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6. Boletin Servicios Aeroportuarios/2024/"/>
    </mc:Choice>
  </mc:AlternateContent>
  <xr:revisionPtr revIDLastSave="4" documentId="8_{F14EC18E-A6C2-4E34-A745-5B7740294EBE}" xr6:coauthVersionLast="47" xr6:coauthVersionMax="47" xr10:uidLastSave="{0316C37D-0E3B-46B8-8805-79392ED264CB}"/>
  <bookViews>
    <workbookView xWindow="-120" yWindow="-120" windowWidth="29040" windowHeight="15840" xr2:uid="{CC2FDE47-AAF0-4663-8610-DED1D4A3F26E}"/>
  </bookViews>
  <sheets>
    <sheet name="Boletin Mensual" sheetId="2" r:id="rId1"/>
    <sheet name="Metadatos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asededatos" sheetId="1" r:id="rId7"/>
  </sheets>
  <externalReferences>
    <externalReference r:id="rId8"/>
  </externalReferences>
  <definedNames>
    <definedName name="_xlnm._FilterDatabase" localSheetId="6" hidden="1">Basededatos!$A$1:$K$12315</definedName>
    <definedName name="_xlnm.Print_Area" localSheetId="1">Metadatos!$A$1:$A$52</definedName>
  </definedNames>
  <calcPr calcId="191029" iterate="1"/>
  <pivotCaches>
    <pivotCache cacheId="7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6" i="7" l="1"/>
  <c r="T126" i="7"/>
  <c r="S126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AC99" i="7"/>
  <c r="AB99" i="7"/>
  <c r="AA99" i="7"/>
  <c r="Z99" i="7"/>
  <c r="Y99" i="7"/>
  <c r="X99" i="7"/>
  <c r="W99" i="7"/>
  <c r="V99" i="7"/>
  <c r="U99" i="7"/>
  <c r="T99" i="7"/>
  <c r="S99" i="7"/>
  <c r="R99" i="7"/>
  <c r="AC98" i="7"/>
  <c r="AB98" i="7"/>
  <c r="AA98" i="7"/>
  <c r="Z98" i="7"/>
  <c r="Y98" i="7"/>
  <c r="X98" i="7"/>
  <c r="W98" i="7"/>
  <c r="V98" i="7"/>
  <c r="U98" i="7"/>
  <c r="T98" i="7"/>
  <c r="S98" i="7"/>
  <c r="R98" i="7"/>
  <c r="AC97" i="7"/>
  <c r="AB97" i="7"/>
  <c r="AA97" i="7"/>
  <c r="Z97" i="7"/>
  <c r="Y97" i="7"/>
  <c r="X97" i="7"/>
  <c r="W97" i="7"/>
  <c r="V97" i="7"/>
  <c r="U97" i="7"/>
  <c r="T97" i="7"/>
  <c r="S97" i="7"/>
  <c r="R97" i="7"/>
  <c r="AC96" i="7"/>
  <c r="AB96" i="7"/>
  <c r="AA96" i="7"/>
  <c r="Z96" i="7"/>
  <c r="Y96" i="7"/>
  <c r="X96" i="7"/>
  <c r="W96" i="7"/>
  <c r="V96" i="7"/>
  <c r="U96" i="7"/>
  <c r="T96" i="7"/>
  <c r="S96" i="7"/>
  <c r="R96" i="7"/>
  <c r="AC95" i="7"/>
  <c r="AB95" i="7"/>
  <c r="AA95" i="7"/>
  <c r="Z95" i="7"/>
  <c r="Y95" i="7"/>
  <c r="X95" i="7"/>
  <c r="W95" i="7"/>
  <c r="V95" i="7"/>
  <c r="U95" i="7"/>
  <c r="T95" i="7"/>
  <c r="S95" i="7"/>
  <c r="R95" i="7"/>
  <c r="AC94" i="7"/>
  <c r="AB94" i="7"/>
  <c r="AA94" i="7"/>
  <c r="Z94" i="7"/>
  <c r="Y94" i="7"/>
  <c r="X94" i="7"/>
  <c r="W94" i="7"/>
  <c r="V94" i="7"/>
  <c r="U94" i="7"/>
  <c r="T94" i="7"/>
  <c r="S94" i="7"/>
  <c r="R94" i="7"/>
  <c r="AC93" i="7"/>
  <c r="AB93" i="7"/>
  <c r="AA93" i="7"/>
  <c r="Z93" i="7"/>
  <c r="Y93" i="7"/>
  <c r="X93" i="7"/>
  <c r="W93" i="7"/>
  <c r="V93" i="7"/>
  <c r="U93" i="7"/>
  <c r="T93" i="7"/>
  <c r="S93" i="7"/>
  <c r="R93" i="7"/>
  <c r="AC92" i="7"/>
  <c r="AB92" i="7"/>
  <c r="AA92" i="7"/>
  <c r="Z92" i="7"/>
  <c r="Y92" i="7"/>
  <c r="X92" i="7"/>
  <c r="W92" i="7"/>
  <c r="V92" i="7"/>
  <c r="U92" i="7"/>
  <c r="T92" i="7"/>
  <c r="S92" i="7"/>
  <c r="R92" i="7"/>
  <c r="AC91" i="7"/>
  <c r="AB91" i="7"/>
  <c r="AA91" i="7"/>
  <c r="Z91" i="7"/>
  <c r="Y91" i="7"/>
  <c r="X91" i="7"/>
  <c r="W91" i="7"/>
  <c r="V91" i="7"/>
  <c r="U91" i="7"/>
  <c r="T91" i="7"/>
  <c r="S91" i="7"/>
  <c r="R91" i="7"/>
  <c r="AC90" i="7"/>
  <c r="AB90" i="7"/>
  <c r="AA90" i="7"/>
  <c r="Z90" i="7"/>
  <c r="Y90" i="7"/>
  <c r="X90" i="7"/>
  <c r="W90" i="7"/>
  <c r="V90" i="7"/>
  <c r="U90" i="7"/>
  <c r="T90" i="7"/>
  <c r="S90" i="7"/>
  <c r="R90" i="7"/>
  <c r="AC89" i="7"/>
  <c r="AB89" i="7"/>
  <c r="AA89" i="7"/>
  <c r="Z89" i="7"/>
  <c r="Y89" i="7"/>
  <c r="X89" i="7"/>
  <c r="W89" i="7"/>
  <c r="V89" i="7"/>
  <c r="U89" i="7"/>
  <c r="T89" i="7"/>
  <c r="S89" i="7"/>
  <c r="R89" i="7"/>
  <c r="AC88" i="7"/>
  <c r="AB88" i="7"/>
  <c r="AA88" i="7"/>
  <c r="Z88" i="7"/>
  <c r="Y88" i="7"/>
  <c r="X88" i="7"/>
  <c r="W88" i="7"/>
  <c r="V88" i="7"/>
  <c r="U88" i="7"/>
  <c r="T88" i="7"/>
  <c r="S88" i="7"/>
  <c r="R88" i="7"/>
  <c r="AC87" i="7"/>
  <c r="AB87" i="7"/>
  <c r="AA87" i="7"/>
  <c r="Z87" i="7"/>
  <c r="Y87" i="7"/>
  <c r="X87" i="7"/>
  <c r="W87" i="7"/>
  <c r="V87" i="7"/>
  <c r="U87" i="7"/>
  <c r="T87" i="7"/>
  <c r="S87" i="7"/>
  <c r="R87" i="7"/>
  <c r="AC86" i="7"/>
  <c r="AB86" i="7"/>
  <c r="AA86" i="7"/>
  <c r="Z86" i="7"/>
  <c r="Y86" i="7"/>
  <c r="X86" i="7"/>
  <c r="W86" i="7"/>
  <c r="V86" i="7"/>
  <c r="U86" i="7"/>
  <c r="T86" i="7"/>
  <c r="S86" i="7"/>
  <c r="R86" i="7"/>
  <c r="AC85" i="7"/>
  <c r="AB85" i="7"/>
  <c r="AA85" i="7"/>
  <c r="Z85" i="7"/>
  <c r="Y85" i="7"/>
  <c r="X85" i="7"/>
  <c r="W85" i="7"/>
  <c r="V85" i="7"/>
  <c r="U85" i="7"/>
  <c r="T85" i="7"/>
  <c r="S85" i="7"/>
  <c r="R85" i="7"/>
  <c r="AC84" i="7"/>
  <c r="AB84" i="7"/>
  <c r="AA84" i="7"/>
  <c r="Z84" i="7"/>
  <c r="Y84" i="7"/>
  <c r="X84" i="7"/>
  <c r="W84" i="7"/>
  <c r="V84" i="7"/>
  <c r="U84" i="7"/>
  <c r="T84" i="7"/>
  <c r="S84" i="7"/>
  <c r="R84" i="7"/>
  <c r="AC83" i="7"/>
  <c r="AB83" i="7"/>
  <c r="AA83" i="7"/>
  <c r="Z83" i="7"/>
  <c r="Y83" i="7"/>
  <c r="X83" i="7"/>
  <c r="W83" i="7"/>
  <c r="V83" i="7"/>
  <c r="U83" i="7"/>
  <c r="T83" i="7"/>
  <c r="S83" i="7"/>
  <c r="R83" i="7"/>
  <c r="AC82" i="7"/>
  <c r="AB82" i="7"/>
  <c r="AA82" i="7"/>
  <c r="Z82" i="7"/>
  <c r="Y82" i="7"/>
  <c r="X82" i="7"/>
  <c r="W82" i="7"/>
  <c r="V82" i="7"/>
  <c r="U82" i="7"/>
  <c r="T82" i="7"/>
  <c r="S82" i="7"/>
  <c r="R82" i="7"/>
  <c r="AC81" i="7"/>
  <c r="AB81" i="7"/>
  <c r="AA81" i="7"/>
  <c r="Z81" i="7"/>
  <c r="Y81" i="7"/>
  <c r="X81" i="7"/>
  <c r="W81" i="7"/>
  <c r="V81" i="7"/>
  <c r="U81" i="7"/>
  <c r="T81" i="7"/>
  <c r="S81" i="7"/>
  <c r="R81" i="7"/>
  <c r="AC80" i="7"/>
  <c r="AB80" i="7"/>
  <c r="AA80" i="7"/>
  <c r="Z80" i="7"/>
  <c r="Y80" i="7"/>
  <c r="X80" i="7"/>
  <c r="W80" i="7"/>
  <c r="V80" i="7"/>
  <c r="U80" i="7"/>
  <c r="T80" i="7"/>
  <c r="S80" i="7"/>
  <c r="R80" i="7"/>
  <c r="AC79" i="7"/>
  <c r="AB79" i="7"/>
  <c r="AA79" i="7"/>
  <c r="Z79" i="7"/>
  <c r="Y79" i="7"/>
  <c r="X79" i="7"/>
  <c r="W79" i="7"/>
  <c r="V79" i="7"/>
  <c r="U79" i="7"/>
  <c r="T79" i="7"/>
  <c r="S79" i="7"/>
  <c r="R79" i="7"/>
  <c r="AC78" i="7"/>
  <c r="AB78" i="7"/>
  <c r="AA78" i="7"/>
  <c r="Z78" i="7"/>
  <c r="Y78" i="7"/>
  <c r="X78" i="7"/>
  <c r="W78" i="7"/>
  <c r="V78" i="7"/>
  <c r="U78" i="7"/>
  <c r="T78" i="7"/>
  <c r="S78" i="7"/>
  <c r="R78" i="7"/>
  <c r="AC77" i="7"/>
  <c r="AB77" i="7"/>
  <c r="AA77" i="7"/>
  <c r="Z77" i="7"/>
  <c r="Y77" i="7"/>
  <c r="X77" i="7"/>
  <c r="W77" i="7"/>
  <c r="V77" i="7"/>
  <c r="U77" i="7"/>
  <c r="T77" i="7"/>
  <c r="S77" i="7"/>
  <c r="R77" i="7"/>
  <c r="AC76" i="7"/>
  <c r="AB76" i="7"/>
  <c r="AA76" i="7"/>
  <c r="Z76" i="7"/>
  <c r="Y76" i="7"/>
  <c r="X76" i="7"/>
  <c r="W76" i="7"/>
  <c r="V76" i="7"/>
  <c r="U76" i="7"/>
  <c r="T76" i="7"/>
  <c r="S76" i="7"/>
  <c r="R76" i="7"/>
  <c r="AC75" i="7"/>
  <c r="AB75" i="7"/>
  <c r="AA75" i="7"/>
  <c r="Z75" i="7"/>
  <c r="Y75" i="7"/>
  <c r="X75" i="7"/>
  <c r="W75" i="7"/>
  <c r="V75" i="7"/>
  <c r="U75" i="7"/>
  <c r="T75" i="7"/>
  <c r="S75" i="7"/>
  <c r="R75" i="7"/>
  <c r="AC74" i="7"/>
  <c r="AB74" i="7"/>
  <c r="AA74" i="7"/>
  <c r="Z74" i="7"/>
  <c r="Y74" i="7"/>
  <c r="X74" i="7"/>
  <c r="W74" i="7"/>
  <c r="V74" i="7"/>
  <c r="U74" i="7"/>
  <c r="T74" i="7"/>
  <c r="S74" i="7"/>
  <c r="R74" i="7"/>
  <c r="AC73" i="7"/>
  <c r="AB73" i="7"/>
  <c r="AA73" i="7"/>
  <c r="Z73" i="7"/>
  <c r="Y73" i="7"/>
  <c r="X73" i="7"/>
  <c r="W73" i="7"/>
  <c r="V73" i="7"/>
  <c r="U73" i="7"/>
  <c r="T73" i="7"/>
  <c r="S73" i="7"/>
  <c r="R73" i="7"/>
  <c r="AC72" i="7"/>
  <c r="AB72" i="7"/>
  <c r="AA72" i="7"/>
  <c r="Z72" i="7"/>
  <c r="Y72" i="7"/>
  <c r="X72" i="7"/>
  <c r="W72" i="7"/>
  <c r="V72" i="7"/>
  <c r="U72" i="7"/>
  <c r="T72" i="7"/>
  <c r="S72" i="7"/>
  <c r="R72" i="7"/>
  <c r="AC71" i="7"/>
  <c r="AB71" i="7"/>
  <c r="AA71" i="7"/>
  <c r="Z71" i="7"/>
  <c r="Y71" i="7"/>
  <c r="X71" i="7"/>
  <c r="W71" i="7"/>
  <c r="V71" i="7"/>
  <c r="U71" i="7"/>
  <c r="T71" i="7"/>
  <c r="S71" i="7"/>
  <c r="R71" i="7"/>
  <c r="AC70" i="7"/>
  <c r="AB70" i="7"/>
  <c r="AA70" i="7"/>
  <c r="Z70" i="7"/>
  <c r="Y70" i="7"/>
  <c r="X70" i="7"/>
  <c r="W70" i="7"/>
  <c r="V70" i="7"/>
  <c r="U70" i="7"/>
  <c r="T70" i="7"/>
  <c r="S70" i="7"/>
  <c r="R70" i="7"/>
  <c r="AC69" i="7"/>
  <c r="AB69" i="7"/>
  <c r="AA69" i="7"/>
  <c r="Z69" i="7"/>
  <c r="Y69" i="7"/>
  <c r="X69" i="7"/>
  <c r="W69" i="7"/>
  <c r="V69" i="7"/>
  <c r="U69" i="7"/>
  <c r="T69" i="7"/>
  <c r="S69" i="7"/>
  <c r="R69" i="7"/>
  <c r="AC68" i="7"/>
  <c r="AB68" i="7"/>
  <c r="AA68" i="7"/>
  <c r="Z68" i="7"/>
  <c r="Y68" i="7"/>
  <c r="X68" i="7"/>
  <c r="W68" i="7"/>
  <c r="V68" i="7"/>
  <c r="U68" i="7"/>
  <c r="T68" i="7"/>
  <c r="S68" i="7"/>
  <c r="R68" i="7"/>
  <c r="AC67" i="7"/>
  <c r="AB67" i="7"/>
  <c r="AA67" i="7"/>
  <c r="Z67" i="7"/>
  <c r="Y67" i="7"/>
  <c r="X67" i="7"/>
  <c r="W67" i="7"/>
  <c r="V67" i="7"/>
  <c r="U67" i="7"/>
  <c r="T67" i="7"/>
  <c r="S67" i="7"/>
  <c r="R67" i="7"/>
  <c r="AC66" i="7"/>
  <c r="AB66" i="7"/>
  <c r="AA66" i="7"/>
  <c r="Z66" i="7"/>
  <c r="Y66" i="7"/>
  <c r="X66" i="7"/>
  <c r="W66" i="7"/>
  <c r="V66" i="7"/>
  <c r="U66" i="7"/>
  <c r="T66" i="7"/>
  <c r="S66" i="7"/>
  <c r="R66" i="7"/>
  <c r="AC65" i="7"/>
  <c r="AB65" i="7"/>
  <c r="AA65" i="7"/>
  <c r="Z65" i="7"/>
  <c r="Y65" i="7"/>
  <c r="X65" i="7"/>
  <c r="W65" i="7"/>
  <c r="V65" i="7"/>
  <c r="U65" i="7"/>
  <c r="T65" i="7"/>
  <c r="S65" i="7"/>
  <c r="R65" i="7"/>
  <c r="AC64" i="7"/>
  <c r="AB64" i="7"/>
  <c r="AA64" i="7"/>
  <c r="Z64" i="7"/>
  <c r="Y64" i="7"/>
  <c r="X64" i="7"/>
  <c r="W64" i="7"/>
  <c r="V64" i="7"/>
  <c r="U64" i="7"/>
  <c r="T64" i="7"/>
  <c r="S64" i="7"/>
  <c r="R64" i="7"/>
  <c r="AC63" i="7"/>
  <c r="AB63" i="7"/>
  <c r="AA63" i="7"/>
  <c r="Z63" i="7"/>
  <c r="Y63" i="7"/>
  <c r="X63" i="7"/>
  <c r="W63" i="7"/>
  <c r="V63" i="7"/>
  <c r="U63" i="7"/>
  <c r="T63" i="7"/>
  <c r="S63" i="7"/>
  <c r="R63" i="7"/>
  <c r="AC62" i="7"/>
  <c r="AB62" i="7"/>
  <c r="AA62" i="7"/>
  <c r="Z62" i="7"/>
  <c r="Y62" i="7"/>
  <c r="X62" i="7"/>
  <c r="W62" i="7"/>
  <c r="V62" i="7"/>
  <c r="U62" i="7"/>
  <c r="T62" i="7"/>
  <c r="S62" i="7"/>
  <c r="R62" i="7"/>
  <c r="AC61" i="7"/>
  <c r="AB61" i="7"/>
  <c r="AA61" i="7"/>
  <c r="Z61" i="7"/>
  <c r="Y61" i="7"/>
  <c r="X61" i="7"/>
  <c r="W61" i="7"/>
  <c r="V61" i="7"/>
  <c r="U61" i="7"/>
  <c r="T61" i="7"/>
  <c r="S61" i="7"/>
  <c r="R61" i="7"/>
  <c r="AC60" i="7"/>
  <c r="AB60" i="7"/>
  <c r="AA60" i="7"/>
  <c r="Z60" i="7"/>
  <c r="Y60" i="7"/>
  <c r="X60" i="7"/>
  <c r="W60" i="7"/>
  <c r="V60" i="7"/>
  <c r="U60" i="7"/>
  <c r="T60" i="7"/>
  <c r="S60" i="7"/>
  <c r="R60" i="7"/>
  <c r="AC59" i="7"/>
  <c r="AB59" i="7"/>
  <c r="AA59" i="7"/>
  <c r="Z59" i="7"/>
  <c r="Y59" i="7"/>
  <c r="X59" i="7"/>
  <c r="W59" i="7"/>
  <c r="V59" i="7"/>
  <c r="U59" i="7"/>
  <c r="T59" i="7"/>
  <c r="S59" i="7"/>
  <c r="R59" i="7"/>
  <c r="AC58" i="7"/>
  <c r="AB58" i="7"/>
  <c r="AA58" i="7"/>
  <c r="Z58" i="7"/>
  <c r="Y58" i="7"/>
  <c r="X58" i="7"/>
  <c r="W58" i="7"/>
  <c r="V58" i="7"/>
  <c r="U58" i="7"/>
  <c r="T58" i="7"/>
  <c r="S58" i="7"/>
  <c r="R58" i="7"/>
  <c r="AC57" i="7"/>
  <c r="AB57" i="7"/>
  <c r="AA57" i="7"/>
  <c r="Z57" i="7"/>
  <c r="Y57" i="7"/>
  <c r="X57" i="7"/>
  <c r="W57" i="7"/>
  <c r="V57" i="7"/>
  <c r="U57" i="7"/>
  <c r="T57" i="7"/>
  <c r="S57" i="7"/>
  <c r="R57" i="7"/>
  <c r="AC56" i="7"/>
  <c r="AB56" i="7"/>
  <c r="AA56" i="7"/>
  <c r="Z56" i="7"/>
  <c r="Y56" i="7"/>
  <c r="X56" i="7"/>
  <c r="W56" i="7"/>
  <c r="V56" i="7"/>
  <c r="U56" i="7"/>
  <c r="T56" i="7"/>
  <c r="S56" i="7"/>
  <c r="R56" i="7"/>
  <c r="AC55" i="7"/>
  <c r="AB55" i="7"/>
  <c r="AA55" i="7"/>
  <c r="Z55" i="7"/>
  <c r="Y55" i="7"/>
  <c r="X55" i="7"/>
  <c r="W55" i="7"/>
  <c r="V55" i="7"/>
  <c r="U55" i="7"/>
  <c r="T55" i="7"/>
  <c r="S55" i="7"/>
  <c r="R55" i="7"/>
  <c r="AC54" i="7"/>
  <c r="AB54" i="7"/>
  <c r="AA54" i="7"/>
  <c r="Z54" i="7"/>
  <c r="Y54" i="7"/>
  <c r="X54" i="7"/>
  <c r="W54" i="7"/>
  <c r="V54" i="7"/>
  <c r="U54" i="7"/>
  <c r="T54" i="7"/>
  <c r="S54" i="7"/>
  <c r="R54" i="7"/>
  <c r="AC53" i="7"/>
  <c r="AB53" i="7"/>
  <c r="AA53" i="7"/>
  <c r="Z53" i="7"/>
  <c r="Y53" i="7"/>
  <c r="X53" i="7"/>
  <c r="W53" i="7"/>
  <c r="V53" i="7"/>
  <c r="U53" i="7"/>
  <c r="T53" i="7"/>
  <c r="S53" i="7"/>
  <c r="R53" i="7"/>
  <c r="AC52" i="7"/>
  <c r="AB52" i="7"/>
  <c r="AA52" i="7"/>
  <c r="Z52" i="7"/>
  <c r="Y52" i="7"/>
  <c r="X52" i="7"/>
  <c r="W52" i="7"/>
  <c r="V52" i="7"/>
  <c r="U52" i="7"/>
  <c r="T52" i="7"/>
  <c r="S52" i="7"/>
  <c r="R52" i="7"/>
  <c r="AC51" i="7"/>
  <c r="AB51" i="7"/>
  <c r="AA51" i="7"/>
  <c r="Z51" i="7"/>
  <c r="Y51" i="7"/>
  <c r="X51" i="7"/>
  <c r="W51" i="7"/>
  <c r="V51" i="7"/>
  <c r="U51" i="7"/>
  <c r="T51" i="7"/>
  <c r="S51" i="7"/>
  <c r="R51" i="7"/>
  <c r="AC50" i="7"/>
  <c r="AB50" i="7"/>
  <c r="AA50" i="7"/>
  <c r="Z50" i="7"/>
  <c r="Y50" i="7"/>
  <c r="X50" i="7"/>
  <c r="W50" i="7"/>
  <c r="V50" i="7"/>
  <c r="U50" i="7"/>
  <c r="T50" i="7"/>
  <c r="S50" i="7"/>
  <c r="R50" i="7"/>
  <c r="AC49" i="7"/>
  <c r="AB49" i="7"/>
  <c r="AA49" i="7"/>
  <c r="Z49" i="7"/>
  <c r="Y49" i="7"/>
  <c r="X49" i="7"/>
  <c r="W49" i="7"/>
  <c r="V49" i="7"/>
  <c r="U49" i="7"/>
  <c r="T49" i="7"/>
  <c r="S49" i="7"/>
  <c r="R49" i="7"/>
  <c r="AC48" i="7"/>
  <c r="AB48" i="7"/>
  <c r="AA48" i="7"/>
  <c r="Z48" i="7"/>
  <c r="Y48" i="7"/>
  <c r="X48" i="7"/>
  <c r="W48" i="7"/>
  <c r="V48" i="7"/>
  <c r="U48" i="7"/>
  <c r="T48" i="7"/>
  <c r="S48" i="7"/>
  <c r="R48" i="7"/>
  <c r="AC47" i="7"/>
  <c r="AB47" i="7"/>
  <c r="AA47" i="7"/>
  <c r="Z47" i="7"/>
  <c r="Y47" i="7"/>
  <c r="X47" i="7"/>
  <c r="W47" i="7"/>
  <c r="V47" i="7"/>
  <c r="U47" i="7"/>
  <c r="T47" i="7"/>
  <c r="S47" i="7"/>
  <c r="R47" i="7"/>
  <c r="AC46" i="7"/>
  <c r="AB46" i="7"/>
  <c r="AA46" i="7"/>
  <c r="Z46" i="7"/>
  <c r="Y46" i="7"/>
  <c r="X46" i="7"/>
  <c r="W46" i="7"/>
  <c r="V46" i="7"/>
  <c r="U46" i="7"/>
  <c r="T46" i="7"/>
  <c r="S46" i="7"/>
  <c r="R46" i="7"/>
  <c r="AC45" i="7"/>
  <c r="AB45" i="7"/>
  <c r="AA45" i="7"/>
  <c r="Z45" i="7"/>
  <c r="Y45" i="7"/>
  <c r="X45" i="7"/>
  <c r="W45" i="7"/>
  <c r="V45" i="7"/>
  <c r="U45" i="7"/>
  <c r="T45" i="7"/>
  <c r="S45" i="7"/>
  <c r="R45" i="7"/>
  <c r="AC44" i="7"/>
  <c r="AC126" i="7" s="1"/>
  <c r="AB44" i="7"/>
  <c r="AB126" i="7" s="1"/>
  <c r="AA44" i="7"/>
  <c r="AA126" i="7" s="1"/>
  <c r="Z44" i="7"/>
  <c r="Z126" i="7" s="1"/>
  <c r="Y44" i="7"/>
  <c r="Y126" i="7" s="1"/>
  <c r="X44" i="7"/>
  <c r="X126" i="7" s="1"/>
  <c r="W44" i="7"/>
  <c r="W126" i="7" s="1"/>
  <c r="V44" i="7"/>
  <c r="V126" i="7" s="1"/>
  <c r="U44" i="7"/>
  <c r="U126" i="7" s="1"/>
  <c r="T44" i="7"/>
  <c r="S44" i="7"/>
  <c r="R44" i="7"/>
  <c r="AC32" i="7"/>
  <c r="AB32" i="7"/>
  <c r="AA32" i="7"/>
  <c r="Z32" i="7"/>
  <c r="Y32" i="7"/>
  <c r="X32" i="7"/>
  <c r="W32" i="7"/>
  <c r="V32" i="7"/>
  <c r="U32" i="7"/>
  <c r="T32" i="7"/>
  <c r="S32" i="7"/>
  <c r="R32" i="7"/>
  <c r="AC31" i="7"/>
  <c r="AB31" i="7"/>
  <c r="AA31" i="7"/>
  <c r="Z31" i="7"/>
  <c r="Y31" i="7"/>
  <c r="X31" i="7"/>
  <c r="W31" i="7"/>
  <c r="V31" i="7"/>
  <c r="U31" i="7"/>
  <c r="T31" i="7"/>
  <c r="S31" i="7"/>
  <c r="R31" i="7"/>
  <c r="AC30" i="7"/>
  <c r="AB30" i="7"/>
  <c r="AA30" i="7"/>
  <c r="Z30" i="7"/>
  <c r="Y30" i="7"/>
  <c r="X30" i="7"/>
  <c r="W30" i="7"/>
  <c r="V30" i="7"/>
  <c r="U30" i="7"/>
  <c r="T30" i="7"/>
  <c r="S30" i="7"/>
  <c r="R30" i="7"/>
  <c r="AC29" i="7"/>
  <c r="AB29" i="7"/>
  <c r="AA29" i="7"/>
  <c r="Z29" i="7"/>
  <c r="Y29" i="7"/>
  <c r="X29" i="7"/>
  <c r="W29" i="7"/>
  <c r="V29" i="7"/>
  <c r="U29" i="7"/>
  <c r="T29" i="7"/>
  <c r="S29" i="7"/>
  <c r="R29" i="7"/>
  <c r="AC28" i="7"/>
  <c r="AB28" i="7"/>
  <c r="AA28" i="7"/>
  <c r="Z28" i="7"/>
  <c r="Y28" i="7"/>
  <c r="X28" i="7"/>
  <c r="W28" i="7"/>
  <c r="V28" i="7"/>
  <c r="U28" i="7"/>
  <c r="T28" i="7"/>
  <c r="S28" i="7"/>
  <c r="R28" i="7"/>
  <c r="AC27" i="7"/>
  <c r="AB27" i="7"/>
  <c r="AA27" i="7"/>
  <c r="Z27" i="7"/>
  <c r="Y27" i="7"/>
  <c r="X27" i="7"/>
  <c r="W27" i="7"/>
  <c r="V27" i="7"/>
  <c r="U27" i="7"/>
  <c r="T27" i="7"/>
  <c r="S27" i="7"/>
  <c r="R27" i="7"/>
  <c r="AC26" i="7"/>
  <c r="AB26" i="7"/>
  <c r="AA26" i="7"/>
  <c r="Z26" i="7"/>
  <c r="Y26" i="7"/>
  <c r="X26" i="7"/>
  <c r="W26" i="7"/>
  <c r="V26" i="7"/>
  <c r="U26" i="7"/>
  <c r="T26" i="7"/>
  <c r="S26" i="7"/>
  <c r="R26" i="7"/>
  <c r="AC25" i="7"/>
  <c r="AB25" i="7"/>
  <c r="AA25" i="7"/>
  <c r="Z25" i="7"/>
  <c r="Y25" i="7"/>
  <c r="X25" i="7"/>
  <c r="W25" i="7"/>
  <c r="V25" i="7"/>
  <c r="U25" i="7"/>
  <c r="T25" i="7"/>
  <c r="S25" i="7"/>
  <c r="R25" i="7"/>
  <c r="AC24" i="7"/>
  <c r="AB24" i="7"/>
  <c r="AA24" i="7"/>
  <c r="Z24" i="7"/>
  <c r="Y24" i="7"/>
  <c r="X24" i="7"/>
  <c r="W24" i="7"/>
  <c r="V24" i="7"/>
  <c r="U24" i="7"/>
  <c r="T24" i="7"/>
  <c r="S24" i="7"/>
  <c r="R24" i="7"/>
  <c r="AC23" i="7"/>
  <c r="AB23" i="7"/>
  <c r="AA23" i="7"/>
  <c r="Z23" i="7"/>
  <c r="Y23" i="7"/>
  <c r="X23" i="7"/>
  <c r="W23" i="7"/>
  <c r="V23" i="7"/>
  <c r="U23" i="7"/>
  <c r="T23" i="7"/>
  <c r="S23" i="7"/>
  <c r="R23" i="7"/>
  <c r="AC22" i="7"/>
  <c r="AB22" i="7"/>
  <c r="AA22" i="7"/>
  <c r="Z22" i="7"/>
  <c r="Y22" i="7"/>
  <c r="X22" i="7"/>
  <c r="W22" i="7"/>
  <c r="V22" i="7"/>
  <c r="U22" i="7"/>
  <c r="T22" i="7"/>
  <c r="S22" i="7"/>
  <c r="R22" i="7"/>
  <c r="AC21" i="7"/>
  <c r="AB21" i="7"/>
  <c r="AA21" i="7"/>
  <c r="Z21" i="7"/>
  <c r="Y21" i="7"/>
  <c r="X21" i="7"/>
  <c r="W21" i="7"/>
  <c r="V21" i="7"/>
  <c r="U21" i="7"/>
  <c r="T21" i="7"/>
  <c r="S21" i="7"/>
  <c r="R21" i="7"/>
  <c r="AC20" i="7"/>
  <c r="AB20" i="7"/>
  <c r="AA20" i="7"/>
  <c r="Z20" i="7"/>
  <c r="Y20" i="7"/>
  <c r="X20" i="7"/>
  <c r="W20" i="7"/>
  <c r="V20" i="7"/>
  <c r="U20" i="7"/>
  <c r="T20" i="7"/>
  <c r="S20" i="7"/>
  <c r="R20" i="7"/>
  <c r="AC19" i="7"/>
  <c r="AB19" i="7"/>
  <c r="AA19" i="7"/>
  <c r="Z19" i="7"/>
  <c r="Y19" i="7"/>
  <c r="X19" i="7"/>
  <c r="W19" i="7"/>
  <c r="V19" i="7"/>
  <c r="U19" i="7"/>
  <c r="T19" i="7"/>
  <c r="S19" i="7"/>
  <c r="R19" i="7"/>
  <c r="AC18" i="7"/>
  <c r="AB18" i="7"/>
  <c r="AA18" i="7"/>
  <c r="Z18" i="7"/>
  <c r="Y18" i="7"/>
  <c r="X18" i="7"/>
  <c r="W18" i="7"/>
  <c r="V18" i="7"/>
  <c r="U18" i="7"/>
  <c r="T18" i="7"/>
  <c r="S18" i="7"/>
  <c r="R18" i="7"/>
  <c r="AC17" i="7"/>
  <c r="AB17" i="7"/>
  <c r="AA17" i="7"/>
  <c r="Z17" i="7"/>
  <c r="Y17" i="7"/>
  <c r="X17" i="7"/>
  <c r="W17" i="7"/>
  <c r="V17" i="7"/>
  <c r="U17" i="7"/>
  <c r="T17" i="7"/>
  <c r="S17" i="7"/>
  <c r="R17" i="7"/>
  <c r="AC16" i="7"/>
  <c r="AB16" i="7"/>
  <c r="AA16" i="7"/>
  <c r="Z16" i="7"/>
  <c r="Y16" i="7"/>
  <c r="X16" i="7"/>
  <c r="W16" i="7"/>
  <c r="V16" i="7"/>
  <c r="U16" i="7"/>
  <c r="T16" i="7"/>
  <c r="S16" i="7"/>
  <c r="R16" i="7"/>
  <c r="AC15" i="7"/>
  <c r="AB15" i="7"/>
  <c r="AA15" i="7"/>
  <c r="Z15" i="7"/>
  <c r="Y15" i="7"/>
  <c r="X15" i="7"/>
  <c r="W15" i="7"/>
  <c r="V15" i="7"/>
  <c r="U15" i="7"/>
  <c r="T15" i="7"/>
  <c r="S15" i="7"/>
  <c r="R15" i="7"/>
  <c r="AC14" i="7"/>
  <c r="AB14" i="7"/>
  <c r="AA14" i="7"/>
  <c r="Z14" i="7"/>
  <c r="Y14" i="7"/>
  <c r="X14" i="7"/>
  <c r="W14" i="7"/>
  <c r="V14" i="7"/>
  <c r="U14" i="7"/>
  <c r="T14" i="7"/>
  <c r="S14" i="7"/>
  <c r="R14" i="7"/>
  <c r="AC13" i="7"/>
  <c r="AB13" i="7"/>
  <c r="AA13" i="7"/>
  <c r="Z13" i="7"/>
  <c r="Y13" i="7"/>
  <c r="X13" i="7"/>
  <c r="W13" i="7"/>
  <c r="V13" i="7"/>
  <c r="U13" i="7"/>
  <c r="T13" i="7"/>
  <c r="S13" i="7"/>
  <c r="R13" i="7"/>
  <c r="AC12" i="7"/>
  <c r="AB12" i="7"/>
  <c r="AA12" i="7"/>
  <c r="Z12" i="7"/>
  <c r="Y12" i="7"/>
  <c r="X12" i="7"/>
  <c r="W12" i="7"/>
  <c r="V12" i="7"/>
  <c r="U12" i="7"/>
  <c r="T12" i="7"/>
  <c r="S12" i="7"/>
  <c r="R12" i="7"/>
  <c r="AC11" i="7"/>
  <c r="AB11" i="7"/>
  <c r="AA11" i="7"/>
  <c r="Z11" i="7"/>
  <c r="Y11" i="7"/>
  <c r="X11" i="7"/>
  <c r="W11" i="7"/>
  <c r="V11" i="7"/>
  <c r="U11" i="7"/>
  <c r="T11" i="7"/>
  <c r="S11" i="7"/>
  <c r="R11" i="7"/>
  <c r="AC10" i="7"/>
  <c r="AC33" i="7" s="1"/>
  <c r="AB10" i="7"/>
  <c r="AB33" i="7" s="1"/>
  <c r="AA10" i="7"/>
  <c r="AA33" i="7" s="1"/>
  <c r="Z10" i="7"/>
  <c r="Z33" i="7" s="1"/>
  <c r="Y10" i="7"/>
  <c r="Y33" i="7" s="1"/>
  <c r="X10" i="7"/>
  <c r="X33" i="7" s="1"/>
  <c r="W10" i="7"/>
  <c r="W33" i="7" s="1"/>
  <c r="V10" i="7"/>
  <c r="V33" i="7" s="1"/>
  <c r="U10" i="7"/>
  <c r="U33" i="7" s="1"/>
  <c r="T10" i="7"/>
  <c r="S10" i="7"/>
  <c r="S33" i="7" s="1"/>
  <c r="R10" i="7"/>
  <c r="R4" i="7"/>
  <c r="R4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AC177" i="6"/>
  <c r="AB177" i="6"/>
  <c r="AA177" i="6"/>
  <c r="Z177" i="6"/>
  <c r="Y177" i="6"/>
  <c r="X177" i="6"/>
  <c r="W177" i="6"/>
  <c r="V177" i="6"/>
  <c r="U177" i="6"/>
  <c r="T177" i="6"/>
  <c r="S177" i="6"/>
  <c r="R177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AC175" i="6"/>
  <c r="AB175" i="6"/>
  <c r="AA175" i="6"/>
  <c r="Z175" i="6"/>
  <c r="Y175" i="6"/>
  <c r="X175" i="6"/>
  <c r="W175" i="6"/>
  <c r="V175" i="6"/>
  <c r="U175" i="6"/>
  <c r="T175" i="6"/>
  <c r="S175" i="6"/>
  <c r="R175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AC99" i="6"/>
  <c r="AB99" i="6"/>
  <c r="AA99" i="6"/>
  <c r="Z99" i="6"/>
  <c r="Y99" i="6"/>
  <c r="X99" i="6"/>
  <c r="W99" i="6"/>
  <c r="V99" i="6"/>
  <c r="U99" i="6"/>
  <c r="T99" i="6"/>
  <c r="S99" i="6"/>
  <c r="R99" i="6"/>
  <c r="AC98" i="6"/>
  <c r="AB98" i="6"/>
  <c r="AA98" i="6"/>
  <c r="Z98" i="6"/>
  <c r="Y98" i="6"/>
  <c r="X98" i="6"/>
  <c r="W98" i="6"/>
  <c r="V98" i="6"/>
  <c r="U98" i="6"/>
  <c r="T98" i="6"/>
  <c r="S98" i="6"/>
  <c r="R98" i="6"/>
  <c r="AC97" i="6"/>
  <c r="AB97" i="6"/>
  <c r="AA97" i="6"/>
  <c r="Z97" i="6"/>
  <c r="Y97" i="6"/>
  <c r="X97" i="6"/>
  <c r="W97" i="6"/>
  <c r="V97" i="6"/>
  <c r="U97" i="6"/>
  <c r="T97" i="6"/>
  <c r="S97" i="6"/>
  <c r="R97" i="6"/>
  <c r="AC96" i="6"/>
  <c r="AB96" i="6"/>
  <c r="AA96" i="6"/>
  <c r="Z96" i="6"/>
  <c r="Y96" i="6"/>
  <c r="X96" i="6"/>
  <c r="W96" i="6"/>
  <c r="V96" i="6"/>
  <c r="U96" i="6"/>
  <c r="T96" i="6"/>
  <c r="S96" i="6"/>
  <c r="R96" i="6"/>
  <c r="AC95" i="6"/>
  <c r="AB95" i="6"/>
  <c r="AA95" i="6"/>
  <c r="Z95" i="6"/>
  <c r="Y95" i="6"/>
  <c r="X95" i="6"/>
  <c r="W95" i="6"/>
  <c r="V95" i="6"/>
  <c r="U95" i="6"/>
  <c r="T95" i="6"/>
  <c r="S95" i="6"/>
  <c r="R95" i="6"/>
  <c r="AC94" i="6"/>
  <c r="AB94" i="6"/>
  <c r="AA94" i="6"/>
  <c r="Z94" i="6"/>
  <c r="Y94" i="6"/>
  <c r="X94" i="6"/>
  <c r="W94" i="6"/>
  <c r="V94" i="6"/>
  <c r="U94" i="6"/>
  <c r="T94" i="6"/>
  <c r="S94" i="6"/>
  <c r="R94" i="6"/>
  <c r="AC93" i="6"/>
  <c r="AB93" i="6"/>
  <c r="AA93" i="6"/>
  <c r="Z93" i="6"/>
  <c r="Y93" i="6"/>
  <c r="X93" i="6"/>
  <c r="W93" i="6"/>
  <c r="V93" i="6"/>
  <c r="U93" i="6"/>
  <c r="T93" i="6"/>
  <c r="S93" i="6"/>
  <c r="R93" i="6"/>
  <c r="AC92" i="6"/>
  <c r="AB92" i="6"/>
  <c r="AA92" i="6"/>
  <c r="Z92" i="6"/>
  <c r="Y92" i="6"/>
  <c r="X92" i="6"/>
  <c r="W92" i="6"/>
  <c r="V92" i="6"/>
  <c r="U92" i="6"/>
  <c r="T92" i="6"/>
  <c r="S92" i="6"/>
  <c r="R92" i="6"/>
  <c r="AC91" i="6"/>
  <c r="AB91" i="6"/>
  <c r="AA91" i="6"/>
  <c r="Z91" i="6"/>
  <c r="Y91" i="6"/>
  <c r="X91" i="6"/>
  <c r="W91" i="6"/>
  <c r="V91" i="6"/>
  <c r="U91" i="6"/>
  <c r="T91" i="6"/>
  <c r="S91" i="6"/>
  <c r="R91" i="6"/>
  <c r="AC90" i="6"/>
  <c r="AB90" i="6"/>
  <c r="AA90" i="6"/>
  <c r="Z90" i="6"/>
  <c r="Y90" i="6"/>
  <c r="X90" i="6"/>
  <c r="W90" i="6"/>
  <c r="V90" i="6"/>
  <c r="U90" i="6"/>
  <c r="T90" i="6"/>
  <c r="S90" i="6"/>
  <c r="R90" i="6"/>
  <c r="AC89" i="6"/>
  <c r="AB89" i="6"/>
  <c r="AA89" i="6"/>
  <c r="Z89" i="6"/>
  <c r="Y89" i="6"/>
  <c r="X89" i="6"/>
  <c r="W89" i="6"/>
  <c r="V89" i="6"/>
  <c r="U89" i="6"/>
  <c r="T89" i="6"/>
  <c r="S89" i="6"/>
  <c r="R89" i="6"/>
  <c r="AC88" i="6"/>
  <c r="AB88" i="6"/>
  <c r="AA88" i="6"/>
  <c r="Z88" i="6"/>
  <c r="Y88" i="6"/>
  <c r="X88" i="6"/>
  <c r="W88" i="6"/>
  <c r="V88" i="6"/>
  <c r="U88" i="6"/>
  <c r="T88" i="6"/>
  <c r="S88" i="6"/>
  <c r="R88" i="6"/>
  <c r="AC87" i="6"/>
  <c r="AB87" i="6"/>
  <c r="AA87" i="6"/>
  <c r="Z87" i="6"/>
  <c r="Y87" i="6"/>
  <c r="X87" i="6"/>
  <c r="W87" i="6"/>
  <c r="V87" i="6"/>
  <c r="U87" i="6"/>
  <c r="T87" i="6"/>
  <c r="S87" i="6"/>
  <c r="R87" i="6"/>
  <c r="AC86" i="6"/>
  <c r="AB86" i="6"/>
  <c r="AA86" i="6"/>
  <c r="Z86" i="6"/>
  <c r="Y86" i="6"/>
  <c r="X86" i="6"/>
  <c r="W86" i="6"/>
  <c r="V86" i="6"/>
  <c r="U86" i="6"/>
  <c r="T86" i="6"/>
  <c r="S86" i="6"/>
  <c r="R86" i="6"/>
  <c r="AC85" i="6"/>
  <c r="AB85" i="6"/>
  <c r="AA85" i="6"/>
  <c r="Z85" i="6"/>
  <c r="Y85" i="6"/>
  <c r="X85" i="6"/>
  <c r="W85" i="6"/>
  <c r="V85" i="6"/>
  <c r="U85" i="6"/>
  <c r="T85" i="6"/>
  <c r="S85" i="6"/>
  <c r="R85" i="6"/>
  <c r="AC84" i="6"/>
  <c r="AB84" i="6"/>
  <c r="AA84" i="6"/>
  <c r="Z84" i="6"/>
  <c r="Y84" i="6"/>
  <c r="X84" i="6"/>
  <c r="W84" i="6"/>
  <c r="V84" i="6"/>
  <c r="U84" i="6"/>
  <c r="T84" i="6"/>
  <c r="S84" i="6"/>
  <c r="R84" i="6"/>
  <c r="AC83" i="6"/>
  <c r="AB83" i="6"/>
  <c r="AA83" i="6"/>
  <c r="Z83" i="6"/>
  <c r="Y83" i="6"/>
  <c r="X83" i="6"/>
  <c r="W83" i="6"/>
  <c r="V83" i="6"/>
  <c r="U83" i="6"/>
  <c r="T83" i="6"/>
  <c r="S83" i="6"/>
  <c r="R83" i="6"/>
  <c r="AC82" i="6"/>
  <c r="AB82" i="6"/>
  <c r="AA82" i="6"/>
  <c r="Z82" i="6"/>
  <c r="Y82" i="6"/>
  <c r="X82" i="6"/>
  <c r="W82" i="6"/>
  <c r="V82" i="6"/>
  <c r="U82" i="6"/>
  <c r="T82" i="6"/>
  <c r="S82" i="6"/>
  <c r="R82" i="6"/>
  <c r="AC81" i="6"/>
  <c r="AB81" i="6"/>
  <c r="AA81" i="6"/>
  <c r="Z81" i="6"/>
  <c r="Y81" i="6"/>
  <c r="X81" i="6"/>
  <c r="W81" i="6"/>
  <c r="V81" i="6"/>
  <c r="U81" i="6"/>
  <c r="T81" i="6"/>
  <c r="S81" i="6"/>
  <c r="R81" i="6"/>
  <c r="AC80" i="6"/>
  <c r="AB80" i="6"/>
  <c r="AA80" i="6"/>
  <c r="Z80" i="6"/>
  <c r="Y80" i="6"/>
  <c r="X80" i="6"/>
  <c r="W80" i="6"/>
  <c r="V80" i="6"/>
  <c r="U80" i="6"/>
  <c r="T80" i="6"/>
  <c r="S80" i="6"/>
  <c r="R80" i="6"/>
  <c r="AC79" i="6"/>
  <c r="AB79" i="6"/>
  <c r="AA79" i="6"/>
  <c r="Z79" i="6"/>
  <c r="Y79" i="6"/>
  <c r="X79" i="6"/>
  <c r="W79" i="6"/>
  <c r="V79" i="6"/>
  <c r="U79" i="6"/>
  <c r="T79" i="6"/>
  <c r="S79" i="6"/>
  <c r="R79" i="6"/>
  <c r="AC78" i="6"/>
  <c r="AB78" i="6"/>
  <c r="AA78" i="6"/>
  <c r="Z78" i="6"/>
  <c r="Y78" i="6"/>
  <c r="X78" i="6"/>
  <c r="W78" i="6"/>
  <c r="V78" i="6"/>
  <c r="U78" i="6"/>
  <c r="T78" i="6"/>
  <c r="S78" i="6"/>
  <c r="R78" i="6"/>
  <c r="AC77" i="6"/>
  <c r="AB77" i="6"/>
  <c r="AA77" i="6"/>
  <c r="Z77" i="6"/>
  <c r="Y77" i="6"/>
  <c r="X77" i="6"/>
  <c r="W77" i="6"/>
  <c r="V77" i="6"/>
  <c r="U77" i="6"/>
  <c r="T77" i="6"/>
  <c r="S77" i="6"/>
  <c r="R77" i="6"/>
  <c r="AC76" i="6"/>
  <c r="AB76" i="6"/>
  <c r="AA76" i="6"/>
  <c r="Z76" i="6"/>
  <c r="Y76" i="6"/>
  <c r="X76" i="6"/>
  <c r="W76" i="6"/>
  <c r="V76" i="6"/>
  <c r="U76" i="6"/>
  <c r="T76" i="6"/>
  <c r="S76" i="6"/>
  <c r="R76" i="6"/>
  <c r="AC75" i="6"/>
  <c r="AB75" i="6"/>
  <c r="AA75" i="6"/>
  <c r="Z75" i="6"/>
  <c r="Y75" i="6"/>
  <c r="X75" i="6"/>
  <c r="W75" i="6"/>
  <c r="V75" i="6"/>
  <c r="U75" i="6"/>
  <c r="T75" i="6"/>
  <c r="S75" i="6"/>
  <c r="R75" i="6"/>
  <c r="AC74" i="6"/>
  <c r="AB74" i="6"/>
  <c r="AA74" i="6"/>
  <c r="Z74" i="6"/>
  <c r="Y74" i="6"/>
  <c r="X74" i="6"/>
  <c r="W74" i="6"/>
  <c r="V74" i="6"/>
  <c r="U74" i="6"/>
  <c r="T74" i="6"/>
  <c r="S74" i="6"/>
  <c r="R74" i="6"/>
  <c r="AC73" i="6"/>
  <c r="AB73" i="6"/>
  <c r="AA73" i="6"/>
  <c r="Z73" i="6"/>
  <c r="Y73" i="6"/>
  <c r="X73" i="6"/>
  <c r="W73" i="6"/>
  <c r="V73" i="6"/>
  <c r="U73" i="6"/>
  <c r="T73" i="6"/>
  <c r="S73" i="6"/>
  <c r="R73" i="6"/>
  <c r="AC72" i="6"/>
  <c r="AB72" i="6"/>
  <c r="AA72" i="6"/>
  <c r="Z72" i="6"/>
  <c r="Y72" i="6"/>
  <c r="X72" i="6"/>
  <c r="W72" i="6"/>
  <c r="V72" i="6"/>
  <c r="U72" i="6"/>
  <c r="T72" i="6"/>
  <c r="S72" i="6"/>
  <c r="R72" i="6"/>
  <c r="AC71" i="6"/>
  <c r="AB71" i="6"/>
  <c r="AA71" i="6"/>
  <c r="Z71" i="6"/>
  <c r="Y71" i="6"/>
  <c r="X71" i="6"/>
  <c r="W71" i="6"/>
  <c r="V71" i="6"/>
  <c r="U71" i="6"/>
  <c r="T71" i="6"/>
  <c r="S71" i="6"/>
  <c r="R71" i="6"/>
  <c r="AC70" i="6"/>
  <c r="AB70" i="6"/>
  <c r="AA70" i="6"/>
  <c r="Z70" i="6"/>
  <c r="Y70" i="6"/>
  <c r="X70" i="6"/>
  <c r="W70" i="6"/>
  <c r="V70" i="6"/>
  <c r="U70" i="6"/>
  <c r="T70" i="6"/>
  <c r="S70" i="6"/>
  <c r="R70" i="6"/>
  <c r="AC69" i="6"/>
  <c r="AB69" i="6"/>
  <c r="AA69" i="6"/>
  <c r="Z69" i="6"/>
  <c r="Y69" i="6"/>
  <c r="X69" i="6"/>
  <c r="W69" i="6"/>
  <c r="V69" i="6"/>
  <c r="U69" i="6"/>
  <c r="T69" i="6"/>
  <c r="S69" i="6"/>
  <c r="R69" i="6"/>
  <c r="AC68" i="6"/>
  <c r="AB68" i="6"/>
  <c r="AA68" i="6"/>
  <c r="Z68" i="6"/>
  <c r="Y68" i="6"/>
  <c r="X68" i="6"/>
  <c r="W68" i="6"/>
  <c r="V68" i="6"/>
  <c r="U68" i="6"/>
  <c r="T68" i="6"/>
  <c r="S68" i="6"/>
  <c r="R68" i="6"/>
  <c r="AC67" i="6"/>
  <c r="AB67" i="6"/>
  <c r="AA67" i="6"/>
  <c r="Z67" i="6"/>
  <c r="Y67" i="6"/>
  <c r="X67" i="6"/>
  <c r="W67" i="6"/>
  <c r="V67" i="6"/>
  <c r="U67" i="6"/>
  <c r="T67" i="6"/>
  <c r="S67" i="6"/>
  <c r="R67" i="6"/>
  <c r="AC66" i="6"/>
  <c r="AB66" i="6"/>
  <c r="AA66" i="6"/>
  <c r="Z66" i="6"/>
  <c r="Y66" i="6"/>
  <c r="X66" i="6"/>
  <c r="W66" i="6"/>
  <c r="V66" i="6"/>
  <c r="U66" i="6"/>
  <c r="T66" i="6"/>
  <c r="S66" i="6"/>
  <c r="R66" i="6"/>
  <c r="AC65" i="6"/>
  <c r="AB65" i="6"/>
  <c r="AA65" i="6"/>
  <c r="Z65" i="6"/>
  <c r="Y65" i="6"/>
  <c r="X65" i="6"/>
  <c r="W65" i="6"/>
  <c r="V65" i="6"/>
  <c r="U65" i="6"/>
  <c r="T65" i="6"/>
  <c r="S65" i="6"/>
  <c r="R65" i="6"/>
  <c r="AC64" i="6"/>
  <c r="AB64" i="6"/>
  <c r="AA64" i="6"/>
  <c r="Z64" i="6"/>
  <c r="Y64" i="6"/>
  <c r="X64" i="6"/>
  <c r="W64" i="6"/>
  <c r="V64" i="6"/>
  <c r="U64" i="6"/>
  <c r="T64" i="6"/>
  <c r="S64" i="6"/>
  <c r="R64" i="6"/>
  <c r="AC63" i="6"/>
  <c r="AB63" i="6"/>
  <c r="AA63" i="6"/>
  <c r="Z63" i="6"/>
  <c r="Y63" i="6"/>
  <c r="X63" i="6"/>
  <c r="W63" i="6"/>
  <c r="V63" i="6"/>
  <c r="U63" i="6"/>
  <c r="T63" i="6"/>
  <c r="S63" i="6"/>
  <c r="R63" i="6"/>
  <c r="AC62" i="6"/>
  <c r="AB62" i="6"/>
  <c r="AA62" i="6"/>
  <c r="Z62" i="6"/>
  <c r="Y62" i="6"/>
  <c r="X62" i="6"/>
  <c r="W62" i="6"/>
  <c r="V62" i="6"/>
  <c r="U62" i="6"/>
  <c r="T62" i="6"/>
  <c r="S62" i="6"/>
  <c r="R62" i="6"/>
  <c r="AC61" i="6"/>
  <c r="AB61" i="6"/>
  <c r="AA61" i="6"/>
  <c r="Z61" i="6"/>
  <c r="Y61" i="6"/>
  <c r="X61" i="6"/>
  <c r="W61" i="6"/>
  <c r="V61" i="6"/>
  <c r="U61" i="6"/>
  <c r="T61" i="6"/>
  <c r="S61" i="6"/>
  <c r="R61" i="6"/>
  <c r="AC60" i="6"/>
  <c r="AB60" i="6"/>
  <c r="AA60" i="6"/>
  <c r="Z60" i="6"/>
  <c r="Y60" i="6"/>
  <c r="X60" i="6"/>
  <c r="W60" i="6"/>
  <c r="V60" i="6"/>
  <c r="U60" i="6"/>
  <c r="T60" i="6"/>
  <c r="S60" i="6"/>
  <c r="R60" i="6"/>
  <c r="AC59" i="6"/>
  <c r="AB59" i="6"/>
  <c r="AA59" i="6"/>
  <c r="Z59" i="6"/>
  <c r="Y59" i="6"/>
  <c r="X59" i="6"/>
  <c r="W59" i="6"/>
  <c r="V59" i="6"/>
  <c r="U59" i="6"/>
  <c r="T59" i="6"/>
  <c r="S59" i="6"/>
  <c r="R59" i="6"/>
  <c r="AC58" i="6"/>
  <c r="AB58" i="6"/>
  <c r="AA58" i="6"/>
  <c r="Z58" i="6"/>
  <c r="Y58" i="6"/>
  <c r="X58" i="6"/>
  <c r="W58" i="6"/>
  <c r="V58" i="6"/>
  <c r="U58" i="6"/>
  <c r="T58" i="6"/>
  <c r="S58" i="6"/>
  <c r="R58" i="6"/>
  <c r="AC57" i="6"/>
  <c r="AB57" i="6"/>
  <c r="AA57" i="6"/>
  <c r="Z57" i="6"/>
  <c r="Y57" i="6"/>
  <c r="X57" i="6"/>
  <c r="W57" i="6"/>
  <c r="V57" i="6"/>
  <c r="U57" i="6"/>
  <c r="T57" i="6"/>
  <c r="S57" i="6"/>
  <c r="R57" i="6"/>
  <c r="AC56" i="6"/>
  <c r="AB56" i="6"/>
  <c r="AA56" i="6"/>
  <c r="Z56" i="6"/>
  <c r="Y56" i="6"/>
  <c r="X56" i="6"/>
  <c r="W56" i="6"/>
  <c r="V56" i="6"/>
  <c r="U56" i="6"/>
  <c r="T56" i="6"/>
  <c r="S56" i="6"/>
  <c r="R56" i="6"/>
  <c r="AC55" i="6"/>
  <c r="AB55" i="6"/>
  <c r="AA55" i="6"/>
  <c r="Z55" i="6"/>
  <c r="Y55" i="6"/>
  <c r="X55" i="6"/>
  <c r="W55" i="6"/>
  <c r="V55" i="6"/>
  <c r="U55" i="6"/>
  <c r="T55" i="6"/>
  <c r="S55" i="6"/>
  <c r="R55" i="6"/>
  <c r="AC54" i="6"/>
  <c r="AB54" i="6"/>
  <c r="AA54" i="6"/>
  <c r="Z54" i="6"/>
  <c r="Y54" i="6"/>
  <c r="X54" i="6"/>
  <c r="W54" i="6"/>
  <c r="V54" i="6"/>
  <c r="U54" i="6"/>
  <c r="T54" i="6"/>
  <c r="S54" i="6"/>
  <c r="R54" i="6"/>
  <c r="AC53" i="6"/>
  <c r="AB53" i="6"/>
  <c r="AA53" i="6"/>
  <c r="Z53" i="6"/>
  <c r="Y53" i="6"/>
  <c r="X53" i="6"/>
  <c r="W53" i="6"/>
  <c r="V53" i="6"/>
  <c r="U53" i="6"/>
  <c r="T53" i="6"/>
  <c r="S53" i="6"/>
  <c r="R53" i="6"/>
  <c r="AC52" i="6"/>
  <c r="AB52" i="6"/>
  <c r="AA52" i="6"/>
  <c r="Z52" i="6"/>
  <c r="Y52" i="6"/>
  <c r="X52" i="6"/>
  <c r="W52" i="6"/>
  <c r="V52" i="6"/>
  <c r="U52" i="6"/>
  <c r="T52" i="6"/>
  <c r="S52" i="6"/>
  <c r="R52" i="6"/>
  <c r="AC51" i="6"/>
  <c r="AB51" i="6"/>
  <c r="AA51" i="6"/>
  <c r="Z51" i="6"/>
  <c r="Y51" i="6"/>
  <c r="X51" i="6"/>
  <c r="W51" i="6"/>
  <c r="V51" i="6"/>
  <c r="U51" i="6"/>
  <c r="T51" i="6"/>
  <c r="S51" i="6"/>
  <c r="R51" i="6"/>
  <c r="AC50" i="6"/>
  <c r="AB50" i="6"/>
  <c r="AA50" i="6"/>
  <c r="Z50" i="6"/>
  <c r="Y50" i="6"/>
  <c r="X50" i="6"/>
  <c r="W50" i="6"/>
  <c r="V50" i="6"/>
  <c r="U50" i="6"/>
  <c r="T50" i="6"/>
  <c r="S50" i="6"/>
  <c r="R50" i="6"/>
  <c r="AC49" i="6"/>
  <c r="AB49" i="6"/>
  <c r="AA49" i="6"/>
  <c r="Z49" i="6"/>
  <c r="Y49" i="6"/>
  <c r="X49" i="6"/>
  <c r="W49" i="6"/>
  <c r="V49" i="6"/>
  <c r="U49" i="6"/>
  <c r="T49" i="6"/>
  <c r="S49" i="6"/>
  <c r="R49" i="6"/>
  <c r="AC48" i="6"/>
  <c r="AB48" i="6"/>
  <c r="AA48" i="6"/>
  <c r="Z48" i="6"/>
  <c r="Y48" i="6"/>
  <c r="X48" i="6"/>
  <c r="W48" i="6"/>
  <c r="V48" i="6"/>
  <c r="U48" i="6"/>
  <c r="T48" i="6"/>
  <c r="S48" i="6"/>
  <c r="R48" i="6"/>
  <c r="AC47" i="6"/>
  <c r="AB47" i="6"/>
  <c r="AA47" i="6"/>
  <c r="Z47" i="6"/>
  <c r="Y47" i="6"/>
  <c r="X47" i="6"/>
  <c r="W47" i="6"/>
  <c r="V47" i="6"/>
  <c r="U47" i="6"/>
  <c r="T47" i="6"/>
  <c r="S47" i="6"/>
  <c r="R47" i="6"/>
  <c r="AC46" i="6"/>
  <c r="AB46" i="6"/>
  <c r="AA46" i="6"/>
  <c r="Z46" i="6"/>
  <c r="Y46" i="6"/>
  <c r="X46" i="6"/>
  <c r="W46" i="6"/>
  <c r="V46" i="6"/>
  <c r="U46" i="6"/>
  <c r="T46" i="6"/>
  <c r="S46" i="6"/>
  <c r="R46" i="6"/>
  <c r="AC45" i="6"/>
  <c r="AB45" i="6"/>
  <c r="AA45" i="6"/>
  <c r="Z45" i="6"/>
  <c r="Y45" i="6"/>
  <c r="X45" i="6"/>
  <c r="W45" i="6"/>
  <c r="V45" i="6"/>
  <c r="U45" i="6"/>
  <c r="T45" i="6"/>
  <c r="S45" i="6"/>
  <c r="R45" i="6"/>
  <c r="AC44" i="6"/>
  <c r="AB44" i="6"/>
  <c r="AA44" i="6"/>
  <c r="Z44" i="6"/>
  <c r="Y44" i="6"/>
  <c r="X44" i="6"/>
  <c r="W44" i="6"/>
  <c r="V44" i="6"/>
  <c r="U44" i="6"/>
  <c r="T44" i="6"/>
  <c r="S44" i="6"/>
  <c r="R44" i="6"/>
  <c r="AC43" i="6"/>
  <c r="AB43" i="6"/>
  <c r="AA43" i="6"/>
  <c r="Z43" i="6"/>
  <c r="Y43" i="6"/>
  <c r="X43" i="6"/>
  <c r="W43" i="6"/>
  <c r="V43" i="6"/>
  <c r="U43" i="6"/>
  <c r="T43" i="6"/>
  <c r="S43" i="6"/>
  <c r="R43" i="6"/>
  <c r="AC42" i="6"/>
  <c r="AB42" i="6"/>
  <c r="AA42" i="6"/>
  <c r="Z42" i="6"/>
  <c r="Y42" i="6"/>
  <c r="X42" i="6"/>
  <c r="W42" i="6"/>
  <c r="V42" i="6"/>
  <c r="U42" i="6"/>
  <c r="T42" i="6"/>
  <c r="S42" i="6"/>
  <c r="R42" i="6"/>
  <c r="AC41" i="6"/>
  <c r="AB41" i="6"/>
  <c r="AA41" i="6"/>
  <c r="Z41" i="6"/>
  <c r="Y41" i="6"/>
  <c r="X41" i="6"/>
  <c r="W41" i="6"/>
  <c r="V41" i="6"/>
  <c r="U41" i="6"/>
  <c r="T41" i="6"/>
  <c r="S41" i="6"/>
  <c r="R41" i="6"/>
  <c r="AC40" i="6"/>
  <c r="AB40" i="6"/>
  <c r="AA40" i="6"/>
  <c r="Z40" i="6"/>
  <c r="Y40" i="6"/>
  <c r="X40" i="6"/>
  <c r="W40" i="6"/>
  <c r="V40" i="6"/>
  <c r="U40" i="6"/>
  <c r="T40" i="6"/>
  <c r="S40" i="6"/>
  <c r="R40" i="6"/>
  <c r="AC39" i="6"/>
  <c r="AB39" i="6"/>
  <c r="AA39" i="6"/>
  <c r="Z39" i="6"/>
  <c r="Y39" i="6"/>
  <c r="X39" i="6"/>
  <c r="W39" i="6"/>
  <c r="V39" i="6"/>
  <c r="U39" i="6"/>
  <c r="T39" i="6"/>
  <c r="S39" i="6"/>
  <c r="R39" i="6"/>
  <c r="AC38" i="6"/>
  <c r="AB38" i="6"/>
  <c r="AA38" i="6"/>
  <c r="Z38" i="6"/>
  <c r="Y38" i="6"/>
  <c r="X38" i="6"/>
  <c r="W38" i="6"/>
  <c r="V38" i="6"/>
  <c r="U38" i="6"/>
  <c r="T38" i="6"/>
  <c r="S38" i="6"/>
  <c r="R38" i="6"/>
  <c r="AC37" i="6"/>
  <c r="AB37" i="6"/>
  <c r="AA37" i="6"/>
  <c r="Z37" i="6"/>
  <c r="Y37" i="6"/>
  <c r="X37" i="6"/>
  <c r="W37" i="6"/>
  <c r="V37" i="6"/>
  <c r="U37" i="6"/>
  <c r="T37" i="6"/>
  <c r="S37" i="6"/>
  <c r="R37" i="6"/>
  <c r="AC36" i="6"/>
  <c r="AB36" i="6"/>
  <c r="AA36" i="6"/>
  <c r="Z36" i="6"/>
  <c r="Y36" i="6"/>
  <c r="X36" i="6"/>
  <c r="W36" i="6"/>
  <c r="V36" i="6"/>
  <c r="U36" i="6"/>
  <c r="T36" i="6"/>
  <c r="S36" i="6"/>
  <c r="R36" i="6"/>
  <c r="AC35" i="6"/>
  <c r="AB35" i="6"/>
  <c r="AA35" i="6"/>
  <c r="Z35" i="6"/>
  <c r="Y35" i="6"/>
  <c r="X35" i="6"/>
  <c r="W35" i="6"/>
  <c r="V35" i="6"/>
  <c r="U35" i="6"/>
  <c r="T35" i="6"/>
  <c r="S35" i="6"/>
  <c r="R35" i="6"/>
  <c r="AC34" i="6"/>
  <c r="AB34" i="6"/>
  <c r="AA34" i="6"/>
  <c r="Z34" i="6"/>
  <c r="Y34" i="6"/>
  <c r="X34" i="6"/>
  <c r="W34" i="6"/>
  <c r="V34" i="6"/>
  <c r="U34" i="6"/>
  <c r="T34" i="6"/>
  <c r="S34" i="6"/>
  <c r="R34" i="6"/>
  <c r="AC33" i="6"/>
  <c r="AC179" i="6" s="1"/>
  <c r="AB33" i="6"/>
  <c r="AB179" i="6" s="1"/>
  <c r="AA33" i="6"/>
  <c r="Z33" i="6"/>
  <c r="Z179" i="6" s="1"/>
  <c r="Y33" i="6"/>
  <c r="Y179" i="6" s="1"/>
  <c r="X33" i="6"/>
  <c r="X179" i="6" s="1"/>
  <c r="W33" i="6"/>
  <c r="V33" i="6"/>
  <c r="V179" i="6" s="1"/>
  <c r="U33" i="6"/>
  <c r="U179" i="6" s="1"/>
  <c r="T33" i="6"/>
  <c r="S33" i="6"/>
  <c r="S179" i="6" s="1"/>
  <c r="R33" i="6"/>
  <c r="AC19" i="6"/>
  <c r="AB19" i="6"/>
  <c r="AA19" i="6"/>
  <c r="Z19" i="6"/>
  <c r="Y19" i="6"/>
  <c r="X19" i="6"/>
  <c r="W19" i="6"/>
  <c r="V19" i="6"/>
  <c r="U19" i="6"/>
  <c r="T19" i="6"/>
  <c r="S19" i="6"/>
  <c r="R19" i="6"/>
  <c r="AC18" i="6"/>
  <c r="AB18" i="6"/>
  <c r="AA18" i="6"/>
  <c r="Z18" i="6"/>
  <c r="Y18" i="6"/>
  <c r="X18" i="6"/>
  <c r="W18" i="6"/>
  <c r="V18" i="6"/>
  <c r="U18" i="6"/>
  <c r="T18" i="6"/>
  <c r="S18" i="6"/>
  <c r="R18" i="6"/>
  <c r="AC17" i="6"/>
  <c r="AB17" i="6"/>
  <c r="AA17" i="6"/>
  <c r="Z17" i="6"/>
  <c r="Y17" i="6"/>
  <c r="X17" i="6"/>
  <c r="W17" i="6"/>
  <c r="V17" i="6"/>
  <c r="U17" i="6"/>
  <c r="T17" i="6"/>
  <c r="S17" i="6"/>
  <c r="R17" i="6"/>
  <c r="AC16" i="6"/>
  <c r="AB16" i="6"/>
  <c r="AA16" i="6"/>
  <c r="Z16" i="6"/>
  <c r="Y16" i="6"/>
  <c r="X16" i="6"/>
  <c r="W16" i="6"/>
  <c r="V16" i="6"/>
  <c r="U16" i="6"/>
  <c r="T16" i="6"/>
  <c r="S16" i="6"/>
  <c r="R16" i="6"/>
  <c r="AC15" i="6"/>
  <c r="AB15" i="6"/>
  <c r="AA15" i="6"/>
  <c r="Z15" i="6"/>
  <c r="Y15" i="6"/>
  <c r="X15" i="6"/>
  <c r="W15" i="6"/>
  <c r="V15" i="6"/>
  <c r="U15" i="6"/>
  <c r="T15" i="6"/>
  <c r="S15" i="6"/>
  <c r="R15" i="6"/>
  <c r="AC14" i="6"/>
  <c r="AB14" i="6"/>
  <c r="AA14" i="6"/>
  <c r="Z14" i="6"/>
  <c r="Y14" i="6"/>
  <c r="X14" i="6"/>
  <c r="W14" i="6"/>
  <c r="V14" i="6"/>
  <c r="U14" i="6"/>
  <c r="T14" i="6"/>
  <c r="S14" i="6"/>
  <c r="R14" i="6"/>
  <c r="AC13" i="6"/>
  <c r="AB13" i="6"/>
  <c r="AA13" i="6"/>
  <c r="Z13" i="6"/>
  <c r="Y13" i="6"/>
  <c r="X13" i="6"/>
  <c r="W13" i="6"/>
  <c r="V13" i="6"/>
  <c r="U13" i="6"/>
  <c r="T13" i="6"/>
  <c r="S13" i="6"/>
  <c r="R13" i="6"/>
  <c r="AC12" i="6"/>
  <c r="AB12" i="6"/>
  <c r="AA12" i="6"/>
  <c r="Z12" i="6"/>
  <c r="Y12" i="6"/>
  <c r="X12" i="6"/>
  <c r="W12" i="6"/>
  <c r="V12" i="6"/>
  <c r="U12" i="6"/>
  <c r="T12" i="6"/>
  <c r="S12" i="6"/>
  <c r="R12" i="6"/>
  <c r="AC11" i="6"/>
  <c r="AB11" i="6"/>
  <c r="AA11" i="6"/>
  <c r="Z11" i="6"/>
  <c r="Y11" i="6"/>
  <c r="X11" i="6"/>
  <c r="W11" i="6"/>
  <c r="V11" i="6"/>
  <c r="U11" i="6"/>
  <c r="T11" i="6"/>
  <c r="S11" i="6"/>
  <c r="R11" i="6"/>
  <c r="AC10" i="6"/>
  <c r="AC20" i="6" s="1"/>
  <c r="AB10" i="6"/>
  <c r="AB20" i="6" s="1"/>
  <c r="AA10" i="6"/>
  <c r="Z10" i="6"/>
  <c r="Z20" i="6" s="1"/>
  <c r="Y10" i="6"/>
  <c r="X10" i="6"/>
  <c r="W10" i="6"/>
  <c r="V10" i="6"/>
  <c r="U10" i="6"/>
  <c r="T10" i="6"/>
  <c r="S10" i="6"/>
  <c r="R10" i="6"/>
  <c r="AC58" i="5"/>
  <c r="AB58" i="5"/>
  <c r="AA58" i="5"/>
  <c r="Z58" i="5"/>
  <c r="Y58" i="5"/>
  <c r="X58" i="5"/>
  <c r="W58" i="5"/>
  <c r="V58" i="5"/>
  <c r="U58" i="5"/>
  <c r="T58" i="5"/>
  <c r="S58" i="5"/>
  <c r="R58" i="5"/>
  <c r="AC57" i="5"/>
  <c r="AB57" i="5"/>
  <c r="AA57" i="5"/>
  <c r="Z57" i="5"/>
  <c r="Y57" i="5"/>
  <c r="X57" i="5"/>
  <c r="W57" i="5"/>
  <c r="V57" i="5"/>
  <c r="U57" i="5"/>
  <c r="T57" i="5"/>
  <c r="S57" i="5"/>
  <c r="R57" i="5"/>
  <c r="AC56" i="5"/>
  <c r="AB56" i="5"/>
  <c r="AA56" i="5"/>
  <c r="Z56" i="5"/>
  <c r="Y56" i="5"/>
  <c r="X56" i="5"/>
  <c r="W56" i="5"/>
  <c r="V56" i="5"/>
  <c r="U56" i="5"/>
  <c r="T56" i="5"/>
  <c r="S56" i="5"/>
  <c r="R56" i="5"/>
  <c r="AC55" i="5"/>
  <c r="AB55" i="5"/>
  <c r="AA55" i="5"/>
  <c r="Z55" i="5"/>
  <c r="Y55" i="5"/>
  <c r="X55" i="5"/>
  <c r="W55" i="5"/>
  <c r="V55" i="5"/>
  <c r="U55" i="5"/>
  <c r="T55" i="5"/>
  <c r="S55" i="5"/>
  <c r="R55" i="5"/>
  <c r="AC54" i="5"/>
  <c r="AB54" i="5"/>
  <c r="AA54" i="5"/>
  <c r="Z54" i="5"/>
  <c r="Y54" i="5"/>
  <c r="X54" i="5"/>
  <c r="W54" i="5"/>
  <c r="V54" i="5"/>
  <c r="U54" i="5"/>
  <c r="T54" i="5"/>
  <c r="S54" i="5"/>
  <c r="R54" i="5"/>
  <c r="AC53" i="5"/>
  <c r="AB53" i="5"/>
  <c r="AA53" i="5"/>
  <c r="Z53" i="5"/>
  <c r="Y53" i="5"/>
  <c r="X53" i="5"/>
  <c r="W53" i="5"/>
  <c r="V53" i="5"/>
  <c r="U53" i="5"/>
  <c r="T53" i="5"/>
  <c r="S53" i="5"/>
  <c r="R53" i="5"/>
  <c r="AC52" i="5"/>
  <c r="AB52" i="5"/>
  <c r="AA52" i="5"/>
  <c r="Z52" i="5"/>
  <c r="Y52" i="5"/>
  <c r="X52" i="5"/>
  <c r="W52" i="5"/>
  <c r="V52" i="5"/>
  <c r="U52" i="5"/>
  <c r="T52" i="5"/>
  <c r="S52" i="5"/>
  <c r="R52" i="5"/>
  <c r="AC51" i="5"/>
  <c r="AB51" i="5"/>
  <c r="AA51" i="5"/>
  <c r="Z51" i="5"/>
  <c r="Y51" i="5"/>
  <c r="X51" i="5"/>
  <c r="W51" i="5"/>
  <c r="V51" i="5"/>
  <c r="U51" i="5"/>
  <c r="T51" i="5"/>
  <c r="S51" i="5"/>
  <c r="R51" i="5"/>
  <c r="AC50" i="5"/>
  <c r="AB50" i="5"/>
  <c r="AA50" i="5"/>
  <c r="Z50" i="5"/>
  <c r="Y50" i="5"/>
  <c r="X50" i="5"/>
  <c r="W50" i="5"/>
  <c r="V50" i="5"/>
  <c r="U50" i="5"/>
  <c r="T50" i="5"/>
  <c r="S50" i="5"/>
  <c r="R50" i="5"/>
  <c r="AC49" i="5"/>
  <c r="AB49" i="5"/>
  <c r="AA49" i="5"/>
  <c r="Z49" i="5"/>
  <c r="Y49" i="5"/>
  <c r="X49" i="5"/>
  <c r="W49" i="5"/>
  <c r="V49" i="5"/>
  <c r="U49" i="5"/>
  <c r="T49" i="5"/>
  <c r="S49" i="5"/>
  <c r="R49" i="5"/>
  <c r="AC48" i="5"/>
  <c r="AB48" i="5"/>
  <c r="AA48" i="5"/>
  <c r="Z48" i="5"/>
  <c r="Y48" i="5"/>
  <c r="X48" i="5"/>
  <c r="W48" i="5"/>
  <c r="V48" i="5"/>
  <c r="U48" i="5"/>
  <c r="T48" i="5"/>
  <c r="S48" i="5"/>
  <c r="R48" i="5"/>
  <c r="AC47" i="5"/>
  <c r="AB47" i="5"/>
  <c r="AA47" i="5"/>
  <c r="Z47" i="5"/>
  <c r="Y47" i="5"/>
  <c r="X47" i="5"/>
  <c r="W47" i="5"/>
  <c r="V47" i="5"/>
  <c r="U47" i="5"/>
  <c r="T47" i="5"/>
  <c r="S47" i="5"/>
  <c r="R47" i="5"/>
  <c r="AC46" i="5"/>
  <c r="AB46" i="5"/>
  <c r="AA46" i="5"/>
  <c r="Z46" i="5"/>
  <c r="Y46" i="5"/>
  <c r="X46" i="5"/>
  <c r="W46" i="5"/>
  <c r="V46" i="5"/>
  <c r="U46" i="5"/>
  <c r="T46" i="5"/>
  <c r="S46" i="5"/>
  <c r="R46" i="5"/>
  <c r="AC45" i="5"/>
  <c r="AB45" i="5"/>
  <c r="AA45" i="5"/>
  <c r="Z45" i="5"/>
  <c r="Y45" i="5"/>
  <c r="X45" i="5"/>
  <c r="W45" i="5"/>
  <c r="V45" i="5"/>
  <c r="U45" i="5"/>
  <c r="T45" i="5"/>
  <c r="S45" i="5"/>
  <c r="R45" i="5"/>
  <c r="AC44" i="5"/>
  <c r="AB44" i="5"/>
  <c r="AA44" i="5"/>
  <c r="Z44" i="5"/>
  <c r="Y44" i="5"/>
  <c r="X44" i="5"/>
  <c r="W44" i="5"/>
  <c r="V44" i="5"/>
  <c r="U44" i="5"/>
  <c r="T44" i="5"/>
  <c r="S44" i="5"/>
  <c r="R44" i="5"/>
  <c r="AC43" i="5"/>
  <c r="AB43" i="5"/>
  <c r="AA43" i="5"/>
  <c r="Z43" i="5"/>
  <c r="Y43" i="5"/>
  <c r="X43" i="5"/>
  <c r="W43" i="5"/>
  <c r="V43" i="5"/>
  <c r="U43" i="5"/>
  <c r="T43" i="5"/>
  <c r="S43" i="5"/>
  <c r="R43" i="5"/>
  <c r="AC42" i="5"/>
  <c r="AB42" i="5"/>
  <c r="AA42" i="5"/>
  <c r="Z42" i="5"/>
  <c r="Y42" i="5"/>
  <c r="X42" i="5"/>
  <c r="W42" i="5"/>
  <c r="V42" i="5"/>
  <c r="U42" i="5"/>
  <c r="T42" i="5"/>
  <c r="S42" i="5"/>
  <c r="R42" i="5"/>
  <c r="AC41" i="5"/>
  <c r="AB41" i="5"/>
  <c r="AA41" i="5"/>
  <c r="Z41" i="5"/>
  <c r="Y41" i="5"/>
  <c r="X41" i="5"/>
  <c r="W41" i="5"/>
  <c r="V41" i="5"/>
  <c r="U41" i="5"/>
  <c r="T41" i="5"/>
  <c r="S41" i="5"/>
  <c r="R41" i="5"/>
  <c r="AC40" i="5"/>
  <c r="AB40" i="5"/>
  <c r="AA40" i="5"/>
  <c r="Z40" i="5"/>
  <c r="Y40" i="5"/>
  <c r="X40" i="5"/>
  <c r="W40" i="5"/>
  <c r="V40" i="5"/>
  <c r="U40" i="5"/>
  <c r="T40" i="5"/>
  <c r="S40" i="5"/>
  <c r="R40" i="5"/>
  <c r="AC39" i="5"/>
  <c r="AB39" i="5"/>
  <c r="AA39" i="5"/>
  <c r="Z39" i="5"/>
  <c r="Y39" i="5"/>
  <c r="X39" i="5"/>
  <c r="W39" i="5"/>
  <c r="V39" i="5"/>
  <c r="U39" i="5"/>
  <c r="T39" i="5"/>
  <c r="S39" i="5"/>
  <c r="R39" i="5"/>
  <c r="AC38" i="5"/>
  <c r="AB38" i="5"/>
  <c r="AA38" i="5"/>
  <c r="Z38" i="5"/>
  <c r="Y38" i="5"/>
  <c r="X38" i="5"/>
  <c r="W38" i="5"/>
  <c r="V38" i="5"/>
  <c r="U38" i="5"/>
  <c r="T38" i="5"/>
  <c r="S38" i="5"/>
  <c r="R38" i="5"/>
  <c r="AC37" i="5"/>
  <c r="AB37" i="5"/>
  <c r="AA37" i="5"/>
  <c r="Z37" i="5"/>
  <c r="Y37" i="5"/>
  <c r="X37" i="5"/>
  <c r="W37" i="5"/>
  <c r="V37" i="5"/>
  <c r="U37" i="5"/>
  <c r="T37" i="5"/>
  <c r="S37" i="5"/>
  <c r="R37" i="5"/>
  <c r="AC36" i="5"/>
  <c r="AB36" i="5"/>
  <c r="AA36" i="5"/>
  <c r="Z36" i="5"/>
  <c r="Y36" i="5"/>
  <c r="X36" i="5"/>
  <c r="W36" i="5"/>
  <c r="V36" i="5"/>
  <c r="U36" i="5"/>
  <c r="T36" i="5"/>
  <c r="S36" i="5"/>
  <c r="R36" i="5"/>
  <c r="AC35" i="5"/>
  <c r="AB35" i="5"/>
  <c r="AA35" i="5"/>
  <c r="Z35" i="5"/>
  <c r="Y35" i="5"/>
  <c r="X35" i="5"/>
  <c r="W35" i="5"/>
  <c r="V35" i="5"/>
  <c r="U35" i="5"/>
  <c r="T35" i="5"/>
  <c r="S35" i="5"/>
  <c r="R35" i="5"/>
  <c r="AC34" i="5"/>
  <c r="AB34" i="5"/>
  <c r="AA34" i="5"/>
  <c r="Z34" i="5"/>
  <c r="Y34" i="5"/>
  <c r="X34" i="5"/>
  <c r="W34" i="5"/>
  <c r="V34" i="5"/>
  <c r="U34" i="5"/>
  <c r="T34" i="5"/>
  <c r="S34" i="5"/>
  <c r="R34" i="5"/>
  <c r="AC33" i="5"/>
  <c r="AB33" i="5"/>
  <c r="AA33" i="5"/>
  <c r="Z33" i="5"/>
  <c r="Y33" i="5"/>
  <c r="X33" i="5"/>
  <c r="W33" i="5"/>
  <c r="V33" i="5"/>
  <c r="U33" i="5"/>
  <c r="T33" i="5"/>
  <c r="S33" i="5"/>
  <c r="R33" i="5"/>
  <c r="AC32" i="5"/>
  <c r="AB32" i="5"/>
  <c r="AA32" i="5"/>
  <c r="Z32" i="5"/>
  <c r="Y32" i="5"/>
  <c r="X32" i="5"/>
  <c r="W32" i="5"/>
  <c r="V32" i="5"/>
  <c r="U32" i="5"/>
  <c r="T32" i="5"/>
  <c r="S32" i="5"/>
  <c r="R32" i="5"/>
  <c r="AC31" i="5"/>
  <c r="AB31" i="5"/>
  <c r="AA31" i="5"/>
  <c r="Z31" i="5"/>
  <c r="Y31" i="5"/>
  <c r="X31" i="5"/>
  <c r="W31" i="5"/>
  <c r="V31" i="5"/>
  <c r="U31" i="5"/>
  <c r="T31" i="5"/>
  <c r="S31" i="5"/>
  <c r="R31" i="5"/>
  <c r="AC30" i="5"/>
  <c r="AC59" i="5" s="1"/>
  <c r="AB30" i="5"/>
  <c r="AB59" i="5" s="1"/>
  <c r="AA30" i="5"/>
  <c r="Z30" i="5"/>
  <c r="Y30" i="5"/>
  <c r="Y59" i="5" s="1"/>
  <c r="X30" i="5"/>
  <c r="W30" i="5"/>
  <c r="W59" i="5" s="1"/>
  <c r="V30" i="5"/>
  <c r="U30" i="5"/>
  <c r="T30" i="5"/>
  <c r="T59" i="5" s="1"/>
  <c r="S30" i="5"/>
  <c r="S59" i="5" s="1"/>
  <c r="R30" i="5"/>
  <c r="S18" i="5"/>
  <c r="S17" i="5"/>
  <c r="S16" i="5"/>
  <c r="S15" i="5"/>
  <c r="S14" i="5"/>
  <c r="S13" i="5"/>
  <c r="S12" i="5"/>
  <c r="S11" i="5"/>
  <c r="S10" i="5"/>
  <c r="S9" i="5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18" i="1"/>
  <c r="C12017" i="1"/>
  <c r="C12016" i="1"/>
  <c r="C12015" i="1"/>
  <c r="C12014" i="1"/>
  <c r="C12013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38" i="1"/>
  <c r="C11837" i="1"/>
  <c r="C11836" i="1"/>
  <c r="C11835" i="1"/>
  <c r="C11834" i="1"/>
  <c r="C1183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0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7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890" i="1"/>
  <c r="C10889" i="1"/>
  <c r="C10888" i="1"/>
  <c r="C10887" i="1"/>
  <c r="C10886" i="1"/>
  <c r="C10850" i="1"/>
  <c r="C10849" i="1"/>
  <c r="C10848" i="1"/>
  <c r="C10847" i="1"/>
  <c r="C10846" i="1"/>
  <c r="C10845" i="1"/>
  <c r="C10844" i="1"/>
  <c r="C10843" i="1"/>
  <c r="C10842" i="1"/>
  <c r="C10824" i="1"/>
  <c r="C10823" i="1"/>
  <c r="C10822" i="1"/>
  <c r="C10821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4" i="1"/>
  <c r="C10693" i="1"/>
  <c r="C10692" i="1"/>
  <c r="C10691" i="1"/>
  <c r="C10690" i="1"/>
  <c r="C10689" i="1"/>
  <c r="C10688" i="1"/>
  <c r="C10687" i="1"/>
  <c r="C10676" i="1"/>
  <c r="C10675" i="1"/>
  <c r="C10673" i="1"/>
  <c r="C10667" i="1"/>
  <c r="C10653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76" i="1"/>
  <c r="C10475" i="1"/>
  <c r="C10471" i="1"/>
  <c r="C10457" i="1"/>
  <c r="C10456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12" i="1"/>
  <c r="C10311" i="1"/>
  <c r="C10310" i="1"/>
  <c r="C10309" i="1"/>
  <c r="C10308" i="1"/>
  <c r="C10302" i="1"/>
  <c r="C10290" i="1"/>
  <c r="C10289" i="1"/>
  <c r="C10288" i="1"/>
  <c r="C10287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36" i="1"/>
  <c r="C10135" i="1"/>
  <c r="C10134" i="1"/>
  <c r="C10133" i="1"/>
  <c r="C10130" i="1"/>
  <c r="C10118" i="1"/>
  <c r="C10117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77" i="1"/>
  <c r="C9976" i="1"/>
  <c r="C9974" i="1"/>
  <c r="C9961" i="1"/>
  <c r="C9960" i="1"/>
  <c r="C9959" i="1"/>
  <c r="C9958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02" i="1"/>
  <c r="C9801" i="1"/>
  <c r="C9800" i="1"/>
  <c r="C9785" i="1"/>
  <c r="C9784" i="1"/>
  <c r="C9783" i="1"/>
  <c r="C9782" i="1"/>
  <c r="C9781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5" i="1"/>
  <c r="C9654" i="1"/>
  <c r="C9653" i="1"/>
  <c r="C9652" i="1"/>
  <c r="C9651" i="1"/>
  <c r="C9650" i="1"/>
  <c r="C9649" i="1"/>
  <c r="C9647" i="1"/>
  <c r="C9646" i="1"/>
  <c r="C9645" i="1"/>
  <c r="C9644" i="1"/>
  <c r="C9643" i="1"/>
  <c r="C9642" i="1"/>
  <c r="C9636" i="1"/>
  <c r="C9635" i="1"/>
  <c r="C9634" i="1"/>
  <c r="C9633" i="1"/>
  <c r="C9632" i="1"/>
  <c r="C9631" i="1"/>
  <c r="C9630" i="1"/>
  <c r="C9610" i="1"/>
  <c r="C9609" i="1"/>
  <c r="C9608" i="1"/>
  <c r="C9607" i="1"/>
  <c r="C9606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5" i="1"/>
  <c r="C9484" i="1"/>
  <c r="C9483" i="1"/>
  <c r="C9482" i="1"/>
  <c r="C9481" i="1"/>
  <c r="C9480" i="1"/>
  <c r="C9479" i="1"/>
  <c r="C9478" i="1"/>
  <c r="C9477" i="1"/>
  <c r="C9475" i="1"/>
  <c r="C9474" i="1"/>
  <c r="C9473" i="1"/>
  <c r="C9472" i="1"/>
  <c r="C9471" i="1"/>
  <c r="C9470" i="1"/>
  <c r="C9469" i="1"/>
  <c r="C9468" i="1"/>
  <c r="C9467" i="1"/>
  <c r="C9466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22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05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72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83" i="1"/>
  <c r="C7882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84" i="1"/>
  <c r="C7583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42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1" i="1"/>
  <c r="C7150" i="1"/>
  <c r="C7149" i="1"/>
  <c r="C7148" i="1"/>
  <c r="C7147" i="1"/>
  <c r="C7146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84" i="1"/>
  <c r="C6883" i="1"/>
  <c r="C6882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7" i="1"/>
  <c r="C6866" i="1"/>
  <c r="C6865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55" i="1"/>
  <c r="C6454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3" i="1"/>
  <c r="C6282" i="1"/>
  <c r="C6281" i="1"/>
  <c r="C6280" i="1"/>
  <c r="C6279" i="1"/>
  <c r="C6278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AA179" i="6" l="1"/>
  <c r="Z59" i="5"/>
  <c r="AA20" i="6"/>
  <c r="T33" i="7"/>
  <c r="X59" i="5"/>
  <c r="AD73" i="7"/>
  <c r="AD97" i="7"/>
  <c r="AD109" i="7"/>
  <c r="AD123" i="7"/>
  <c r="U59" i="5"/>
  <c r="T179" i="6"/>
  <c r="AD10" i="6"/>
  <c r="AD17" i="6"/>
  <c r="AD19" i="6"/>
  <c r="AD12" i="7"/>
  <c r="AD16" i="7"/>
  <c r="AD18" i="7"/>
  <c r="AD19" i="7"/>
  <c r="AD21" i="7"/>
  <c r="AD24" i="7"/>
  <c r="AD26" i="7"/>
  <c r="AD28" i="7"/>
  <c r="AD30" i="7"/>
  <c r="AD31" i="7"/>
  <c r="AD45" i="7"/>
  <c r="AD46" i="7"/>
  <c r="AD47" i="7"/>
  <c r="AD49" i="7"/>
  <c r="AD50" i="7"/>
  <c r="AD51" i="7"/>
  <c r="AD52" i="7"/>
  <c r="AD53" i="7"/>
  <c r="AD54" i="7"/>
  <c r="AD55" i="7"/>
  <c r="AD57" i="7"/>
  <c r="AD58" i="7"/>
  <c r="AD59" i="7"/>
  <c r="AD61" i="7"/>
  <c r="AD62" i="7"/>
  <c r="AD63" i="7"/>
  <c r="AD64" i="7"/>
  <c r="AD65" i="7"/>
  <c r="AD66" i="7"/>
  <c r="AD67" i="7"/>
  <c r="AD69" i="7"/>
  <c r="AD70" i="7"/>
  <c r="AD71" i="7"/>
  <c r="AD72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9" i="7"/>
  <c r="AD106" i="7"/>
  <c r="AD111" i="7"/>
  <c r="AD118" i="7"/>
  <c r="AD121" i="7"/>
  <c r="W179" i="6"/>
  <c r="AD12" i="6"/>
  <c r="AD13" i="6"/>
  <c r="AD14" i="6"/>
  <c r="AD15" i="6"/>
  <c r="AD18" i="6"/>
  <c r="AD34" i="6"/>
  <c r="AD35" i="6"/>
  <c r="AD36" i="6"/>
  <c r="AD40" i="6"/>
  <c r="AD41" i="6"/>
  <c r="AD43" i="6"/>
  <c r="AD45" i="6"/>
  <c r="AD46" i="6"/>
  <c r="AD47" i="6"/>
  <c r="AD48" i="6"/>
  <c r="AD52" i="6"/>
  <c r="AD37" i="6"/>
  <c r="AD38" i="6"/>
  <c r="AD39" i="6"/>
  <c r="AD42" i="6"/>
  <c r="AD44" i="6"/>
  <c r="AD10" i="7"/>
  <c r="AD11" i="7"/>
  <c r="AD13" i="7"/>
  <c r="AD14" i="7"/>
  <c r="AD15" i="7"/>
  <c r="AD17" i="7"/>
  <c r="AD20" i="7"/>
  <c r="AD22" i="7"/>
  <c r="AD23" i="7"/>
  <c r="AD25" i="7"/>
  <c r="AD27" i="7"/>
  <c r="AD29" i="7"/>
  <c r="AD32" i="7"/>
  <c r="AD49" i="6"/>
  <c r="AD50" i="6"/>
  <c r="AD51" i="6"/>
  <c r="AD54" i="6"/>
  <c r="AD56" i="6"/>
  <c r="AD61" i="6"/>
  <c r="AD62" i="6"/>
  <c r="AD63" i="6"/>
  <c r="AD66" i="6"/>
  <c r="AD68" i="6"/>
  <c r="AD73" i="6"/>
  <c r="AD74" i="6"/>
  <c r="AD75" i="6"/>
  <c r="AD78" i="6"/>
  <c r="AD80" i="6"/>
  <c r="AD85" i="6"/>
  <c r="AD86" i="6"/>
  <c r="AD87" i="6"/>
  <c r="AD90" i="6"/>
  <c r="AD92" i="6"/>
  <c r="AD97" i="6"/>
  <c r="AD98" i="6"/>
  <c r="AD99" i="6"/>
  <c r="AD102" i="6"/>
  <c r="AD104" i="6"/>
  <c r="AD109" i="6"/>
  <c r="AD110" i="6"/>
  <c r="AD111" i="6"/>
  <c r="AD114" i="6"/>
  <c r="AD116" i="6"/>
  <c r="AD121" i="6"/>
  <c r="AD122" i="6"/>
  <c r="AD123" i="6"/>
  <c r="AD126" i="6"/>
  <c r="AD128" i="6"/>
  <c r="AD133" i="6"/>
  <c r="AD134" i="6"/>
  <c r="AD135" i="6"/>
  <c r="AD138" i="6"/>
  <c r="AD140" i="6"/>
  <c r="AD145" i="6"/>
  <c r="AD146" i="6"/>
  <c r="AD147" i="6"/>
  <c r="AD150" i="6"/>
  <c r="AD152" i="6"/>
  <c r="AD157" i="6"/>
  <c r="AD158" i="6"/>
  <c r="AD159" i="6"/>
  <c r="AD162" i="6"/>
  <c r="AD164" i="6"/>
  <c r="AD169" i="6"/>
  <c r="AD170" i="6"/>
  <c r="AD171" i="6"/>
  <c r="AD174" i="6"/>
  <c r="AD176" i="6"/>
  <c r="AD11" i="6"/>
  <c r="AD16" i="6"/>
  <c r="AD44" i="7"/>
  <c r="AD48" i="7"/>
  <c r="AD56" i="7"/>
  <c r="AD60" i="7"/>
  <c r="AD68" i="7"/>
  <c r="AD98" i="7"/>
  <c r="AD100" i="7"/>
  <c r="AD101" i="7"/>
  <c r="AD102" i="7"/>
  <c r="AD103" i="7"/>
  <c r="AD104" i="7"/>
  <c r="AD105" i="7"/>
  <c r="AD107" i="7"/>
  <c r="AD108" i="7"/>
  <c r="AD110" i="7"/>
  <c r="AD112" i="7"/>
  <c r="AD113" i="7"/>
  <c r="AD114" i="7"/>
  <c r="AD115" i="7"/>
  <c r="AD116" i="7"/>
  <c r="AD117" i="7"/>
  <c r="AD119" i="7"/>
  <c r="AD120" i="7"/>
  <c r="AD122" i="7"/>
  <c r="AD124" i="7"/>
  <c r="AD125" i="7"/>
  <c r="AD53" i="6"/>
  <c r="AD55" i="6"/>
  <c r="AD57" i="6"/>
  <c r="AD58" i="6"/>
  <c r="AD59" i="6"/>
  <c r="AD60" i="6"/>
  <c r="AD64" i="6"/>
  <c r="AD65" i="6"/>
  <c r="AD67" i="6"/>
  <c r="AD69" i="6"/>
  <c r="AD70" i="6"/>
  <c r="AD71" i="6"/>
  <c r="AD72" i="6"/>
  <c r="AD76" i="6"/>
  <c r="AD77" i="6"/>
  <c r="AD79" i="6"/>
  <c r="AD81" i="6"/>
  <c r="AD82" i="6"/>
  <c r="AD83" i="6"/>
  <c r="AD84" i="6"/>
  <c r="AD88" i="6"/>
  <c r="AD89" i="6"/>
  <c r="AD91" i="6"/>
  <c r="AD93" i="6"/>
  <c r="AD94" i="6"/>
  <c r="AD95" i="6"/>
  <c r="AD96" i="6"/>
  <c r="AD100" i="6"/>
  <c r="AD101" i="6"/>
  <c r="AD103" i="6"/>
  <c r="AD105" i="6"/>
  <c r="AD106" i="6"/>
  <c r="AD107" i="6"/>
  <c r="AD108" i="6"/>
  <c r="AD112" i="6"/>
  <c r="AD113" i="6"/>
  <c r="AD115" i="6"/>
  <c r="AD117" i="6"/>
  <c r="AD118" i="6"/>
  <c r="AD119" i="6"/>
  <c r="AD120" i="6"/>
  <c r="AD124" i="6"/>
  <c r="AD125" i="6"/>
  <c r="AD127" i="6"/>
  <c r="AD129" i="6"/>
  <c r="AD130" i="6"/>
  <c r="AD131" i="6"/>
  <c r="AD132" i="6"/>
  <c r="AD136" i="6"/>
  <c r="AD137" i="6"/>
  <c r="AD139" i="6"/>
  <c r="AD141" i="6"/>
  <c r="AD142" i="6"/>
  <c r="AD143" i="6"/>
  <c r="AD144" i="6"/>
  <c r="AD148" i="6"/>
  <c r="AD149" i="6"/>
  <c r="AD151" i="6"/>
  <c r="AD153" i="6"/>
  <c r="AD154" i="6"/>
  <c r="AD155" i="6"/>
  <c r="AD156" i="6"/>
  <c r="AD160" i="6"/>
  <c r="AD161" i="6"/>
  <c r="AD163" i="6"/>
  <c r="AD165" i="6"/>
  <c r="AD166" i="6"/>
  <c r="AD167" i="6"/>
  <c r="AD168" i="6"/>
  <c r="AD172" i="6"/>
  <c r="AD173" i="6"/>
  <c r="AD175" i="6"/>
  <c r="AD177" i="6"/>
  <c r="AD178" i="6"/>
  <c r="Y20" i="6"/>
  <c r="AD33" i="6"/>
  <c r="AA59" i="5"/>
  <c r="V59" i="5"/>
  <c r="AD38" i="5"/>
  <c r="AD40" i="5"/>
  <c r="AD42" i="5"/>
  <c r="AD50" i="5"/>
  <c r="AD52" i="5"/>
  <c r="AD54" i="5"/>
  <c r="AD31" i="5"/>
  <c r="AD32" i="5"/>
  <c r="AD33" i="5"/>
  <c r="AD34" i="5"/>
  <c r="AD35" i="5"/>
  <c r="AD36" i="5"/>
  <c r="AD37" i="5"/>
  <c r="AD39" i="5"/>
  <c r="AD41" i="5"/>
  <c r="AD43" i="5"/>
  <c r="AD44" i="5"/>
  <c r="AD45" i="5"/>
  <c r="AD46" i="5"/>
  <c r="AD47" i="5"/>
  <c r="AD48" i="5"/>
  <c r="AD49" i="5"/>
  <c r="AD51" i="5"/>
  <c r="AD53" i="5"/>
  <c r="AD55" i="5"/>
  <c r="AD56" i="5"/>
  <c r="AD57" i="5"/>
  <c r="AD58" i="5"/>
  <c r="AD30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X20" i="6"/>
  <c r="W20" i="6"/>
  <c r="V20" i="6"/>
  <c r="U20" i="6"/>
  <c r="T20" i="6"/>
  <c r="S20" i="6"/>
  <c r="AD126" i="7" l="1"/>
  <c r="AD179" i="6"/>
  <c r="AE73" i="6" s="1"/>
  <c r="AE100" i="6"/>
  <c r="AE148" i="6"/>
  <c r="AD33" i="7"/>
  <c r="AE10" i="7" s="1"/>
  <c r="AE128" i="6"/>
  <c r="AE151" i="6"/>
  <c r="AD59" i="5"/>
  <c r="AE50" i="5" s="1"/>
  <c r="E12267" i="1"/>
  <c r="E12261" i="1"/>
  <c r="E12100" i="1"/>
  <c r="E12094" i="1"/>
  <c r="E11915" i="1"/>
  <c r="E11909" i="1"/>
  <c r="E12213" i="1"/>
  <c r="E11665" i="1"/>
  <c r="E11552" i="1"/>
  <c r="E11546" i="1"/>
  <c r="E11540" i="1"/>
  <c r="E11357" i="1"/>
  <c r="E11351" i="1"/>
  <c r="E12266" i="1"/>
  <c r="E12260" i="1"/>
  <c r="E12212" i="1"/>
  <c r="E12200" i="1"/>
  <c r="E12099" i="1"/>
  <c r="E12093" i="1"/>
  <c r="E11914" i="1"/>
  <c r="E11908" i="1"/>
  <c r="E11737" i="1"/>
  <c r="E11731" i="1"/>
  <c r="E11725" i="1"/>
  <c r="E12211" i="1"/>
  <c r="E12199" i="1"/>
  <c r="E11663" i="1"/>
  <c r="E11551" i="1"/>
  <c r="E11545" i="1"/>
  <c r="E11356" i="1"/>
  <c r="E11350" i="1"/>
  <c r="E12265" i="1"/>
  <c r="E12259" i="1"/>
  <c r="E12198" i="1"/>
  <c r="E12098" i="1"/>
  <c r="E12092" i="1"/>
  <c r="E11913" i="1"/>
  <c r="E11907" i="1"/>
  <c r="E12270" i="1"/>
  <c r="E12264" i="1"/>
  <c r="E12258" i="1"/>
  <c r="E12097" i="1"/>
  <c r="E12091" i="1"/>
  <c r="E12022" i="1"/>
  <c r="E11912" i="1"/>
  <c r="E11906" i="1"/>
  <c r="E11856" i="1"/>
  <c r="E11843" i="1"/>
  <c r="E11549" i="1"/>
  <c r="E11543" i="1"/>
  <c r="E11354" i="1"/>
  <c r="E11348" i="1"/>
  <c r="E12268" i="1"/>
  <c r="E12262" i="1"/>
  <c r="E12101" i="1"/>
  <c r="E12095" i="1"/>
  <c r="E11910" i="1"/>
  <c r="E11547" i="1"/>
  <c r="E11541" i="1"/>
  <c r="E11478" i="1"/>
  <c r="E11358" i="1"/>
  <c r="E11352" i="1"/>
  <c r="E11736" i="1"/>
  <c r="E11473" i="1"/>
  <c r="E11292" i="1"/>
  <c r="E10664" i="1"/>
  <c r="E11905" i="1"/>
  <c r="E11729" i="1"/>
  <c r="E11544" i="1"/>
  <c r="E11472" i="1"/>
  <c r="E11186" i="1"/>
  <c r="E12102" i="1"/>
  <c r="E11735" i="1"/>
  <c r="E11355" i="1"/>
  <c r="E10833" i="1"/>
  <c r="E10550" i="1"/>
  <c r="E10544" i="1"/>
  <c r="E11728" i="1"/>
  <c r="E11185" i="1"/>
  <c r="E12269" i="1"/>
  <c r="E12090" i="1"/>
  <c r="E11734" i="1"/>
  <c r="E11542" i="1"/>
  <c r="E10831" i="1"/>
  <c r="E11845" i="1"/>
  <c r="E11727" i="1"/>
  <c r="E11550" i="1"/>
  <c r="E11353" i="1"/>
  <c r="E11184" i="1"/>
  <c r="E12257" i="1"/>
  <c r="E11911" i="1"/>
  <c r="E11844" i="1"/>
  <c r="E11733" i="1"/>
  <c r="E11842" i="1"/>
  <c r="E11726" i="1"/>
  <c r="E11298" i="1"/>
  <c r="E11183" i="1"/>
  <c r="E10981" i="1"/>
  <c r="E10975" i="1"/>
  <c r="E10969" i="1"/>
  <c r="E10899" i="1"/>
  <c r="E11732" i="1"/>
  <c r="E11664" i="1"/>
  <c r="E11548" i="1"/>
  <c r="E11724" i="1"/>
  <c r="E11349" i="1"/>
  <c r="E11103" i="1"/>
  <c r="E10971" i="1"/>
  <c r="E10910" i="1"/>
  <c r="E10552" i="1"/>
  <c r="E10373" i="1"/>
  <c r="E10367" i="1"/>
  <c r="E10202" i="1"/>
  <c r="E10196" i="1"/>
  <c r="E11662" i="1"/>
  <c r="E10977" i="1"/>
  <c r="E10728" i="1"/>
  <c r="E10722" i="1"/>
  <c r="E10545" i="1"/>
  <c r="E11187" i="1"/>
  <c r="E10983" i="1"/>
  <c r="E10970" i="1"/>
  <c r="E10551" i="1"/>
  <c r="E10470" i="1"/>
  <c r="E10372" i="1"/>
  <c r="E10366" i="1"/>
  <c r="E10201" i="1"/>
  <c r="E10195" i="1"/>
  <c r="E10976" i="1"/>
  <c r="E10727" i="1"/>
  <c r="E10469" i="1"/>
  <c r="E10032" i="1"/>
  <c r="E10026" i="1"/>
  <c r="E11730" i="1"/>
  <c r="E10982" i="1"/>
  <c r="E10543" i="1"/>
  <c r="E10468" i="1"/>
  <c r="E10371" i="1"/>
  <c r="E10365" i="1"/>
  <c r="E10206" i="1"/>
  <c r="E10200" i="1"/>
  <c r="E10194" i="1"/>
  <c r="E12263" i="1"/>
  <c r="E10968" i="1"/>
  <c r="E10726" i="1"/>
  <c r="E10549" i="1"/>
  <c r="E10467" i="1"/>
  <c r="E10127" i="1"/>
  <c r="E10031" i="1"/>
  <c r="E10025" i="1"/>
  <c r="E10974" i="1"/>
  <c r="E10898" i="1"/>
  <c r="E10834" i="1"/>
  <c r="E10542" i="1"/>
  <c r="E10466" i="1"/>
  <c r="E10376" i="1"/>
  <c r="E10370" i="1"/>
  <c r="E11479" i="1"/>
  <c r="E11297" i="1"/>
  <c r="E10980" i="1"/>
  <c r="E10967" i="1"/>
  <c r="E10897" i="1"/>
  <c r="E10832" i="1"/>
  <c r="E10725" i="1"/>
  <c r="E10548" i="1"/>
  <c r="E10465" i="1"/>
  <c r="E11182" i="1"/>
  <c r="E10973" i="1"/>
  <c r="E10554" i="1"/>
  <c r="E10541" i="1"/>
  <c r="E10375" i="1"/>
  <c r="E10979" i="1"/>
  <c r="E10966" i="1"/>
  <c r="E10730" i="1"/>
  <c r="E10724" i="1"/>
  <c r="E10663" i="1"/>
  <c r="E10547" i="1"/>
  <c r="E11181" i="1"/>
  <c r="E11117" i="1"/>
  <c r="E10972" i="1"/>
  <c r="E10553" i="1"/>
  <c r="E10540" i="1"/>
  <c r="E10374" i="1"/>
  <c r="E10368" i="1"/>
  <c r="E10300" i="1"/>
  <c r="E10965" i="1"/>
  <c r="E10299" i="1"/>
  <c r="E10205" i="1"/>
  <c r="E9971" i="1"/>
  <c r="E9692" i="1"/>
  <c r="E9390" i="1"/>
  <c r="E9148" i="1"/>
  <c r="E9142" i="1"/>
  <c r="E9136" i="1"/>
  <c r="E10197" i="1"/>
  <c r="E10029" i="1"/>
  <c r="E9970" i="1"/>
  <c r="E9865" i="1"/>
  <c r="E9859" i="1"/>
  <c r="E10204" i="1"/>
  <c r="E9969" i="1"/>
  <c r="E9691" i="1"/>
  <c r="E9389" i="1"/>
  <c r="E10035" i="1"/>
  <c r="E10028" i="1"/>
  <c r="E9864" i="1"/>
  <c r="E9858" i="1"/>
  <c r="E10723" i="1"/>
  <c r="E10203" i="1"/>
  <c r="E9690" i="1"/>
  <c r="E9388" i="1"/>
  <c r="E12096" i="1"/>
  <c r="E10546" i="1"/>
  <c r="E10034" i="1"/>
  <c r="E10027" i="1"/>
  <c r="E9863" i="1"/>
  <c r="E9857" i="1"/>
  <c r="E9695" i="1"/>
  <c r="E9689" i="1"/>
  <c r="E9387" i="1"/>
  <c r="E10033" i="1"/>
  <c r="E9868" i="1"/>
  <c r="E9862" i="1"/>
  <c r="E9856" i="1"/>
  <c r="E9619" i="1"/>
  <c r="E11116" i="1"/>
  <c r="E9694" i="1"/>
  <c r="E9688" i="1"/>
  <c r="E10978" i="1"/>
  <c r="E9793" i="1"/>
  <c r="E9693" i="1"/>
  <c r="E9687" i="1"/>
  <c r="E9391" i="1"/>
  <c r="E9514" i="1"/>
  <c r="E9508" i="1"/>
  <c r="E9275" i="1"/>
  <c r="E9269" i="1"/>
  <c r="E9263" i="1"/>
  <c r="E9149" i="1"/>
  <c r="E8775" i="1"/>
  <c r="E8769" i="1"/>
  <c r="E10369" i="1"/>
  <c r="E9866" i="1"/>
  <c r="E9026" i="1"/>
  <c r="E9020" i="1"/>
  <c r="E8905" i="1"/>
  <c r="E8899" i="1"/>
  <c r="E8647" i="1"/>
  <c r="E8641" i="1"/>
  <c r="E8635" i="1"/>
  <c r="E9513" i="1"/>
  <c r="E9507" i="1"/>
  <c r="E9274" i="1"/>
  <c r="E9268" i="1"/>
  <c r="E9141" i="1"/>
  <c r="E8774" i="1"/>
  <c r="E8768" i="1"/>
  <c r="E9855" i="1"/>
  <c r="E9147" i="1"/>
  <c r="E9025" i="1"/>
  <c r="E9019" i="1"/>
  <c r="E8904" i="1"/>
  <c r="E8898" i="1"/>
  <c r="E8646" i="1"/>
  <c r="E8640" i="1"/>
  <c r="E10024" i="1"/>
  <c r="E9512" i="1"/>
  <c r="E9506" i="1"/>
  <c r="E9392" i="1"/>
  <c r="E9273" i="1"/>
  <c r="E9267" i="1"/>
  <c r="E9140" i="1"/>
  <c r="E8773" i="1"/>
  <c r="E9146" i="1"/>
  <c r="E9024" i="1"/>
  <c r="E9018" i="1"/>
  <c r="E8903" i="1"/>
  <c r="E8897" i="1"/>
  <c r="E8645" i="1"/>
  <c r="E8639" i="1"/>
  <c r="E10023" i="1"/>
  <c r="E9972" i="1"/>
  <c r="E9511" i="1"/>
  <c r="E9278" i="1"/>
  <c r="E9272" i="1"/>
  <c r="E9152" i="1"/>
  <c r="E9139" i="1"/>
  <c r="E8772" i="1"/>
  <c r="E8766" i="1"/>
  <c r="E10729" i="1"/>
  <c r="E10199" i="1"/>
  <c r="E9861" i="1"/>
  <c r="E9794" i="1"/>
  <c r="E9145" i="1"/>
  <c r="E9023" i="1"/>
  <c r="E9017" i="1"/>
  <c r="E8902" i="1"/>
  <c r="E8896" i="1"/>
  <c r="E8644" i="1"/>
  <c r="E8638" i="1"/>
  <c r="E9516" i="1"/>
  <c r="E9510" i="1"/>
  <c r="E9515" i="1"/>
  <c r="E9509" i="1"/>
  <c r="E9276" i="1"/>
  <c r="E9270" i="1"/>
  <c r="E9150" i="1"/>
  <c r="E9137" i="1"/>
  <c r="E8776" i="1"/>
  <c r="E8770" i="1"/>
  <c r="E8764" i="1"/>
  <c r="E9386" i="1"/>
  <c r="E8900" i="1"/>
  <c r="E8771" i="1"/>
  <c r="E8372" i="1"/>
  <c r="E8366" i="1"/>
  <c r="E8077" i="1"/>
  <c r="E8071" i="1"/>
  <c r="E8065" i="1"/>
  <c r="E9021" i="1"/>
  <c r="E8510" i="1"/>
  <c r="E8504" i="1"/>
  <c r="E8221" i="1"/>
  <c r="E8215" i="1"/>
  <c r="E9138" i="1"/>
  <c r="E8637" i="1"/>
  <c r="E8371" i="1"/>
  <c r="E8365" i="1"/>
  <c r="E8076" i="1"/>
  <c r="E8070" i="1"/>
  <c r="E8064" i="1"/>
  <c r="E8509" i="1"/>
  <c r="E8220" i="1"/>
  <c r="E8214" i="1"/>
  <c r="E7626" i="1"/>
  <c r="E10198" i="1"/>
  <c r="E9860" i="1"/>
  <c r="E8636" i="1"/>
  <c r="E8370" i="1"/>
  <c r="E8364" i="1"/>
  <c r="E8075" i="1"/>
  <c r="E8069" i="1"/>
  <c r="E9027" i="1"/>
  <c r="E8767" i="1"/>
  <c r="E8514" i="1"/>
  <c r="E8508" i="1"/>
  <c r="E8219" i="1"/>
  <c r="E8213" i="1"/>
  <c r="E7625" i="1"/>
  <c r="E9271" i="1"/>
  <c r="E9144" i="1"/>
  <c r="E8643" i="1"/>
  <c r="E8369" i="1"/>
  <c r="E8074" i="1"/>
  <c r="E8068" i="1"/>
  <c r="E9016" i="1"/>
  <c r="E8513" i="1"/>
  <c r="E8507" i="1"/>
  <c r="E8218" i="1"/>
  <c r="E8212" i="1"/>
  <c r="E9867" i="1"/>
  <c r="E9143" i="1"/>
  <c r="E8765" i="1"/>
  <c r="E8642" i="1"/>
  <c r="E8374" i="1"/>
  <c r="E8368" i="1"/>
  <c r="E8073" i="1"/>
  <c r="E8067" i="1"/>
  <c r="E9151" i="1"/>
  <c r="E8901" i="1"/>
  <c r="E8373" i="1"/>
  <c r="E8367" i="1"/>
  <c r="E8078" i="1"/>
  <c r="E8072" i="1"/>
  <c r="E8066" i="1"/>
  <c r="E8505" i="1"/>
  <c r="E7767" i="1"/>
  <c r="E7761" i="1"/>
  <c r="E7474" i="1"/>
  <c r="E7468" i="1"/>
  <c r="E7070" i="1"/>
  <c r="E7058" i="1"/>
  <c r="E8217" i="1"/>
  <c r="E7924" i="1"/>
  <c r="E7918" i="1"/>
  <c r="E7912" i="1"/>
  <c r="E7623" i="1"/>
  <c r="E7347" i="1"/>
  <c r="E7341" i="1"/>
  <c r="E7211" i="1"/>
  <c r="E7205" i="1"/>
  <c r="E7199" i="1"/>
  <c r="E9277" i="1"/>
  <c r="E8512" i="1"/>
  <c r="E7766" i="1"/>
  <c r="E7473" i="1"/>
  <c r="E7467" i="1"/>
  <c r="E7069" i="1"/>
  <c r="E8216" i="1"/>
  <c r="E7923" i="1"/>
  <c r="E7917" i="1"/>
  <c r="E7911" i="1"/>
  <c r="E7622" i="1"/>
  <c r="E7346" i="1"/>
  <c r="E7340" i="1"/>
  <c r="E7210" i="1"/>
  <c r="E7204" i="1"/>
  <c r="E8511" i="1"/>
  <c r="E7765" i="1"/>
  <c r="E7472" i="1"/>
  <c r="E7068" i="1"/>
  <c r="E10030" i="1"/>
  <c r="E7922" i="1"/>
  <c r="E7916" i="1"/>
  <c r="E7910" i="1"/>
  <c r="E7621" i="1"/>
  <c r="E7345" i="1"/>
  <c r="E7209" i="1"/>
  <c r="E7770" i="1"/>
  <c r="E7764" i="1"/>
  <c r="E7477" i="1"/>
  <c r="E7471" i="1"/>
  <c r="E7769" i="1"/>
  <c r="E7763" i="1"/>
  <c r="E7476" i="1"/>
  <c r="E7470" i="1"/>
  <c r="E7072" i="1"/>
  <c r="E8506" i="1"/>
  <c r="E7768" i="1"/>
  <c r="E7762" i="1"/>
  <c r="E7475" i="1"/>
  <c r="E7469" i="1"/>
  <c r="E7071" i="1"/>
  <c r="E7065" i="1"/>
  <c r="E7059" i="1"/>
  <c r="E7925" i="1"/>
  <c r="E7919" i="1"/>
  <c r="E7913" i="1"/>
  <c r="E7624" i="1"/>
  <c r="E7342" i="1"/>
  <c r="E6932" i="1"/>
  <c r="E6926" i="1"/>
  <c r="E6914" i="1"/>
  <c r="E6634" i="1"/>
  <c r="E6622" i="1"/>
  <c r="E6338" i="1"/>
  <c r="E7344" i="1"/>
  <c r="E7208" i="1"/>
  <c r="E7066" i="1"/>
  <c r="E7000" i="1"/>
  <c r="E6788" i="1"/>
  <c r="E6708" i="1"/>
  <c r="E6628" i="1"/>
  <c r="E6500" i="1"/>
  <c r="E6344" i="1"/>
  <c r="E7200" i="1"/>
  <c r="E6937" i="1"/>
  <c r="E6931" i="1"/>
  <c r="E6913" i="1"/>
  <c r="E6707" i="1"/>
  <c r="E6627" i="1"/>
  <c r="E7627" i="1"/>
  <c r="E7343" i="1"/>
  <c r="E7207" i="1"/>
  <c r="E6787" i="1"/>
  <c r="E6706" i="1"/>
  <c r="E6633" i="1"/>
  <c r="E6621" i="1"/>
  <c r="E6499" i="1"/>
  <c r="E8211" i="1"/>
  <c r="E7214" i="1"/>
  <c r="E6936" i="1"/>
  <c r="E6930" i="1"/>
  <c r="E6268" i="1"/>
  <c r="E6105" i="1"/>
  <c r="E7915" i="1"/>
  <c r="E7206" i="1"/>
  <c r="E6786" i="1"/>
  <c r="E6632" i="1"/>
  <c r="E6626" i="1"/>
  <c r="E7213" i="1"/>
  <c r="E6935" i="1"/>
  <c r="E6929" i="1"/>
  <c r="E6859" i="1"/>
  <c r="E6416" i="1"/>
  <c r="E6103" i="1"/>
  <c r="E7212" i="1"/>
  <c r="E6934" i="1"/>
  <c r="E6928" i="1"/>
  <c r="E6916" i="1"/>
  <c r="E9022" i="1"/>
  <c r="E7921" i="1"/>
  <c r="E7060" i="1"/>
  <c r="E6933" i="1"/>
  <c r="E6927" i="1"/>
  <c r="E6915" i="1"/>
  <c r="E6556" i="1"/>
  <c r="E6345" i="1"/>
  <c r="E6339" i="1"/>
  <c r="E6327" i="1"/>
  <c r="E7920" i="1"/>
  <c r="E7067" i="1"/>
  <c r="E6789" i="1"/>
  <c r="E6635" i="1"/>
  <c r="E6629" i="1"/>
  <c r="E6623" i="1"/>
  <c r="E6501" i="1"/>
  <c r="E6341" i="1"/>
  <c r="E6195" i="1"/>
  <c r="E6189" i="1"/>
  <c r="E6177" i="1"/>
  <c r="E6502" i="1"/>
  <c r="E6106" i="1"/>
  <c r="E6340" i="1"/>
  <c r="E6188" i="1"/>
  <c r="E6176" i="1"/>
  <c r="E7914" i="1"/>
  <c r="E6791" i="1"/>
  <c r="E6631" i="1"/>
  <c r="E6347" i="1"/>
  <c r="E6194" i="1"/>
  <c r="E6104" i="1"/>
  <c r="E6187" i="1"/>
  <c r="E6175" i="1"/>
  <c r="E6186" i="1"/>
  <c r="E6790" i="1"/>
  <c r="E6630" i="1"/>
  <c r="E6346" i="1"/>
  <c r="E6269" i="1"/>
  <c r="E6193" i="1"/>
  <c r="E6192" i="1"/>
  <c r="E6174" i="1"/>
  <c r="E6337" i="1"/>
  <c r="E6330" i="1"/>
  <c r="E6497" i="1"/>
  <c r="E6778" i="1"/>
  <c r="E6343" i="1"/>
  <c r="E6329" i="1"/>
  <c r="E6191" i="1"/>
  <c r="E6173" i="1"/>
  <c r="E6342" i="1"/>
  <c r="E6328" i="1"/>
  <c r="E6190" i="1"/>
  <c r="E12291" i="1"/>
  <c r="E12117" i="1"/>
  <c r="E12014" i="1"/>
  <c r="E11942" i="1"/>
  <c r="E11567" i="1"/>
  <c r="E11645" i="1"/>
  <c r="E11283" i="1"/>
  <c r="E11373" i="1"/>
  <c r="E11834" i="1"/>
  <c r="E11568" i="1"/>
  <c r="E11090" i="1"/>
  <c r="E11461" i="1"/>
  <c r="E11005" i="1"/>
  <c r="E10687" i="1"/>
  <c r="E10224" i="1"/>
  <c r="E10571" i="1"/>
  <c r="E10570" i="1"/>
  <c r="E10490" i="1"/>
  <c r="E9888" i="1"/>
  <c r="E9887" i="1"/>
  <c r="E11004" i="1"/>
  <c r="E10324" i="1"/>
  <c r="E9712" i="1"/>
  <c r="E9538" i="1"/>
  <c r="E9472" i="1"/>
  <c r="E9032" i="1"/>
  <c r="E10148" i="1"/>
  <c r="E9291" i="1"/>
  <c r="E10147" i="1"/>
  <c r="E9290" i="1"/>
  <c r="E9158" i="1"/>
  <c r="E8239" i="1"/>
  <c r="E9157" i="1"/>
  <c r="E8526" i="1"/>
  <c r="E7655" i="1"/>
  <c r="E8321" i="1"/>
  <c r="E8525" i="1"/>
  <c r="E7654" i="1"/>
  <c r="E8398" i="1"/>
  <c r="E8397" i="1"/>
  <c r="E8015" i="1"/>
  <c r="E7869" i="1"/>
  <c r="E7431" i="1"/>
  <c r="E7496" i="1"/>
  <c r="E7074" i="1"/>
  <c r="E7574" i="1"/>
  <c r="E7161" i="1"/>
  <c r="E7495" i="1"/>
  <c r="E7870" i="1"/>
  <c r="E6944" i="1"/>
  <c r="E6639" i="1"/>
  <c r="E6738" i="1"/>
  <c r="E6443" i="1"/>
  <c r="E7219" i="1"/>
  <c r="E6442" i="1"/>
  <c r="E6589" i="1"/>
  <c r="E6133" i="1"/>
  <c r="E6353" i="1"/>
  <c r="E6352" i="1"/>
  <c r="E11612" i="1"/>
  <c r="E11606" i="1"/>
  <c r="E11417" i="1"/>
  <c r="E11986" i="1"/>
  <c r="E11809" i="1"/>
  <c r="E11803" i="1"/>
  <c r="E11611" i="1"/>
  <c r="E11416" i="1"/>
  <c r="E11985" i="1"/>
  <c r="E11984" i="1"/>
  <c r="E11609" i="1"/>
  <c r="E11414" i="1"/>
  <c r="E11248" i="1"/>
  <c r="E11242" i="1"/>
  <c r="E12149" i="1"/>
  <c r="E11982" i="1"/>
  <c r="E11613" i="1"/>
  <c r="E11607" i="1"/>
  <c r="E11418" i="1"/>
  <c r="E11808" i="1"/>
  <c r="E11608" i="1"/>
  <c r="E11056" i="1"/>
  <c r="E11050" i="1"/>
  <c r="E11807" i="1"/>
  <c r="E11247" i="1"/>
  <c r="E11055" i="1"/>
  <c r="E11049" i="1"/>
  <c r="E11806" i="1"/>
  <c r="E11614" i="1"/>
  <c r="E11246" i="1"/>
  <c r="E11054" i="1"/>
  <c r="E11983" i="1"/>
  <c r="E11805" i="1"/>
  <c r="E11415" i="1"/>
  <c r="E11245" i="1"/>
  <c r="E10626" i="1"/>
  <c r="E11053" i="1"/>
  <c r="E11804" i="1"/>
  <c r="E11243" i="1"/>
  <c r="E11244" i="1"/>
  <c r="E11051" i="1"/>
  <c r="E10433" i="1"/>
  <c r="E10262" i="1"/>
  <c r="E10842" i="1"/>
  <c r="E10794" i="1"/>
  <c r="E10625" i="1"/>
  <c r="E10432" i="1"/>
  <c r="E10793" i="1"/>
  <c r="E10092" i="1"/>
  <c r="E11610" i="1"/>
  <c r="E10624" i="1"/>
  <c r="E10431" i="1"/>
  <c r="E10266" i="1"/>
  <c r="E10792" i="1"/>
  <c r="E10091" i="1"/>
  <c r="E11802" i="1"/>
  <c r="E10430" i="1"/>
  <c r="E10265" i="1"/>
  <c r="E10845" i="1"/>
  <c r="E10090" i="1"/>
  <c r="E10429" i="1"/>
  <c r="E10844" i="1"/>
  <c r="E11052" i="1"/>
  <c r="E10434" i="1"/>
  <c r="E9752" i="1"/>
  <c r="E9360" i="1"/>
  <c r="E9931" i="1"/>
  <c r="E11413" i="1"/>
  <c r="E10095" i="1"/>
  <c r="E9751" i="1"/>
  <c r="E9359" i="1"/>
  <c r="E9930" i="1"/>
  <c r="E9577" i="1"/>
  <c r="E10843" i="1"/>
  <c r="E10795" i="1"/>
  <c r="E10094" i="1"/>
  <c r="E9756" i="1"/>
  <c r="E9370" i="1"/>
  <c r="E9929" i="1"/>
  <c r="E10093" i="1"/>
  <c r="E9755" i="1"/>
  <c r="E9369" i="1"/>
  <c r="E9934" i="1"/>
  <c r="E9928" i="1"/>
  <c r="E10264" i="1"/>
  <c r="E9754" i="1"/>
  <c r="E10263" i="1"/>
  <c r="E9753" i="1"/>
  <c r="E9367" i="1"/>
  <c r="E9233" i="1"/>
  <c r="E9215" i="1"/>
  <c r="E8869" i="1"/>
  <c r="E8593" i="1"/>
  <c r="E9214" i="1"/>
  <c r="E9116" i="1"/>
  <c r="E9927" i="1"/>
  <c r="E8995" i="1"/>
  <c r="E8610" i="1"/>
  <c r="E9115" i="1"/>
  <c r="E9103" i="1"/>
  <c r="E9926" i="1"/>
  <c r="E8994" i="1"/>
  <c r="E9102" i="1"/>
  <c r="E9933" i="1"/>
  <c r="E9579" i="1"/>
  <c r="E8993" i="1"/>
  <c r="E8981" i="1"/>
  <c r="E8872" i="1"/>
  <c r="E9368" i="1"/>
  <c r="E8728" i="1"/>
  <c r="E9578" i="1"/>
  <c r="E8438" i="1"/>
  <c r="E7990" i="1"/>
  <c r="E8742" i="1"/>
  <c r="E8729" i="1"/>
  <c r="E8480" i="1"/>
  <c r="E8462" i="1"/>
  <c r="E8287" i="1"/>
  <c r="E7693" i="1"/>
  <c r="E7687" i="1"/>
  <c r="E8871" i="1"/>
  <c r="E8437" i="1"/>
  <c r="E8142" i="1"/>
  <c r="E7989" i="1"/>
  <c r="E8992" i="1"/>
  <c r="E8595" i="1"/>
  <c r="E8479" i="1"/>
  <c r="E7692" i="1"/>
  <c r="E8870" i="1"/>
  <c r="E8436" i="1"/>
  <c r="E8141" i="1"/>
  <c r="E7994" i="1"/>
  <c r="E7988" i="1"/>
  <c r="E9358" i="1"/>
  <c r="E8594" i="1"/>
  <c r="E8478" i="1"/>
  <c r="E7691" i="1"/>
  <c r="E8435" i="1"/>
  <c r="E8140" i="1"/>
  <c r="E7993" i="1"/>
  <c r="E7987" i="1"/>
  <c r="E8980" i="1"/>
  <c r="E8745" i="1"/>
  <c r="E8290" i="1"/>
  <c r="E7690" i="1"/>
  <c r="E9932" i="1"/>
  <c r="E8440" i="1"/>
  <c r="E8139" i="1"/>
  <c r="E7992" i="1"/>
  <c r="E8847" i="1"/>
  <c r="E8439" i="1"/>
  <c r="E7991" i="1"/>
  <c r="E8744" i="1"/>
  <c r="E7839" i="1"/>
  <c r="E7546" i="1"/>
  <c r="E7124" i="1"/>
  <c r="E8289" i="1"/>
  <c r="E7689" i="1"/>
  <c r="E7407" i="1"/>
  <c r="E7277" i="1"/>
  <c r="E8743" i="1"/>
  <c r="E7838" i="1"/>
  <c r="E7545" i="1"/>
  <c r="E7123" i="1"/>
  <c r="E8288" i="1"/>
  <c r="E7688" i="1"/>
  <c r="E7406" i="1"/>
  <c r="E7282" i="1"/>
  <c r="E7276" i="1"/>
  <c r="E7264" i="1"/>
  <c r="E7837" i="1"/>
  <c r="E7550" i="1"/>
  <c r="E7544" i="1"/>
  <c r="E7122" i="1"/>
  <c r="E7405" i="1"/>
  <c r="E7281" i="1"/>
  <c r="E7263" i="1"/>
  <c r="E8464" i="1"/>
  <c r="E7836" i="1"/>
  <c r="E7549" i="1"/>
  <c r="E7543" i="1"/>
  <c r="E7121" i="1"/>
  <c r="E7109" i="1"/>
  <c r="E8481" i="1"/>
  <c r="E8463" i="1"/>
  <c r="E7835" i="1"/>
  <c r="E7548" i="1"/>
  <c r="E7542" i="1"/>
  <c r="E7126" i="1"/>
  <c r="E7120" i="1"/>
  <c r="E7834" i="1"/>
  <c r="E7547" i="1"/>
  <c r="E7541" i="1"/>
  <c r="E7125" i="1"/>
  <c r="E7278" i="1"/>
  <c r="E6410" i="1"/>
  <c r="E6262" i="1"/>
  <c r="E6854" i="1"/>
  <c r="E6700" i="1"/>
  <c r="E6554" i="1"/>
  <c r="E6392" i="1"/>
  <c r="E6553" i="1"/>
  <c r="E6853" i="1"/>
  <c r="E6699" i="1"/>
  <c r="E6409" i="1"/>
  <c r="E6852" i="1"/>
  <c r="E6698" i="1"/>
  <c r="E7280" i="1"/>
  <c r="E7262" i="1"/>
  <c r="E6995" i="1"/>
  <c r="E6983" i="1"/>
  <c r="E7279" i="1"/>
  <c r="E7261" i="1"/>
  <c r="E6994" i="1"/>
  <c r="E6982" i="1"/>
  <c r="E6405" i="1"/>
  <c r="E6263" i="1"/>
  <c r="E6855" i="1"/>
  <c r="E6701" i="1"/>
  <c r="E6856" i="1"/>
  <c r="E6261" i="1"/>
  <c r="E6407" i="1"/>
  <c r="E6703" i="1"/>
  <c r="E6260" i="1"/>
  <c r="E6406" i="1"/>
  <c r="E6259" i="1"/>
  <c r="E6702" i="1"/>
  <c r="E6539" i="1"/>
  <c r="E6408" i="1"/>
  <c r="E11600" i="1"/>
  <c r="E11797" i="1"/>
  <c r="E11599" i="1"/>
  <c r="E12313" i="1"/>
  <c r="E12146" i="1"/>
  <c r="E12312" i="1"/>
  <c r="E12145" i="1"/>
  <c r="E11597" i="1"/>
  <c r="E11408" i="1"/>
  <c r="E11236" i="1"/>
  <c r="E12018" i="1"/>
  <c r="E11601" i="1"/>
  <c r="E11235" i="1"/>
  <c r="E10617" i="1"/>
  <c r="E11598" i="1"/>
  <c r="E11044" i="1"/>
  <c r="E10616" i="1"/>
  <c r="E12193" i="1"/>
  <c r="E11596" i="1"/>
  <c r="E10615" i="1"/>
  <c r="E11407" i="1"/>
  <c r="E10614" i="1"/>
  <c r="E11467" i="1"/>
  <c r="E11796" i="1"/>
  <c r="E10693" i="1"/>
  <c r="E10256" i="1"/>
  <c r="E10787" i="1"/>
  <c r="E10260" i="1"/>
  <c r="E10786" i="1"/>
  <c r="E10613" i="1"/>
  <c r="E10424" i="1"/>
  <c r="E11237" i="1"/>
  <c r="E11045" i="1"/>
  <c r="E9746" i="1"/>
  <c r="E9365" i="1"/>
  <c r="E10259" i="1"/>
  <c r="E9924" i="1"/>
  <c r="E10258" i="1"/>
  <c r="E9923" i="1"/>
  <c r="E9821" i="1"/>
  <c r="E10257" i="1"/>
  <c r="E9575" i="1"/>
  <c r="E9747" i="1"/>
  <c r="E9111" i="1"/>
  <c r="E8990" i="1"/>
  <c r="E8863" i="1"/>
  <c r="E9574" i="1"/>
  <c r="E9232" i="1"/>
  <c r="E8989" i="1"/>
  <c r="E8862" i="1"/>
  <c r="E9573" i="1"/>
  <c r="E9231" i="1"/>
  <c r="E8861" i="1"/>
  <c r="E8609" i="1"/>
  <c r="E9475" i="1"/>
  <c r="E9230" i="1"/>
  <c r="E8860" i="1"/>
  <c r="E9112" i="1"/>
  <c r="E8864" i="1"/>
  <c r="E8432" i="1"/>
  <c r="E8474" i="1"/>
  <c r="E8281" i="1"/>
  <c r="E8431" i="1"/>
  <c r="E8280" i="1"/>
  <c r="E8430" i="1"/>
  <c r="E8135" i="1"/>
  <c r="E8991" i="1"/>
  <c r="E7685" i="1"/>
  <c r="E8429" i="1"/>
  <c r="E8134" i="1"/>
  <c r="E9229" i="1"/>
  <c r="E9113" i="1"/>
  <c r="E7684" i="1"/>
  <c r="E7979" i="1"/>
  <c r="E7534" i="1"/>
  <c r="E7401" i="1"/>
  <c r="E8476" i="1"/>
  <c r="E7105" i="1"/>
  <c r="E7581" i="1"/>
  <c r="E8475" i="1"/>
  <c r="E7831" i="1"/>
  <c r="E7275" i="1"/>
  <c r="E7537" i="1"/>
  <c r="E7536" i="1"/>
  <c r="E7440" i="1"/>
  <c r="E7535" i="1"/>
  <c r="E7439" i="1"/>
  <c r="E7119" i="1"/>
  <c r="E8282" i="1"/>
  <c r="E7402" i="1"/>
  <c r="E6536" i="1"/>
  <c r="E6404" i="1"/>
  <c r="E6979" i="1"/>
  <c r="E6535" i="1"/>
  <c r="E7032" i="1"/>
  <c r="E6746" i="1"/>
  <c r="E6534" i="1"/>
  <c r="E6834" i="1"/>
  <c r="E6552" i="1"/>
  <c r="E6880" i="1"/>
  <c r="E8283" i="1"/>
  <c r="E7683" i="1"/>
  <c r="E6239" i="1"/>
  <c r="E6849" i="1"/>
  <c r="E6695" i="1"/>
  <c r="E6696" i="1"/>
  <c r="E6551" i="1"/>
  <c r="E6851" i="1"/>
  <c r="E6258" i="1"/>
  <c r="E6850" i="1"/>
  <c r="E6697" i="1"/>
  <c r="E11282" i="1"/>
  <c r="E12182" i="1"/>
  <c r="E11279" i="1"/>
  <c r="E11833" i="1"/>
  <c r="E10886" i="1"/>
  <c r="E11458" i="1"/>
  <c r="E11644" i="1"/>
  <c r="E11281" i="1"/>
  <c r="E12183" i="1"/>
  <c r="E11643" i="1"/>
  <c r="E12013" i="1"/>
  <c r="E11280" i="1"/>
  <c r="E11642" i="1"/>
  <c r="E12181" i="1"/>
  <c r="E11088" i="1"/>
  <c r="E10489" i="1"/>
  <c r="E11089" i="1"/>
  <c r="E10488" i="1"/>
  <c r="E10323" i="1"/>
  <c r="E10487" i="1"/>
  <c r="E10146" i="1"/>
  <c r="E10322" i="1"/>
  <c r="E9989" i="1"/>
  <c r="E11460" i="1"/>
  <c r="E11459" i="1"/>
  <c r="E9990" i="1"/>
  <c r="E10145" i="1"/>
  <c r="E9642" i="1"/>
  <c r="E9812" i="1"/>
  <c r="E9471" i="1"/>
  <c r="E9470" i="1"/>
  <c r="E9469" i="1"/>
  <c r="E9468" i="1"/>
  <c r="E8014" i="1"/>
  <c r="E7724" i="1"/>
  <c r="E8167" i="1"/>
  <c r="E8172" i="1"/>
  <c r="E8171" i="1"/>
  <c r="E9813" i="1"/>
  <c r="E8320" i="1"/>
  <c r="E8169" i="1"/>
  <c r="E7868" i="1"/>
  <c r="E7300" i="1"/>
  <c r="E7430" i="1"/>
  <c r="E7299" i="1"/>
  <c r="E7429" i="1"/>
  <c r="E7571" i="1"/>
  <c r="E7026" i="1"/>
  <c r="E6736" i="1"/>
  <c r="E6441" i="1"/>
  <c r="E6588" i="1"/>
  <c r="E7160" i="1"/>
  <c r="E7025" i="1"/>
  <c r="E6587" i="1"/>
  <c r="E7159" i="1"/>
  <c r="E7298" i="1"/>
  <c r="E7573" i="1"/>
  <c r="E7297" i="1"/>
  <c r="E7572" i="1"/>
  <c r="E6737" i="1"/>
  <c r="E6132" i="1"/>
  <c r="E11874" i="1"/>
  <c r="E10933" i="1"/>
  <c r="E10673" i="1"/>
  <c r="E10934" i="1"/>
  <c r="E9439" i="1"/>
  <c r="E10133" i="1"/>
  <c r="E9438" i="1"/>
  <c r="E8692" i="1"/>
  <c r="E8328" i="1"/>
  <c r="E9630" i="1"/>
  <c r="E8327" i="1"/>
  <c r="E7883" i="1"/>
  <c r="E6749" i="1"/>
  <c r="E6142" i="1"/>
  <c r="E6141" i="1"/>
  <c r="E12185" i="1"/>
  <c r="E12184" i="1"/>
  <c r="E12015" i="1"/>
  <c r="E11835" i="1"/>
  <c r="E11650" i="1"/>
  <c r="E11463" i="1"/>
  <c r="E11649" i="1"/>
  <c r="E11091" i="1"/>
  <c r="E11462" i="1"/>
  <c r="E11648" i="1"/>
  <c r="E11647" i="1"/>
  <c r="E11646" i="1"/>
  <c r="E11284" i="1"/>
  <c r="E10495" i="1"/>
  <c r="E10494" i="1"/>
  <c r="E10688" i="1"/>
  <c r="E10493" i="1"/>
  <c r="E10492" i="1"/>
  <c r="E10491" i="1"/>
  <c r="E9643" i="1"/>
  <c r="E10151" i="1"/>
  <c r="E10150" i="1"/>
  <c r="E10325" i="1"/>
  <c r="E10149" i="1"/>
  <c r="E9991" i="1"/>
  <c r="E9644" i="1"/>
  <c r="E8173" i="1"/>
  <c r="E8322" i="1"/>
  <c r="E7432" i="1"/>
  <c r="E7576" i="1"/>
  <c r="E7301" i="1"/>
  <c r="E7725" i="1"/>
  <c r="E7575" i="1"/>
  <c r="E7162" i="1"/>
  <c r="E7873" i="1"/>
  <c r="E7872" i="1"/>
  <c r="E7871" i="1"/>
  <c r="E7434" i="1"/>
  <c r="E8016" i="1"/>
  <c r="E7433" i="1"/>
  <c r="E7577" i="1"/>
  <c r="E7302" i="1"/>
  <c r="E7579" i="1"/>
  <c r="E7303" i="1"/>
  <c r="E7578" i="1"/>
  <c r="E6875" i="1"/>
  <c r="E6740" i="1"/>
  <c r="E6874" i="1"/>
  <c r="E6739" i="1"/>
  <c r="E6444" i="1"/>
  <c r="E7164" i="1"/>
  <c r="E6295" i="1"/>
  <c r="E7163" i="1"/>
  <c r="E7027" i="1"/>
  <c r="E6590" i="1"/>
  <c r="E6135" i="1"/>
  <c r="E6134" i="1"/>
  <c r="E12303" i="1"/>
  <c r="E12297" i="1"/>
  <c r="E12237" i="1"/>
  <c r="E12231" i="1"/>
  <c r="E12130" i="1"/>
  <c r="E12124" i="1"/>
  <c r="E12064" i="1"/>
  <c r="E12058" i="1"/>
  <c r="E12028" i="1"/>
  <c r="E11963" i="1"/>
  <c r="E11957" i="1"/>
  <c r="E12027" i="1"/>
  <c r="E11588" i="1"/>
  <c r="E11582" i="1"/>
  <c r="E11576" i="1"/>
  <c r="E11516" i="1"/>
  <c r="E11476" i="1"/>
  <c r="E11423" i="1"/>
  <c r="E11387" i="1"/>
  <c r="E11381" i="1"/>
  <c r="E11321" i="1"/>
  <c r="E12302" i="1"/>
  <c r="E12296" i="1"/>
  <c r="E12236" i="1"/>
  <c r="E12230" i="1"/>
  <c r="E12129" i="1"/>
  <c r="E12123" i="1"/>
  <c r="E12063" i="1"/>
  <c r="E12057" i="1"/>
  <c r="E12026" i="1"/>
  <c r="E11962" i="1"/>
  <c r="E11956" i="1"/>
  <c r="E11884" i="1"/>
  <c r="E11878" i="1"/>
  <c r="E11779" i="1"/>
  <c r="E11773" i="1"/>
  <c r="E11767" i="1"/>
  <c r="E11761" i="1"/>
  <c r="E11587" i="1"/>
  <c r="E11581" i="1"/>
  <c r="E11575" i="1"/>
  <c r="E11515" i="1"/>
  <c r="E11386" i="1"/>
  <c r="E11380" i="1"/>
  <c r="E12301" i="1"/>
  <c r="E12295" i="1"/>
  <c r="E12235" i="1"/>
  <c r="E12210" i="1"/>
  <c r="E12128" i="1"/>
  <c r="E12122" i="1"/>
  <c r="E12062" i="1"/>
  <c r="E12056" i="1"/>
  <c r="E11961" i="1"/>
  <c r="E11955" i="1"/>
  <c r="E11883" i="1"/>
  <c r="E11877" i="1"/>
  <c r="E12300" i="1"/>
  <c r="E12240" i="1"/>
  <c r="E12234" i="1"/>
  <c r="E12208" i="1"/>
  <c r="E12151" i="1"/>
  <c r="E12133" i="1"/>
  <c r="E12127" i="1"/>
  <c r="E12121" i="1"/>
  <c r="E12061" i="1"/>
  <c r="E12055" i="1"/>
  <c r="E11966" i="1"/>
  <c r="E11960" i="1"/>
  <c r="E11954" i="1"/>
  <c r="E11882" i="1"/>
  <c r="E11876" i="1"/>
  <c r="E12195" i="1"/>
  <c r="E11855" i="1"/>
  <c r="E11659" i="1"/>
  <c r="E11615" i="1"/>
  <c r="E11585" i="1"/>
  <c r="E11579" i="1"/>
  <c r="E11573" i="1"/>
  <c r="E11519" i="1"/>
  <c r="E11513" i="1"/>
  <c r="E11470" i="1"/>
  <c r="E11426" i="1"/>
  <c r="E11390" i="1"/>
  <c r="E11384" i="1"/>
  <c r="E11324" i="1"/>
  <c r="E12304" i="1"/>
  <c r="E12298" i="1"/>
  <c r="E12238" i="1"/>
  <c r="E12232" i="1"/>
  <c r="E12131" i="1"/>
  <c r="E12125" i="1"/>
  <c r="E12065" i="1"/>
  <c r="E12059" i="1"/>
  <c r="E12053" i="1"/>
  <c r="E11988" i="1"/>
  <c r="E11964" i="1"/>
  <c r="E11958" i="1"/>
  <c r="E11880" i="1"/>
  <c r="E11852" i="1"/>
  <c r="E11840" i="1"/>
  <c r="E12029" i="1"/>
  <c r="E11839" i="1"/>
  <c r="E11583" i="1"/>
  <c r="E11577" i="1"/>
  <c r="E11517" i="1"/>
  <c r="E11511" i="1"/>
  <c r="E11424" i="1"/>
  <c r="E11388" i="1"/>
  <c r="E11382" i="1"/>
  <c r="E11322" i="1"/>
  <c r="E11782" i="1"/>
  <c r="E11769" i="1"/>
  <c r="E11704" i="1"/>
  <c r="E11698" i="1"/>
  <c r="E11658" i="1"/>
  <c r="E11518" i="1"/>
  <c r="E11113" i="1"/>
  <c r="E11101" i="1"/>
  <c r="E10906" i="1"/>
  <c r="E10629" i="1"/>
  <c r="E10593" i="1"/>
  <c r="E10587" i="1"/>
  <c r="E10581" i="1"/>
  <c r="E11854" i="1"/>
  <c r="E11775" i="1"/>
  <c r="E11762" i="1"/>
  <c r="E11674" i="1"/>
  <c r="E11657" i="1"/>
  <c r="E11580" i="1"/>
  <c r="E11383" i="1"/>
  <c r="E11222" i="1"/>
  <c r="E11216" i="1"/>
  <c r="E11150" i="1"/>
  <c r="E11144" i="1"/>
  <c r="E11100" i="1"/>
  <c r="E11026" i="1"/>
  <c r="E12194" i="1"/>
  <c r="E11853" i="1"/>
  <c r="E11781" i="1"/>
  <c r="E11768" i="1"/>
  <c r="E11703" i="1"/>
  <c r="E11697" i="1"/>
  <c r="E11673" i="1"/>
  <c r="E11471" i="1"/>
  <c r="E11427" i="1"/>
  <c r="E11320" i="1"/>
  <c r="E11290" i="1"/>
  <c r="E11099" i="1"/>
  <c r="E10904" i="1"/>
  <c r="E10892" i="1"/>
  <c r="E10628" i="1"/>
  <c r="E10592" i="1"/>
  <c r="E10586" i="1"/>
  <c r="E10580" i="1"/>
  <c r="E12239" i="1"/>
  <c r="E12132" i="1"/>
  <c r="E12060" i="1"/>
  <c r="E11965" i="1"/>
  <c r="E11774" i="1"/>
  <c r="E11672" i="1"/>
  <c r="E11221" i="1"/>
  <c r="E11215" i="1"/>
  <c r="E11149" i="1"/>
  <c r="E11143" i="1"/>
  <c r="E11098" i="1"/>
  <c r="E11025" i="1"/>
  <c r="E11019" i="1"/>
  <c r="E11013" i="1"/>
  <c r="E11780" i="1"/>
  <c r="E11702" i="1"/>
  <c r="E11696" i="1"/>
  <c r="E11578" i="1"/>
  <c r="E10660" i="1"/>
  <c r="E10591" i="1"/>
  <c r="E10585" i="1"/>
  <c r="E10579" i="1"/>
  <c r="E12299" i="1"/>
  <c r="E12120" i="1"/>
  <c r="E11881" i="1"/>
  <c r="E11812" i="1"/>
  <c r="E11766" i="1"/>
  <c r="E11586" i="1"/>
  <c r="E11514" i="1"/>
  <c r="E11425" i="1"/>
  <c r="E11389" i="1"/>
  <c r="E11226" i="1"/>
  <c r="E11220" i="1"/>
  <c r="E11214" i="1"/>
  <c r="E11148" i="1"/>
  <c r="E11142" i="1"/>
  <c r="E11060" i="1"/>
  <c r="E11772" i="1"/>
  <c r="E11701" i="1"/>
  <c r="E11695" i="1"/>
  <c r="E11811" i="1"/>
  <c r="E11778" i="1"/>
  <c r="E11765" i="1"/>
  <c r="E11325" i="1"/>
  <c r="E11225" i="1"/>
  <c r="E11219" i="1"/>
  <c r="E11213" i="1"/>
  <c r="E11147" i="1"/>
  <c r="E11141" i="1"/>
  <c r="E11023" i="1"/>
  <c r="E11017" i="1"/>
  <c r="E11011" i="1"/>
  <c r="E10939" i="1"/>
  <c r="E10828" i="1"/>
  <c r="E10797" i="1"/>
  <c r="E11879" i="1"/>
  <c r="E11784" i="1"/>
  <c r="E11771" i="1"/>
  <c r="E11700" i="1"/>
  <c r="E11694" i="1"/>
  <c r="E11584" i="1"/>
  <c r="E11512" i="1"/>
  <c r="E12305" i="1"/>
  <c r="E12233" i="1"/>
  <c r="E12209" i="1"/>
  <c r="E12126" i="1"/>
  <c r="E12054" i="1"/>
  <c r="E12020" i="1"/>
  <c r="E11959" i="1"/>
  <c r="E11783" i="1"/>
  <c r="E11770" i="1"/>
  <c r="E11699" i="1"/>
  <c r="E11693" i="1"/>
  <c r="E11477" i="1"/>
  <c r="E11385" i="1"/>
  <c r="E11323" i="1"/>
  <c r="E11115" i="1"/>
  <c r="E10908" i="1"/>
  <c r="E11776" i="1"/>
  <c r="E11224" i="1"/>
  <c r="E11114" i="1"/>
  <c r="E11018" i="1"/>
  <c r="E10938" i="1"/>
  <c r="E10849" i="1"/>
  <c r="E10583" i="1"/>
  <c r="E10507" i="1"/>
  <c r="E10501" i="1"/>
  <c r="E10460" i="1"/>
  <c r="E10439" i="1"/>
  <c r="E10409" i="1"/>
  <c r="E10403" i="1"/>
  <c r="E10397" i="1"/>
  <c r="E10244" i="1"/>
  <c r="E10238" i="1"/>
  <c r="E10232" i="1"/>
  <c r="E12019" i="1"/>
  <c r="E11764" i="1"/>
  <c r="E11010" i="1"/>
  <c r="E10909" i="1"/>
  <c r="E10776" i="1"/>
  <c r="E10770" i="1"/>
  <c r="E10764" i="1"/>
  <c r="E10590" i="1"/>
  <c r="E11660" i="1"/>
  <c r="E11223" i="1"/>
  <c r="E11024" i="1"/>
  <c r="E10937" i="1"/>
  <c r="E10907" i="1"/>
  <c r="E10848" i="1"/>
  <c r="E10582" i="1"/>
  <c r="E10506" i="1"/>
  <c r="E10500" i="1"/>
  <c r="E10408" i="1"/>
  <c r="E10402" i="1"/>
  <c r="E10396" i="1"/>
  <c r="E10296" i="1"/>
  <c r="E10243" i="1"/>
  <c r="E10237" i="1"/>
  <c r="E10231" i="1"/>
  <c r="E11763" i="1"/>
  <c r="E11016" i="1"/>
  <c r="E10943" i="1"/>
  <c r="E10905" i="1"/>
  <c r="E10775" i="1"/>
  <c r="E10769" i="1"/>
  <c r="E10763" i="1"/>
  <c r="E10703" i="1"/>
  <c r="E10589" i="1"/>
  <c r="E10341" i="1"/>
  <c r="E10335" i="1"/>
  <c r="E10098" i="1"/>
  <c r="E10074" i="1"/>
  <c r="E10068" i="1"/>
  <c r="E10062" i="1"/>
  <c r="E11250" i="1"/>
  <c r="E11212" i="1"/>
  <c r="E11140" i="1"/>
  <c r="E10936" i="1"/>
  <c r="E10505" i="1"/>
  <c r="E10407" i="1"/>
  <c r="E10401" i="1"/>
  <c r="E10395" i="1"/>
  <c r="E10242" i="1"/>
  <c r="E10236" i="1"/>
  <c r="E10230" i="1"/>
  <c r="E10164" i="1"/>
  <c r="E11022" i="1"/>
  <c r="E11015" i="1"/>
  <c r="E10942" i="1"/>
  <c r="E10774" i="1"/>
  <c r="E10768" i="1"/>
  <c r="E10762" i="1"/>
  <c r="E10702" i="1"/>
  <c r="E10588" i="1"/>
  <c r="E10340" i="1"/>
  <c r="E10334" i="1"/>
  <c r="E10073" i="1"/>
  <c r="E10067" i="1"/>
  <c r="E10061" i="1"/>
  <c r="E11574" i="1"/>
  <c r="E11211" i="1"/>
  <c r="E10504" i="1"/>
  <c r="E10406" i="1"/>
  <c r="E10400" i="1"/>
  <c r="E11021" i="1"/>
  <c r="E11014" i="1"/>
  <c r="E10941" i="1"/>
  <c r="E10779" i="1"/>
  <c r="E10773" i="1"/>
  <c r="E10767" i="1"/>
  <c r="E10701" i="1"/>
  <c r="E10339" i="1"/>
  <c r="E10333" i="1"/>
  <c r="E11475" i="1"/>
  <c r="E11296" i="1"/>
  <c r="E11218" i="1"/>
  <c r="E11146" i="1"/>
  <c r="E11028" i="1"/>
  <c r="E10594" i="1"/>
  <c r="E10503" i="1"/>
  <c r="E10411" i="1"/>
  <c r="E10405" i="1"/>
  <c r="E10399" i="1"/>
  <c r="E11020" i="1"/>
  <c r="E10940" i="1"/>
  <c r="E10827" i="1"/>
  <c r="E10778" i="1"/>
  <c r="E10772" i="1"/>
  <c r="E10766" i="1"/>
  <c r="E10700" i="1"/>
  <c r="E11777" i="1"/>
  <c r="E11217" i="1"/>
  <c r="E11145" i="1"/>
  <c r="E11027" i="1"/>
  <c r="E11012" i="1"/>
  <c r="E10891" i="1"/>
  <c r="E10584" i="1"/>
  <c r="E10508" i="1"/>
  <c r="E10502" i="1"/>
  <c r="E10462" i="1"/>
  <c r="E10410" i="1"/>
  <c r="E10404" i="1"/>
  <c r="E10398" i="1"/>
  <c r="E10337" i="1"/>
  <c r="E10270" i="1"/>
  <c r="E10229" i="1"/>
  <c r="E10166" i="1"/>
  <c r="E9728" i="1"/>
  <c r="E9722" i="1"/>
  <c r="E9614" i="1"/>
  <c r="E9482" i="1"/>
  <c r="E9440" i="1"/>
  <c r="E9354" i="1"/>
  <c r="E9348" i="1"/>
  <c r="E9342" i="1"/>
  <c r="E9336" i="1"/>
  <c r="E10777" i="1"/>
  <c r="E10245" i="1"/>
  <c r="E10072" i="1"/>
  <c r="E10065" i="1"/>
  <c r="E10058" i="1"/>
  <c r="E9907" i="1"/>
  <c r="E9901" i="1"/>
  <c r="E9829" i="1"/>
  <c r="E9790" i="1"/>
  <c r="E9655" i="1"/>
  <c r="E9649" i="1"/>
  <c r="E9584" i="1"/>
  <c r="E10659" i="1"/>
  <c r="E10336" i="1"/>
  <c r="E10269" i="1"/>
  <c r="E10228" i="1"/>
  <c r="E10165" i="1"/>
  <c r="E9789" i="1"/>
  <c r="E9727" i="1"/>
  <c r="E9721" i="1"/>
  <c r="E9481" i="1"/>
  <c r="E9445" i="1"/>
  <c r="E9353" i="1"/>
  <c r="E9347" i="1"/>
  <c r="E9341" i="1"/>
  <c r="E9335" i="1"/>
  <c r="E10765" i="1"/>
  <c r="E10235" i="1"/>
  <c r="E10071" i="1"/>
  <c r="E10064" i="1"/>
  <c r="E9936" i="1"/>
  <c r="E9906" i="1"/>
  <c r="E9900" i="1"/>
  <c r="E9828" i="1"/>
  <c r="E9654" i="1"/>
  <c r="E9583" i="1"/>
  <c r="E9967" i="1"/>
  <c r="E9726" i="1"/>
  <c r="E9720" i="1"/>
  <c r="E9480" i="1"/>
  <c r="E9444" i="1"/>
  <c r="E10234" i="1"/>
  <c r="E10163" i="1"/>
  <c r="E10070" i="1"/>
  <c r="E10063" i="1"/>
  <c r="E9905" i="1"/>
  <c r="E9899" i="1"/>
  <c r="E9827" i="1"/>
  <c r="E9653" i="1"/>
  <c r="E9582" i="1"/>
  <c r="E10461" i="1"/>
  <c r="E10241" i="1"/>
  <c r="E10169" i="1"/>
  <c r="E9731" i="1"/>
  <c r="E9725" i="1"/>
  <c r="E9485" i="1"/>
  <c r="E9479" i="1"/>
  <c r="E9443" i="1"/>
  <c r="E10459" i="1"/>
  <c r="E10332" i="1"/>
  <c r="E10233" i="1"/>
  <c r="E10162" i="1"/>
  <c r="E10100" i="1"/>
  <c r="E10069" i="1"/>
  <c r="E9904" i="1"/>
  <c r="E9898" i="1"/>
  <c r="E9826" i="1"/>
  <c r="E9652" i="1"/>
  <c r="E10771" i="1"/>
  <c r="E10699" i="1"/>
  <c r="E10240" i="1"/>
  <c r="E10168" i="1"/>
  <c r="E9730" i="1"/>
  <c r="E9724" i="1"/>
  <c r="E9618" i="1"/>
  <c r="E9484" i="1"/>
  <c r="E9442" i="1"/>
  <c r="E10338" i="1"/>
  <c r="E10239" i="1"/>
  <c r="E10167" i="1"/>
  <c r="E10123" i="1"/>
  <c r="E9729" i="1"/>
  <c r="E9723" i="1"/>
  <c r="E9616" i="1"/>
  <c r="E9483" i="1"/>
  <c r="E9441" i="1"/>
  <c r="E9997" i="1"/>
  <c r="E9617" i="1"/>
  <c r="E9562" i="1"/>
  <c r="E9556" i="1"/>
  <c r="E9550" i="1"/>
  <c r="E9544" i="1"/>
  <c r="E9349" i="1"/>
  <c r="E9209" i="1"/>
  <c r="E9203" i="1"/>
  <c r="E9197" i="1"/>
  <c r="E9191" i="1"/>
  <c r="E9185" i="1"/>
  <c r="E9093" i="1"/>
  <c r="E9087" i="1"/>
  <c r="E9081" i="1"/>
  <c r="E9075" i="1"/>
  <c r="E8954" i="1"/>
  <c r="E8821" i="1"/>
  <c r="E10099" i="1"/>
  <c r="E10066" i="1"/>
  <c r="E9902" i="1"/>
  <c r="E9830" i="1"/>
  <c r="E9615" i="1"/>
  <c r="E9327" i="1"/>
  <c r="E8972" i="1"/>
  <c r="E8966" i="1"/>
  <c r="E8839" i="1"/>
  <c r="E8833" i="1"/>
  <c r="E8827" i="1"/>
  <c r="E8587" i="1"/>
  <c r="E8581" i="1"/>
  <c r="E8575" i="1"/>
  <c r="E8569" i="1"/>
  <c r="E9651" i="1"/>
  <c r="E9561" i="1"/>
  <c r="E9555" i="1"/>
  <c r="E9549" i="1"/>
  <c r="E9543" i="1"/>
  <c r="E9355" i="1"/>
  <c r="E9340" i="1"/>
  <c r="E9208" i="1"/>
  <c r="E9202" i="1"/>
  <c r="E9196" i="1"/>
  <c r="E9190" i="1"/>
  <c r="E9092" i="1"/>
  <c r="E9086" i="1"/>
  <c r="E9080" i="1"/>
  <c r="E9074" i="1"/>
  <c r="E8953" i="1"/>
  <c r="E8820" i="1"/>
  <c r="E9332" i="1"/>
  <c r="E9326" i="1"/>
  <c r="E8971" i="1"/>
  <c r="E8965" i="1"/>
  <c r="E8838" i="1"/>
  <c r="E8832" i="1"/>
  <c r="E9650" i="1"/>
  <c r="E9560" i="1"/>
  <c r="E9554" i="1"/>
  <c r="E9548" i="1"/>
  <c r="E9346" i="1"/>
  <c r="E9339" i="1"/>
  <c r="E9207" i="1"/>
  <c r="E9201" i="1"/>
  <c r="E9195" i="1"/>
  <c r="E9189" i="1"/>
  <c r="E9091" i="1"/>
  <c r="E9085" i="1"/>
  <c r="E9079" i="1"/>
  <c r="E9073" i="1"/>
  <c r="E8952" i="1"/>
  <c r="E8825" i="1"/>
  <c r="E8819" i="1"/>
  <c r="E10124" i="1"/>
  <c r="E9908" i="1"/>
  <c r="E9331" i="1"/>
  <c r="E9325" i="1"/>
  <c r="E8976" i="1"/>
  <c r="E8970" i="1"/>
  <c r="E8964" i="1"/>
  <c r="E8837" i="1"/>
  <c r="E8831" i="1"/>
  <c r="E10122" i="1"/>
  <c r="E9559" i="1"/>
  <c r="E9553" i="1"/>
  <c r="E9547" i="1"/>
  <c r="E9352" i="1"/>
  <c r="E9345" i="1"/>
  <c r="E9338" i="1"/>
  <c r="E9206" i="1"/>
  <c r="E9200" i="1"/>
  <c r="E9194" i="1"/>
  <c r="E9188" i="1"/>
  <c r="E9090" i="1"/>
  <c r="E9084" i="1"/>
  <c r="E9078" i="1"/>
  <c r="E9072" i="1"/>
  <c r="E8957" i="1"/>
  <c r="E8951" i="1"/>
  <c r="E8824" i="1"/>
  <c r="E8818" i="1"/>
  <c r="E9825" i="1"/>
  <c r="E9330" i="1"/>
  <c r="E9324" i="1"/>
  <c r="E8975" i="1"/>
  <c r="E8969" i="1"/>
  <c r="E8963" i="1"/>
  <c r="E8836" i="1"/>
  <c r="E8830" i="1"/>
  <c r="E10060" i="1"/>
  <c r="E9558" i="1"/>
  <c r="E9552" i="1"/>
  <c r="E9546" i="1"/>
  <c r="E9351" i="1"/>
  <c r="E9344" i="1"/>
  <c r="E9337" i="1"/>
  <c r="E10059" i="1"/>
  <c r="E9998" i="1"/>
  <c r="E9563" i="1"/>
  <c r="E9557" i="1"/>
  <c r="E9551" i="1"/>
  <c r="E9545" i="1"/>
  <c r="E9350" i="1"/>
  <c r="E9343" i="1"/>
  <c r="E9204" i="1"/>
  <c r="E9198" i="1"/>
  <c r="E9192" i="1"/>
  <c r="E9186" i="1"/>
  <c r="E9094" i="1"/>
  <c r="E9088" i="1"/>
  <c r="E9082" i="1"/>
  <c r="E9076" i="1"/>
  <c r="E8955" i="1"/>
  <c r="E8949" i="1"/>
  <c r="E8822" i="1"/>
  <c r="E8722" i="1"/>
  <c r="E8716" i="1"/>
  <c r="E8710" i="1"/>
  <c r="E8704" i="1"/>
  <c r="E8698" i="1"/>
  <c r="E9328" i="1"/>
  <c r="E8828" i="1"/>
  <c r="E8817" i="1"/>
  <c r="E8723" i="1"/>
  <c r="E8583" i="1"/>
  <c r="E8570" i="1"/>
  <c r="E8414" i="1"/>
  <c r="E8408" i="1"/>
  <c r="E8149" i="1"/>
  <c r="E8113" i="1"/>
  <c r="E8107" i="1"/>
  <c r="E8002" i="1"/>
  <c r="E7996" i="1"/>
  <c r="E9193" i="1"/>
  <c r="E9077" i="1"/>
  <c r="E8967" i="1"/>
  <c r="E8709" i="1"/>
  <c r="E8696" i="1"/>
  <c r="E8589" i="1"/>
  <c r="E8576" i="1"/>
  <c r="E8450" i="1"/>
  <c r="E8444" i="1"/>
  <c r="E8299" i="1"/>
  <c r="E8257" i="1"/>
  <c r="E8251" i="1"/>
  <c r="E8245" i="1"/>
  <c r="E7705" i="1"/>
  <c r="E7699" i="1"/>
  <c r="E7669" i="1"/>
  <c r="E8956" i="1"/>
  <c r="E8835" i="1"/>
  <c r="E8715" i="1"/>
  <c r="E8702" i="1"/>
  <c r="E8582" i="1"/>
  <c r="E8413" i="1"/>
  <c r="E8407" i="1"/>
  <c r="E8154" i="1"/>
  <c r="E8148" i="1"/>
  <c r="E8118" i="1"/>
  <c r="E8112" i="1"/>
  <c r="E8001" i="1"/>
  <c r="E8974" i="1"/>
  <c r="E8721" i="1"/>
  <c r="E8708" i="1"/>
  <c r="E8695" i="1"/>
  <c r="E8588" i="1"/>
  <c r="E8568" i="1"/>
  <c r="E8449" i="1"/>
  <c r="E8443" i="1"/>
  <c r="E8298" i="1"/>
  <c r="E8256" i="1"/>
  <c r="E8250" i="1"/>
  <c r="E8244" i="1"/>
  <c r="E7704" i="1"/>
  <c r="E7698" i="1"/>
  <c r="E7668" i="1"/>
  <c r="E9903" i="1"/>
  <c r="E9585" i="1"/>
  <c r="E9095" i="1"/>
  <c r="E8834" i="1"/>
  <c r="E8714" i="1"/>
  <c r="E8701" i="1"/>
  <c r="E8412" i="1"/>
  <c r="E8406" i="1"/>
  <c r="E8153" i="1"/>
  <c r="E8147" i="1"/>
  <c r="E8117" i="1"/>
  <c r="E8111" i="1"/>
  <c r="E8000" i="1"/>
  <c r="E8973" i="1"/>
  <c r="E8823" i="1"/>
  <c r="E8720" i="1"/>
  <c r="E8707" i="1"/>
  <c r="E8694" i="1"/>
  <c r="E8580" i="1"/>
  <c r="E8567" i="1"/>
  <c r="E8454" i="1"/>
  <c r="E8448" i="1"/>
  <c r="E8442" i="1"/>
  <c r="E8297" i="1"/>
  <c r="E8255" i="1"/>
  <c r="E8249" i="1"/>
  <c r="E8243" i="1"/>
  <c r="E7709" i="1"/>
  <c r="E7703" i="1"/>
  <c r="E7697" i="1"/>
  <c r="E7673" i="1"/>
  <c r="E7667" i="1"/>
  <c r="E9199" i="1"/>
  <c r="E8713" i="1"/>
  <c r="E8700" i="1"/>
  <c r="E8586" i="1"/>
  <c r="E8411" i="1"/>
  <c r="E8405" i="1"/>
  <c r="E8152" i="1"/>
  <c r="E8146" i="1"/>
  <c r="E8116" i="1"/>
  <c r="E8110" i="1"/>
  <c r="E7999" i="1"/>
  <c r="E8962" i="1"/>
  <c r="E8719" i="1"/>
  <c r="E8706" i="1"/>
  <c r="E8693" i="1"/>
  <c r="E8579" i="1"/>
  <c r="E8566" i="1"/>
  <c r="E8453" i="1"/>
  <c r="E8447" i="1"/>
  <c r="E8302" i="1"/>
  <c r="E8296" i="1"/>
  <c r="E8260" i="1"/>
  <c r="E8254" i="1"/>
  <c r="E8248" i="1"/>
  <c r="E7708" i="1"/>
  <c r="E7702" i="1"/>
  <c r="E7696" i="1"/>
  <c r="E7672" i="1"/>
  <c r="E7666" i="1"/>
  <c r="E9187" i="1"/>
  <c r="E9071" i="1"/>
  <c r="E8725" i="1"/>
  <c r="E8712" i="1"/>
  <c r="E8699" i="1"/>
  <c r="E8585" i="1"/>
  <c r="E8410" i="1"/>
  <c r="E8404" i="1"/>
  <c r="E8151" i="1"/>
  <c r="E8145" i="1"/>
  <c r="E8115" i="1"/>
  <c r="E8109" i="1"/>
  <c r="E7998" i="1"/>
  <c r="E9329" i="1"/>
  <c r="E8829" i="1"/>
  <c r="E8724" i="1"/>
  <c r="E8711" i="1"/>
  <c r="E8584" i="1"/>
  <c r="E8409" i="1"/>
  <c r="E8403" i="1"/>
  <c r="E8150" i="1"/>
  <c r="E8144" i="1"/>
  <c r="E8114" i="1"/>
  <c r="E8108" i="1"/>
  <c r="E8003" i="1"/>
  <c r="E7997" i="1"/>
  <c r="E8577" i="1"/>
  <c r="E8451" i="1"/>
  <c r="E7851" i="1"/>
  <c r="E7845" i="1"/>
  <c r="E7821" i="1"/>
  <c r="E7815" i="1"/>
  <c r="E7809" i="1"/>
  <c r="E7803" i="1"/>
  <c r="E7558" i="1"/>
  <c r="E7516" i="1"/>
  <c r="E7510" i="1"/>
  <c r="E7504" i="1"/>
  <c r="E7151" i="1"/>
  <c r="E7100" i="1"/>
  <c r="E7094" i="1"/>
  <c r="E7088" i="1"/>
  <c r="E8565" i="1"/>
  <c r="E8253" i="1"/>
  <c r="E7960" i="1"/>
  <c r="E7954" i="1"/>
  <c r="E7707" i="1"/>
  <c r="E7671" i="1"/>
  <c r="E7419" i="1"/>
  <c r="E7413" i="1"/>
  <c r="E7389" i="1"/>
  <c r="E7383" i="1"/>
  <c r="E7377" i="1"/>
  <c r="E7253" i="1"/>
  <c r="E7247" i="1"/>
  <c r="E7241" i="1"/>
  <c r="E7235" i="1"/>
  <c r="E8950" i="1"/>
  <c r="E7850" i="1"/>
  <c r="E7844" i="1"/>
  <c r="E7820" i="1"/>
  <c r="E7814" i="1"/>
  <c r="E7808" i="1"/>
  <c r="E7802" i="1"/>
  <c r="E7563" i="1"/>
  <c r="E7515" i="1"/>
  <c r="E7509" i="1"/>
  <c r="E7503" i="1"/>
  <c r="E7150" i="1"/>
  <c r="E7099" i="1"/>
  <c r="E7093" i="1"/>
  <c r="E7087" i="1"/>
  <c r="E8961" i="1"/>
  <c r="E8564" i="1"/>
  <c r="E8252" i="1"/>
  <c r="E7959" i="1"/>
  <c r="E7953" i="1"/>
  <c r="E7706" i="1"/>
  <c r="E7670" i="1"/>
  <c r="E7418" i="1"/>
  <c r="E7412" i="1"/>
  <c r="E7388" i="1"/>
  <c r="E7382" i="1"/>
  <c r="E7376" i="1"/>
  <c r="E7288" i="1"/>
  <c r="E7252" i="1"/>
  <c r="E7246" i="1"/>
  <c r="E7240" i="1"/>
  <c r="E7234" i="1"/>
  <c r="E9205" i="1"/>
  <c r="E7849" i="1"/>
  <c r="E7819" i="1"/>
  <c r="E7813" i="1"/>
  <c r="E7807" i="1"/>
  <c r="E7801" i="1"/>
  <c r="E7562" i="1"/>
  <c r="E7514" i="1"/>
  <c r="E7508" i="1"/>
  <c r="E7149" i="1"/>
  <c r="E7104" i="1"/>
  <c r="E7098" i="1"/>
  <c r="E7092" i="1"/>
  <c r="E7086" i="1"/>
  <c r="E8259" i="1"/>
  <c r="E7964" i="1"/>
  <c r="E7958" i="1"/>
  <c r="E7952" i="1"/>
  <c r="E7417" i="1"/>
  <c r="E7393" i="1"/>
  <c r="E7387" i="1"/>
  <c r="E7381" i="1"/>
  <c r="E7375" i="1"/>
  <c r="E7287" i="1"/>
  <c r="E7251" i="1"/>
  <c r="E7239" i="1"/>
  <c r="E7233" i="1"/>
  <c r="E8718" i="1"/>
  <c r="E8697" i="1"/>
  <c r="E8446" i="1"/>
  <c r="E7848" i="1"/>
  <c r="E7818" i="1"/>
  <c r="E7812" i="1"/>
  <c r="E7806" i="1"/>
  <c r="E7561" i="1"/>
  <c r="E7519" i="1"/>
  <c r="E7513" i="1"/>
  <c r="E7507" i="1"/>
  <c r="E7148" i="1"/>
  <c r="E7103" i="1"/>
  <c r="E7097" i="1"/>
  <c r="E9089" i="1"/>
  <c r="E8717" i="1"/>
  <c r="E8445" i="1"/>
  <c r="E7847" i="1"/>
  <c r="E7823" i="1"/>
  <c r="E7817" i="1"/>
  <c r="E7811" i="1"/>
  <c r="E7805" i="1"/>
  <c r="E7560" i="1"/>
  <c r="E7518" i="1"/>
  <c r="E7512" i="1"/>
  <c r="E7506" i="1"/>
  <c r="E7137" i="1"/>
  <c r="E7102" i="1"/>
  <c r="E7090" i="1"/>
  <c r="E8578" i="1"/>
  <c r="E8452" i="1"/>
  <c r="E7852" i="1"/>
  <c r="E7846" i="1"/>
  <c r="E7822" i="1"/>
  <c r="E7816" i="1"/>
  <c r="E7810" i="1"/>
  <c r="E7804" i="1"/>
  <c r="E7559" i="1"/>
  <c r="E7517" i="1"/>
  <c r="E7511" i="1"/>
  <c r="E7505" i="1"/>
  <c r="E7135" i="1"/>
  <c r="E7101" i="1"/>
  <c r="E7089" i="1"/>
  <c r="E8300" i="1"/>
  <c r="E8246" i="1"/>
  <c r="E7961" i="1"/>
  <c r="E7955" i="1"/>
  <c r="E7700" i="1"/>
  <c r="E7664" i="1"/>
  <c r="E7414" i="1"/>
  <c r="E7390" i="1"/>
  <c r="E7384" i="1"/>
  <c r="E7378" i="1"/>
  <c r="E7284" i="1"/>
  <c r="E7254" i="1"/>
  <c r="E8301" i="1"/>
  <c r="E8258" i="1"/>
  <c r="E8247" i="1"/>
  <c r="E7285" i="1"/>
  <c r="E7249" i="1"/>
  <c r="E7012" i="1"/>
  <c r="E7001" i="1"/>
  <c r="E6974" i="1"/>
  <c r="E6968" i="1"/>
  <c r="E6962" i="1"/>
  <c r="E6718" i="1"/>
  <c r="E6709" i="1"/>
  <c r="E6429" i="1"/>
  <c r="E6272" i="1"/>
  <c r="E6109" i="1"/>
  <c r="E6564" i="1"/>
  <c r="E6524" i="1"/>
  <c r="E6238" i="1"/>
  <c r="E7963" i="1"/>
  <c r="E7416" i="1"/>
  <c r="E7380" i="1"/>
  <c r="E6830" i="1"/>
  <c r="E6824" i="1"/>
  <c r="E6818" i="1"/>
  <c r="E6676" i="1"/>
  <c r="E6664" i="1"/>
  <c r="E6570" i="1"/>
  <c r="E6530" i="1"/>
  <c r="E6380" i="1"/>
  <c r="E6374" i="1"/>
  <c r="E6368" i="1"/>
  <c r="E6280" i="1"/>
  <c r="E6271" i="1"/>
  <c r="E7701" i="1"/>
  <c r="E7256" i="1"/>
  <c r="E7248" i="1"/>
  <c r="E7138" i="1"/>
  <c r="E6973" i="1"/>
  <c r="E6967" i="1"/>
  <c r="E6961" i="1"/>
  <c r="E6428" i="1"/>
  <c r="E6270" i="1"/>
  <c r="E6107" i="1"/>
  <c r="E6569" i="1"/>
  <c r="E6563" i="1"/>
  <c r="E6523" i="1"/>
  <c r="E7962" i="1"/>
  <c r="E7415" i="1"/>
  <c r="E7379" i="1"/>
  <c r="E7136" i="1"/>
  <c r="E6829" i="1"/>
  <c r="E6823" i="1"/>
  <c r="E6817" i="1"/>
  <c r="E6675" i="1"/>
  <c r="E6669" i="1"/>
  <c r="E6663" i="1"/>
  <c r="E7255" i="1"/>
  <c r="E7238" i="1"/>
  <c r="E6978" i="1"/>
  <c r="E6972" i="1"/>
  <c r="E6966" i="1"/>
  <c r="E6960" i="1"/>
  <c r="E6427" i="1"/>
  <c r="E6418" i="1"/>
  <c r="E6522" i="1"/>
  <c r="E8968" i="1"/>
  <c r="E7951" i="1"/>
  <c r="E7386" i="1"/>
  <c r="E6860" i="1"/>
  <c r="E6828" i="1"/>
  <c r="E6822" i="1"/>
  <c r="E6674" i="1"/>
  <c r="E6668" i="1"/>
  <c r="E6662" i="1"/>
  <c r="E6568" i="1"/>
  <c r="E6528" i="1"/>
  <c r="E7665" i="1"/>
  <c r="E7237" i="1"/>
  <c r="E6977" i="1"/>
  <c r="E6971" i="1"/>
  <c r="E6959" i="1"/>
  <c r="E6721" i="1"/>
  <c r="E6432" i="1"/>
  <c r="E6426" i="1"/>
  <c r="E7236" i="1"/>
  <c r="E7014" i="1"/>
  <c r="E7005" i="1"/>
  <c r="E6976" i="1"/>
  <c r="E6970" i="1"/>
  <c r="E6964" i="1"/>
  <c r="E6958" i="1"/>
  <c r="E6720" i="1"/>
  <c r="E6431" i="1"/>
  <c r="E8705" i="1"/>
  <c r="E7957" i="1"/>
  <c r="E7392" i="1"/>
  <c r="E7374" i="1"/>
  <c r="E7243" i="1"/>
  <c r="E7286" i="1"/>
  <c r="E7250" i="1"/>
  <c r="E7013" i="1"/>
  <c r="E7003" i="1"/>
  <c r="E6975" i="1"/>
  <c r="E6969" i="1"/>
  <c r="E6963" i="1"/>
  <c r="E6719" i="1"/>
  <c r="E6557" i="1"/>
  <c r="E6430" i="1"/>
  <c r="E6274" i="1"/>
  <c r="E6565" i="1"/>
  <c r="E6537" i="1"/>
  <c r="E6531" i="1"/>
  <c r="E6519" i="1"/>
  <c r="E6381" i="1"/>
  <c r="E6369" i="1"/>
  <c r="E7956" i="1"/>
  <c r="E7391" i="1"/>
  <c r="E7373" i="1"/>
  <c r="E7242" i="1"/>
  <c r="E7002" i="1"/>
  <c r="E6831" i="1"/>
  <c r="E6825" i="1"/>
  <c r="E6819" i="1"/>
  <c r="E6710" i="1"/>
  <c r="E6671" i="1"/>
  <c r="E6665" i="1"/>
  <c r="E6525" i="1"/>
  <c r="E6375" i="1"/>
  <c r="E6281" i="1"/>
  <c r="E6273" i="1"/>
  <c r="E6233" i="1"/>
  <c r="E6227" i="1"/>
  <c r="E7950" i="1"/>
  <c r="E6820" i="1"/>
  <c r="E6660" i="1"/>
  <c r="E6384" i="1"/>
  <c r="E6377" i="1"/>
  <c r="E6370" i="1"/>
  <c r="E6226" i="1"/>
  <c r="E6520" i="1"/>
  <c r="E6232" i="1"/>
  <c r="E6225" i="1"/>
  <c r="E6532" i="1"/>
  <c r="E6521" i="1"/>
  <c r="E6110" i="1"/>
  <c r="E6120" i="1"/>
  <c r="E6827" i="1"/>
  <c r="E6667" i="1"/>
  <c r="E6383" i="1"/>
  <c r="E6376" i="1"/>
  <c r="E6125" i="1"/>
  <c r="E6108" i="1"/>
  <c r="E6558" i="1"/>
  <c r="E6527" i="1"/>
  <c r="E6231" i="1"/>
  <c r="E6283" i="1"/>
  <c r="E6237" i="1"/>
  <c r="E6224" i="1"/>
  <c r="E6124" i="1"/>
  <c r="E6126" i="1"/>
  <c r="E7385" i="1"/>
  <c r="E6826" i="1"/>
  <c r="E6666" i="1"/>
  <c r="E6382" i="1"/>
  <c r="E6367" i="1"/>
  <c r="E6123" i="1"/>
  <c r="E6122" i="1"/>
  <c r="E7004" i="1"/>
  <c r="E6566" i="1"/>
  <c r="E6121" i="1"/>
  <c r="E7091" i="1"/>
  <c r="E6526" i="1"/>
  <c r="E6417" i="1"/>
  <c r="E6230" i="1"/>
  <c r="E6282" i="1"/>
  <c r="E6236" i="1"/>
  <c r="E6567" i="1"/>
  <c r="E6229" i="1"/>
  <c r="E6228" i="1"/>
  <c r="E6833" i="1"/>
  <c r="E6673" i="1"/>
  <c r="E6373" i="1"/>
  <c r="E6366" i="1"/>
  <c r="E6223" i="1"/>
  <c r="E6533" i="1"/>
  <c r="E6832" i="1"/>
  <c r="E6672" i="1"/>
  <c r="E6379" i="1"/>
  <c r="E6372" i="1"/>
  <c r="E6365" i="1"/>
  <c r="E6235" i="1"/>
  <c r="E6222" i="1"/>
  <c r="E6821" i="1"/>
  <c r="E6661" i="1"/>
  <c r="E6385" i="1"/>
  <c r="E6378" i="1"/>
  <c r="E6371" i="1"/>
  <c r="E6364" i="1"/>
  <c r="E6234" i="1"/>
  <c r="E12243" i="1"/>
  <c r="E12070" i="1"/>
  <c r="E11891" i="1"/>
  <c r="E11522" i="1"/>
  <c r="E12242" i="1"/>
  <c r="E11890" i="1"/>
  <c r="E12241" i="1"/>
  <c r="E11889" i="1"/>
  <c r="E12246" i="1"/>
  <c r="E11888" i="1"/>
  <c r="E11525" i="1"/>
  <c r="E12244" i="1"/>
  <c r="E12071" i="1"/>
  <c r="E11886" i="1"/>
  <c r="E11523" i="1"/>
  <c r="E11328" i="1"/>
  <c r="E11710" i="1"/>
  <c r="E12072" i="1"/>
  <c r="E11329" i="1"/>
  <c r="E11156" i="1"/>
  <c r="E11709" i="1"/>
  <c r="E11155" i="1"/>
  <c r="E11708" i="1"/>
  <c r="E11524" i="1"/>
  <c r="E11154" i="1"/>
  <c r="E11707" i="1"/>
  <c r="E11153" i="1"/>
  <c r="E10945" i="1"/>
  <c r="E12245" i="1"/>
  <c r="E11887" i="1"/>
  <c r="E11152" i="1"/>
  <c r="E10349" i="1"/>
  <c r="E10298" i="1"/>
  <c r="E10178" i="1"/>
  <c r="E10944" i="1"/>
  <c r="E10710" i="1"/>
  <c r="E10348" i="1"/>
  <c r="E10177" i="1"/>
  <c r="E10709" i="1"/>
  <c r="E10949" i="1"/>
  <c r="E10347" i="1"/>
  <c r="E10176" i="1"/>
  <c r="E10708" i="1"/>
  <c r="E10007" i="1"/>
  <c r="E11157" i="1"/>
  <c r="E10948" i="1"/>
  <c r="E10352" i="1"/>
  <c r="E10346" i="1"/>
  <c r="E10713" i="1"/>
  <c r="E10947" i="1"/>
  <c r="E10464" i="1"/>
  <c r="E10712" i="1"/>
  <c r="E10946" i="1"/>
  <c r="E10350" i="1"/>
  <c r="E10003" i="1"/>
  <c r="E9791" i="1"/>
  <c r="E9662" i="1"/>
  <c r="E9372" i="1"/>
  <c r="E9835" i="1"/>
  <c r="E9371" i="1"/>
  <c r="E10008" i="1"/>
  <c r="E9840" i="1"/>
  <c r="E9834" i="1"/>
  <c r="E10179" i="1"/>
  <c r="E9839" i="1"/>
  <c r="E10711" i="1"/>
  <c r="E10514" i="1"/>
  <c r="E10006" i="1"/>
  <c r="E9838" i="1"/>
  <c r="E10513" i="1"/>
  <c r="E10351" i="1"/>
  <c r="E10126" i="1"/>
  <c r="E10005" i="1"/>
  <c r="E10004" i="1"/>
  <c r="E9663" i="1"/>
  <c r="E9373" i="1"/>
  <c r="E9490" i="1"/>
  <c r="E9239" i="1"/>
  <c r="E9117" i="1"/>
  <c r="E9374" i="1"/>
  <c r="E9002" i="1"/>
  <c r="E8996" i="1"/>
  <c r="E8875" i="1"/>
  <c r="E8617" i="1"/>
  <c r="E8611" i="1"/>
  <c r="E9837" i="1"/>
  <c r="E8880" i="1"/>
  <c r="E8616" i="1"/>
  <c r="E9237" i="1"/>
  <c r="E9836" i="1"/>
  <c r="E9000" i="1"/>
  <c r="E8879" i="1"/>
  <c r="E9493" i="1"/>
  <c r="E9236" i="1"/>
  <c r="E9120" i="1"/>
  <c r="E8999" i="1"/>
  <c r="E9792" i="1"/>
  <c r="E9492" i="1"/>
  <c r="E9491" i="1"/>
  <c r="E9240" i="1"/>
  <c r="E9118" i="1"/>
  <c r="E8752" i="1"/>
  <c r="E8746" i="1"/>
  <c r="E9119" i="1"/>
  <c r="E8749" i="1"/>
  <c r="E8613" i="1"/>
  <c r="E8342" i="1"/>
  <c r="E8041" i="1"/>
  <c r="E8486" i="1"/>
  <c r="E8197" i="1"/>
  <c r="E8191" i="1"/>
  <c r="E8748" i="1"/>
  <c r="E8612" i="1"/>
  <c r="E8341" i="1"/>
  <c r="E8040" i="1"/>
  <c r="E8491" i="1"/>
  <c r="E8485" i="1"/>
  <c r="E8196" i="1"/>
  <c r="E8190" i="1"/>
  <c r="E7602" i="1"/>
  <c r="E10175" i="1"/>
  <c r="E8747" i="1"/>
  <c r="E8045" i="1"/>
  <c r="E8039" i="1"/>
  <c r="E9241" i="1"/>
  <c r="E8753" i="1"/>
  <c r="E8618" i="1"/>
  <c r="E8195" i="1"/>
  <c r="E7601" i="1"/>
  <c r="E8044" i="1"/>
  <c r="E8038" i="1"/>
  <c r="E8998" i="1"/>
  <c r="E8194" i="1"/>
  <c r="E8876" i="1"/>
  <c r="E8043" i="1"/>
  <c r="E8037" i="1"/>
  <c r="E8614" i="1"/>
  <c r="E8042" i="1"/>
  <c r="E7743" i="1"/>
  <c r="E7046" i="1"/>
  <c r="E7894" i="1"/>
  <c r="E7181" i="1"/>
  <c r="E7045" i="1"/>
  <c r="E7600" i="1"/>
  <c r="E7454" i="1"/>
  <c r="E7599" i="1"/>
  <c r="E7321" i="1"/>
  <c r="E7746" i="1"/>
  <c r="E7453" i="1"/>
  <c r="E7745" i="1"/>
  <c r="E7744" i="1"/>
  <c r="E8997" i="1"/>
  <c r="E8192" i="1"/>
  <c r="E7895" i="1"/>
  <c r="E7318" i="1"/>
  <c r="E8193" i="1"/>
  <c r="E6314" i="1"/>
  <c r="E6308" i="1"/>
  <c r="E7598" i="1"/>
  <c r="E6763" i="1"/>
  <c r="E7597" i="1"/>
  <c r="E6900" i="1"/>
  <c r="E7182" i="1"/>
  <c r="E6762" i="1"/>
  <c r="E6602" i="1"/>
  <c r="E6898" i="1"/>
  <c r="E7320" i="1"/>
  <c r="E6897" i="1"/>
  <c r="E7319" i="1"/>
  <c r="E6759" i="1"/>
  <c r="E6471" i="1"/>
  <c r="E6309" i="1"/>
  <c r="E6312" i="1"/>
  <c r="E6158" i="1"/>
  <c r="E7896" i="1"/>
  <c r="E6311" i="1"/>
  <c r="E6157" i="1"/>
  <c r="E6474" i="1"/>
  <c r="E6310" i="1"/>
  <c r="E6155" i="1"/>
  <c r="E6601" i="1"/>
  <c r="E6473" i="1"/>
  <c r="E6156" i="1"/>
  <c r="E6761" i="1"/>
  <c r="E6760" i="1"/>
  <c r="E6600" i="1"/>
  <c r="E6472" i="1"/>
  <c r="E6307" i="1"/>
  <c r="E6313" i="1"/>
  <c r="E6306" i="1"/>
  <c r="E12202" i="1"/>
  <c r="E11897" i="1"/>
  <c r="E12201" i="1"/>
  <c r="E11849" i="1"/>
  <c r="E11534" i="1"/>
  <c r="E11339" i="1"/>
  <c r="E11299" i="1"/>
  <c r="E11848" i="1"/>
  <c r="E11719" i="1"/>
  <c r="E11847" i="1"/>
  <c r="E11675" i="1"/>
  <c r="E11533" i="1"/>
  <c r="E11338" i="1"/>
  <c r="E11671" i="1"/>
  <c r="E11342" i="1"/>
  <c r="E11318" i="1"/>
  <c r="E11293" i="1"/>
  <c r="E12250" i="1"/>
  <c r="E12204" i="1"/>
  <c r="E12083" i="1"/>
  <c r="E12030" i="1"/>
  <c r="E12203" i="1"/>
  <c r="E11667" i="1"/>
  <c r="E11535" i="1"/>
  <c r="E11340" i="1"/>
  <c r="E12205" i="1"/>
  <c r="E11676" i="1"/>
  <c r="E10686" i="1"/>
  <c r="E12251" i="1"/>
  <c r="E11337" i="1"/>
  <c r="E10684" i="1"/>
  <c r="E10526" i="1"/>
  <c r="E11850" i="1"/>
  <c r="E11173" i="1"/>
  <c r="E11846" i="1"/>
  <c r="E11670" i="1"/>
  <c r="E11109" i="1"/>
  <c r="E10902" i="1"/>
  <c r="E10682" i="1"/>
  <c r="E11669" i="1"/>
  <c r="E11532" i="1"/>
  <c r="E11172" i="1"/>
  <c r="E11120" i="1"/>
  <c r="E11108" i="1"/>
  <c r="E11668" i="1"/>
  <c r="E11343" i="1"/>
  <c r="E11119" i="1"/>
  <c r="E11107" i="1"/>
  <c r="E10900" i="1"/>
  <c r="E12032" i="1"/>
  <c r="E11666" i="1"/>
  <c r="E11171" i="1"/>
  <c r="E11118" i="1"/>
  <c r="E11106" i="1"/>
  <c r="E10957" i="1"/>
  <c r="E10911" i="1"/>
  <c r="E12031" i="1"/>
  <c r="E10825" i="1"/>
  <c r="E12023" i="1"/>
  <c r="E11170" i="1"/>
  <c r="E10958" i="1"/>
  <c r="E10481" i="1"/>
  <c r="E11105" i="1"/>
  <c r="E10656" i="1"/>
  <c r="E11104" i="1"/>
  <c r="E10655" i="1"/>
  <c r="E10458" i="1"/>
  <c r="E11341" i="1"/>
  <c r="E10654" i="1"/>
  <c r="E10524" i="1"/>
  <c r="E10903" i="1"/>
  <c r="E10294" i="1"/>
  <c r="E11718" i="1"/>
  <c r="E10901" i="1"/>
  <c r="E10523" i="1"/>
  <c r="E10293" i="1"/>
  <c r="E10013" i="1"/>
  <c r="E10961" i="1"/>
  <c r="E10685" i="1"/>
  <c r="E10358" i="1"/>
  <c r="E10292" i="1"/>
  <c r="E10683" i="1"/>
  <c r="E10522" i="1"/>
  <c r="E10291" i="1"/>
  <c r="E10960" i="1"/>
  <c r="E10485" i="1"/>
  <c r="E11294" i="1"/>
  <c r="E10718" i="1"/>
  <c r="E10521" i="1"/>
  <c r="E10484" i="1"/>
  <c r="E12206" i="1"/>
  <c r="E10959" i="1"/>
  <c r="E10826" i="1"/>
  <c r="E10483" i="1"/>
  <c r="E10482" i="1"/>
  <c r="E10121" i="1"/>
  <c r="E9680" i="1"/>
  <c r="E9462" i="1"/>
  <c r="E9378" i="1"/>
  <c r="E9181" i="1"/>
  <c r="E9130" i="1"/>
  <c r="E10357" i="1"/>
  <c r="E10120" i="1"/>
  <c r="E9847" i="1"/>
  <c r="E9811" i="1"/>
  <c r="E10119" i="1"/>
  <c r="E10015" i="1"/>
  <c r="E9810" i="1"/>
  <c r="E9679" i="1"/>
  <c r="E9612" i="1"/>
  <c r="E9433" i="1"/>
  <c r="E10187" i="1"/>
  <c r="E9846" i="1"/>
  <c r="E9809" i="1"/>
  <c r="E9788" i="1"/>
  <c r="E9611" i="1"/>
  <c r="E10525" i="1"/>
  <c r="E10014" i="1"/>
  <c r="E9808" i="1"/>
  <c r="E9787" i="1"/>
  <c r="E9678" i="1"/>
  <c r="E9641" i="1"/>
  <c r="E9431" i="1"/>
  <c r="E10186" i="1"/>
  <c r="E9966" i="1"/>
  <c r="E9845" i="1"/>
  <c r="E9807" i="1"/>
  <c r="E9786" i="1"/>
  <c r="E9640" i="1"/>
  <c r="E10143" i="1"/>
  <c r="E9965" i="1"/>
  <c r="E9806" i="1"/>
  <c r="E9683" i="1"/>
  <c r="E9677" i="1"/>
  <c r="E9381" i="1"/>
  <c r="E10185" i="1"/>
  <c r="E10142" i="1"/>
  <c r="E10012" i="1"/>
  <c r="E9986" i="1"/>
  <c r="E9964" i="1"/>
  <c r="E9805" i="1"/>
  <c r="E10141" i="1"/>
  <c r="E9985" i="1"/>
  <c r="E9963" i="1"/>
  <c r="E9682" i="1"/>
  <c r="E9676" i="1"/>
  <c r="E9681" i="1"/>
  <c r="E9464" i="1"/>
  <c r="E9379" i="1"/>
  <c r="E9984" i="1"/>
  <c r="E9251" i="1"/>
  <c r="E9062" i="1"/>
  <c r="E8942" i="1"/>
  <c r="E9848" i="1"/>
  <c r="E9061" i="1"/>
  <c r="E9008" i="1"/>
  <c r="E8941" i="1"/>
  <c r="E8887" i="1"/>
  <c r="E8684" i="1"/>
  <c r="E8623" i="1"/>
  <c r="E8556" i="1"/>
  <c r="E9465" i="1"/>
  <c r="E9256" i="1"/>
  <c r="E9250" i="1"/>
  <c r="E8940" i="1"/>
  <c r="E9463" i="1"/>
  <c r="E9320" i="1"/>
  <c r="E8939" i="1"/>
  <c r="E8886" i="1"/>
  <c r="E8682" i="1"/>
  <c r="E8622" i="1"/>
  <c r="E9500" i="1"/>
  <c r="E9461" i="1"/>
  <c r="E9319" i="1"/>
  <c r="E9255" i="1"/>
  <c r="E8938" i="1"/>
  <c r="E9432" i="1"/>
  <c r="E9318" i="1"/>
  <c r="E8937" i="1"/>
  <c r="E8885" i="1"/>
  <c r="E8627" i="1"/>
  <c r="E9499" i="1"/>
  <c r="E9430" i="1"/>
  <c r="E9380" i="1"/>
  <c r="E9254" i="1"/>
  <c r="E9182" i="1"/>
  <c r="E9962" i="1"/>
  <c r="E9180" i="1"/>
  <c r="E9011" i="1"/>
  <c r="E8626" i="1"/>
  <c r="E9498" i="1"/>
  <c r="E9497" i="1"/>
  <c r="E9252" i="1"/>
  <c r="E9064" i="1"/>
  <c r="E8809" i="1"/>
  <c r="E8555" i="1"/>
  <c r="E8354" i="1"/>
  <c r="E8554" i="1"/>
  <c r="E8498" i="1"/>
  <c r="E10140" i="1"/>
  <c r="E8889" i="1"/>
  <c r="E8553" i="1"/>
  <c r="E8353" i="1"/>
  <c r="E8058" i="1"/>
  <c r="E9253" i="1"/>
  <c r="E9010" i="1"/>
  <c r="E8552" i="1"/>
  <c r="E7892" i="1"/>
  <c r="E7608" i="1"/>
  <c r="E8888" i="1"/>
  <c r="E8551" i="1"/>
  <c r="E8352" i="1"/>
  <c r="E8340" i="1"/>
  <c r="E8057" i="1"/>
  <c r="E9063" i="1"/>
  <c r="E9009" i="1"/>
  <c r="E8339" i="1"/>
  <c r="E8207" i="1"/>
  <c r="E8189" i="1"/>
  <c r="E7741" i="1"/>
  <c r="E7613" i="1"/>
  <c r="E8625" i="1"/>
  <c r="E8357" i="1"/>
  <c r="E8338" i="1"/>
  <c r="E8188" i="1"/>
  <c r="E8056" i="1"/>
  <c r="E8811" i="1"/>
  <c r="E8501" i="1"/>
  <c r="E8206" i="1"/>
  <c r="E7739" i="1"/>
  <c r="E8810" i="1"/>
  <c r="E8624" i="1"/>
  <c r="E8356" i="1"/>
  <c r="E8055" i="1"/>
  <c r="E9131" i="1"/>
  <c r="E8683" i="1"/>
  <c r="E8558" i="1"/>
  <c r="E8355" i="1"/>
  <c r="E8036" i="1"/>
  <c r="E7755" i="1"/>
  <c r="E7595" i="1"/>
  <c r="E8035" i="1"/>
  <c r="E7900" i="1"/>
  <c r="E7609" i="1"/>
  <c r="E7594" i="1"/>
  <c r="E7329" i="1"/>
  <c r="E7317" i="1"/>
  <c r="E7193" i="1"/>
  <c r="E7754" i="1"/>
  <c r="E7742" i="1"/>
  <c r="E7593" i="1"/>
  <c r="E7461" i="1"/>
  <c r="E7316" i="1"/>
  <c r="E7905" i="1"/>
  <c r="E7893" i="1"/>
  <c r="E7740" i="1"/>
  <c r="E7328" i="1"/>
  <c r="E7315" i="1"/>
  <c r="E7192" i="1"/>
  <c r="E7180" i="1"/>
  <c r="E7891" i="1"/>
  <c r="E7753" i="1"/>
  <c r="E7460" i="1"/>
  <c r="E7179" i="1"/>
  <c r="E8205" i="1"/>
  <c r="E7904" i="1"/>
  <c r="E7191" i="1"/>
  <c r="E7178" i="1"/>
  <c r="E8500" i="1"/>
  <c r="E7752" i="1"/>
  <c r="E7459" i="1"/>
  <c r="E7177" i="1"/>
  <c r="E8499" i="1"/>
  <c r="E7458" i="1"/>
  <c r="E7452" i="1"/>
  <c r="E8557" i="1"/>
  <c r="E7457" i="1"/>
  <c r="E7450" i="1"/>
  <c r="E7053" i="1"/>
  <c r="E7901" i="1"/>
  <c r="E7610" i="1"/>
  <c r="E7596" i="1"/>
  <c r="E7449" i="1"/>
  <c r="E7330" i="1"/>
  <c r="E8204" i="1"/>
  <c r="E7451" i="1"/>
  <c r="E6908" i="1"/>
  <c r="E6896" i="1"/>
  <c r="E6598" i="1"/>
  <c r="E6597" i="1"/>
  <c r="E6488" i="1"/>
  <c r="E6470" i="1"/>
  <c r="E6320" i="1"/>
  <c r="E6895" i="1"/>
  <c r="E6770" i="1"/>
  <c r="E6758" i="1"/>
  <c r="E6616" i="1"/>
  <c r="E6894" i="1"/>
  <c r="E6469" i="1"/>
  <c r="E6153" i="1"/>
  <c r="E7055" i="1"/>
  <c r="E6893" i="1"/>
  <c r="E6775" i="1"/>
  <c r="E6615" i="1"/>
  <c r="E6493" i="1"/>
  <c r="E6468" i="1"/>
  <c r="E6892" i="1"/>
  <c r="E6151" i="1"/>
  <c r="E6492" i="1"/>
  <c r="E7054" i="1"/>
  <c r="E6774" i="1"/>
  <c r="E6614" i="1"/>
  <c r="E8685" i="1"/>
  <c r="E7612" i="1"/>
  <c r="E7176" i="1"/>
  <c r="E6304" i="1"/>
  <c r="E7903" i="1"/>
  <c r="E7611" i="1"/>
  <c r="E6909" i="1"/>
  <c r="E6302" i="1"/>
  <c r="E7902" i="1"/>
  <c r="E7194" i="1"/>
  <c r="E6771" i="1"/>
  <c r="E6617" i="1"/>
  <c r="E6599" i="1"/>
  <c r="E6489" i="1"/>
  <c r="E6321" i="1"/>
  <c r="E6305" i="1"/>
  <c r="E7331" i="1"/>
  <c r="E6303" i="1"/>
  <c r="E6773" i="1"/>
  <c r="E6613" i="1"/>
  <c r="E6491" i="1"/>
  <c r="E6772" i="1"/>
  <c r="E6169" i="1"/>
  <c r="E6168" i="1"/>
  <c r="E6490" i="1"/>
  <c r="E6167" i="1"/>
  <c r="E6618" i="1"/>
  <c r="E6154" i="1"/>
  <c r="E6152" i="1"/>
  <c r="E12017" i="1"/>
  <c r="E12016" i="1"/>
  <c r="E11837" i="1"/>
  <c r="E12188" i="1"/>
  <c r="E11285" i="1"/>
  <c r="E12186" i="1"/>
  <c r="E11836" i="1"/>
  <c r="E11651" i="1"/>
  <c r="E11092" i="1"/>
  <c r="E10691" i="1"/>
  <c r="E11655" i="1"/>
  <c r="E10690" i="1"/>
  <c r="E11287" i="1"/>
  <c r="E11654" i="1"/>
  <c r="E10689" i="1"/>
  <c r="E11286" i="1"/>
  <c r="E11653" i="1"/>
  <c r="E11652" i="1"/>
  <c r="E10887" i="1"/>
  <c r="E10888" i="1"/>
  <c r="E10152" i="1"/>
  <c r="E12187" i="1"/>
  <c r="E10497" i="1"/>
  <c r="E10496" i="1"/>
  <c r="E10153" i="1"/>
  <c r="E9816" i="1"/>
  <c r="E10326" i="1"/>
  <c r="E9815" i="1"/>
  <c r="E9993" i="1"/>
  <c r="E9814" i="1"/>
  <c r="E10155" i="1"/>
  <c r="E9992" i="1"/>
  <c r="E9645" i="1"/>
  <c r="E10154" i="1"/>
  <c r="E9473" i="1"/>
  <c r="E8324" i="1"/>
  <c r="E8174" i="1"/>
  <c r="E8323" i="1"/>
  <c r="E8018" i="1"/>
  <c r="E8017" i="1"/>
  <c r="E7875" i="1"/>
  <c r="E7726" i="1"/>
  <c r="E7874" i="1"/>
  <c r="E7437" i="1"/>
  <c r="E7028" i="1"/>
  <c r="E7306" i="1"/>
  <c r="E7436" i="1"/>
  <c r="E7580" i="1"/>
  <c r="E7305" i="1"/>
  <c r="E7167" i="1"/>
  <c r="E7435" i="1"/>
  <c r="E7877" i="1"/>
  <c r="E7876" i="1"/>
  <c r="E6877" i="1"/>
  <c r="E6447" i="1"/>
  <c r="E6876" i="1"/>
  <c r="E6741" i="1"/>
  <c r="E6446" i="1"/>
  <c r="E6298" i="1"/>
  <c r="E7166" i="1"/>
  <c r="E6445" i="1"/>
  <c r="E6297" i="1"/>
  <c r="E6592" i="1"/>
  <c r="E7165" i="1"/>
  <c r="E6296" i="1"/>
  <c r="E7304" i="1"/>
  <c r="E6878" i="1"/>
  <c r="E6136" i="1"/>
  <c r="E6591" i="1"/>
  <c r="E11569" i="1"/>
  <c r="E12292" i="1"/>
  <c r="E12119" i="1"/>
  <c r="E11946" i="1"/>
  <c r="E11754" i="1"/>
  <c r="E11207" i="1"/>
  <c r="E10757" i="1"/>
  <c r="E10056" i="1"/>
  <c r="E10055" i="1"/>
  <c r="E10393" i="1"/>
  <c r="E9716" i="1"/>
  <c r="E9413" i="1"/>
  <c r="E9412" i="1"/>
  <c r="E9893" i="1"/>
  <c r="E8792" i="1"/>
  <c r="E9169" i="1"/>
  <c r="E9039" i="1"/>
  <c r="E7657" i="1"/>
  <c r="E8105" i="1"/>
  <c r="E8242" i="1"/>
  <c r="E7660" i="1"/>
  <c r="E9170" i="1"/>
  <c r="E7498" i="1"/>
  <c r="E7371" i="1"/>
  <c r="E7229" i="1"/>
  <c r="E7947" i="1"/>
  <c r="E7370" i="1"/>
  <c r="E7228" i="1"/>
  <c r="E8241" i="1"/>
  <c r="E7659" i="1"/>
  <c r="E7499" i="1"/>
  <c r="E7658" i="1"/>
  <c r="E6215" i="1"/>
  <c r="E6361" i="1"/>
  <c r="E6360" i="1"/>
  <c r="E6214" i="1"/>
  <c r="E12309" i="1"/>
  <c r="E12136" i="1"/>
  <c r="E11974" i="1"/>
  <c r="E11785" i="1"/>
  <c r="E11398" i="1"/>
  <c r="E11973" i="1"/>
  <c r="E12139" i="1"/>
  <c r="E11972" i="1"/>
  <c r="E11230" i="1"/>
  <c r="E12310" i="1"/>
  <c r="E12137" i="1"/>
  <c r="E11590" i="1"/>
  <c r="E10599" i="1"/>
  <c r="E11228" i="1"/>
  <c r="E11038" i="1"/>
  <c r="E10598" i="1"/>
  <c r="E11787" i="1"/>
  <c r="E11037" i="1"/>
  <c r="E10597" i="1"/>
  <c r="E11786" i="1"/>
  <c r="E11397" i="1"/>
  <c r="E12138" i="1"/>
  <c r="E10600" i="1"/>
  <c r="E10415" i="1"/>
  <c r="E10782" i="1"/>
  <c r="E10080" i="1"/>
  <c r="E11039" i="1"/>
  <c r="E10079" i="1"/>
  <c r="E11229" i="1"/>
  <c r="E11036" i="1"/>
  <c r="E9740" i="1"/>
  <c r="E9913" i="1"/>
  <c r="E9739" i="1"/>
  <c r="E9912" i="1"/>
  <c r="E9738" i="1"/>
  <c r="E9737" i="1"/>
  <c r="E9736" i="1"/>
  <c r="E9741" i="1"/>
  <c r="E9735" i="1"/>
  <c r="E9361" i="1"/>
  <c r="E9568" i="1"/>
  <c r="E9221" i="1"/>
  <c r="E9105" i="1"/>
  <c r="E8851" i="1"/>
  <c r="E8599" i="1"/>
  <c r="E9567" i="1"/>
  <c r="E9220" i="1"/>
  <c r="E9104" i="1"/>
  <c r="E8983" i="1"/>
  <c r="E8850" i="1"/>
  <c r="E8598" i="1"/>
  <c r="E9566" i="1"/>
  <c r="E9219" i="1"/>
  <c r="E8597" i="1"/>
  <c r="E9218" i="1"/>
  <c r="E9222" i="1"/>
  <c r="E9216" i="1"/>
  <c r="E8125" i="1"/>
  <c r="E8596" i="1"/>
  <c r="E8419" i="1"/>
  <c r="E8124" i="1"/>
  <c r="E7971" i="1"/>
  <c r="E9914" i="1"/>
  <c r="E8852" i="1"/>
  <c r="E8418" i="1"/>
  <c r="E8123" i="1"/>
  <c r="E8466" i="1"/>
  <c r="E8267" i="1"/>
  <c r="E8417" i="1"/>
  <c r="E8122" i="1"/>
  <c r="E8465" i="1"/>
  <c r="E8121" i="1"/>
  <c r="E8120" i="1"/>
  <c r="E7522" i="1"/>
  <c r="E7111" i="1"/>
  <c r="E9217" i="1"/>
  <c r="E8731" i="1"/>
  <c r="E7266" i="1"/>
  <c r="E6542" i="1"/>
  <c r="E6244" i="1"/>
  <c r="E6841" i="1"/>
  <c r="E7970" i="1"/>
  <c r="E6840" i="1"/>
  <c r="E7969" i="1"/>
  <c r="E7676" i="1"/>
  <c r="E6989" i="1"/>
  <c r="E6988" i="1"/>
  <c r="E6987" i="1"/>
  <c r="E6245" i="1"/>
  <c r="E6247" i="1"/>
  <c r="E6395" i="1"/>
  <c r="E6246" i="1"/>
  <c r="E6839" i="1"/>
  <c r="E11939" i="1"/>
  <c r="E11933" i="1"/>
  <c r="E12290" i="1"/>
  <c r="E11938" i="1"/>
  <c r="E11920" i="1"/>
  <c r="E12289" i="1"/>
  <c r="E12116" i="1"/>
  <c r="E11937" i="1"/>
  <c r="E12288" i="1"/>
  <c r="E12115" i="1"/>
  <c r="E11936" i="1"/>
  <c r="E11372" i="1"/>
  <c r="E12274" i="1"/>
  <c r="E11940" i="1"/>
  <c r="E11934" i="1"/>
  <c r="E12114" i="1"/>
  <c r="E10569" i="1"/>
  <c r="E11204" i="1"/>
  <c r="E11935" i="1"/>
  <c r="E10568" i="1"/>
  <c r="E11203" i="1"/>
  <c r="E11197" i="1"/>
  <c r="E10567" i="1"/>
  <c r="E11371" i="1"/>
  <c r="E11202" i="1"/>
  <c r="E11196" i="1"/>
  <c r="E12287" i="1"/>
  <c r="E11941" i="1"/>
  <c r="E11752" i="1"/>
  <c r="E11201" i="1"/>
  <c r="E11195" i="1"/>
  <c r="E10999" i="1"/>
  <c r="E10997" i="1"/>
  <c r="E10220" i="1"/>
  <c r="E11003" i="1"/>
  <c r="E10752" i="1"/>
  <c r="E10566" i="1"/>
  <c r="E11205" i="1"/>
  <c r="E10390" i="1"/>
  <c r="E10219" i="1"/>
  <c r="E11002" i="1"/>
  <c r="E10751" i="1"/>
  <c r="E12275" i="1"/>
  <c r="E11751" i="1"/>
  <c r="E10389" i="1"/>
  <c r="E11001" i="1"/>
  <c r="E11000" i="1"/>
  <c r="E10755" i="1"/>
  <c r="E10754" i="1"/>
  <c r="E10998" i="1"/>
  <c r="E9710" i="1"/>
  <c r="E9402" i="1"/>
  <c r="E9172" i="1"/>
  <c r="E10221" i="1"/>
  <c r="E9883" i="1"/>
  <c r="E9877" i="1"/>
  <c r="E9709" i="1"/>
  <c r="E9882" i="1"/>
  <c r="E10753" i="1"/>
  <c r="E9881" i="1"/>
  <c r="E9417" i="1"/>
  <c r="E10054" i="1"/>
  <c r="E9886" i="1"/>
  <c r="E9880" i="1"/>
  <c r="E9416" i="1"/>
  <c r="E9711" i="1"/>
  <c r="E9305" i="1"/>
  <c r="E8799" i="1"/>
  <c r="E9884" i="1"/>
  <c r="E9044" i="1"/>
  <c r="E8929" i="1"/>
  <c r="E8911" i="1"/>
  <c r="E8653" i="1"/>
  <c r="E9537" i="1"/>
  <c r="E9304" i="1"/>
  <c r="E9031" i="1"/>
  <c r="E8910" i="1"/>
  <c r="E8664" i="1"/>
  <c r="E8652" i="1"/>
  <c r="E9536" i="1"/>
  <c r="E9173" i="1"/>
  <c r="E10223" i="1"/>
  <c r="E10053" i="1"/>
  <c r="E8915" i="1"/>
  <c r="E8909" i="1"/>
  <c r="E9535" i="1"/>
  <c r="E10222" i="1"/>
  <c r="E9879" i="1"/>
  <c r="E9047" i="1"/>
  <c r="E8914" i="1"/>
  <c r="E9289" i="1"/>
  <c r="E9283" i="1"/>
  <c r="E9288" i="1"/>
  <c r="E9282" i="1"/>
  <c r="E8800" i="1"/>
  <c r="E9885" i="1"/>
  <c r="E8396" i="1"/>
  <c r="E8801" i="1"/>
  <c r="E7651" i="1"/>
  <c r="E8395" i="1"/>
  <c r="E8100" i="1"/>
  <c r="E9046" i="1"/>
  <c r="E8238" i="1"/>
  <c r="E7650" i="1"/>
  <c r="E9156" i="1"/>
  <c r="E8394" i="1"/>
  <c r="E8099" i="1"/>
  <c r="E9045" i="1"/>
  <c r="E8237" i="1"/>
  <c r="E7649" i="1"/>
  <c r="E8393" i="1"/>
  <c r="E8098" i="1"/>
  <c r="E8236" i="1"/>
  <c r="E7648" i="1"/>
  <c r="E9878" i="1"/>
  <c r="E8912" i="1"/>
  <c r="E8392" i="1"/>
  <c r="E8097" i="1"/>
  <c r="E8783" i="1"/>
  <c r="E8391" i="1"/>
  <c r="E8235" i="1"/>
  <c r="E7653" i="1"/>
  <c r="E7645" i="1"/>
  <c r="E7365" i="1"/>
  <c r="E7217" i="1"/>
  <c r="E7790" i="1"/>
  <c r="E8234" i="1"/>
  <c r="E7652" i="1"/>
  <c r="E7364" i="1"/>
  <c r="E7216" i="1"/>
  <c r="E7789" i="1"/>
  <c r="E7363" i="1"/>
  <c r="E8536" i="1"/>
  <c r="E9398" i="1"/>
  <c r="E7494" i="1"/>
  <c r="E7084" i="1"/>
  <c r="E8524" i="1"/>
  <c r="E7083" i="1"/>
  <c r="E7943" i="1"/>
  <c r="E7646" i="1"/>
  <c r="E7366" i="1"/>
  <c r="E6506" i="1"/>
  <c r="E6350" i="1"/>
  <c r="E7945" i="1"/>
  <c r="E7362" i="1"/>
  <c r="E7232" i="1"/>
  <c r="E6794" i="1"/>
  <c r="E6658" i="1"/>
  <c r="E6518" i="1"/>
  <c r="E7647" i="1"/>
  <c r="E7085" i="1"/>
  <c r="E6943" i="1"/>
  <c r="E6505" i="1"/>
  <c r="E7944" i="1"/>
  <c r="E6793" i="1"/>
  <c r="E6657" i="1"/>
  <c r="E6942" i="1"/>
  <c r="E6816" i="1"/>
  <c r="E6638" i="1"/>
  <c r="E6941" i="1"/>
  <c r="E6940" i="1"/>
  <c r="E6939" i="1"/>
  <c r="E7218" i="1"/>
  <c r="E6795" i="1"/>
  <c r="E6659" i="1"/>
  <c r="E6351" i="1"/>
  <c r="E6221" i="1"/>
  <c r="E6219" i="1"/>
  <c r="E6220" i="1"/>
  <c r="E6637" i="1"/>
  <c r="E6796" i="1"/>
  <c r="E6197" i="1"/>
  <c r="E6349" i="1"/>
  <c r="E12118" i="1"/>
  <c r="E11945" i="1"/>
  <c r="E11375" i="1"/>
  <c r="E11944" i="1"/>
  <c r="E11374" i="1"/>
  <c r="E11943" i="1"/>
  <c r="E11376" i="1"/>
  <c r="E10574" i="1"/>
  <c r="E11007" i="1"/>
  <c r="E10573" i="1"/>
  <c r="E11753" i="1"/>
  <c r="E11206" i="1"/>
  <c r="E10391" i="1"/>
  <c r="E10226" i="1"/>
  <c r="E10225" i="1"/>
  <c r="E10572" i="1"/>
  <c r="E11008" i="1"/>
  <c r="E10756" i="1"/>
  <c r="E11006" i="1"/>
  <c r="E10392" i="1"/>
  <c r="E9160" i="1"/>
  <c r="E9889" i="1"/>
  <c r="E9715" i="1"/>
  <c r="E9714" i="1"/>
  <c r="E9713" i="1"/>
  <c r="E9892" i="1"/>
  <c r="E9403" i="1"/>
  <c r="E9293" i="1"/>
  <c r="E8787" i="1"/>
  <c r="E9292" i="1"/>
  <c r="E8786" i="1"/>
  <c r="E9891" i="1"/>
  <c r="E8916" i="1"/>
  <c r="E9890" i="1"/>
  <c r="E9159" i="1"/>
  <c r="E9541" i="1"/>
  <c r="E8926" i="1"/>
  <c r="E9540" i="1"/>
  <c r="E9539" i="1"/>
  <c r="E9300" i="1"/>
  <c r="E8788" i="1"/>
  <c r="E8101" i="1"/>
  <c r="E8528" i="1"/>
  <c r="E8655" i="1"/>
  <c r="E8401" i="1"/>
  <c r="E8527" i="1"/>
  <c r="E7656" i="1"/>
  <c r="E8654" i="1"/>
  <c r="E8400" i="1"/>
  <c r="E8399" i="1"/>
  <c r="E8104" i="1"/>
  <c r="E9034" i="1"/>
  <c r="E8103" i="1"/>
  <c r="E8102" i="1"/>
  <c r="E7791" i="1"/>
  <c r="E7497" i="1"/>
  <c r="E7081" i="1"/>
  <c r="E8529" i="1"/>
  <c r="E7795" i="1"/>
  <c r="E7946" i="1"/>
  <c r="E7369" i="1"/>
  <c r="E7794" i="1"/>
  <c r="E7793" i="1"/>
  <c r="E7792" i="1"/>
  <c r="E6956" i="1"/>
  <c r="E6652" i="1"/>
  <c r="E6640" i="1"/>
  <c r="E6955" i="1"/>
  <c r="E6517" i="1"/>
  <c r="E7368" i="1"/>
  <c r="E6516" i="1"/>
  <c r="E8240" i="1"/>
  <c r="E9033" i="1"/>
  <c r="E6507" i="1"/>
  <c r="E6653" i="1"/>
  <c r="E6213" i="1"/>
  <c r="E6354" i="1"/>
  <c r="E6212" i="1"/>
  <c r="E6809" i="1"/>
  <c r="E7220" i="1"/>
  <c r="E6808" i="1"/>
  <c r="E6211" i="1"/>
  <c r="E7367" i="1"/>
  <c r="E6797" i="1"/>
  <c r="E6654" i="1"/>
  <c r="E11289" i="1"/>
  <c r="E11469" i="1"/>
  <c r="E11468" i="1"/>
  <c r="E10694" i="1"/>
  <c r="E9822" i="1"/>
  <c r="E9647" i="1"/>
  <c r="E8177" i="1"/>
  <c r="E7033" i="1"/>
  <c r="E7310" i="1"/>
  <c r="E6747" i="1"/>
  <c r="E7309" i="1"/>
  <c r="E6138" i="1"/>
  <c r="E12168" i="1"/>
  <c r="E12156" i="1"/>
  <c r="E12052" i="1"/>
  <c r="E12040" i="1"/>
  <c r="E12010" i="1"/>
  <c r="E11998" i="1"/>
  <c r="E11987" i="1"/>
  <c r="E12179" i="1"/>
  <c r="E12167" i="1"/>
  <c r="E12155" i="1"/>
  <c r="E12009" i="1"/>
  <c r="E11997" i="1"/>
  <c r="E11831" i="1"/>
  <c r="E11819" i="1"/>
  <c r="E11689" i="1"/>
  <c r="E11632" i="1"/>
  <c r="E11620" i="1"/>
  <c r="E11510" i="1"/>
  <c r="E11500" i="1"/>
  <c r="E11454" i="1"/>
  <c r="E11442" i="1"/>
  <c r="E11430" i="1"/>
  <c r="E11311" i="1"/>
  <c r="E11275" i="1"/>
  <c r="E11263" i="1"/>
  <c r="E12224" i="1"/>
  <c r="E12178" i="1"/>
  <c r="E12166" i="1"/>
  <c r="E12154" i="1"/>
  <c r="E12051" i="1"/>
  <c r="E12008" i="1"/>
  <c r="E11996" i="1"/>
  <c r="E11872" i="1"/>
  <c r="E11830" i="1"/>
  <c r="E11818" i="1"/>
  <c r="E12223" i="1"/>
  <c r="E12177" i="1"/>
  <c r="E12165" i="1"/>
  <c r="E12153" i="1"/>
  <c r="E11995" i="1"/>
  <c r="E11871" i="1"/>
  <c r="E11829" i="1"/>
  <c r="E11817" i="1"/>
  <c r="E11687" i="1"/>
  <c r="E11630" i="1"/>
  <c r="E11618" i="1"/>
  <c r="E11509" i="1"/>
  <c r="E11498" i="1"/>
  <c r="E11452" i="1"/>
  <c r="E11440" i="1"/>
  <c r="E11422" i="1"/>
  <c r="E12229" i="1"/>
  <c r="E12222" i="1"/>
  <c r="E12176" i="1"/>
  <c r="E12164" i="1"/>
  <c r="E12050" i="1"/>
  <c r="E12006" i="1"/>
  <c r="E11994" i="1"/>
  <c r="E12228" i="1"/>
  <c r="E12174" i="1"/>
  <c r="E12162" i="1"/>
  <c r="E12046" i="1"/>
  <c r="E12004" i="1"/>
  <c r="E11992" i="1"/>
  <c r="E11868" i="1"/>
  <c r="E12173" i="1"/>
  <c r="E12161" i="1"/>
  <c r="E12045" i="1"/>
  <c r="E12003" i="1"/>
  <c r="E11991" i="1"/>
  <c r="E11867" i="1"/>
  <c r="E11825" i="1"/>
  <c r="E11813" i="1"/>
  <c r="E11638" i="1"/>
  <c r="E11626" i="1"/>
  <c r="E11506" i="1"/>
  <c r="E11448" i="1"/>
  <c r="E11436" i="1"/>
  <c r="E11420" i="1"/>
  <c r="E11269" i="1"/>
  <c r="E11257" i="1"/>
  <c r="E12158" i="1"/>
  <c r="E12042" i="1"/>
  <c r="E12012" i="1"/>
  <c r="E12000" i="1"/>
  <c r="E11822" i="1"/>
  <c r="E12180" i="1"/>
  <c r="E12169" i="1"/>
  <c r="E12157" i="1"/>
  <c r="E12041" i="1"/>
  <c r="E12011" i="1"/>
  <c r="E11999" i="1"/>
  <c r="E11821" i="1"/>
  <c r="E11634" i="1"/>
  <c r="E11622" i="1"/>
  <c r="E11502" i="1"/>
  <c r="E11444" i="1"/>
  <c r="E11432" i="1"/>
  <c r="E11313" i="1"/>
  <c r="E11989" i="1"/>
  <c r="E11823" i="1"/>
  <c r="E11692" i="1"/>
  <c r="E11636" i="1"/>
  <c r="E11617" i="1"/>
  <c r="E11447" i="1"/>
  <c r="E11429" i="1"/>
  <c r="E11274" i="1"/>
  <c r="E11260" i="1"/>
  <c r="E11137" i="1"/>
  <c r="E11087" i="1"/>
  <c r="E11076" i="1"/>
  <c r="E11064" i="1"/>
  <c r="E10875" i="1"/>
  <c r="E10863" i="1"/>
  <c r="E10851" i="1"/>
  <c r="E10836" i="1"/>
  <c r="E10815" i="1"/>
  <c r="E10803" i="1"/>
  <c r="E10675" i="1"/>
  <c r="E10641" i="1"/>
  <c r="E12163" i="1"/>
  <c r="E11875" i="1"/>
  <c r="E11820" i="1"/>
  <c r="E11635" i="1"/>
  <c r="E11508" i="1"/>
  <c r="E11419" i="1"/>
  <c r="E11273" i="1"/>
  <c r="E11259" i="1"/>
  <c r="E11136" i="1"/>
  <c r="E11075" i="1"/>
  <c r="E11063" i="1"/>
  <c r="E12160" i="1"/>
  <c r="E11816" i="1"/>
  <c r="E11691" i="1"/>
  <c r="E11633" i="1"/>
  <c r="E11445" i="1"/>
  <c r="E11258" i="1"/>
  <c r="E11135" i="1"/>
  <c r="E11086" i="1"/>
  <c r="E11074" i="1"/>
  <c r="E11062" i="1"/>
  <c r="E10928" i="1"/>
  <c r="E10885" i="1"/>
  <c r="E10873" i="1"/>
  <c r="E10861" i="1"/>
  <c r="E10813" i="1"/>
  <c r="E10801" i="1"/>
  <c r="E10674" i="1"/>
  <c r="E10651" i="1"/>
  <c r="E10639" i="1"/>
  <c r="E12159" i="1"/>
  <c r="E11815" i="1"/>
  <c r="E11631" i="1"/>
  <c r="E11505" i="1"/>
  <c r="E11457" i="1"/>
  <c r="E11443" i="1"/>
  <c r="E11271" i="1"/>
  <c r="E11256" i="1"/>
  <c r="E11134" i="1"/>
  <c r="E11085" i="1"/>
  <c r="E11073" i="1"/>
  <c r="E12044" i="1"/>
  <c r="E11814" i="1"/>
  <c r="E11688" i="1"/>
  <c r="E11629" i="1"/>
  <c r="E11504" i="1"/>
  <c r="E11441" i="1"/>
  <c r="E11319" i="1"/>
  <c r="E11270" i="1"/>
  <c r="E11255" i="1"/>
  <c r="E11084" i="1"/>
  <c r="E11072" i="1"/>
  <c r="E10926" i="1"/>
  <c r="E10883" i="1"/>
  <c r="E10859" i="1"/>
  <c r="E10811" i="1"/>
  <c r="E10799" i="1"/>
  <c r="E10649" i="1"/>
  <c r="E10637" i="1"/>
  <c r="E10627" i="1"/>
  <c r="E12043" i="1"/>
  <c r="E11628" i="1"/>
  <c r="E11503" i="1"/>
  <c r="E11456" i="1"/>
  <c r="E11439" i="1"/>
  <c r="E11268" i="1"/>
  <c r="E11254" i="1"/>
  <c r="E11083" i="1"/>
  <c r="E11071" i="1"/>
  <c r="E12150" i="1"/>
  <c r="E11870" i="1"/>
  <c r="E11627" i="1"/>
  <c r="E11501" i="1"/>
  <c r="E11438" i="1"/>
  <c r="E11267" i="1"/>
  <c r="E11253" i="1"/>
  <c r="E11082" i="1"/>
  <c r="E11070" i="1"/>
  <c r="E10924" i="1"/>
  <c r="E10881" i="1"/>
  <c r="E10857" i="1"/>
  <c r="E10809" i="1"/>
  <c r="E10671" i="1"/>
  <c r="E10647" i="1"/>
  <c r="E10635" i="1"/>
  <c r="E12005" i="1"/>
  <c r="E11869" i="1"/>
  <c r="E11832" i="1"/>
  <c r="E11625" i="1"/>
  <c r="E11499" i="1"/>
  <c r="E11455" i="1"/>
  <c r="E11437" i="1"/>
  <c r="E11266" i="1"/>
  <c r="E11252" i="1"/>
  <c r="E11081" i="1"/>
  <c r="E11069" i="1"/>
  <c r="E11059" i="1"/>
  <c r="E10923" i="1"/>
  <c r="E10880" i="1"/>
  <c r="E10868" i="1"/>
  <c r="E10856" i="1"/>
  <c r="E10847" i="1"/>
  <c r="E10841" i="1"/>
  <c r="E10820" i="1"/>
  <c r="E10808" i="1"/>
  <c r="E12002" i="1"/>
  <c r="E11828" i="1"/>
  <c r="E11641" i="1"/>
  <c r="E11624" i="1"/>
  <c r="E11497" i="1"/>
  <c r="E11453" i="1"/>
  <c r="E12175" i="1"/>
  <c r="E11993" i="1"/>
  <c r="E11826" i="1"/>
  <c r="E11639" i="1"/>
  <c r="E11621" i="1"/>
  <c r="E11495" i="1"/>
  <c r="E11450" i="1"/>
  <c r="E11433" i="1"/>
  <c r="E11421" i="1"/>
  <c r="E11310" i="1"/>
  <c r="E11277" i="1"/>
  <c r="E11262" i="1"/>
  <c r="E11078" i="1"/>
  <c r="E11066" i="1"/>
  <c r="E10877" i="1"/>
  <c r="E10865" i="1"/>
  <c r="E10853" i="1"/>
  <c r="E10838" i="1"/>
  <c r="E10817" i="1"/>
  <c r="E10805" i="1"/>
  <c r="E10676" i="1"/>
  <c r="E11265" i="1"/>
  <c r="E10810" i="1"/>
  <c r="E10643" i="1"/>
  <c r="E10450" i="1"/>
  <c r="E10308" i="1"/>
  <c r="E10288" i="1"/>
  <c r="E10278" i="1"/>
  <c r="E10268" i="1"/>
  <c r="E11264" i="1"/>
  <c r="E10867" i="1"/>
  <c r="E10823" i="1"/>
  <c r="E10807" i="1"/>
  <c r="E10698" i="1"/>
  <c r="E10642" i="1"/>
  <c r="E12172" i="1"/>
  <c r="E11261" i="1"/>
  <c r="E11058" i="1"/>
  <c r="E10866" i="1"/>
  <c r="E10806" i="1"/>
  <c r="E10640" i="1"/>
  <c r="E10448" i="1"/>
  <c r="E10438" i="1"/>
  <c r="E10342" i="1"/>
  <c r="E10307" i="1"/>
  <c r="E10287" i="1"/>
  <c r="E10276" i="1"/>
  <c r="E10267" i="1"/>
  <c r="E11451" i="1"/>
  <c r="E10929" i="1"/>
  <c r="E10864" i="1"/>
  <c r="E10840" i="1"/>
  <c r="E10822" i="1"/>
  <c r="E10804" i="1"/>
  <c r="E10697" i="1"/>
  <c r="E10638" i="1"/>
  <c r="E10457" i="1"/>
  <c r="E10447" i="1"/>
  <c r="E10329" i="1"/>
  <c r="E10306" i="1"/>
  <c r="E10275" i="1"/>
  <c r="E10107" i="1"/>
  <c r="E11449" i="1"/>
  <c r="E11314" i="1"/>
  <c r="E11057" i="1"/>
  <c r="E10927" i="1"/>
  <c r="E10862" i="1"/>
  <c r="E10839" i="1"/>
  <c r="E10802" i="1"/>
  <c r="E10672" i="1"/>
  <c r="E10653" i="1"/>
  <c r="E10636" i="1"/>
  <c r="E10446" i="1"/>
  <c r="E10437" i="1"/>
  <c r="E10312" i="1"/>
  <c r="E10305" i="1"/>
  <c r="E10286" i="1"/>
  <c r="E10274" i="1"/>
  <c r="E10117" i="1"/>
  <c r="E11496" i="1"/>
  <c r="E11435" i="1"/>
  <c r="E11312" i="1"/>
  <c r="E11080" i="1"/>
  <c r="E10925" i="1"/>
  <c r="E10884" i="1"/>
  <c r="E10860" i="1"/>
  <c r="E10846" i="1"/>
  <c r="E10837" i="1"/>
  <c r="E10821" i="1"/>
  <c r="E10800" i="1"/>
  <c r="E10696" i="1"/>
  <c r="E10670" i="1"/>
  <c r="E10634" i="1"/>
  <c r="E10476" i="1"/>
  <c r="E10456" i="1"/>
  <c r="E10445" i="1"/>
  <c r="E10328" i="1"/>
  <c r="E10304" i="1"/>
  <c r="E10285" i="1"/>
  <c r="E10273" i="1"/>
  <c r="E10136" i="1"/>
  <c r="E10105" i="1"/>
  <c r="E10097" i="1"/>
  <c r="E11824" i="1"/>
  <c r="E11640" i="1"/>
  <c r="E11434" i="1"/>
  <c r="E11309" i="1"/>
  <c r="E11249" i="1"/>
  <c r="E11138" i="1"/>
  <c r="E11079" i="1"/>
  <c r="E10935" i="1"/>
  <c r="E10922" i="1"/>
  <c r="E10882" i="1"/>
  <c r="E10858" i="1"/>
  <c r="E10669" i="1"/>
  <c r="E10652" i="1"/>
  <c r="E10633" i="1"/>
  <c r="E10486" i="1"/>
  <c r="E10444" i="1"/>
  <c r="E10436" i="1"/>
  <c r="E10311" i="1"/>
  <c r="E10303" i="1"/>
  <c r="E10284" i="1"/>
  <c r="E10272" i="1"/>
  <c r="E11637" i="1"/>
  <c r="E11431" i="1"/>
  <c r="E11077" i="1"/>
  <c r="E10879" i="1"/>
  <c r="E10855" i="1"/>
  <c r="E10819" i="1"/>
  <c r="E10695" i="1"/>
  <c r="E10668" i="1"/>
  <c r="E10650" i="1"/>
  <c r="E10632" i="1"/>
  <c r="E10475" i="1"/>
  <c r="E10455" i="1"/>
  <c r="E10443" i="1"/>
  <c r="E10283" i="1"/>
  <c r="E10271" i="1"/>
  <c r="E10135" i="1"/>
  <c r="E10115" i="1"/>
  <c r="E10103" i="1"/>
  <c r="E10096" i="1"/>
  <c r="E12001" i="1"/>
  <c r="E11623" i="1"/>
  <c r="E11068" i="1"/>
  <c r="E10878" i="1"/>
  <c r="E10854" i="1"/>
  <c r="E10818" i="1"/>
  <c r="E10648" i="1"/>
  <c r="E10631" i="1"/>
  <c r="E10454" i="1"/>
  <c r="E10442" i="1"/>
  <c r="E10435" i="1"/>
  <c r="E11990" i="1"/>
  <c r="E11810" i="1"/>
  <c r="E11619" i="1"/>
  <c r="E11278" i="1"/>
  <c r="E11067" i="1"/>
  <c r="E10876" i="1"/>
  <c r="E10852" i="1"/>
  <c r="E10816" i="1"/>
  <c r="E10796" i="1"/>
  <c r="E10646" i="1"/>
  <c r="E10509" i="1"/>
  <c r="E10474" i="1"/>
  <c r="E10453" i="1"/>
  <c r="E11065" i="1"/>
  <c r="E10874" i="1"/>
  <c r="E10814" i="1"/>
  <c r="E10645" i="1"/>
  <c r="E10473" i="1"/>
  <c r="E10452" i="1"/>
  <c r="E10309" i="1"/>
  <c r="E10289" i="1"/>
  <c r="E10812" i="1"/>
  <c r="E10109" i="1"/>
  <c r="E9960" i="1"/>
  <c r="E9951" i="1"/>
  <c r="E9939" i="1"/>
  <c r="E9801" i="1"/>
  <c r="E9782" i="1"/>
  <c r="E9772" i="1"/>
  <c r="E9760" i="1"/>
  <c r="E9656" i="1"/>
  <c r="E9628" i="1"/>
  <c r="E9606" i="1"/>
  <c r="E9595" i="1"/>
  <c r="E9476" i="1"/>
  <c r="E9452" i="1"/>
  <c r="E9446" i="1"/>
  <c r="E9434" i="1"/>
  <c r="E10134" i="1"/>
  <c r="E10108" i="1"/>
  <c r="E9950" i="1"/>
  <c r="E9938" i="1"/>
  <c r="E9823" i="1"/>
  <c r="E9771" i="1"/>
  <c r="E9759" i="1"/>
  <c r="E9634" i="1"/>
  <c r="E9627" i="1"/>
  <c r="E9594" i="1"/>
  <c r="E10290" i="1"/>
  <c r="E10106" i="1"/>
  <c r="E9959" i="1"/>
  <c r="E9949" i="1"/>
  <c r="E9937" i="1"/>
  <c r="E9800" i="1"/>
  <c r="E9781" i="1"/>
  <c r="E9770" i="1"/>
  <c r="E9626" i="1"/>
  <c r="E9605" i="1"/>
  <c r="E9593" i="1"/>
  <c r="E9451" i="1"/>
  <c r="E11276" i="1"/>
  <c r="E10118" i="1"/>
  <c r="E10104" i="1"/>
  <c r="E9988" i="1"/>
  <c r="E9948" i="1"/>
  <c r="E9769" i="1"/>
  <c r="E9648" i="1"/>
  <c r="E9633" i="1"/>
  <c r="E9625" i="1"/>
  <c r="E9604" i="1"/>
  <c r="E9592" i="1"/>
  <c r="E10644" i="1"/>
  <c r="E10472" i="1"/>
  <c r="E10144" i="1"/>
  <c r="E9977" i="1"/>
  <c r="E9958" i="1"/>
  <c r="E9947" i="1"/>
  <c r="E9799" i="1"/>
  <c r="E9780" i="1"/>
  <c r="E9768" i="1"/>
  <c r="E9624" i="1"/>
  <c r="E9610" i="1"/>
  <c r="E9603" i="1"/>
  <c r="E9591" i="1"/>
  <c r="E9450" i="1"/>
  <c r="E9418" i="1"/>
  <c r="E10132" i="1"/>
  <c r="E9987" i="1"/>
  <c r="E9946" i="1"/>
  <c r="E9935" i="1"/>
  <c r="E9798" i="1"/>
  <c r="E9779" i="1"/>
  <c r="E9767" i="1"/>
  <c r="E9632" i="1"/>
  <c r="E9623" i="1"/>
  <c r="E9602" i="1"/>
  <c r="E9590" i="1"/>
  <c r="E10310" i="1"/>
  <c r="E10131" i="1"/>
  <c r="E10116" i="1"/>
  <c r="E9976" i="1"/>
  <c r="E9957" i="1"/>
  <c r="E9945" i="1"/>
  <c r="E9797" i="1"/>
  <c r="E9785" i="1"/>
  <c r="E9778" i="1"/>
  <c r="E9766" i="1"/>
  <c r="E9622" i="1"/>
  <c r="E9609" i="1"/>
  <c r="E9601" i="1"/>
  <c r="E9589" i="1"/>
  <c r="E9449" i="1"/>
  <c r="E9437" i="1"/>
  <c r="E10824" i="1"/>
  <c r="E10282" i="1"/>
  <c r="E10114" i="1"/>
  <c r="E9956" i="1"/>
  <c r="E9944" i="1"/>
  <c r="E9796" i="1"/>
  <c r="E9777" i="1"/>
  <c r="E9765" i="1"/>
  <c r="E9600" i="1"/>
  <c r="E9588" i="1"/>
  <c r="E9581" i="1"/>
  <c r="E10281" i="1"/>
  <c r="E10113" i="1"/>
  <c r="E9975" i="1"/>
  <c r="E9955" i="1"/>
  <c r="E9943" i="1"/>
  <c r="E9784" i="1"/>
  <c r="E9776" i="1"/>
  <c r="E9764" i="1"/>
  <c r="E9608" i="1"/>
  <c r="E9599" i="1"/>
  <c r="E9587" i="1"/>
  <c r="E9478" i="1"/>
  <c r="E9454" i="1"/>
  <c r="E9448" i="1"/>
  <c r="E9436" i="1"/>
  <c r="E10451" i="1"/>
  <c r="E10279" i="1"/>
  <c r="E10111" i="1"/>
  <c r="E9961" i="1"/>
  <c r="E9953" i="1"/>
  <c r="E9941" i="1"/>
  <c r="E9802" i="1"/>
  <c r="E9783" i="1"/>
  <c r="E9774" i="1"/>
  <c r="E9762" i="1"/>
  <c r="E9607" i="1"/>
  <c r="E9597" i="1"/>
  <c r="E9477" i="1"/>
  <c r="E9453" i="1"/>
  <c r="E9447" i="1"/>
  <c r="E9435" i="1"/>
  <c r="E9954" i="1"/>
  <c r="E9466" i="1"/>
  <c r="E9311" i="1"/>
  <c r="E9175" i="1"/>
  <c r="E9069" i="1"/>
  <c r="E8815" i="1"/>
  <c r="E10449" i="1"/>
  <c r="E10161" i="1"/>
  <c r="E9952" i="1"/>
  <c r="E9636" i="1"/>
  <c r="E9321" i="1"/>
  <c r="E9050" i="1"/>
  <c r="E8960" i="1"/>
  <c r="E8665" i="1"/>
  <c r="E8563" i="1"/>
  <c r="E10280" i="1"/>
  <c r="E9942" i="1"/>
  <c r="E9775" i="1"/>
  <c r="E9333" i="1"/>
  <c r="E9310" i="1"/>
  <c r="E9174" i="1"/>
  <c r="E9068" i="1"/>
  <c r="E8959" i="1"/>
  <c r="E8947" i="1"/>
  <c r="E8814" i="1"/>
  <c r="E10331" i="1"/>
  <c r="E10277" i="1"/>
  <c r="E10160" i="1"/>
  <c r="E9940" i="1"/>
  <c r="E9773" i="1"/>
  <c r="E9635" i="1"/>
  <c r="E9049" i="1"/>
  <c r="E8826" i="1"/>
  <c r="E8670" i="1"/>
  <c r="E9763" i="1"/>
  <c r="E9309" i="1"/>
  <c r="E9183" i="1"/>
  <c r="E9067" i="1"/>
  <c r="E8958" i="1"/>
  <c r="E8946" i="1"/>
  <c r="E8813" i="1"/>
  <c r="E8803" i="1"/>
  <c r="E10330" i="1"/>
  <c r="E9761" i="1"/>
  <c r="E9580" i="1"/>
  <c r="E9048" i="1"/>
  <c r="E8669" i="1"/>
  <c r="E9308" i="1"/>
  <c r="E9066" i="1"/>
  <c r="E8945" i="1"/>
  <c r="E8812" i="1"/>
  <c r="E8802" i="1"/>
  <c r="E9598" i="1"/>
  <c r="E8668" i="1"/>
  <c r="E9596" i="1"/>
  <c r="E9486" i="1"/>
  <c r="E9307" i="1"/>
  <c r="E10110" i="1"/>
  <c r="E9467" i="1"/>
  <c r="E9312" i="1"/>
  <c r="E9306" i="1"/>
  <c r="E9176" i="1"/>
  <c r="E8943" i="1"/>
  <c r="E8816" i="1"/>
  <c r="E8686" i="1"/>
  <c r="E8703" i="1"/>
  <c r="E8690" i="1"/>
  <c r="E8666" i="1"/>
  <c r="E8318" i="1"/>
  <c r="E8312" i="1"/>
  <c r="E8162" i="1"/>
  <c r="E8156" i="1"/>
  <c r="E8143" i="1"/>
  <c r="E8540" i="1"/>
  <c r="E8293" i="1"/>
  <c r="E8155" i="1"/>
  <c r="E8008" i="1"/>
  <c r="E7718" i="1"/>
  <c r="E8689" i="1"/>
  <c r="E8562" i="1"/>
  <c r="E8317" i="1"/>
  <c r="E8311" i="1"/>
  <c r="E8161" i="1"/>
  <c r="E7995" i="1"/>
  <c r="E9065" i="1"/>
  <c r="E8539" i="1"/>
  <c r="E8292" i="1"/>
  <c r="E8007" i="1"/>
  <c r="E7723" i="1"/>
  <c r="E7717" i="1"/>
  <c r="E7711" i="1"/>
  <c r="E8944" i="1"/>
  <c r="E8688" i="1"/>
  <c r="E8574" i="1"/>
  <c r="E8561" i="1"/>
  <c r="E8316" i="1"/>
  <c r="E8310" i="1"/>
  <c r="E8166" i="1"/>
  <c r="E8538" i="1"/>
  <c r="E8291" i="1"/>
  <c r="E8006" i="1"/>
  <c r="E7722" i="1"/>
  <c r="E7716" i="1"/>
  <c r="E9323" i="1"/>
  <c r="E8687" i="1"/>
  <c r="E8573" i="1"/>
  <c r="E8560" i="1"/>
  <c r="E8315" i="1"/>
  <c r="E8309" i="1"/>
  <c r="E8303" i="1"/>
  <c r="E8165" i="1"/>
  <c r="E9052" i="1"/>
  <c r="E8537" i="1"/>
  <c r="E8441" i="1"/>
  <c r="E8011" i="1"/>
  <c r="E7721" i="1"/>
  <c r="E9824" i="1"/>
  <c r="E9629" i="1"/>
  <c r="E9322" i="1"/>
  <c r="E8572" i="1"/>
  <c r="E8559" i="1"/>
  <c r="E8326" i="1"/>
  <c r="E8314" i="1"/>
  <c r="E8308" i="1"/>
  <c r="E8164" i="1"/>
  <c r="E10112" i="1"/>
  <c r="E8691" i="1"/>
  <c r="E8667" i="1"/>
  <c r="E8571" i="1"/>
  <c r="E8319" i="1"/>
  <c r="E8313" i="1"/>
  <c r="E8163" i="1"/>
  <c r="E8541" i="1"/>
  <c r="E7882" i="1"/>
  <c r="E7863" i="1"/>
  <c r="E7857" i="1"/>
  <c r="E7552" i="1"/>
  <c r="E7426" i="1"/>
  <c r="E7420" i="1"/>
  <c r="E7145" i="1"/>
  <c r="E7023" i="1"/>
  <c r="E7011" i="1"/>
  <c r="E7583" i="1"/>
  <c r="E7570" i="1"/>
  <c r="E7564" i="1"/>
  <c r="E7295" i="1"/>
  <c r="E7283" i="1"/>
  <c r="E8004" i="1"/>
  <c r="E7862" i="1"/>
  <c r="E7856" i="1"/>
  <c r="E7557" i="1"/>
  <c r="E7551" i="1"/>
  <c r="E7425" i="1"/>
  <c r="E7143" i="1"/>
  <c r="E7034" i="1"/>
  <c r="E7022" i="1"/>
  <c r="E7569" i="1"/>
  <c r="E7294" i="1"/>
  <c r="E7861" i="1"/>
  <c r="E7843" i="1"/>
  <c r="E7556" i="1"/>
  <c r="E7424" i="1"/>
  <c r="E7141" i="1"/>
  <c r="E8295" i="1"/>
  <c r="E7695" i="1"/>
  <c r="E7568" i="1"/>
  <c r="E7411" i="1"/>
  <c r="E7293" i="1"/>
  <c r="E7155" i="1"/>
  <c r="E7140" i="1"/>
  <c r="E8010" i="1"/>
  <c r="E7860" i="1"/>
  <c r="E7842" i="1"/>
  <c r="E7555" i="1"/>
  <c r="E7139" i="1"/>
  <c r="E7127" i="1"/>
  <c r="E8009" i="1"/>
  <c r="E7865" i="1"/>
  <c r="E7859" i="1"/>
  <c r="E7841" i="1"/>
  <c r="E7554" i="1"/>
  <c r="E7428" i="1"/>
  <c r="E7147" i="1"/>
  <c r="E7864" i="1"/>
  <c r="E7858" i="1"/>
  <c r="E7840" i="1"/>
  <c r="E7710" i="1"/>
  <c r="E7585" i="1"/>
  <c r="E7553" i="1"/>
  <c r="E7427" i="1"/>
  <c r="E7146" i="1"/>
  <c r="E9051" i="1"/>
  <c r="E7719" i="1"/>
  <c r="E7408" i="1"/>
  <c r="E7296" i="1"/>
  <c r="E7144" i="1"/>
  <c r="E7019" i="1"/>
  <c r="E6871" i="1"/>
  <c r="E6748" i="1"/>
  <c r="E6730" i="1"/>
  <c r="E6435" i="1"/>
  <c r="E6422" i="1"/>
  <c r="E6293" i="1"/>
  <c r="E6143" i="1"/>
  <c r="E6576" i="1"/>
  <c r="E6421" i="1"/>
  <c r="E7154" i="1"/>
  <c r="E7142" i="1"/>
  <c r="E6864" i="1"/>
  <c r="E6582" i="1"/>
  <c r="E7292" i="1"/>
  <c r="E7018" i="1"/>
  <c r="E6883" i="1"/>
  <c r="E6870" i="1"/>
  <c r="E6863" i="1"/>
  <c r="E6735" i="1"/>
  <c r="E6729" i="1"/>
  <c r="E6717" i="1"/>
  <c r="E6440" i="1"/>
  <c r="E6420" i="1"/>
  <c r="E6292" i="1"/>
  <c r="E7010" i="1"/>
  <c r="E6862" i="1"/>
  <c r="E6581" i="1"/>
  <c r="E6419" i="1"/>
  <c r="E7567" i="1"/>
  <c r="E7024" i="1"/>
  <c r="E7009" i="1"/>
  <c r="E6882" i="1"/>
  <c r="E6861" i="1"/>
  <c r="E6734" i="1"/>
  <c r="E6728" i="1"/>
  <c r="E6716" i="1"/>
  <c r="E6439" i="1"/>
  <c r="E6291" i="1"/>
  <c r="E6562" i="1"/>
  <c r="E7152" i="1"/>
  <c r="E7008" i="1"/>
  <c r="E6704" i="1"/>
  <c r="E6586" i="1"/>
  <c r="E6580" i="1"/>
  <c r="E7158" i="1"/>
  <c r="E7007" i="1"/>
  <c r="E6868" i="1"/>
  <c r="E6733" i="1"/>
  <c r="E6715" i="1"/>
  <c r="E6561" i="1"/>
  <c r="E6438" i="1"/>
  <c r="E6290" i="1"/>
  <c r="E6284" i="1"/>
  <c r="E6115" i="1"/>
  <c r="E8294" i="1"/>
  <c r="E7157" i="1"/>
  <c r="E7021" i="1"/>
  <c r="E6873" i="1"/>
  <c r="E6732" i="1"/>
  <c r="E6713" i="1"/>
  <c r="E6559" i="1"/>
  <c r="E6437" i="1"/>
  <c r="E6425" i="1"/>
  <c r="E6289" i="1"/>
  <c r="E6276" i="1"/>
  <c r="E6113" i="1"/>
  <c r="E7410" i="1"/>
  <c r="E7694" i="1"/>
  <c r="E7156" i="1"/>
  <c r="E7020" i="1"/>
  <c r="E6872" i="1"/>
  <c r="E6731" i="1"/>
  <c r="E6711" i="1"/>
  <c r="E6436" i="1"/>
  <c r="E6424" i="1"/>
  <c r="E6294" i="1"/>
  <c r="E6111" i="1"/>
  <c r="E7409" i="1"/>
  <c r="E6865" i="1"/>
  <c r="E6583" i="1"/>
  <c r="E6577" i="1"/>
  <c r="E6423" i="1"/>
  <c r="E6411" i="1"/>
  <c r="E6712" i="1"/>
  <c r="E6278" i="1"/>
  <c r="E6277" i="1"/>
  <c r="E6584" i="1"/>
  <c r="E6560" i="1"/>
  <c r="E6131" i="1"/>
  <c r="E6119" i="1"/>
  <c r="E6714" i="1"/>
  <c r="E6579" i="1"/>
  <c r="E6275" i="1"/>
  <c r="E6129" i="1"/>
  <c r="E6112" i="1"/>
  <c r="E6130" i="1"/>
  <c r="E6118" i="1"/>
  <c r="E6114" i="1"/>
  <c r="E7720" i="1"/>
  <c r="E6578" i="1"/>
  <c r="E6867" i="1"/>
  <c r="E6265" i="1"/>
  <c r="E6117" i="1"/>
  <c r="E6585" i="1"/>
  <c r="E6116" i="1"/>
  <c r="E7006" i="1"/>
  <c r="E6866" i="1"/>
  <c r="E6264" i="1"/>
  <c r="E6279" i="1"/>
  <c r="E12082" i="1"/>
  <c r="E11528" i="1"/>
  <c r="E12248" i="1"/>
  <c r="E12081" i="1"/>
  <c r="E12075" i="1"/>
  <c r="E11896" i="1"/>
  <c r="E11527" i="1"/>
  <c r="E11332" i="1"/>
  <c r="E12247" i="1"/>
  <c r="E12080" i="1"/>
  <c r="E12074" i="1"/>
  <c r="E11895" i="1"/>
  <c r="E12073" i="1"/>
  <c r="E11531" i="1"/>
  <c r="E11336" i="1"/>
  <c r="E11330" i="1"/>
  <c r="E11892" i="1"/>
  <c r="E11529" i="1"/>
  <c r="E11334" i="1"/>
  <c r="E11716" i="1"/>
  <c r="E11526" i="1"/>
  <c r="E11168" i="1"/>
  <c r="E11893" i="1"/>
  <c r="E11715" i="1"/>
  <c r="E11167" i="1"/>
  <c r="E11161" i="1"/>
  <c r="E11714" i="1"/>
  <c r="E11335" i="1"/>
  <c r="E11166" i="1"/>
  <c r="E11160" i="1"/>
  <c r="E11165" i="1"/>
  <c r="E11159" i="1"/>
  <c r="E11712" i="1"/>
  <c r="E11530" i="1"/>
  <c r="E11711" i="1"/>
  <c r="E11331" i="1"/>
  <c r="E10355" i="1"/>
  <c r="E10184" i="1"/>
  <c r="E10716" i="1"/>
  <c r="E11169" i="1"/>
  <c r="E10950" i="1"/>
  <c r="E10354" i="1"/>
  <c r="E10183" i="1"/>
  <c r="E10956" i="1"/>
  <c r="E10715" i="1"/>
  <c r="E10518" i="1"/>
  <c r="E11158" i="1"/>
  <c r="E10353" i="1"/>
  <c r="E10182" i="1"/>
  <c r="E10955" i="1"/>
  <c r="E10714" i="1"/>
  <c r="E10517" i="1"/>
  <c r="E11717" i="1"/>
  <c r="E10954" i="1"/>
  <c r="E10516" i="1"/>
  <c r="E11164" i="1"/>
  <c r="E10953" i="1"/>
  <c r="E10515" i="1"/>
  <c r="E10356" i="1"/>
  <c r="E10519" i="1"/>
  <c r="E10181" i="1"/>
  <c r="E9674" i="1"/>
  <c r="E9668" i="1"/>
  <c r="E10009" i="1"/>
  <c r="E9841" i="1"/>
  <c r="E10180" i="1"/>
  <c r="E9673" i="1"/>
  <c r="E9667" i="1"/>
  <c r="E9377" i="1"/>
  <c r="E9672" i="1"/>
  <c r="E9666" i="1"/>
  <c r="E9376" i="1"/>
  <c r="E9671" i="1"/>
  <c r="E9665" i="1"/>
  <c r="E9844" i="1"/>
  <c r="E9670" i="1"/>
  <c r="E9664" i="1"/>
  <c r="E10520" i="1"/>
  <c r="E9675" i="1"/>
  <c r="E9669" i="1"/>
  <c r="E9496" i="1"/>
  <c r="E9245" i="1"/>
  <c r="E9129" i="1"/>
  <c r="E8881" i="1"/>
  <c r="E9495" i="1"/>
  <c r="E9244" i="1"/>
  <c r="E9128" i="1"/>
  <c r="E9007" i="1"/>
  <c r="E9494" i="1"/>
  <c r="E9249" i="1"/>
  <c r="E9243" i="1"/>
  <c r="E9127" i="1"/>
  <c r="E9006" i="1"/>
  <c r="E8621" i="1"/>
  <c r="E9248" i="1"/>
  <c r="E9242" i="1"/>
  <c r="E9126" i="1"/>
  <c r="E10011" i="1"/>
  <c r="E9843" i="1"/>
  <c r="E9005" i="1"/>
  <c r="E8884" i="1"/>
  <c r="E10717" i="1"/>
  <c r="E9246" i="1"/>
  <c r="E9124" i="1"/>
  <c r="E8758" i="1"/>
  <c r="E9842" i="1"/>
  <c r="E8882" i="1"/>
  <c r="E8348" i="1"/>
  <c r="E8053" i="1"/>
  <c r="E8047" i="1"/>
  <c r="E9003" i="1"/>
  <c r="E8755" i="1"/>
  <c r="E8620" i="1"/>
  <c r="E8492" i="1"/>
  <c r="E8203" i="1"/>
  <c r="E8347" i="1"/>
  <c r="E8052" i="1"/>
  <c r="E8046" i="1"/>
  <c r="E8754" i="1"/>
  <c r="E8619" i="1"/>
  <c r="E8497" i="1"/>
  <c r="E8202" i="1"/>
  <c r="E8760" i="1"/>
  <c r="E8346" i="1"/>
  <c r="E8051" i="1"/>
  <c r="E9125" i="1"/>
  <c r="E8496" i="1"/>
  <c r="E8201" i="1"/>
  <c r="E7607" i="1"/>
  <c r="E8759" i="1"/>
  <c r="E8351" i="1"/>
  <c r="E8345" i="1"/>
  <c r="E8050" i="1"/>
  <c r="E8495" i="1"/>
  <c r="E8200" i="1"/>
  <c r="E10010" i="1"/>
  <c r="E8350" i="1"/>
  <c r="E8344" i="1"/>
  <c r="E8049" i="1"/>
  <c r="E9247" i="1"/>
  <c r="E8883" i="1"/>
  <c r="E8349" i="1"/>
  <c r="E8343" i="1"/>
  <c r="E8054" i="1"/>
  <c r="E8048" i="1"/>
  <c r="E7749" i="1"/>
  <c r="E7456" i="1"/>
  <c r="E8199" i="1"/>
  <c r="E7323" i="1"/>
  <c r="E7187" i="1"/>
  <c r="E8494" i="1"/>
  <c r="E7748" i="1"/>
  <c r="E7455" i="1"/>
  <c r="E9004" i="1"/>
  <c r="E8198" i="1"/>
  <c r="E7899" i="1"/>
  <c r="E7322" i="1"/>
  <c r="E7186" i="1"/>
  <c r="E8493" i="1"/>
  <c r="E7747" i="1"/>
  <c r="E7898" i="1"/>
  <c r="E7606" i="1"/>
  <c r="E7327" i="1"/>
  <c r="E7185" i="1"/>
  <c r="E7751" i="1"/>
  <c r="E7750" i="1"/>
  <c r="E7047" i="1"/>
  <c r="E8756" i="1"/>
  <c r="E7603" i="1"/>
  <c r="E7324" i="1"/>
  <c r="E6902" i="1"/>
  <c r="E7326" i="1"/>
  <c r="E7184" i="1"/>
  <c r="E6764" i="1"/>
  <c r="E6604" i="1"/>
  <c r="E6482" i="1"/>
  <c r="E6476" i="1"/>
  <c r="E6901" i="1"/>
  <c r="E6487" i="1"/>
  <c r="E6475" i="1"/>
  <c r="E7325" i="1"/>
  <c r="E7183" i="1"/>
  <c r="E6603" i="1"/>
  <c r="E6481" i="1"/>
  <c r="E8757" i="1"/>
  <c r="E7190" i="1"/>
  <c r="E6906" i="1"/>
  <c r="E7897" i="1"/>
  <c r="E7605" i="1"/>
  <c r="E6608" i="1"/>
  <c r="E6905" i="1"/>
  <c r="E6904" i="1"/>
  <c r="E6903" i="1"/>
  <c r="E6477" i="1"/>
  <c r="E6315" i="1"/>
  <c r="E6765" i="1"/>
  <c r="E6605" i="1"/>
  <c r="E6483" i="1"/>
  <c r="E7604" i="1"/>
  <c r="E6606" i="1"/>
  <c r="E6165" i="1"/>
  <c r="E6159" i="1"/>
  <c r="E6164" i="1"/>
  <c r="E6484" i="1"/>
  <c r="E6317" i="1"/>
  <c r="E6162" i="1"/>
  <c r="E6480" i="1"/>
  <c r="E6160" i="1"/>
  <c r="E6163" i="1"/>
  <c r="E6479" i="1"/>
  <c r="E6316" i="1"/>
  <c r="E6161" i="1"/>
  <c r="E6607" i="1"/>
  <c r="E6166" i="1"/>
  <c r="E6478" i="1"/>
  <c r="E12191" i="1"/>
  <c r="E11288" i="1"/>
  <c r="E12190" i="1"/>
  <c r="E12192" i="1"/>
  <c r="E11093" i="1"/>
  <c r="E10692" i="1"/>
  <c r="E11464" i="1"/>
  <c r="E11656" i="1"/>
  <c r="E11097" i="1"/>
  <c r="E10890" i="1"/>
  <c r="E11096" i="1"/>
  <c r="E10889" i="1"/>
  <c r="E12189" i="1"/>
  <c r="E11094" i="1"/>
  <c r="E11466" i="1"/>
  <c r="E11465" i="1"/>
  <c r="E10499" i="1"/>
  <c r="E10158" i="1"/>
  <c r="E9995" i="1"/>
  <c r="E11095" i="1"/>
  <c r="E10498" i="1"/>
  <c r="E10327" i="1"/>
  <c r="E11838" i="1"/>
  <c r="E10159" i="1"/>
  <c r="E9996" i="1"/>
  <c r="E9817" i="1"/>
  <c r="E10157" i="1"/>
  <c r="E9994" i="1"/>
  <c r="E10156" i="1"/>
  <c r="E9646" i="1"/>
  <c r="E9820" i="1"/>
  <c r="E9819" i="1"/>
  <c r="E9818" i="1"/>
  <c r="E9474" i="1"/>
  <c r="E8168" i="1"/>
  <c r="E8020" i="1"/>
  <c r="E8019" i="1"/>
  <c r="E8013" i="1"/>
  <c r="E8012" i="1"/>
  <c r="E7728" i="1"/>
  <c r="E7727" i="1"/>
  <c r="E8176" i="1"/>
  <c r="E8170" i="1"/>
  <c r="E8325" i="1"/>
  <c r="E8175" i="1"/>
  <c r="E7438" i="1"/>
  <c r="E7029" i="1"/>
  <c r="E7307" i="1"/>
  <c r="E8022" i="1"/>
  <c r="E7880" i="1"/>
  <c r="E7168" i="1"/>
  <c r="E8021" i="1"/>
  <c r="E7879" i="1"/>
  <c r="E7867" i="1"/>
  <c r="E7878" i="1"/>
  <c r="E7866" i="1"/>
  <c r="E7030" i="1"/>
  <c r="E7308" i="1"/>
  <c r="E7169" i="1"/>
  <c r="E6742" i="1"/>
  <c r="E7031" i="1"/>
  <c r="E6745" i="1"/>
  <c r="E6879" i="1"/>
  <c r="E6744" i="1"/>
  <c r="E6449" i="1"/>
  <c r="E7170" i="1"/>
  <c r="E6743" i="1"/>
  <c r="E6448" i="1"/>
  <c r="E6137" i="1"/>
  <c r="E11969" i="1"/>
  <c r="E11393" i="1"/>
  <c r="E12308" i="1"/>
  <c r="E12135" i="1"/>
  <c r="E11968" i="1"/>
  <c r="E11392" i="1"/>
  <c r="E12307" i="1"/>
  <c r="E12134" i="1"/>
  <c r="E11967" i="1"/>
  <c r="E12306" i="1"/>
  <c r="E11396" i="1"/>
  <c r="E11970" i="1"/>
  <c r="E11589" i="1"/>
  <c r="E11394" i="1"/>
  <c r="E11032" i="1"/>
  <c r="E11391" i="1"/>
  <c r="E11227" i="1"/>
  <c r="E11031" i="1"/>
  <c r="E10596" i="1"/>
  <c r="E11035" i="1"/>
  <c r="E11029" i="1"/>
  <c r="E11971" i="1"/>
  <c r="E11033" i="1"/>
  <c r="E10414" i="1"/>
  <c r="E10781" i="1"/>
  <c r="E10413" i="1"/>
  <c r="E10248" i="1"/>
  <c r="E11030" i="1"/>
  <c r="E10780" i="1"/>
  <c r="E11395" i="1"/>
  <c r="E10595" i="1"/>
  <c r="E10412" i="1"/>
  <c r="E10078" i="1"/>
  <c r="E9734" i="1"/>
  <c r="E9733" i="1"/>
  <c r="E9732" i="1"/>
  <c r="E10077" i="1"/>
  <c r="E9911" i="1"/>
  <c r="E9357" i="1"/>
  <c r="E10076" i="1"/>
  <c r="E9910" i="1"/>
  <c r="E9356" i="1"/>
  <c r="E9098" i="1"/>
  <c r="E10247" i="1"/>
  <c r="E10075" i="1"/>
  <c r="E9909" i="1"/>
  <c r="E8977" i="1"/>
  <c r="E9097" i="1"/>
  <c r="E11034" i="1"/>
  <c r="E10246" i="1"/>
  <c r="E8982" i="1"/>
  <c r="E8849" i="1"/>
  <c r="E8843" i="1"/>
  <c r="E9565" i="1"/>
  <c r="E9096" i="1"/>
  <c r="E8848" i="1"/>
  <c r="E8842" i="1"/>
  <c r="E9564" i="1"/>
  <c r="E9210" i="1"/>
  <c r="E8119" i="1"/>
  <c r="E7966" i="1"/>
  <c r="E8456" i="1"/>
  <c r="E8263" i="1"/>
  <c r="E7675" i="1"/>
  <c r="E7965" i="1"/>
  <c r="E8455" i="1"/>
  <c r="E8262" i="1"/>
  <c r="E7674" i="1"/>
  <c r="E9211" i="1"/>
  <c r="E8261" i="1"/>
  <c r="E8841" i="1"/>
  <c r="E8726" i="1"/>
  <c r="E8266" i="1"/>
  <c r="E8840" i="1"/>
  <c r="E8416" i="1"/>
  <c r="E8415" i="1"/>
  <c r="E7967" i="1"/>
  <c r="E7395" i="1"/>
  <c r="E7265" i="1"/>
  <c r="E8458" i="1"/>
  <c r="E7521" i="1"/>
  <c r="E7394" i="1"/>
  <c r="E8457" i="1"/>
  <c r="E7825" i="1"/>
  <c r="E7520" i="1"/>
  <c r="E7110" i="1"/>
  <c r="E8730" i="1"/>
  <c r="E7824" i="1"/>
  <c r="E8264" i="1"/>
  <c r="E7968" i="1"/>
  <c r="E6986" i="1"/>
  <c r="E6980" i="1"/>
  <c r="E6386" i="1"/>
  <c r="E6985" i="1"/>
  <c r="E6541" i="1"/>
  <c r="E8265" i="1"/>
  <c r="E6984" i="1"/>
  <c r="E8590" i="1"/>
  <c r="E6686" i="1"/>
  <c r="E6540" i="1"/>
  <c r="E6393" i="1"/>
  <c r="E6683" i="1"/>
  <c r="E6387" i="1"/>
  <c r="E6838" i="1"/>
  <c r="E6678" i="1"/>
  <c r="E6394" i="1"/>
  <c r="E6685" i="1"/>
  <c r="E6684" i="1"/>
  <c r="E6388" i="1"/>
  <c r="E6243" i="1"/>
  <c r="E12285" i="1"/>
  <c r="E12279" i="1"/>
  <c r="E12273" i="1"/>
  <c r="E12214" i="1"/>
  <c r="E12112" i="1"/>
  <c r="E12106" i="1"/>
  <c r="E12088" i="1"/>
  <c r="E11927" i="1"/>
  <c r="E11921" i="1"/>
  <c r="E12039" i="1"/>
  <c r="E11861" i="1"/>
  <c r="E11677" i="1"/>
  <c r="E11564" i="1"/>
  <c r="E11558" i="1"/>
  <c r="E11488" i="1"/>
  <c r="E11369" i="1"/>
  <c r="E11363" i="1"/>
  <c r="E12284" i="1"/>
  <c r="E12278" i="1"/>
  <c r="E12272" i="1"/>
  <c r="E12111" i="1"/>
  <c r="E12105" i="1"/>
  <c r="E12038" i="1"/>
  <c r="E11932" i="1"/>
  <c r="E11926" i="1"/>
  <c r="E11860" i="1"/>
  <c r="E11749" i="1"/>
  <c r="E11743" i="1"/>
  <c r="E12037" i="1"/>
  <c r="E12025" i="1"/>
  <c r="E12007" i="1"/>
  <c r="E11859" i="1"/>
  <c r="E11563" i="1"/>
  <c r="E11557" i="1"/>
  <c r="E11486" i="1"/>
  <c r="E11474" i="1"/>
  <c r="E11368" i="1"/>
  <c r="E11362" i="1"/>
  <c r="E12283" i="1"/>
  <c r="E12277" i="1"/>
  <c r="E12271" i="1"/>
  <c r="E12110" i="1"/>
  <c r="E12104" i="1"/>
  <c r="E12036" i="1"/>
  <c r="E12024" i="1"/>
  <c r="E11931" i="1"/>
  <c r="E11925" i="1"/>
  <c r="E11919" i="1"/>
  <c r="E12221" i="1"/>
  <c r="E12282" i="1"/>
  <c r="E12276" i="1"/>
  <c r="E12220" i="1"/>
  <c r="E12109" i="1"/>
  <c r="E12103" i="1"/>
  <c r="E12034" i="1"/>
  <c r="E11930" i="1"/>
  <c r="E11924" i="1"/>
  <c r="E11918" i="1"/>
  <c r="E12219" i="1"/>
  <c r="E12207" i="1"/>
  <c r="E12033" i="1"/>
  <c r="E11683" i="1"/>
  <c r="E11561" i="1"/>
  <c r="E11555" i="1"/>
  <c r="E11494" i="1"/>
  <c r="E11482" i="1"/>
  <c r="E11366" i="1"/>
  <c r="E11360" i="1"/>
  <c r="E11305" i="1"/>
  <c r="E12217" i="1"/>
  <c r="E12286" i="1"/>
  <c r="E12280" i="1"/>
  <c r="E12256" i="1"/>
  <c r="E12216" i="1"/>
  <c r="E12170" i="1"/>
  <c r="E12113" i="1"/>
  <c r="E12107" i="1"/>
  <c r="E12089" i="1"/>
  <c r="E11928" i="1"/>
  <c r="E11922" i="1"/>
  <c r="E11916" i="1"/>
  <c r="E11904" i="1"/>
  <c r="E11864" i="1"/>
  <c r="E12215" i="1"/>
  <c r="E11863" i="1"/>
  <c r="E11851" i="1"/>
  <c r="E11679" i="1"/>
  <c r="E11565" i="1"/>
  <c r="E11559" i="1"/>
  <c r="E11553" i="1"/>
  <c r="E11490" i="1"/>
  <c r="E11370" i="1"/>
  <c r="E11364" i="1"/>
  <c r="E11301" i="1"/>
  <c r="E12171" i="1"/>
  <c r="E11857" i="1"/>
  <c r="E11554" i="1"/>
  <c r="E11492" i="1"/>
  <c r="E11308" i="1"/>
  <c r="E11125" i="1"/>
  <c r="E10918" i="1"/>
  <c r="E10894" i="1"/>
  <c r="E10563" i="1"/>
  <c r="E11742" i="1"/>
  <c r="E11562" i="1"/>
  <c r="E11491" i="1"/>
  <c r="E11446" i="1"/>
  <c r="E11365" i="1"/>
  <c r="E11347" i="1"/>
  <c r="E11307" i="1"/>
  <c r="E11198" i="1"/>
  <c r="E11192" i="1"/>
  <c r="E11180" i="1"/>
  <c r="E11124" i="1"/>
  <c r="E11112" i="1"/>
  <c r="E12281" i="1"/>
  <c r="E11748" i="1"/>
  <c r="E11489" i="1"/>
  <c r="E11306" i="1"/>
  <c r="E11272" i="1"/>
  <c r="E11123" i="1"/>
  <c r="E10916" i="1"/>
  <c r="E10562" i="1"/>
  <c r="E10556" i="1"/>
  <c r="E11741" i="1"/>
  <c r="E11487" i="1"/>
  <c r="E11304" i="1"/>
  <c r="E11191" i="1"/>
  <c r="E11179" i="1"/>
  <c r="E11122" i="1"/>
  <c r="E11923" i="1"/>
  <c r="E11747" i="1"/>
  <c r="E11560" i="1"/>
  <c r="E11485" i="1"/>
  <c r="E11303" i="1"/>
  <c r="E11133" i="1"/>
  <c r="E11121" i="1"/>
  <c r="E10914" i="1"/>
  <c r="E10871" i="1"/>
  <c r="E10561" i="1"/>
  <c r="E10555" i="1"/>
  <c r="E11740" i="1"/>
  <c r="E11686" i="1"/>
  <c r="E11484" i="1"/>
  <c r="E11302" i="1"/>
  <c r="E11190" i="1"/>
  <c r="E11178" i="1"/>
  <c r="E11132" i="1"/>
  <c r="E12035" i="1"/>
  <c r="E11746" i="1"/>
  <c r="E11685" i="1"/>
  <c r="E11483" i="1"/>
  <c r="E11361" i="1"/>
  <c r="E11300" i="1"/>
  <c r="E11131" i="1"/>
  <c r="E10912" i="1"/>
  <c r="E10869" i="1"/>
  <c r="E10680" i="1"/>
  <c r="E12108" i="1"/>
  <c r="E11739" i="1"/>
  <c r="E11684" i="1"/>
  <c r="E11481" i="1"/>
  <c r="E11189" i="1"/>
  <c r="E11130" i="1"/>
  <c r="E10993" i="1"/>
  <c r="E10987" i="1"/>
  <c r="E11866" i="1"/>
  <c r="E11745" i="1"/>
  <c r="E11682" i="1"/>
  <c r="E11566" i="1"/>
  <c r="E11480" i="1"/>
  <c r="E11862" i="1"/>
  <c r="E11744" i="1"/>
  <c r="E11680" i="1"/>
  <c r="E11367" i="1"/>
  <c r="E11127" i="1"/>
  <c r="E10920" i="1"/>
  <c r="E11678" i="1"/>
  <c r="E11188" i="1"/>
  <c r="E10984" i="1"/>
  <c r="E10870" i="1"/>
  <c r="E10559" i="1"/>
  <c r="E10385" i="1"/>
  <c r="E10379" i="1"/>
  <c r="E10316" i="1"/>
  <c r="E10214" i="1"/>
  <c r="E10208" i="1"/>
  <c r="E11556" i="1"/>
  <c r="E10990" i="1"/>
  <c r="E10746" i="1"/>
  <c r="E10740" i="1"/>
  <c r="E10734" i="1"/>
  <c r="E10996" i="1"/>
  <c r="E10558" i="1"/>
  <c r="E10479" i="1"/>
  <c r="E10384" i="1"/>
  <c r="E10378" i="1"/>
  <c r="E10314" i="1"/>
  <c r="E10213" i="1"/>
  <c r="E10207" i="1"/>
  <c r="E10989" i="1"/>
  <c r="E10745" i="1"/>
  <c r="E10739" i="1"/>
  <c r="E10733" i="1"/>
  <c r="E10565" i="1"/>
  <c r="E10478" i="1"/>
  <c r="E10313" i="1"/>
  <c r="E10138" i="1"/>
  <c r="E10050" i="1"/>
  <c r="E10044" i="1"/>
  <c r="E10038" i="1"/>
  <c r="E11194" i="1"/>
  <c r="E10995" i="1"/>
  <c r="E10557" i="1"/>
  <c r="E10477" i="1"/>
  <c r="E10383" i="1"/>
  <c r="E10377" i="1"/>
  <c r="E10218" i="1"/>
  <c r="E10212" i="1"/>
  <c r="E10137" i="1"/>
  <c r="E11827" i="1"/>
  <c r="E10988" i="1"/>
  <c r="E10750" i="1"/>
  <c r="E10744" i="1"/>
  <c r="E10738" i="1"/>
  <c r="E10732" i="1"/>
  <c r="E10564" i="1"/>
  <c r="E10049" i="1"/>
  <c r="E10043" i="1"/>
  <c r="E10037" i="1"/>
  <c r="E11750" i="1"/>
  <c r="E11493" i="1"/>
  <c r="E11193" i="1"/>
  <c r="E10994" i="1"/>
  <c r="E10388" i="1"/>
  <c r="E10382" i="1"/>
  <c r="E11738" i="1"/>
  <c r="E11129" i="1"/>
  <c r="E10921" i="1"/>
  <c r="E10749" i="1"/>
  <c r="E10743" i="1"/>
  <c r="E10737" i="1"/>
  <c r="E10731" i="1"/>
  <c r="E10321" i="1"/>
  <c r="E11865" i="1"/>
  <c r="E11359" i="1"/>
  <c r="E11200" i="1"/>
  <c r="E11128" i="1"/>
  <c r="E10986" i="1"/>
  <c r="E10919" i="1"/>
  <c r="E10681" i="1"/>
  <c r="E10387" i="1"/>
  <c r="E10381" i="1"/>
  <c r="E12218" i="1"/>
  <c r="E11929" i="1"/>
  <c r="E11858" i="1"/>
  <c r="E11126" i="1"/>
  <c r="E10992" i="1"/>
  <c r="E10917" i="1"/>
  <c r="E10893" i="1"/>
  <c r="E10748" i="1"/>
  <c r="E10742" i="1"/>
  <c r="E10736" i="1"/>
  <c r="E10679" i="1"/>
  <c r="E10630" i="1"/>
  <c r="E10441" i="1"/>
  <c r="E11917" i="1"/>
  <c r="E11199" i="1"/>
  <c r="E10985" i="1"/>
  <c r="E10915" i="1"/>
  <c r="E10678" i="1"/>
  <c r="E10560" i="1"/>
  <c r="E10386" i="1"/>
  <c r="E10380" i="1"/>
  <c r="E10318" i="1"/>
  <c r="E10747" i="1"/>
  <c r="E10320" i="1"/>
  <c r="E9981" i="1"/>
  <c r="E9704" i="1"/>
  <c r="E9698" i="1"/>
  <c r="E9423" i="1"/>
  <c r="E9408" i="1"/>
  <c r="E9396" i="1"/>
  <c r="E9315" i="1"/>
  <c r="E9166" i="1"/>
  <c r="E9154" i="1"/>
  <c r="E10480" i="1"/>
  <c r="E10319" i="1"/>
  <c r="E10051" i="1"/>
  <c r="E10036" i="1"/>
  <c r="E9980" i="1"/>
  <c r="E9871" i="1"/>
  <c r="E10913" i="1"/>
  <c r="E10735" i="1"/>
  <c r="E10317" i="1"/>
  <c r="E9979" i="1"/>
  <c r="E9758" i="1"/>
  <c r="E9703" i="1"/>
  <c r="E9697" i="1"/>
  <c r="E9460" i="1"/>
  <c r="E9407" i="1"/>
  <c r="E9401" i="1"/>
  <c r="E9395" i="1"/>
  <c r="E11681" i="1"/>
  <c r="E10315" i="1"/>
  <c r="E10211" i="1"/>
  <c r="E10042" i="1"/>
  <c r="E9978" i="1"/>
  <c r="E9876" i="1"/>
  <c r="E9870" i="1"/>
  <c r="E9757" i="1"/>
  <c r="E10102" i="1"/>
  <c r="E9708" i="1"/>
  <c r="E9702" i="1"/>
  <c r="E9696" i="1"/>
  <c r="E9458" i="1"/>
  <c r="E9406" i="1"/>
  <c r="E9400" i="1"/>
  <c r="E9394" i="1"/>
  <c r="E10210" i="1"/>
  <c r="E10048" i="1"/>
  <c r="E10041" i="1"/>
  <c r="E9875" i="1"/>
  <c r="E9869" i="1"/>
  <c r="E10217" i="1"/>
  <c r="E9707" i="1"/>
  <c r="E9701" i="1"/>
  <c r="E9639" i="1"/>
  <c r="E9456" i="1"/>
  <c r="E9429" i="1"/>
  <c r="E9411" i="1"/>
  <c r="E9405" i="1"/>
  <c r="E9399" i="1"/>
  <c r="E9393" i="1"/>
  <c r="E10741" i="1"/>
  <c r="E10209" i="1"/>
  <c r="E10047" i="1"/>
  <c r="E10040" i="1"/>
  <c r="E9874" i="1"/>
  <c r="E9638" i="1"/>
  <c r="E10991" i="1"/>
  <c r="E10872" i="1"/>
  <c r="E10216" i="1"/>
  <c r="E9804" i="1"/>
  <c r="E9795" i="1"/>
  <c r="E9706" i="1"/>
  <c r="E9700" i="1"/>
  <c r="E9637" i="1"/>
  <c r="E9427" i="1"/>
  <c r="E9410" i="1"/>
  <c r="E9404" i="1"/>
  <c r="E10215" i="1"/>
  <c r="E10139" i="1"/>
  <c r="E9983" i="1"/>
  <c r="E9705" i="1"/>
  <c r="E9699" i="1"/>
  <c r="E9425" i="1"/>
  <c r="E9409" i="1"/>
  <c r="E9397" i="1"/>
  <c r="E9385" i="1"/>
  <c r="E9532" i="1"/>
  <c r="E9526" i="1"/>
  <c r="E9520" i="1"/>
  <c r="E9299" i="1"/>
  <c r="E9287" i="1"/>
  <c r="E9281" i="1"/>
  <c r="E9162" i="1"/>
  <c r="E8807" i="1"/>
  <c r="E8781" i="1"/>
  <c r="E9982" i="1"/>
  <c r="E9168" i="1"/>
  <c r="E9155" i="1"/>
  <c r="E9038" i="1"/>
  <c r="E8923" i="1"/>
  <c r="E8917" i="1"/>
  <c r="E8806" i="1"/>
  <c r="E8659" i="1"/>
  <c r="E10046" i="1"/>
  <c r="E9531" i="1"/>
  <c r="E9525" i="1"/>
  <c r="E9519" i="1"/>
  <c r="E9298" i="1"/>
  <c r="E9286" i="1"/>
  <c r="E9280" i="1"/>
  <c r="E9161" i="1"/>
  <c r="E9060" i="1"/>
  <c r="E8798" i="1"/>
  <c r="E8780" i="1"/>
  <c r="E10677" i="1"/>
  <c r="E9873" i="1"/>
  <c r="E9803" i="1"/>
  <c r="E9167" i="1"/>
  <c r="E9134" i="1"/>
  <c r="E9059" i="1"/>
  <c r="E9043" i="1"/>
  <c r="E9037" i="1"/>
  <c r="E8928" i="1"/>
  <c r="E8922" i="1"/>
  <c r="E8658" i="1"/>
  <c r="E8634" i="1"/>
  <c r="E10045" i="1"/>
  <c r="E9530" i="1"/>
  <c r="E9524" i="1"/>
  <c r="E9518" i="1"/>
  <c r="E9303" i="1"/>
  <c r="E9297" i="1"/>
  <c r="E9285" i="1"/>
  <c r="E9279" i="1"/>
  <c r="E9153" i="1"/>
  <c r="E9058" i="1"/>
  <c r="E8797" i="1"/>
  <c r="E8791" i="1"/>
  <c r="E8785" i="1"/>
  <c r="E8779" i="1"/>
  <c r="E9872" i="1"/>
  <c r="E9459" i="1"/>
  <c r="E9133" i="1"/>
  <c r="E9057" i="1"/>
  <c r="E9036" i="1"/>
  <c r="E9030" i="1"/>
  <c r="E8921" i="1"/>
  <c r="E8680" i="1"/>
  <c r="E8663" i="1"/>
  <c r="E8657" i="1"/>
  <c r="E8651" i="1"/>
  <c r="E8633" i="1"/>
  <c r="E9529" i="1"/>
  <c r="E9523" i="1"/>
  <c r="E9517" i="1"/>
  <c r="E9457" i="1"/>
  <c r="E9317" i="1"/>
  <c r="E9302" i="1"/>
  <c r="E9296" i="1"/>
  <c r="E9284" i="1"/>
  <c r="E9165" i="1"/>
  <c r="E9056" i="1"/>
  <c r="E8936" i="1"/>
  <c r="E8790" i="1"/>
  <c r="E8784" i="1"/>
  <c r="E8778" i="1"/>
  <c r="E10052" i="1"/>
  <c r="E9455" i="1"/>
  <c r="E9428" i="1"/>
  <c r="E9316" i="1"/>
  <c r="E9132" i="1"/>
  <c r="E9055" i="1"/>
  <c r="E9035" i="1"/>
  <c r="E9029" i="1"/>
  <c r="E8935" i="1"/>
  <c r="E8920" i="1"/>
  <c r="E8908" i="1"/>
  <c r="E8678" i="1"/>
  <c r="E8656" i="1"/>
  <c r="E8650" i="1"/>
  <c r="E8632" i="1"/>
  <c r="E9534" i="1"/>
  <c r="E9528" i="1"/>
  <c r="E9522" i="1"/>
  <c r="E9426" i="1"/>
  <c r="E9314" i="1"/>
  <c r="E9295" i="1"/>
  <c r="E9533" i="1"/>
  <c r="E9527" i="1"/>
  <c r="E9521" i="1"/>
  <c r="E9294" i="1"/>
  <c r="E9264" i="1"/>
  <c r="E9163" i="1"/>
  <c r="E8932" i="1"/>
  <c r="E8782" i="1"/>
  <c r="E8918" i="1"/>
  <c r="E8762" i="1"/>
  <c r="E8679" i="1"/>
  <c r="E8648" i="1"/>
  <c r="E8390" i="1"/>
  <c r="E8384" i="1"/>
  <c r="E8378" i="1"/>
  <c r="E8332" i="1"/>
  <c r="E8182" i="1"/>
  <c r="E8095" i="1"/>
  <c r="E8089" i="1"/>
  <c r="E8083" i="1"/>
  <c r="E8034" i="1"/>
  <c r="E10039" i="1"/>
  <c r="E9424" i="1"/>
  <c r="E8677" i="1"/>
  <c r="E8522" i="1"/>
  <c r="E8516" i="1"/>
  <c r="E8331" i="1"/>
  <c r="E8233" i="1"/>
  <c r="E8227" i="1"/>
  <c r="E8181" i="1"/>
  <c r="E8033" i="1"/>
  <c r="E7733" i="1"/>
  <c r="E9179" i="1"/>
  <c r="E8925" i="1"/>
  <c r="E8907" i="1"/>
  <c r="E8761" i="1"/>
  <c r="E8676" i="1"/>
  <c r="E8389" i="1"/>
  <c r="E8383" i="1"/>
  <c r="E8377" i="1"/>
  <c r="E8330" i="1"/>
  <c r="E8180" i="1"/>
  <c r="E8094" i="1"/>
  <c r="E8088" i="1"/>
  <c r="E8082" i="1"/>
  <c r="E8032" i="1"/>
  <c r="E9178" i="1"/>
  <c r="E9028" i="1"/>
  <c r="E8789" i="1"/>
  <c r="E8675" i="1"/>
  <c r="E8521" i="1"/>
  <c r="E8515" i="1"/>
  <c r="E8329" i="1"/>
  <c r="E8232" i="1"/>
  <c r="E8226" i="1"/>
  <c r="E8179" i="1"/>
  <c r="E8031" i="1"/>
  <c r="E7731" i="1"/>
  <c r="E7644" i="1"/>
  <c r="E7638" i="1"/>
  <c r="E7632" i="1"/>
  <c r="E8924" i="1"/>
  <c r="E8906" i="1"/>
  <c r="E8674" i="1"/>
  <c r="E8388" i="1"/>
  <c r="E8382" i="1"/>
  <c r="E8376" i="1"/>
  <c r="E8093" i="1"/>
  <c r="E8087" i="1"/>
  <c r="E8081" i="1"/>
  <c r="E8030" i="1"/>
  <c r="E8777" i="1"/>
  <c r="E8673" i="1"/>
  <c r="E8550" i="1"/>
  <c r="E8520" i="1"/>
  <c r="E8231" i="1"/>
  <c r="E8225" i="1"/>
  <c r="E8029" i="1"/>
  <c r="E7890" i="1"/>
  <c r="E7643" i="1"/>
  <c r="E7637" i="1"/>
  <c r="E7631" i="1"/>
  <c r="E9164" i="1"/>
  <c r="E9054" i="1"/>
  <c r="E8913" i="1"/>
  <c r="E8895" i="1"/>
  <c r="E8661" i="1"/>
  <c r="E8549" i="1"/>
  <c r="E8387" i="1"/>
  <c r="E8381" i="1"/>
  <c r="E8375" i="1"/>
  <c r="E8092" i="1"/>
  <c r="E8086" i="1"/>
  <c r="E8080" i="1"/>
  <c r="E8028" i="1"/>
  <c r="E8934" i="1"/>
  <c r="E8548" i="1"/>
  <c r="E8519" i="1"/>
  <c r="E8337" i="1"/>
  <c r="E8230" i="1"/>
  <c r="E8224" i="1"/>
  <c r="E8187" i="1"/>
  <c r="E8027" i="1"/>
  <c r="E7888" i="1"/>
  <c r="E8933" i="1"/>
  <c r="E8660" i="1"/>
  <c r="E8547" i="1"/>
  <c r="E8386" i="1"/>
  <c r="E8380" i="1"/>
  <c r="E8336" i="1"/>
  <c r="E8186" i="1"/>
  <c r="E8091" i="1"/>
  <c r="E8085" i="1"/>
  <c r="E8079" i="1"/>
  <c r="E8026" i="1"/>
  <c r="E8919" i="1"/>
  <c r="E8649" i="1"/>
  <c r="E8631" i="1"/>
  <c r="E8545" i="1"/>
  <c r="E8385" i="1"/>
  <c r="E8379" i="1"/>
  <c r="E8334" i="1"/>
  <c r="E8184" i="1"/>
  <c r="E8096" i="1"/>
  <c r="E8090" i="1"/>
  <c r="E8084" i="1"/>
  <c r="E8523" i="1"/>
  <c r="E7785" i="1"/>
  <c r="E7779" i="1"/>
  <c r="E7773" i="1"/>
  <c r="E7492" i="1"/>
  <c r="E7486" i="1"/>
  <c r="E7480" i="1"/>
  <c r="E7448" i="1"/>
  <c r="E7133" i="1"/>
  <c r="E7076" i="1"/>
  <c r="E7064" i="1"/>
  <c r="E7036" i="1"/>
  <c r="E7942" i="1"/>
  <c r="E7936" i="1"/>
  <c r="E7930" i="1"/>
  <c r="E7630" i="1"/>
  <c r="E7447" i="1"/>
  <c r="E7359" i="1"/>
  <c r="E7353" i="1"/>
  <c r="E7223" i="1"/>
  <c r="E9313" i="1"/>
  <c r="E8530" i="1"/>
  <c r="E7784" i="1"/>
  <c r="E7778" i="1"/>
  <c r="E7772" i="1"/>
  <c r="E7491" i="1"/>
  <c r="E7485" i="1"/>
  <c r="E7479" i="1"/>
  <c r="E7446" i="1"/>
  <c r="E7131" i="1"/>
  <c r="E7075" i="1"/>
  <c r="E7063" i="1"/>
  <c r="E8185" i="1"/>
  <c r="E7941" i="1"/>
  <c r="E7935" i="1"/>
  <c r="E7929" i="1"/>
  <c r="E7636" i="1"/>
  <c r="E7629" i="1"/>
  <c r="E7592" i="1"/>
  <c r="E7445" i="1"/>
  <c r="E7358" i="1"/>
  <c r="E7352" i="1"/>
  <c r="E7222" i="1"/>
  <c r="E8183" i="1"/>
  <c r="E7783" i="1"/>
  <c r="E7777" i="1"/>
  <c r="E7771" i="1"/>
  <c r="E7738" i="1"/>
  <c r="E7591" i="1"/>
  <c r="E7490" i="1"/>
  <c r="E7484" i="1"/>
  <c r="E7478" i="1"/>
  <c r="E7444" i="1"/>
  <c r="E7314" i="1"/>
  <c r="E7129" i="1"/>
  <c r="E7080" i="1"/>
  <c r="E7062" i="1"/>
  <c r="E7044" i="1"/>
  <c r="E8335" i="1"/>
  <c r="E8223" i="1"/>
  <c r="E7940" i="1"/>
  <c r="E7934" i="1"/>
  <c r="E7928" i="1"/>
  <c r="E7889" i="1"/>
  <c r="E7737" i="1"/>
  <c r="E7642" i="1"/>
  <c r="E7635" i="1"/>
  <c r="E7628" i="1"/>
  <c r="E7590" i="1"/>
  <c r="E7443" i="1"/>
  <c r="E7357" i="1"/>
  <c r="E7351" i="1"/>
  <c r="E7313" i="1"/>
  <c r="E7227" i="1"/>
  <c r="E7221" i="1"/>
  <c r="E7215" i="1"/>
  <c r="E7203" i="1"/>
  <c r="E7128" i="1"/>
  <c r="E7043" i="1"/>
  <c r="E8518" i="1"/>
  <c r="E8333" i="1"/>
  <c r="E7887" i="1"/>
  <c r="E7788" i="1"/>
  <c r="E7782" i="1"/>
  <c r="E7776" i="1"/>
  <c r="E7736" i="1"/>
  <c r="E7589" i="1"/>
  <c r="E7489" i="1"/>
  <c r="E7483" i="1"/>
  <c r="E7312" i="1"/>
  <c r="E8681" i="1"/>
  <c r="E8535" i="1"/>
  <c r="E8517" i="1"/>
  <c r="E7885" i="1"/>
  <c r="E7787" i="1"/>
  <c r="E7781" i="1"/>
  <c r="E7775" i="1"/>
  <c r="E7734" i="1"/>
  <c r="E7587" i="1"/>
  <c r="E7488" i="1"/>
  <c r="E7482" i="1"/>
  <c r="E7175" i="1"/>
  <c r="E7078" i="1"/>
  <c r="E7786" i="1"/>
  <c r="E7780" i="1"/>
  <c r="E7774" i="1"/>
  <c r="E7730" i="1"/>
  <c r="E7493" i="1"/>
  <c r="E7487" i="1"/>
  <c r="E7481" i="1"/>
  <c r="E7173" i="1"/>
  <c r="E7077" i="1"/>
  <c r="E7038" i="1"/>
  <c r="E10301" i="1"/>
  <c r="E8931" i="1"/>
  <c r="E8546" i="1"/>
  <c r="E8228" i="1"/>
  <c r="E7937" i="1"/>
  <c r="E7931" i="1"/>
  <c r="E7639" i="1"/>
  <c r="E7360" i="1"/>
  <c r="E7354" i="1"/>
  <c r="E7348" i="1"/>
  <c r="E7884" i="1"/>
  <c r="E7225" i="1"/>
  <c r="E7201" i="1"/>
  <c r="E6950" i="1"/>
  <c r="E6938" i="1"/>
  <c r="E6920" i="1"/>
  <c r="E6555" i="1"/>
  <c r="E6459" i="1"/>
  <c r="E6300" i="1"/>
  <c r="E6646" i="1"/>
  <c r="E6512" i="1"/>
  <c r="E6356" i="1"/>
  <c r="E6299" i="1"/>
  <c r="E7927" i="1"/>
  <c r="E6806" i="1"/>
  <c r="E6800" i="1"/>
  <c r="E6782" i="1"/>
  <c r="E6458" i="1"/>
  <c r="E6332" i="1"/>
  <c r="E7224" i="1"/>
  <c r="E6999" i="1"/>
  <c r="E6949" i="1"/>
  <c r="E6925" i="1"/>
  <c r="E6919" i="1"/>
  <c r="E6757" i="1"/>
  <c r="E6596" i="1"/>
  <c r="E6457" i="1"/>
  <c r="E6595" i="1"/>
  <c r="E6456" i="1"/>
  <c r="E7926" i="1"/>
  <c r="E7361" i="1"/>
  <c r="E6998" i="1"/>
  <c r="E6805" i="1"/>
  <c r="E6799" i="1"/>
  <c r="E6781" i="1"/>
  <c r="E6756" i="1"/>
  <c r="E6651" i="1"/>
  <c r="E6645" i="1"/>
  <c r="E6511" i="1"/>
  <c r="E8808" i="1"/>
  <c r="E8222" i="1"/>
  <c r="E7134" i="1"/>
  <c r="E7073" i="1"/>
  <c r="E6997" i="1"/>
  <c r="E6954" i="1"/>
  <c r="E6948" i="1"/>
  <c r="E6924" i="1"/>
  <c r="E6918" i="1"/>
  <c r="E6755" i="1"/>
  <c r="E6705" i="1"/>
  <c r="E6594" i="1"/>
  <c r="E6467" i="1"/>
  <c r="E6510" i="1"/>
  <c r="E6504" i="1"/>
  <c r="E7933" i="1"/>
  <c r="E7350" i="1"/>
  <c r="E7132" i="1"/>
  <c r="E6996" i="1"/>
  <c r="E6891" i="1"/>
  <c r="E6804" i="1"/>
  <c r="E6798" i="1"/>
  <c r="E6792" i="1"/>
  <c r="E6780" i="1"/>
  <c r="E6754" i="1"/>
  <c r="E6656" i="1"/>
  <c r="E6650" i="1"/>
  <c r="E6644" i="1"/>
  <c r="E6498" i="1"/>
  <c r="E7634" i="1"/>
  <c r="E7588" i="1"/>
  <c r="E7130" i="1"/>
  <c r="E7042" i="1"/>
  <c r="E6953" i="1"/>
  <c r="E6947" i="1"/>
  <c r="E6923" i="1"/>
  <c r="E6917" i="1"/>
  <c r="E6890" i="1"/>
  <c r="E6753" i="1"/>
  <c r="E6465" i="1"/>
  <c r="E6266" i="1"/>
  <c r="E6149" i="1"/>
  <c r="E8229" i="1"/>
  <c r="E7633" i="1"/>
  <c r="E7040" i="1"/>
  <c r="E6952" i="1"/>
  <c r="E6946" i="1"/>
  <c r="E6922" i="1"/>
  <c r="E6888" i="1"/>
  <c r="E6857" i="1"/>
  <c r="E6751" i="1"/>
  <c r="E6463" i="1"/>
  <c r="E6414" i="1"/>
  <c r="E6147" i="1"/>
  <c r="E6101" i="1"/>
  <c r="E7939" i="1"/>
  <c r="E7735" i="1"/>
  <c r="E7641" i="1"/>
  <c r="E7356" i="1"/>
  <c r="E7174" i="1"/>
  <c r="E7079" i="1"/>
  <c r="E7732" i="1"/>
  <c r="E7226" i="1"/>
  <c r="E7202" i="1"/>
  <c r="E7037" i="1"/>
  <c r="E6951" i="1"/>
  <c r="E6945" i="1"/>
  <c r="E6921" i="1"/>
  <c r="E6886" i="1"/>
  <c r="E6461" i="1"/>
  <c r="E6412" i="1"/>
  <c r="E6145" i="1"/>
  <c r="E6099" i="1"/>
  <c r="E6460" i="1"/>
  <c r="E6357" i="1"/>
  <c r="E6301" i="1"/>
  <c r="E7938" i="1"/>
  <c r="E7886" i="1"/>
  <c r="E7640" i="1"/>
  <c r="E7355" i="1"/>
  <c r="E7035" i="1"/>
  <c r="E6885" i="1"/>
  <c r="E6813" i="1"/>
  <c r="E6807" i="1"/>
  <c r="E6801" i="1"/>
  <c r="E6783" i="1"/>
  <c r="E6647" i="1"/>
  <c r="E6641" i="1"/>
  <c r="E6513" i="1"/>
  <c r="E6363" i="1"/>
  <c r="E6333" i="1"/>
  <c r="E7061" i="1"/>
  <c r="E6802" i="1"/>
  <c r="E6784" i="1"/>
  <c r="E6750" i="1"/>
  <c r="E6642" i="1"/>
  <c r="E6624" i="1"/>
  <c r="E6464" i="1"/>
  <c r="E6355" i="1"/>
  <c r="E6348" i="1"/>
  <c r="E6334" i="1"/>
  <c r="E6207" i="1"/>
  <c r="E6201" i="1"/>
  <c r="E6183" i="1"/>
  <c r="E6150" i="1"/>
  <c r="E6889" i="1"/>
  <c r="E6462" i="1"/>
  <c r="E6148" i="1"/>
  <c r="E6200" i="1"/>
  <c r="E6858" i="1"/>
  <c r="E6887" i="1"/>
  <c r="E6649" i="1"/>
  <c r="E6206" i="1"/>
  <c r="E6182" i="1"/>
  <c r="E6146" i="1"/>
  <c r="E6503" i="1"/>
  <c r="E6509" i="1"/>
  <c r="E6218" i="1"/>
  <c r="E6144" i="1"/>
  <c r="E6102" i="1"/>
  <c r="E6205" i="1"/>
  <c r="E6199" i="1"/>
  <c r="E7932" i="1"/>
  <c r="E6514" i="1"/>
  <c r="E6466" i="1"/>
  <c r="E6648" i="1"/>
  <c r="E6331" i="1"/>
  <c r="E6181" i="1"/>
  <c r="E6100" i="1"/>
  <c r="E7039" i="1"/>
  <c r="E6413" i="1"/>
  <c r="E6508" i="1"/>
  <c r="E6267" i="1"/>
  <c r="E6098" i="1"/>
  <c r="E6210" i="1"/>
  <c r="E6515" i="1"/>
  <c r="E7349" i="1"/>
  <c r="E7041" i="1"/>
  <c r="E6815" i="1"/>
  <c r="E6779" i="1"/>
  <c r="E6415" i="1"/>
  <c r="E6359" i="1"/>
  <c r="E6204" i="1"/>
  <c r="E6198" i="1"/>
  <c r="E6180" i="1"/>
  <c r="E7586" i="1"/>
  <c r="E6814" i="1"/>
  <c r="E6636" i="1"/>
  <c r="E6358" i="1"/>
  <c r="E6336" i="1"/>
  <c r="E6209" i="1"/>
  <c r="E6203" i="1"/>
  <c r="E6185" i="1"/>
  <c r="E6179" i="1"/>
  <c r="E6752" i="1"/>
  <c r="E6803" i="1"/>
  <c r="E6785" i="1"/>
  <c r="E6643" i="1"/>
  <c r="E6625" i="1"/>
  <c r="E6335" i="1"/>
  <c r="E6208" i="1"/>
  <c r="E6202" i="1"/>
  <c r="E6196" i="1"/>
  <c r="E6184" i="1"/>
  <c r="E6178" i="1"/>
  <c r="E12255" i="1"/>
  <c r="E12249" i="1"/>
  <c r="E12076" i="1"/>
  <c r="E11903" i="1"/>
  <c r="E11345" i="1"/>
  <c r="E11333" i="1"/>
  <c r="E12254" i="1"/>
  <c r="E12087" i="1"/>
  <c r="E11902" i="1"/>
  <c r="E11713" i="1"/>
  <c r="E11539" i="1"/>
  <c r="E11344" i="1"/>
  <c r="E12253" i="1"/>
  <c r="E12086" i="1"/>
  <c r="E11901" i="1"/>
  <c r="E12252" i="1"/>
  <c r="E12085" i="1"/>
  <c r="E12079" i="1"/>
  <c r="E11900" i="1"/>
  <c r="E11894" i="1"/>
  <c r="E11537" i="1"/>
  <c r="E12077" i="1"/>
  <c r="E11898" i="1"/>
  <c r="E11346" i="1"/>
  <c r="E11723" i="1"/>
  <c r="E11536" i="1"/>
  <c r="E11174" i="1"/>
  <c r="E11162" i="1"/>
  <c r="E11722" i="1"/>
  <c r="E10538" i="1"/>
  <c r="E10532" i="1"/>
  <c r="E11721" i="1"/>
  <c r="E12078" i="1"/>
  <c r="E11720" i="1"/>
  <c r="E11317" i="1"/>
  <c r="E11177" i="1"/>
  <c r="E10963" i="1"/>
  <c r="E10951" i="1"/>
  <c r="E11899" i="1"/>
  <c r="E12084" i="1"/>
  <c r="E10539" i="1"/>
  <c r="E10471" i="1"/>
  <c r="E10361" i="1"/>
  <c r="E10190" i="1"/>
  <c r="E10964" i="1"/>
  <c r="E10531" i="1"/>
  <c r="E10360" i="1"/>
  <c r="E10189" i="1"/>
  <c r="E10721" i="1"/>
  <c r="E10537" i="1"/>
  <c r="E10130" i="1"/>
  <c r="E11176" i="1"/>
  <c r="E10962" i="1"/>
  <c r="E10530" i="1"/>
  <c r="E10359" i="1"/>
  <c r="E10188" i="1"/>
  <c r="E10720" i="1"/>
  <c r="E10536" i="1"/>
  <c r="E10019" i="1"/>
  <c r="E11175" i="1"/>
  <c r="E10529" i="1"/>
  <c r="E10364" i="1"/>
  <c r="E10719" i="1"/>
  <c r="E10535" i="1"/>
  <c r="E11538" i="1"/>
  <c r="E10528" i="1"/>
  <c r="E10534" i="1"/>
  <c r="E11163" i="1"/>
  <c r="E10527" i="1"/>
  <c r="E10362" i="1"/>
  <c r="E10016" i="1"/>
  <c r="E9686" i="1"/>
  <c r="E9384" i="1"/>
  <c r="E10022" i="1"/>
  <c r="E9853" i="1"/>
  <c r="E10952" i="1"/>
  <c r="E9685" i="1"/>
  <c r="E9383" i="1"/>
  <c r="E10021" i="1"/>
  <c r="E9852" i="1"/>
  <c r="E9684" i="1"/>
  <c r="E9382" i="1"/>
  <c r="E10020" i="1"/>
  <c r="E9851" i="1"/>
  <c r="E10363" i="1"/>
  <c r="E10193" i="1"/>
  <c r="E9375" i="1"/>
  <c r="E10533" i="1"/>
  <c r="E9850" i="1"/>
  <c r="E10192" i="1"/>
  <c r="E10018" i="1"/>
  <c r="E10191" i="1"/>
  <c r="E10017" i="1"/>
  <c r="E10932" i="1"/>
  <c r="E9502" i="1"/>
  <c r="E9257" i="1"/>
  <c r="E9123" i="1"/>
  <c r="E8948" i="1"/>
  <c r="E8763" i="1"/>
  <c r="E9135" i="1"/>
  <c r="E9014" i="1"/>
  <c r="E8893" i="1"/>
  <c r="E8629" i="1"/>
  <c r="E9501" i="1"/>
  <c r="E9262" i="1"/>
  <c r="E9238" i="1"/>
  <c r="E9122" i="1"/>
  <c r="E9013" i="1"/>
  <c r="E9001" i="1"/>
  <c r="E8892" i="1"/>
  <c r="E8874" i="1"/>
  <c r="E8628" i="1"/>
  <c r="E9261" i="1"/>
  <c r="E9121" i="1"/>
  <c r="E9854" i="1"/>
  <c r="E9012" i="1"/>
  <c r="E8891" i="1"/>
  <c r="E8873" i="1"/>
  <c r="E8615" i="1"/>
  <c r="E9505" i="1"/>
  <c r="E9266" i="1"/>
  <c r="E9260" i="1"/>
  <c r="E8890" i="1"/>
  <c r="E8878" i="1"/>
  <c r="E9504" i="1"/>
  <c r="E9503" i="1"/>
  <c r="E9258" i="1"/>
  <c r="E9234" i="1"/>
  <c r="E9070" i="1"/>
  <c r="E9235" i="1"/>
  <c r="E8630" i="1"/>
  <c r="E8360" i="1"/>
  <c r="E8059" i="1"/>
  <c r="E9265" i="1"/>
  <c r="E8209" i="1"/>
  <c r="E8359" i="1"/>
  <c r="E8503" i="1"/>
  <c r="E8208" i="1"/>
  <c r="E7620" i="1"/>
  <c r="E7614" i="1"/>
  <c r="E9849" i="1"/>
  <c r="E8358" i="1"/>
  <c r="E8063" i="1"/>
  <c r="E8502" i="1"/>
  <c r="E8490" i="1"/>
  <c r="E8484" i="1"/>
  <c r="E7619" i="1"/>
  <c r="E8877" i="1"/>
  <c r="E8363" i="1"/>
  <c r="E8062" i="1"/>
  <c r="E8489" i="1"/>
  <c r="E8483" i="1"/>
  <c r="E9259" i="1"/>
  <c r="E8894" i="1"/>
  <c r="E8751" i="1"/>
  <c r="E8362" i="1"/>
  <c r="E8061" i="1"/>
  <c r="E8750" i="1"/>
  <c r="E8361" i="1"/>
  <c r="E8060" i="1"/>
  <c r="E8487" i="1"/>
  <c r="E7462" i="1"/>
  <c r="E7052" i="1"/>
  <c r="E7906" i="1"/>
  <c r="E7616" i="1"/>
  <c r="E7335" i="1"/>
  <c r="E7760" i="1"/>
  <c r="E7057" i="1"/>
  <c r="E7051" i="1"/>
  <c r="E9015" i="1"/>
  <c r="E7615" i="1"/>
  <c r="E7334" i="1"/>
  <c r="E7198" i="1"/>
  <c r="E7759" i="1"/>
  <c r="E7466" i="1"/>
  <c r="E7056" i="1"/>
  <c r="E7050" i="1"/>
  <c r="E7339" i="1"/>
  <c r="E7333" i="1"/>
  <c r="E7197" i="1"/>
  <c r="E8482" i="1"/>
  <c r="E7758" i="1"/>
  <c r="E7465" i="1"/>
  <c r="E7757" i="1"/>
  <c r="E7464" i="1"/>
  <c r="E8488" i="1"/>
  <c r="E7756" i="1"/>
  <c r="E7463" i="1"/>
  <c r="E8210" i="1"/>
  <c r="E7907" i="1"/>
  <c r="E7617" i="1"/>
  <c r="E7336" i="1"/>
  <c r="E6610" i="1"/>
  <c r="E6326" i="1"/>
  <c r="E7909" i="1"/>
  <c r="E7618" i="1"/>
  <c r="E7048" i="1"/>
  <c r="E6776" i="1"/>
  <c r="E6494" i="1"/>
  <c r="E6907" i="1"/>
  <c r="E6609" i="1"/>
  <c r="E7908" i="1"/>
  <c r="E6769" i="1"/>
  <c r="E6912" i="1"/>
  <c r="E7332" i="1"/>
  <c r="E6768" i="1"/>
  <c r="E6620" i="1"/>
  <c r="E7189" i="1"/>
  <c r="E6911" i="1"/>
  <c r="E6899" i="1"/>
  <c r="E7188" i="1"/>
  <c r="E6910" i="1"/>
  <c r="E7338" i="1"/>
  <c r="E7195" i="1"/>
  <c r="E6495" i="1"/>
  <c r="E7337" i="1"/>
  <c r="E7049" i="1"/>
  <c r="E6777" i="1"/>
  <c r="E6611" i="1"/>
  <c r="E7196" i="1"/>
  <c r="E6766" i="1"/>
  <c r="E6485" i="1"/>
  <c r="E6319" i="1"/>
  <c r="E6171" i="1"/>
  <c r="E6318" i="1"/>
  <c r="E6325" i="1"/>
  <c r="E6170" i="1"/>
  <c r="E6612" i="1"/>
  <c r="E6324" i="1"/>
  <c r="E6619" i="1"/>
  <c r="E6323" i="1"/>
  <c r="E6496" i="1"/>
  <c r="E6322" i="1"/>
  <c r="E6767" i="1"/>
  <c r="E6486" i="1"/>
  <c r="E6172" i="1"/>
  <c r="E12225" i="1"/>
  <c r="E11885" i="1"/>
  <c r="E11327" i="1"/>
  <c r="E12069" i="1"/>
  <c r="E11521" i="1"/>
  <c r="E12068" i="1"/>
  <c r="E12067" i="1"/>
  <c r="E12226" i="1"/>
  <c r="E11690" i="1"/>
  <c r="E11111" i="1"/>
  <c r="E10662" i="1"/>
  <c r="E11110" i="1"/>
  <c r="E11873" i="1"/>
  <c r="E11326" i="1"/>
  <c r="E10829" i="1"/>
  <c r="E12066" i="1"/>
  <c r="E11706" i="1"/>
  <c r="E11705" i="1"/>
  <c r="E11295" i="1"/>
  <c r="E10667" i="1"/>
  <c r="E10343" i="1"/>
  <c r="E10172" i="1"/>
  <c r="E10931" i="1"/>
  <c r="E10704" i="1"/>
  <c r="E11151" i="1"/>
  <c r="E10171" i="1"/>
  <c r="E11520" i="1"/>
  <c r="E10512" i="1"/>
  <c r="E10170" i="1"/>
  <c r="E10511" i="1"/>
  <c r="E10001" i="1"/>
  <c r="E10707" i="1"/>
  <c r="E10510" i="1"/>
  <c r="E10302" i="1"/>
  <c r="E10125" i="1"/>
  <c r="E10830" i="1"/>
  <c r="E10706" i="1"/>
  <c r="E10463" i="1"/>
  <c r="E10661" i="1"/>
  <c r="E10344" i="1"/>
  <c r="E10705" i="1"/>
  <c r="E10297" i="1"/>
  <c r="E10173" i="1"/>
  <c r="E10002" i="1"/>
  <c r="E9661" i="1"/>
  <c r="E10345" i="1"/>
  <c r="E9968" i="1"/>
  <c r="E9660" i="1"/>
  <c r="E10000" i="1"/>
  <c r="E9833" i="1"/>
  <c r="E9659" i="1"/>
  <c r="E9999" i="1"/>
  <c r="E9832" i="1"/>
  <c r="E9658" i="1"/>
  <c r="E9657" i="1"/>
  <c r="E9419" i="1"/>
  <c r="E8930" i="1"/>
  <c r="E8672" i="1"/>
  <c r="E8542" i="1"/>
  <c r="E9489" i="1"/>
  <c r="E8805" i="1"/>
  <c r="E9974" i="1"/>
  <c r="E9488" i="1"/>
  <c r="E9487" i="1"/>
  <c r="E9422" i="1"/>
  <c r="E9831" i="1"/>
  <c r="E8306" i="1"/>
  <c r="E7712" i="1"/>
  <c r="E8305" i="1"/>
  <c r="E8304" i="1"/>
  <c r="E8178" i="1"/>
  <c r="E8160" i="1"/>
  <c r="E10174" i="1"/>
  <c r="E8159" i="1"/>
  <c r="E8005" i="1"/>
  <c r="E7715" i="1"/>
  <c r="E8158" i="1"/>
  <c r="E8307" i="1"/>
  <c r="E8157" i="1"/>
  <c r="E7017" i="1"/>
  <c r="E7289" i="1"/>
  <c r="E7016" i="1"/>
  <c r="E7855" i="1"/>
  <c r="E7714" i="1"/>
  <c r="E7854" i="1"/>
  <c r="E7442" i="1"/>
  <c r="E7423" i="1"/>
  <c r="E7853" i="1"/>
  <c r="E7422" i="1"/>
  <c r="E7421" i="1"/>
  <c r="E7565" i="1"/>
  <c r="E7290" i="1"/>
  <c r="E6724" i="1"/>
  <c r="E6287" i="1"/>
  <c r="E6723" i="1"/>
  <c r="E6434" i="1"/>
  <c r="E6286" i="1"/>
  <c r="E7713" i="1"/>
  <c r="E7153" i="1"/>
  <c r="E6575" i="1"/>
  <c r="E7291" i="1"/>
  <c r="E6869" i="1"/>
  <c r="E6722" i="1"/>
  <c r="E6455" i="1"/>
  <c r="E6433" i="1"/>
  <c r="E6285" i="1"/>
  <c r="E6574" i="1"/>
  <c r="E7566" i="1"/>
  <c r="E7015" i="1"/>
  <c r="E6727" i="1"/>
  <c r="E6454" i="1"/>
  <c r="E6726" i="1"/>
  <c r="E6725" i="1"/>
  <c r="E6288" i="1"/>
  <c r="E6571" i="1"/>
  <c r="E6572" i="1"/>
  <c r="E6140" i="1"/>
  <c r="E6139" i="1"/>
  <c r="E6573" i="1"/>
  <c r="E6127" i="1"/>
  <c r="E6128" i="1"/>
  <c r="E11951" i="1"/>
  <c r="E11570" i="1"/>
  <c r="E11950" i="1"/>
  <c r="E11755" i="1"/>
  <c r="E11949" i="1"/>
  <c r="E12294" i="1"/>
  <c r="E11948" i="1"/>
  <c r="E11378" i="1"/>
  <c r="E11952" i="1"/>
  <c r="E11571" i="1"/>
  <c r="E12293" i="1"/>
  <c r="E11947" i="1"/>
  <c r="E11756" i="1"/>
  <c r="E11572" i="1"/>
  <c r="E10575" i="1"/>
  <c r="E11210" i="1"/>
  <c r="E11209" i="1"/>
  <c r="E11760" i="1"/>
  <c r="E12227" i="1"/>
  <c r="E11953" i="1"/>
  <c r="E11208" i="1"/>
  <c r="E11759" i="1"/>
  <c r="E11379" i="1"/>
  <c r="E11758" i="1"/>
  <c r="E11757" i="1"/>
  <c r="E11377" i="1"/>
  <c r="E10758" i="1"/>
  <c r="E11009" i="1"/>
  <c r="E10394" i="1"/>
  <c r="E10761" i="1"/>
  <c r="E10578" i="1"/>
  <c r="E10760" i="1"/>
  <c r="E10577" i="1"/>
  <c r="E9414" i="1"/>
  <c r="E9895" i="1"/>
  <c r="E10057" i="1"/>
  <c r="E9894" i="1"/>
  <c r="E10227" i="1"/>
  <c r="E9719" i="1"/>
  <c r="E9631" i="1"/>
  <c r="E9718" i="1"/>
  <c r="E10759" i="1"/>
  <c r="E10576" i="1"/>
  <c r="E9717" i="1"/>
  <c r="E9415" i="1"/>
  <c r="E9334" i="1"/>
  <c r="E8793" i="1"/>
  <c r="E9184" i="1"/>
  <c r="E9542" i="1"/>
  <c r="E9042" i="1"/>
  <c r="E8927" i="1"/>
  <c r="E8796" i="1"/>
  <c r="E9897" i="1"/>
  <c r="E9171" i="1"/>
  <c r="E9041" i="1"/>
  <c r="E8662" i="1"/>
  <c r="E9301" i="1"/>
  <c r="E8794" i="1"/>
  <c r="E9896" i="1"/>
  <c r="E8402" i="1"/>
  <c r="E8534" i="1"/>
  <c r="E7663" i="1"/>
  <c r="E8106" i="1"/>
  <c r="E8533" i="1"/>
  <c r="E7662" i="1"/>
  <c r="E8532" i="1"/>
  <c r="E7661" i="1"/>
  <c r="E9083" i="1"/>
  <c r="E8531" i="1"/>
  <c r="E8795" i="1"/>
  <c r="E7797" i="1"/>
  <c r="E7082" i="1"/>
  <c r="E7948" i="1"/>
  <c r="E7796" i="1"/>
  <c r="E7502" i="1"/>
  <c r="E7245" i="1"/>
  <c r="E7800" i="1"/>
  <c r="E7501" i="1"/>
  <c r="E7799" i="1"/>
  <c r="E7500" i="1"/>
  <c r="E7096" i="1"/>
  <c r="E7798" i="1"/>
  <c r="E7095" i="1"/>
  <c r="E9040" i="1"/>
  <c r="E7949" i="1"/>
  <c r="E7584" i="1"/>
  <c r="E7372" i="1"/>
  <c r="E6884" i="1"/>
  <c r="E6812" i="1"/>
  <c r="E6670" i="1"/>
  <c r="E6362" i="1"/>
  <c r="E7231" i="1"/>
  <c r="E6811" i="1"/>
  <c r="E6529" i="1"/>
  <c r="E7230" i="1"/>
  <c r="E6810" i="1"/>
  <c r="E6965" i="1"/>
  <c r="E6957" i="1"/>
  <c r="E6216" i="1"/>
  <c r="E6217" i="1"/>
  <c r="E6655" i="1"/>
  <c r="E7244" i="1"/>
  <c r="E12142" i="1"/>
  <c r="E11981" i="1"/>
  <c r="E11975" i="1"/>
  <c r="E11594" i="1"/>
  <c r="E11405" i="1"/>
  <c r="E11399" i="1"/>
  <c r="E12141" i="1"/>
  <c r="E11980" i="1"/>
  <c r="E11791" i="1"/>
  <c r="E11593" i="1"/>
  <c r="E11404" i="1"/>
  <c r="E12140" i="1"/>
  <c r="E11979" i="1"/>
  <c r="E12196" i="1"/>
  <c r="E11978" i="1"/>
  <c r="E12021" i="1"/>
  <c r="E11591" i="1"/>
  <c r="E11402" i="1"/>
  <c r="E12311" i="1"/>
  <c r="E12143" i="1"/>
  <c r="E11976" i="1"/>
  <c r="E11595" i="1"/>
  <c r="E11406" i="1"/>
  <c r="E11400" i="1"/>
  <c r="E11795" i="1"/>
  <c r="E10611" i="1"/>
  <c r="E10605" i="1"/>
  <c r="E12197" i="1"/>
  <c r="E12144" i="1"/>
  <c r="E11977" i="1"/>
  <c r="E11788" i="1"/>
  <c r="E11401" i="1"/>
  <c r="E11291" i="1"/>
  <c r="E11794" i="1"/>
  <c r="E11234" i="1"/>
  <c r="E10610" i="1"/>
  <c r="E10604" i="1"/>
  <c r="E11043" i="1"/>
  <c r="E11793" i="1"/>
  <c r="E11233" i="1"/>
  <c r="E10609" i="1"/>
  <c r="E10603" i="1"/>
  <c r="E11042" i="1"/>
  <c r="E11792" i="1"/>
  <c r="E11232" i="1"/>
  <c r="E10658" i="1"/>
  <c r="E10608" i="1"/>
  <c r="E10602" i="1"/>
  <c r="E11041" i="1"/>
  <c r="E11841" i="1"/>
  <c r="E11661" i="1"/>
  <c r="E11403" i="1"/>
  <c r="E10896" i="1"/>
  <c r="E10657" i="1"/>
  <c r="E10421" i="1"/>
  <c r="E10250" i="1"/>
  <c r="E11040" i="1"/>
  <c r="E10607" i="1"/>
  <c r="E10420" i="1"/>
  <c r="E10255" i="1"/>
  <c r="E10249" i="1"/>
  <c r="E11231" i="1"/>
  <c r="E11102" i="1"/>
  <c r="E10295" i="1"/>
  <c r="E10086" i="1"/>
  <c r="E10606" i="1"/>
  <c r="E10419" i="1"/>
  <c r="E10254" i="1"/>
  <c r="E10085" i="1"/>
  <c r="E10418" i="1"/>
  <c r="E11790" i="1"/>
  <c r="E10785" i="1"/>
  <c r="E10084" i="1"/>
  <c r="E10895" i="1"/>
  <c r="E10612" i="1"/>
  <c r="E10423" i="1"/>
  <c r="E10417" i="1"/>
  <c r="E11789" i="1"/>
  <c r="E10784" i="1"/>
  <c r="E10601" i="1"/>
  <c r="E10422" i="1"/>
  <c r="E10416" i="1"/>
  <c r="E10253" i="1"/>
  <c r="E10081" i="1"/>
  <c r="E9919" i="1"/>
  <c r="E9613" i="1"/>
  <c r="E10252" i="1"/>
  <c r="E9745" i="1"/>
  <c r="E9918" i="1"/>
  <c r="E10251" i="1"/>
  <c r="E9744" i="1"/>
  <c r="E9917" i="1"/>
  <c r="E9570" i="1"/>
  <c r="E10783" i="1"/>
  <c r="E9743" i="1"/>
  <c r="E9363" i="1"/>
  <c r="E11592" i="1"/>
  <c r="E9922" i="1"/>
  <c r="E9916" i="1"/>
  <c r="E9569" i="1"/>
  <c r="E10083" i="1"/>
  <c r="E9742" i="1"/>
  <c r="E10082" i="1"/>
  <c r="E9227" i="1"/>
  <c r="E9920" i="1"/>
  <c r="E9364" i="1"/>
  <c r="E8984" i="1"/>
  <c r="E8857" i="1"/>
  <c r="E8605" i="1"/>
  <c r="E9226" i="1"/>
  <c r="E9110" i="1"/>
  <c r="E8856" i="1"/>
  <c r="E8604" i="1"/>
  <c r="E9362" i="1"/>
  <c r="E9225" i="1"/>
  <c r="E9109" i="1"/>
  <c r="E8988" i="1"/>
  <c r="E8855" i="1"/>
  <c r="E8603" i="1"/>
  <c r="E9572" i="1"/>
  <c r="E9224" i="1"/>
  <c r="E9108" i="1"/>
  <c r="E9915" i="1"/>
  <c r="E8987" i="1"/>
  <c r="E8854" i="1"/>
  <c r="E9571" i="1"/>
  <c r="E9228" i="1"/>
  <c r="E9106" i="1"/>
  <c r="E8740" i="1"/>
  <c r="E8734" i="1"/>
  <c r="E8736" i="1"/>
  <c r="E8426" i="1"/>
  <c r="E8420" i="1"/>
  <c r="E8131" i="1"/>
  <c r="E7978" i="1"/>
  <c r="E7972" i="1"/>
  <c r="E8985" i="1"/>
  <c r="E8468" i="1"/>
  <c r="E8275" i="1"/>
  <c r="E8269" i="1"/>
  <c r="E7681" i="1"/>
  <c r="E9223" i="1"/>
  <c r="E9107" i="1"/>
  <c r="E8853" i="1"/>
  <c r="E8735" i="1"/>
  <c r="E8425" i="1"/>
  <c r="E8130" i="1"/>
  <c r="E7977" i="1"/>
  <c r="E8741" i="1"/>
  <c r="E8473" i="1"/>
  <c r="E8467" i="1"/>
  <c r="E8274" i="1"/>
  <c r="E8268" i="1"/>
  <c r="E7680" i="1"/>
  <c r="E8602" i="1"/>
  <c r="E8424" i="1"/>
  <c r="E8129" i="1"/>
  <c r="E8733" i="1"/>
  <c r="E8472" i="1"/>
  <c r="E8279" i="1"/>
  <c r="E8273" i="1"/>
  <c r="E7679" i="1"/>
  <c r="E8859" i="1"/>
  <c r="E8739" i="1"/>
  <c r="E8601" i="1"/>
  <c r="E8423" i="1"/>
  <c r="E8128" i="1"/>
  <c r="E8732" i="1"/>
  <c r="E8608" i="1"/>
  <c r="E8471" i="1"/>
  <c r="E8278" i="1"/>
  <c r="E8272" i="1"/>
  <c r="E7678" i="1"/>
  <c r="E9921" i="1"/>
  <c r="E8858" i="1"/>
  <c r="E8738" i="1"/>
  <c r="E8600" i="1"/>
  <c r="E8428" i="1"/>
  <c r="E8422" i="1"/>
  <c r="E8133" i="1"/>
  <c r="E8127" i="1"/>
  <c r="E8737" i="1"/>
  <c r="E8427" i="1"/>
  <c r="E8421" i="1"/>
  <c r="E8132" i="1"/>
  <c r="E8126" i="1"/>
  <c r="E7973" i="1"/>
  <c r="E8469" i="1"/>
  <c r="E7975" i="1"/>
  <c r="E7827" i="1"/>
  <c r="E7528" i="1"/>
  <c r="E7118" i="1"/>
  <c r="E7112" i="1"/>
  <c r="E8607" i="1"/>
  <c r="E8271" i="1"/>
  <c r="E7271" i="1"/>
  <c r="E7974" i="1"/>
  <c r="E7826" i="1"/>
  <c r="E7533" i="1"/>
  <c r="E7527" i="1"/>
  <c r="E7117" i="1"/>
  <c r="E8606" i="1"/>
  <c r="E8270" i="1"/>
  <c r="E7400" i="1"/>
  <c r="E7270" i="1"/>
  <c r="E7532" i="1"/>
  <c r="E7526" i="1"/>
  <c r="E7116" i="1"/>
  <c r="E8277" i="1"/>
  <c r="E7677" i="1"/>
  <c r="E7399" i="1"/>
  <c r="E7269" i="1"/>
  <c r="E7830" i="1"/>
  <c r="E7531" i="1"/>
  <c r="E7525" i="1"/>
  <c r="E7115" i="1"/>
  <c r="E7829" i="1"/>
  <c r="E7530" i="1"/>
  <c r="E7524" i="1"/>
  <c r="E7114" i="1"/>
  <c r="E8470" i="1"/>
  <c r="E7976" i="1"/>
  <c r="E7828" i="1"/>
  <c r="E7529" i="1"/>
  <c r="E7523" i="1"/>
  <c r="E7113" i="1"/>
  <c r="E8986" i="1"/>
  <c r="E7682" i="1"/>
  <c r="E7396" i="1"/>
  <c r="E7272" i="1"/>
  <c r="E7267" i="1"/>
  <c r="E6992" i="1"/>
  <c r="E6548" i="1"/>
  <c r="E6398" i="1"/>
  <c r="E6250" i="1"/>
  <c r="E7398" i="1"/>
  <c r="E6848" i="1"/>
  <c r="E6842" i="1"/>
  <c r="E6694" i="1"/>
  <c r="E6688" i="1"/>
  <c r="E6256" i="1"/>
  <c r="E7274" i="1"/>
  <c r="E6991" i="1"/>
  <c r="E6547" i="1"/>
  <c r="E6403" i="1"/>
  <c r="E7397" i="1"/>
  <c r="E6847" i="1"/>
  <c r="E6693" i="1"/>
  <c r="E6687" i="1"/>
  <c r="E6397" i="1"/>
  <c r="E8276" i="1"/>
  <c r="E7273" i="1"/>
  <c r="E6990" i="1"/>
  <c r="E6546" i="1"/>
  <c r="E6846" i="1"/>
  <c r="E6692" i="1"/>
  <c r="E7268" i="1"/>
  <c r="E6993" i="1"/>
  <c r="E6549" i="1"/>
  <c r="E6251" i="1"/>
  <c r="E6843" i="1"/>
  <c r="E6689" i="1"/>
  <c r="E6543" i="1"/>
  <c r="E6399" i="1"/>
  <c r="E6257" i="1"/>
  <c r="E6400" i="1"/>
  <c r="E6254" i="1"/>
  <c r="E6253" i="1"/>
  <c r="E6845" i="1"/>
  <c r="E6545" i="1"/>
  <c r="E6844" i="1"/>
  <c r="E6252" i="1"/>
  <c r="E6544" i="1"/>
  <c r="E6396" i="1"/>
  <c r="E6691" i="1"/>
  <c r="E6690" i="1"/>
  <c r="E6402" i="1"/>
  <c r="E6249" i="1"/>
  <c r="E6550" i="1"/>
  <c r="E6401" i="1"/>
  <c r="E6255" i="1"/>
  <c r="E6248" i="1"/>
  <c r="E12315" i="1"/>
  <c r="E12148" i="1"/>
  <c r="E11411" i="1"/>
  <c r="E12314" i="1"/>
  <c r="E12147" i="1"/>
  <c r="E11605" i="1"/>
  <c r="E11410" i="1"/>
  <c r="E11603" i="1"/>
  <c r="E11412" i="1"/>
  <c r="E10623" i="1"/>
  <c r="E11801" i="1"/>
  <c r="E11241" i="1"/>
  <c r="E11409" i="1"/>
  <c r="E10622" i="1"/>
  <c r="E11800" i="1"/>
  <c r="E11240" i="1"/>
  <c r="E10621" i="1"/>
  <c r="E11799" i="1"/>
  <c r="E11604" i="1"/>
  <c r="E11239" i="1"/>
  <c r="E11048" i="1"/>
  <c r="E10620" i="1"/>
  <c r="E11798" i="1"/>
  <c r="E11238" i="1"/>
  <c r="E11047" i="1"/>
  <c r="E11602" i="1"/>
  <c r="E10618" i="1"/>
  <c r="E10427" i="1"/>
  <c r="E10788" i="1"/>
  <c r="E10426" i="1"/>
  <c r="E10261" i="1"/>
  <c r="E10425" i="1"/>
  <c r="E11046" i="1"/>
  <c r="E10791" i="1"/>
  <c r="E10790" i="1"/>
  <c r="E10619" i="1"/>
  <c r="E10428" i="1"/>
  <c r="E9366" i="1"/>
  <c r="E10088" i="1"/>
  <c r="E9925" i="1"/>
  <c r="E10087" i="1"/>
  <c r="E9750" i="1"/>
  <c r="E9576" i="1"/>
  <c r="E9749" i="1"/>
  <c r="E9748" i="1"/>
  <c r="E10089" i="1"/>
  <c r="E9099" i="1"/>
  <c r="E8978" i="1"/>
  <c r="E8845" i="1"/>
  <c r="E8868" i="1"/>
  <c r="E8844" i="1"/>
  <c r="E8592" i="1"/>
  <c r="E9213" i="1"/>
  <c r="E8867" i="1"/>
  <c r="E10789" i="1"/>
  <c r="E9212" i="1"/>
  <c r="E9114" i="1"/>
  <c r="E8866" i="1"/>
  <c r="E9100" i="1"/>
  <c r="E8846" i="1"/>
  <c r="E8137" i="1"/>
  <c r="E7984" i="1"/>
  <c r="E8136" i="1"/>
  <c r="E7983" i="1"/>
  <c r="E8461" i="1"/>
  <c r="E8286" i="1"/>
  <c r="E7686" i="1"/>
  <c r="E8727" i="1"/>
  <c r="E8460" i="1"/>
  <c r="E8285" i="1"/>
  <c r="E8477" i="1"/>
  <c r="E8459" i="1"/>
  <c r="E8284" i="1"/>
  <c r="E8434" i="1"/>
  <c r="E8865" i="1"/>
  <c r="E8433" i="1"/>
  <c r="E8138" i="1"/>
  <c r="E7985" i="1"/>
  <c r="E7833" i="1"/>
  <c r="E7540" i="1"/>
  <c r="E7106" i="1"/>
  <c r="E7982" i="1"/>
  <c r="E7259" i="1"/>
  <c r="E7832" i="1"/>
  <c r="E7539" i="1"/>
  <c r="E7981" i="1"/>
  <c r="E7258" i="1"/>
  <c r="E7538" i="1"/>
  <c r="E7980" i="1"/>
  <c r="E7257" i="1"/>
  <c r="E7986" i="1"/>
  <c r="E7108" i="1"/>
  <c r="E7107" i="1"/>
  <c r="E7260" i="1"/>
  <c r="E9101" i="1"/>
  <c r="E6836" i="1"/>
  <c r="E6682" i="1"/>
  <c r="E6391" i="1"/>
  <c r="E8591" i="1"/>
  <c r="E6835" i="1"/>
  <c r="E6681" i="1"/>
  <c r="E8979" i="1"/>
  <c r="E7404" i="1"/>
  <c r="E6680" i="1"/>
  <c r="E6981" i="1"/>
  <c r="E6837" i="1"/>
  <c r="E6677" i="1"/>
  <c r="E6240" i="1"/>
  <c r="E6538" i="1"/>
  <c r="E6390" i="1"/>
  <c r="E7403" i="1"/>
  <c r="E6389" i="1"/>
  <c r="E6242" i="1"/>
  <c r="E6679" i="1"/>
  <c r="E6241" i="1"/>
  <c r="E11251" i="1"/>
  <c r="E11428" i="1"/>
  <c r="E12152" i="1"/>
  <c r="E11616" i="1"/>
  <c r="E11061" i="1"/>
  <c r="E10798" i="1"/>
  <c r="E10850" i="1"/>
  <c r="E10440" i="1"/>
  <c r="E10101" i="1"/>
  <c r="E9586" i="1"/>
  <c r="AE112" i="6" l="1"/>
  <c r="AE102" i="6"/>
  <c r="AE111" i="6"/>
  <c r="AE153" i="6"/>
  <c r="AE114" i="6"/>
  <c r="AE37" i="6"/>
  <c r="AE138" i="6"/>
  <c r="AE38" i="5"/>
  <c r="AE99" i="6"/>
  <c r="AE80" i="6"/>
  <c r="AE157" i="6"/>
  <c r="AE65" i="6"/>
  <c r="AE106" i="6"/>
  <c r="AE127" i="6"/>
  <c r="AE149" i="6"/>
  <c r="AE66" i="6"/>
  <c r="AE121" i="6"/>
  <c r="AE67" i="6"/>
  <c r="AE126" i="6"/>
  <c r="AE108" i="6"/>
  <c r="AE96" i="6"/>
  <c r="AE69" i="6"/>
  <c r="AE40" i="6"/>
  <c r="AE53" i="6"/>
  <c r="AE37" i="5"/>
  <c r="AE56" i="5"/>
  <c r="AE47" i="5"/>
  <c r="AE32" i="5"/>
  <c r="AE33" i="5"/>
  <c r="AE25" i="7"/>
  <c r="AE46" i="5"/>
  <c r="AE42" i="5"/>
  <c r="AE40" i="5"/>
  <c r="AE55" i="5"/>
  <c r="AE107" i="6"/>
  <c r="AE14" i="7"/>
  <c r="AE170" i="6"/>
  <c r="AE129" i="6"/>
  <c r="AE130" i="6"/>
  <c r="AE131" i="6"/>
  <c r="AE41" i="6"/>
  <c r="AE83" i="6"/>
  <c r="AE135" i="6"/>
  <c r="AE48" i="6"/>
  <c r="AE68" i="6"/>
  <c r="AE147" i="6"/>
  <c r="AE118" i="6"/>
  <c r="AE93" i="6"/>
  <c r="AE23" i="7"/>
  <c r="AE160" i="6"/>
  <c r="AE52" i="6"/>
  <c r="AE168" i="6"/>
  <c r="AE172" i="6"/>
  <c r="AE36" i="6"/>
  <c r="AE82" i="6"/>
  <c r="AE50" i="6"/>
  <c r="AE13" i="7"/>
  <c r="AE125" i="6"/>
  <c r="AE110" i="6"/>
  <c r="AE146" i="6"/>
  <c r="AE22" i="7"/>
  <c r="AE74" i="6"/>
  <c r="AE35" i="6"/>
  <c r="AE94" i="6"/>
  <c r="AE57" i="6"/>
  <c r="AE64" i="6"/>
  <c r="AE70" i="6"/>
  <c r="AE45" i="6"/>
  <c r="AE144" i="6"/>
  <c r="AE134" i="6"/>
  <c r="AE46" i="6"/>
  <c r="AE145" i="6"/>
  <c r="AE20" i="7"/>
  <c r="AE77" i="6"/>
  <c r="AE79" i="6"/>
  <c r="AE58" i="6"/>
  <c r="AE136" i="6"/>
  <c r="AE56" i="6"/>
  <c r="AE61" i="6"/>
  <c r="AE91" i="6"/>
  <c r="AE81" i="6"/>
  <c r="AE49" i="6"/>
  <c r="AE169" i="6"/>
  <c r="AE62" i="6"/>
  <c r="AE176" i="6"/>
  <c r="AE76" i="6"/>
  <c r="AE105" i="6"/>
  <c r="AE115" i="6"/>
  <c r="AE119" i="6"/>
  <c r="AE155" i="6"/>
  <c r="AE92" i="6"/>
  <c r="AE97" i="6"/>
  <c r="AE113" i="6"/>
  <c r="AE117" i="6"/>
  <c r="AE133" i="6"/>
  <c r="AE124" i="6"/>
  <c r="AE109" i="6"/>
  <c r="AE17" i="7"/>
  <c r="AE72" i="6"/>
  <c r="AE103" i="6"/>
  <c r="AE141" i="6"/>
  <c r="AE142" i="6"/>
  <c r="AE161" i="6"/>
  <c r="AE177" i="6"/>
  <c r="AE122" i="6"/>
  <c r="AE123" i="6"/>
  <c r="AE132" i="6"/>
  <c r="AE143" i="6"/>
  <c r="AE164" i="6"/>
  <c r="AE11" i="7"/>
  <c r="AE43" i="6"/>
  <c r="AE140" i="6"/>
  <c r="AE101" i="6"/>
  <c r="AE139" i="6"/>
  <c r="AE167" i="6"/>
  <c r="AE173" i="6"/>
  <c r="AE98" i="6"/>
  <c r="AE90" i="6"/>
  <c r="AE150" i="6"/>
  <c r="AE152" i="6"/>
  <c r="AE154" i="6"/>
  <c r="AE44" i="6"/>
  <c r="AE54" i="6"/>
  <c r="AE174" i="6"/>
  <c r="AE137" i="6"/>
  <c r="AE166" i="6"/>
  <c r="AE39" i="6"/>
  <c r="AE42" i="6"/>
  <c r="AE59" i="6"/>
  <c r="AE55" i="6"/>
  <c r="AE78" i="6"/>
  <c r="AE34" i="6"/>
  <c r="AE175" i="6"/>
  <c r="AE87" i="6"/>
  <c r="AE104" i="6"/>
  <c r="AE71" i="6"/>
  <c r="AE165" i="6"/>
  <c r="AE38" i="6"/>
  <c r="AE85" i="6"/>
  <c r="AE86" i="6"/>
  <c r="AE120" i="6"/>
  <c r="AE95" i="6"/>
  <c r="AE156" i="6"/>
  <c r="AE51" i="5"/>
  <c r="AE84" i="6"/>
  <c r="AE88" i="6"/>
  <c r="AE89" i="6"/>
  <c r="AE63" i="6"/>
  <c r="AE162" i="6"/>
  <c r="AE51" i="6"/>
  <c r="AE171" i="6"/>
  <c r="AE60" i="6"/>
  <c r="AE163" i="6"/>
  <c r="AE75" i="6"/>
  <c r="AE116" i="6"/>
  <c r="AE158" i="6"/>
  <c r="AE159" i="6"/>
  <c r="AE47" i="6"/>
  <c r="AE178" i="6"/>
  <c r="AE31" i="5"/>
  <c r="AE45" i="5"/>
  <c r="AE54" i="5"/>
  <c r="AE12" i="7"/>
  <c r="AE16" i="7"/>
  <c r="AE18" i="7"/>
  <c r="AE19" i="7"/>
  <c r="AE21" i="7"/>
  <c r="AE24" i="7"/>
  <c r="AE28" i="7"/>
  <c r="AE30" i="7"/>
  <c r="AE31" i="7"/>
  <c r="AE26" i="7"/>
  <c r="AE15" i="7"/>
  <c r="AE39" i="5"/>
  <c r="AE44" i="5"/>
  <c r="AE32" i="7"/>
  <c r="AE53" i="5"/>
  <c r="AE57" i="5"/>
  <c r="AE27" i="7"/>
  <c r="AE29" i="7"/>
  <c r="AE36" i="5"/>
  <c r="AE41" i="5"/>
  <c r="AE35" i="5"/>
  <c r="AE52" i="5"/>
  <c r="AE49" i="5"/>
  <c r="AE58" i="5"/>
  <c r="AE34" i="5"/>
  <c r="AE43" i="5"/>
  <c r="AE48" i="5"/>
  <c r="AE33" i="6"/>
  <c r="AE179" i="6" l="1"/>
  <c r="AE33" i="7"/>
  <c r="S8" i="5"/>
  <c r="S19" i="5" l="1"/>
  <c r="S23" i="5"/>
  <c r="S25" i="5"/>
  <c r="S24" i="5"/>
  <c r="S22" i="5"/>
  <c r="S21" i="5"/>
  <c r="AD20" i="6"/>
  <c r="AE30" i="5" l="1"/>
  <c r="AE59" i="5" s="1"/>
  <c r="AE10" i="6" l="1"/>
  <c r="AE15" i="6"/>
  <c r="AE13" i="6"/>
  <c r="AE14" i="6"/>
  <c r="AE12" i="6"/>
  <c r="AE18" i="6"/>
  <c r="AE16" i="6"/>
  <c r="AE19" i="6"/>
  <c r="AE11" i="6"/>
  <c r="AE17" i="6"/>
  <c r="AE20" i="6" l="1"/>
  <c r="AE44" i="7" l="1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</calcChain>
</file>

<file path=xl/sharedStrings.xml><?xml version="1.0" encoding="utf-8"?>
<sst xmlns="http://schemas.openxmlformats.org/spreadsheetml/2006/main" count="94071" uniqueCount="489">
  <si>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</si>
  <si>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</si>
  <si>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</si>
  <si>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</si>
  <si>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</si>
  <si>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</si>
  <si>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</si>
  <si>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</si>
  <si>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</si>
  <si>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</si>
  <si>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</si>
  <si>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</si>
  <si>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</si>
  <si>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</si>
  <si>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</si>
  <si>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</si>
  <si>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</si>
  <si>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</si>
  <si>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</si>
  <si>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</si>
  <si>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</si>
  <si>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</si>
  <si>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</si>
  <si>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</si>
  <si>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</si>
  <si>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</si>
  <si>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</si>
  <si>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</si>
  <si>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</si>
  <si>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</si>
  <si>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</si>
  <si>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AXM</t>
  </si>
  <si>
    <t>1.1</t>
  </si>
  <si>
    <t>MOVILIZACION DE EQUIPAJE</t>
  </si>
  <si>
    <t>NKS</t>
  </si>
  <si>
    <t>SPIRIT AIRLINES</t>
  </si>
  <si>
    <t>1.5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</si>
  <si>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</si>
  <si>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</si>
  <si>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</si>
  <si>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</si>
  <si>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</si>
  <si>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</si>
  <si>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</si>
  <si>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</si>
  <si>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</si>
  <si>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</si>
  <si>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</si>
  <si>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</si>
  <si>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</si>
  <si>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</si>
  <si>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</si>
  <si>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</si>
  <si>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</si>
  <si>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</si>
  <si>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</si>
  <si>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</si>
  <si>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</si>
  <si>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</si>
  <si>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</si>
  <si>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</si>
  <si>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</si>
  <si>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</si>
  <si>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</si>
  <si>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</si>
  <si>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</si>
  <si>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</si>
  <si>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</si>
  <si>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</si>
  <si>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</si>
  <si>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</si>
  <si>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</si>
  <si>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</si>
  <si>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</si>
  <si>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</si>
  <si>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</si>
  <si>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</si>
  <si>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</si>
  <si>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</si>
  <si>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</si>
  <si>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</si>
  <si>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</si>
  <si>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</si>
  <si>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</si>
  <si>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</si>
  <si>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</si>
  <si>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</si>
  <si>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</si>
  <si>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</si>
  <si>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</si>
  <si>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</si>
  <si>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</si>
  <si>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</si>
  <si>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</si>
  <si>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</si>
  <si>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</si>
  <si>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</si>
  <si>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</si>
  <si>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</si>
  <si>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</si>
  <si>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</si>
  <si>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</si>
  <si>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</si>
  <si>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</si>
  <si>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</si>
  <si>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</si>
  <si>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</si>
  <si>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</si>
  <si>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</si>
  <si>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</si>
  <si>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</si>
  <si>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</si>
  <si>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</si>
  <si>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</si>
  <si>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</si>
  <si>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</si>
  <si>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</si>
  <si>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</si>
  <si>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</si>
  <si>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</si>
  <si>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</si>
  <si>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</si>
  <si>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</si>
  <si>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</si>
  <si>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</si>
  <si>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</si>
  <si>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</si>
  <si>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</si>
  <si>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</si>
  <si>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</si>
  <si>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</si>
  <si>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</si>
  <si>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</si>
  <si>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</si>
  <si>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</si>
  <si>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</si>
  <si>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</si>
  <si>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</si>
  <si>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</si>
  <si>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</si>
  <si>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</si>
  <si>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</si>
  <si>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</si>
  <si>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</si>
  <si>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</si>
  <si>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</si>
  <si>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</si>
  <si>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</si>
  <si>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</si>
  <si>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</si>
  <si>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</si>
  <si>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</si>
  <si>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</si>
  <si>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</si>
  <si>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</si>
  <si>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</si>
  <si>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</si>
  <si>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</si>
  <si>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</si>
  <si>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</si>
  <si>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</si>
  <si>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</si>
  <si>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</si>
  <si>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</si>
  <si>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</si>
  <si>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</si>
  <si>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</si>
  <si>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</si>
  <si>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</si>
  <si>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</si>
  <si>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</si>
  <si>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</si>
  <si>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</si>
  <si>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</si>
  <si>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</si>
  <si>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</si>
  <si>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</si>
  <si>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</si>
  <si>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</si>
  <si>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</si>
  <si>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</si>
  <si>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</si>
  <si>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</si>
  <si>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</si>
  <si>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</si>
  <si>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</si>
  <si>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</si>
  <si>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</si>
  <si>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</si>
  <si>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</si>
  <si>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</si>
  <si>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</si>
  <si>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</si>
  <si>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</si>
  <si>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</si>
  <si>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</si>
  <si>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</si>
  <si>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</si>
  <si>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</si>
  <si>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</si>
  <si>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</si>
  <si>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</si>
  <si>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</si>
  <si>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</si>
  <si>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</si>
  <si>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</si>
  <si>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</si>
  <si>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</si>
  <si>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</si>
  <si>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</si>
  <si>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</si>
  <si>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</si>
  <si>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</si>
  <si>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</si>
  <si>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</si>
  <si>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</si>
  <si>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</si>
  <si>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</si>
  <si>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</si>
  <si>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</si>
  <si>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</si>
  <si>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</si>
  <si>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</si>
  <si>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</si>
  <si>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</si>
  <si>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</si>
  <si>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</si>
  <si>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</si>
  <si>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</si>
  <si>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</si>
  <si>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</si>
  <si>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</si>
  <si>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</si>
  <si>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</si>
  <si>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</si>
  <si>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</si>
  <si>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</si>
  <si>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</si>
  <si>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</si>
  <si>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</si>
  <si>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</si>
  <si>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</si>
  <si>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</si>
  <si>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</si>
  <si>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</si>
  <si>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</si>
  <si>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</si>
  <si>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</si>
  <si>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</si>
  <si>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</si>
  <si>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</si>
  <si>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</si>
  <si>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</si>
  <si>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</si>
  <si>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</si>
  <si>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</si>
  <si>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</si>
  <si>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</si>
  <si>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</si>
  <si>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</si>
  <si>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</si>
  <si>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</si>
  <si>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</si>
  <si>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</si>
  <si>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</si>
  <si>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</si>
  <si>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</si>
  <si>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</si>
  <si>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</si>
  <si>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</si>
  <si>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</si>
  <si>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</si>
  <si>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</si>
  <si>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</si>
  <si>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</si>
  <si>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</si>
  <si>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</si>
  <si>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</si>
  <si>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</si>
  <si>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</si>
  <si>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</si>
  <si>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</si>
  <si>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</si>
  <si>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</si>
  <si>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</si>
  <si>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</si>
  <si>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</si>
  <si>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</si>
  <si>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</si>
  <si>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</si>
  <si>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</si>
  <si>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</si>
  <si>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</si>
  <si>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</si>
  <si>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</si>
  <si>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</si>
  <si>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</si>
  <si>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</si>
  <si>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</si>
  <si>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</si>
  <si>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</si>
  <si>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</si>
  <si>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</si>
  <si>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</si>
  <si>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</si>
  <si>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</si>
  <si>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</si>
  <si>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</si>
  <si>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</si>
  <si>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</si>
  <si>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</si>
  <si>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</si>
  <si>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</si>
  <si>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</si>
  <si>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</si>
  <si>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</si>
  <si>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</si>
  <si>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</si>
  <si>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</si>
  <si>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</si>
  <si>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</si>
  <si>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</si>
  <si>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</si>
  <si>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</si>
  <si>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</si>
  <si>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</si>
  <si>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</si>
  <si>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</si>
  <si>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</si>
  <si>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</si>
  <si>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</si>
  <si>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</si>
  <si>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</si>
  <si>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3. BOLETÍN DE SERVICIOS AEROPORTUARIOS POR EMPRESA</t>
  </si>
  <si>
    <t>EMPRESA PROVEEDORA DEL SERVICIO</t>
  </si>
  <si>
    <t>EMPRESA CONTRATANTE DEL SERVICIO</t>
  </si>
  <si>
    <t>CUADRO 2. BOLETÍN DE SERVICIOS AEROPORTUARIOS POR TIPO DE SERVICIO Y TIPO DE EQUIPO</t>
  </si>
  <si>
    <t>GA7C</t>
  </si>
  <si>
    <t>UAE</t>
  </si>
  <si>
    <t>EMIRATES</t>
  </si>
  <si>
    <t>AT5</t>
  </si>
  <si>
    <t>3BV</t>
  </si>
  <si>
    <t>CVATE SAS</t>
  </si>
  <si>
    <t>PBO</t>
  </si>
  <si>
    <t>PUERTO BOLÍVAR PORTERE_URIBIA_LA GUAJIRA</t>
  </si>
  <si>
    <t>3AP</t>
  </si>
  <si>
    <t>RAFAEL ESPINOZA Y CIA</t>
  </si>
  <si>
    <t>SUMINISTRO DE AGUA PARA BAÑO</t>
  </si>
  <si>
    <t>DELTA</t>
  </si>
  <si>
    <t>1DS</t>
  </si>
  <si>
    <t>RIO SUE</t>
  </si>
  <si>
    <t>RIO SUR</t>
  </si>
  <si>
    <t>1EH</t>
  </si>
  <si>
    <t>SEARCA S.A.</t>
  </si>
  <si>
    <t>LMA</t>
  </si>
  <si>
    <t>JORGE ISAAC_MAICAO_LA GUAJIRA</t>
  </si>
  <si>
    <t>FA8X</t>
  </si>
  <si>
    <t>ATLAS AIR</t>
  </si>
  <si>
    <t>C303</t>
  </si>
  <si>
    <t>KSP</t>
  </si>
  <si>
    <t>SAEP</t>
  </si>
  <si>
    <t>ATR</t>
  </si>
  <si>
    <t>LJ45</t>
  </si>
  <si>
    <t>C208</t>
  </si>
  <si>
    <t>ETHIPIAN AIRLINES</t>
  </si>
  <si>
    <t>AT4</t>
  </si>
  <si>
    <t>B06</t>
  </si>
  <si>
    <t>3AC</t>
  </si>
  <si>
    <t>CAMPO Y CIA</t>
  </si>
  <si>
    <t>SR22</t>
  </si>
  <si>
    <t>SF50</t>
  </si>
  <si>
    <t>E550</t>
  </si>
  <si>
    <t>REX</t>
  </si>
  <si>
    <t>RAM AIR FREIGHT, INC. (HILLSBOROUGH, NC)</t>
  </si>
  <si>
    <t>3BR</t>
  </si>
  <si>
    <t>GHI GIRALDO HERMANOS INTERNATIONAL</t>
  </si>
  <si>
    <t>3BN</t>
  </si>
  <si>
    <t>CARIBBEAN SUPPORT AND FLIGHT S.A.S.</t>
  </si>
  <si>
    <t>1GB</t>
  </si>
  <si>
    <t>HELIGOLFO S.A.S</t>
  </si>
  <si>
    <t>JS32</t>
  </si>
  <si>
    <t>MOON FLIGHT</t>
  </si>
  <si>
    <t>3AQ</t>
  </si>
  <si>
    <t>SAI</t>
  </si>
  <si>
    <t>C295</t>
  </si>
  <si>
    <t>A359</t>
  </si>
  <si>
    <t>IBERIA</t>
  </si>
  <si>
    <t>C550</t>
  </si>
  <si>
    <t>TBM7</t>
  </si>
  <si>
    <t>SRC</t>
  </si>
  <si>
    <t>SEARCA LTDA</t>
  </si>
  <si>
    <t>AJS</t>
  </si>
  <si>
    <t>CENTRAL AEROSPACE</t>
  </si>
  <si>
    <t>BE40</t>
  </si>
  <si>
    <t>C750</t>
  </si>
  <si>
    <t>1GU</t>
  </si>
  <si>
    <t>AMERICA´S AIR SAS</t>
  </si>
  <si>
    <t>VIV</t>
  </si>
  <si>
    <t>AEROENLACES NACIONALES S.A.</t>
  </si>
  <si>
    <t>B773</t>
  </si>
  <si>
    <t>PA46</t>
  </si>
  <si>
    <t>BE30</t>
  </si>
  <si>
    <t>B350</t>
  </si>
  <si>
    <t>1FZ</t>
  </si>
  <si>
    <t>HELI JET SAS</t>
  </si>
  <si>
    <t>1GZ</t>
  </si>
  <si>
    <t>AEROPACA SAS</t>
  </si>
  <si>
    <t>PA31</t>
  </si>
  <si>
    <t>1GY</t>
  </si>
  <si>
    <t>HELISUR</t>
  </si>
  <si>
    <t>GLO</t>
  </si>
  <si>
    <t>GOL</t>
  </si>
  <si>
    <t>G150</t>
  </si>
  <si>
    <t>C25M</t>
  </si>
  <si>
    <t>LJ60</t>
  </si>
  <si>
    <t>R44</t>
  </si>
  <si>
    <t>SF34</t>
  </si>
  <si>
    <t>BK17</t>
  </si>
  <si>
    <t>F50</t>
  </si>
  <si>
    <t>PA34</t>
  </si>
  <si>
    <t>LJ31</t>
  </si>
  <si>
    <t>LRC</t>
  </si>
  <si>
    <t>LACSA</t>
  </si>
  <si>
    <t>GUG</t>
  </si>
  <si>
    <t>R66</t>
  </si>
  <si>
    <t>C340</t>
  </si>
  <si>
    <t>3BQ</t>
  </si>
  <si>
    <t>AEROSUPPORT</t>
  </si>
  <si>
    <t>B407</t>
  </si>
  <si>
    <t>C510</t>
  </si>
  <si>
    <t>C177</t>
  </si>
  <si>
    <t>B739</t>
  </si>
  <si>
    <t>AT72</t>
  </si>
  <si>
    <t>G200</t>
  </si>
  <si>
    <t>WW24</t>
  </si>
  <si>
    <t>C25A</t>
  </si>
  <si>
    <t>CN35</t>
  </si>
  <si>
    <t>PAY2</t>
  </si>
  <si>
    <t>ULAC</t>
  </si>
  <si>
    <t>E35L</t>
  </si>
  <si>
    <t>FA20</t>
  </si>
  <si>
    <t>ACI</t>
  </si>
  <si>
    <t>ACI CARGO LOGÍSTICA</t>
  </si>
  <si>
    <t>3GH</t>
  </si>
  <si>
    <t>CHARTER DEL CARIBE S.A.</t>
  </si>
  <si>
    <t>AC95</t>
  </si>
  <si>
    <t>AN12</t>
  </si>
  <si>
    <t>AT5T</t>
  </si>
  <si>
    <t>B732</t>
  </si>
  <si>
    <t>LJ35</t>
  </si>
  <si>
    <t>E50P</t>
  </si>
  <si>
    <t>T210</t>
  </si>
  <si>
    <t>TLEG</t>
  </si>
  <si>
    <t>A400</t>
  </si>
  <si>
    <t>1ED</t>
  </si>
  <si>
    <t>SARPA S.A.S</t>
  </si>
  <si>
    <t>MU2</t>
  </si>
  <si>
    <t>AN32</t>
  </si>
  <si>
    <t>KODI</t>
  </si>
  <si>
    <t>C182</t>
  </si>
  <si>
    <t>C500</t>
  </si>
  <si>
    <t>GA6C</t>
  </si>
  <si>
    <t>CL35</t>
  </si>
  <si>
    <t>GA5C</t>
  </si>
  <si>
    <t>jul</t>
  </si>
  <si>
    <t>ago</t>
  </si>
  <si>
    <t>sep</t>
  </si>
  <si>
    <t>oct</t>
  </si>
  <si>
    <t>nov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</si>
  <si>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</si>
  <si>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</si>
  <si>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</si>
  <si>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</si>
  <si>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</si>
  <si>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</si>
  <si>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</si>
  <si>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</si>
  <si>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</si>
  <si>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</si>
  <si>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</si>
  <si>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Periodo del reporte: Enero a Noviembre 2024</t>
  </si>
  <si>
    <t>julio</t>
  </si>
  <si>
    <t>agosto</t>
  </si>
  <si>
    <t>septiembre</t>
  </si>
  <si>
    <t>octubre</t>
  </si>
  <si>
    <t>noviembre</t>
  </si>
  <si>
    <t>Total</t>
  </si>
  <si>
    <t>CARIBBEAN SUPPORT AND FLIGHT</t>
  </si>
  <si>
    <t>LATAM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</si>
</sst>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2" xfId="0" applyFont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2" fillId="0" borderId="2" xfId="1" applyNumberFormat="1" applyFont="1" applyBorder="1" applyAlignment="1">
      <alignment horizontal="right" vertical="top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7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3" fontId="0" fillId="0" borderId="0" xfId="0" applyNumberFormat="1"/>
    <xf numFmtId="14" fontId="2" fillId="0" borderId="2" xfId="0" applyNumberFormat="1" applyFont="1" applyBorder="1" applyAlignment="1">
      <alignment vertical="top"/>
    </xf>
    <xf numFmtId="14" fontId="0" fillId="0" borderId="0" xfId="0" applyNumberFormat="1"/>
    <xf numFmtId="165" fontId="0" fillId="0" borderId="0" xfId="1" applyNumberFormat="1" applyFon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6"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B-4BE3-A35F-BEBA11FCC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Aeropuerto'!$R$8:$R$18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No. Servicios por Aeropuerto'!$S$8:$S$18</c:f>
              <c:numCache>
                <c:formatCode>_-* #,##0_-;\-* #,##0_-;_-* "-"??_-;_-@_-</c:formatCode>
                <c:ptCount val="11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  <c:pt idx="4">
                  <c:v>127897</c:v>
                </c:pt>
                <c:pt idx="5">
                  <c:v>123827</c:v>
                </c:pt>
                <c:pt idx="6">
                  <c:v>141081</c:v>
                </c:pt>
                <c:pt idx="7">
                  <c:v>141653</c:v>
                </c:pt>
                <c:pt idx="8">
                  <c:v>127001</c:v>
                </c:pt>
                <c:pt idx="9">
                  <c:v>189380</c:v>
                </c:pt>
                <c:pt idx="10">
                  <c:v>182581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532561882803317"/>
          <c:y val="0.23789649826605963"/>
          <c:w val="0.5014052870463015"/>
          <c:h val="0.6546753150363942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Aeropuerto'!$R$30:$R$47</c:f>
              <c:strCache>
                <c:ptCount val="18"/>
                <c:pt idx="0">
                  <c:v>RIONEGRO - JOSE M. CORDOVA</c:v>
                </c:pt>
                <c:pt idx="1">
                  <c:v>CARTAGENA - RAFAEL NUÑEZ</c:v>
                </c:pt>
                <c:pt idx="2">
                  <c:v>CALI - ALFONSO BONILLA ARAGON</c:v>
                </c:pt>
                <c:pt idx="3">
                  <c:v>BOGOTA - EL DORADO LUIS CARLOS GALAN SARMIENTO</c:v>
                </c:pt>
                <c:pt idx="4">
                  <c:v>SIMON BOLIVAR</c:v>
                </c:pt>
                <c:pt idx="5">
                  <c:v>PEREIRA - MATECAÑA</c:v>
                </c:pt>
                <c:pt idx="6">
                  <c:v>BUCARAMANGA - PALONEGRO</c:v>
                </c:pt>
                <c:pt idx="7">
                  <c:v>CAMILO DAZA</c:v>
                </c:pt>
                <c:pt idx="8">
                  <c:v>SAN ANDRES-GUSTAVO ROJAS PINILLA</c:v>
                </c:pt>
                <c:pt idx="9">
                  <c:v>MONTERIA - LOS GARZONES</c:v>
                </c:pt>
                <c:pt idx="10">
                  <c:v>BARRANQUILLA-E. CORTISSOZ</c:v>
                </c:pt>
                <c:pt idx="11">
                  <c:v>PASTO - ANTONIO NARIQO</c:v>
                </c:pt>
                <c:pt idx="12">
                  <c:v>EL EDEN</c:v>
                </c:pt>
                <c:pt idx="13">
                  <c:v>ALMIRANTE PADILLA</c:v>
                </c:pt>
                <c:pt idx="14">
                  <c:v>LETICIA-ALFREDO VASQUEZ COBO</c:v>
                </c:pt>
                <c:pt idx="15">
                  <c:v>NEIVA - BENITO SALAS</c:v>
                </c:pt>
                <c:pt idx="16">
                  <c:v>PERALES</c:v>
                </c:pt>
                <c:pt idx="17">
                  <c:v>ALFONSO LOPEZ PUMAREJO.</c:v>
                </c:pt>
              </c:strCache>
            </c:strRef>
          </c:cat>
          <c:val>
            <c:numRef>
              <c:f>'1. No. Servicios por Aeropuerto'!$AD$30:$AD$47</c:f>
              <c:numCache>
                <c:formatCode>_-* #,##0_-;\-* #,##0_-;_-* "-"??_-;_-@_-</c:formatCode>
                <c:ptCount val="18"/>
                <c:pt idx="0">
                  <c:v>331018</c:v>
                </c:pt>
                <c:pt idx="1">
                  <c:v>183733</c:v>
                </c:pt>
                <c:pt idx="2">
                  <c:v>171202</c:v>
                </c:pt>
                <c:pt idx="3">
                  <c:v>139818</c:v>
                </c:pt>
                <c:pt idx="4">
                  <c:v>118371</c:v>
                </c:pt>
                <c:pt idx="5">
                  <c:v>103001</c:v>
                </c:pt>
                <c:pt idx="6">
                  <c:v>84128</c:v>
                </c:pt>
                <c:pt idx="7">
                  <c:v>57482</c:v>
                </c:pt>
                <c:pt idx="8">
                  <c:v>53735</c:v>
                </c:pt>
                <c:pt idx="9">
                  <c:v>51198</c:v>
                </c:pt>
                <c:pt idx="10">
                  <c:v>34423</c:v>
                </c:pt>
                <c:pt idx="11">
                  <c:v>32148</c:v>
                </c:pt>
                <c:pt idx="12">
                  <c:v>29867</c:v>
                </c:pt>
                <c:pt idx="13">
                  <c:v>27509</c:v>
                </c:pt>
                <c:pt idx="14">
                  <c:v>16132</c:v>
                </c:pt>
                <c:pt idx="15">
                  <c:v>12692</c:v>
                </c:pt>
                <c:pt idx="16">
                  <c:v>10140</c:v>
                </c:pt>
                <c:pt idx="17">
                  <c:v>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Equípo'!$R$10:$R$19</c:f>
              <c:strCache>
                <c:ptCount val="10"/>
                <c:pt idx="0">
                  <c:v> ATENCIÓN EN POSICIÓN REMOTA </c:v>
                </c:pt>
                <c:pt idx="1">
                  <c:v> EQUIPOS PARA CARGA Y DESCARGUE DE MERCANCIAS </c:v>
                </c:pt>
                <c:pt idx="2">
                  <c:v> PLANTAS ELETRICAS PARA LA AERONAVE </c:v>
                </c:pt>
                <c:pt idx="3">
                  <c:v> MOVILIZACION DE EQUIPAJE </c:v>
                </c:pt>
                <c:pt idx="4">
                  <c:v> PAY MOWER </c:v>
                </c:pt>
                <c:pt idx="5">
                  <c:v> ASEO A LAS AERONAVES </c:v>
                </c:pt>
                <c:pt idx="6">
                  <c:v> ATENCION A PASAJEROS </c:v>
                </c:pt>
                <c:pt idx="7">
                  <c:v> AGUA POTABLE </c:v>
                </c:pt>
                <c:pt idx="8">
                  <c:v> SUMINISTRO DE AGUA PARA BAÑO </c:v>
                </c:pt>
                <c:pt idx="9">
                  <c:v> ARRANQUE DE MOTORES "AIR STRATER" </c:v>
                </c:pt>
              </c:strCache>
            </c:strRef>
          </c:cat>
          <c:val>
            <c:numRef>
              <c:f>'2. Tipo de Servicio y Equípo'!$AD$10:$AD$19</c:f>
              <c:numCache>
                <c:formatCode>_-* #,##0_-;\-* #,##0_-;_-* "-"??_-;_-@_-</c:formatCode>
                <c:ptCount val="10"/>
                <c:pt idx="0">
                  <c:v>555320</c:v>
                </c:pt>
                <c:pt idx="1">
                  <c:v>280961</c:v>
                </c:pt>
                <c:pt idx="2">
                  <c:v>155178</c:v>
                </c:pt>
                <c:pt idx="3">
                  <c:v>139672</c:v>
                </c:pt>
                <c:pt idx="4">
                  <c:v>137468</c:v>
                </c:pt>
                <c:pt idx="5">
                  <c:v>121430</c:v>
                </c:pt>
                <c:pt idx="6">
                  <c:v>47331</c:v>
                </c:pt>
                <c:pt idx="7">
                  <c:v>30705</c:v>
                </c:pt>
                <c:pt idx="8">
                  <c:v>29966</c:v>
                </c:pt>
                <c:pt idx="9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23-4982-A561-1EC0E4C7CD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23-4982-A561-1EC0E4C7CD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23-4982-A561-1EC0E4C7CD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23-4982-A561-1EC0E4C7CD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23-4982-A561-1EC0E4C7CDF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23-4982-A561-1EC0E4C7CDF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4"/>
              <c:layout>
                <c:manualLayout>
                  <c:x val="4.5077347152623864E-4"/>
                  <c:y val="-4.08034538478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3-4982-A561-1EC0E4C7C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Equípo'!$R$33:$R$42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B737</c:v>
                </c:pt>
                <c:pt idx="4">
                  <c:v>A20N</c:v>
                </c:pt>
                <c:pt idx="5">
                  <c:v>AT45</c:v>
                </c:pt>
                <c:pt idx="6">
                  <c:v>B788</c:v>
                </c:pt>
                <c:pt idx="7">
                  <c:v>A321</c:v>
                </c:pt>
                <c:pt idx="8">
                  <c:v>B763</c:v>
                </c:pt>
                <c:pt idx="9">
                  <c:v>AT76</c:v>
                </c:pt>
              </c:strCache>
            </c:strRef>
          </c:cat>
          <c:val>
            <c:numRef>
              <c:f>'2. Tipo de Servicio y Equípo'!$AD$33:$AD$42</c:f>
              <c:numCache>
                <c:formatCode>_-* #,##0_-;\-* #,##0_-;_-* "-"??_-;_-@_-</c:formatCode>
                <c:ptCount val="10"/>
                <c:pt idx="0">
                  <c:v>1159915</c:v>
                </c:pt>
                <c:pt idx="1">
                  <c:v>140439</c:v>
                </c:pt>
                <c:pt idx="2">
                  <c:v>58557</c:v>
                </c:pt>
                <c:pt idx="3">
                  <c:v>34240</c:v>
                </c:pt>
                <c:pt idx="4">
                  <c:v>29131</c:v>
                </c:pt>
                <c:pt idx="5">
                  <c:v>9564</c:v>
                </c:pt>
                <c:pt idx="6">
                  <c:v>9543</c:v>
                </c:pt>
                <c:pt idx="7">
                  <c:v>8621</c:v>
                </c:pt>
                <c:pt idx="8">
                  <c:v>7736</c:v>
                </c:pt>
                <c:pt idx="9">
                  <c:v>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23-4982-A561-1EC0E4C7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9.6621365449318292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Empresas'!$R$10:$R$21</c:f>
              <c:strCache>
                <c:ptCount val="12"/>
                <c:pt idx="0">
                  <c:v> LASA </c:v>
                </c:pt>
                <c:pt idx="1">
                  <c:v> SAI </c:v>
                </c:pt>
                <c:pt idx="2">
                  <c:v> RAFAEL ESPINOZA Y CIA </c:v>
                </c:pt>
                <c:pt idx="3">
                  <c:v> MARCO PASOS </c:v>
                </c:pt>
                <c:pt idx="4">
                  <c:v> INVERSA </c:v>
                </c:pt>
                <c:pt idx="5">
                  <c:v> TRANS AÉREO </c:v>
                </c:pt>
                <c:pt idx="6">
                  <c:v> CVATE SAS </c:v>
                </c:pt>
                <c:pt idx="7">
                  <c:v> PACIFICA DE AVIACIÓN </c:v>
                </c:pt>
                <c:pt idx="8">
                  <c:v> SERVISAIR </c:v>
                </c:pt>
                <c:pt idx="9">
                  <c:v> TAESCOL </c:v>
                </c:pt>
                <c:pt idx="10">
                  <c:v> INTEREJECUTIVA </c:v>
                </c:pt>
                <c:pt idx="11">
                  <c:v> GOLDEN FLIGHT </c:v>
                </c:pt>
              </c:strCache>
            </c:strRef>
          </c:cat>
          <c:val>
            <c:numRef>
              <c:f>'3. Empresas'!$AD$10:$AD$21</c:f>
              <c:numCache>
                <c:formatCode>_-* #,##0_-;\-* #,##0_-;_-* "-"??_-;_-@_-</c:formatCode>
                <c:ptCount val="12"/>
                <c:pt idx="0">
                  <c:v>1262264</c:v>
                </c:pt>
                <c:pt idx="1">
                  <c:v>106429</c:v>
                </c:pt>
                <c:pt idx="2">
                  <c:v>43006</c:v>
                </c:pt>
                <c:pt idx="3">
                  <c:v>34339</c:v>
                </c:pt>
                <c:pt idx="4">
                  <c:v>28187</c:v>
                </c:pt>
                <c:pt idx="5">
                  <c:v>9534</c:v>
                </c:pt>
                <c:pt idx="6">
                  <c:v>3908</c:v>
                </c:pt>
                <c:pt idx="7">
                  <c:v>3875</c:v>
                </c:pt>
                <c:pt idx="8">
                  <c:v>2732</c:v>
                </c:pt>
                <c:pt idx="9">
                  <c:v>2100</c:v>
                </c:pt>
                <c:pt idx="10">
                  <c:v>1529</c:v>
                </c:pt>
                <c:pt idx="11">
                  <c:v>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Empresas'!$R$44:$R$50</c:f>
              <c:strCache>
                <c:ptCount val="7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</c:strCache>
            </c:strRef>
          </c:cat>
          <c:val>
            <c:numRef>
              <c:f>'3. Empresas'!$AD$44:$AD$50</c:f>
              <c:numCache>
                <c:formatCode>_-* #,##0_-;\-* #,##0_-;_-* "-"??_-;_-@_-</c:formatCode>
                <c:ptCount val="7"/>
                <c:pt idx="0">
                  <c:v>849912</c:v>
                </c:pt>
                <c:pt idx="1">
                  <c:v>258648</c:v>
                </c:pt>
                <c:pt idx="2">
                  <c:v>104872</c:v>
                </c:pt>
                <c:pt idx="3">
                  <c:v>79034</c:v>
                </c:pt>
                <c:pt idx="4">
                  <c:v>52146</c:v>
                </c:pt>
                <c:pt idx="5">
                  <c:v>34940</c:v>
                </c:pt>
                <c:pt idx="6">
                  <c:v>28214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Empresas'!$R$44:$R$50</c:f>
              <c:strCache>
                <c:ptCount val="7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</c:strCache>
            </c:strRef>
          </c:cat>
          <c:val>
            <c:numRef>
              <c:f>'3. Empresas'!$AE$44:$AE$50</c:f>
              <c:numCache>
                <c:formatCode>0.00%</c:formatCode>
                <c:ptCount val="7"/>
                <c:pt idx="0">
                  <c:v>0.56555192603678062</c:v>
                </c:pt>
                <c:pt idx="1">
                  <c:v>0.17211061211697357</c:v>
                </c:pt>
                <c:pt idx="2">
                  <c:v>6.9784356012539253E-2</c:v>
                </c:pt>
                <c:pt idx="3">
                  <c:v>5.2591128166670102E-2</c:v>
                </c:pt>
                <c:pt idx="4">
                  <c:v>3.469920501783004E-2</c:v>
                </c:pt>
                <c:pt idx="5">
                  <c:v>2.3249917986479914E-2</c:v>
                </c:pt>
                <c:pt idx="6">
                  <c:v>1.8774275502877625E-2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NOVIEMBRE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Noviembre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569384</xdr:colOff>
      <xdr:row>6</xdr:row>
      <xdr:rowOff>28575</xdr:rowOff>
    </xdr:from>
    <xdr:to>
      <xdr:col>40</xdr:col>
      <xdr:colOff>571500</xdr:colOff>
      <xdr:row>25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564358</xdr:colOff>
      <xdr:row>1</xdr:row>
      <xdr:rowOff>20309</xdr:rowOff>
    </xdr:from>
    <xdr:to>
      <xdr:col>33</xdr:col>
      <xdr:colOff>459582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15661483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571500</xdr:colOff>
      <xdr:row>27</xdr:row>
      <xdr:rowOff>123825</xdr:rowOff>
    </xdr:from>
    <xdr:to>
      <xdr:col>40</xdr:col>
      <xdr:colOff>609600</xdr:colOff>
      <xdr:row>57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611982</xdr:colOff>
      <xdr:row>1</xdr:row>
      <xdr:rowOff>20309</xdr:rowOff>
    </xdr:from>
    <xdr:to>
      <xdr:col>33</xdr:col>
      <xdr:colOff>507206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16875920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631031</xdr:colOff>
      <xdr:row>7</xdr:row>
      <xdr:rowOff>123826</xdr:rowOff>
    </xdr:from>
    <xdr:to>
      <xdr:col>40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631031</xdr:colOff>
      <xdr:row>30</xdr:row>
      <xdr:rowOff>166686</xdr:rowOff>
    </xdr:from>
    <xdr:to>
      <xdr:col>40</xdr:col>
      <xdr:colOff>696686</xdr:colOff>
      <xdr:row>53</xdr:row>
      <xdr:rowOff>8843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85307D40-5249-4F00-9B07-668D579D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659606</xdr:colOff>
      <xdr:row>1</xdr:row>
      <xdr:rowOff>8403</xdr:rowOff>
    </xdr:from>
    <xdr:to>
      <xdr:col>33</xdr:col>
      <xdr:colOff>554830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6923544" y="175091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631030</xdr:colOff>
      <xdr:row>7</xdr:row>
      <xdr:rowOff>159545</xdr:rowOff>
    </xdr:from>
    <xdr:to>
      <xdr:col>40</xdr:col>
      <xdr:colOff>685799</xdr:colOff>
      <xdr:row>33</xdr:row>
      <xdr:rowOff>47624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619125</xdr:colOff>
      <xdr:row>41</xdr:row>
      <xdr:rowOff>157162</xdr:rowOff>
    </xdr:from>
    <xdr:to>
      <xdr:col>40</xdr:col>
      <xdr:colOff>709273</xdr:colOff>
      <xdr:row>62</xdr:row>
      <xdr:rowOff>151719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0.435265046297" createdVersion="8" refreshedVersion="8" minRefreshableVersion="3" recordCount="12314" xr:uid="{6E9D4155-FF04-4E43-8347-122B6AF911BA}">
  <cacheSource type="worksheet">
    <worksheetSource ref="A1:K12315" sheet="Basededatos"/>
  </cacheSource>
  <cacheFields count="12"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 base="0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Empresa Proveedora" numFmtId="0">
      <sharedItems/>
    </cacheField>
    <cacheField name="Nombre Empresa Proveedora" numFmtId="0">
      <sharedItems count="24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  <s v="AEROSUPPORT"/>
        <s v="SAEP"/>
        <s v="RAFAEL ESPINOZA Y CIA"/>
        <s v="RIO SUE"/>
        <s v="CVATE SAS"/>
        <s v="GHI GIRALDO HERMANOS INTERNATIONAL"/>
        <s v="CAMPO Y CIA"/>
        <s v="SAI"/>
        <s v="CARIBBEAN SUPPORT AND FLIGHT"/>
        <s v="CENTRAL AEROSPACE"/>
        <s v="ACI CARGO LOGÍSTICA"/>
        <s v="CARIBBEAN SUPPORT AMD FLIGHT" u="1"/>
      </sharedItems>
    </cacheField>
    <cacheField name="Aeropuerto" numFmtId="0">
      <sharedItems/>
    </cacheField>
    <cacheField name="Nombre Aeropuerto" numFmtId="0">
      <sharedItems count="29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  <s v="JORGE ISAAC_MAICAO_LA GUAJIRA"/>
        <s v="PUERTO BOLÍVAR PORTERE_URIBIA_LA GUAJIRA"/>
      </sharedItems>
    </cacheField>
    <cacheField name="Código Servicio" numFmtId="0">
      <sharedItems/>
    </cacheField>
    <cacheField name="Tipo de Servicio" numFmtId="0">
      <sharedItems count="12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ÑO"/>
        <s v="ATENCIÓN EN POSICIÓN REMOTA"/>
        <s v="ARRANQUE DE MOTORES &quot;AIR STRATER&quot;"/>
        <s v="OTRO" u="1"/>
        <s v="SUMINISTRO DE AGUA PARA BA?O" u="1"/>
      </sharedItems>
    </cacheField>
    <cacheField name="Tipo Equipo" numFmtId="0">
      <sharedItems count="146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  <s v="KODI"/>
        <s v="PA31"/>
        <s v="PA34"/>
        <s v="LJ35"/>
        <s v="C182"/>
        <s v="C500"/>
        <s v="GA6C"/>
        <s v="AT5"/>
        <s v="AT4"/>
        <s v="ATR"/>
        <s v="CL35"/>
        <s v="C550"/>
        <s v="G200"/>
        <s v="LJ45"/>
        <s v="BE40"/>
        <s v="SR22"/>
        <s v="C303"/>
        <s v="GA5C"/>
        <s v="GA7C"/>
        <s v="FA8X"/>
        <s v="C208"/>
        <s v="B06"/>
        <s v="SF50"/>
        <s v="E550"/>
        <s v="JS32"/>
        <s v="C295"/>
        <s v="A359"/>
        <s v="TBM7"/>
        <s v="C750"/>
        <s v="B773"/>
        <s v="PA46"/>
        <s v="BE30"/>
        <s v="B350"/>
        <s v="G150"/>
        <s v="C25M"/>
        <s v="LJ60"/>
        <s v="R44"/>
        <s v="SF34"/>
        <s v="BK17"/>
        <s v="F50"/>
        <s v="LJ31"/>
        <s v="R66"/>
        <s v="C340"/>
        <s v="B407"/>
        <s v="C510"/>
        <s v="C177"/>
        <s v="B739"/>
        <s v="AT72"/>
        <s v="WW24"/>
        <s v="C25A"/>
        <s v="CN35"/>
        <s v="PAY2"/>
        <s v="ULAC"/>
        <s v="E35L"/>
        <s v="FA20"/>
        <s v="AC95"/>
        <s v="AN12"/>
        <s v="AT5T"/>
        <s v="B732"/>
        <s v="E50P"/>
        <s v="T210"/>
        <s v="TLEG"/>
        <s v="A400"/>
        <s v="MU2"/>
        <s v="AN32"/>
      </sharedItems>
    </cacheField>
    <cacheField name="Número de Servicios" numFmtId="0">
      <sharedItems containsSemiMixedTypes="0" containsString="0" containsNumber="1" containsInteger="1" minValue="1" maxValue="9471"/>
    </cacheField>
    <cacheField name="Empresa Contratante" numFmtId="0">
      <sharedItems/>
    </cacheField>
    <cacheField name="Nombre Empresa Contratante" numFmtId="0">
      <sharedItems count="91">
        <s v="CLIC AIR S.A.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LATAM AIRLIN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SEARCA S.A."/>
        <s v="DELTA"/>
        <s v="RIO SUR"/>
        <s v="ETHIPIAN AIRLINES"/>
        <s v="ATLAS AIR"/>
        <s v="SAI"/>
        <s v="EMIRATES"/>
        <s v="RAM AIR FREIGHT, INC. (HILLSBOROUGH, NC)"/>
        <s v="CARIBBEAN SUPPORT AND FLIGHT S.A.S."/>
        <s v="HELIGOLFO S.A.S"/>
        <s v="MOON FLIGHT"/>
        <s v="IBERIA"/>
        <s v="SEARCA LTDA"/>
        <s v="AMERICA´S AIR SAS"/>
        <s v="AEROENLACES NACIONALES S.A."/>
        <s v="HELI JET SAS"/>
        <s v="AEROPACA SAS"/>
        <s v="HELISUR"/>
        <s v="GOL"/>
        <s v="LASA"/>
        <s v="LACSA"/>
        <s v="CAMPO Y CIA"/>
        <s v="CHARTER DEL CARIBE S.A."/>
        <s v="SARPA S.A.S"/>
        <s v="NO REGISTRA SIGLA" u="1"/>
        <s v="AIRES" u="1"/>
        <s v="LATAM AIRLINES GROUP S.A SUCURSAL COLOMBIA" u="1"/>
        <s v="AMERICAN" u="1"/>
        <s v="COPA" u="1"/>
        <s v="MASS AIR" u="1"/>
        <s v=" VUELA COMPAÑÍA DE AVIACION S.A.P.I DE C.V SUCURSA" u="1"/>
        <s v="AVIATECA" u="1"/>
        <s v="AVIANCA EXPRESS" u="1"/>
      </sharedItems>
    </cacheField>
    <cacheField name="Meses" numFmtId="0" databaseField="0">
      <fieldGroup base="0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14">
  <r>
    <x v="0"/>
    <s v="3BM"/>
    <x v="0"/>
    <s v="EJA"/>
    <x v="0"/>
    <s v="1.1"/>
    <x v="0"/>
    <x v="0"/>
    <n v="32"/>
    <s v="EFY"/>
    <x v="0"/>
  </r>
  <r>
    <x v="0"/>
    <s v="3BM"/>
    <x v="0"/>
    <s v="EJA"/>
    <x v="0"/>
    <s v="1.3"/>
    <x v="1"/>
    <x v="1"/>
    <n v="51"/>
    <s v="AVR"/>
    <x v="1"/>
  </r>
  <r>
    <x v="0"/>
    <s v="3BM"/>
    <x v="0"/>
    <s v="EJA"/>
    <x v="0"/>
    <s v="1.6"/>
    <x v="2"/>
    <x v="1"/>
    <n v="51"/>
    <s v="AVR"/>
    <x v="1"/>
  </r>
  <r>
    <x v="0"/>
    <s v="3BM"/>
    <x v="0"/>
    <s v="PPN"/>
    <x v="1"/>
    <s v="1.1"/>
    <x v="0"/>
    <x v="1"/>
    <n v="31"/>
    <s v="AVA"/>
    <x v="1"/>
  </r>
  <r>
    <x v="0"/>
    <s v="3BM"/>
    <x v="0"/>
    <s v="VUP"/>
    <x v="2"/>
    <s v="1.1"/>
    <x v="0"/>
    <x v="2"/>
    <n v="5"/>
    <s v="AVA"/>
    <x v="1"/>
  </r>
  <r>
    <x v="0"/>
    <s v="3BM"/>
    <x v="0"/>
    <s v="VUP"/>
    <x v="2"/>
    <s v="1.3"/>
    <x v="1"/>
    <x v="2"/>
    <n v="5"/>
    <s v="AVA"/>
    <x v="1"/>
  </r>
  <r>
    <x v="0"/>
    <s v="HEL"/>
    <x v="1"/>
    <s v="BOG"/>
    <x v="3"/>
    <s v="1.1"/>
    <x v="0"/>
    <x v="3"/>
    <n v="4"/>
    <s v="HEL"/>
    <x v="2"/>
  </r>
  <r>
    <x v="0"/>
    <s v="3AZ"/>
    <x v="2"/>
    <s v="BOG"/>
    <x v="3"/>
    <s v="1.6"/>
    <x v="2"/>
    <x v="4"/>
    <n v="26"/>
    <s v="ACA"/>
    <x v="3"/>
  </r>
  <r>
    <x v="0"/>
    <s v="3AZ"/>
    <x v="2"/>
    <s v="BOG"/>
    <x v="3"/>
    <s v="1.9"/>
    <x v="3"/>
    <x v="5"/>
    <n v="21"/>
    <s v="DLH"/>
    <x v="4"/>
  </r>
  <r>
    <x v="0"/>
    <s v="3AZ"/>
    <x v="2"/>
    <s v="BOG"/>
    <x v="3"/>
    <s v="1.1"/>
    <x v="0"/>
    <x v="6"/>
    <n v="14"/>
    <s v="PUE"/>
    <x v="5"/>
  </r>
  <r>
    <x v="0"/>
    <s v="3AZ"/>
    <x v="2"/>
    <s v="BOG"/>
    <x v="3"/>
    <s v="1.4"/>
    <x v="4"/>
    <x v="1"/>
    <n v="31"/>
    <s v="JBU"/>
    <x v="6"/>
  </r>
  <r>
    <x v="0"/>
    <s v="3AZ"/>
    <x v="2"/>
    <s v="BOG"/>
    <x v="3"/>
    <s v="1.7"/>
    <x v="5"/>
    <x v="1"/>
    <n v="31"/>
    <s v="JBU"/>
    <x v="6"/>
  </r>
  <r>
    <x v="0"/>
    <s v="3AZ"/>
    <x v="2"/>
    <s v="BOG"/>
    <x v="3"/>
    <s v="1.7"/>
    <x v="5"/>
    <x v="7"/>
    <n v="17"/>
    <s v="LER"/>
    <x v="7"/>
  </r>
  <r>
    <x v="0"/>
    <s v="SGH"/>
    <x v="3"/>
    <s v="BOG"/>
    <x v="3"/>
    <s v="1.8"/>
    <x v="6"/>
    <x v="8"/>
    <n v="144"/>
    <s v="ACL"/>
    <x v="8"/>
  </r>
  <r>
    <x v="0"/>
    <s v="SGH"/>
    <x v="3"/>
    <s v="SJE"/>
    <x v="4"/>
    <s v="1.3"/>
    <x v="1"/>
    <x v="9"/>
    <n v="18"/>
    <s v="EFY"/>
    <x v="0"/>
  </r>
  <r>
    <x v="0"/>
    <s v="1BC"/>
    <x v="4"/>
    <s v="MDE"/>
    <x v="5"/>
    <s v="1.5"/>
    <x v="7"/>
    <x v="10"/>
    <n v="1"/>
    <s v="PAV"/>
    <x v="9"/>
  </r>
  <r>
    <x v="0"/>
    <s v="2EI"/>
    <x v="5"/>
    <s v="ADZ"/>
    <x v="6"/>
    <s v="1.10"/>
    <x v="8"/>
    <x v="1"/>
    <n v="52"/>
    <s v="AVA"/>
    <x v="1"/>
  </r>
  <r>
    <x v="0"/>
    <s v="2EI"/>
    <x v="5"/>
    <s v="ADZ"/>
    <x v="6"/>
    <s v="1.10"/>
    <x v="8"/>
    <x v="1"/>
    <n v="1629"/>
    <s v="ARE"/>
    <x v="10"/>
  </r>
  <r>
    <x v="0"/>
    <s v="2EI"/>
    <x v="5"/>
    <s v="ADZ"/>
    <x v="6"/>
    <s v="1.10"/>
    <x v="8"/>
    <x v="11"/>
    <n v="277"/>
    <s v="RPB"/>
    <x v="11"/>
  </r>
  <r>
    <x v="0"/>
    <s v="2EI"/>
    <x v="5"/>
    <s v="ADZ"/>
    <x v="6"/>
    <s v="1.9"/>
    <x v="3"/>
    <x v="1"/>
    <n v="311"/>
    <s v="ARE"/>
    <x v="10"/>
  </r>
  <r>
    <x v="0"/>
    <s v="2EI"/>
    <x v="5"/>
    <s v="AXM"/>
    <x v="7"/>
    <s v="1.1"/>
    <x v="0"/>
    <x v="1"/>
    <n v="164"/>
    <s v="AVA"/>
    <x v="1"/>
  </r>
  <r>
    <x v="0"/>
    <s v="2EI"/>
    <x v="5"/>
    <s v="AXM"/>
    <x v="7"/>
    <s v="1.1"/>
    <x v="0"/>
    <x v="11"/>
    <n v="18"/>
    <s v="RPB"/>
    <x v="11"/>
  </r>
  <r>
    <x v="0"/>
    <s v="2EI"/>
    <x v="5"/>
    <s v="AXM"/>
    <x v="7"/>
    <s v="1.10"/>
    <x v="8"/>
    <x v="1"/>
    <n v="1061"/>
    <s v="AVA"/>
    <x v="1"/>
  </r>
  <r>
    <x v="0"/>
    <s v="2EI"/>
    <x v="5"/>
    <s v="AXM"/>
    <x v="7"/>
    <s v="1.10"/>
    <x v="8"/>
    <x v="12"/>
    <n v="1"/>
    <s v="PAV"/>
    <x v="9"/>
  </r>
  <r>
    <x v="0"/>
    <s v="2EI"/>
    <x v="5"/>
    <s v="AXM"/>
    <x v="7"/>
    <s v="1.3"/>
    <x v="1"/>
    <x v="2"/>
    <n v="1"/>
    <s v="AVA"/>
    <x v="1"/>
  </r>
  <r>
    <x v="0"/>
    <s v="2EI"/>
    <x v="5"/>
    <s v="AXM"/>
    <x v="7"/>
    <s v="1.3"/>
    <x v="1"/>
    <x v="1"/>
    <n v="17"/>
    <s v="NKS"/>
    <x v="12"/>
  </r>
  <r>
    <x v="0"/>
    <s v="2EI"/>
    <x v="5"/>
    <s v="AXM"/>
    <x v="7"/>
    <s v="1.8"/>
    <x v="6"/>
    <x v="1"/>
    <n v="34"/>
    <s v="NKS"/>
    <x v="12"/>
  </r>
  <r>
    <x v="0"/>
    <s v="2EI"/>
    <x v="5"/>
    <s v="BAQ"/>
    <x v="8"/>
    <s v="1.1"/>
    <x v="0"/>
    <x v="11"/>
    <n v="37"/>
    <s v="CMP"/>
    <x v="13"/>
  </r>
  <r>
    <x v="0"/>
    <s v="2EI"/>
    <x v="5"/>
    <s v="BAQ"/>
    <x v="8"/>
    <s v="1.10"/>
    <x v="8"/>
    <x v="1"/>
    <n v="18"/>
    <s v="ARE"/>
    <x v="10"/>
  </r>
  <r>
    <x v="0"/>
    <s v="2EI"/>
    <x v="5"/>
    <s v="BAQ"/>
    <x v="8"/>
    <s v="1.3"/>
    <x v="1"/>
    <x v="11"/>
    <n v="37"/>
    <s v="CMP"/>
    <x v="13"/>
  </r>
  <r>
    <x v="0"/>
    <s v="2EI"/>
    <x v="5"/>
    <s v="BAQ"/>
    <x v="8"/>
    <s v="1.3"/>
    <x v="1"/>
    <x v="11"/>
    <n v="58"/>
    <s v="RPB"/>
    <x v="11"/>
  </r>
  <r>
    <x v="0"/>
    <s v="2EI"/>
    <x v="5"/>
    <s v="BAQ"/>
    <x v="8"/>
    <s v="1.6"/>
    <x v="2"/>
    <x v="11"/>
    <n v="36"/>
    <s v="CMP"/>
    <x v="13"/>
  </r>
  <r>
    <x v="0"/>
    <s v="2EI"/>
    <x v="5"/>
    <s v="BGA"/>
    <x v="9"/>
    <s v="1.1"/>
    <x v="0"/>
    <x v="11"/>
    <n v="18"/>
    <s v="RPB"/>
    <x v="11"/>
  </r>
  <r>
    <x v="0"/>
    <s v="2EI"/>
    <x v="5"/>
    <s v="BGA"/>
    <x v="9"/>
    <s v="1.10"/>
    <x v="8"/>
    <x v="2"/>
    <n v="162"/>
    <s v="AVA"/>
    <x v="1"/>
  </r>
  <r>
    <x v="0"/>
    <s v="2EI"/>
    <x v="5"/>
    <s v="BGA"/>
    <x v="9"/>
    <s v="1.3"/>
    <x v="1"/>
    <x v="1"/>
    <n v="378"/>
    <s v="AVA"/>
    <x v="1"/>
  </r>
  <r>
    <x v="0"/>
    <s v="2EI"/>
    <x v="5"/>
    <s v="BGA"/>
    <x v="9"/>
    <s v="1.3"/>
    <x v="1"/>
    <x v="1"/>
    <n v="207"/>
    <s v="ARE"/>
    <x v="10"/>
  </r>
  <r>
    <x v="0"/>
    <s v="2EI"/>
    <x v="5"/>
    <s v="BGA"/>
    <x v="9"/>
    <s v="1.4"/>
    <x v="4"/>
    <x v="1"/>
    <n v="207"/>
    <s v="ARE"/>
    <x v="10"/>
  </r>
  <r>
    <x v="0"/>
    <s v="2EI"/>
    <x v="5"/>
    <s v="CLO"/>
    <x v="10"/>
    <s v="1.1"/>
    <x v="0"/>
    <x v="13"/>
    <n v="30"/>
    <s v="JAT"/>
    <x v="14"/>
  </r>
  <r>
    <x v="0"/>
    <s v="2EI"/>
    <x v="5"/>
    <s v="CLO"/>
    <x v="10"/>
    <s v="1.10"/>
    <x v="8"/>
    <x v="1"/>
    <n v="8"/>
    <s v="GLG"/>
    <x v="15"/>
  </r>
  <r>
    <x v="0"/>
    <s v="2EI"/>
    <x v="5"/>
    <s v="CLO"/>
    <x v="10"/>
    <s v="1.10"/>
    <x v="8"/>
    <x v="1"/>
    <n v="7"/>
    <s v="VOI"/>
    <x v="16"/>
  </r>
  <r>
    <x v="0"/>
    <s v="2EI"/>
    <x v="5"/>
    <s v="CLO"/>
    <x v="10"/>
    <s v="1.10"/>
    <x v="8"/>
    <x v="11"/>
    <n v="4"/>
    <s v="AMX"/>
    <x v="17"/>
  </r>
  <r>
    <x v="0"/>
    <s v="2EI"/>
    <x v="5"/>
    <s v="CLO"/>
    <x v="10"/>
    <s v="1.8"/>
    <x v="6"/>
    <x v="11"/>
    <n v="233"/>
    <s v="CMP"/>
    <x v="13"/>
  </r>
  <r>
    <x v="0"/>
    <s v="2EI"/>
    <x v="5"/>
    <s v="CTG"/>
    <x v="11"/>
    <s v="1.1"/>
    <x v="0"/>
    <x v="14"/>
    <n v="18"/>
    <s v="DWI"/>
    <x v="18"/>
  </r>
  <r>
    <x v="0"/>
    <s v="2EI"/>
    <x v="5"/>
    <s v="CTG"/>
    <x v="11"/>
    <s v="1.10"/>
    <x v="8"/>
    <x v="1"/>
    <n v="2642"/>
    <s v="ARE"/>
    <x v="10"/>
  </r>
  <r>
    <x v="0"/>
    <s v="2EI"/>
    <x v="5"/>
    <s v="CLO"/>
    <x v="10"/>
    <s v="1.2"/>
    <x v="9"/>
    <x v="1"/>
    <n v="9"/>
    <s v="AVA"/>
    <x v="1"/>
  </r>
  <r>
    <x v="0"/>
    <s v="2EI"/>
    <x v="5"/>
    <s v="CLO"/>
    <x v="10"/>
    <s v="1.3"/>
    <x v="1"/>
    <x v="1"/>
    <n v="2"/>
    <s v="GLG"/>
    <x v="15"/>
  </r>
  <r>
    <x v="0"/>
    <s v="2EI"/>
    <x v="5"/>
    <s v="CLO"/>
    <x v="10"/>
    <s v="1.3"/>
    <x v="1"/>
    <x v="1"/>
    <n v="2"/>
    <s v="ARE"/>
    <x v="10"/>
  </r>
  <r>
    <x v="0"/>
    <s v="2EI"/>
    <x v="5"/>
    <s v="CLO"/>
    <x v="10"/>
    <s v="1.3"/>
    <x v="1"/>
    <x v="11"/>
    <n v="2"/>
    <s v="AMX"/>
    <x v="17"/>
  </r>
  <r>
    <x v="0"/>
    <s v="2EI"/>
    <x v="5"/>
    <s v="CLO"/>
    <x v="10"/>
    <s v="1.4"/>
    <x v="4"/>
    <x v="1"/>
    <n v="1176"/>
    <s v="AVA"/>
    <x v="1"/>
  </r>
  <r>
    <x v="0"/>
    <s v="2EI"/>
    <x v="5"/>
    <s v="CLO"/>
    <x v="10"/>
    <s v="1.4"/>
    <x v="4"/>
    <x v="13"/>
    <n v="32"/>
    <s v="JAT"/>
    <x v="14"/>
  </r>
  <r>
    <x v="0"/>
    <s v="2EI"/>
    <x v="5"/>
    <s v="CLO"/>
    <x v="10"/>
    <s v="1.4"/>
    <x v="4"/>
    <x v="1"/>
    <n v="2"/>
    <s v="VOI"/>
    <x v="16"/>
  </r>
  <r>
    <x v="0"/>
    <s v="2EI"/>
    <x v="5"/>
    <s v="CLO"/>
    <x v="10"/>
    <s v="1.4"/>
    <x v="4"/>
    <x v="11"/>
    <n v="93"/>
    <s v="AAL"/>
    <x v="19"/>
  </r>
  <r>
    <x v="0"/>
    <s v="2EI"/>
    <x v="5"/>
    <s v="CLO"/>
    <x v="10"/>
    <s v="1.4"/>
    <x v="4"/>
    <x v="15"/>
    <n v="2"/>
    <s v="AVA"/>
    <x v="1"/>
  </r>
  <r>
    <x v="0"/>
    <s v="2EI"/>
    <x v="5"/>
    <s v="CLO"/>
    <x v="10"/>
    <s v="1.6"/>
    <x v="2"/>
    <x v="13"/>
    <n v="30"/>
    <s v="JAT"/>
    <x v="14"/>
  </r>
  <r>
    <x v="0"/>
    <s v="2EI"/>
    <x v="5"/>
    <s v="CLO"/>
    <x v="10"/>
    <s v="1.6"/>
    <x v="2"/>
    <x v="16"/>
    <n v="32"/>
    <s v="JAT"/>
    <x v="14"/>
  </r>
  <r>
    <x v="0"/>
    <s v="2EI"/>
    <x v="5"/>
    <s v="CLO"/>
    <x v="10"/>
    <s v="1.7"/>
    <x v="5"/>
    <x v="1"/>
    <n v="31"/>
    <s v="NKS"/>
    <x v="12"/>
  </r>
  <r>
    <x v="0"/>
    <s v="2EI"/>
    <x v="5"/>
    <s v="CLO"/>
    <x v="10"/>
    <s v="1.7"/>
    <x v="5"/>
    <x v="17"/>
    <n v="1"/>
    <s v="NSE"/>
    <x v="20"/>
  </r>
  <r>
    <x v="0"/>
    <s v="2EI"/>
    <x v="5"/>
    <s v="CLO"/>
    <x v="10"/>
    <s v="1.8"/>
    <x v="6"/>
    <x v="2"/>
    <n v="25"/>
    <s v="AVA"/>
    <x v="1"/>
  </r>
  <r>
    <x v="0"/>
    <s v="2EI"/>
    <x v="5"/>
    <s v="CLO"/>
    <x v="10"/>
    <s v="1.8"/>
    <x v="6"/>
    <x v="1"/>
    <n v="2199"/>
    <s v="AVA"/>
    <x v="1"/>
  </r>
  <r>
    <x v="0"/>
    <s v="2EI"/>
    <x v="5"/>
    <s v="CTG"/>
    <x v="11"/>
    <s v="1.3"/>
    <x v="1"/>
    <x v="2"/>
    <n v="2"/>
    <s v="AAL"/>
    <x v="19"/>
  </r>
  <r>
    <x v="0"/>
    <s v="2EI"/>
    <x v="5"/>
    <s v="CTG"/>
    <x v="11"/>
    <s v="1.3"/>
    <x v="1"/>
    <x v="11"/>
    <n v="124"/>
    <s v="RPB"/>
    <x v="11"/>
  </r>
  <r>
    <x v="0"/>
    <s v="2EI"/>
    <x v="5"/>
    <s v="CTG"/>
    <x v="11"/>
    <s v="1.4"/>
    <x v="4"/>
    <x v="2"/>
    <n v="13"/>
    <s v="ARE"/>
    <x v="10"/>
  </r>
  <r>
    <x v="0"/>
    <s v="2EI"/>
    <x v="5"/>
    <s v="CTG"/>
    <x v="11"/>
    <s v="1.5"/>
    <x v="7"/>
    <x v="1"/>
    <n v="7"/>
    <s v="NKS"/>
    <x v="12"/>
  </r>
  <r>
    <x v="0"/>
    <s v="2EI"/>
    <x v="5"/>
    <s v="CTG"/>
    <x v="11"/>
    <s v="1.6"/>
    <x v="2"/>
    <x v="16"/>
    <n v="18"/>
    <s v="TSC"/>
    <x v="21"/>
  </r>
  <r>
    <x v="0"/>
    <s v="2EI"/>
    <x v="5"/>
    <s v="CTG"/>
    <x v="11"/>
    <s v="1.6"/>
    <x v="2"/>
    <x v="11"/>
    <n v="91"/>
    <s v="AAL"/>
    <x v="19"/>
  </r>
  <r>
    <x v="0"/>
    <s v="2EI"/>
    <x v="5"/>
    <s v="CTG"/>
    <x v="11"/>
    <s v="1.6"/>
    <x v="2"/>
    <x v="11"/>
    <n v="106"/>
    <s v="CMP"/>
    <x v="13"/>
  </r>
  <r>
    <x v="0"/>
    <s v="2EI"/>
    <x v="5"/>
    <s v="CTG"/>
    <x v="11"/>
    <s v="1.6"/>
    <x v="2"/>
    <x v="18"/>
    <n v="5"/>
    <s v="1EY"/>
    <x v="22"/>
  </r>
  <r>
    <x v="0"/>
    <s v="2EI"/>
    <x v="5"/>
    <s v="CTG"/>
    <x v="11"/>
    <s v="1.7"/>
    <x v="5"/>
    <x v="1"/>
    <n v="7"/>
    <s v="NKS"/>
    <x v="12"/>
  </r>
  <r>
    <x v="0"/>
    <s v="2EI"/>
    <x v="5"/>
    <s v="CTG"/>
    <x v="11"/>
    <s v="1.8"/>
    <x v="6"/>
    <x v="19"/>
    <n v="23"/>
    <s v="KLM"/>
    <x v="23"/>
  </r>
  <r>
    <x v="0"/>
    <s v="2EI"/>
    <x v="5"/>
    <s v="CTG"/>
    <x v="11"/>
    <s v="1.8"/>
    <x v="6"/>
    <x v="18"/>
    <n v="8"/>
    <s v="1EY"/>
    <x v="22"/>
  </r>
  <r>
    <x v="0"/>
    <s v="2EI"/>
    <x v="5"/>
    <s v="CTG"/>
    <x v="11"/>
    <s v="1.9"/>
    <x v="3"/>
    <x v="11"/>
    <n v="1"/>
    <s v="AAL"/>
    <x v="19"/>
  </r>
  <r>
    <x v="0"/>
    <s v="2EI"/>
    <x v="5"/>
    <s v="CUC"/>
    <x v="12"/>
    <s v="1.3"/>
    <x v="1"/>
    <x v="2"/>
    <n v="9"/>
    <s v="AVA"/>
    <x v="1"/>
  </r>
  <r>
    <x v="0"/>
    <s v="2EI"/>
    <x v="5"/>
    <s v="CUC"/>
    <x v="12"/>
    <s v="1.3"/>
    <x v="1"/>
    <x v="1"/>
    <n v="73"/>
    <s v="ARE"/>
    <x v="10"/>
  </r>
  <r>
    <x v="0"/>
    <s v="2EI"/>
    <x v="5"/>
    <s v="EYP"/>
    <x v="13"/>
    <s v="1.9"/>
    <x v="3"/>
    <x v="1"/>
    <n v="18"/>
    <s v="ARE"/>
    <x v="10"/>
  </r>
  <r>
    <x v="0"/>
    <s v="2EI"/>
    <x v="5"/>
    <s v="IBE"/>
    <x v="14"/>
    <s v="1.3"/>
    <x v="1"/>
    <x v="2"/>
    <n v="1"/>
    <s v="AVA"/>
    <x v="1"/>
  </r>
  <r>
    <x v="0"/>
    <s v="2EI"/>
    <x v="5"/>
    <s v="IBE"/>
    <x v="14"/>
    <s v="1.8"/>
    <x v="6"/>
    <x v="2"/>
    <n v="1"/>
    <s v="AVA"/>
    <x v="1"/>
  </r>
  <r>
    <x v="0"/>
    <s v="2EI"/>
    <x v="5"/>
    <s v="IPI"/>
    <x v="15"/>
    <s v="1.6"/>
    <x v="2"/>
    <x v="1"/>
    <n v="31"/>
    <s v="AVA"/>
    <x v="1"/>
  </r>
  <r>
    <x v="0"/>
    <s v="2EI"/>
    <x v="5"/>
    <s v="MDE"/>
    <x v="5"/>
    <s v="1.7"/>
    <x v="5"/>
    <x v="1"/>
    <n v="3"/>
    <s v="TAI"/>
    <x v="24"/>
  </r>
  <r>
    <x v="0"/>
    <s v="2EI"/>
    <x v="5"/>
    <s v="MDE"/>
    <x v="5"/>
    <s v="1.7"/>
    <x v="5"/>
    <x v="6"/>
    <n v="5"/>
    <s v="TPA"/>
    <x v="25"/>
  </r>
  <r>
    <x v="0"/>
    <s v="2EI"/>
    <x v="5"/>
    <s v="MDE"/>
    <x v="5"/>
    <s v="1.10"/>
    <x v="8"/>
    <x v="1"/>
    <n v="3"/>
    <s v="ARE"/>
    <x v="10"/>
  </r>
  <r>
    <x v="0"/>
    <s v="2EI"/>
    <x v="5"/>
    <s v="MDE"/>
    <x v="5"/>
    <s v="1.10"/>
    <x v="8"/>
    <x v="6"/>
    <n v="1"/>
    <s v="AVA"/>
    <x v="1"/>
  </r>
  <r>
    <x v="0"/>
    <s v="2EI"/>
    <x v="5"/>
    <s v="MDE"/>
    <x v="5"/>
    <s v="1.10"/>
    <x v="8"/>
    <x v="14"/>
    <n v="65"/>
    <s v="DWI"/>
    <x v="18"/>
  </r>
  <r>
    <x v="0"/>
    <s v="2EI"/>
    <x v="5"/>
    <s v="MDE"/>
    <x v="5"/>
    <s v="1.10"/>
    <x v="8"/>
    <x v="20"/>
    <n v="39"/>
    <s v="JEA"/>
    <x v="26"/>
  </r>
  <r>
    <x v="0"/>
    <s v="2EI"/>
    <x v="5"/>
    <s v="MDE"/>
    <x v="5"/>
    <s v="1.3"/>
    <x v="1"/>
    <x v="1"/>
    <n v="14"/>
    <s v="TAI"/>
    <x v="24"/>
  </r>
  <r>
    <x v="0"/>
    <s v="2EI"/>
    <x v="5"/>
    <s v="MDE"/>
    <x v="5"/>
    <s v="1.3"/>
    <x v="1"/>
    <x v="16"/>
    <n v="1"/>
    <s v="NKS"/>
    <x v="12"/>
  </r>
  <r>
    <x v="0"/>
    <s v="2EI"/>
    <x v="5"/>
    <s v="MDE"/>
    <x v="5"/>
    <s v="1.3"/>
    <x v="1"/>
    <x v="6"/>
    <n v="5"/>
    <s v="AVA"/>
    <x v="1"/>
  </r>
  <r>
    <x v="0"/>
    <s v="2EI"/>
    <x v="5"/>
    <s v="MDE"/>
    <x v="5"/>
    <s v="1.3"/>
    <x v="1"/>
    <x v="6"/>
    <n v="7"/>
    <s v="TPA"/>
    <x v="25"/>
  </r>
  <r>
    <x v="0"/>
    <s v="2EI"/>
    <x v="5"/>
    <s v="MDE"/>
    <x v="5"/>
    <s v="1.4"/>
    <x v="4"/>
    <x v="1"/>
    <n v="82"/>
    <s v="NKS"/>
    <x v="12"/>
  </r>
  <r>
    <x v="0"/>
    <s v="2EI"/>
    <x v="5"/>
    <s v="MDE"/>
    <x v="5"/>
    <s v="1.4"/>
    <x v="4"/>
    <x v="16"/>
    <n v="1"/>
    <s v="NKS"/>
    <x v="12"/>
  </r>
  <r>
    <x v="0"/>
    <s v="2EI"/>
    <x v="5"/>
    <s v="MDE"/>
    <x v="5"/>
    <s v="1.4"/>
    <x v="4"/>
    <x v="11"/>
    <n v="233"/>
    <s v="CMP"/>
    <x v="13"/>
  </r>
  <r>
    <x v="0"/>
    <s v="2EI"/>
    <x v="5"/>
    <s v="MDE"/>
    <x v="5"/>
    <s v="1.5"/>
    <x v="7"/>
    <x v="1"/>
    <n v="416"/>
    <s v="AVA"/>
    <x v="1"/>
  </r>
  <r>
    <x v="0"/>
    <s v="2EI"/>
    <x v="5"/>
    <s v="MDE"/>
    <x v="5"/>
    <s v="1.5"/>
    <x v="7"/>
    <x v="6"/>
    <n v="1"/>
    <s v="TPA"/>
    <x v="25"/>
  </r>
  <r>
    <x v="0"/>
    <s v="2EI"/>
    <x v="5"/>
    <s v="MDE"/>
    <x v="5"/>
    <s v="1.7"/>
    <x v="5"/>
    <x v="2"/>
    <n v="14"/>
    <s v="AVA"/>
    <x v="1"/>
  </r>
  <r>
    <x v="0"/>
    <s v="2EI"/>
    <x v="5"/>
    <s v="MDE"/>
    <x v="5"/>
    <s v="1.7"/>
    <x v="5"/>
    <x v="15"/>
    <n v="13"/>
    <s v="AVA"/>
    <x v="1"/>
  </r>
  <r>
    <x v="0"/>
    <s v="2EI"/>
    <x v="5"/>
    <s v="RCH"/>
    <x v="16"/>
    <s v="1.1"/>
    <x v="0"/>
    <x v="1"/>
    <n v="137"/>
    <s v="AVA"/>
    <x v="1"/>
  </r>
  <r>
    <x v="0"/>
    <s v="2EI"/>
    <x v="5"/>
    <s v="RCH"/>
    <x v="16"/>
    <s v="1.10"/>
    <x v="8"/>
    <x v="1"/>
    <n v="247"/>
    <s v="ARE"/>
    <x v="10"/>
  </r>
  <r>
    <x v="0"/>
    <s v="2EI"/>
    <x v="5"/>
    <s v="RCH"/>
    <x v="16"/>
    <s v="1.4"/>
    <x v="4"/>
    <x v="1"/>
    <n v="43"/>
    <s v="ARE"/>
    <x v="10"/>
  </r>
  <r>
    <x v="0"/>
    <s v="2EI"/>
    <x v="5"/>
    <s v="SMR"/>
    <x v="17"/>
    <s v="1.1"/>
    <x v="0"/>
    <x v="1"/>
    <n v="460"/>
    <s v="AVA"/>
    <x v="1"/>
  </r>
  <r>
    <x v="0"/>
    <s v="2EI"/>
    <x v="5"/>
    <s v="MTR"/>
    <x v="18"/>
    <s v="1.1"/>
    <x v="0"/>
    <x v="1"/>
    <n v="258"/>
    <s v="AVA"/>
    <x v="1"/>
  </r>
  <r>
    <x v="0"/>
    <s v="2EI"/>
    <x v="5"/>
    <s v="MTR"/>
    <x v="18"/>
    <s v="1.3"/>
    <x v="1"/>
    <x v="2"/>
    <n v="3"/>
    <s v="AVA"/>
    <x v="1"/>
  </r>
  <r>
    <x v="0"/>
    <s v="2EI"/>
    <x v="5"/>
    <s v="MTR"/>
    <x v="18"/>
    <s v="1.5"/>
    <x v="7"/>
    <x v="1"/>
    <n v="2"/>
    <s v="AVA"/>
    <x v="1"/>
  </r>
  <r>
    <x v="0"/>
    <s v="2EI"/>
    <x v="5"/>
    <s v="NVA"/>
    <x v="19"/>
    <s v="1.3"/>
    <x v="1"/>
    <x v="1"/>
    <n v="58"/>
    <s v="AVA"/>
    <x v="1"/>
  </r>
  <r>
    <x v="0"/>
    <s v="2EI"/>
    <x v="5"/>
    <s v="NVA"/>
    <x v="19"/>
    <s v="1.6"/>
    <x v="2"/>
    <x v="1"/>
    <n v="31"/>
    <s v="ARE"/>
    <x v="10"/>
  </r>
  <r>
    <x v="0"/>
    <s v="2EI"/>
    <x v="5"/>
    <s v="PEI"/>
    <x v="20"/>
    <s v="1.1"/>
    <x v="0"/>
    <x v="1"/>
    <n v="467"/>
    <s v="AVA"/>
    <x v="1"/>
  </r>
  <r>
    <x v="0"/>
    <s v="2EI"/>
    <x v="5"/>
    <s v="PEI"/>
    <x v="20"/>
    <s v="1.10"/>
    <x v="8"/>
    <x v="11"/>
    <n v="147"/>
    <s v="CMP"/>
    <x v="13"/>
  </r>
  <r>
    <x v="0"/>
    <s v="2EI"/>
    <x v="5"/>
    <s v="PEI"/>
    <x v="20"/>
    <s v="1.2"/>
    <x v="9"/>
    <x v="1"/>
    <n v="7"/>
    <s v="AVA"/>
    <x v="1"/>
  </r>
  <r>
    <x v="0"/>
    <s v="2EI"/>
    <x v="5"/>
    <s v="PEI"/>
    <x v="20"/>
    <s v="1.6"/>
    <x v="2"/>
    <x v="2"/>
    <n v="31"/>
    <s v="AAL"/>
    <x v="19"/>
  </r>
  <r>
    <x v="0"/>
    <s v="2EI"/>
    <x v="5"/>
    <s v="PEI"/>
    <x v="20"/>
    <s v="1.8"/>
    <x v="6"/>
    <x v="2"/>
    <n v="39"/>
    <s v="AVA"/>
    <x v="1"/>
  </r>
  <r>
    <x v="0"/>
    <s v="2EI"/>
    <x v="5"/>
    <s v="PEI"/>
    <x v="20"/>
    <s v="1.8"/>
    <x v="6"/>
    <x v="11"/>
    <n v="85"/>
    <s v="CMP"/>
    <x v="13"/>
  </r>
  <r>
    <x v="0"/>
    <s v="2EI"/>
    <x v="5"/>
    <s v="PSO"/>
    <x v="21"/>
    <s v="1.1"/>
    <x v="0"/>
    <x v="1"/>
    <n v="75"/>
    <s v="ARE"/>
    <x v="10"/>
  </r>
  <r>
    <x v="0"/>
    <s v="2EI"/>
    <x v="5"/>
    <s v="PSO"/>
    <x v="21"/>
    <s v="1.10"/>
    <x v="8"/>
    <x v="1"/>
    <n v="1081"/>
    <s v="AVA"/>
    <x v="1"/>
  </r>
  <r>
    <x v="0"/>
    <s v="2EI"/>
    <x v="5"/>
    <s v="PSO"/>
    <x v="21"/>
    <s v="1.10"/>
    <x v="8"/>
    <x v="1"/>
    <n v="300"/>
    <s v="ARE"/>
    <x v="10"/>
  </r>
  <r>
    <x v="0"/>
    <s v="2EI"/>
    <x v="5"/>
    <s v="PSO"/>
    <x v="21"/>
    <s v="1.8"/>
    <x v="6"/>
    <x v="2"/>
    <n v="9"/>
    <s v="AVA"/>
    <x v="1"/>
  </r>
  <r>
    <x v="0"/>
    <s v="2EJ"/>
    <x v="6"/>
    <s v="BOG"/>
    <x v="3"/>
    <s v="1.7"/>
    <x v="5"/>
    <x v="21"/>
    <n v="1"/>
    <s v="GTI"/>
    <x v="27"/>
  </r>
  <r>
    <x v="0"/>
    <s v="2EJ"/>
    <x v="6"/>
    <s v="BOG"/>
    <x v="3"/>
    <s v="1.10"/>
    <x v="8"/>
    <x v="22"/>
    <n v="30"/>
    <s v="DHX"/>
    <x v="28"/>
  </r>
  <r>
    <x v="0"/>
    <s v="3AN"/>
    <x v="7"/>
    <s v="BOG"/>
    <x v="3"/>
    <s v="1.7"/>
    <x v="5"/>
    <x v="9"/>
    <n v="2"/>
    <s v="ARE"/>
    <x v="10"/>
  </r>
  <r>
    <x v="0"/>
    <s v="3AN"/>
    <x v="7"/>
    <s v="BOG"/>
    <x v="3"/>
    <s v="1.5"/>
    <x v="7"/>
    <x v="0"/>
    <n v="1"/>
    <s v="NSE"/>
    <x v="20"/>
  </r>
  <r>
    <x v="0"/>
    <s v="3BL"/>
    <x v="8"/>
    <s v="BOG"/>
    <x v="3"/>
    <s v="1.10"/>
    <x v="8"/>
    <x v="23"/>
    <n v="11"/>
    <s v="MPH"/>
    <x v="29"/>
  </r>
  <r>
    <x v="0"/>
    <s v="3BL"/>
    <x v="8"/>
    <s v="BOG"/>
    <x v="3"/>
    <s v="1.10"/>
    <x v="8"/>
    <x v="24"/>
    <n v="1"/>
    <s v="DAE"/>
    <x v="30"/>
  </r>
  <r>
    <x v="0"/>
    <s v="3BM"/>
    <x v="0"/>
    <s v="EJA"/>
    <x v="0"/>
    <s v="1.6"/>
    <x v="2"/>
    <x v="0"/>
    <n v="32"/>
    <s v="EFY"/>
    <x v="0"/>
  </r>
  <r>
    <x v="0"/>
    <s v="3BM"/>
    <x v="0"/>
    <s v="EJA"/>
    <x v="0"/>
    <s v="1.4"/>
    <x v="4"/>
    <x v="2"/>
    <n v="10"/>
    <s v="AVR"/>
    <x v="1"/>
  </r>
  <r>
    <x v="0"/>
    <s v="3BM"/>
    <x v="0"/>
    <s v="EJA"/>
    <x v="0"/>
    <s v="1.10"/>
    <x v="8"/>
    <x v="2"/>
    <n v="10"/>
    <s v="AVR"/>
    <x v="1"/>
  </r>
  <r>
    <x v="0"/>
    <s v="3BM"/>
    <x v="0"/>
    <s v="EYP"/>
    <x v="13"/>
    <s v="1.2"/>
    <x v="9"/>
    <x v="1"/>
    <n v="3"/>
    <s v="AVA"/>
    <x v="1"/>
  </r>
  <r>
    <x v="0"/>
    <s v="3BM"/>
    <x v="0"/>
    <s v="EYP"/>
    <x v="13"/>
    <s v="1.8"/>
    <x v="6"/>
    <x v="1"/>
    <n v="48"/>
    <s v="AVA"/>
    <x v="1"/>
  </r>
  <r>
    <x v="0"/>
    <s v="3BM"/>
    <x v="0"/>
    <s v="PPN"/>
    <x v="1"/>
    <s v="1.4"/>
    <x v="4"/>
    <x v="1"/>
    <n v="31"/>
    <s v="AVA"/>
    <x v="1"/>
  </r>
  <r>
    <x v="0"/>
    <s v="3BM"/>
    <x v="0"/>
    <s v="PPN"/>
    <x v="1"/>
    <s v="1.4"/>
    <x v="4"/>
    <x v="0"/>
    <n v="34"/>
    <s v="EFY"/>
    <x v="0"/>
  </r>
  <r>
    <x v="0"/>
    <s v="3BM"/>
    <x v="0"/>
    <s v="PPN"/>
    <x v="1"/>
    <s v="1.6"/>
    <x v="2"/>
    <x v="9"/>
    <n v="7"/>
    <s v="EFY"/>
    <x v="0"/>
  </r>
  <r>
    <x v="0"/>
    <s v="3BM"/>
    <x v="0"/>
    <s v="VUP"/>
    <x v="2"/>
    <s v="1.3"/>
    <x v="1"/>
    <x v="1"/>
    <n v="169"/>
    <s v="AVA"/>
    <x v="1"/>
  </r>
  <r>
    <x v="0"/>
    <s v="3BM"/>
    <x v="0"/>
    <s v="VVC"/>
    <x v="22"/>
    <s v="1.3"/>
    <x v="1"/>
    <x v="1"/>
    <n v="55"/>
    <s v="AVA"/>
    <x v="1"/>
  </r>
  <r>
    <x v="0"/>
    <s v="3BM"/>
    <x v="0"/>
    <s v="VVC"/>
    <x v="22"/>
    <s v="1.9"/>
    <x v="3"/>
    <x v="1"/>
    <n v="55"/>
    <s v="AVA"/>
    <x v="1"/>
  </r>
  <r>
    <x v="0"/>
    <s v="3BM"/>
    <x v="0"/>
    <s v="VVC"/>
    <x v="22"/>
    <s v="1.7"/>
    <x v="5"/>
    <x v="0"/>
    <n v="16"/>
    <s v="NSE"/>
    <x v="20"/>
  </r>
  <r>
    <x v="0"/>
    <s v="HEL"/>
    <x v="1"/>
    <s v="BOG"/>
    <x v="3"/>
    <s v="1.3"/>
    <x v="1"/>
    <x v="25"/>
    <n v="1"/>
    <s v="HEL"/>
    <x v="2"/>
  </r>
  <r>
    <x v="0"/>
    <s v="HEL"/>
    <x v="1"/>
    <s v="BOG"/>
    <x v="3"/>
    <s v="1.1"/>
    <x v="0"/>
    <x v="26"/>
    <n v="1"/>
    <s v="HEL"/>
    <x v="2"/>
  </r>
  <r>
    <x v="0"/>
    <s v="3AZ"/>
    <x v="2"/>
    <s v="BOG"/>
    <x v="3"/>
    <s v="1.4"/>
    <x v="4"/>
    <x v="24"/>
    <n v="5"/>
    <s v="MAA"/>
    <x v="31"/>
  </r>
  <r>
    <x v="0"/>
    <s v="3AZ"/>
    <x v="2"/>
    <s v="BOG"/>
    <x v="3"/>
    <s v="1.2"/>
    <x v="9"/>
    <x v="4"/>
    <n v="26"/>
    <s v="ACA"/>
    <x v="3"/>
  </r>
  <r>
    <x v="0"/>
    <s v="3AZ"/>
    <x v="2"/>
    <s v="BOG"/>
    <x v="3"/>
    <s v="1.7"/>
    <x v="5"/>
    <x v="4"/>
    <n v="26"/>
    <s v="ACA"/>
    <x v="3"/>
  </r>
  <r>
    <x v="0"/>
    <s v="3AZ"/>
    <x v="2"/>
    <s v="BOG"/>
    <x v="3"/>
    <s v="1.9"/>
    <x v="3"/>
    <x v="6"/>
    <n v="14"/>
    <s v="PUE"/>
    <x v="5"/>
  </r>
  <r>
    <x v="0"/>
    <s v="3AZ"/>
    <x v="2"/>
    <s v="BOG"/>
    <x v="3"/>
    <s v="1.7"/>
    <x v="5"/>
    <x v="6"/>
    <n v="14"/>
    <s v="PUE"/>
    <x v="5"/>
  </r>
  <r>
    <x v="0"/>
    <s v="3AZ"/>
    <x v="2"/>
    <s v="BOG"/>
    <x v="3"/>
    <s v="1.9"/>
    <x v="3"/>
    <x v="7"/>
    <n v="17"/>
    <s v="LER"/>
    <x v="7"/>
  </r>
  <r>
    <x v="0"/>
    <s v="3AZ"/>
    <x v="2"/>
    <s v="BOG"/>
    <x v="3"/>
    <s v="1.1"/>
    <x v="0"/>
    <x v="27"/>
    <n v="9"/>
    <s v="EDW"/>
    <x v="32"/>
  </r>
  <r>
    <x v="0"/>
    <s v="3AZ"/>
    <x v="2"/>
    <s v="BOG"/>
    <x v="3"/>
    <s v="1.7"/>
    <x v="5"/>
    <x v="27"/>
    <n v="9"/>
    <s v="EDW"/>
    <x v="32"/>
  </r>
  <r>
    <x v="0"/>
    <s v="SGH"/>
    <x v="3"/>
    <s v="LET"/>
    <x v="23"/>
    <s v="1.8"/>
    <x v="6"/>
    <x v="8"/>
    <n v="11"/>
    <s v="ACL"/>
    <x v="8"/>
  </r>
  <r>
    <x v="0"/>
    <s v="1BC"/>
    <x v="4"/>
    <s v="MDE"/>
    <x v="5"/>
    <s v="1.5"/>
    <x v="7"/>
    <x v="28"/>
    <n v="3"/>
    <s v="PAV"/>
    <x v="9"/>
  </r>
  <r>
    <x v="0"/>
    <s v="1BC"/>
    <x v="4"/>
    <s v="MDE"/>
    <x v="5"/>
    <s v="1.10"/>
    <x v="8"/>
    <x v="28"/>
    <n v="3"/>
    <s v="PAV"/>
    <x v="9"/>
  </r>
  <r>
    <x v="0"/>
    <s v="1BC"/>
    <x v="4"/>
    <s v="MDE"/>
    <x v="5"/>
    <s v="1.9"/>
    <x v="3"/>
    <x v="29"/>
    <n v="2"/>
    <s v="PAV"/>
    <x v="9"/>
  </r>
  <r>
    <x v="0"/>
    <s v="1BC"/>
    <x v="4"/>
    <s v="MDE"/>
    <x v="5"/>
    <s v="1.6"/>
    <x v="2"/>
    <x v="30"/>
    <n v="1"/>
    <s v="PAV"/>
    <x v="9"/>
  </r>
  <r>
    <x v="0"/>
    <s v="2EI"/>
    <x v="5"/>
    <s v="BGA"/>
    <x v="9"/>
    <s v="1.4"/>
    <x v="4"/>
    <x v="1"/>
    <n v="7"/>
    <s v="NKS"/>
    <x v="12"/>
  </r>
  <r>
    <x v="0"/>
    <s v="2EI"/>
    <x v="5"/>
    <s v="BGA"/>
    <x v="9"/>
    <s v="1.5"/>
    <x v="7"/>
    <x v="1"/>
    <n v="43"/>
    <s v="AVA"/>
    <x v="1"/>
  </r>
  <r>
    <x v="0"/>
    <s v="2EI"/>
    <x v="5"/>
    <s v="BGA"/>
    <x v="9"/>
    <s v="1.8"/>
    <x v="6"/>
    <x v="11"/>
    <n v="41"/>
    <s v="CMP"/>
    <x v="13"/>
  </r>
  <r>
    <x v="0"/>
    <s v="2EI"/>
    <x v="5"/>
    <s v="ADZ"/>
    <x v="6"/>
    <s v="1.10"/>
    <x v="8"/>
    <x v="31"/>
    <n v="16"/>
    <s v="KRE"/>
    <x v="33"/>
  </r>
  <r>
    <x v="0"/>
    <s v="2EI"/>
    <x v="5"/>
    <s v="ADZ"/>
    <x v="6"/>
    <s v="1.3"/>
    <x v="1"/>
    <x v="11"/>
    <n v="17"/>
    <s v="CMP"/>
    <x v="13"/>
  </r>
  <r>
    <x v="0"/>
    <s v="2EI"/>
    <x v="5"/>
    <s v="ADZ"/>
    <x v="6"/>
    <s v="1.4"/>
    <x v="4"/>
    <x v="11"/>
    <n v="17"/>
    <s v="CMP"/>
    <x v="13"/>
  </r>
  <r>
    <x v="0"/>
    <s v="2EI"/>
    <x v="5"/>
    <s v="ADZ"/>
    <x v="6"/>
    <s v="1.6"/>
    <x v="2"/>
    <x v="1"/>
    <n v="325"/>
    <s v="ARE"/>
    <x v="10"/>
  </r>
  <r>
    <x v="0"/>
    <s v="2EI"/>
    <x v="5"/>
    <s v="AXM"/>
    <x v="7"/>
    <s v="1.1"/>
    <x v="0"/>
    <x v="2"/>
    <n v="1"/>
    <s v="AVA"/>
    <x v="1"/>
  </r>
  <r>
    <x v="0"/>
    <s v="2EI"/>
    <x v="5"/>
    <s v="AXM"/>
    <x v="7"/>
    <s v="1.2"/>
    <x v="9"/>
    <x v="1"/>
    <n v="2"/>
    <s v="AVA"/>
    <x v="1"/>
  </r>
  <r>
    <x v="0"/>
    <s v="2EI"/>
    <x v="5"/>
    <s v="AXM"/>
    <x v="7"/>
    <s v="1.3"/>
    <x v="1"/>
    <x v="1"/>
    <n v="164"/>
    <s v="AVA"/>
    <x v="1"/>
  </r>
  <r>
    <x v="0"/>
    <s v="2EI"/>
    <x v="5"/>
    <s v="AXM"/>
    <x v="7"/>
    <s v="1.3"/>
    <x v="1"/>
    <x v="11"/>
    <n v="13"/>
    <s v="CMP"/>
    <x v="13"/>
  </r>
  <r>
    <x v="0"/>
    <s v="2EI"/>
    <x v="5"/>
    <s v="AXM"/>
    <x v="7"/>
    <s v="1.4"/>
    <x v="4"/>
    <x v="31"/>
    <n v="1"/>
    <s v="ACL"/>
    <x v="8"/>
  </r>
  <r>
    <x v="0"/>
    <s v="2EI"/>
    <x v="5"/>
    <s v="BAQ"/>
    <x v="8"/>
    <s v="1.10"/>
    <x v="8"/>
    <x v="11"/>
    <n v="231"/>
    <s v="RPB"/>
    <x v="11"/>
  </r>
  <r>
    <x v="0"/>
    <s v="2EI"/>
    <x v="5"/>
    <s v="BAQ"/>
    <x v="8"/>
    <s v="1.4"/>
    <x v="4"/>
    <x v="11"/>
    <n v="60"/>
    <s v="CMP"/>
    <x v="13"/>
  </r>
  <r>
    <x v="0"/>
    <s v="2EI"/>
    <x v="5"/>
    <s v="BAQ"/>
    <x v="8"/>
    <s v="1.5"/>
    <x v="7"/>
    <x v="32"/>
    <n v="1"/>
    <s v="FAC"/>
    <x v="34"/>
  </r>
  <r>
    <x v="0"/>
    <s v="2EI"/>
    <x v="5"/>
    <s v="BAQ"/>
    <x v="8"/>
    <s v="1.7"/>
    <x v="5"/>
    <x v="1"/>
    <n v="29"/>
    <s v="NKS"/>
    <x v="12"/>
  </r>
  <r>
    <x v="0"/>
    <s v="2EI"/>
    <x v="5"/>
    <s v="BGA"/>
    <x v="9"/>
    <s v="1.4"/>
    <x v="4"/>
    <x v="2"/>
    <n v="23"/>
    <s v="AVA"/>
    <x v="1"/>
  </r>
  <r>
    <x v="0"/>
    <s v="2EI"/>
    <x v="5"/>
    <s v="CLO"/>
    <x v="10"/>
    <s v="1.10"/>
    <x v="8"/>
    <x v="2"/>
    <n v="50"/>
    <s v="AVA"/>
    <x v="1"/>
  </r>
  <r>
    <x v="0"/>
    <s v="2EI"/>
    <x v="5"/>
    <s v="CLO"/>
    <x v="10"/>
    <s v="1.10"/>
    <x v="8"/>
    <x v="11"/>
    <n v="375"/>
    <s v="CMP"/>
    <x v="13"/>
  </r>
  <r>
    <x v="0"/>
    <s v="2EI"/>
    <x v="5"/>
    <s v="CTG"/>
    <x v="11"/>
    <s v="1.1"/>
    <x v="0"/>
    <x v="2"/>
    <n v="9"/>
    <s v="NKS"/>
    <x v="12"/>
  </r>
  <r>
    <x v="0"/>
    <s v="2EI"/>
    <x v="5"/>
    <s v="CTG"/>
    <x v="11"/>
    <s v="1.1"/>
    <x v="0"/>
    <x v="16"/>
    <n v="18"/>
    <s v="TSC"/>
    <x v="21"/>
  </r>
  <r>
    <x v="0"/>
    <s v="2EI"/>
    <x v="5"/>
    <s v="CTG"/>
    <x v="11"/>
    <s v="1.1"/>
    <x v="0"/>
    <x v="33"/>
    <n v="7"/>
    <s v="KLM"/>
    <x v="23"/>
  </r>
  <r>
    <x v="0"/>
    <s v="2EI"/>
    <x v="5"/>
    <s v="CTG"/>
    <x v="11"/>
    <s v="1.1"/>
    <x v="0"/>
    <x v="19"/>
    <n v="23"/>
    <s v="KLM"/>
    <x v="23"/>
  </r>
  <r>
    <x v="0"/>
    <s v="2EI"/>
    <x v="5"/>
    <s v="CTG"/>
    <x v="11"/>
    <s v="1.10"/>
    <x v="8"/>
    <x v="2"/>
    <n v="12"/>
    <s v="AAL"/>
    <x v="19"/>
  </r>
  <r>
    <x v="0"/>
    <s v="2EI"/>
    <x v="5"/>
    <s v="CTG"/>
    <x v="11"/>
    <s v="1.10"/>
    <x v="8"/>
    <x v="2"/>
    <n v="65"/>
    <s v="ARE"/>
    <x v="10"/>
  </r>
  <r>
    <x v="0"/>
    <s v="2EI"/>
    <x v="5"/>
    <s v="CTG"/>
    <x v="11"/>
    <s v="1.10"/>
    <x v="8"/>
    <x v="11"/>
    <n v="76"/>
    <s v="DAL"/>
    <x v="35"/>
  </r>
  <r>
    <x v="0"/>
    <s v="2EI"/>
    <x v="5"/>
    <s v="CLO"/>
    <x v="10"/>
    <s v="1.10"/>
    <x v="8"/>
    <x v="15"/>
    <n v="35"/>
    <s v="AVA"/>
    <x v="1"/>
  </r>
  <r>
    <x v="0"/>
    <s v="2EI"/>
    <x v="5"/>
    <s v="CLO"/>
    <x v="10"/>
    <s v="1.2"/>
    <x v="9"/>
    <x v="6"/>
    <n v="32"/>
    <s v="AVA"/>
    <x v="1"/>
  </r>
  <r>
    <x v="0"/>
    <s v="2EI"/>
    <x v="5"/>
    <s v="CLO"/>
    <x v="10"/>
    <s v="1.3"/>
    <x v="1"/>
    <x v="1"/>
    <n v="34"/>
    <s v="NKS"/>
    <x v="12"/>
  </r>
  <r>
    <x v="0"/>
    <s v="2EI"/>
    <x v="5"/>
    <s v="CLO"/>
    <x v="10"/>
    <s v="1.5"/>
    <x v="7"/>
    <x v="1"/>
    <n v="249"/>
    <s v="AVA"/>
    <x v="1"/>
  </r>
  <r>
    <x v="0"/>
    <s v="2EI"/>
    <x v="5"/>
    <s v="CLO"/>
    <x v="10"/>
    <s v="1.5"/>
    <x v="7"/>
    <x v="13"/>
    <n v="30"/>
    <s v="JAT"/>
    <x v="14"/>
  </r>
  <r>
    <x v="0"/>
    <s v="2EI"/>
    <x v="5"/>
    <s v="CLO"/>
    <x v="10"/>
    <s v="1.6"/>
    <x v="2"/>
    <x v="11"/>
    <n v="57"/>
    <s v="AAL"/>
    <x v="19"/>
  </r>
  <r>
    <x v="0"/>
    <s v="2EI"/>
    <x v="5"/>
    <s v="CLO"/>
    <x v="10"/>
    <s v="1.6"/>
    <x v="2"/>
    <x v="11"/>
    <n v="79"/>
    <s v="CMP"/>
    <x v="13"/>
  </r>
  <r>
    <x v="0"/>
    <s v="2EI"/>
    <x v="5"/>
    <s v="CLO"/>
    <x v="10"/>
    <s v="1.6"/>
    <x v="2"/>
    <x v="15"/>
    <n v="12"/>
    <s v="AVA"/>
    <x v="1"/>
  </r>
  <r>
    <x v="0"/>
    <s v="2EI"/>
    <x v="5"/>
    <s v="CLO"/>
    <x v="10"/>
    <s v="1.7"/>
    <x v="5"/>
    <x v="34"/>
    <n v="25"/>
    <s v="NSE"/>
    <x v="20"/>
  </r>
  <r>
    <x v="0"/>
    <s v="2EI"/>
    <x v="5"/>
    <s v="CLO"/>
    <x v="10"/>
    <s v="1.7"/>
    <x v="5"/>
    <x v="15"/>
    <n v="5"/>
    <s v="AVA"/>
    <x v="1"/>
  </r>
  <r>
    <x v="0"/>
    <s v="2EI"/>
    <x v="5"/>
    <s v="CTG"/>
    <x v="11"/>
    <s v="1.10"/>
    <x v="8"/>
    <x v="33"/>
    <n v="39"/>
    <s v="KLM"/>
    <x v="23"/>
  </r>
  <r>
    <x v="0"/>
    <s v="2EI"/>
    <x v="5"/>
    <s v="CTG"/>
    <x v="11"/>
    <s v="1.3"/>
    <x v="1"/>
    <x v="2"/>
    <n v="13"/>
    <s v="ARE"/>
    <x v="10"/>
  </r>
  <r>
    <x v="0"/>
    <s v="2EI"/>
    <x v="5"/>
    <s v="CTG"/>
    <x v="11"/>
    <s v="1.3"/>
    <x v="1"/>
    <x v="16"/>
    <n v="18"/>
    <s v="TSC"/>
    <x v="21"/>
  </r>
  <r>
    <x v="0"/>
    <s v="2EI"/>
    <x v="5"/>
    <s v="CTG"/>
    <x v="11"/>
    <s v="1.3"/>
    <x v="1"/>
    <x v="14"/>
    <n v="18"/>
    <s v="DWI"/>
    <x v="18"/>
  </r>
  <r>
    <x v="0"/>
    <s v="2EI"/>
    <x v="5"/>
    <s v="CTG"/>
    <x v="11"/>
    <s v="1.4"/>
    <x v="4"/>
    <x v="1"/>
    <n v="7"/>
    <s v="NKS"/>
    <x v="12"/>
  </r>
  <r>
    <x v="0"/>
    <s v="2EI"/>
    <x v="5"/>
    <s v="CTG"/>
    <x v="11"/>
    <s v="1.5"/>
    <x v="7"/>
    <x v="16"/>
    <n v="8"/>
    <s v="TSC"/>
    <x v="21"/>
  </r>
  <r>
    <x v="0"/>
    <s v="2EI"/>
    <x v="5"/>
    <s v="CTG"/>
    <x v="11"/>
    <s v="1.5"/>
    <x v="7"/>
    <x v="19"/>
    <n v="1"/>
    <s v="KLM"/>
    <x v="23"/>
  </r>
  <r>
    <x v="0"/>
    <s v="2EI"/>
    <x v="5"/>
    <s v="CTG"/>
    <x v="11"/>
    <s v="1.7"/>
    <x v="5"/>
    <x v="13"/>
    <n v="1"/>
    <s v="JAT"/>
    <x v="14"/>
  </r>
  <r>
    <x v="0"/>
    <s v="2EI"/>
    <x v="5"/>
    <s v="CTG"/>
    <x v="11"/>
    <s v="1.8"/>
    <x v="6"/>
    <x v="16"/>
    <n v="36"/>
    <s v="TSC"/>
    <x v="21"/>
  </r>
  <r>
    <x v="0"/>
    <s v="2EI"/>
    <x v="5"/>
    <s v="CTG"/>
    <x v="11"/>
    <s v="1.9"/>
    <x v="3"/>
    <x v="14"/>
    <n v="10"/>
    <s v="DWI"/>
    <x v="18"/>
  </r>
  <r>
    <x v="0"/>
    <s v="2EI"/>
    <x v="5"/>
    <s v="CUC"/>
    <x v="12"/>
    <s v="1.1"/>
    <x v="0"/>
    <x v="13"/>
    <n v="13"/>
    <s v="JAT"/>
    <x v="14"/>
  </r>
  <r>
    <x v="0"/>
    <s v="2EI"/>
    <x v="5"/>
    <s v="CUC"/>
    <x v="12"/>
    <s v="1.10"/>
    <x v="8"/>
    <x v="2"/>
    <n v="45"/>
    <s v="AVA"/>
    <x v="1"/>
  </r>
  <r>
    <x v="0"/>
    <s v="2EI"/>
    <x v="5"/>
    <s v="CUC"/>
    <x v="12"/>
    <s v="1.6"/>
    <x v="2"/>
    <x v="1"/>
    <n v="392"/>
    <s v="AVA"/>
    <x v="1"/>
  </r>
  <r>
    <x v="0"/>
    <s v="2EI"/>
    <x v="5"/>
    <s v="CUC"/>
    <x v="12"/>
    <s v="1.6"/>
    <x v="2"/>
    <x v="11"/>
    <n v="18"/>
    <s v="CMP"/>
    <x v="13"/>
  </r>
  <r>
    <x v="0"/>
    <s v="2EI"/>
    <x v="5"/>
    <s v="CUC"/>
    <x v="12"/>
    <s v="1.8"/>
    <x v="6"/>
    <x v="1"/>
    <n v="945"/>
    <s v="AVA"/>
    <x v="1"/>
  </r>
  <r>
    <x v="0"/>
    <s v="2EI"/>
    <x v="5"/>
    <s v="CUC"/>
    <x v="12"/>
    <s v="1.8"/>
    <x v="6"/>
    <x v="13"/>
    <n v="16"/>
    <s v="JAT"/>
    <x v="14"/>
  </r>
  <r>
    <x v="0"/>
    <s v="2EI"/>
    <x v="5"/>
    <s v="EYP"/>
    <x v="13"/>
    <s v="1.3"/>
    <x v="1"/>
    <x v="1"/>
    <n v="19"/>
    <s v="ARE"/>
    <x v="10"/>
  </r>
  <r>
    <x v="0"/>
    <s v="2EI"/>
    <x v="5"/>
    <s v="IBE"/>
    <x v="14"/>
    <s v="1.6"/>
    <x v="2"/>
    <x v="2"/>
    <n v="1"/>
    <s v="AVA"/>
    <x v="1"/>
  </r>
  <r>
    <x v="0"/>
    <s v="2EI"/>
    <x v="5"/>
    <s v="IPI"/>
    <x v="15"/>
    <s v="1.8"/>
    <x v="6"/>
    <x v="1"/>
    <n v="50"/>
    <s v="AVA"/>
    <x v="1"/>
  </r>
  <r>
    <x v="0"/>
    <s v="2EI"/>
    <x v="5"/>
    <s v="LET"/>
    <x v="23"/>
    <s v="1.1"/>
    <x v="0"/>
    <x v="1"/>
    <n v="78"/>
    <s v="AVA"/>
    <x v="1"/>
  </r>
  <r>
    <x v="0"/>
    <s v="2EI"/>
    <x v="5"/>
    <s v="MDE"/>
    <x v="5"/>
    <s v="1.7"/>
    <x v="5"/>
    <x v="6"/>
    <n v="3"/>
    <s v="AVA"/>
    <x v="1"/>
  </r>
  <r>
    <x v="0"/>
    <s v="2EI"/>
    <x v="5"/>
    <s v="LET"/>
    <x v="23"/>
    <s v="1.10"/>
    <x v="8"/>
    <x v="1"/>
    <n v="271"/>
    <s v="ARE"/>
    <x v="10"/>
  </r>
  <r>
    <x v="0"/>
    <s v="2EI"/>
    <x v="5"/>
    <s v="LET"/>
    <x v="23"/>
    <s v="1.10"/>
    <x v="8"/>
    <x v="31"/>
    <n v="8"/>
    <s v="KRE"/>
    <x v="33"/>
  </r>
  <r>
    <x v="0"/>
    <s v="2EI"/>
    <x v="5"/>
    <s v="MDE"/>
    <x v="5"/>
    <s v="1.1"/>
    <x v="0"/>
    <x v="1"/>
    <n v="1603"/>
    <s v="AVA"/>
    <x v="1"/>
  </r>
  <r>
    <x v="0"/>
    <s v="2EI"/>
    <x v="5"/>
    <s v="MDE"/>
    <x v="5"/>
    <s v="1.1"/>
    <x v="0"/>
    <x v="11"/>
    <n v="181"/>
    <s v="CMP"/>
    <x v="13"/>
  </r>
  <r>
    <x v="0"/>
    <s v="2EI"/>
    <x v="5"/>
    <s v="MDE"/>
    <x v="5"/>
    <s v="1.1"/>
    <x v="0"/>
    <x v="14"/>
    <n v="22"/>
    <s v="DWI"/>
    <x v="18"/>
  </r>
  <r>
    <x v="0"/>
    <s v="2EI"/>
    <x v="5"/>
    <s v="MDE"/>
    <x v="5"/>
    <s v="1.10"/>
    <x v="8"/>
    <x v="2"/>
    <n v="5"/>
    <s v="TAI"/>
    <x v="24"/>
  </r>
  <r>
    <x v="0"/>
    <s v="2EI"/>
    <x v="5"/>
    <s v="MDE"/>
    <x v="5"/>
    <s v="1.10"/>
    <x v="8"/>
    <x v="13"/>
    <n v="169"/>
    <s v="JAT"/>
    <x v="14"/>
  </r>
  <r>
    <x v="0"/>
    <s v="2EI"/>
    <x v="5"/>
    <s v="MDE"/>
    <x v="5"/>
    <s v="1.2"/>
    <x v="9"/>
    <x v="1"/>
    <n v="38"/>
    <s v="AVA"/>
    <x v="1"/>
  </r>
  <r>
    <x v="0"/>
    <s v="2EI"/>
    <x v="5"/>
    <s v="MDE"/>
    <x v="5"/>
    <s v="1.2"/>
    <x v="9"/>
    <x v="6"/>
    <n v="3"/>
    <s v="AVA"/>
    <x v="1"/>
  </r>
  <r>
    <x v="0"/>
    <s v="2EI"/>
    <x v="5"/>
    <s v="MDE"/>
    <x v="5"/>
    <s v="1.2"/>
    <x v="9"/>
    <x v="35"/>
    <n v="2"/>
    <s v="PAV"/>
    <x v="9"/>
  </r>
  <r>
    <x v="0"/>
    <s v="2EI"/>
    <x v="5"/>
    <s v="MDE"/>
    <x v="5"/>
    <s v="1.3"/>
    <x v="1"/>
    <x v="1"/>
    <n v="1974"/>
    <s v="AVA"/>
    <x v="1"/>
  </r>
  <r>
    <x v="0"/>
    <s v="2EI"/>
    <x v="5"/>
    <s v="MDE"/>
    <x v="5"/>
    <s v="1.4"/>
    <x v="4"/>
    <x v="11"/>
    <n v="31"/>
    <s v="AMX"/>
    <x v="17"/>
  </r>
  <r>
    <x v="0"/>
    <s v="2EI"/>
    <x v="5"/>
    <s v="MDE"/>
    <x v="5"/>
    <s v="1.5"/>
    <x v="7"/>
    <x v="2"/>
    <n v="8"/>
    <s v="AVA"/>
    <x v="1"/>
  </r>
  <r>
    <x v="0"/>
    <s v="2EI"/>
    <x v="5"/>
    <s v="MDE"/>
    <x v="5"/>
    <s v="1.6"/>
    <x v="2"/>
    <x v="1"/>
    <n v="12"/>
    <s v="TAI"/>
    <x v="24"/>
  </r>
  <r>
    <x v="0"/>
    <s v="2EI"/>
    <x v="5"/>
    <s v="MDE"/>
    <x v="5"/>
    <s v="1.6"/>
    <x v="2"/>
    <x v="20"/>
    <n v="9"/>
    <s v="JEA"/>
    <x v="26"/>
  </r>
  <r>
    <x v="0"/>
    <s v="2EI"/>
    <x v="5"/>
    <s v="MDE"/>
    <x v="5"/>
    <s v="1.8"/>
    <x v="6"/>
    <x v="16"/>
    <n v="2"/>
    <s v="NKS"/>
    <x v="12"/>
  </r>
  <r>
    <x v="0"/>
    <s v="2EI"/>
    <x v="5"/>
    <s v="MDE"/>
    <x v="5"/>
    <s v="1.8"/>
    <x v="6"/>
    <x v="14"/>
    <n v="28"/>
    <s v="DWI"/>
    <x v="18"/>
  </r>
  <r>
    <x v="0"/>
    <s v="2EI"/>
    <x v="5"/>
    <s v="RCH"/>
    <x v="16"/>
    <s v="1.2"/>
    <x v="9"/>
    <x v="1"/>
    <n v="5"/>
    <s v="AVA"/>
    <x v="1"/>
  </r>
  <r>
    <x v="0"/>
    <s v="2EI"/>
    <x v="5"/>
    <s v="SMR"/>
    <x v="17"/>
    <s v="1.1"/>
    <x v="0"/>
    <x v="11"/>
    <n v="91"/>
    <s v="RPB"/>
    <x v="11"/>
  </r>
  <r>
    <x v="0"/>
    <s v="2EI"/>
    <x v="5"/>
    <s v="SMR"/>
    <x v="17"/>
    <s v="1.10"/>
    <x v="8"/>
    <x v="11"/>
    <n v="53"/>
    <s v="CMP"/>
    <x v="13"/>
  </r>
  <r>
    <x v="0"/>
    <s v="2EI"/>
    <x v="5"/>
    <s v="SMR"/>
    <x v="17"/>
    <s v="1.10"/>
    <x v="8"/>
    <x v="12"/>
    <n v="1"/>
    <s v="PAV"/>
    <x v="9"/>
  </r>
  <r>
    <x v="0"/>
    <s v="2EI"/>
    <x v="5"/>
    <s v="SMR"/>
    <x v="17"/>
    <s v="1.3"/>
    <x v="1"/>
    <x v="1"/>
    <n v="461"/>
    <s v="AVA"/>
    <x v="1"/>
  </r>
  <r>
    <x v="0"/>
    <s v="2EI"/>
    <x v="5"/>
    <s v="MTR"/>
    <x v="18"/>
    <s v="1.10"/>
    <x v="8"/>
    <x v="2"/>
    <n v="15"/>
    <s v="AVA"/>
    <x v="1"/>
  </r>
  <r>
    <x v="0"/>
    <s v="2EI"/>
    <x v="5"/>
    <s v="MTR"/>
    <x v="18"/>
    <s v="1.10"/>
    <x v="8"/>
    <x v="31"/>
    <n v="8"/>
    <s v="FAC"/>
    <x v="34"/>
  </r>
  <r>
    <x v="0"/>
    <s v="2EI"/>
    <x v="5"/>
    <s v="NVA"/>
    <x v="19"/>
    <s v="1.3"/>
    <x v="1"/>
    <x v="1"/>
    <n v="31"/>
    <s v="ARE"/>
    <x v="10"/>
  </r>
  <r>
    <x v="0"/>
    <s v="2EI"/>
    <x v="5"/>
    <s v="NVA"/>
    <x v="19"/>
    <s v="1.6"/>
    <x v="2"/>
    <x v="1"/>
    <n v="58"/>
    <s v="AVA"/>
    <x v="1"/>
  </r>
  <r>
    <x v="0"/>
    <s v="2EI"/>
    <x v="5"/>
    <s v="NVA"/>
    <x v="19"/>
    <s v="1.8"/>
    <x v="6"/>
    <x v="1"/>
    <n v="105"/>
    <s v="ARE"/>
    <x v="10"/>
  </r>
  <r>
    <x v="0"/>
    <s v="2EI"/>
    <x v="5"/>
    <s v="NVA"/>
    <x v="19"/>
    <s v="1.9"/>
    <x v="3"/>
    <x v="1"/>
    <n v="34"/>
    <s v="AVA"/>
    <x v="1"/>
  </r>
  <r>
    <x v="0"/>
    <s v="2EI"/>
    <x v="5"/>
    <s v="PEI"/>
    <x v="20"/>
    <s v="1.1"/>
    <x v="0"/>
    <x v="2"/>
    <n v="31"/>
    <s v="AAL"/>
    <x v="19"/>
  </r>
  <r>
    <x v="0"/>
    <s v="2EI"/>
    <x v="5"/>
    <s v="PEI"/>
    <x v="20"/>
    <s v="1.2"/>
    <x v="9"/>
    <x v="11"/>
    <n v="1"/>
    <s v="CMP"/>
    <x v="13"/>
  </r>
  <r>
    <x v="0"/>
    <s v="2EI"/>
    <x v="5"/>
    <s v="PEI"/>
    <x v="20"/>
    <s v="1.3"/>
    <x v="1"/>
    <x v="2"/>
    <n v="31"/>
    <s v="AAL"/>
    <x v="19"/>
  </r>
  <r>
    <x v="0"/>
    <s v="2EI"/>
    <x v="5"/>
    <s v="PEI"/>
    <x v="20"/>
    <s v="1.3"/>
    <x v="1"/>
    <x v="11"/>
    <n v="18"/>
    <s v="RPB"/>
    <x v="11"/>
  </r>
  <r>
    <x v="0"/>
    <s v="2EI"/>
    <x v="5"/>
    <s v="PEI"/>
    <x v="20"/>
    <s v="1.4"/>
    <x v="4"/>
    <x v="11"/>
    <n v="18"/>
    <s v="RPB"/>
    <x v="11"/>
  </r>
  <r>
    <x v="0"/>
    <s v="2EI"/>
    <x v="5"/>
    <s v="PEI"/>
    <x v="20"/>
    <s v="1.5"/>
    <x v="7"/>
    <x v="1"/>
    <n v="97"/>
    <s v="AVA"/>
    <x v="1"/>
  </r>
  <r>
    <x v="0"/>
    <s v="2EI"/>
    <x v="5"/>
    <s v="PEI"/>
    <x v="20"/>
    <s v="1.6"/>
    <x v="2"/>
    <x v="1"/>
    <n v="201"/>
    <s v="ARE"/>
    <x v="10"/>
  </r>
  <r>
    <x v="0"/>
    <s v="2EI"/>
    <x v="5"/>
    <s v="PEI"/>
    <x v="20"/>
    <s v="1.7"/>
    <x v="5"/>
    <x v="2"/>
    <n v="31"/>
    <s v="AAL"/>
    <x v="19"/>
  </r>
  <r>
    <x v="0"/>
    <s v="2EI"/>
    <x v="5"/>
    <s v="PEI"/>
    <x v="20"/>
    <s v="1.8"/>
    <x v="6"/>
    <x v="2"/>
    <n v="63"/>
    <s v="AAL"/>
    <x v="19"/>
  </r>
  <r>
    <x v="0"/>
    <s v="2EI"/>
    <x v="5"/>
    <s v="PSO"/>
    <x v="21"/>
    <s v="1.6"/>
    <x v="2"/>
    <x v="1"/>
    <n v="75"/>
    <s v="ARE"/>
    <x v="10"/>
  </r>
  <r>
    <x v="0"/>
    <s v="2EI"/>
    <x v="5"/>
    <s v="SMR"/>
    <x v="17"/>
    <s v="1.4"/>
    <x v="4"/>
    <x v="2"/>
    <n v="2"/>
    <s v="AVA"/>
    <x v="1"/>
  </r>
  <r>
    <x v="0"/>
    <s v="2EI"/>
    <x v="5"/>
    <s v="SMR"/>
    <x v="17"/>
    <s v="1.5"/>
    <x v="7"/>
    <x v="1"/>
    <n v="1"/>
    <s v="ARE"/>
    <x v="10"/>
  </r>
  <r>
    <x v="0"/>
    <s v="2EI"/>
    <x v="5"/>
    <s v="SMR"/>
    <x v="17"/>
    <s v="1.7"/>
    <x v="5"/>
    <x v="1"/>
    <n v="9"/>
    <s v="AVA"/>
    <x v="1"/>
  </r>
  <r>
    <x v="0"/>
    <s v="2EI"/>
    <x v="5"/>
    <s v="SMR"/>
    <x v="17"/>
    <s v="1.7"/>
    <x v="5"/>
    <x v="1"/>
    <n v="1"/>
    <s v="ARE"/>
    <x v="10"/>
  </r>
  <r>
    <x v="0"/>
    <s v="2EJ"/>
    <x v="6"/>
    <s v="BOG"/>
    <x v="3"/>
    <s v="1.10"/>
    <x v="8"/>
    <x v="36"/>
    <n v="1"/>
    <s v="3AG"/>
    <x v="36"/>
  </r>
  <r>
    <x v="0"/>
    <s v="3AN"/>
    <x v="7"/>
    <s v="BOG"/>
    <x v="3"/>
    <s v="1.10"/>
    <x v="8"/>
    <x v="2"/>
    <n v="56"/>
    <s v="ARE"/>
    <x v="10"/>
  </r>
  <r>
    <x v="0"/>
    <s v="3AN"/>
    <x v="7"/>
    <s v="BOG"/>
    <x v="3"/>
    <s v="1.5"/>
    <x v="7"/>
    <x v="37"/>
    <n v="2"/>
    <s v="NSE"/>
    <x v="20"/>
  </r>
  <r>
    <x v="0"/>
    <s v="3AN"/>
    <x v="7"/>
    <s v="MDE"/>
    <x v="5"/>
    <s v="1.9"/>
    <x v="3"/>
    <x v="1"/>
    <n v="1136"/>
    <s v="ARE"/>
    <x v="10"/>
  </r>
  <r>
    <x v="0"/>
    <s v="3AN"/>
    <x v="7"/>
    <s v="MDE"/>
    <x v="5"/>
    <s v="1.10"/>
    <x v="8"/>
    <x v="9"/>
    <n v="72"/>
    <s v="EFY"/>
    <x v="0"/>
  </r>
  <r>
    <x v="0"/>
    <s v="3AN"/>
    <x v="7"/>
    <s v="UIB"/>
    <x v="24"/>
    <s v="1.10"/>
    <x v="8"/>
    <x v="9"/>
    <n v="196"/>
    <s v="ARE"/>
    <x v="10"/>
  </r>
  <r>
    <x v="0"/>
    <s v="3BM"/>
    <x v="0"/>
    <s v="EJA"/>
    <x v="0"/>
    <s v="1.4"/>
    <x v="4"/>
    <x v="0"/>
    <n v="32"/>
    <s v="EFY"/>
    <x v="0"/>
  </r>
  <r>
    <x v="0"/>
    <s v="3BM"/>
    <x v="0"/>
    <s v="EYP"/>
    <x v="13"/>
    <s v="1.9"/>
    <x v="3"/>
    <x v="1"/>
    <n v="48"/>
    <s v="AVA"/>
    <x v="1"/>
  </r>
  <r>
    <x v="0"/>
    <s v="3BM"/>
    <x v="0"/>
    <s v="PPN"/>
    <x v="1"/>
    <s v="1.3"/>
    <x v="1"/>
    <x v="0"/>
    <n v="34"/>
    <s v="EFY"/>
    <x v="0"/>
  </r>
  <r>
    <x v="0"/>
    <s v="3BM"/>
    <x v="0"/>
    <s v="PPN"/>
    <x v="1"/>
    <s v="1.6"/>
    <x v="2"/>
    <x v="0"/>
    <n v="34"/>
    <s v="EFY"/>
    <x v="0"/>
  </r>
  <r>
    <x v="0"/>
    <s v="3BM"/>
    <x v="0"/>
    <s v="PPN"/>
    <x v="1"/>
    <s v="1.3"/>
    <x v="1"/>
    <x v="9"/>
    <n v="7"/>
    <s v="EFY"/>
    <x v="0"/>
  </r>
  <r>
    <x v="0"/>
    <s v="3BM"/>
    <x v="0"/>
    <s v="VUP"/>
    <x v="2"/>
    <s v="1.9"/>
    <x v="3"/>
    <x v="2"/>
    <n v="5"/>
    <s v="AVA"/>
    <x v="1"/>
  </r>
  <r>
    <x v="0"/>
    <s v="3BM"/>
    <x v="0"/>
    <s v="VUP"/>
    <x v="2"/>
    <s v="1.10"/>
    <x v="8"/>
    <x v="2"/>
    <n v="5"/>
    <s v="AVA"/>
    <x v="1"/>
  </r>
  <r>
    <x v="0"/>
    <s v="3BM"/>
    <x v="0"/>
    <s v="VVC"/>
    <x v="22"/>
    <s v="1.6"/>
    <x v="2"/>
    <x v="1"/>
    <n v="55"/>
    <s v="AVA"/>
    <x v="1"/>
  </r>
  <r>
    <x v="0"/>
    <s v="3BM"/>
    <x v="0"/>
    <s v="TCO"/>
    <x v="25"/>
    <s v="1.3"/>
    <x v="1"/>
    <x v="9"/>
    <n v="39"/>
    <s v="EFY"/>
    <x v="0"/>
  </r>
  <r>
    <x v="0"/>
    <s v="3CA"/>
    <x v="9"/>
    <s v="EOH"/>
    <x v="26"/>
    <s v="1.10"/>
    <x v="8"/>
    <x v="38"/>
    <n v="4"/>
    <s v="PAV"/>
    <x v="9"/>
  </r>
  <r>
    <x v="0"/>
    <s v="HEL"/>
    <x v="1"/>
    <s v="BOG"/>
    <x v="3"/>
    <s v="1.4"/>
    <x v="4"/>
    <x v="39"/>
    <n v="1"/>
    <s v="HEL"/>
    <x v="2"/>
  </r>
  <r>
    <x v="0"/>
    <s v="3AZ"/>
    <x v="2"/>
    <s v="BOG"/>
    <x v="3"/>
    <s v="1.1"/>
    <x v="0"/>
    <x v="4"/>
    <n v="26"/>
    <s v="ACA"/>
    <x v="3"/>
  </r>
  <r>
    <x v="0"/>
    <s v="3AZ"/>
    <x v="2"/>
    <s v="BOG"/>
    <x v="3"/>
    <s v="1.8"/>
    <x v="6"/>
    <x v="4"/>
    <n v="26"/>
    <s v="ACA"/>
    <x v="3"/>
  </r>
  <r>
    <x v="0"/>
    <s v="3AZ"/>
    <x v="2"/>
    <s v="BOG"/>
    <x v="3"/>
    <s v="1.4"/>
    <x v="4"/>
    <x v="7"/>
    <n v="17"/>
    <s v="LER"/>
    <x v="7"/>
  </r>
  <r>
    <x v="0"/>
    <s v="3AZ"/>
    <x v="2"/>
    <s v="BOG"/>
    <x v="3"/>
    <s v="1.9"/>
    <x v="3"/>
    <x v="27"/>
    <n v="9"/>
    <s v="EDW"/>
    <x v="32"/>
  </r>
  <r>
    <x v="0"/>
    <s v="3AZ"/>
    <x v="2"/>
    <s v="BOG"/>
    <x v="3"/>
    <s v="1.4"/>
    <x v="4"/>
    <x v="27"/>
    <n v="9"/>
    <s v="EDW"/>
    <x v="32"/>
  </r>
  <r>
    <x v="0"/>
    <s v="1BC"/>
    <x v="4"/>
    <s v="MDE"/>
    <x v="5"/>
    <s v="1.1"/>
    <x v="0"/>
    <x v="28"/>
    <n v="4"/>
    <s v="PAV"/>
    <x v="9"/>
  </r>
  <r>
    <x v="0"/>
    <s v="1BC"/>
    <x v="4"/>
    <s v="MDE"/>
    <x v="5"/>
    <s v="1.6"/>
    <x v="2"/>
    <x v="28"/>
    <n v="2"/>
    <s v="PAV"/>
    <x v="9"/>
  </r>
  <r>
    <x v="0"/>
    <s v="1BC"/>
    <x v="4"/>
    <s v="MDE"/>
    <x v="5"/>
    <s v="1.9"/>
    <x v="3"/>
    <x v="40"/>
    <n v="6"/>
    <s v="PAV"/>
    <x v="9"/>
  </r>
  <r>
    <x v="0"/>
    <s v="1BC"/>
    <x v="4"/>
    <s v="MDE"/>
    <x v="5"/>
    <s v="1.10"/>
    <x v="8"/>
    <x v="40"/>
    <n v="1"/>
    <s v="PAV"/>
    <x v="9"/>
  </r>
  <r>
    <x v="0"/>
    <s v="1BC"/>
    <x v="4"/>
    <s v="MDE"/>
    <x v="5"/>
    <s v="1.9"/>
    <x v="3"/>
    <x v="30"/>
    <n v="4"/>
    <s v="PAV"/>
    <x v="9"/>
  </r>
  <r>
    <x v="0"/>
    <s v="1BC"/>
    <x v="4"/>
    <s v="MDE"/>
    <x v="5"/>
    <s v="1.10"/>
    <x v="8"/>
    <x v="30"/>
    <n v="2"/>
    <s v="PAV"/>
    <x v="9"/>
  </r>
  <r>
    <x v="0"/>
    <s v="1BC"/>
    <x v="4"/>
    <s v="MDE"/>
    <x v="5"/>
    <s v="1.3"/>
    <x v="1"/>
    <x v="41"/>
    <n v="2"/>
    <s v="PAV"/>
    <x v="9"/>
  </r>
  <r>
    <x v="0"/>
    <s v="1BC"/>
    <x v="4"/>
    <s v="MDE"/>
    <x v="5"/>
    <s v="1.9"/>
    <x v="3"/>
    <x v="41"/>
    <n v="2"/>
    <s v="PAV"/>
    <x v="9"/>
  </r>
  <r>
    <x v="0"/>
    <s v="2EI"/>
    <x v="5"/>
    <s v="BGA"/>
    <x v="9"/>
    <s v="1.5"/>
    <x v="7"/>
    <x v="2"/>
    <n v="1"/>
    <s v="AVA"/>
    <x v="1"/>
  </r>
  <r>
    <x v="0"/>
    <s v="2EI"/>
    <x v="5"/>
    <s v="BGA"/>
    <x v="9"/>
    <s v="1.5"/>
    <x v="7"/>
    <x v="1"/>
    <n v="7"/>
    <s v="NKS"/>
    <x v="12"/>
  </r>
  <r>
    <x v="0"/>
    <s v="2EI"/>
    <x v="5"/>
    <s v="BGA"/>
    <x v="9"/>
    <s v="1.8"/>
    <x v="6"/>
    <x v="2"/>
    <n v="60"/>
    <s v="AVA"/>
    <x v="1"/>
  </r>
  <r>
    <x v="0"/>
    <s v="2EI"/>
    <x v="5"/>
    <s v="CLO"/>
    <x v="10"/>
    <s v="1.1"/>
    <x v="0"/>
    <x v="2"/>
    <n v="10"/>
    <s v="AVA"/>
    <x v="1"/>
  </r>
  <r>
    <x v="0"/>
    <s v="2EI"/>
    <x v="5"/>
    <s v="CLO"/>
    <x v="10"/>
    <s v="1.1"/>
    <x v="0"/>
    <x v="1"/>
    <n v="918"/>
    <s v="AVA"/>
    <x v="1"/>
  </r>
  <r>
    <x v="0"/>
    <s v="2EI"/>
    <x v="5"/>
    <s v="ADZ"/>
    <x v="6"/>
    <s v="1.3"/>
    <x v="1"/>
    <x v="11"/>
    <n v="56"/>
    <s v="RPB"/>
    <x v="11"/>
  </r>
  <r>
    <x v="0"/>
    <s v="2EI"/>
    <x v="5"/>
    <s v="AXM"/>
    <x v="7"/>
    <s v="1.3"/>
    <x v="1"/>
    <x v="1"/>
    <n v="31"/>
    <s v="ARE"/>
    <x v="10"/>
  </r>
  <r>
    <x v="0"/>
    <s v="2EI"/>
    <x v="5"/>
    <s v="AXM"/>
    <x v="7"/>
    <s v="1.4"/>
    <x v="4"/>
    <x v="11"/>
    <n v="13"/>
    <s v="CMP"/>
    <x v="13"/>
  </r>
  <r>
    <x v="0"/>
    <s v="2EI"/>
    <x v="5"/>
    <s v="AXM"/>
    <x v="7"/>
    <s v="1.6"/>
    <x v="2"/>
    <x v="1"/>
    <n v="163"/>
    <s v="AVA"/>
    <x v="1"/>
  </r>
  <r>
    <x v="0"/>
    <s v="2EI"/>
    <x v="5"/>
    <s v="AXM"/>
    <x v="7"/>
    <s v="1.6"/>
    <x v="2"/>
    <x v="11"/>
    <n v="13"/>
    <s v="CMP"/>
    <x v="13"/>
  </r>
  <r>
    <x v="0"/>
    <s v="2EI"/>
    <x v="5"/>
    <s v="AXM"/>
    <x v="7"/>
    <s v="1.6"/>
    <x v="2"/>
    <x v="11"/>
    <n v="18"/>
    <s v="RPB"/>
    <x v="11"/>
  </r>
  <r>
    <x v="0"/>
    <s v="2EI"/>
    <x v="5"/>
    <s v="AXM"/>
    <x v="7"/>
    <s v="1.8"/>
    <x v="6"/>
    <x v="2"/>
    <n v="2"/>
    <s v="AVA"/>
    <x v="1"/>
  </r>
  <r>
    <x v="0"/>
    <s v="2EI"/>
    <x v="5"/>
    <s v="BAQ"/>
    <x v="8"/>
    <s v="1.10"/>
    <x v="8"/>
    <x v="11"/>
    <n v="187"/>
    <s v="CMP"/>
    <x v="13"/>
  </r>
  <r>
    <x v="0"/>
    <s v="2EI"/>
    <x v="5"/>
    <s v="BAQ"/>
    <x v="8"/>
    <s v="1.3"/>
    <x v="1"/>
    <x v="1"/>
    <n v="3"/>
    <s v="ARE"/>
    <x v="10"/>
  </r>
  <r>
    <x v="0"/>
    <s v="2EI"/>
    <x v="5"/>
    <s v="BAQ"/>
    <x v="8"/>
    <s v="1.5"/>
    <x v="7"/>
    <x v="1"/>
    <n v="30"/>
    <s v="NKS"/>
    <x v="12"/>
  </r>
  <r>
    <x v="0"/>
    <s v="2EI"/>
    <x v="5"/>
    <s v="BAQ"/>
    <x v="8"/>
    <s v="1.6"/>
    <x v="2"/>
    <x v="1"/>
    <n v="31"/>
    <s v="NKS"/>
    <x v="12"/>
  </r>
  <r>
    <x v="0"/>
    <s v="2EI"/>
    <x v="5"/>
    <s v="BAQ"/>
    <x v="8"/>
    <s v="1.6"/>
    <x v="2"/>
    <x v="11"/>
    <n v="58"/>
    <s v="RPB"/>
    <x v="11"/>
  </r>
  <r>
    <x v="0"/>
    <s v="2EI"/>
    <x v="5"/>
    <s v="BGA"/>
    <x v="9"/>
    <s v="1.3"/>
    <x v="1"/>
    <x v="11"/>
    <n v="11"/>
    <s v="CMP"/>
    <x v="13"/>
  </r>
  <r>
    <x v="0"/>
    <s v="2EI"/>
    <x v="5"/>
    <s v="CLO"/>
    <x v="10"/>
    <s v="1.8"/>
    <x v="6"/>
    <x v="16"/>
    <n v="49"/>
    <s v="JAT"/>
    <x v="14"/>
  </r>
  <r>
    <x v="0"/>
    <s v="2EI"/>
    <x v="5"/>
    <s v="CTG"/>
    <x v="11"/>
    <s v="1.1"/>
    <x v="0"/>
    <x v="11"/>
    <n v="108"/>
    <s v="CMP"/>
    <x v="13"/>
  </r>
  <r>
    <x v="0"/>
    <s v="2EI"/>
    <x v="5"/>
    <s v="CTG"/>
    <x v="11"/>
    <s v="1.10"/>
    <x v="8"/>
    <x v="1"/>
    <n v="43"/>
    <s v="NKS"/>
    <x v="12"/>
  </r>
  <r>
    <x v="0"/>
    <s v="2EI"/>
    <x v="5"/>
    <s v="CTG"/>
    <x v="11"/>
    <s v="1.10"/>
    <x v="8"/>
    <x v="11"/>
    <n v="446"/>
    <s v="CMP"/>
    <x v="13"/>
  </r>
  <r>
    <x v="0"/>
    <s v="2EI"/>
    <x v="5"/>
    <s v="CLO"/>
    <x v="10"/>
    <s v="1.2"/>
    <x v="9"/>
    <x v="2"/>
    <n v="1"/>
    <s v="AVA"/>
    <x v="1"/>
  </r>
  <r>
    <x v="0"/>
    <s v="2EI"/>
    <x v="5"/>
    <s v="CLO"/>
    <x v="10"/>
    <s v="1.4"/>
    <x v="4"/>
    <x v="2"/>
    <n v="1"/>
    <s v="AAL"/>
    <x v="19"/>
  </r>
  <r>
    <x v="0"/>
    <s v="2EI"/>
    <x v="5"/>
    <s v="CLO"/>
    <x v="10"/>
    <s v="1.4"/>
    <x v="4"/>
    <x v="6"/>
    <n v="32"/>
    <s v="AVA"/>
    <x v="1"/>
  </r>
  <r>
    <x v="0"/>
    <s v="2EI"/>
    <x v="5"/>
    <s v="CLO"/>
    <x v="10"/>
    <s v="1.4"/>
    <x v="4"/>
    <x v="11"/>
    <n v="63"/>
    <s v="RPB"/>
    <x v="11"/>
  </r>
  <r>
    <x v="0"/>
    <s v="2EI"/>
    <x v="5"/>
    <s v="CLO"/>
    <x v="10"/>
    <s v="1.5"/>
    <x v="7"/>
    <x v="1"/>
    <n v="30"/>
    <s v="NKS"/>
    <x v="12"/>
  </r>
  <r>
    <x v="0"/>
    <s v="2EI"/>
    <x v="5"/>
    <s v="CLO"/>
    <x v="10"/>
    <s v="1.5"/>
    <x v="7"/>
    <x v="34"/>
    <n v="21"/>
    <s v="NSE"/>
    <x v="20"/>
  </r>
  <r>
    <x v="0"/>
    <s v="2EI"/>
    <x v="5"/>
    <s v="CLO"/>
    <x v="10"/>
    <s v="1.6"/>
    <x v="2"/>
    <x v="1"/>
    <n v="870"/>
    <s v="AVA"/>
    <x v="1"/>
  </r>
  <r>
    <x v="0"/>
    <s v="2EI"/>
    <x v="5"/>
    <s v="CTG"/>
    <x v="11"/>
    <s v="1.3"/>
    <x v="1"/>
    <x v="16"/>
    <n v="25"/>
    <s v="NKS"/>
    <x v="12"/>
  </r>
  <r>
    <x v="0"/>
    <s v="2EI"/>
    <x v="5"/>
    <s v="CTG"/>
    <x v="11"/>
    <s v="1.3"/>
    <x v="1"/>
    <x v="18"/>
    <n v="8"/>
    <s v="1EY"/>
    <x v="22"/>
  </r>
  <r>
    <x v="0"/>
    <s v="2EI"/>
    <x v="5"/>
    <s v="CTG"/>
    <x v="11"/>
    <s v="1.4"/>
    <x v="4"/>
    <x v="2"/>
    <n v="9"/>
    <s v="NKS"/>
    <x v="12"/>
  </r>
  <r>
    <x v="0"/>
    <s v="2EI"/>
    <x v="5"/>
    <s v="CTG"/>
    <x v="11"/>
    <s v="1.4"/>
    <x v="4"/>
    <x v="16"/>
    <n v="25"/>
    <s v="NKS"/>
    <x v="12"/>
  </r>
  <r>
    <x v="0"/>
    <s v="2EI"/>
    <x v="5"/>
    <s v="CTG"/>
    <x v="11"/>
    <s v="1.4"/>
    <x v="4"/>
    <x v="11"/>
    <n v="133"/>
    <s v="CMP"/>
    <x v="13"/>
  </r>
  <r>
    <x v="0"/>
    <s v="2EI"/>
    <x v="5"/>
    <s v="CTG"/>
    <x v="11"/>
    <s v="1.6"/>
    <x v="2"/>
    <x v="1"/>
    <n v="7"/>
    <s v="NKS"/>
    <x v="12"/>
  </r>
  <r>
    <x v="0"/>
    <s v="2EI"/>
    <x v="5"/>
    <s v="CTG"/>
    <x v="11"/>
    <s v="1.6"/>
    <x v="2"/>
    <x v="19"/>
    <n v="15"/>
    <s v="KLM"/>
    <x v="23"/>
  </r>
  <r>
    <x v="0"/>
    <s v="2EI"/>
    <x v="5"/>
    <s v="CTG"/>
    <x v="11"/>
    <s v="1.7"/>
    <x v="5"/>
    <x v="2"/>
    <n v="7"/>
    <s v="ARE"/>
    <x v="10"/>
  </r>
  <r>
    <x v="0"/>
    <s v="2EI"/>
    <x v="5"/>
    <s v="CTG"/>
    <x v="11"/>
    <s v="1.7"/>
    <x v="5"/>
    <x v="16"/>
    <n v="2"/>
    <s v="TSC"/>
    <x v="21"/>
  </r>
  <r>
    <x v="0"/>
    <s v="2EI"/>
    <x v="5"/>
    <s v="CTG"/>
    <x v="11"/>
    <s v="1.8"/>
    <x v="6"/>
    <x v="1"/>
    <n v="14"/>
    <s v="NKS"/>
    <x v="12"/>
  </r>
  <r>
    <x v="0"/>
    <s v="2EI"/>
    <x v="5"/>
    <s v="CUC"/>
    <x v="12"/>
    <s v="1.1"/>
    <x v="0"/>
    <x v="1"/>
    <n v="393"/>
    <s v="AVA"/>
    <x v="1"/>
  </r>
  <r>
    <x v="0"/>
    <s v="2EI"/>
    <x v="5"/>
    <s v="CUC"/>
    <x v="12"/>
    <s v="1.10"/>
    <x v="8"/>
    <x v="11"/>
    <n v="68"/>
    <s v="CMP"/>
    <x v="13"/>
  </r>
  <r>
    <x v="0"/>
    <s v="2EI"/>
    <x v="5"/>
    <s v="CUC"/>
    <x v="12"/>
    <s v="1.3"/>
    <x v="1"/>
    <x v="31"/>
    <n v="1"/>
    <s v="ACL"/>
    <x v="8"/>
  </r>
  <r>
    <x v="0"/>
    <s v="2EI"/>
    <x v="5"/>
    <s v="CUC"/>
    <x v="12"/>
    <s v="1.4"/>
    <x v="4"/>
    <x v="1"/>
    <n v="411"/>
    <s v="AVA"/>
    <x v="1"/>
  </r>
  <r>
    <x v="0"/>
    <s v="2EI"/>
    <x v="5"/>
    <s v="CUC"/>
    <x v="12"/>
    <s v="1.7"/>
    <x v="5"/>
    <x v="1"/>
    <n v="6"/>
    <s v="AVA"/>
    <x v="1"/>
  </r>
  <r>
    <x v="0"/>
    <s v="2EI"/>
    <x v="5"/>
    <s v="IBE"/>
    <x v="14"/>
    <s v="1.10"/>
    <x v="8"/>
    <x v="1"/>
    <n v="359"/>
    <s v="AVA"/>
    <x v="1"/>
  </r>
  <r>
    <x v="0"/>
    <s v="2EI"/>
    <x v="5"/>
    <s v="IBE"/>
    <x v="14"/>
    <s v="1.4"/>
    <x v="4"/>
    <x v="1"/>
    <n v="57"/>
    <s v="AVA"/>
    <x v="1"/>
  </r>
  <r>
    <x v="0"/>
    <s v="2EI"/>
    <x v="5"/>
    <s v="LET"/>
    <x v="23"/>
    <s v="1.1"/>
    <x v="0"/>
    <x v="1"/>
    <n v="62"/>
    <s v="ARE"/>
    <x v="10"/>
  </r>
  <r>
    <x v="0"/>
    <s v="2EI"/>
    <x v="5"/>
    <s v="MDE"/>
    <x v="5"/>
    <s v="1.7"/>
    <x v="5"/>
    <x v="16"/>
    <n v="1"/>
    <s v="NKS"/>
    <x v="12"/>
  </r>
  <r>
    <x v="0"/>
    <s v="2EI"/>
    <x v="5"/>
    <s v="LET"/>
    <x v="23"/>
    <s v="1.3"/>
    <x v="1"/>
    <x v="1"/>
    <n v="78"/>
    <s v="AVA"/>
    <x v="1"/>
  </r>
  <r>
    <x v="0"/>
    <s v="2EI"/>
    <x v="5"/>
    <s v="LET"/>
    <x v="23"/>
    <s v="1.8"/>
    <x v="6"/>
    <x v="2"/>
    <n v="1"/>
    <s v="AVA"/>
    <x v="1"/>
  </r>
  <r>
    <x v="0"/>
    <s v="2EI"/>
    <x v="5"/>
    <s v="MDE"/>
    <x v="5"/>
    <s v="1.1"/>
    <x v="0"/>
    <x v="1"/>
    <n v="12"/>
    <s v="TAI"/>
    <x v="24"/>
  </r>
  <r>
    <x v="0"/>
    <s v="2EI"/>
    <x v="5"/>
    <s v="MDE"/>
    <x v="5"/>
    <s v="1.10"/>
    <x v="8"/>
    <x v="1"/>
    <n v="7245"/>
    <s v="AVA"/>
    <x v="1"/>
  </r>
  <r>
    <x v="0"/>
    <s v="2EI"/>
    <x v="5"/>
    <s v="MDE"/>
    <x v="5"/>
    <s v="1.10"/>
    <x v="8"/>
    <x v="1"/>
    <n v="393"/>
    <s v="NKS"/>
    <x v="12"/>
  </r>
  <r>
    <x v="0"/>
    <s v="2EI"/>
    <x v="5"/>
    <s v="MDE"/>
    <x v="5"/>
    <s v="1.10"/>
    <x v="8"/>
    <x v="1"/>
    <n v="64"/>
    <s v="TAI"/>
    <x v="24"/>
  </r>
  <r>
    <x v="0"/>
    <s v="2EI"/>
    <x v="5"/>
    <s v="MDE"/>
    <x v="5"/>
    <s v="1.10"/>
    <x v="8"/>
    <x v="35"/>
    <n v="2"/>
    <s v="PAV"/>
    <x v="9"/>
  </r>
  <r>
    <x v="0"/>
    <s v="2EI"/>
    <x v="5"/>
    <s v="MDE"/>
    <x v="5"/>
    <s v="1.2"/>
    <x v="9"/>
    <x v="11"/>
    <n v="4"/>
    <s v="CMP"/>
    <x v="13"/>
  </r>
  <r>
    <x v="0"/>
    <s v="2EI"/>
    <x v="5"/>
    <s v="MDE"/>
    <x v="5"/>
    <s v="1.3"/>
    <x v="1"/>
    <x v="1"/>
    <n v="82"/>
    <s v="NKS"/>
    <x v="12"/>
  </r>
  <r>
    <x v="0"/>
    <s v="2EI"/>
    <x v="5"/>
    <s v="MDE"/>
    <x v="5"/>
    <s v="1.3"/>
    <x v="1"/>
    <x v="14"/>
    <n v="22"/>
    <s v="DWI"/>
    <x v="18"/>
  </r>
  <r>
    <x v="0"/>
    <s v="2EI"/>
    <x v="5"/>
    <s v="MDE"/>
    <x v="5"/>
    <s v="1.4"/>
    <x v="4"/>
    <x v="20"/>
    <n v="13"/>
    <s v="JEA"/>
    <x v="26"/>
  </r>
  <r>
    <x v="0"/>
    <s v="2EI"/>
    <x v="5"/>
    <s v="MDE"/>
    <x v="5"/>
    <s v="1.5"/>
    <x v="7"/>
    <x v="20"/>
    <n v="3"/>
    <s v="JEA"/>
    <x v="26"/>
  </r>
  <r>
    <x v="0"/>
    <s v="2EI"/>
    <x v="5"/>
    <s v="MDE"/>
    <x v="5"/>
    <s v="1.6"/>
    <x v="2"/>
    <x v="2"/>
    <n v="1"/>
    <s v="TAI"/>
    <x v="24"/>
  </r>
  <r>
    <x v="0"/>
    <s v="2EI"/>
    <x v="5"/>
    <s v="MDE"/>
    <x v="5"/>
    <s v="1.6"/>
    <x v="2"/>
    <x v="16"/>
    <n v="1"/>
    <s v="NKS"/>
    <x v="12"/>
  </r>
  <r>
    <x v="0"/>
    <s v="2EI"/>
    <x v="5"/>
    <s v="MDE"/>
    <x v="5"/>
    <s v="1.7"/>
    <x v="5"/>
    <x v="11"/>
    <n v="16"/>
    <s v="AMX"/>
    <x v="17"/>
  </r>
  <r>
    <x v="0"/>
    <s v="2EI"/>
    <x v="5"/>
    <s v="MDE"/>
    <x v="5"/>
    <s v="1.7"/>
    <x v="5"/>
    <x v="20"/>
    <n v="2"/>
    <s v="JEA"/>
    <x v="26"/>
  </r>
  <r>
    <x v="0"/>
    <s v="2EI"/>
    <x v="5"/>
    <s v="MDE"/>
    <x v="5"/>
    <s v="1.8"/>
    <x v="6"/>
    <x v="1"/>
    <n v="32"/>
    <s v="GLG"/>
    <x v="15"/>
  </r>
  <r>
    <x v="0"/>
    <s v="2EI"/>
    <x v="5"/>
    <s v="MDE"/>
    <x v="5"/>
    <s v="1.8"/>
    <x v="6"/>
    <x v="13"/>
    <n v="55"/>
    <s v="JAT"/>
    <x v="14"/>
  </r>
  <r>
    <x v="0"/>
    <s v="2EI"/>
    <x v="5"/>
    <s v="MDE"/>
    <x v="5"/>
    <s v="1.8"/>
    <x v="6"/>
    <x v="15"/>
    <n v="20"/>
    <s v="AVA"/>
    <x v="1"/>
  </r>
  <r>
    <x v="0"/>
    <s v="2EI"/>
    <x v="5"/>
    <s v="MDE"/>
    <x v="5"/>
    <s v="1.9"/>
    <x v="3"/>
    <x v="13"/>
    <n v="1"/>
    <s v="JAT"/>
    <x v="14"/>
  </r>
  <r>
    <x v="0"/>
    <s v="2EI"/>
    <x v="5"/>
    <s v="PSO"/>
    <x v="21"/>
    <s v="1.8"/>
    <x v="6"/>
    <x v="1"/>
    <n v="236"/>
    <s v="ARE"/>
    <x v="10"/>
  </r>
  <r>
    <x v="0"/>
    <s v="2EI"/>
    <x v="5"/>
    <s v="RCH"/>
    <x v="16"/>
    <s v="1.1"/>
    <x v="0"/>
    <x v="1"/>
    <n v="44"/>
    <s v="ARE"/>
    <x v="10"/>
  </r>
  <r>
    <x v="0"/>
    <s v="2EI"/>
    <x v="5"/>
    <s v="RCH"/>
    <x v="16"/>
    <s v="1.9"/>
    <x v="3"/>
    <x v="1"/>
    <n v="44"/>
    <s v="ARE"/>
    <x v="10"/>
  </r>
  <r>
    <x v="0"/>
    <s v="2EI"/>
    <x v="5"/>
    <s v="SMR"/>
    <x v="17"/>
    <s v="1.1"/>
    <x v="0"/>
    <x v="2"/>
    <n v="2"/>
    <s v="AVA"/>
    <x v="1"/>
  </r>
  <r>
    <x v="0"/>
    <s v="2EI"/>
    <x v="5"/>
    <s v="SMR"/>
    <x v="17"/>
    <s v="1.3"/>
    <x v="1"/>
    <x v="2"/>
    <n v="2"/>
    <s v="AVA"/>
    <x v="1"/>
  </r>
  <r>
    <x v="0"/>
    <s v="2EI"/>
    <x v="5"/>
    <s v="MTR"/>
    <x v="18"/>
    <s v="1.10"/>
    <x v="8"/>
    <x v="1"/>
    <n v="1448"/>
    <s v="AVA"/>
    <x v="1"/>
  </r>
  <r>
    <x v="0"/>
    <s v="2EI"/>
    <x v="5"/>
    <s v="MTR"/>
    <x v="18"/>
    <s v="1.3"/>
    <x v="1"/>
    <x v="1"/>
    <n v="260"/>
    <s v="AVA"/>
    <x v="1"/>
  </r>
  <r>
    <x v="0"/>
    <s v="2EI"/>
    <x v="5"/>
    <s v="NVA"/>
    <x v="19"/>
    <s v="1.10"/>
    <x v="8"/>
    <x v="31"/>
    <n v="2"/>
    <s v="FAC"/>
    <x v="34"/>
  </r>
  <r>
    <x v="0"/>
    <s v="2EI"/>
    <x v="5"/>
    <s v="PEI"/>
    <x v="20"/>
    <s v="1.1"/>
    <x v="0"/>
    <x v="11"/>
    <n v="22"/>
    <s v="CMP"/>
    <x v="13"/>
  </r>
  <r>
    <x v="0"/>
    <s v="2EI"/>
    <x v="5"/>
    <s v="PEI"/>
    <x v="20"/>
    <s v="1.10"/>
    <x v="8"/>
    <x v="2"/>
    <n v="183"/>
    <s v="AAL"/>
    <x v="19"/>
  </r>
  <r>
    <x v="0"/>
    <s v="2EI"/>
    <x v="5"/>
    <s v="PEI"/>
    <x v="20"/>
    <s v="1.3"/>
    <x v="1"/>
    <x v="2"/>
    <n v="23"/>
    <s v="AVA"/>
    <x v="1"/>
  </r>
  <r>
    <x v="0"/>
    <s v="2EI"/>
    <x v="5"/>
    <s v="PEI"/>
    <x v="20"/>
    <s v="1.4"/>
    <x v="4"/>
    <x v="1"/>
    <n v="197"/>
    <s v="ARE"/>
    <x v="10"/>
  </r>
  <r>
    <x v="0"/>
    <s v="2EI"/>
    <x v="5"/>
    <s v="PEI"/>
    <x v="20"/>
    <s v="1.5"/>
    <x v="7"/>
    <x v="2"/>
    <n v="29"/>
    <s v="AAL"/>
    <x v="19"/>
  </r>
  <r>
    <x v="0"/>
    <s v="2EI"/>
    <x v="5"/>
    <s v="PEI"/>
    <x v="20"/>
    <s v="1.6"/>
    <x v="2"/>
    <x v="1"/>
    <n v="463"/>
    <s v="AVA"/>
    <x v="1"/>
  </r>
  <r>
    <x v="0"/>
    <s v="2EI"/>
    <x v="5"/>
    <s v="PEI"/>
    <x v="20"/>
    <s v="1.6"/>
    <x v="2"/>
    <x v="11"/>
    <n v="23"/>
    <s v="CMP"/>
    <x v="13"/>
  </r>
  <r>
    <x v="0"/>
    <s v="2EI"/>
    <x v="5"/>
    <s v="PEI"/>
    <x v="20"/>
    <s v="1.8"/>
    <x v="6"/>
    <x v="1"/>
    <n v="1027"/>
    <s v="AVA"/>
    <x v="1"/>
  </r>
  <r>
    <x v="0"/>
    <s v="2EI"/>
    <x v="5"/>
    <s v="PSO"/>
    <x v="21"/>
    <s v="1.10"/>
    <x v="8"/>
    <x v="2"/>
    <n v="18"/>
    <s v="AVA"/>
    <x v="1"/>
  </r>
  <r>
    <x v="0"/>
    <s v="2EI"/>
    <x v="5"/>
    <s v="PSO"/>
    <x v="21"/>
    <s v="1.3"/>
    <x v="1"/>
    <x v="2"/>
    <n v="3"/>
    <s v="AVA"/>
    <x v="1"/>
  </r>
  <r>
    <x v="0"/>
    <s v="2EI"/>
    <x v="5"/>
    <s v="PSO"/>
    <x v="21"/>
    <s v="1.4"/>
    <x v="4"/>
    <x v="2"/>
    <n v="3"/>
    <s v="AVA"/>
    <x v="1"/>
  </r>
  <r>
    <x v="0"/>
    <s v="2EI"/>
    <x v="5"/>
    <s v="PSO"/>
    <x v="21"/>
    <s v="1.4"/>
    <x v="4"/>
    <x v="1"/>
    <n v="75"/>
    <s v="ARE"/>
    <x v="10"/>
  </r>
  <r>
    <x v="0"/>
    <s v="2EI"/>
    <x v="5"/>
    <s v="SMR"/>
    <x v="17"/>
    <s v="1.3"/>
    <x v="1"/>
    <x v="11"/>
    <n v="91"/>
    <s v="RPB"/>
    <x v="11"/>
  </r>
  <r>
    <x v="0"/>
    <s v="2EI"/>
    <x v="5"/>
    <s v="SMR"/>
    <x v="17"/>
    <s v="1.6"/>
    <x v="2"/>
    <x v="1"/>
    <n v="460"/>
    <s v="AVA"/>
    <x v="1"/>
  </r>
  <r>
    <x v="0"/>
    <s v="2EJ"/>
    <x v="6"/>
    <s v="BOG"/>
    <x v="3"/>
    <s v="1.4"/>
    <x v="4"/>
    <x v="24"/>
    <n v="1"/>
    <s v="AJT"/>
    <x v="37"/>
  </r>
  <r>
    <x v="0"/>
    <s v="2EJ"/>
    <x v="6"/>
    <s v="BOG"/>
    <x v="3"/>
    <s v="1.4"/>
    <x v="4"/>
    <x v="33"/>
    <n v="1"/>
    <s v="QTR"/>
    <x v="38"/>
  </r>
  <r>
    <x v="0"/>
    <s v="3AN"/>
    <x v="7"/>
    <s v="BOG"/>
    <x v="3"/>
    <s v="1.1"/>
    <x v="0"/>
    <x v="1"/>
    <n v="658"/>
    <s v="ARE"/>
    <x v="10"/>
  </r>
  <r>
    <x v="0"/>
    <s v="3AN"/>
    <x v="7"/>
    <s v="BOG"/>
    <x v="3"/>
    <s v="1.9"/>
    <x v="3"/>
    <x v="9"/>
    <n v="250"/>
    <s v="NSE"/>
    <x v="20"/>
  </r>
  <r>
    <x v="0"/>
    <s v="3AN"/>
    <x v="7"/>
    <s v="MDE"/>
    <x v="5"/>
    <s v="1.5"/>
    <x v="7"/>
    <x v="1"/>
    <n v="6"/>
    <s v="ARE"/>
    <x v="10"/>
  </r>
  <r>
    <x v="0"/>
    <s v="3BL"/>
    <x v="8"/>
    <s v="BOG"/>
    <x v="3"/>
    <s v="1.10"/>
    <x v="8"/>
    <x v="22"/>
    <n v="27"/>
    <s v="DAE"/>
    <x v="30"/>
  </r>
  <r>
    <x v="0"/>
    <s v="3BM"/>
    <x v="0"/>
    <s v="EJA"/>
    <x v="0"/>
    <s v="1.1"/>
    <x v="0"/>
    <x v="1"/>
    <n v="51"/>
    <s v="AVR"/>
    <x v="1"/>
  </r>
  <r>
    <x v="0"/>
    <s v="3BM"/>
    <x v="0"/>
    <s v="EJA"/>
    <x v="0"/>
    <s v="1.9"/>
    <x v="3"/>
    <x v="1"/>
    <n v="51"/>
    <s v="AVR"/>
    <x v="1"/>
  </r>
  <r>
    <x v="0"/>
    <s v="3BM"/>
    <x v="0"/>
    <s v="VUP"/>
    <x v="2"/>
    <s v="1.7"/>
    <x v="5"/>
    <x v="2"/>
    <n v="5"/>
    <s v="AVA"/>
    <x v="1"/>
  </r>
  <r>
    <x v="0"/>
    <s v="3BM"/>
    <x v="0"/>
    <s v="VVC"/>
    <x v="22"/>
    <s v="1.9"/>
    <x v="3"/>
    <x v="2"/>
    <n v="1"/>
    <s v="AVA"/>
    <x v="1"/>
  </r>
  <r>
    <x v="0"/>
    <s v="HEL"/>
    <x v="1"/>
    <s v="BOG"/>
    <x v="3"/>
    <s v="1.1"/>
    <x v="0"/>
    <x v="25"/>
    <n v="1"/>
    <s v="HEL"/>
    <x v="2"/>
  </r>
  <r>
    <x v="0"/>
    <s v="HEL"/>
    <x v="1"/>
    <s v="BOG"/>
    <x v="3"/>
    <s v="1.4"/>
    <x v="4"/>
    <x v="25"/>
    <n v="1"/>
    <s v="HEL"/>
    <x v="2"/>
  </r>
  <r>
    <x v="0"/>
    <s v="HEL"/>
    <x v="1"/>
    <s v="BOG"/>
    <x v="3"/>
    <s v="1.9"/>
    <x v="3"/>
    <x v="26"/>
    <n v="1"/>
    <s v="HEL"/>
    <x v="2"/>
  </r>
  <r>
    <x v="0"/>
    <s v="3AZ"/>
    <x v="2"/>
    <s v="BOG"/>
    <x v="3"/>
    <s v="1.4"/>
    <x v="4"/>
    <x v="24"/>
    <n v="11"/>
    <s v="LTG"/>
    <x v="39"/>
  </r>
  <r>
    <x v="0"/>
    <s v="3AZ"/>
    <x v="2"/>
    <s v="BOG"/>
    <x v="3"/>
    <s v="1.1"/>
    <x v="0"/>
    <x v="7"/>
    <n v="17"/>
    <s v="LER"/>
    <x v="7"/>
  </r>
  <r>
    <x v="0"/>
    <s v="SGH"/>
    <x v="3"/>
    <s v="SJE"/>
    <x v="4"/>
    <s v="1.8"/>
    <x v="6"/>
    <x v="42"/>
    <n v="23"/>
    <s v="ACL"/>
    <x v="8"/>
  </r>
  <r>
    <x v="0"/>
    <s v="1BC"/>
    <x v="4"/>
    <s v="MDE"/>
    <x v="5"/>
    <s v="1.3"/>
    <x v="1"/>
    <x v="28"/>
    <n v="6"/>
    <s v="PAV"/>
    <x v="9"/>
  </r>
  <r>
    <x v="0"/>
    <s v="1BC"/>
    <x v="4"/>
    <s v="MDE"/>
    <x v="5"/>
    <s v="1.4"/>
    <x v="4"/>
    <x v="28"/>
    <n v="2"/>
    <s v="PAV"/>
    <x v="9"/>
  </r>
  <r>
    <x v="0"/>
    <s v="1BC"/>
    <x v="4"/>
    <s v="MDE"/>
    <x v="5"/>
    <s v="1.1"/>
    <x v="0"/>
    <x v="29"/>
    <n v="2"/>
    <s v="PAV"/>
    <x v="9"/>
  </r>
  <r>
    <x v="0"/>
    <s v="1BC"/>
    <x v="4"/>
    <s v="MDE"/>
    <x v="5"/>
    <s v="1.3"/>
    <x v="1"/>
    <x v="29"/>
    <n v="2"/>
    <s v="PAV"/>
    <x v="9"/>
  </r>
  <r>
    <x v="0"/>
    <s v="1BC"/>
    <x v="4"/>
    <s v="MDE"/>
    <x v="5"/>
    <s v="1.9"/>
    <x v="3"/>
    <x v="43"/>
    <n v="1"/>
    <s v="PAV"/>
    <x v="9"/>
  </r>
  <r>
    <x v="0"/>
    <s v="1BC"/>
    <x v="4"/>
    <s v="MDE"/>
    <x v="5"/>
    <s v="1.10"/>
    <x v="8"/>
    <x v="43"/>
    <n v="1"/>
    <s v="PAV"/>
    <x v="9"/>
  </r>
  <r>
    <x v="0"/>
    <s v="1BC"/>
    <x v="4"/>
    <s v="MDE"/>
    <x v="5"/>
    <s v="1.3"/>
    <x v="1"/>
    <x v="10"/>
    <n v="3"/>
    <s v="PAV"/>
    <x v="9"/>
  </r>
  <r>
    <x v="0"/>
    <s v="1BC"/>
    <x v="4"/>
    <s v="MDE"/>
    <x v="5"/>
    <s v="1.3"/>
    <x v="1"/>
    <x v="30"/>
    <n v="4"/>
    <s v="PAV"/>
    <x v="9"/>
  </r>
  <r>
    <x v="0"/>
    <s v="1BC"/>
    <x v="4"/>
    <s v="MDE"/>
    <x v="5"/>
    <s v="1.5"/>
    <x v="7"/>
    <x v="41"/>
    <n v="1"/>
    <s v="PAV"/>
    <x v="9"/>
  </r>
  <r>
    <x v="0"/>
    <s v="2EI"/>
    <x v="5"/>
    <s v="BGA"/>
    <x v="9"/>
    <s v="1.8"/>
    <x v="6"/>
    <x v="1"/>
    <n v="14"/>
    <s v="NKS"/>
    <x v="12"/>
  </r>
  <r>
    <x v="0"/>
    <s v="2EI"/>
    <x v="5"/>
    <s v="ADZ"/>
    <x v="6"/>
    <s v="1.1"/>
    <x v="0"/>
    <x v="1"/>
    <n v="328"/>
    <s v="ARE"/>
    <x v="10"/>
  </r>
  <r>
    <x v="0"/>
    <s v="2EI"/>
    <x v="5"/>
    <s v="ADZ"/>
    <x v="6"/>
    <s v="1.3"/>
    <x v="1"/>
    <x v="1"/>
    <n v="329"/>
    <s v="ARE"/>
    <x v="10"/>
  </r>
  <r>
    <x v="0"/>
    <s v="2EI"/>
    <x v="5"/>
    <s v="ADZ"/>
    <x v="6"/>
    <s v="1.4"/>
    <x v="4"/>
    <x v="11"/>
    <n v="56"/>
    <s v="RPB"/>
    <x v="11"/>
  </r>
  <r>
    <x v="0"/>
    <s v="2EI"/>
    <x v="5"/>
    <s v="ADZ"/>
    <x v="6"/>
    <s v="1.7"/>
    <x v="5"/>
    <x v="1"/>
    <n v="1"/>
    <s v="ARE"/>
    <x v="10"/>
  </r>
  <r>
    <x v="0"/>
    <s v="2EI"/>
    <x v="5"/>
    <s v="AXM"/>
    <x v="7"/>
    <s v="1.1"/>
    <x v="0"/>
    <x v="1"/>
    <n v="31"/>
    <s v="ARE"/>
    <x v="10"/>
  </r>
  <r>
    <x v="0"/>
    <s v="2EI"/>
    <x v="5"/>
    <s v="AXM"/>
    <x v="7"/>
    <s v="1.10"/>
    <x v="8"/>
    <x v="11"/>
    <n v="52"/>
    <s v="CMP"/>
    <x v="13"/>
  </r>
  <r>
    <x v="0"/>
    <s v="2EI"/>
    <x v="5"/>
    <s v="AXM"/>
    <x v="7"/>
    <s v="1.4"/>
    <x v="4"/>
    <x v="1"/>
    <n v="31"/>
    <s v="ARE"/>
    <x v="10"/>
  </r>
  <r>
    <x v="0"/>
    <s v="2EI"/>
    <x v="5"/>
    <s v="AXM"/>
    <x v="7"/>
    <s v="1.6"/>
    <x v="2"/>
    <x v="1"/>
    <n v="31"/>
    <s v="ARE"/>
    <x v="10"/>
  </r>
  <r>
    <x v="0"/>
    <s v="2EI"/>
    <x v="5"/>
    <s v="AXM"/>
    <x v="7"/>
    <s v="1.8"/>
    <x v="6"/>
    <x v="1"/>
    <n v="324"/>
    <s v="AVA"/>
    <x v="1"/>
  </r>
  <r>
    <x v="0"/>
    <s v="2EI"/>
    <x v="5"/>
    <s v="AXM"/>
    <x v="7"/>
    <s v="1.8"/>
    <x v="6"/>
    <x v="31"/>
    <n v="1"/>
    <s v="ACL"/>
    <x v="8"/>
  </r>
  <r>
    <x v="0"/>
    <s v="2EI"/>
    <x v="5"/>
    <s v="AXM"/>
    <x v="7"/>
    <s v="1.9"/>
    <x v="3"/>
    <x v="1"/>
    <n v="1"/>
    <s v="NKS"/>
    <x v="12"/>
  </r>
  <r>
    <x v="0"/>
    <s v="2EI"/>
    <x v="5"/>
    <s v="BAQ"/>
    <x v="8"/>
    <s v="1.8"/>
    <x v="6"/>
    <x v="11"/>
    <n v="176"/>
    <s v="RPB"/>
    <x v="11"/>
  </r>
  <r>
    <x v="0"/>
    <s v="2EI"/>
    <x v="5"/>
    <s v="BGA"/>
    <x v="9"/>
    <s v="1.1"/>
    <x v="0"/>
    <x v="2"/>
    <n v="23"/>
    <s v="AVA"/>
    <x v="1"/>
  </r>
  <r>
    <x v="0"/>
    <s v="2EI"/>
    <x v="5"/>
    <s v="BGA"/>
    <x v="9"/>
    <s v="1.1"/>
    <x v="0"/>
    <x v="1"/>
    <n v="206"/>
    <s v="ARE"/>
    <x v="10"/>
  </r>
  <r>
    <x v="0"/>
    <s v="2EI"/>
    <x v="5"/>
    <s v="BGA"/>
    <x v="9"/>
    <s v="1.10"/>
    <x v="8"/>
    <x v="1"/>
    <n v="942"/>
    <s v="ARE"/>
    <x v="10"/>
  </r>
  <r>
    <x v="0"/>
    <s v="2EI"/>
    <x v="5"/>
    <s v="BGA"/>
    <x v="9"/>
    <s v="1.10"/>
    <x v="8"/>
    <x v="1"/>
    <n v="42"/>
    <s v="NKS"/>
    <x v="12"/>
  </r>
  <r>
    <x v="0"/>
    <s v="2EI"/>
    <x v="5"/>
    <s v="BGA"/>
    <x v="9"/>
    <s v="1.10"/>
    <x v="8"/>
    <x v="31"/>
    <n v="4"/>
    <s v="ACL"/>
    <x v="8"/>
  </r>
  <r>
    <x v="0"/>
    <s v="2EI"/>
    <x v="5"/>
    <s v="BGA"/>
    <x v="9"/>
    <s v="1.10"/>
    <x v="8"/>
    <x v="31"/>
    <n v="3"/>
    <s v="FAC"/>
    <x v="34"/>
  </r>
  <r>
    <x v="0"/>
    <s v="2EI"/>
    <x v="5"/>
    <s v="BGA"/>
    <x v="9"/>
    <s v="1.2"/>
    <x v="9"/>
    <x v="2"/>
    <n v="1"/>
    <s v="AVA"/>
    <x v="1"/>
  </r>
  <r>
    <x v="0"/>
    <s v="2EI"/>
    <x v="5"/>
    <s v="BGA"/>
    <x v="9"/>
    <s v="1.3"/>
    <x v="1"/>
    <x v="11"/>
    <n v="18"/>
    <s v="RPB"/>
    <x v="11"/>
  </r>
  <r>
    <x v="0"/>
    <s v="2EI"/>
    <x v="5"/>
    <s v="CLO"/>
    <x v="10"/>
    <s v="1.1"/>
    <x v="0"/>
    <x v="11"/>
    <n v="63"/>
    <s v="AAL"/>
    <x v="19"/>
  </r>
  <r>
    <x v="0"/>
    <s v="2EI"/>
    <x v="5"/>
    <s v="CLO"/>
    <x v="10"/>
    <s v="1.10"/>
    <x v="8"/>
    <x v="2"/>
    <n v="1"/>
    <s v="ARE"/>
    <x v="10"/>
  </r>
  <r>
    <x v="0"/>
    <s v="2EI"/>
    <x v="5"/>
    <s v="CLO"/>
    <x v="10"/>
    <s v="1.10"/>
    <x v="8"/>
    <x v="31"/>
    <n v="1"/>
    <s v="ACL"/>
    <x v="8"/>
  </r>
  <r>
    <x v="0"/>
    <s v="2EI"/>
    <x v="5"/>
    <s v="CLO"/>
    <x v="10"/>
    <s v="1.9"/>
    <x v="3"/>
    <x v="1"/>
    <n v="5"/>
    <s v="AVA"/>
    <x v="1"/>
  </r>
  <r>
    <x v="0"/>
    <s v="2EI"/>
    <x v="5"/>
    <s v="CTG"/>
    <x v="11"/>
    <s v="1.1"/>
    <x v="0"/>
    <x v="2"/>
    <n v="13"/>
    <s v="ARE"/>
    <x v="10"/>
  </r>
  <r>
    <x v="0"/>
    <s v="2EI"/>
    <x v="5"/>
    <s v="CTG"/>
    <x v="11"/>
    <s v="1.1"/>
    <x v="0"/>
    <x v="13"/>
    <n v="13"/>
    <s v="JAT"/>
    <x v="14"/>
  </r>
  <r>
    <x v="0"/>
    <s v="2EI"/>
    <x v="5"/>
    <s v="CTG"/>
    <x v="11"/>
    <s v="1.1"/>
    <x v="0"/>
    <x v="11"/>
    <n v="13"/>
    <s v="DAL"/>
    <x v="35"/>
  </r>
  <r>
    <x v="0"/>
    <s v="2EI"/>
    <x v="5"/>
    <s v="CLO"/>
    <x v="10"/>
    <s v="1.3"/>
    <x v="1"/>
    <x v="1"/>
    <n v="955"/>
    <s v="AVA"/>
    <x v="1"/>
  </r>
  <r>
    <x v="0"/>
    <s v="2EI"/>
    <x v="5"/>
    <s v="CLO"/>
    <x v="10"/>
    <s v="1.3"/>
    <x v="1"/>
    <x v="13"/>
    <n v="30"/>
    <s v="JAT"/>
    <x v="14"/>
  </r>
  <r>
    <x v="0"/>
    <s v="2EI"/>
    <x v="5"/>
    <s v="CLO"/>
    <x v="10"/>
    <s v="1.4"/>
    <x v="4"/>
    <x v="1"/>
    <n v="2"/>
    <s v="GLG"/>
    <x v="15"/>
  </r>
  <r>
    <x v="0"/>
    <s v="2EI"/>
    <x v="5"/>
    <s v="CLO"/>
    <x v="10"/>
    <s v="1.4"/>
    <x v="4"/>
    <x v="1"/>
    <n v="33"/>
    <s v="NKS"/>
    <x v="12"/>
  </r>
  <r>
    <x v="0"/>
    <s v="2EI"/>
    <x v="5"/>
    <s v="CLO"/>
    <x v="10"/>
    <s v="1.4"/>
    <x v="4"/>
    <x v="34"/>
    <n v="1"/>
    <s v="NSE"/>
    <x v="20"/>
  </r>
  <r>
    <x v="0"/>
    <s v="2EI"/>
    <x v="5"/>
    <s v="CLO"/>
    <x v="10"/>
    <s v="1.5"/>
    <x v="7"/>
    <x v="2"/>
    <n v="3"/>
    <s v="AVA"/>
    <x v="1"/>
  </r>
  <r>
    <x v="0"/>
    <s v="2EI"/>
    <x v="5"/>
    <s v="CLO"/>
    <x v="10"/>
    <s v="1.6"/>
    <x v="2"/>
    <x v="2"/>
    <n v="10"/>
    <s v="AVA"/>
    <x v="1"/>
  </r>
  <r>
    <x v="0"/>
    <s v="2EI"/>
    <x v="5"/>
    <s v="CLO"/>
    <x v="10"/>
    <s v="1.7"/>
    <x v="5"/>
    <x v="2"/>
    <n v="4"/>
    <s v="AVA"/>
    <x v="1"/>
  </r>
  <r>
    <x v="0"/>
    <s v="2EI"/>
    <x v="5"/>
    <s v="CLO"/>
    <x v="10"/>
    <s v="1.8"/>
    <x v="6"/>
    <x v="13"/>
    <n v="53"/>
    <s v="JAT"/>
    <x v="14"/>
  </r>
  <r>
    <x v="0"/>
    <s v="2EI"/>
    <x v="5"/>
    <s v="CTG"/>
    <x v="11"/>
    <s v="1.4"/>
    <x v="4"/>
    <x v="1"/>
    <n v="618"/>
    <s v="ARE"/>
    <x v="10"/>
  </r>
  <r>
    <x v="0"/>
    <s v="2EI"/>
    <x v="5"/>
    <s v="CTG"/>
    <x v="11"/>
    <s v="1.4"/>
    <x v="4"/>
    <x v="18"/>
    <n v="2"/>
    <s v="1EY"/>
    <x v="22"/>
  </r>
  <r>
    <x v="0"/>
    <s v="2EI"/>
    <x v="5"/>
    <s v="CTG"/>
    <x v="11"/>
    <s v="1.5"/>
    <x v="7"/>
    <x v="2"/>
    <n v="2"/>
    <s v="AAL"/>
    <x v="19"/>
  </r>
  <r>
    <x v="0"/>
    <s v="2EI"/>
    <x v="5"/>
    <s v="CTG"/>
    <x v="11"/>
    <s v="1.5"/>
    <x v="7"/>
    <x v="13"/>
    <n v="2"/>
    <s v="JAT"/>
    <x v="14"/>
  </r>
  <r>
    <x v="0"/>
    <s v="2EI"/>
    <x v="5"/>
    <s v="CTG"/>
    <x v="11"/>
    <s v="1.5"/>
    <x v="7"/>
    <x v="16"/>
    <n v="25"/>
    <s v="NKS"/>
    <x v="12"/>
  </r>
  <r>
    <x v="0"/>
    <s v="2EI"/>
    <x v="5"/>
    <s v="CTG"/>
    <x v="11"/>
    <s v="1.6"/>
    <x v="2"/>
    <x v="13"/>
    <n v="4"/>
    <s v="JAT"/>
    <x v="14"/>
  </r>
  <r>
    <x v="0"/>
    <s v="2EI"/>
    <x v="5"/>
    <s v="CTG"/>
    <x v="11"/>
    <s v="1.7"/>
    <x v="5"/>
    <x v="11"/>
    <n v="82"/>
    <s v="AAL"/>
    <x v="19"/>
  </r>
  <r>
    <x v="0"/>
    <s v="2EI"/>
    <x v="5"/>
    <s v="CTG"/>
    <x v="11"/>
    <s v="1.8"/>
    <x v="6"/>
    <x v="2"/>
    <n v="26"/>
    <s v="ARE"/>
    <x v="10"/>
  </r>
  <r>
    <x v="0"/>
    <s v="2EI"/>
    <x v="5"/>
    <s v="CTG"/>
    <x v="11"/>
    <s v="1.8"/>
    <x v="6"/>
    <x v="16"/>
    <n v="50"/>
    <s v="NKS"/>
    <x v="12"/>
  </r>
  <r>
    <x v="0"/>
    <s v="2EI"/>
    <x v="5"/>
    <s v="CTG"/>
    <x v="11"/>
    <s v="1.8"/>
    <x v="6"/>
    <x v="4"/>
    <n v="1"/>
    <s v="ACA"/>
    <x v="3"/>
  </r>
  <r>
    <x v="0"/>
    <s v="2EI"/>
    <x v="5"/>
    <s v="CTG"/>
    <x v="11"/>
    <s v="1.9"/>
    <x v="3"/>
    <x v="13"/>
    <n v="9"/>
    <s v="JAT"/>
    <x v="14"/>
  </r>
  <r>
    <x v="0"/>
    <s v="2EI"/>
    <x v="5"/>
    <s v="CUC"/>
    <x v="12"/>
    <s v="1.4"/>
    <x v="4"/>
    <x v="2"/>
    <n v="9"/>
    <s v="AVA"/>
    <x v="1"/>
  </r>
  <r>
    <x v="0"/>
    <s v="2EI"/>
    <x v="5"/>
    <s v="CUC"/>
    <x v="12"/>
    <s v="1.6"/>
    <x v="2"/>
    <x v="2"/>
    <n v="9"/>
    <s v="AVA"/>
    <x v="1"/>
  </r>
  <r>
    <x v="0"/>
    <s v="2EI"/>
    <x v="5"/>
    <s v="CUC"/>
    <x v="12"/>
    <s v="1.6"/>
    <x v="2"/>
    <x v="13"/>
    <n v="6"/>
    <s v="JAT"/>
    <x v="14"/>
  </r>
  <r>
    <x v="0"/>
    <s v="2EI"/>
    <x v="5"/>
    <s v="CUC"/>
    <x v="12"/>
    <s v="1.8"/>
    <x v="6"/>
    <x v="2"/>
    <n v="24"/>
    <s v="AVA"/>
    <x v="1"/>
  </r>
  <r>
    <x v="0"/>
    <s v="2EI"/>
    <x v="5"/>
    <s v="EYP"/>
    <x v="13"/>
    <s v="1.1"/>
    <x v="0"/>
    <x v="1"/>
    <n v="19"/>
    <s v="ARE"/>
    <x v="10"/>
  </r>
  <r>
    <x v="0"/>
    <s v="2EI"/>
    <x v="5"/>
    <s v="EYP"/>
    <x v="13"/>
    <s v="1.4"/>
    <x v="4"/>
    <x v="1"/>
    <n v="19"/>
    <s v="ARE"/>
    <x v="10"/>
  </r>
  <r>
    <x v="0"/>
    <s v="2EI"/>
    <x v="5"/>
    <s v="IBE"/>
    <x v="14"/>
    <s v="1.9"/>
    <x v="3"/>
    <x v="1"/>
    <n v="5"/>
    <s v="AVA"/>
    <x v="1"/>
  </r>
  <r>
    <x v="0"/>
    <s v="2EI"/>
    <x v="5"/>
    <s v="LET"/>
    <x v="23"/>
    <s v="1.6"/>
    <x v="2"/>
    <x v="2"/>
    <n v="1"/>
    <s v="AVA"/>
    <x v="1"/>
  </r>
  <r>
    <x v="0"/>
    <s v="2EI"/>
    <x v="5"/>
    <s v="LET"/>
    <x v="23"/>
    <s v="1.6"/>
    <x v="2"/>
    <x v="1"/>
    <n v="62"/>
    <s v="ARE"/>
    <x v="10"/>
  </r>
  <r>
    <x v="0"/>
    <s v="2EI"/>
    <x v="5"/>
    <s v="MDE"/>
    <x v="5"/>
    <s v="1.3"/>
    <x v="1"/>
    <x v="11"/>
    <n v="31"/>
    <s v="AMX"/>
    <x v="17"/>
  </r>
  <r>
    <x v="0"/>
    <s v="2EI"/>
    <x v="5"/>
    <s v="MDE"/>
    <x v="5"/>
    <s v="1.4"/>
    <x v="4"/>
    <x v="1"/>
    <n v="2114"/>
    <s v="AVA"/>
    <x v="1"/>
  </r>
  <r>
    <x v="0"/>
    <s v="2EI"/>
    <x v="5"/>
    <s v="MDE"/>
    <x v="5"/>
    <s v="1.4"/>
    <x v="4"/>
    <x v="1"/>
    <n v="13"/>
    <s v="TAI"/>
    <x v="24"/>
  </r>
  <r>
    <x v="0"/>
    <s v="2EI"/>
    <x v="5"/>
    <s v="MDE"/>
    <x v="5"/>
    <s v="1.4"/>
    <x v="4"/>
    <x v="6"/>
    <n v="1"/>
    <s v="TPA"/>
    <x v="25"/>
  </r>
  <r>
    <x v="0"/>
    <s v="2EI"/>
    <x v="5"/>
    <s v="MDE"/>
    <x v="5"/>
    <s v="1.5"/>
    <x v="7"/>
    <x v="1"/>
    <n v="73"/>
    <s v="NKS"/>
    <x v="12"/>
  </r>
  <r>
    <x v="0"/>
    <s v="2EI"/>
    <x v="5"/>
    <s v="MDE"/>
    <x v="5"/>
    <s v="1.5"/>
    <x v="7"/>
    <x v="1"/>
    <n v="9"/>
    <s v="TAI"/>
    <x v="24"/>
  </r>
  <r>
    <x v="0"/>
    <s v="2EI"/>
    <x v="5"/>
    <s v="MDE"/>
    <x v="5"/>
    <s v="1.5"/>
    <x v="7"/>
    <x v="16"/>
    <n v="1"/>
    <s v="NKS"/>
    <x v="12"/>
  </r>
  <r>
    <x v="0"/>
    <s v="2EI"/>
    <x v="5"/>
    <s v="MDE"/>
    <x v="5"/>
    <s v="1.6"/>
    <x v="2"/>
    <x v="1"/>
    <n v="1577"/>
    <s v="AVA"/>
    <x v="1"/>
  </r>
  <r>
    <x v="0"/>
    <s v="2EI"/>
    <x v="5"/>
    <s v="MDE"/>
    <x v="5"/>
    <s v="1.6"/>
    <x v="2"/>
    <x v="11"/>
    <n v="31"/>
    <s v="AMX"/>
    <x v="17"/>
  </r>
  <r>
    <x v="0"/>
    <s v="2EI"/>
    <x v="5"/>
    <s v="MDE"/>
    <x v="5"/>
    <s v="1.6"/>
    <x v="2"/>
    <x v="11"/>
    <n v="159"/>
    <s v="CMP"/>
    <x v="13"/>
  </r>
  <r>
    <x v="0"/>
    <s v="2EI"/>
    <x v="5"/>
    <s v="MDE"/>
    <x v="5"/>
    <s v="1.8"/>
    <x v="6"/>
    <x v="2"/>
    <n v="70"/>
    <s v="AVA"/>
    <x v="1"/>
  </r>
  <r>
    <x v="0"/>
    <s v="2EI"/>
    <x v="5"/>
    <s v="MDE"/>
    <x v="5"/>
    <s v="1.8"/>
    <x v="6"/>
    <x v="2"/>
    <n v="2"/>
    <s v="TAI"/>
    <x v="24"/>
  </r>
  <r>
    <x v="0"/>
    <s v="2EI"/>
    <x v="5"/>
    <s v="MDE"/>
    <x v="5"/>
    <s v="1.9"/>
    <x v="3"/>
    <x v="1"/>
    <n v="15"/>
    <s v="AVA"/>
    <x v="1"/>
  </r>
  <r>
    <x v="0"/>
    <s v="2EI"/>
    <x v="5"/>
    <s v="RCH"/>
    <x v="16"/>
    <s v="1.3"/>
    <x v="1"/>
    <x v="1"/>
    <n v="44"/>
    <s v="ARE"/>
    <x v="10"/>
  </r>
  <r>
    <x v="0"/>
    <s v="2EI"/>
    <x v="5"/>
    <s v="RCH"/>
    <x v="16"/>
    <s v="1.6"/>
    <x v="2"/>
    <x v="1"/>
    <n v="43"/>
    <s v="ARE"/>
    <x v="10"/>
  </r>
  <r>
    <x v="0"/>
    <s v="2EI"/>
    <x v="5"/>
    <s v="SMR"/>
    <x v="17"/>
    <s v="1.10"/>
    <x v="8"/>
    <x v="1"/>
    <n v="2003"/>
    <s v="AVA"/>
    <x v="1"/>
  </r>
  <r>
    <x v="0"/>
    <s v="2EI"/>
    <x v="5"/>
    <s v="SMR"/>
    <x v="17"/>
    <s v="1.2"/>
    <x v="9"/>
    <x v="1"/>
    <n v="15"/>
    <s v="AVA"/>
    <x v="1"/>
  </r>
  <r>
    <x v="0"/>
    <s v="2EI"/>
    <x v="5"/>
    <s v="MTR"/>
    <x v="18"/>
    <s v="1.8"/>
    <x v="6"/>
    <x v="2"/>
    <n v="6"/>
    <s v="AVA"/>
    <x v="1"/>
  </r>
  <r>
    <x v="0"/>
    <s v="2EI"/>
    <x v="5"/>
    <s v="NVA"/>
    <x v="19"/>
    <s v="1.1"/>
    <x v="0"/>
    <x v="1"/>
    <n v="58"/>
    <s v="AVA"/>
    <x v="1"/>
  </r>
  <r>
    <x v="0"/>
    <s v="2EI"/>
    <x v="5"/>
    <s v="NVA"/>
    <x v="19"/>
    <s v="1.10"/>
    <x v="8"/>
    <x v="1"/>
    <n v="372"/>
    <s v="AVA"/>
    <x v="1"/>
  </r>
  <r>
    <x v="0"/>
    <s v="2EI"/>
    <x v="5"/>
    <s v="PEI"/>
    <x v="20"/>
    <s v="1.10"/>
    <x v="8"/>
    <x v="1"/>
    <n v="967"/>
    <s v="ARE"/>
    <x v="10"/>
  </r>
  <r>
    <x v="0"/>
    <s v="2EI"/>
    <x v="5"/>
    <s v="PEI"/>
    <x v="20"/>
    <s v="1.3"/>
    <x v="1"/>
    <x v="1"/>
    <n v="467"/>
    <s v="AVA"/>
    <x v="1"/>
  </r>
  <r>
    <x v="0"/>
    <s v="2EI"/>
    <x v="5"/>
    <s v="PEI"/>
    <x v="20"/>
    <s v="1.4"/>
    <x v="4"/>
    <x v="2"/>
    <n v="32"/>
    <s v="AAL"/>
    <x v="19"/>
  </r>
  <r>
    <x v="0"/>
    <s v="2EI"/>
    <x v="5"/>
    <s v="PEI"/>
    <x v="20"/>
    <s v="1.4"/>
    <x v="4"/>
    <x v="2"/>
    <n v="23"/>
    <s v="AVA"/>
    <x v="1"/>
  </r>
  <r>
    <x v="0"/>
    <s v="2EI"/>
    <x v="5"/>
    <s v="PEI"/>
    <x v="20"/>
    <s v="1.6"/>
    <x v="2"/>
    <x v="2"/>
    <n v="23"/>
    <s v="AVA"/>
    <x v="1"/>
  </r>
  <r>
    <x v="0"/>
    <s v="2EI"/>
    <x v="5"/>
    <s v="PEI"/>
    <x v="20"/>
    <s v="1.7"/>
    <x v="5"/>
    <x v="2"/>
    <n v="1"/>
    <s v="AVA"/>
    <x v="1"/>
  </r>
  <r>
    <x v="0"/>
    <s v="2EI"/>
    <x v="5"/>
    <s v="PEI"/>
    <x v="20"/>
    <s v="1.7"/>
    <x v="5"/>
    <x v="1"/>
    <n v="84"/>
    <s v="AVA"/>
    <x v="1"/>
  </r>
  <r>
    <x v="0"/>
    <s v="2EI"/>
    <x v="5"/>
    <s v="PEI"/>
    <x v="20"/>
    <s v="1.7"/>
    <x v="5"/>
    <x v="11"/>
    <n v="22"/>
    <s v="CMP"/>
    <x v="13"/>
  </r>
  <r>
    <x v="0"/>
    <s v="2EI"/>
    <x v="5"/>
    <s v="PSO"/>
    <x v="21"/>
    <s v="1.1"/>
    <x v="0"/>
    <x v="1"/>
    <n v="205"/>
    <s v="AVA"/>
    <x v="1"/>
  </r>
  <r>
    <x v="0"/>
    <s v="2EI"/>
    <x v="5"/>
    <s v="PSO"/>
    <x v="21"/>
    <s v="1.2"/>
    <x v="9"/>
    <x v="1"/>
    <n v="1"/>
    <s v="ARE"/>
    <x v="10"/>
  </r>
  <r>
    <x v="0"/>
    <s v="2EI"/>
    <x v="5"/>
    <s v="SMR"/>
    <x v="17"/>
    <s v="1.3"/>
    <x v="1"/>
    <x v="11"/>
    <n v="13"/>
    <s v="CMP"/>
    <x v="13"/>
  </r>
  <r>
    <x v="0"/>
    <s v="2EI"/>
    <x v="5"/>
    <s v="SMR"/>
    <x v="17"/>
    <s v="1.4"/>
    <x v="4"/>
    <x v="1"/>
    <n v="260"/>
    <s v="ARE"/>
    <x v="10"/>
  </r>
  <r>
    <x v="0"/>
    <s v="2EI"/>
    <x v="5"/>
    <s v="SMR"/>
    <x v="17"/>
    <s v="1.4"/>
    <x v="4"/>
    <x v="11"/>
    <n v="91"/>
    <s v="RPB"/>
    <x v="11"/>
  </r>
  <r>
    <x v="0"/>
    <s v="2EI"/>
    <x v="5"/>
    <s v="SMR"/>
    <x v="17"/>
    <s v="1.5"/>
    <x v="7"/>
    <x v="1"/>
    <n v="17"/>
    <s v="AVA"/>
    <x v="1"/>
  </r>
  <r>
    <x v="0"/>
    <s v="2EI"/>
    <x v="5"/>
    <s v="SMR"/>
    <x v="17"/>
    <s v="1.5"/>
    <x v="7"/>
    <x v="11"/>
    <n v="2"/>
    <s v="RPB"/>
    <x v="11"/>
  </r>
  <r>
    <x v="0"/>
    <s v="2EI"/>
    <x v="5"/>
    <s v="SMR"/>
    <x v="17"/>
    <s v="1.6"/>
    <x v="2"/>
    <x v="1"/>
    <n v="255"/>
    <s v="ARE"/>
    <x v="10"/>
  </r>
  <r>
    <x v="0"/>
    <s v="2EJ"/>
    <x v="6"/>
    <s v="BOG"/>
    <x v="3"/>
    <s v="1.3"/>
    <x v="1"/>
    <x v="36"/>
    <n v="2"/>
    <s v="3AZ"/>
    <x v="40"/>
  </r>
  <r>
    <x v="0"/>
    <s v="2EJ"/>
    <x v="6"/>
    <s v="BOG"/>
    <x v="3"/>
    <s v="1.2"/>
    <x v="9"/>
    <x v="21"/>
    <n v="8"/>
    <s v="GTI"/>
    <x v="27"/>
  </r>
  <r>
    <x v="0"/>
    <s v="2EJ"/>
    <x v="6"/>
    <s v="BOG"/>
    <x v="3"/>
    <s v="1.7"/>
    <x v="5"/>
    <x v="33"/>
    <n v="1"/>
    <s v="QTR"/>
    <x v="38"/>
  </r>
  <r>
    <x v="0"/>
    <s v="3AN"/>
    <x v="7"/>
    <s v="UIB"/>
    <x v="24"/>
    <s v="1.10"/>
    <x v="8"/>
    <x v="0"/>
    <n v="40"/>
    <s v="ARE"/>
    <x v="10"/>
  </r>
  <r>
    <x v="0"/>
    <s v="3BL"/>
    <x v="8"/>
    <s v="BOG"/>
    <x v="3"/>
    <s v="1.10"/>
    <x v="8"/>
    <x v="24"/>
    <n v="26"/>
    <s v="CJT"/>
    <x v="41"/>
  </r>
  <r>
    <x v="0"/>
    <s v="3BM"/>
    <x v="0"/>
    <s v="EJA"/>
    <x v="0"/>
    <s v="1.9"/>
    <x v="3"/>
    <x v="2"/>
    <n v="10"/>
    <s v="AVR"/>
    <x v="1"/>
  </r>
  <r>
    <x v="0"/>
    <s v="3BM"/>
    <x v="0"/>
    <s v="EJA"/>
    <x v="0"/>
    <s v="1.2"/>
    <x v="9"/>
    <x v="1"/>
    <n v="2"/>
    <s v="AVR"/>
    <x v="1"/>
  </r>
  <r>
    <x v="0"/>
    <s v="3BM"/>
    <x v="0"/>
    <s v="PPN"/>
    <x v="1"/>
    <s v="1.1"/>
    <x v="0"/>
    <x v="9"/>
    <n v="7"/>
    <s v="EFY"/>
    <x v="0"/>
  </r>
  <r>
    <x v="0"/>
    <s v="3BM"/>
    <x v="0"/>
    <s v="VUP"/>
    <x v="2"/>
    <s v="1.10"/>
    <x v="8"/>
    <x v="1"/>
    <n v="169"/>
    <s v="AVA"/>
    <x v="1"/>
  </r>
  <r>
    <x v="0"/>
    <s v="3BM"/>
    <x v="0"/>
    <s v="VUP"/>
    <x v="2"/>
    <s v="1.6"/>
    <x v="2"/>
    <x v="9"/>
    <n v="22"/>
    <s v="EFY"/>
    <x v="0"/>
  </r>
  <r>
    <x v="0"/>
    <s v="3BM"/>
    <x v="0"/>
    <s v="VVC"/>
    <x v="22"/>
    <s v="1.3"/>
    <x v="1"/>
    <x v="2"/>
    <n v="1"/>
    <s v="AVA"/>
    <x v="1"/>
  </r>
  <r>
    <x v="0"/>
    <s v="3BM"/>
    <x v="0"/>
    <s v="VVC"/>
    <x v="22"/>
    <s v="1.10"/>
    <x v="8"/>
    <x v="2"/>
    <n v="1"/>
    <s v="AVA"/>
    <x v="1"/>
  </r>
  <r>
    <x v="0"/>
    <s v="3BM"/>
    <x v="0"/>
    <s v="VVC"/>
    <x v="22"/>
    <s v="1.1"/>
    <x v="0"/>
    <x v="1"/>
    <n v="55"/>
    <s v="AVA"/>
    <x v="1"/>
  </r>
  <r>
    <x v="0"/>
    <s v="3BM"/>
    <x v="0"/>
    <s v="VVC"/>
    <x v="22"/>
    <s v="1.3"/>
    <x v="1"/>
    <x v="0"/>
    <n v="60"/>
    <s v="NSE"/>
    <x v="20"/>
  </r>
  <r>
    <x v="0"/>
    <s v="3BM"/>
    <x v="0"/>
    <s v="PSO"/>
    <x v="21"/>
    <s v="1.1"/>
    <x v="0"/>
    <x v="9"/>
    <n v="50"/>
    <s v="EFY"/>
    <x v="0"/>
  </r>
  <r>
    <x v="0"/>
    <s v="3BM"/>
    <x v="0"/>
    <s v="TCO"/>
    <x v="25"/>
    <s v="1.6"/>
    <x v="2"/>
    <x v="9"/>
    <n v="39"/>
    <s v="EFY"/>
    <x v="0"/>
  </r>
  <r>
    <x v="0"/>
    <s v="5AD"/>
    <x v="10"/>
    <s v="BGA"/>
    <x v="9"/>
    <s v="1.10"/>
    <x v="8"/>
    <x v="44"/>
    <n v="30"/>
    <s v="PRV"/>
    <x v="42"/>
  </r>
  <r>
    <x v="0"/>
    <s v="5AD"/>
    <x v="10"/>
    <s v="BGA"/>
    <x v="9"/>
    <s v="1.10"/>
    <x v="8"/>
    <x v="3"/>
    <n v="30"/>
    <s v="PRV"/>
    <x v="42"/>
  </r>
  <r>
    <x v="0"/>
    <s v="HEL"/>
    <x v="1"/>
    <s v="BOG"/>
    <x v="3"/>
    <s v="1.3"/>
    <x v="1"/>
    <x v="3"/>
    <n v="4"/>
    <s v="HEL"/>
    <x v="2"/>
  </r>
  <r>
    <x v="0"/>
    <s v="3AZ"/>
    <x v="2"/>
    <s v="BOG"/>
    <x v="3"/>
    <s v="1.8"/>
    <x v="6"/>
    <x v="24"/>
    <n v="5"/>
    <s v="MAA"/>
    <x v="31"/>
  </r>
  <r>
    <x v="0"/>
    <s v="3AZ"/>
    <x v="2"/>
    <s v="BOG"/>
    <x v="3"/>
    <s v="1.5"/>
    <x v="7"/>
    <x v="4"/>
    <n v="26"/>
    <s v="ACA"/>
    <x v="3"/>
  </r>
  <r>
    <x v="0"/>
    <s v="3AZ"/>
    <x v="2"/>
    <s v="BOG"/>
    <x v="3"/>
    <s v="1.9"/>
    <x v="3"/>
    <x v="1"/>
    <n v="31"/>
    <s v="JBU"/>
    <x v="6"/>
  </r>
  <r>
    <x v="0"/>
    <s v="1BC"/>
    <x v="4"/>
    <s v="MDE"/>
    <x v="5"/>
    <s v="1.7"/>
    <x v="5"/>
    <x v="28"/>
    <n v="2"/>
    <s v="PAV"/>
    <x v="9"/>
  </r>
  <r>
    <x v="0"/>
    <s v="1BC"/>
    <x v="4"/>
    <s v="MDE"/>
    <x v="5"/>
    <s v="1.7"/>
    <x v="5"/>
    <x v="43"/>
    <n v="1"/>
    <s v="PAV"/>
    <x v="9"/>
  </r>
  <r>
    <x v="0"/>
    <s v="1BC"/>
    <x v="4"/>
    <s v="MDE"/>
    <x v="5"/>
    <s v="1.9"/>
    <x v="3"/>
    <x v="45"/>
    <n v="2"/>
    <s v="PAV"/>
    <x v="9"/>
  </r>
  <r>
    <x v="0"/>
    <s v="2EI"/>
    <x v="5"/>
    <s v="BGA"/>
    <x v="9"/>
    <s v="1.4"/>
    <x v="4"/>
    <x v="11"/>
    <n v="19"/>
    <s v="CMP"/>
    <x v="13"/>
  </r>
  <r>
    <x v="0"/>
    <s v="2EI"/>
    <x v="5"/>
    <s v="BGA"/>
    <x v="9"/>
    <s v="1.5"/>
    <x v="7"/>
    <x v="11"/>
    <n v="8"/>
    <s v="CMP"/>
    <x v="13"/>
  </r>
  <r>
    <x v="0"/>
    <s v="2EI"/>
    <x v="5"/>
    <s v="BGA"/>
    <x v="9"/>
    <s v="1.6"/>
    <x v="2"/>
    <x v="1"/>
    <n v="205"/>
    <s v="ARE"/>
    <x v="10"/>
  </r>
  <r>
    <x v="0"/>
    <s v="2EI"/>
    <x v="5"/>
    <s v="ADZ"/>
    <x v="6"/>
    <s v="1.1"/>
    <x v="0"/>
    <x v="11"/>
    <n v="17"/>
    <s v="CMP"/>
    <x v="13"/>
  </r>
  <r>
    <x v="0"/>
    <s v="2EI"/>
    <x v="5"/>
    <s v="ADZ"/>
    <x v="6"/>
    <s v="1.2"/>
    <x v="9"/>
    <x v="1"/>
    <n v="1"/>
    <s v="ARE"/>
    <x v="10"/>
  </r>
  <r>
    <x v="0"/>
    <s v="2EI"/>
    <x v="5"/>
    <s v="ADZ"/>
    <x v="6"/>
    <s v="1.4"/>
    <x v="4"/>
    <x v="1"/>
    <n v="328"/>
    <s v="ARE"/>
    <x v="10"/>
  </r>
  <r>
    <x v="0"/>
    <s v="2EI"/>
    <x v="5"/>
    <s v="ADZ"/>
    <x v="6"/>
    <s v="1.6"/>
    <x v="2"/>
    <x v="11"/>
    <n v="56"/>
    <s v="RPB"/>
    <x v="11"/>
  </r>
  <r>
    <x v="0"/>
    <s v="2EI"/>
    <x v="5"/>
    <s v="ADZ"/>
    <x v="6"/>
    <s v="1.9"/>
    <x v="3"/>
    <x v="11"/>
    <n v="16"/>
    <s v="CMP"/>
    <x v="13"/>
  </r>
  <r>
    <x v="0"/>
    <s v="2EI"/>
    <x v="5"/>
    <s v="AXM"/>
    <x v="7"/>
    <s v="1.1"/>
    <x v="0"/>
    <x v="11"/>
    <n v="13"/>
    <s v="CMP"/>
    <x v="13"/>
  </r>
  <r>
    <x v="0"/>
    <s v="2EI"/>
    <x v="5"/>
    <s v="AXM"/>
    <x v="7"/>
    <s v="1.4"/>
    <x v="4"/>
    <x v="11"/>
    <n v="18"/>
    <s v="RPB"/>
    <x v="11"/>
  </r>
  <r>
    <x v="0"/>
    <s v="2EI"/>
    <x v="5"/>
    <s v="BAQ"/>
    <x v="8"/>
    <s v="1.10"/>
    <x v="8"/>
    <x v="1"/>
    <n v="161"/>
    <s v="NKS"/>
    <x v="12"/>
  </r>
  <r>
    <x v="0"/>
    <s v="2EI"/>
    <x v="5"/>
    <s v="BAQ"/>
    <x v="8"/>
    <s v="1.8"/>
    <x v="6"/>
    <x v="1"/>
    <n v="62"/>
    <s v="NKS"/>
    <x v="12"/>
  </r>
  <r>
    <x v="0"/>
    <s v="2EI"/>
    <x v="5"/>
    <s v="BGA"/>
    <x v="9"/>
    <s v="1.1"/>
    <x v="0"/>
    <x v="11"/>
    <n v="11"/>
    <s v="CMP"/>
    <x v="13"/>
  </r>
  <r>
    <x v="0"/>
    <s v="2EI"/>
    <x v="5"/>
    <s v="BGA"/>
    <x v="9"/>
    <s v="1.10"/>
    <x v="8"/>
    <x v="11"/>
    <n v="51"/>
    <s v="CMP"/>
    <x v="13"/>
  </r>
  <r>
    <x v="0"/>
    <s v="2EI"/>
    <x v="5"/>
    <s v="CLO"/>
    <x v="10"/>
    <s v="1.1"/>
    <x v="0"/>
    <x v="15"/>
    <n v="12"/>
    <s v="AVA"/>
    <x v="1"/>
  </r>
  <r>
    <x v="0"/>
    <s v="2EI"/>
    <x v="5"/>
    <s v="CLO"/>
    <x v="10"/>
    <s v="1.10"/>
    <x v="8"/>
    <x v="2"/>
    <n v="1"/>
    <s v="AAL"/>
    <x v="19"/>
  </r>
  <r>
    <x v="0"/>
    <s v="2EI"/>
    <x v="5"/>
    <s v="CLO"/>
    <x v="10"/>
    <s v="1.10"/>
    <x v="8"/>
    <x v="1"/>
    <n v="4"/>
    <s v="ARE"/>
    <x v="10"/>
  </r>
  <r>
    <x v="0"/>
    <s v="2EI"/>
    <x v="5"/>
    <s v="CLO"/>
    <x v="10"/>
    <s v="1.8"/>
    <x v="6"/>
    <x v="15"/>
    <n v="10"/>
    <s v="AVA"/>
    <x v="1"/>
  </r>
  <r>
    <x v="0"/>
    <s v="2EI"/>
    <x v="5"/>
    <s v="CTG"/>
    <x v="11"/>
    <s v="1.1"/>
    <x v="0"/>
    <x v="1"/>
    <n v="7"/>
    <s v="NKS"/>
    <x v="12"/>
  </r>
  <r>
    <x v="0"/>
    <s v="2EI"/>
    <x v="5"/>
    <s v="CTG"/>
    <x v="11"/>
    <s v="1.1"/>
    <x v="0"/>
    <x v="16"/>
    <n v="25"/>
    <s v="NKS"/>
    <x v="12"/>
  </r>
  <r>
    <x v="0"/>
    <s v="2EI"/>
    <x v="5"/>
    <s v="CTG"/>
    <x v="11"/>
    <s v="1.1"/>
    <x v="0"/>
    <x v="11"/>
    <n v="91"/>
    <s v="AAL"/>
    <x v="19"/>
  </r>
  <r>
    <x v="0"/>
    <s v="2EI"/>
    <x v="5"/>
    <s v="CTG"/>
    <x v="11"/>
    <s v="1.10"/>
    <x v="8"/>
    <x v="4"/>
    <n v="5"/>
    <s v="ACA"/>
    <x v="3"/>
  </r>
  <r>
    <x v="0"/>
    <s v="2EI"/>
    <x v="5"/>
    <s v="CLO"/>
    <x v="10"/>
    <s v="1.3"/>
    <x v="1"/>
    <x v="1"/>
    <n v="2"/>
    <s v="VOI"/>
    <x v="16"/>
  </r>
  <r>
    <x v="0"/>
    <s v="2EI"/>
    <x v="5"/>
    <s v="CLO"/>
    <x v="10"/>
    <s v="1.3"/>
    <x v="1"/>
    <x v="16"/>
    <n v="34"/>
    <s v="JAT"/>
    <x v="14"/>
  </r>
  <r>
    <x v="0"/>
    <s v="2EI"/>
    <x v="5"/>
    <s v="CLO"/>
    <x v="10"/>
    <s v="1.3"/>
    <x v="1"/>
    <x v="6"/>
    <n v="12"/>
    <s v="AVA"/>
    <x v="1"/>
  </r>
  <r>
    <x v="0"/>
    <s v="2EI"/>
    <x v="5"/>
    <s v="CLO"/>
    <x v="10"/>
    <s v="1.5"/>
    <x v="7"/>
    <x v="15"/>
    <n v="5"/>
    <s v="AVA"/>
    <x v="1"/>
  </r>
  <r>
    <x v="0"/>
    <s v="2EI"/>
    <x v="5"/>
    <s v="CLO"/>
    <x v="10"/>
    <s v="1.5"/>
    <x v="7"/>
    <x v="46"/>
    <n v="1"/>
    <s v="PAV"/>
    <x v="9"/>
  </r>
  <r>
    <x v="0"/>
    <s v="2EI"/>
    <x v="5"/>
    <s v="CLO"/>
    <x v="10"/>
    <s v="1.7"/>
    <x v="5"/>
    <x v="1"/>
    <n v="229"/>
    <s v="AVA"/>
    <x v="1"/>
  </r>
  <r>
    <x v="0"/>
    <s v="2EI"/>
    <x v="5"/>
    <s v="CLO"/>
    <x v="10"/>
    <s v="1.7"/>
    <x v="5"/>
    <x v="13"/>
    <n v="30"/>
    <s v="JAT"/>
    <x v="14"/>
  </r>
  <r>
    <x v="0"/>
    <s v="2EI"/>
    <x v="5"/>
    <s v="CTG"/>
    <x v="11"/>
    <s v="1.10"/>
    <x v="8"/>
    <x v="11"/>
    <n v="616"/>
    <s v="RPB"/>
    <x v="11"/>
  </r>
  <r>
    <x v="0"/>
    <s v="2EI"/>
    <x v="5"/>
    <s v="CTG"/>
    <x v="11"/>
    <s v="1.3"/>
    <x v="1"/>
    <x v="1"/>
    <n v="518"/>
    <s v="ARE"/>
    <x v="10"/>
  </r>
  <r>
    <x v="0"/>
    <s v="2EI"/>
    <x v="5"/>
    <s v="CTG"/>
    <x v="11"/>
    <s v="1.3"/>
    <x v="1"/>
    <x v="11"/>
    <n v="91"/>
    <s v="AAL"/>
    <x v="19"/>
  </r>
  <r>
    <x v="0"/>
    <s v="2EI"/>
    <x v="5"/>
    <s v="CTG"/>
    <x v="11"/>
    <s v="1.3"/>
    <x v="1"/>
    <x v="11"/>
    <n v="108"/>
    <s v="CMP"/>
    <x v="13"/>
  </r>
  <r>
    <x v="0"/>
    <s v="2EI"/>
    <x v="5"/>
    <s v="CTG"/>
    <x v="11"/>
    <s v="1.3"/>
    <x v="1"/>
    <x v="33"/>
    <n v="8"/>
    <s v="KLM"/>
    <x v="23"/>
  </r>
  <r>
    <x v="0"/>
    <s v="2EI"/>
    <x v="5"/>
    <s v="CTG"/>
    <x v="11"/>
    <s v="1.5"/>
    <x v="7"/>
    <x v="2"/>
    <n v="8"/>
    <s v="ARE"/>
    <x v="10"/>
  </r>
  <r>
    <x v="0"/>
    <s v="2EI"/>
    <x v="5"/>
    <s v="CTG"/>
    <x v="11"/>
    <s v="1.5"/>
    <x v="7"/>
    <x v="2"/>
    <n v="8"/>
    <s v="NKS"/>
    <x v="12"/>
  </r>
  <r>
    <x v="0"/>
    <s v="2EI"/>
    <x v="5"/>
    <s v="CTG"/>
    <x v="11"/>
    <s v="1.7"/>
    <x v="5"/>
    <x v="11"/>
    <n v="12"/>
    <s v="DAL"/>
    <x v="35"/>
  </r>
  <r>
    <x v="0"/>
    <s v="2EI"/>
    <x v="5"/>
    <s v="CUC"/>
    <x v="12"/>
    <s v="1.1"/>
    <x v="0"/>
    <x v="2"/>
    <n v="9"/>
    <s v="AVA"/>
    <x v="1"/>
  </r>
  <r>
    <x v="0"/>
    <s v="2EI"/>
    <x v="5"/>
    <s v="CUC"/>
    <x v="12"/>
    <s v="1.3"/>
    <x v="1"/>
    <x v="11"/>
    <n v="18"/>
    <s v="CMP"/>
    <x v="13"/>
  </r>
  <r>
    <x v="0"/>
    <s v="2EI"/>
    <x v="5"/>
    <s v="CUC"/>
    <x v="12"/>
    <s v="1.4"/>
    <x v="4"/>
    <x v="1"/>
    <n v="79"/>
    <s v="ARE"/>
    <x v="10"/>
  </r>
  <r>
    <x v="0"/>
    <s v="2EI"/>
    <x v="5"/>
    <s v="CUC"/>
    <x v="12"/>
    <s v="1.4"/>
    <x v="4"/>
    <x v="11"/>
    <n v="18"/>
    <s v="CMP"/>
    <x v="13"/>
  </r>
  <r>
    <x v="0"/>
    <s v="2EI"/>
    <x v="5"/>
    <s v="CUC"/>
    <x v="12"/>
    <s v="1.8"/>
    <x v="6"/>
    <x v="1"/>
    <n v="181"/>
    <s v="ARE"/>
    <x v="10"/>
  </r>
  <r>
    <x v="0"/>
    <s v="2EI"/>
    <x v="5"/>
    <s v="CUC"/>
    <x v="12"/>
    <s v="1.8"/>
    <x v="6"/>
    <x v="11"/>
    <n v="24"/>
    <s v="CMP"/>
    <x v="13"/>
  </r>
  <r>
    <x v="0"/>
    <s v="2EI"/>
    <x v="5"/>
    <s v="IBE"/>
    <x v="14"/>
    <s v="1.10"/>
    <x v="8"/>
    <x v="2"/>
    <n v="6"/>
    <s v="AVA"/>
    <x v="1"/>
  </r>
  <r>
    <x v="0"/>
    <s v="2EI"/>
    <x v="5"/>
    <s v="MDE"/>
    <x v="5"/>
    <s v="1.7"/>
    <x v="5"/>
    <x v="1"/>
    <n v="79"/>
    <s v="NKS"/>
    <x v="12"/>
  </r>
  <r>
    <x v="0"/>
    <s v="2EI"/>
    <x v="5"/>
    <s v="LET"/>
    <x v="23"/>
    <s v="1.3"/>
    <x v="1"/>
    <x v="1"/>
    <n v="62"/>
    <s v="ARE"/>
    <x v="10"/>
  </r>
  <r>
    <x v="0"/>
    <s v="2EI"/>
    <x v="5"/>
    <s v="LET"/>
    <x v="23"/>
    <s v="1.3"/>
    <x v="1"/>
    <x v="35"/>
    <n v="5"/>
    <s v="KRE"/>
    <x v="33"/>
  </r>
  <r>
    <x v="0"/>
    <s v="2EI"/>
    <x v="5"/>
    <s v="LET"/>
    <x v="23"/>
    <s v="1.4"/>
    <x v="4"/>
    <x v="1"/>
    <n v="61"/>
    <s v="ARE"/>
    <x v="10"/>
  </r>
  <r>
    <x v="0"/>
    <s v="2EI"/>
    <x v="5"/>
    <s v="LET"/>
    <x v="23"/>
    <s v="1.6"/>
    <x v="2"/>
    <x v="1"/>
    <n v="78"/>
    <s v="AVA"/>
    <x v="1"/>
  </r>
  <r>
    <x v="0"/>
    <s v="2EI"/>
    <x v="5"/>
    <s v="MDE"/>
    <x v="5"/>
    <s v="1.1"/>
    <x v="0"/>
    <x v="1"/>
    <n v="18"/>
    <s v="GLG"/>
    <x v="15"/>
  </r>
  <r>
    <x v="0"/>
    <s v="2EI"/>
    <x v="5"/>
    <s v="MDE"/>
    <x v="5"/>
    <s v="1.1"/>
    <x v="0"/>
    <x v="1"/>
    <n v="82"/>
    <s v="NKS"/>
    <x v="12"/>
  </r>
  <r>
    <x v="0"/>
    <s v="2EI"/>
    <x v="5"/>
    <s v="MDE"/>
    <x v="5"/>
    <s v="1.1"/>
    <x v="0"/>
    <x v="11"/>
    <n v="31"/>
    <s v="AMX"/>
    <x v="17"/>
  </r>
  <r>
    <x v="0"/>
    <s v="2EI"/>
    <x v="5"/>
    <s v="MDE"/>
    <x v="5"/>
    <s v="1.10"/>
    <x v="8"/>
    <x v="1"/>
    <n v="98"/>
    <s v="GLG"/>
    <x v="15"/>
  </r>
  <r>
    <x v="0"/>
    <s v="2EI"/>
    <x v="5"/>
    <s v="MDE"/>
    <x v="5"/>
    <s v="1.10"/>
    <x v="8"/>
    <x v="16"/>
    <n v="5"/>
    <s v="NKS"/>
    <x v="12"/>
  </r>
  <r>
    <x v="0"/>
    <s v="2EI"/>
    <x v="5"/>
    <s v="MDE"/>
    <x v="5"/>
    <s v="1.10"/>
    <x v="8"/>
    <x v="15"/>
    <n v="50"/>
    <s v="AVA"/>
    <x v="1"/>
  </r>
  <r>
    <x v="0"/>
    <s v="2EI"/>
    <x v="5"/>
    <s v="MDE"/>
    <x v="5"/>
    <s v="1.2"/>
    <x v="9"/>
    <x v="31"/>
    <n v="5"/>
    <s v="KRE"/>
    <x v="33"/>
  </r>
  <r>
    <x v="0"/>
    <s v="2EI"/>
    <x v="5"/>
    <s v="MDE"/>
    <x v="5"/>
    <s v="1.3"/>
    <x v="1"/>
    <x v="1"/>
    <n v="22"/>
    <s v="GLG"/>
    <x v="15"/>
  </r>
  <r>
    <x v="0"/>
    <s v="2EI"/>
    <x v="5"/>
    <s v="MDE"/>
    <x v="5"/>
    <s v="1.4"/>
    <x v="4"/>
    <x v="15"/>
    <n v="27"/>
    <s v="AVA"/>
    <x v="1"/>
  </r>
  <r>
    <x v="0"/>
    <s v="2EI"/>
    <x v="5"/>
    <s v="MDE"/>
    <x v="5"/>
    <s v="1.5"/>
    <x v="7"/>
    <x v="1"/>
    <n v="5"/>
    <s v="GLG"/>
    <x v="15"/>
  </r>
  <r>
    <x v="0"/>
    <s v="2EI"/>
    <x v="5"/>
    <s v="MDE"/>
    <x v="5"/>
    <s v="1.6"/>
    <x v="2"/>
    <x v="2"/>
    <n v="35"/>
    <s v="AVA"/>
    <x v="1"/>
  </r>
  <r>
    <x v="0"/>
    <s v="2EI"/>
    <x v="5"/>
    <s v="MDE"/>
    <x v="5"/>
    <s v="1.7"/>
    <x v="5"/>
    <x v="1"/>
    <n v="369"/>
    <s v="AVA"/>
    <x v="1"/>
  </r>
  <r>
    <x v="0"/>
    <s v="2EI"/>
    <x v="5"/>
    <s v="MDE"/>
    <x v="5"/>
    <s v="1.8"/>
    <x v="6"/>
    <x v="1"/>
    <n v="23"/>
    <s v="TAI"/>
    <x v="24"/>
  </r>
  <r>
    <x v="0"/>
    <s v="2EI"/>
    <x v="5"/>
    <s v="PSO"/>
    <x v="21"/>
    <s v="1.9"/>
    <x v="3"/>
    <x v="1"/>
    <n v="67"/>
    <s v="ARE"/>
    <x v="10"/>
  </r>
  <r>
    <x v="0"/>
    <s v="2EI"/>
    <x v="5"/>
    <s v="RCH"/>
    <x v="16"/>
    <s v="1.10"/>
    <x v="8"/>
    <x v="1"/>
    <n v="823"/>
    <s v="AVA"/>
    <x v="1"/>
  </r>
  <r>
    <x v="0"/>
    <s v="2EI"/>
    <x v="5"/>
    <s v="RCH"/>
    <x v="16"/>
    <s v="1.6"/>
    <x v="2"/>
    <x v="1"/>
    <n v="138"/>
    <s v="AVA"/>
    <x v="1"/>
  </r>
  <r>
    <x v="0"/>
    <s v="2EI"/>
    <x v="5"/>
    <s v="SMR"/>
    <x v="17"/>
    <s v="1.1"/>
    <x v="0"/>
    <x v="1"/>
    <n v="256"/>
    <s v="ARE"/>
    <x v="10"/>
  </r>
  <r>
    <x v="0"/>
    <s v="2EI"/>
    <x v="5"/>
    <s v="SMR"/>
    <x v="17"/>
    <s v="1.10"/>
    <x v="8"/>
    <x v="2"/>
    <n v="10"/>
    <s v="AVA"/>
    <x v="1"/>
  </r>
  <r>
    <x v="0"/>
    <s v="2EI"/>
    <x v="5"/>
    <s v="SMR"/>
    <x v="17"/>
    <s v="1.10"/>
    <x v="8"/>
    <x v="1"/>
    <n v="1182"/>
    <s v="ARE"/>
    <x v="10"/>
  </r>
  <r>
    <x v="0"/>
    <s v="2EI"/>
    <x v="5"/>
    <s v="SMR"/>
    <x v="17"/>
    <s v="1.10"/>
    <x v="8"/>
    <x v="11"/>
    <n v="363"/>
    <s v="RPB"/>
    <x v="11"/>
  </r>
  <r>
    <x v="0"/>
    <s v="2EI"/>
    <x v="5"/>
    <s v="MTR"/>
    <x v="18"/>
    <s v="1.3"/>
    <x v="1"/>
    <x v="1"/>
    <n v="123"/>
    <s v="ARE"/>
    <x v="10"/>
  </r>
  <r>
    <x v="0"/>
    <s v="2EI"/>
    <x v="5"/>
    <s v="MTR"/>
    <x v="18"/>
    <s v="1.8"/>
    <x v="6"/>
    <x v="1"/>
    <n v="300"/>
    <s v="ARE"/>
    <x v="10"/>
  </r>
  <r>
    <x v="0"/>
    <s v="2EI"/>
    <x v="5"/>
    <s v="PEI"/>
    <x v="20"/>
    <s v="1.10"/>
    <x v="8"/>
    <x v="11"/>
    <n v="72"/>
    <s v="RPB"/>
    <x v="11"/>
  </r>
  <r>
    <x v="0"/>
    <s v="2EI"/>
    <x v="5"/>
    <s v="PEI"/>
    <x v="20"/>
    <s v="1.3"/>
    <x v="1"/>
    <x v="1"/>
    <n v="201"/>
    <s v="ARE"/>
    <x v="10"/>
  </r>
  <r>
    <x v="0"/>
    <s v="2EI"/>
    <x v="5"/>
    <s v="PEI"/>
    <x v="20"/>
    <s v="1.4"/>
    <x v="4"/>
    <x v="11"/>
    <n v="60"/>
    <s v="CMP"/>
    <x v="13"/>
  </r>
  <r>
    <x v="0"/>
    <s v="2EI"/>
    <x v="5"/>
    <s v="PEI"/>
    <x v="20"/>
    <s v="1.5"/>
    <x v="7"/>
    <x v="11"/>
    <n v="22"/>
    <s v="CMP"/>
    <x v="13"/>
  </r>
  <r>
    <x v="0"/>
    <s v="2EI"/>
    <x v="5"/>
    <s v="PSO"/>
    <x v="21"/>
    <s v="1.1"/>
    <x v="0"/>
    <x v="2"/>
    <n v="3"/>
    <s v="AVA"/>
    <x v="1"/>
  </r>
  <r>
    <x v="0"/>
    <s v="2EI"/>
    <x v="5"/>
    <s v="PSO"/>
    <x v="21"/>
    <s v="1.6"/>
    <x v="2"/>
    <x v="2"/>
    <n v="3"/>
    <s v="AVA"/>
    <x v="1"/>
  </r>
  <r>
    <x v="0"/>
    <s v="2EI"/>
    <x v="5"/>
    <s v="SMR"/>
    <x v="17"/>
    <s v="1.8"/>
    <x v="6"/>
    <x v="1"/>
    <n v="647"/>
    <s v="LAN"/>
    <x v="10"/>
  </r>
  <r>
    <x v="0"/>
    <s v="2EJ"/>
    <x v="6"/>
    <s v="BOG"/>
    <x v="3"/>
    <s v="1.10"/>
    <x v="8"/>
    <x v="35"/>
    <n v="2"/>
    <s v="CTW"/>
    <x v="43"/>
  </r>
  <r>
    <x v="0"/>
    <s v="2EJ"/>
    <x v="6"/>
    <s v="BOG"/>
    <x v="3"/>
    <s v="1.3"/>
    <x v="1"/>
    <x v="24"/>
    <n v="1"/>
    <s v="AJT"/>
    <x v="37"/>
  </r>
  <r>
    <x v="0"/>
    <s v="2EJ"/>
    <x v="6"/>
    <s v="BOG"/>
    <x v="3"/>
    <s v="1.3"/>
    <x v="1"/>
    <x v="22"/>
    <n v="7"/>
    <s v="DHX"/>
    <x v="28"/>
  </r>
  <r>
    <x v="0"/>
    <s v="2EJ"/>
    <x v="6"/>
    <s v="BOG"/>
    <x v="3"/>
    <s v="1.10"/>
    <x v="8"/>
    <x v="13"/>
    <n v="81"/>
    <s v="JAT"/>
    <x v="14"/>
  </r>
  <r>
    <x v="0"/>
    <s v="3AN"/>
    <x v="7"/>
    <s v="BOG"/>
    <x v="3"/>
    <s v="1.9"/>
    <x v="3"/>
    <x v="2"/>
    <n v="452"/>
    <s v="ARE"/>
    <x v="10"/>
  </r>
  <r>
    <x v="0"/>
    <s v="3AN"/>
    <x v="7"/>
    <s v="BOG"/>
    <x v="3"/>
    <s v="1.10"/>
    <x v="8"/>
    <x v="1"/>
    <n v="12"/>
    <s v="ARE"/>
    <x v="10"/>
  </r>
  <r>
    <x v="0"/>
    <s v="3AN"/>
    <x v="7"/>
    <s v="BOG"/>
    <x v="3"/>
    <s v="1.10"/>
    <x v="8"/>
    <x v="0"/>
    <n v="56"/>
    <s v="NSE"/>
    <x v="20"/>
  </r>
  <r>
    <x v="0"/>
    <s v="3AN"/>
    <x v="7"/>
    <s v="BOG"/>
    <x v="3"/>
    <s v="1.7"/>
    <x v="5"/>
    <x v="0"/>
    <n v="4"/>
    <s v="NSE"/>
    <x v="20"/>
  </r>
  <r>
    <x v="0"/>
    <s v="3AN"/>
    <x v="7"/>
    <s v="MDE"/>
    <x v="5"/>
    <s v="1.4"/>
    <x v="4"/>
    <x v="9"/>
    <n v="33"/>
    <s v="EFY"/>
    <x v="0"/>
  </r>
  <r>
    <x v="0"/>
    <s v="3AN"/>
    <x v="7"/>
    <s v="MDE"/>
    <x v="5"/>
    <s v="1.10"/>
    <x v="8"/>
    <x v="2"/>
    <n v="816"/>
    <s v="ARE"/>
    <x v="10"/>
  </r>
  <r>
    <x v="0"/>
    <s v="3BL"/>
    <x v="8"/>
    <s v="BOG"/>
    <x v="3"/>
    <s v="1.10"/>
    <x v="8"/>
    <x v="33"/>
    <n v="17"/>
    <s v="QTR"/>
    <x v="38"/>
  </r>
  <r>
    <x v="0"/>
    <s v="3BL"/>
    <x v="8"/>
    <s v="BOG"/>
    <x v="3"/>
    <s v="1.10"/>
    <x v="8"/>
    <x v="24"/>
    <n v="18"/>
    <s v="AJT"/>
    <x v="37"/>
  </r>
  <r>
    <x v="0"/>
    <s v="3BM"/>
    <x v="0"/>
    <s v="EJA"/>
    <x v="0"/>
    <s v="1.3"/>
    <x v="1"/>
    <x v="0"/>
    <n v="32"/>
    <s v="EFY"/>
    <x v="0"/>
  </r>
  <r>
    <x v="0"/>
    <s v="3BM"/>
    <x v="0"/>
    <s v="EJA"/>
    <x v="0"/>
    <s v="1.10"/>
    <x v="8"/>
    <x v="1"/>
    <n v="51"/>
    <s v="AVR"/>
    <x v="1"/>
  </r>
  <r>
    <x v="0"/>
    <s v="3BM"/>
    <x v="0"/>
    <s v="EYP"/>
    <x v="13"/>
    <s v="1.4"/>
    <x v="4"/>
    <x v="1"/>
    <n v="48"/>
    <s v="AVA"/>
    <x v="1"/>
  </r>
  <r>
    <x v="0"/>
    <s v="3BM"/>
    <x v="0"/>
    <s v="PPN"/>
    <x v="1"/>
    <s v="1.9"/>
    <x v="3"/>
    <x v="1"/>
    <n v="31"/>
    <s v="AVA"/>
    <x v="1"/>
  </r>
  <r>
    <x v="0"/>
    <s v="3BM"/>
    <x v="0"/>
    <s v="PPN"/>
    <x v="1"/>
    <s v="1.4"/>
    <x v="4"/>
    <x v="9"/>
    <n v="7"/>
    <s v="EFY"/>
    <x v="0"/>
  </r>
  <r>
    <x v="0"/>
    <s v="3BM"/>
    <x v="0"/>
    <s v="VUP"/>
    <x v="2"/>
    <s v="1.1"/>
    <x v="0"/>
    <x v="1"/>
    <n v="169"/>
    <s v="AVA"/>
    <x v="1"/>
  </r>
  <r>
    <x v="0"/>
    <s v="3BM"/>
    <x v="0"/>
    <s v="VUP"/>
    <x v="2"/>
    <s v="1.9"/>
    <x v="3"/>
    <x v="1"/>
    <n v="169"/>
    <s v="AVA"/>
    <x v="1"/>
  </r>
  <r>
    <x v="0"/>
    <s v="3BM"/>
    <x v="0"/>
    <s v="VVC"/>
    <x v="22"/>
    <s v="1.6"/>
    <x v="2"/>
    <x v="2"/>
    <n v="1"/>
    <s v="AVA"/>
    <x v="1"/>
  </r>
  <r>
    <x v="0"/>
    <s v="3CA"/>
    <x v="9"/>
    <s v="EOH"/>
    <x v="26"/>
    <s v="1.10"/>
    <x v="8"/>
    <x v="47"/>
    <n v="3"/>
    <s v="PAV"/>
    <x v="9"/>
  </r>
  <r>
    <x v="0"/>
    <s v="HEL"/>
    <x v="1"/>
    <s v="BOG"/>
    <x v="3"/>
    <s v="1.4"/>
    <x v="4"/>
    <x v="3"/>
    <n v="4"/>
    <s v="HEL"/>
    <x v="2"/>
  </r>
  <r>
    <x v="0"/>
    <s v="HEL"/>
    <x v="1"/>
    <s v="BOG"/>
    <x v="3"/>
    <s v="1.1"/>
    <x v="0"/>
    <x v="39"/>
    <n v="1"/>
    <s v="HEL"/>
    <x v="2"/>
  </r>
  <r>
    <x v="0"/>
    <s v="3AZ"/>
    <x v="2"/>
    <s v="BOG"/>
    <x v="3"/>
    <s v="1.8"/>
    <x v="6"/>
    <x v="24"/>
    <n v="11"/>
    <s v="LTG"/>
    <x v="39"/>
  </r>
  <r>
    <x v="0"/>
    <s v="3AZ"/>
    <x v="2"/>
    <s v="BOG"/>
    <x v="3"/>
    <s v="1.3"/>
    <x v="1"/>
    <x v="24"/>
    <n v="5"/>
    <s v="MAA"/>
    <x v="31"/>
  </r>
  <r>
    <x v="0"/>
    <s v="3AZ"/>
    <x v="2"/>
    <s v="BOG"/>
    <x v="3"/>
    <s v="1.9"/>
    <x v="3"/>
    <x v="4"/>
    <n v="26"/>
    <s v="ACA"/>
    <x v="3"/>
  </r>
  <r>
    <x v="0"/>
    <s v="SGH"/>
    <x v="3"/>
    <s v="SJE"/>
    <x v="4"/>
    <s v="1.4"/>
    <x v="4"/>
    <x v="9"/>
    <n v="18"/>
    <s v="EFY"/>
    <x v="0"/>
  </r>
  <r>
    <x v="0"/>
    <s v="1BC"/>
    <x v="4"/>
    <s v="MDE"/>
    <x v="5"/>
    <s v="1.1"/>
    <x v="0"/>
    <x v="39"/>
    <n v="3"/>
    <s v="PAV"/>
    <x v="9"/>
  </r>
  <r>
    <x v="0"/>
    <s v="1BC"/>
    <x v="4"/>
    <s v="MDE"/>
    <x v="5"/>
    <s v="1.9"/>
    <x v="3"/>
    <x v="48"/>
    <n v="1"/>
    <s v="PAV"/>
    <x v="9"/>
  </r>
  <r>
    <x v="0"/>
    <s v="1BC"/>
    <x v="4"/>
    <s v="MDE"/>
    <x v="5"/>
    <s v="1.10"/>
    <x v="8"/>
    <x v="48"/>
    <n v="1"/>
    <s v="PAV"/>
    <x v="9"/>
  </r>
  <r>
    <x v="0"/>
    <s v="1BC"/>
    <x v="4"/>
    <s v="MDE"/>
    <x v="5"/>
    <s v="1.3"/>
    <x v="1"/>
    <x v="43"/>
    <n v="2"/>
    <s v="PAV"/>
    <x v="9"/>
  </r>
  <r>
    <x v="0"/>
    <s v="1BC"/>
    <x v="4"/>
    <s v="MDE"/>
    <x v="5"/>
    <s v="1.1"/>
    <x v="0"/>
    <x v="10"/>
    <n v="2"/>
    <s v="PAV"/>
    <x v="9"/>
  </r>
  <r>
    <x v="0"/>
    <s v="1BC"/>
    <x v="4"/>
    <s v="MDE"/>
    <x v="5"/>
    <s v="1.9"/>
    <x v="3"/>
    <x v="49"/>
    <n v="4"/>
    <s v="PAV"/>
    <x v="9"/>
  </r>
  <r>
    <x v="0"/>
    <s v="2EI"/>
    <x v="5"/>
    <s v="BGA"/>
    <x v="9"/>
    <s v="1.6"/>
    <x v="2"/>
    <x v="1"/>
    <n v="7"/>
    <s v="NKS"/>
    <x v="12"/>
  </r>
  <r>
    <x v="0"/>
    <s v="2EI"/>
    <x v="5"/>
    <s v="BGA"/>
    <x v="9"/>
    <s v="1.6"/>
    <x v="2"/>
    <x v="11"/>
    <n v="11"/>
    <s v="CMP"/>
    <x v="13"/>
  </r>
  <r>
    <x v="0"/>
    <s v="2EI"/>
    <x v="5"/>
    <s v="BGA"/>
    <x v="9"/>
    <s v="1.7"/>
    <x v="5"/>
    <x v="1"/>
    <n v="7"/>
    <s v="NKS"/>
    <x v="12"/>
  </r>
  <r>
    <x v="0"/>
    <s v="2EI"/>
    <x v="5"/>
    <s v="ADZ"/>
    <x v="6"/>
    <s v="1.1"/>
    <x v="0"/>
    <x v="11"/>
    <n v="55"/>
    <s v="RPB"/>
    <x v="11"/>
  </r>
  <r>
    <x v="0"/>
    <s v="2EI"/>
    <x v="5"/>
    <s v="ADZ"/>
    <x v="6"/>
    <s v="1.4"/>
    <x v="4"/>
    <x v="31"/>
    <n v="1"/>
    <s v="KRE"/>
    <x v="33"/>
  </r>
  <r>
    <x v="0"/>
    <s v="2EI"/>
    <x v="5"/>
    <s v="ADZ"/>
    <x v="6"/>
    <s v="1.5"/>
    <x v="7"/>
    <x v="1"/>
    <n v="1"/>
    <s v="ARE"/>
    <x v="10"/>
  </r>
  <r>
    <x v="0"/>
    <s v="2EI"/>
    <x v="5"/>
    <s v="AXM"/>
    <x v="7"/>
    <s v="1.10"/>
    <x v="8"/>
    <x v="2"/>
    <n v="7"/>
    <s v="AVA"/>
    <x v="1"/>
  </r>
  <r>
    <x v="0"/>
    <s v="2EI"/>
    <x v="5"/>
    <s v="AXM"/>
    <x v="7"/>
    <s v="1.10"/>
    <x v="8"/>
    <x v="31"/>
    <n v="3"/>
    <s v="ACL"/>
    <x v="8"/>
  </r>
  <r>
    <x v="0"/>
    <s v="2EI"/>
    <x v="5"/>
    <s v="AXM"/>
    <x v="7"/>
    <s v="1.3"/>
    <x v="1"/>
    <x v="31"/>
    <n v="1"/>
    <s v="ACL"/>
    <x v="8"/>
  </r>
  <r>
    <x v="0"/>
    <s v="2EI"/>
    <x v="5"/>
    <s v="AXM"/>
    <x v="7"/>
    <s v="1.3"/>
    <x v="1"/>
    <x v="11"/>
    <n v="18"/>
    <s v="RPB"/>
    <x v="11"/>
  </r>
  <r>
    <x v="0"/>
    <s v="2EI"/>
    <x v="5"/>
    <s v="AXM"/>
    <x v="7"/>
    <s v="1.6"/>
    <x v="2"/>
    <x v="2"/>
    <n v="1"/>
    <s v="AVA"/>
    <x v="1"/>
  </r>
  <r>
    <x v="0"/>
    <s v="2EI"/>
    <x v="5"/>
    <s v="AXM"/>
    <x v="7"/>
    <s v="1.6"/>
    <x v="2"/>
    <x v="1"/>
    <n v="17"/>
    <s v="NKS"/>
    <x v="12"/>
  </r>
  <r>
    <x v="0"/>
    <s v="2EI"/>
    <x v="5"/>
    <s v="AXM"/>
    <x v="7"/>
    <s v="1.7"/>
    <x v="5"/>
    <x v="1"/>
    <n v="2"/>
    <s v="NKS"/>
    <x v="12"/>
  </r>
  <r>
    <x v="0"/>
    <s v="2EI"/>
    <x v="5"/>
    <s v="AXM"/>
    <x v="7"/>
    <s v="1.8"/>
    <x v="6"/>
    <x v="11"/>
    <n v="36"/>
    <s v="RPB"/>
    <x v="11"/>
  </r>
  <r>
    <x v="0"/>
    <s v="2EI"/>
    <x v="5"/>
    <s v="BAQ"/>
    <x v="8"/>
    <s v="1.2"/>
    <x v="9"/>
    <x v="1"/>
    <n v="1"/>
    <s v="NKS"/>
    <x v="12"/>
  </r>
  <r>
    <x v="0"/>
    <s v="2EI"/>
    <x v="5"/>
    <s v="BAQ"/>
    <x v="8"/>
    <s v="1.3"/>
    <x v="1"/>
    <x v="1"/>
    <n v="31"/>
    <s v="NKS"/>
    <x v="12"/>
  </r>
  <r>
    <x v="0"/>
    <s v="2EI"/>
    <x v="5"/>
    <s v="BAQ"/>
    <x v="8"/>
    <s v="1.5"/>
    <x v="7"/>
    <x v="11"/>
    <n v="20"/>
    <s v="CMP"/>
    <x v="13"/>
  </r>
  <r>
    <x v="0"/>
    <s v="2EI"/>
    <x v="5"/>
    <s v="BGA"/>
    <x v="9"/>
    <s v="1.10"/>
    <x v="8"/>
    <x v="1"/>
    <n v="2373"/>
    <s v="AVA"/>
    <x v="1"/>
  </r>
  <r>
    <x v="0"/>
    <s v="2EI"/>
    <x v="5"/>
    <s v="BGA"/>
    <x v="9"/>
    <s v="1.10"/>
    <x v="8"/>
    <x v="11"/>
    <n v="72"/>
    <s v="RPB"/>
    <x v="11"/>
  </r>
  <r>
    <x v="0"/>
    <s v="2EI"/>
    <x v="5"/>
    <s v="BGA"/>
    <x v="9"/>
    <s v="1.3"/>
    <x v="1"/>
    <x v="31"/>
    <n v="2"/>
    <s v="ACL"/>
    <x v="8"/>
  </r>
  <r>
    <x v="0"/>
    <s v="2EI"/>
    <x v="5"/>
    <s v="BGA"/>
    <x v="9"/>
    <s v="1.4"/>
    <x v="4"/>
    <x v="1"/>
    <n v="406"/>
    <s v="AVA"/>
    <x v="1"/>
  </r>
  <r>
    <x v="0"/>
    <s v="2EI"/>
    <x v="5"/>
    <s v="CLO"/>
    <x v="10"/>
    <s v="1.1"/>
    <x v="0"/>
    <x v="11"/>
    <n v="88"/>
    <s v="CMP"/>
    <x v="13"/>
  </r>
  <r>
    <x v="0"/>
    <s v="2EI"/>
    <x v="5"/>
    <s v="CLO"/>
    <x v="10"/>
    <s v="1.1"/>
    <x v="0"/>
    <x v="24"/>
    <n v="1"/>
    <s v="LAE"/>
    <x v="44"/>
  </r>
  <r>
    <x v="0"/>
    <s v="2EI"/>
    <x v="5"/>
    <s v="CLO"/>
    <x v="10"/>
    <s v="1.10"/>
    <x v="8"/>
    <x v="13"/>
    <n v="89"/>
    <s v="JAT"/>
    <x v="14"/>
  </r>
  <r>
    <x v="0"/>
    <s v="2EI"/>
    <x v="5"/>
    <s v="CLO"/>
    <x v="10"/>
    <s v="1.10"/>
    <x v="8"/>
    <x v="11"/>
    <n v="338"/>
    <s v="AAL"/>
    <x v="19"/>
  </r>
  <r>
    <x v="0"/>
    <s v="2EI"/>
    <x v="5"/>
    <s v="CLO"/>
    <x v="10"/>
    <s v="1.9"/>
    <x v="3"/>
    <x v="11"/>
    <n v="1"/>
    <s v="CMP"/>
    <x v="13"/>
  </r>
  <r>
    <x v="0"/>
    <s v="2EI"/>
    <x v="5"/>
    <s v="CTG"/>
    <x v="11"/>
    <s v="1.1"/>
    <x v="0"/>
    <x v="2"/>
    <n v="2"/>
    <s v="AAL"/>
    <x v="19"/>
  </r>
  <r>
    <x v="0"/>
    <s v="2EI"/>
    <x v="5"/>
    <s v="CTG"/>
    <x v="11"/>
    <s v="1.10"/>
    <x v="8"/>
    <x v="2"/>
    <n v="51"/>
    <s v="NKS"/>
    <x v="12"/>
  </r>
  <r>
    <x v="0"/>
    <s v="2EI"/>
    <x v="5"/>
    <s v="CTG"/>
    <x v="11"/>
    <s v="1.10"/>
    <x v="8"/>
    <x v="16"/>
    <n v="150"/>
    <s v="NKS"/>
    <x v="12"/>
  </r>
  <r>
    <x v="0"/>
    <s v="2EI"/>
    <x v="5"/>
    <s v="CTG"/>
    <x v="11"/>
    <s v="1.10"/>
    <x v="8"/>
    <x v="11"/>
    <n v="606"/>
    <s v="AAL"/>
    <x v="19"/>
  </r>
  <r>
    <x v="0"/>
    <s v="2EI"/>
    <x v="5"/>
    <s v="CTG"/>
    <x v="11"/>
    <s v="1.10"/>
    <x v="8"/>
    <x v="14"/>
    <n v="66"/>
    <s v="DWI"/>
    <x v="18"/>
  </r>
  <r>
    <x v="0"/>
    <s v="2EI"/>
    <x v="5"/>
    <s v="CLO"/>
    <x v="10"/>
    <s v="1.10"/>
    <x v="8"/>
    <x v="46"/>
    <n v="2"/>
    <s v="PAV"/>
    <x v="9"/>
  </r>
  <r>
    <x v="0"/>
    <s v="2EI"/>
    <x v="5"/>
    <s v="CLO"/>
    <x v="10"/>
    <s v="1.3"/>
    <x v="1"/>
    <x v="2"/>
    <n v="1"/>
    <s v="AAL"/>
    <x v="19"/>
  </r>
  <r>
    <x v="0"/>
    <s v="2EI"/>
    <x v="5"/>
    <s v="CLO"/>
    <x v="10"/>
    <s v="1.3"/>
    <x v="1"/>
    <x v="11"/>
    <n v="92"/>
    <s v="CMP"/>
    <x v="13"/>
  </r>
  <r>
    <x v="0"/>
    <s v="2EI"/>
    <x v="5"/>
    <s v="CLO"/>
    <x v="10"/>
    <s v="1.3"/>
    <x v="1"/>
    <x v="15"/>
    <n v="12"/>
    <s v="AVA"/>
    <x v="1"/>
  </r>
  <r>
    <x v="0"/>
    <s v="2EI"/>
    <x v="5"/>
    <s v="CLO"/>
    <x v="10"/>
    <s v="1.4"/>
    <x v="4"/>
    <x v="16"/>
    <n v="33"/>
    <s v="JAT"/>
    <x v="14"/>
  </r>
  <r>
    <x v="0"/>
    <s v="2EI"/>
    <x v="5"/>
    <s v="CLO"/>
    <x v="10"/>
    <s v="1.4"/>
    <x v="4"/>
    <x v="11"/>
    <n v="2"/>
    <s v="AMX"/>
    <x v="17"/>
  </r>
  <r>
    <x v="0"/>
    <s v="2EI"/>
    <x v="5"/>
    <s v="CLO"/>
    <x v="10"/>
    <s v="1.6"/>
    <x v="2"/>
    <x v="1"/>
    <n v="32"/>
    <s v="NKS"/>
    <x v="12"/>
  </r>
  <r>
    <x v="0"/>
    <s v="2EI"/>
    <x v="5"/>
    <s v="CLO"/>
    <x v="10"/>
    <s v="1.6"/>
    <x v="2"/>
    <x v="11"/>
    <n v="1"/>
    <s v="AMX"/>
    <x v="17"/>
  </r>
  <r>
    <x v="0"/>
    <s v="2EI"/>
    <x v="5"/>
    <s v="CLO"/>
    <x v="10"/>
    <s v="1.6"/>
    <x v="2"/>
    <x v="11"/>
    <n v="57"/>
    <s v="RPB"/>
    <x v="11"/>
  </r>
  <r>
    <x v="0"/>
    <s v="2EI"/>
    <x v="5"/>
    <s v="CTG"/>
    <x v="11"/>
    <s v="1.3"/>
    <x v="1"/>
    <x v="1"/>
    <n v="7"/>
    <s v="NKS"/>
    <x v="12"/>
  </r>
  <r>
    <x v="0"/>
    <s v="2EI"/>
    <x v="5"/>
    <s v="CTG"/>
    <x v="11"/>
    <s v="1.4"/>
    <x v="4"/>
    <x v="2"/>
    <n v="2"/>
    <s v="AAL"/>
    <x v="19"/>
  </r>
  <r>
    <x v="0"/>
    <s v="2EI"/>
    <x v="5"/>
    <s v="CTG"/>
    <x v="11"/>
    <s v="1.4"/>
    <x v="4"/>
    <x v="13"/>
    <n v="13"/>
    <s v="JAT"/>
    <x v="14"/>
  </r>
  <r>
    <x v="0"/>
    <s v="2EI"/>
    <x v="5"/>
    <s v="CTG"/>
    <x v="11"/>
    <s v="1.4"/>
    <x v="4"/>
    <x v="11"/>
    <n v="124"/>
    <s v="AAL"/>
    <x v="19"/>
  </r>
  <r>
    <x v="0"/>
    <s v="2EI"/>
    <x v="5"/>
    <s v="CTG"/>
    <x v="11"/>
    <s v="1.4"/>
    <x v="4"/>
    <x v="11"/>
    <n v="124"/>
    <s v="RPB"/>
    <x v="11"/>
  </r>
  <r>
    <x v="0"/>
    <s v="2EI"/>
    <x v="5"/>
    <s v="CTG"/>
    <x v="11"/>
    <s v="1.5"/>
    <x v="7"/>
    <x v="11"/>
    <n v="1"/>
    <s v="RPB"/>
    <x v="11"/>
  </r>
  <r>
    <x v="0"/>
    <s v="2EI"/>
    <x v="5"/>
    <s v="CTG"/>
    <x v="11"/>
    <s v="1.6"/>
    <x v="2"/>
    <x v="1"/>
    <n v="518"/>
    <s v="ARE"/>
    <x v="10"/>
  </r>
  <r>
    <x v="0"/>
    <s v="2EI"/>
    <x v="5"/>
    <s v="CTG"/>
    <x v="11"/>
    <s v="1.6"/>
    <x v="2"/>
    <x v="33"/>
    <n v="4"/>
    <s v="KLM"/>
    <x v="23"/>
  </r>
  <r>
    <x v="0"/>
    <s v="2EI"/>
    <x v="5"/>
    <s v="CTG"/>
    <x v="11"/>
    <s v="1.8"/>
    <x v="6"/>
    <x v="2"/>
    <n v="4"/>
    <s v="AAL"/>
    <x v="19"/>
  </r>
  <r>
    <x v="0"/>
    <s v="2EI"/>
    <x v="5"/>
    <s v="CTG"/>
    <x v="11"/>
    <s v="1.8"/>
    <x v="6"/>
    <x v="1"/>
    <n v="1512"/>
    <s v="ARE"/>
    <x v="10"/>
  </r>
  <r>
    <x v="0"/>
    <s v="2EI"/>
    <x v="5"/>
    <s v="CTG"/>
    <x v="11"/>
    <s v="1.8"/>
    <x v="6"/>
    <x v="11"/>
    <n v="247"/>
    <s v="AAL"/>
    <x v="19"/>
  </r>
  <r>
    <x v="0"/>
    <s v="2EI"/>
    <x v="5"/>
    <s v="CTG"/>
    <x v="11"/>
    <s v="1.8"/>
    <x v="6"/>
    <x v="11"/>
    <n v="279"/>
    <s v="CMP"/>
    <x v="13"/>
  </r>
  <r>
    <x v="0"/>
    <s v="2EI"/>
    <x v="5"/>
    <s v="CTG"/>
    <x v="11"/>
    <s v="1.9"/>
    <x v="3"/>
    <x v="1"/>
    <n v="3"/>
    <s v="ARE"/>
    <x v="10"/>
  </r>
  <r>
    <x v="0"/>
    <s v="2EI"/>
    <x v="5"/>
    <s v="CTG"/>
    <x v="11"/>
    <s v="1.9"/>
    <x v="3"/>
    <x v="18"/>
    <n v="1"/>
    <s v="1EY"/>
    <x v="22"/>
  </r>
  <r>
    <x v="0"/>
    <s v="2EI"/>
    <x v="5"/>
    <s v="CUC"/>
    <x v="12"/>
    <s v="1.1"/>
    <x v="0"/>
    <x v="1"/>
    <n v="70"/>
    <s v="ARE"/>
    <x v="10"/>
  </r>
  <r>
    <x v="0"/>
    <s v="2EI"/>
    <x v="5"/>
    <s v="CUC"/>
    <x v="12"/>
    <s v="1.2"/>
    <x v="9"/>
    <x v="2"/>
    <n v="2"/>
    <s v="AVA"/>
    <x v="1"/>
  </r>
  <r>
    <x v="0"/>
    <s v="2EI"/>
    <x v="5"/>
    <s v="CUC"/>
    <x v="12"/>
    <s v="1.2"/>
    <x v="9"/>
    <x v="1"/>
    <n v="8"/>
    <s v="AVA"/>
    <x v="1"/>
  </r>
  <r>
    <x v="0"/>
    <s v="2EI"/>
    <x v="5"/>
    <s v="CUC"/>
    <x v="12"/>
    <s v="1.8"/>
    <x v="6"/>
    <x v="31"/>
    <n v="1"/>
    <s v="ACL"/>
    <x v="8"/>
  </r>
  <r>
    <x v="0"/>
    <s v="2EI"/>
    <x v="5"/>
    <s v="LET"/>
    <x v="23"/>
    <s v="1.10"/>
    <x v="8"/>
    <x v="35"/>
    <n v="5"/>
    <s v="KRE"/>
    <x v="33"/>
  </r>
  <r>
    <x v="0"/>
    <s v="2EI"/>
    <x v="5"/>
    <s v="LET"/>
    <x v="23"/>
    <s v="1.4"/>
    <x v="4"/>
    <x v="2"/>
    <n v="1"/>
    <s v="AVA"/>
    <x v="1"/>
  </r>
  <r>
    <x v="0"/>
    <s v="2EI"/>
    <x v="5"/>
    <s v="LET"/>
    <x v="23"/>
    <s v="1.4"/>
    <x v="4"/>
    <x v="1"/>
    <n v="78"/>
    <s v="AVA"/>
    <x v="1"/>
  </r>
  <r>
    <x v="0"/>
    <s v="2EI"/>
    <x v="5"/>
    <s v="MDE"/>
    <x v="5"/>
    <s v="1.1"/>
    <x v="0"/>
    <x v="2"/>
    <n v="37"/>
    <s v="AVA"/>
    <x v="1"/>
  </r>
  <r>
    <x v="0"/>
    <s v="2EI"/>
    <x v="5"/>
    <s v="MDE"/>
    <x v="5"/>
    <s v="1.1"/>
    <x v="0"/>
    <x v="2"/>
    <n v="1"/>
    <s v="TAI"/>
    <x v="24"/>
  </r>
  <r>
    <x v="0"/>
    <s v="2EI"/>
    <x v="5"/>
    <s v="MDE"/>
    <x v="5"/>
    <s v="1.1"/>
    <x v="0"/>
    <x v="13"/>
    <n v="40"/>
    <s v="JAT"/>
    <x v="14"/>
  </r>
  <r>
    <x v="0"/>
    <s v="2EI"/>
    <x v="5"/>
    <s v="MDE"/>
    <x v="5"/>
    <s v="1.10"/>
    <x v="8"/>
    <x v="11"/>
    <n v="582"/>
    <s v="CMP"/>
    <x v="13"/>
  </r>
  <r>
    <x v="0"/>
    <s v="2EI"/>
    <x v="5"/>
    <s v="MDE"/>
    <x v="5"/>
    <s v="1.2"/>
    <x v="9"/>
    <x v="20"/>
    <n v="12"/>
    <s v="JEA"/>
    <x v="26"/>
  </r>
  <r>
    <x v="0"/>
    <s v="2EI"/>
    <x v="5"/>
    <s v="MDE"/>
    <x v="5"/>
    <s v="1.3"/>
    <x v="1"/>
    <x v="1"/>
    <n v="3"/>
    <s v="ARE"/>
    <x v="10"/>
  </r>
  <r>
    <x v="0"/>
    <s v="2EI"/>
    <x v="5"/>
    <s v="MDE"/>
    <x v="5"/>
    <s v="1.3"/>
    <x v="1"/>
    <x v="11"/>
    <n v="206"/>
    <s v="CMP"/>
    <x v="13"/>
  </r>
  <r>
    <x v="0"/>
    <s v="2EI"/>
    <x v="5"/>
    <s v="MDE"/>
    <x v="5"/>
    <s v="1.3"/>
    <x v="1"/>
    <x v="15"/>
    <n v="28"/>
    <s v="AVA"/>
    <x v="1"/>
  </r>
  <r>
    <x v="0"/>
    <s v="2EI"/>
    <x v="5"/>
    <s v="MDE"/>
    <x v="5"/>
    <s v="1.4"/>
    <x v="4"/>
    <x v="2"/>
    <n v="83"/>
    <s v="AVA"/>
    <x v="1"/>
  </r>
  <r>
    <x v="0"/>
    <s v="2EI"/>
    <x v="5"/>
    <s v="MDE"/>
    <x v="5"/>
    <s v="1.4"/>
    <x v="4"/>
    <x v="2"/>
    <n v="1"/>
    <s v="TAI"/>
    <x v="24"/>
  </r>
  <r>
    <x v="0"/>
    <s v="2EI"/>
    <x v="5"/>
    <s v="MDE"/>
    <x v="5"/>
    <s v="1.4"/>
    <x v="4"/>
    <x v="14"/>
    <n v="22"/>
    <s v="DWI"/>
    <x v="18"/>
  </r>
  <r>
    <x v="0"/>
    <s v="2EI"/>
    <x v="5"/>
    <s v="MDE"/>
    <x v="5"/>
    <s v="1.5"/>
    <x v="7"/>
    <x v="6"/>
    <n v="1"/>
    <s v="AVA"/>
    <x v="1"/>
  </r>
  <r>
    <x v="0"/>
    <s v="2EI"/>
    <x v="5"/>
    <s v="MDE"/>
    <x v="5"/>
    <s v="1.5"/>
    <x v="7"/>
    <x v="11"/>
    <n v="22"/>
    <s v="CMP"/>
    <x v="13"/>
  </r>
  <r>
    <x v="0"/>
    <s v="2EI"/>
    <x v="5"/>
    <s v="MDE"/>
    <x v="5"/>
    <s v="1.6"/>
    <x v="2"/>
    <x v="14"/>
    <n v="16"/>
    <s v="DWI"/>
    <x v="18"/>
  </r>
  <r>
    <x v="0"/>
    <s v="2EI"/>
    <x v="5"/>
    <s v="MDE"/>
    <x v="5"/>
    <s v="1.7"/>
    <x v="5"/>
    <x v="13"/>
    <n v="16"/>
    <s v="JAT"/>
    <x v="14"/>
  </r>
  <r>
    <x v="0"/>
    <s v="2EI"/>
    <x v="5"/>
    <s v="MDE"/>
    <x v="5"/>
    <s v="1.7"/>
    <x v="5"/>
    <x v="11"/>
    <n v="18"/>
    <s v="CMP"/>
    <x v="13"/>
  </r>
  <r>
    <x v="0"/>
    <s v="2EI"/>
    <x v="5"/>
    <s v="MDE"/>
    <x v="5"/>
    <s v="1.8"/>
    <x v="6"/>
    <x v="1"/>
    <n v="3375"/>
    <s v="AVA"/>
    <x v="1"/>
  </r>
  <r>
    <x v="0"/>
    <s v="2EI"/>
    <x v="5"/>
    <s v="MDE"/>
    <x v="5"/>
    <s v="1.8"/>
    <x v="6"/>
    <x v="1"/>
    <n v="164"/>
    <s v="NKS"/>
    <x v="12"/>
  </r>
  <r>
    <x v="0"/>
    <s v="2EI"/>
    <x v="5"/>
    <s v="MDE"/>
    <x v="5"/>
    <s v="1.8"/>
    <x v="6"/>
    <x v="11"/>
    <n v="64"/>
    <s v="AMX"/>
    <x v="17"/>
  </r>
  <r>
    <x v="0"/>
    <s v="2EI"/>
    <x v="5"/>
    <s v="PSO"/>
    <x v="21"/>
    <s v="1.9"/>
    <x v="3"/>
    <x v="1"/>
    <n v="1"/>
    <s v="AVA"/>
    <x v="1"/>
  </r>
  <r>
    <x v="0"/>
    <s v="2EI"/>
    <x v="5"/>
    <s v="RCH"/>
    <x v="16"/>
    <s v="1.4"/>
    <x v="4"/>
    <x v="1"/>
    <n v="138"/>
    <s v="AVA"/>
    <x v="1"/>
  </r>
  <r>
    <x v="0"/>
    <s v="2EI"/>
    <x v="5"/>
    <s v="SMR"/>
    <x v="17"/>
    <s v="1.1"/>
    <x v="0"/>
    <x v="11"/>
    <n v="13"/>
    <s v="CMP"/>
    <x v="13"/>
  </r>
  <r>
    <x v="0"/>
    <s v="2EI"/>
    <x v="5"/>
    <s v="MTR"/>
    <x v="18"/>
    <s v="1.1"/>
    <x v="0"/>
    <x v="2"/>
    <n v="3"/>
    <s v="AVA"/>
    <x v="1"/>
  </r>
  <r>
    <x v="0"/>
    <s v="2EI"/>
    <x v="5"/>
    <s v="MTR"/>
    <x v="18"/>
    <s v="1.10"/>
    <x v="8"/>
    <x v="1"/>
    <n v="626"/>
    <s v="ARE"/>
    <x v="10"/>
  </r>
  <r>
    <x v="0"/>
    <s v="2EI"/>
    <x v="5"/>
    <s v="MTR"/>
    <x v="18"/>
    <s v="1.4"/>
    <x v="4"/>
    <x v="1"/>
    <n v="263"/>
    <s v="AVA"/>
    <x v="1"/>
  </r>
  <r>
    <x v="0"/>
    <s v="2EI"/>
    <x v="5"/>
    <s v="MTR"/>
    <x v="18"/>
    <s v="1.4"/>
    <x v="4"/>
    <x v="1"/>
    <n v="124"/>
    <s v="ARE"/>
    <x v="10"/>
  </r>
  <r>
    <x v="0"/>
    <s v="2EI"/>
    <x v="5"/>
    <s v="MTR"/>
    <x v="18"/>
    <s v="1.6"/>
    <x v="2"/>
    <x v="1"/>
    <n v="258"/>
    <s v="AVA"/>
    <x v="1"/>
  </r>
  <r>
    <x v="0"/>
    <s v="2EI"/>
    <x v="5"/>
    <s v="MTR"/>
    <x v="18"/>
    <s v="1.8"/>
    <x v="6"/>
    <x v="1"/>
    <n v="701"/>
    <s v="AVA"/>
    <x v="1"/>
  </r>
  <r>
    <x v="0"/>
    <s v="2EI"/>
    <x v="5"/>
    <s v="NVA"/>
    <x v="19"/>
    <s v="1.1"/>
    <x v="0"/>
    <x v="1"/>
    <n v="31"/>
    <s v="ARE"/>
    <x v="10"/>
  </r>
  <r>
    <x v="0"/>
    <s v="2EI"/>
    <x v="5"/>
    <s v="PEI"/>
    <x v="20"/>
    <s v="1.1"/>
    <x v="0"/>
    <x v="11"/>
    <n v="18"/>
    <s v="RPB"/>
    <x v="11"/>
  </r>
  <r>
    <x v="0"/>
    <s v="2EI"/>
    <x v="5"/>
    <s v="PEI"/>
    <x v="20"/>
    <s v="1.10"/>
    <x v="8"/>
    <x v="2"/>
    <n v="115"/>
    <s v="AVA"/>
    <x v="1"/>
  </r>
  <r>
    <x v="0"/>
    <s v="2EI"/>
    <x v="5"/>
    <s v="PEI"/>
    <x v="20"/>
    <s v="1.10"/>
    <x v="8"/>
    <x v="1"/>
    <n v="2084"/>
    <s v="AVA"/>
    <x v="1"/>
  </r>
  <r>
    <x v="0"/>
    <s v="2EI"/>
    <x v="5"/>
    <s v="PEI"/>
    <x v="20"/>
    <s v="1.6"/>
    <x v="2"/>
    <x v="11"/>
    <n v="16"/>
    <s v="RPB"/>
    <x v="11"/>
  </r>
  <r>
    <x v="0"/>
    <s v="2EI"/>
    <x v="5"/>
    <s v="PEI"/>
    <x v="20"/>
    <s v="1.8"/>
    <x v="6"/>
    <x v="1"/>
    <n v="320"/>
    <s v="ARE"/>
    <x v="10"/>
  </r>
  <r>
    <x v="0"/>
    <s v="2EI"/>
    <x v="5"/>
    <s v="PSO"/>
    <x v="21"/>
    <s v="1.6"/>
    <x v="2"/>
    <x v="1"/>
    <n v="204"/>
    <s v="AVA"/>
    <x v="1"/>
  </r>
  <r>
    <x v="0"/>
    <s v="2EI"/>
    <x v="5"/>
    <s v="SMR"/>
    <x v="17"/>
    <s v="1.3"/>
    <x v="1"/>
    <x v="1"/>
    <n v="257"/>
    <s v="ARE"/>
    <x v="10"/>
  </r>
  <r>
    <x v="0"/>
    <s v="2EI"/>
    <x v="5"/>
    <s v="SMR"/>
    <x v="17"/>
    <s v="1.3"/>
    <x v="1"/>
    <x v="50"/>
    <n v="1"/>
    <s v="PAV"/>
    <x v="9"/>
  </r>
  <r>
    <x v="0"/>
    <s v="2EI"/>
    <x v="5"/>
    <s v="SMR"/>
    <x v="17"/>
    <s v="1.4"/>
    <x v="4"/>
    <x v="11"/>
    <n v="13"/>
    <s v="CMP"/>
    <x v="13"/>
  </r>
  <r>
    <x v="0"/>
    <s v="2EI"/>
    <x v="5"/>
    <s v="SMR"/>
    <x v="17"/>
    <s v="1.6"/>
    <x v="2"/>
    <x v="2"/>
    <n v="2"/>
    <s v="AVA"/>
    <x v="1"/>
  </r>
  <r>
    <x v="0"/>
    <s v="2EI"/>
    <x v="5"/>
    <s v="SMR"/>
    <x v="17"/>
    <s v="1.6"/>
    <x v="2"/>
    <x v="11"/>
    <n v="90"/>
    <s v="RPB"/>
    <x v="11"/>
  </r>
  <r>
    <x v="0"/>
    <s v="2EI"/>
    <x v="5"/>
    <s v="SMR"/>
    <x v="17"/>
    <s v="1.8"/>
    <x v="6"/>
    <x v="11"/>
    <n v="20"/>
    <s v="CMP"/>
    <x v="13"/>
  </r>
  <r>
    <x v="0"/>
    <s v="2EJ"/>
    <x v="6"/>
    <s v="BOG"/>
    <x v="3"/>
    <s v="1.4"/>
    <x v="4"/>
    <x v="36"/>
    <n v="3"/>
    <s v="3AZ"/>
    <x v="40"/>
  </r>
  <r>
    <x v="0"/>
    <s v="2EJ"/>
    <x v="6"/>
    <s v="BOG"/>
    <x v="3"/>
    <s v="1.10"/>
    <x v="8"/>
    <x v="36"/>
    <n v="2"/>
    <s v="3AZ"/>
    <x v="40"/>
  </r>
  <r>
    <x v="0"/>
    <s v="2EJ"/>
    <x v="6"/>
    <s v="BOG"/>
    <x v="3"/>
    <s v="1.10"/>
    <x v="8"/>
    <x v="33"/>
    <n v="27"/>
    <s v="QTR"/>
    <x v="38"/>
  </r>
  <r>
    <x v="0"/>
    <s v="3AN"/>
    <x v="7"/>
    <s v="BOG"/>
    <x v="3"/>
    <s v="1.10"/>
    <x v="8"/>
    <x v="9"/>
    <n v="380"/>
    <s v="NSE"/>
    <x v="20"/>
  </r>
  <r>
    <x v="0"/>
    <s v="3AN"/>
    <x v="7"/>
    <s v="BOG"/>
    <x v="3"/>
    <s v="1.10"/>
    <x v="8"/>
    <x v="37"/>
    <n v="287"/>
    <s v="NSE"/>
    <x v="20"/>
  </r>
  <r>
    <x v="0"/>
    <s v="3AN"/>
    <x v="7"/>
    <s v="MDE"/>
    <x v="5"/>
    <s v="1.4"/>
    <x v="4"/>
    <x v="0"/>
    <n v="27"/>
    <s v="EFY"/>
    <x v="0"/>
  </r>
  <r>
    <x v="0"/>
    <s v="3AN"/>
    <x v="7"/>
    <s v="MDE"/>
    <x v="5"/>
    <s v="1.7"/>
    <x v="5"/>
    <x v="1"/>
    <n v="2"/>
    <s v="ARE"/>
    <x v="10"/>
  </r>
  <r>
    <x v="0"/>
    <s v="3AN"/>
    <x v="7"/>
    <s v="MDE"/>
    <x v="5"/>
    <s v="1.9"/>
    <x v="3"/>
    <x v="2"/>
    <n v="265"/>
    <s v="ARE"/>
    <x v="10"/>
  </r>
  <r>
    <x v="0"/>
    <s v="3BM"/>
    <x v="0"/>
    <s v="EJA"/>
    <x v="0"/>
    <s v="1.3"/>
    <x v="1"/>
    <x v="2"/>
    <n v="10"/>
    <s v="AVR"/>
    <x v="1"/>
  </r>
  <r>
    <x v="0"/>
    <s v="3BM"/>
    <x v="0"/>
    <s v="EJA"/>
    <x v="0"/>
    <s v="1.6"/>
    <x v="2"/>
    <x v="2"/>
    <n v="10"/>
    <s v="AVR"/>
    <x v="1"/>
  </r>
  <r>
    <x v="0"/>
    <s v="3BM"/>
    <x v="0"/>
    <s v="EYP"/>
    <x v="13"/>
    <s v="1.6"/>
    <x v="2"/>
    <x v="1"/>
    <n v="48"/>
    <s v="AVA"/>
    <x v="1"/>
  </r>
  <r>
    <x v="0"/>
    <s v="3BM"/>
    <x v="0"/>
    <s v="PPN"/>
    <x v="1"/>
    <s v="1.3"/>
    <x v="1"/>
    <x v="1"/>
    <n v="31"/>
    <s v="AVA"/>
    <x v="1"/>
  </r>
  <r>
    <x v="0"/>
    <s v="3BM"/>
    <x v="0"/>
    <s v="PPN"/>
    <x v="1"/>
    <s v="1.1"/>
    <x v="0"/>
    <x v="0"/>
    <n v="34"/>
    <s v="EFY"/>
    <x v="0"/>
  </r>
  <r>
    <x v="0"/>
    <s v="3BM"/>
    <x v="0"/>
    <s v="VUP"/>
    <x v="2"/>
    <s v="1.1"/>
    <x v="0"/>
    <x v="9"/>
    <n v="22"/>
    <s v="EFY"/>
    <x v="0"/>
  </r>
  <r>
    <x v="0"/>
    <s v="3BM"/>
    <x v="0"/>
    <s v="VUP"/>
    <x v="2"/>
    <s v="1.4"/>
    <x v="4"/>
    <x v="9"/>
    <n v="22"/>
    <s v="EFY"/>
    <x v="0"/>
  </r>
  <r>
    <x v="0"/>
    <s v="3BM"/>
    <x v="0"/>
    <s v="VVC"/>
    <x v="22"/>
    <s v="1.1"/>
    <x v="0"/>
    <x v="2"/>
    <n v="1"/>
    <s v="AVA"/>
    <x v="1"/>
  </r>
  <r>
    <x v="0"/>
    <s v="3BM"/>
    <x v="0"/>
    <s v="VVC"/>
    <x v="22"/>
    <s v="1.4"/>
    <x v="4"/>
    <x v="1"/>
    <n v="55"/>
    <s v="AVA"/>
    <x v="1"/>
  </r>
  <r>
    <x v="0"/>
    <s v="3BM"/>
    <x v="0"/>
    <s v="VVC"/>
    <x v="22"/>
    <s v="1.4"/>
    <x v="4"/>
    <x v="0"/>
    <n v="39"/>
    <s v="NSE"/>
    <x v="20"/>
  </r>
  <r>
    <x v="0"/>
    <s v="3BM"/>
    <x v="0"/>
    <s v="TCO"/>
    <x v="25"/>
    <s v="1.1"/>
    <x v="0"/>
    <x v="9"/>
    <n v="39"/>
    <s v="EFY"/>
    <x v="0"/>
  </r>
  <r>
    <x v="0"/>
    <s v="5AD"/>
    <x v="10"/>
    <s v="BGA"/>
    <x v="9"/>
    <s v="1.10"/>
    <x v="8"/>
    <x v="25"/>
    <n v="30"/>
    <s v="PRV"/>
    <x v="42"/>
  </r>
  <r>
    <x v="0"/>
    <s v="HEL"/>
    <x v="1"/>
    <s v="BOG"/>
    <x v="3"/>
    <s v="1.9"/>
    <x v="3"/>
    <x v="3"/>
    <n v="4"/>
    <s v="HEL"/>
    <x v="2"/>
  </r>
  <r>
    <x v="0"/>
    <s v="HEL"/>
    <x v="1"/>
    <s v="BOG"/>
    <x v="3"/>
    <s v="1.9"/>
    <x v="3"/>
    <x v="25"/>
    <n v="1"/>
    <s v="HEL"/>
    <x v="2"/>
  </r>
  <r>
    <x v="0"/>
    <s v="HEL"/>
    <x v="1"/>
    <s v="BOG"/>
    <x v="3"/>
    <s v="1.9"/>
    <x v="3"/>
    <x v="39"/>
    <n v="1"/>
    <s v="HEL"/>
    <x v="2"/>
  </r>
  <r>
    <x v="0"/>
    <s v="3AZ"/>
    <x v="2"/>
    <s v="BOG"/>
    <x v="3"/>
    <s v="1.3"/>
    <x v="1"/>
    <x v="24"/>
    <n v="11"/>
    <s v="LTG"/>
    <x v="39"/>
  </r>
  <r>
    <x v="0"/>
    <s v="3AZ"/>
    <x v="2"/>
    <s v="BOG"/>
    <x v="3"/>
    <s v="1.3"/>
    <x v="1"/>
    <x v="4"/>
    <n v="26"/>
    <s v="ACA"/>
    <x v="3"/>
  </r>
  <r>
    <x v="0"/>
    <s v="3AZ"/>
    <x v="2"/>
    <s v="BOG"/>
    <x v="3"/>
    <s v="1.4"/>
    <x v="4"/>
    <x v="6"/>
    <n v="14"/>
    <s v="PUE"/>
    <x v="5"/>
  </r>
  <r>
    <x v="0"/>
    <s v="3AZ"/>
    <x v="2"/>
    <s v="BOG"/>
    <x v="3"/>
    <s v="1.1"/>
    <x v="0"/>
    <x v="1"/>
    <n v="31"/>
    <s v="JBU"/>
    <x v="6"/>
  </r>
  <r>
    <x v="0"/>
    <s v="1BC"/>
    <x v="4"/>
    <s v="MDE"/>
    <x v="5"/>
    <s v="1.9"/>
    <x v="3"/>
    <x v="28"/>
    <n v="4"/>
    <s v="PAV"/>
    <x v="9"/>
  </r>
  <r>
    <x v="0"/>
    <s v="1BC"/>
    <x v="4"/>
    <s v="MDE"/>
    <x v="5"/>
    <s v="1.1"/>
    <x v="0"/>
    <x v="43"/>
    <n v="1"/>
    <s v="PAV"/>
    <x v="9"/>
  </r>
  <r>
    <x v="0"/>
    <s v="1BC"/>
    <x v="4"/>
    <s v="MDE"/>
    <x v="5"/>
    <s v="1.9"/>
    <x v="3"/>
    <x v="10"/>
    <n v="3"/>
    <s v="PAV"/>
    <x v="9"/>
  </r>
  <r>
    <x v="0"/>
    <s v="1BC"/>
    <x v="4"/>
    <s v="MDE"/>
    <x v="5"/>
    <s v="1.10"/>
    <x v="8"/>
    <x v="10"/>
    <n v="1"/>
    <s v="PAV"/>
    <x v="9"/>
  </r>
  <r>
    <x v="0"/>
    <s v="1BC"/>
    <x v="4"/>
    <s v="MDE"/>
    <x v="5"/>
    <s v="1.3"/>
    <x v="1"/>
    <x v="49"/>
    <n v="4"/>
    <s v="PAV"/>
    <x v="9"/>
  </r>
  <r>
    <x v="0"/>
    <s v="1BC"/>
    <x v="4"/>
    <s v="MDE"/>
    <x v="5"/>
    <s v="1.7"/>
    <x v="5"/>
    <x v="30"/>
    <n v="1"/>
    <s v="PAV"/>
    <x v="9"/>
  </r>
  <r>
    <x v="0"/>
    <s v="1BC"/>
    <x v="4"/>
    <s v="MDE"/>
    <x v="5"/>
    <s v="1.3"/>
    <x v="1"/>
    <x v="45"/>
    <n v="2"/>
    <s v="PAV"/>
    <x v="9"/>
  </r>
  <r>
    <x v="0"/>
    <s v="1BC"/>
    <x v="4"/>
    <s v="MDE"/>
    <x v="5"/>
    <s v="1.1"/>
    <x v="0"/>
    <x v="41"/>
    <n v="2"/>
    <s v="PAV"/>
    <x v="9"/>
  </r>
  <r>
    <x v="0"/>
    <s v="2EI"/>
    <x v="5"/>
    <s v="BGA"/>
    <x v="9"/>
    <s v="1.6"/>
    <x v="2"/>
    <x v="2"/>
    <n v="23"/>
    <s v="AVA"/>
    <x v="1"/>
  </r>
  <r>
    <x v="0"/>
    <s v="2EI"/>
    <x v="5"/>
    <s v="BGA"/>
    <x v="9"/>
    <s v="1.6"/>
    <x v="2"/>
    <x v="1"/>
    <n v="376"/>
    <s v="AVA"/>
    <x v="1"/>
  </r>
  <r>
    <x v="0"/>
    <s v="2EI"/>
    <x v="5"/>
    <s v="BGA"/>
    <x v="9"/>
    <s v="1.8"/>
    <x v="6"/>
    <x v="1"/>
    <n v="1021"/>
    <s v="AVA"/>
    <x v="1"/>
  </r>
  <r>
    <x v="0"/>
    <s v="2EI"/>
    <x v="5"/>
    <s v="ADZ"/>
    <x v="6"/>
    <s v="1.10"/>
    <x v="8"/>
    <x v="11"/>
    <n v="85"/>
    <s v="CMP"/>
    <x v="13"/>
  </r>
  <r>
    <x v="0"/>
    <s v="2EI"/>
    <x v="5"/>
    <s v="ADZ"/>
    <x v="6"/>
    <s v="1.3"/>
    <x v="1"/>
    <x v="31"/>
    <n v="8"/>
    <s v="KRE"/>
    <x v="33"/>
  </r>
  <r>
    <x v="0"/>
    <s v="2EI"/>
    <x v="5"/>
    <s v="ADZ"/>
    <x v="6"/>
    <s v="1.8"/>
    <x v="6"/>
    <x v="1"/>
    <n v="1095"/>
    <s v="ARE"/>
    <x v="10"/>
  </r>
  <r>
    <x v="0"/>
    <s v="2EI"/>
    <x v="5"/>
    <s v="ADZ"/>
    <x v="6"/>
    <s v="1.8"/>
    <x v="6"/>
    <x v="11"/>
    <n v="38"/>
    <s v="CMP"/>
    <x v="13"/>
  </r>
  <r>
    <x v="0"/>
    <s v="2EI"/>
    <x v="5"/>
    <s v="ADZ"/>
    <x v="6"/>
    <s v="1.8"/>
    <x v="6"/>
    <x v="11"/>
    <n v="190"/>
    <s v="RPB"/>
    <x v="11"/>
  </r>
  <r>
    <x v="0"/>
    <s v="2EI"/>
    <x v="5"/>
    <s v="AXM"/>
    <x v="7"/>
    <s v="1.10"/>
    <x v="8"/>
    <x v="1"/>
    <n v="148"/>
    <s v="ARE"/>
    <x v="10"/>
  </r>
  <r>
    <x v="0"/>
    <s v="2EI"/>
    <x v="5"/>
    <s v="AXM"/>
    <x v="7"/>
    <s v="1.10"/>
    <x v="8"/>
    <x v="11"/>
    <n v="90"/>
    <s v="RPB"/>
    <x v="11"/>
  </r>
  <r>
    <x v="0"/>
    <s v="2EI"/>
    <x v="5"/>
    <s v="AXM"/>
    <x v="7"/>
    <s v="1.5"/>
    <x v="7"/>
    <x v="1"/>
    <n v="17"/>
    <s v="NKS"/>
    <x v="12"/>
  </r>
  <r>
    <x v="0"/>
    <s v="2EI"/>
    <x v="5"/>
    <s v="AXM"/>
    <x v="7"/>
    <s v="1.8"/>
    <x v="6"/>
    <x v="11"/>
    <n v="26"/>
    <s v="CMP"/>
    <x v="13"/>
  </r>
  <r>
    <x v="0"/>
    <s v="2EI"/>
    <x v="5"/>
    <s v="BAQ"/>
    <x v="8"/>
    <s v="1.4"/>
    <x v="4"/>
    <x v="11"/>
    <n v="58"/>
    <s v="RPB"/>
    <x v="11"/>
  </r>
  <r>
    <x v="0"/>
    <s v="2EI"/>
    <x v="5"/>
    <s v="BAQ"/>
    <x v="8"/>
    <s v="1.7"/>
    <x v="5"/>
    <x v="11"/>
    <n v="20"/>
    <s v="CMP"/>
    <x v="13"/>
  </r>
  <r>
    <x v="0"/>
    <s v="2EI"/>
    <x v="5"/>
    <s v="BGA"/>
    <x v="9"/>
    <s v="1.1"/>
    <x v="0"/>
    <x v="1"/>
    <n v="378"/>
    <s v="AVA"/>
    <x v="1"/>
  </r>
  <r>
    <x v="0"/>
    <s v="2EI"/>
    <x v="5"/>
    <s v="BGA"/>
    <x v="9"/>
    <s v="1.2"/>
    <x v="9"/>
    <x v="1"/>
    <n v="11"/>
    <s v="AVA"/>
    <x v="1"/>
  </r>
  <r>
    <x v="0"/>
    <s v="2EI"/>
    <x v="5"/>
    <s v="BGA"/>
    <x v="9"/>
    <s v="1.3"/>
    <x v="1"/>
    <x v="2"/>
    <n v="24"/>
    <s v="AVA"/>
    <x v="1"/>
  </r>
  <r>
    <x v="0"/>
    <s v="2EI"/>
    <x v="5"/>
    <s v="BGA"/>
    <x v="9"/>
    <s v="1.3"/>
    <x v="1"/>
    <x v="1"/>
    <n v="7"/>
    <s v="NKS"/>
    <x v="12"/>
  </r>
  <r>
    <x v="0"/>
    <s v="2EI"/>
    <x v="5"/>
    <s v="CLO"/>
    <x v="10"/>
    <s v="1.1"/>
    <x v="0"/>
    <x v="1"/>
    <n v="1"/>
    <s v="GLG"/>
    <x v="15"/>
  </r>
  <r>
    <x v="0"/>
    <s v="2EI"/>
    <x v="5"/>
    <s v="CLO"/>
    <x v="10"/>
    <s v="1.1"/>
    <x v="0"/>
    <x v="1"/>
    <n v="32"/>
    <s v="NKS"/>
    <x v="12"/>
  </r>
  <r>
    <x v="0"/>
    <s v="2EI"/>
    <x v="5"/>
    <s v="CLO"/>
    <x v="10"/>
    <s v="1.1"/>
    <x v="0"/>
    <x v="16"/>
    <n v="32"/>
    <s v="JAT"/>
    <x v="14"/>
  </r>
  <r>
    <x v="0"/>
    <s v="2EI"/>
    <x v="5"/>
    <s v="CLO"/>
    <x v="10"/>
    <s v="1.1"/>
    <x v="0"/>
    <x v="11"/>
    <n v="63"/>
    <s v="RPB"/>
    <x v="11"/>
  </r>
  <r>
    <x v="0"/>
    <s v="2EI"/>
    <x v="5"/>
    <s v="CLO"/>
    <x v="10"/>
    <s v="1.10"/>
    <x v="8"/>
    <x v="1"/>
    <n v="4238"/>
    <s v="AVA"/>
    <x v="1"/>
  </r>
  <r>
    <x v="0"/>
    <s v="2EI"/>
    <x v="5"/>
    <s v="CLO"/>
    <x v="10"/>
    <s v="1.10"/>
    <x v="8"/>
    <x v="16"/>
    <n v="91"/>
    <s v="JAT"/>
    <x v="14"/>
  </r>
  <r>
    <x v="0"/>
    <s v="2EI"/>
    <x v="5"/>
    <s v="CLO"/>
    <x v="10"/>
    <s v="1.10"/>
    <x v="8"/>
    <x v="11"/>
    <n v="236"/>
    <s v="RPB"/>
    <x v="11"/>
  </r>
  <r>
    <x v="0"/>
    <s v="2EI"/>
    <x v="5"/>
    <s v="CLO"/>
    <x v="10"/>
    <s v="1.8"/>
    <x v="6"/>
    <x v="1"/>
    <n v="58"/>
    <s v="NKS"/>
    <x v="12"/>
  </r>
  <r>
    <x v="0"/>
    <s v="2EI"/>
    <x v="5"/>
    <s v="CLO"/>
    <x v="10"/>
    <s v="1.8"/>
    <x v="6"/>
    <x v="11"/>
    <n v="97"/>
    <s v="RPB"/>
    <x v="11"/>
  </r>
  <r>
    <x v="0"/>
    <s v="2EI"/>
    <x v="5"/>
    <s v="CTG"/>
    <x v="11"/>
    <s v="1.1"/>
    <x v="0"/>
    <x v="1"/>
    <n v="518"/>
    <s v="ARE"/>
    <x v="10"/>
  </r>
  <r>
    <x v="0"/>
    <s v="2EI"/>
    <x v="5"/>
    <s v="CTG"/>
    <x v="11"/>
    <s v="1.1"/>
    <x v="0"/>
    <x v="18"/>
    <n v="8"/>
    <s v="1EY"/>
    <x v="22"/>
  </r>
  <r>
    <x v="0"/>
    <s v="2EI"/>
    <x v="5"/>
    <s v="CTG"/>
    <x v="11"/>
    <s v="1.10"/>
    <x v="8"/>
    <x v="16"/>
    <n v="93"/>
    <s v="TSC"/>
    <x v="21"/>
  </r>
  <r>
    <x v="0"/>
    <s v="2EI"/>
    <x v="5"/>
    <s v="CLO"/>
    <x v="10"/>
    <s v="1.10"/>
    <x v="8"/>
    <x v="51"/>
    <n v="1"/>
    <s v="FAC"/>
    <x v="34"/>
  </r>
  <r>
    <x v="0"/>
    <s v="2EI"/>
    <x v="5"/>
    <s v="CLO"/>
    <x v="10"/>
    <s v="1.3"/>
    <x v="1"/>
    <x v="11"/>
    <n v="64"/>
    <s v="AAL"/>
    <x v="19"/>
  </r>
  <r>
    <x v="0"/>
    <s v="2EI"/>
    <x v="5"/>
    <s v="CLO"/>
    <x v="10"/>
    <s v="1.3"/>
    <x v="1"/>
    <x v="11"/>
    <n v="63"/>
    <s v="RPB"/>
    <x v="11"/>
  </r>
  <r>
    <x v="0"/>
    <s v="2EI"/>
    <x v="5"/>
    <s v="CLO"/>
    <x v="10"/>
    <s v="1.3"/>
    <x v="1"/>
    <x v="24"/>
    <n v="4"/>
    <s v="LAE"/>
    <x v="44"/>
  </r>
  <r>
    <x v="0"/>
    <s v="2EI"/>
    <x v="5"/>
    <s v="CLO"/>
    <x v="10"/>
    <s v="1.4"/>
    <x v="4"/>
    <x v="24"/>
    <n v="4"/>
    <s v="LAE"/>
    <x v="44"/>
  </r>
  <r>
    <x v="0"/>
    <s v="2EI"/>
    <x v="5"/>
    <s v="CLO"/>
    <x v="10"/>
    <s v="1.5"/>
    <x v="7"/>
    <x v="11"/>
    <n v="44"/>
    <s v="AAL"/>
    <x v="19"/>
  </r>
  <r>
    <x v="0"/>
    <s v="2EI"/>
    <x v="5"/>
    <s v="CLO"/>
    <x v="10"/>
    <s v="1.5"/>
    <x v="7"/>
    <x v="11"/>
    <n v="43"/>
    <s v="CMP"/>
    <x v="13"/>
  </r>
  <r>
    <x v="0"/>
    <s v="2EI"/>
    <x v="5"/>
    <s v="CLO"/>
    <x v="10"/>
    <s v="1.5"/>
    <x v="7"/>
    <x v="17"/>
    <n v="1"/>
    <s v="NSE"/>
    <x v="20"/>
  </r>
  <r>
    <x v="0"/>
    <s v="2EI"/>
    <x v="5"/>
    <s v="CLO"/>
    <x v="10"/>
    <s v="1.7"/>
    <x v="5"/>
    <x v="6"/>
    <n v="2"/>
    <s v="AVA"/>
    <x v="1"/>
  </r>
  <r>
    <x v="0"/>
    <s v="2EI"/>
    <x v="5"/>
    <s v="CTG"/>
    <x v="11"/>
    <s v="1.10"/>
    <x v="8"/>
    <x v="18"/>
    <n v="25"/>
    <s v="1EY"/>
    <x v="22"/>
  </r>
  <r>
    <x v="0"/>
    <s v="2EI"/>
    <x v="5"/>
    <s v="CTG"/>
    <x v="11"/>
    <s v="1.3"/>
    <x v="1"/>
    <x v="2"/>
    <n v="9"/>
    <s v="NKS"/>
    <x v="12"/>
  </r>
  <r>
    <x v="0"/>
    <s v="2EI"/>
    <x v="5"/>
    <s v="CTG"/>
    <x v="11"/>
    <s v="1.3"/>
    <x v="1"/>
    <x v="4"/>
    <n v="3"/>
    <s v="ACA"/>
    <x v="3"/>
  </r>
  <r>
    <x v="0"/>
    <s v="2EI"/>
    <x v="5"/>
    <s v="CTG"/>
    <x v="11"/>
    <s v="1.3"/>
    <x v="1"/>
    <x v="19"/>
    <n v="24"/>
    <s v="KLM"/>
    <x v="23"/>
  </r>
  <r>
    <x v="0"/>
    <s v="2EI"/>
    <x v="5"/>
    <s v="CTG"/>
    <x v="11"/>
    <s v="1.5"/>
    <x v="7"/>
    <x v="1"/>
    <n v="102"/>
    <s v="ARE"/>
    <x v="10"/>
  </r>
  <r>
    <x v="0"/>
    <s v="2EI"/>
    <x v="5"/>
    <s v="CTG"/>
    <x v="11"/>
    <s v="1.5"/>
    <x v="7"/>
    <x v="11"/>
    <n v="82"/>
    <s v="AAL"/>
    <x v="19"/>
  </r>
  <r>
    <x v="0"/>
    <s v="2EI"/>
    <x v="5"/>
    <s v="CTG"/>
    <x v="11"/>
    <s v="1.7"/>
    <x v="5"/>
    <x v="16"/>
    <n v="25"/>
    <s v="NKS"/>
    <x v="12"/>
  </r>
  <r>
    <x v="0"/>
    <s v="2EI"/>
    <x v="5"/>
    <s v="CTG"/>
    <x v="11"/>
    <s v="1.8"/>
    <x v="6"/>
    <x v="11"/>
    <n v="27"/>
    <s v="DAL"/>
    <x v="35"/>
  </r>
  <r>
    <x v="0"/>
    <s v="2EI"/>
    <x v="5"/>
    <s v="CTG"/>
    <x v="11"/>
    <s v="1.9"/>
    <x v="3"/>
    <x v="1"/>
    <n v="1"/>
    <s v="NKS"/>
    <x v="12"/>
  </r>
  <r>
    <x v="0"/>
    <s v="2EI"/>
    <x v="5"/>
    <s v="CUC"/>
    <x v="12"/>
    <s v="1.10"/>
    <x v="8"/>
    <x v="1"/>
    <n v="1712"/>
    <s v="AVA"/>
    <x v="1"/>
  </r>
  <r>
    <x v="0"/>
    <s v="2EI"/>
    <x v="5"/>
    <s v="CUC"/>
    <x v="12"/>
    <s v="1.10"/>
    <x v="8"/>
    <x v="13"/>
    <n v="48"/>
    <s v="JAT"/>
    <x v="14"/>
  </r>
  <r>
    <x v="0"/>
    <s v="2EI"/>
    <x v="5"/>
    <s v="CUC"/>
    <x v="12"/>
    <s v="1.10"/>
    <x v="8"/>
    <x v="1"/>
    <n v="302"/>
    <s v="ARE"/>
    <x v="10"/>
  </r>
  <r>
    <x v="0"/>
    <s v="2EI"/>
    <x v="5"/>
    <s v="CUC"/>
    <x v="12"/>
    <s v="1.10"/>
    <x v="8"/>
    <x v="31"/>
    <n v="2"/>
    <s v="ACL"/>
    <x v="8"/>
  </r>
  <r>
    <x v="0"/>
    <s v="2EI"/>
    <x v="5"/>
    <s v="CUC"/>
    <x v="12"/>
    <s v="1.4"/>
    <x v="4"/>
    <x v="13"/>
    <n v="13"/>
    <s v="JAT"/>
    <x v="14"/>
  </r>
  <r>
    <x v="0"/>
    <s v="2EI"/>
    <x v="5"/>
    <s v="CUC"/>
    <x v="12"/>
    <s v="1.6"/>
    <x v="2"/>
    <x v="1"/>
    <n v="69"/>
    <s v="ARE"/>
    <x v="10"/>
  </r>
  <r>
    <x v="0"/>
    <s v="2EI"/>
    <x v="5"/>
    <s v="EYP"/>
    <x v="13"/>
    <s v="1.10"/>
    <x v="8"/>
    <x v="1"/>
    <n v="74"/>
    <s v="ARE"/>
    <x v="10"/>
  </r>
  <r>
    <x v="0"/>
    <s v="2EI"/>
    <x v="5"/>
    <s v="EYP"/>
    <x v="13"/>
    <s v="1.6"/>
    <x v="2"/>
    <x v="1"/>
    <n v="18"/>
    <s v="ARE"/>
    <x v="10"/>
  </r>
  <r>
    <x v="0"/>
    <s v="2EI"/>
    <x v="5"/>
    <s v="IBE"/>
    <x v="14"/>
    <s v="1.1"/>
    <x v="0"/>
    <x v="2"/>
    <n v="1"/>
    <s v="AVA"/>
    <x v="1"/>
  </r>
  <r>
    <x v="0"/>
    <s v="2EI"/>
    <x v="5"/>
    <s v="IBE"/>
    <x v="14"/>
    <s v="1.1"/>
    <x v="0"/>
    <x v="1"/>
    <n v="57"/>
    <s v="AVA"/>
    <x v="1"/>
  </r>
  <r>
    <x v="0"/>
    <s v="2EI"/>
    <x v="5"/>
    <s v="IBE"/>
    <x v="14"/>
    <s v="1.3"/>
    <x v="1"/>
    <x v="1"/>
    <n v="57"/>
    <s v="AVA"/>
    <x v="1"/>
  </r>
  <r>
    <x v="0"/>
    <s v="2EI"/>
    <x v="5"/>
    <s v="IBE"/>
    <x v="14"/>
    <s v="1.4"/>
    <x v="4"/>
    <x v="2"/>
    <n v="1"/>
    <s v="AVA"/>
    <x v="1"/>
  </r>
  <r>
    <x v="0"/>
    <s v="2EI"/>
    <x v="5"/>
    <s v="IBE"/>
    <x v="14"/>
    <s v="1.6"/>
    <x v="2"/>
    <x v="1"/>
    <n v="58"/>
    <s v="AVA"/>
    <x v="1"/>
  </r>
  <r>
    <x v="0"/>
    <s v="2EI"/>
    <x v="5"/>
    <s v="IPI"/>
    <x v="15"/>
    <s v="1.1"/>
    <x v="0"/>
    <x v="1"/>
    <n v="31"/>
    <s v="AVA"/>
    <x v="1"/>
  </r>
  <r>
    <x v="0"/>
    <s v="2EI"/>
    <x v="5"/>
    <s v="IPI"/>
    <x v="15"/>
    <s v="1.3"/>
    <x v="1"/>
    <x v="1"/>
    <n v="31"/>
    <s v="AVA"/>
    <x v="1"/>
  </r>
  <r>
    <x v="0"/>
    <s v="2EI"/>
    <x v="5"/>
    <s v="IPI"/>
    <x v="15"/>
    <s v="1.4"/>
    <x v="4"/>
    <x v="1"/>
    <n v="31"/>
    <s v="AVA"/>
    <x v="1"/>
  </r>
  <r>
    <x v="0"/>
    <s v="2EI"/>
    <x v="5"/>
    <s v="LET"/>
    <x v="23"/>
    <s v="1.10"/>
    <x v="8"/>
    <x v="1"/>
    <n v="420"/>
    <s v="AVA"/>
    <x v="1"/>
  </r>
  <r>
    <x v="0"/>
    <s v="2EI"/>
    <x v="5"/>
    <s v="LET"/>
    <x v="23"/>
    <s v="1.3"/>
    <x v="1"/>
    <x v="31"/>
    <n v="8"/>
    <s v="KRE"/>
    <x v="33"/>
  </r>
  <r>
    <x v="0"/>
    <s v="2EI"/>
    <x v="5"/>
    <s v="LET"/>
    <x v="23"/>
    <s v="1.8"/>
    <x v="6"/>
    <x v="1"/>
    <n v="230"/>
    <s v="AVA"/>
    <x v="1"/>
  </r>
  <r>
    <x v="0"/>
    <s v="2EI"/>
    <x v="5"/>
    <s v="LET"/>
    <x v="23"/>
    <s v="1.8"/>
    <x v="6"/>
    <x v="1"/>
    <n v="223"/>
    <s v="ARE"/>
    <x v="10"/>
  </r>
  <r>
    <x v="0"/>
    <s v="2EI"/>
    <x v="5"/>
    <s v="MDE"/>
    <x v="5"/>
    <s v="1.1"/>
    <x v="0"/>
    <x v="15"/>
    <n v="20"/>
    <s v="AVA"/>
    <x v="1"/>
  </r>
  <r>
    <x v="0"/>
    <s v="2EI"/>
    <x v="5"/>
    <s v="MDE"/>
    <x v="5"/>
    <s v="1.1"/>
    <x v="0"/>
    <x v="20"/>
    <n v="13"/>
    <s v="JEA"/>
    <x v="26"/>
  </r>
  <r>
    <x v="0"/>
    <s v="2EI"/>
    <x v="5"/>
    <s v="MDE"/>
    <x v="5"/>
    <s v="1.10"/>
    <x v="8"/>
    <x v="2"/>
    <n v="196"/>
    <s v="AVA"/>
    <x v="1"/>
  </r>
  <r>
    <x v="0"/>
    <s v="2EI"/>
    <x v="5"/>
    <s v="MDE"/>
    <x v="5"/>
    <s v="1.2"/>
    <x v="9"/>
    <x v="1"/>
    <n v="3"/>
    <s v="GLG"/>
    <x v="15"/>
  </r>
  <r>
    <x v="0"/>
    <s v="2EI"/>
    <x v="5"/>
    <s v="MDE"/>
    <x v="5"/>
    <s v="1.3"/>
    <x v="1"/>
    <x v="2"/>
    <n v="98"/>
    <s v="AVA"/>
    <x v="1"/>
  </r>
  <r>
    <x v="0"/>
    <s v="2EI"/>
    <x v="5"/>
    <s v="MDE"/>
    <x v="5"/>
    <s v="1.3"/>
    <x v="1"/>
    <x v="13"/>
    <n v="40"/>
    <s v="JAT"/>
    <x v="14"/>
  </r>
  <r>
    <x v="0"/>
    <s v="2EI"/>
    <x v="5"/>
    <s v="MDE"/>
    <x v="5"/>
    <s v="1.3"/>
    <x v="1"/>
    <x v="20"/>
    <n v="13"/>
    <s v="JEA"/>
    <x v="26"/>
  </r>
  <r>
    <x v="0"/>
    <s v="2EI"/>
    <x v="5"/>
    <s v="MDE"/>
    <x v="5"/>
    <s v="1.4"/>
    <x v="4"/>
    <x v="6"/>
    <n v="10"/>
    <s v="AVA"/>
    <x v="1"/>
  </r>
  <r>
    <x v="0"/>
    <s v="2EI"/>
    <x v="5"/>
    <s v="MDE"/>
    <x v="5"/>
    <s v="1.5"/>
    <x v="7"/>
    <x v="13"/>
    <n v="16"/>
    <s v="JAT"/>
    <x v="14"/>
  </r>
  <r>
    <x v="0"/>
    <s v="2EI"/>
    <x v="5"/>
    <s v="MDE"/>
    <x v="5"/>
    <s v="1.5"/>
    <x v="7"/>
    <x v="11"/>
    <n v="24"/>
    <s v="AMX"/>
    <x v="17"/>
  </r>
  <r>
    <x v="0"/>
    <s v="2EI"/>
    <x v="5"/>
    <s v="MDE"/>
    <x v="5"/>
    <s v="1.5"/>
    <x v="7"/>
    <x v="15"/>
    <n v="12"/>
    <s v="AVA"/>
    <x v="1"/>
  </r>
  <r>
    <x v="0"/>
    <s v="2EI"/>
    <x v="5"/>
    <s v="MDE"/>
    <x v="5"/>
    <s v="1.6"/>
    <x v="2"/>
    <x v="1"/>
    <n v="18"/>
    <s v="GLG"/>
    <x v="15"/>
  </r>
  <r>
    <x v="0"/>
    <s v="2EI"/>
    <x v="5"/>
    <s v="MDE"/>
    <x v="5"/>
    <s v="1.6"/>
    <x v="2"/>
    <x v="1"/>
    <n v="65"/>
    <s v="NKS"/>
    <x v="12"/>
  </r>
  <r>
    <x v="0"/>
    <s v="2EI"/>
    <x v="5"/>
    <s v="MDE"/>
    <x v="5"/>
    <s v="1.6"/>
    <x v="2"/>
    <x v="15"/>
    <n v="18"/>
    <s v="AVA"/>
    <x v="1"/>
  </r>
  <r>
    <x v="0"/>
    <s v="2EI"/>
    <x v="5"/>
    <s v="MDE"/>
    <x v="5"/>
    <s v="1.7"/>
    <x v="5"/>
    <x v="2"/>
    <n v="1"/>
    <s v="TAI"/>
    <x v="24"/>
  </r>
  <r>
    <x v="0"/>
    <s v="2EI"/>
    <x v="5"/>
    <s v="MDE"/>
    <x v="5"/>
    <s v="1.8"/>
    <x v="6"/>
    <x v="20"/>
    <n v="2"/>
    <s v="JEA"/>
    <x v="26"/>
  </r>
  <r>
    <x v="0"/>
    <s v="2EI"/>
    <x v="5"/>
    <s v="RCH"/>
    <x v="16"/>
    <s v="1.3"/>
    <x v="1"/>
    <x v="1"/>
    <n v="137"/>
    <s v="AVA"/>
    <x v="1"/>
  </r>
  <r>
    <x v="0"/>
    <s v="2EI"/>
    <x v="5"/>
    <s v="RCH"/>
    <x v="16"/>
    <s v="1.8"/>
    <x v="6"/>
    <x v="1"/>
    <n v="85"/>
    <s v="ARE"/>
    <x v="10"/>
  </r>
  <r>
    <x v="0"/>
    <s v="2EI"/>
    <x v="5"/>
    <s v="MTR"/>
    <x v="18"/>
    <s v="1.4"/>
    <x v="4"/>
    <x v="2"/>
    <n v="3"/>
    <s v="AVA"/>
    <x v="1"/>
  </r>
  <r>
    <x v="0"/>
    <s v="2EI"/>
    <x v="5"/>
    <s v="NVA"/>
    <x v="19"/>
    <s v="1.4"/>
    <x v="4"/>
    <x v="1"/>
    <n v="56"/>
    <s v="AVA"/>
    <x v="1"/>
  </r>
  <r>
    <x v="0"/>
    <s v="2EI"/>
    <x v="5"/>
    <s v="NVA"/>
    <x v="19"/>
    <s v="1.8"/>
    <x v="6"/>
    <x v="1"/>
    <n v="102"/>
    <s v="AVA"/>
    <x v="1"/>
  </r>
  <r>
    <x v="0"/>
    <s v="2EI"/>
    <x v="5"/>
    <s v="PEI"/>
    <x v="20"/>
    <s v="1.1"/>
    <x v="0"/>
    <x v="2"/>
    <n v="23"/>
    <s v="AVA"/>
    <x v="1"/>
  </r>
  <r>
    <x v="0"/>
    <s v="2EI"/>
    <x v="5"/>
    <s v="PSO"/>
    <x v="21"/>
    <s v="1.10"/>
    <x v="8"/>
    <x v="31"/>
    <n v="8"/>
    <s v="FAC"/>
    <x v="34"/>
  </r>
  <r>
    <x v="0"/>
    <s v="2EI"/>
    <x v="5"/>
    <s v="PSO"/>
    <x v="21"/>
    <s v="1.3"/>
    <x v="1"/>
    <x v="1"/>
    <n v="75"/>
    <s v="ARE"/>
    <x v="10"/>
  </r>
  <r>
    <x v="0"/>
    <s v="2EI"/>
    <x v="5"/>
    <s v="PSO"/>
    <x v="21"/>
    <s v="1.4"/>
    <x v="4"/>
    <x v="1"/>
    <n v="205"/>
    <s v="AVA"/>
    <x v="1"/>
  </r>
  <r>
    <x v="0"/>
    <s v="2EI"/>
    <x v="5"/>
    <s v="SMR"/>
    <x v="17"/>
    <s v="1.8"/>
    <x v="6"/>
    <x v="2"/>
    <n v="4"/>
    <s v="AVA"/>
    <x v="1"/>
  </r>
  <r>
    <x v="0"/>
    <s v="2EI"/>
    <x v="5"/>
    <s v="SMR"/>
    <x v="17"/>
    <s v="1.8"/>
    <x v="6"/>
    <x v="11"/>
    <n v="91"/>
    <s v="RPB"/>
    <x v="11"/>
  </r>
  <r>
    <x v="0"/>
    <s v="2EJ"/>
    <x v="6"/>
    <s v="BOG"/>
    <x v="3"/>
    <s v="1.10"/>
    <x v="8"/>
    <x v="24"/>
    <n v="2"/>
    <s v="AJT"/>
    <x v="37"/>
  </r>
  <r>
    <x v="0"/>
    <s v="2EJ"/>
    <x v="6"/>
    <s v="BOG"/>
    <x v="3"/>
    <s v="1.4"/>
    <x v="4"/>
    <x v="36"/>
    <n v="11"/>
    <s v="3AG"/>
    <x v="36"/>
  </r>
  <r>
    <x v="0"/>
    <s v="2EJ"/>
    <x v="6"/>
    <s v="BOG"/>
    <x v="3"/>
    <s v="1.10"/>
    <x v="8"/>
    <x v="33"/>
    <n v="11"/>
    <s v="THY"/>
    <x v="45"/>
  </r>
  <r>
    <x v="0"/>
    <s v="3AN"/>
    <x v="7"/>
    <s v="BOG"/>
    <x v="3"/>
    <s v="1.7"/>
    <x v="5"/>
    <x v="9"/>
    <n v="235"/>
    <s v="NSE"/>
    <x v="20"/>
  </r>
  <r>
    <x v="0"/>
    <s v="3AN"/>
    <x v="7"/>
    <s v="MDE"/>
    <x v="5"/>
    <s v="1.3"/>
    <x v="1"/>
    <x v="1"/>
    <n v="27"/>
    <s v="ARE"/>
    <x v="10"/>
  </r>
  <r>
    <x v="0"/>
    <s v="3AN"/>
    <x v="7"/>
    <s v="MDE"/>
    <x v="5"/>
    <s v="1.8"/>
    <x v="6"/>
    <x v="1"/>
    <n v="108"/>
    <s v="ARE"/>
    <x v="10"/>
  </r>
  <r>
    <x v="0"/>
    <s v="3AN"/>
    <x v="7"/>
    <s v="MDE"/>
    <x v="5"/>
    <s v="1.10"/>
    <x v="8"/>
    <x v="9"/>
    <n v="15"/>
    <s v="NSE"/>
    <x v="20"/>
  </r>
  <r>
    <x v="0"/>
    <s v="3BL"/>
    <x v="8"/>
    <s v="BOG"/>
    <x v="3"/>
    <s v="1.10"/>
    <x v="8"/>
    <x v="24"/>
    <n v="29"/>
    <s v="ABX"/>
    <x v="46"/>
  </r>
  <r>
    <x v="0"/>
    <s v="3BM"/>
    <x v="0"/>
    <s v="EJA"/>
    <x v="0"/>
    <s v="1.1"/>
    <x v="0"/>
    <x v="2"/>
    <n v="10"/>
    <s v="AVR"/>
    <x v="1"/>
  </r>
  <r>
    <x v="0"/>
    <s v="3BM"/>
    <x v="0"/>
    <s v="EJA"/>
    <x v="0"/>
    <s v="1.4"/>
    <x v="4"/>
    <x v="1"/>
    <n v="51"/>
    <s v="AVR"/>
    <x v="1"/>
  </r>
  <r>
    <x v="0"/>
    <s v="3BM"/>
    <x v="0"/>
    <s v="EYP"/>
    <x v="13"/>
    <s v="1.1"/>
    <x v="0"/>
    <x v="1"/>
    <n v="48"/>
    <s v="AVA"/>
    <x v="1"/>
  </r>
  <r>
    <x v="0"/>
    <s v="3BM"/>
    <x v="0"/>
    <s v="EYP"/>
    <x v="13"/>
    <s v="1.3"/>
    <x v="1"/>
    <x v="1"/>
    <n v="48"/>
    <s v="AVA"/>
    <x v="1"/>
  </r>
  <r>
    <x v="0"/>
    <s v="3BM"/>
    <x v="0"/>
    <s v="PPN"/>
    <x v="1"/>
    <s v="1.6"/>
    <x v="2"/>
    <x v="1"/>
    <n v="31"/>
    <s v="AVA"/>
    <x v="1"/>
  </r>
  <r>
    <x v="0"/>
    <s v="3BM"/>
    <x v="0"/>
    <s v="VUP"/>
    <x v="2"/>
    <s v="1.4"/>
    <x v="4"/>
    <x v="2"/>
    <n v="5"/>
    <s v="AVA"/>
    <x v="1"/>
  </r>
  <r>
    <x v="0"/>
    <s v="3BM"/>
    <x v="0"/>
    <s v="VUP"/>
    <x v="2"/>
    <s v="1.4"/>
    <x v="4"/>
    <x v="1"/>
    <n v="169"/>
    <s v="AVA"/>
    <x v="1"/>
  </r>
  <r>
    <x v="0"/>
    <s v="3BM"/>
    <x v="0"/>
    <s v="VUP"/>
    <x v="2"/>
    <s v="1.7"/>
    <x v="5"/>
    <x v="1"/>
    <n v="169"/>
    <s v="AVA"/>
    <x v="1"/>
  </r>
  <r>
    <x v="0"/>
    <s v="3BM"/>
    <x v="0"/>
    <s v="VUP"/>
    <x v="2"/>
    <s v="1.3"/>
    <x v="1"/>
    <x v="9"/>
    <n v="22"/>
    <s v="EFY"/>
    <x v="0"/>
  </r>
  <r>
    <x v="0"/>
    <s v="3BM"/>
    <x v="0"/>
    <s v="VVC"/>
    <x v="22"/>
    <s v="1.4"/>
    <x v="4"/>
    <x v="2"/>
    <n v="1"/>
    <s v="AVA"/>
    <x v="1"/>
  </r>
  <r>
    <x v="0"/>
    <s v="3BM"/>
    <x v="0"/>
    <s v="VVC"/>
    <x v="22"/>
    <s v="1.10"/>
    <x v="8"/>
    <x v="1"/>
    <n v="55"/>
    <s v="AVA"/>
    <x v="1"/>
  </r>
  <r>
    <x v="0"/>
    <s v="3BM"/>
    <x v="0"/>
    <s v="VVC"/>
    <x v="22"/>
    <s v="1.5"/>
    <x v="7"/>
    <x v="0"/>
    <n v="16"/>
    <s v="NSE"/>
    <x v="20"/>
  </r>
  <r>
    <x v="0"/>
    <s v="3BM"/>
    <x v="0"/>
    <s v="PSO"/>
    <x v="21"/>
    <s v="1.3"/>
    <x v="1"/>
    <x v="9"/>
    <n v="50"/>
    <s v="EFY"/>
    <x v="0"/>
  </r>
  <r>
    <x v="0"/>
    <s v="3BM"/>
    <x v="0"/>
    <s v="PSO"/>
    <x v="21"/>
    <s v="1.6"/>
    <x v="2"/>
    <x v="9"/>
    <n v="50"/>
    <s v="EFY"/>
    <x v="0"/>
  </r>
  <r>
    <x v="0"/>
    <s v="3CA"/>
    <x v="9"/>
    <s v="EOH"/>
    <x v="26"/>
    <s v="1.10"/>
    <x v="8"/>
    <x v="52"/>
    <n v="2"/>
    <s v="PAV"/>
    <x v="9"/>
  </r>
  <r>
    <x v="0"/>
    <s v="3CA"/>
    <x v="9"/>
    <s v="EOH"/>
    <x v="26"/>
    <s v="1.10"/>
    <x v="8"/>
    <x v="53"/>
    <n v="2"/>
    <s v="PAV"/>
    <x v="9"/>
  </r>
  <r>
    <x v="0"/>
    <s v="HEL"/>
    <x v="1"/>
    <s v="BOG"/>
    <x v="3"/>
    <s v="1.3"/>
    <x v="1"/>
    <x v="49"/>
    <n v="7"/>
    <s v="HEL"/>
    <x v="2"/>
  </r>
  <r>
    <x v="0"/>
    <s v="HEL"/>
    <x v="1"/>
    <s v="BOG"/>
    <x v="3"/>
    <s v="1.3"/>
    <x v="1"/>
    <x v="26"/>
    <n v="1"/>
    <s v="HEL"/>
    <x v="2"/>
  </r>
  <r>
    <x v="0"/>
    <s v="3AZ"/>
    <x v="2"/>
    <s v="BOG"/>
    <x v="3"/>
    <s v="1.3"/>
    <x v="1"/>
    <x v="24"/>
    <n v="198"/>
    <s v="LAE"/>
    <x v="44"/>
  </r>
  <r>
    <x v="0"/>
    <s v="3AZ"/>
    <x v="2"/>
    <s v="BOG"/>
    <x v="3"/>
    <s v="1.4"/>
    <x v="4"/>
    <x v="24"/>
    <n v="198"/>
    <s v="LAE"/>
    <x v="44"/>
  </r>
  <r>
    <x v="0"/>
    <s v="3AZ"/>
    <x v="2"/>
    <s v="BOG"/>
    <x v="3"/>
    <s v="1.8"/>
    <x v="6"/>
    <x v="24"/>
    <n v="198"/>
    <s v="LAE"/>
    <x v="44"/>
  </r>
  <r>
    <x v="0"/>
    <s v="SGH"/>
    <x v="3"/>
    <s v="BOG"/>
    <x v="3"/>
    <s v="1.8"/>
    <x v="6"/>
    <x v="42"/>
    <n v="1"/>
    <s v="ACL"/>
    <x v="8"/>
  </r>
  <r>
    <x v="0"/>
    <s v="1BC"/>
    <x v="4"/>
    <s v="MDE"/>
    <x v="5"/>
    <s v="1.3"/>
    <x v="1"/>
    <x v="39"/>
    <n v="3"/>
    <s v="PAV"/>
    <x v="9"/>
  </r>
  <r>
    <x v="0"/>
    <s v="1BC"/>
    <x v="4"/>
    <s v="MDE"/>
    <x v="5"/>
    <s v="1.5"/>
    <x v="7"/>
    <x v="39"/>
    <n v="1"/>
    <s v="PAV"/>
    <x v="9"/>
  </r>
  <r>
    <x v="0"/>
    <s v="1BC"/>
    <x v="4"/>
    <s v="MDE"/>
    <x v="5"/>
    <s v="1.9"/>
    <x v="3"/>
    <x v="39"/>
    <n v="3"/>
    <s v="PAV"/>
    <x v="9"/>
  </r>
  <r>
    <x v="0"/>
    <s v="1BC"/>
    <x v="4"/>
    <s v="MDE"/>
    <x v="5"/>
    <s v="1.10"/>
    <x v="8"/>
    <x v="39"/>
    <n v="2"/>
    <s v="PAV"/>
    <x v="9"/>
  </r>
  <r>
    <x v="0"/>
    <s v="1BC"/>
    <x v="4"/>
    <s v="MDE"/>
    <x v="5"/>
    <s v="1.3"/>
    <x v="1"/>
    <x v="48"/>
    <n v="2"/>
    <s v="PAV"/>
    <x v="9"/>
  </r>
  <r>
    <x v="0"/>
    <s v="1BC"/>
    <x v="4"/>
    <s v="MDE"/>
    <x v="5"/>
    <s v="1.3"/>
    <x v="1"/>
    <x v="40"/>
    <n v="9"/>
    <s v="PAV"/>
    <x v="9"/>
  </r>
  <r>
    <x v="0"/>
    <s v="1BC"/>
    <x v="4"/>
    <s v="MDE"/>
    <x v="5"/>
    <s v="1.10"/>
    <x v="8"/>
    <x v="49"/>
    <n v="1"/>
    <s v="PAV"/>
    <x v="9"/>
  </r>
  <r>
    <x v="0"/>
    <s v="1BC"/>
    <x v="4"/>
    <s v="MDE"/>
    <x v="5"/>
    <s v="1.1"/>
    <x v="0"/>
    <x v="30"/>
    <n v="4"/>
    <s v="PAV"/>
    <x v="9"/>
  </r>
  <r>
    <x v="0"/>
    <s v="1BC"/>
    <x v="4"/>
    <s v="MDE"/>
    <x v="5"/>
    <s v="1.5"/>
    <x v="7"/>
    <x v="30"/>
    <n v="1"/>
    <s v="PAV"/>
    <x v="9"/>
  </r>
  <r>
    <x v="0"/>
    <s v="2EI"/>
    <x v="5"/>
    <s v="BGA"/>
    <x v="9"/>
    <s v="1.4"/>
    <x v="4"/>
    <x v="11"/>
    <n v="18"/>
    <s v="RPB"/>
    <x v="11"/>
  </r>
  <r>
    <x v="0"/>
    <s v="2EI"/>
    <x v="5"/>
    <s v="BGA"/>
    <x v="9"/>
    <s v="1.6"/>
    <x v="2"/>
    <x v="11"/>
    <n v="17"/>
    <s v="RPB"/>
    <x v="11"/>
  </r>
  <r>
    <x v="0"/>
    <s v="2EI"/>
    <x v="5"/>
    <s v="BGA"/>
    <x v="9"/>
    <s v="1.7"/>
    <x v="5"/>
    <x v="1"/>
    <n v="31"/>
    <s v="AVA"/>
    <x v="1"/>
  </r>
  <r>
    <x v="0"/>
    <s v="2EI"/>
    <x v="5"/>
    <s v="BGA"/>
    <x v="9"/>
    <s v="1.8"/>
    <x v="6"/>
    <x v="1"/>
    <n v="420"/>
    <s v="ARE"/>
    <x v="10"/>
  </r>
  <r>
    <x v="0"/>
    <s v="2EI"/>
    <x v="5"/>
    <s v="BGA"/>
    <x v="9"/>
    <s v="1.8"/>
    <x v="6"/>
    <x v="11"/>
    <n v="22"/>
    <s v="RPB"/>
    <x v="11"/>
  </r>
  <r>
    <x v="0"/>
    <s v="2EI"/>
    <x v="5"/>
    <s v="ADZ"/>
    <x v="6"/>
    <s v="1.6"/>
    <x v="2"/>
    <x v="11"/>
    <n v="17"/>
    <s v="CMP"/>
    <x v="13"/>
  </r>
  <r>
    <x v="0"/>
    <s v="2EI"/>
    <x v="5"/>
    <s v="ADZ"/>
    <x v="6"/>
    <s v="1.9"/>
    <x v="3"/>
    <x v="11"/>
    <n v="55"/>
    <s v="RPB"/>
    <x v="11"/>
  </r>
  <r>
    <x v="0"/>
    <s v="2EI"/>
    <x v="5"/>
    <s v="AXM"/>
    <x v="7"/>
    <s v="1.1"/>
    <x v="0"/>
    <x v="1"/>
    <n v="17"/>
    <s v="NKS"/>
    <x v="12"/>
  </r>
  <r>
    <x v="0"/>
    <s v="2EI"/>
    <x v="5"/>
    <s v="AXM"/>
    <x v="7"/>
    <s v="1.10"/>
    <x v="8"/>
    <x v="1"/>
    <n v="102"/>
    <s v="NKS"/>
    <x v="12"/>
  </r>
  <r>
    <x v="0"/>
    <s v="2EI"/>
    <x v="5"/>
    <s v="AXM"/>
    <x v="7"/>
    <s v="1.4"/>
    <x v="4"/>
    <x v="2"/>
    <n v="1"/>
    <s v="AVA"/>
    <x v="1"/>
  </r>
  <r>
    <x v="0"/>
    <s v="2EI"/>
    <x v="5"/>
    <s v="AXM"/>
    <x v="7"/>
    <s v="1.4"/>
    <x v="4"/>
    <x v="1"/>
    <n v="164"/>
    <s v="AVA"/>
    <x v="1"/>
  </r>
  <r>
    <x v="0"/>
    <s v="2EI"/>
    <x v="5"/>
    <s v="AXM"/>
    <x v="7"/>
    <s v="1.4"/>
    <x v="4"/>
    <x v="1"/>
    <n v="17"/>
    <s v="NKS"/>
    <x v="12"/>
  </r>
  <r>
    <x v="0"/>
    <s v="2EI"/>
    <x v="5"/>
    <s v="AXM"/>
    <x v="7"/>
    <s v="1.8"/>
    <x v="6"/>
    <x v="1"/>
    <n v="62"/>
    <s v="ARE"/>
    <x v="10"/>
  </r>
  <r>
    <x v="0"/>
    <s v="2EI"/>
    <x v="5"/>
    <s v="AXM"/>
    <x v="7"/>
    <s v="1.9"/>
    <x v="3"/>
    <x v="11"/>
    <n v="18"/>
    <s v="RPB"/>
    <x v="11"/>
  </r>
  <r>
    <x v="0"/>
    <s v="2EI"/>
    <x v="5"/>
    <s v="BAQ"/>
    <x v="8"/>
    <s v="1.1"/>
    <x v="0"/>
    <x v="1"/>
    <n v="31"/>
    <s v="NKS"/>
    <x v="12"/>
  </r>
  <r>
    <x v="0"/>
    <s v="2EI"/>
    <x v="5"/>
    <s v="BAQ"/>
    <x v="8"/>
    <s v="1.1"/>
    <x v="0"/>
    <x v="11"/>
    <n v="58"/>
    <s v="RPB"/>
    <x v="11"/>
  </r>
  <r>
    <x v="0"/>
    <s v="2EI"/>
    <x v="5"/>
    <s v="BAQ"/>
    <x v="8"/>
    <s v="1.4"/>
    <x v="4"/>
    <x v="1"/>
    <n v="2"/>
    <s v="ARE"/>
    <x v="10"/>
  </r>
  <r>
    <x v="0"/>
    <s v="2EI"/>
    <x v="5"/>
    <s v="BAQ"/>
    <x v="8"/>
    <s v="1.4"/>
    <x v="4"/>
    <x v="1"/>
    <n v="31"/>
    <s v="NKS"/>
    <x v="12"/>
  </r>
  <r>
    <x v="0"/>
    <s v="2EI"/>
    <x v="5"/>
    <s v="BAQ"/>
    <x v="8"/>
    <s v="1.8"/>
    <x v="6"/>
    <x v="1"/>
    <n v="1"/>
    <s v="ARE"/>
    <x v="10"/>
  </r>
  <r>
    <x v="0"/>
    <s v="2EI"/>
    <x v="5"/>
    <s v="BAQ"/>
    <x v="8"/>
    <s v="1.8"/>
    <x v="6"/>
    <x v="11"/>
    <n v="204"/>
    <s v="CMP"/>
    <x v="13"/>
  </r>
  <r>
    <x v="0"/>
    <s v="2EI"/>
    <x v="5"/>
    <s v="BGA"/>
    <x v="9"/>
    <s v="1.1"/>
    <x v="0"/>
    <x v="1"/>
    <n v="7"/>
    <s v="NKS"/>
    <x v="12"/>
  </r>
  <r>
    <x v="0"/>
    <s v="2EI"/>
    <x v="5"/>
    <s v="CLO"/>
    <x v="10"/>
    <s v="1.1"/>
    <x v="0"/>
    <x v="1"/>
    <n v="1"/>
    <s v="VOI"/>
    <x v="16"/>
  </r>
  <r>
    <x v="0"/>
    <s v="2EI"/>
    <x v="5"/>
    <s v="CLO"/>
    <x v="10"/>
    <s v="1.10"/>
    <x v="8"/>
    <x v="1"/>
    <n v="169"/>
    <s v="NKS"/>
    <x v="12"/>
  </r>
  <r>
    <x v="0"/>
    <s v="2EI"/>
    <x v="5"/>
    <s v="CLO"/>
    <x v="10"/>
    <s v="1.10"/>
    <x v="8"/>
    <x v="4"/>
    <n v="19"/>
    <s v="AVA"/>
    <x v="1"/>
  </r>
  <r>
    <x v="0"/>
    <s v="2EI"/>
    <x v="5"/>
    <s v="CLO"/>
    <x v="10"/>
    <s v="1.10"/>
    <x v="8"/>
    <x v="31"/>
    <n v="4"/>
    <s v="FAC"/>
    <x v="34"/>
  </r>
  <r>
    <x v="0"/>
    <s v="2EI"/>
    <x v="5"/>
    <s v="CLO"/>
    <x v="10"/>
    <s v="1.10"/>
    <x v="8"/>
    <x v="24"/>
    <n v="2"/>
    <s v="FAC"/>
    <x v="34"/>
  </r>
  <r>
    <x v="0"/>
    <s v="2EI"/>
    <x v="5"/>
    <s v="CLO"/>
    <x v="10"/>
    <s v="1.10"/>
    <x v="8"/>
    <x v="24"/>
    <n v="8"/>
    <s v="LAE"/>
    <x v="44"/>
  </r>
  <r>
    <x v="0"/>
    <s v="2EI"/>
    <x v="5"/>
    <s v="CLO"/>
    <x v="10"/>
    <s v="1.8"/>
    <x v="6"/>
    <x v="11"/>
    <n v="199"/>
    <s v="AAL"/>
    <x v="19"/>
  </r>
  <r>
    <x v="0"/>
    <s v="2EI"/>
    <x v="5"/>
    <s v="CTG"/>
    <x v="11"/>
    <s v="1.1"/>
    <x v="0"/>
    <x v="11"/>
    <n v="124"/>
    <s v="RPB"/>
    <x v="11"/>
  </r>
  <r>
    <x v="0"/>
    <s v="2EI"/>
    <x v="5"/>
    <s v="CTG"/>
    <x v="11"/>
    <s v="1.10"/>
    <x v="8"/>
    <x v="13"/>
    <n v="65"/>
    <s v="JAT"/>
    <x v="14"/>
  </r>
  <r>
    <x v="0"/>
    <s v="2EI"/>
    <x v="5"/>
    <s v="CLO"/>
    <x v="10"/>
    <s v="1.3"/>
    <x v="1"/>
    <x v="2"/>
    <n v="10"/>
    <s v="AVA"/>
    <x v="1"/>
  </r>
  <r>
    <x v="0"/>
    <s v="2EI"/>
    <x v="5"/>
    <s v="CLO"/>
    <x v="10"/>
    <s v="1.3"/>
    <x v="1"/>
    <x v="31"/>
    <n v="1"/>
    <s v="ACL"/>
    <x v="8"/>
  </r>
  <r>
    <x v="0"/>
    <s v="2EI"/>
    <x v="5"/>
    <s v="CLO"/>
    <x v="10"/>
    <s v="1.4"/>
    <x v="4"/>
    <x v="2"/>
    <n v="13"/>
    <s v="AVA"/>
    <x v="1"/>
  </r>
  <r>
    <x v="0"/>
    <s v="2EI"/>
    <x v="5"/>
    <s v="CLO"/>
    <x v="10"/>
    <s v="1.4"/>
    <x v="4"/>
    <x v="11"/>
    <n v="132"/>
    <s v="CMP"/>
    <x v="13"/>
  </r>
  <r>
    <x v="0"/>
    <s v="2EI"/>
    <x v="5"/>
    <s v="CLO"/>
    <x v="10"/>
    <s v="1.5"/>
    <x v="7"/>
    <x v="16"/>
    <n v="32"/>
    <s v="JAT"/>
    <x v="14"/>
  </r>
  <r>
    <x v="0"/>
    <s v="2EI"/>
    <x v="5"/>
    <s v="CLO"/>
    <x v="10"/>
    <s v="1.5"/>
    <x v="7"/>
    <x v="6"/>
    <n v="2"/>
    <s v="AVA"/>
    <x v="1"/>
  </r>
  <r>
    <x v="0"/>
    <s v="2EI"/>
    <x v="5"/>
    <s v="CLO"/>
    <x v="10"/>
    <s v="1.7"/>
    <x v="5"/>
    <x v="16"/>
    <n v="32"/>
    <s v="JAT"/>
    <x v="14"/>
  </r>
  <r>
    <x v="0"/>
    <s v="2EI"/>
    <x v="5"/>
    <s v="CLO"/>
    <x v="10"/>
    <s v="1.7"/>
    <x v="5"/>
    <x v="11"/>
    <n v="44"/>
    <s v="AAL"/>
    <x v="19"/>
  </r>
  <r>
    <x v="0"/>
    <s v="2EI"/>
    <x v="5"/>
    <s v="CLO"/>
    <x v="10"/>
    <s v="1.7"/>
    <x v="5"/>
    <x v="11"/>
    <n v="43"/>
    <s v="CMP"/>
    <x v="13"/>
  </r>
  <r>
    <x v="0"/>
    <s v="2EI"/>
    <x v="5"/>
    <s v="CLO"/>
    <x v="10"/>
    <s v="1.7"/>
    <x v="5"/>
    <x v="11"/>
    <n v="1"/>
    <s v="RPB"/>
    <x v="11"/>
  </r>
  <r>
    <x v="0"/>
    <s v="2EI"/>
    <x v="5"/>
    <s v="CTG"/>
    <x v="11"/>
    <s v="1.10"/>
    <x v="8"/>
    <x v="19"/>
    <n v="113"/>
    <s v="KLM"/>
    <x v="23"/>
  </r>
  <r>
    <x v="0"/>
    <s v="2EI"/>
    <x v="5"/>
    <s v="CTG"/>
    <x v="11"/>
    <s v="1.2"/>
    <x v="9"/>
    <x v="18"/>
    <n v="3"/>
    <s v="1EY"/>
    <x v="22"/>
  </r>
  <r>
    <x v="0"/>
    <s v="2EI"/>
    <x v="5"/>
    <s v="CTG"/>
    <x v="11"/>
    <s v="1.3"/>
    <x v="1"/>
    <x v="13"/>
    <n v="13"/>
    <s v="JAT"/>
    <x v="14"/>
  </r>
  <r>
    <x v="0"/>
    <s v="2EI"/>
    <x v="5"/>
    <s v="CTG"/>
    <x v="11"/>
    <s v="1.3"/>
    <x v="1"/>
    <x v="11"/>
    <n v="13"/>
    <s v="DAL"/>
    <x v="35"/>
  </r>
  <r>
    <x v="0"/>
    <s v="2EI"/>
    <x v="5"/>
    <s v="CTG"/>
    <x v="11"/>
    <s v="1.4"/>
    <x v="4"/>
    <x v="16"/>
    <n v="18"/>
    <s v="TSC"/>
    <x v="21"/>
  </r>
  <r>
    <x v="0"/>
    <s v="2EI"/>
    <x v="5"/>
    <s v="CTG"/>
    <x v="11"/>
    <s v="1.4"/>
    <x v="4"/>
    <x v="11"/>
    <n v="13"/>
    <s v="DAL"/>
    <x v="35"/>
  </r>
  <r>
    <x v="0"/>
    <s v="2EI"/>
    <x v="5"/>
    <s v="CTG"/>
    <x v="11"/>
    <s v="1.4"/>
    <x v="4"/>
    <x v="14"/>
    <n v="12"/>
    <s v="DWI"/>
    <x v="18"/>
  </r>
  <r>
    <x v="0"/>
    <s v="2EI"/>
    <x v="5"/>
    <s v="CTG"/>
    <x v="11"/>
    <s v="1.5"/>
    <x v="7"/>
    <x v="11"/>
    <n v="11"/>
    <s v="DAL"/>
    <x v="35"/>
  </r>
  <r>
    <x v="0"/>
    <s v="2EI"/>
    <x v="5"/>
    <s v="CTG"/>
    <x v="11"/>
    <s v="1.6"/>
    <x v="2"/>
    <x v="2"/>
    <n v="2"/>
    <s v="AAL"/>
    <x v="19"/>
  </r>
  <r>
    <x v="0"/>
    <s v="2EI"/>
    <x v="5"/>
    <s v="CTG"/>
    <x v="11"/>
    <s v="1.6"/>
    <x v="2"/>
    <x v="2"/>
    <n v="13"/>
    <s v="ARE"/>
    <x v="10"/>
  </r>
  <r>
    <x v="0"/>
    <s v="2EI"/>
    <x v="5"/>
    <s v="CTG"/>
    <x v="11"/>
    <s v="1.6"/>
    <x v="2"/>
    <x v="2"/>
    <n v="8"/>
    <s v="NKS"/>
    <x v="12"/>
  </r>
  <r>
    <x v="0"/>
    <s v="2EI"/>
    <x v="5"/>
    <s v="CTG"/>
    <x v="11"/>
    <s v="1.6"/>
    <x v="2"/>
    <x v="16"/>
    <n v="25"/>
    <s v="NKS"/>
    <x v="12"/>
  </r>
  <r>
    <x v="0"/>
    <s v="2EI"/>
    <x v="5"/>
    <s v="CTG"/>
    <x v="11"/>
    <s v="1.6"/>
    <x v="2"/>
    <x v="11"/>
    <n v="13"/>
    <s v="DAL"/>
    <x v="35"/>
  </r>
  <r>
    <x v="0"/>
    <s v="2EI"/>
    <x v="5"/>
    <s v="CTG"/>
    <x v="11"/>
    <s v="1.6"/>
    <x v="2"/>
    <x v="11"/>
    <n v="91"/>
    <s v="RPB"/>
    <x v="11"/>
  </r>
  <r>
    <x v="0"/>
    <s v="2EI"/>
    <x v="5"/>
    <s v="CTG"/>
    <x v="11"/>
    <s v="1.7"/>
    <x v="5"/>
    <x v="2"/>
    <n v="2"/>
    <s v="AAL"/>
    <x v="19"/>
  </r>
  <r>
    <x v="0"/>
    <s v="2EI"/>
    <x v="5"/>
    <s v="CTG"/>
    <x v="11"/>
    <s v="1.7"/>
    <x v="5"/>
    <x v="2"/>
    <n v="8"/>
    <s v="NKS"/>
    <x v="12"/>
  </r>
  <r>
    <x v="0"/>
    <s v="2EI"/>
    <x v="5"/>
    <s v="CTG"/>
    <x v="11"/>
    <s v="1.7"/>
    <x v="5"/>
    <x v="1"/>
    <n v="106"/>
    <s v="ARE"/>
    <x v="10"/>
  </r>
  <r>
    <x v="0"/>
    <s v="2EI"/>
    <x v="5"/>
    <s v="CTG"/>
    <x v="11"/>
    <s v="1.8"/>
    <x v="6"/>
    <x v="2"/>
    <n v="16"/>
    <s v="NKS"/>
    <x v="12"/>
  </r>
  <r>
    <x v="0"/>
    <s v="2EI"/>
    <x v="5"/>
    <s v="CTG"/>
    <x v="11"/>
    <s v="1.8"/>
    <x v="6"/>
    <x v="13"/>
    <n v="23"/>
    <s v="JAT"/>
    <x v="14"/>
  </r>
  <r>
    <x v="0"/>
    <s v="2EI"/>
    <x v="5"/>
    <s v="CTG"/>
    <x v="11"/>
    <s v="1.8"/>
    <x v="6"/>
    <x v="14"/>
    <n v="25"/>
    <s v="DWI"/>
    <x v="18"/>
  </r>
  <r>
    <x v="0"/>
    <s v="2EI"/>
    <x v="5"/>
    <s v="CTG"/>
    <x v="11"/>
    <s v="1.8"/>
    <x v="6"/>
    <x v="11"/>
    <n v="229"/>
    <s v="RPB"/>
    <x v="11"/>
  </r>
  <r>
    <x v="0"/>
    <s v="2EI"/>
    <x v="5"/>
    <s v="CTG"/>
    <x v="11"/>
    <s v="1.8"/>
    <x v="6"/>
    <x v="33"/>
    <n v="9"/>
    <s v="KLM"/>
    <x v="23"/>
  </r>
  <r>
    <x v="0"/>
    <s v="2EI"/>
    <x v="5"/>
    <s v="CTG"/>
    <x v="11"/>
    <s v="1.9"/>
    <x v="3"/>
    <x v="11"/>
    <n v="82"/>
    <s v="CMP"/>
    <x v="13"/>
  </r>
  <r>
    <x v="0"/>
    <s v="2EI"/>
    <x v="5"/>
    <s v="CTG"/>
    <x v="11"/>
    <s v="1.9"/>
    <x v="3"/>
    <x v="11"/>
    <n v="124"/>
    <s v="RPB"/>
    <x v="11"/>
  </r>
  <r>
    <x v="0"/>
    <s v="2EI"/>
    <x v="5"/>
    <s v="CUC"/>
    <x v="12"/>
    <s v="1.1"/>
    <x v="0"/>
    <x v="11"/>
    <n v="18"/>
    <s v="CMP"/>
    <x v="13"/>
  </r>
  <r>
    <x v="0"/>
    <s v="2EI"/>
    <x v="5"/>
    <s v="CUC"/>
    <x v="12"/>
    <s v="1.3"/>
    <x v="1"/>
    <x v="1"/>
    <n v="393"/>
    <s v="AVA"/>
    <x v="1"/>
  </r>
  <r>
    <x v="0"/>
    <s v="2EI"/>
    <x v="5"/>
    <s v="CUC"/>
    <x v="12"/>
    <s v="1.3"/>
    <x v="1"/>
    <x v="13"/>
    <n v="13"/>
    <s v="JAT"/>
    <x v="14"/>
  </r>
  <r>
    <x v="0"/>
    <s v="2EI"/>
    <x v="5"/>
    <s v="EYP"/>
    <x v="13"/>
    <s v="1.8"/>
    <x v="6"/>
    <x v="1"/>
    <n v="61"/>
    <s v="ARE"/>
    <x v="10"/>
  </r>
  <r>
    <x v="0"/>
    <s v="2EI"/>
    <x v="5"/>
    <s v="IBE"/>
    <x v="14"/>
    <s v="1.8"/>
    <x v="6"/>
    <x v="1"/>
    <n v="57"/>
    <s v="AVA"/>
    <x v="1"/>
  </r>
  <r>
    <x v="0"/>
    <s v="2EI"/>
    <x v="5"/>
    <s v="IPI"/>
    <x v="15"/>
    <s v="1.10"/>
    <x v="8"/>
    <x v="1"/>
    <n v="181"/>
    <s v="AVA"/>
    <x v="1"/>
  </r>
  <r>
    <x v="0"/>
    <s v="2EI"/>
    <x v="5"/>
    <s v="LET"/>
    <x v="23"/>
    <s v="1.1"/>
    <x v="0"/>
    <x v="2"/>
    <n v="1"/>
    <s v="AVA"/>
    <x v="1"/>
  </r>
  <r>
    <x v="0"/>
    <s v="2EI"/>
    <x v="5"/>
    <s v="LET"/>
    <x v="23"/>
    <s v="1.10"/>
    <x v="8"/>
    <x v="2"/>
    <n v="6"/>
    <s v="AVA"/>
    <x v="1"/>
  </r>
  <r>
    <x v="0"/>
    <s v="2EI"/>
    <x v="5"/>
    <s v="LET"/>
    <x v="23"/>
    <s v="1.2"/>
    <x v="9"/>
    <x v="31"/>
    <n v="3"/>
    <s v="KRE"/>
    <x v="33"/>
  </r>
  <r>
    <x v="0"/>
    <s v="2EI"/>
    <x v="5"/>
    <s v="LET"/>
    <x v="23"/>
    <s v="1.3"/>
    <x v="1"/>
    <x v="2"/>
    <n v="1"/>
    <s v="AVA"/>
    <x v="1"/>
  </r>
  <r>
    <x v="0"/>
    <s v="2EI"/>
    <x v="5"/>
    <s v="LET"/>
    <x v="23"/>
    <s v="1.4"/>
    <x v="4"/>
    <x v="35"/>
    <n v="1"/>
    <s v="KRE"/>
    <x v="33"/>
  </r>
  <r>
    <x v="0"/>
    <s v="2EI"/>
    <x v="5"/>
    <s v="MDE"/>
    <x v="5"/>
    <s v="1.1"/>
    <x v="0"/>
    <x v="16"/>
    <n v="1"/>
    <s v="NKS"/>
    <x v="12"/>
  </r>
  <r>
    <x v="0"/>
    <s v="2EI"/>
    <x v="5"/>
    <s v="MDE"/>
    <x v="5"/>
    <s v="1.10"/>
    <x v="8"/>
    <x v="11"/>
    <n v="153"/>
    <s v="AMX"/>
    <x v="17"/>
  </r>
  <r>
    <x v="0"/>
    <s v="2EI"/>
    <x v="5"/>
    <s v="MDE"/>
    <x v="5"/>
    <s v="1.2"/>
    <x v="9"/>
    <x v="2"/>
    <n v="1"/>
    <s v="AVA"/>
    <x v="1"/>
  </r>
  <r>
    <x v="0"/>
    <s v="2EI"/>
    <x v="5"/>
    <s v="MDE"/>
    <x v="5"/>
    <s v="1.3"/>
    <x v="1"/>
    <x v="2"/>
    <n v="1"/>
    <s v="TAI"/>
    <x v="24"/>
  </r>
  <r>
    <x v="0"/>
    <s v="2EI"/>
    <x v="5"/>
    <s v="MDE"/>
    <x v="5"/>
    <s v="1.4"/>
    <x v="4"/>
    <x v="1"/>
    <n v="18"/>
    <s v="GLG"/>
    <x v="15"/>
  </r>
  <r>
    <x v="0"/>
    <s v="2EI"/>
    <x v="5"/>
    <s v="MDE"/>
    <x v="5"/>
    <s v="1.4"/>
    <x v="4"/>
    <x v="13"/>
    <n v="40"/>
    <s v="JAT"/>
    <x v="14"/>
  </r>
  <r>
    <x v="0"/>
    <s v="2EI"/>
    <x v="5"/>
    <s v="MDE"/>
    <x v="5"/>
    <s v="1.6"/>
    <x v="2"/>
    <x v="13"/>
    <n v="34"/>
    <s v="JAT"/>
    <x v="14"/>
  </r>
  <r>
    <x v="0"/>
    <s v="2EI"/>
    <x v="5"/>
    <s v="MDE"/>
    <x v="5"/>
    <s v="1.7"/>
    <x v="5"/>
    <x v="1"/>
    <n v="3"/>
    <s v="GLG"/>
    <x v="15"/>
  </r>
  <r>
    <x v="0"/>
    <s v="2EI"/>
    <x v="5"/>
    <s v="MDE"/>
    <x v="5"/>
    <s v="1.7"/>
    <x v="5"/>
    <x v="35"/>
    <n v="4"/>
    <s v="PAV"/>
    <x v="9"/>
  </r>
  <r>
    <x v="0"/>
    <s v="2EI"/>
    <x v="5"/>
    <s v="MDE"/>
    <x v="5"/>
    <s v="1.8"/>
    <x v="6"/>
    <x v="11"/>
    <n v="382"/>
    <s v="CMP"/>
    <x v="13"/>
  </r>
  <r>
    <x v="0"/>
    <s v="2EI"/>
    <x v="5"/>
    <s v="RCH"/>
    <x v="16"/>
    <s v="1.8"/>
    <x v="6"/>
    <x v="1"/>
    <n v="427"/>
    <s v="AVA"/>
    <x v="1"/>
  </r>
  <r>
    <x v="0"/>
    <s v="2EI"/>
    <x v="5"/>
    <s v="RCH"/>
    <x v="16"/>
    <s v="1.9"/>
    <x v="3"/>
    <x v="1"/>
    <n v="137"/>
    <s v="AVA"/>
    <x v="1"/>
  </r>
  <r>
    <x v="0"/>
    <s v="2EI"/>
    <x v="5"/>
    <s v="MDE"/>
    <x v="5"/>
    <s v="1.9"/>
    <x v="3"/>
    <x v="11"/>
    <n v="3"/>
    <s v="CMP"/>
    <x v="13"/>
  </r>
  <r>
    <x v="0"/>
    <s v="2EI"/>
    <x v="5"/>
    <s v="MDE"/>
    <x v="5"/>
    <s v="1.9"/>
    <x v="3"/>
    <x v="20"/>
    <n v="2"/>
    <s v="JEA"/>
    <x v="26"/>
  </r>
  <r>
    <x v="0"/>
    <s v="2EI"/>
    <x v="5"/>
    <s v="MTR"/>
    <x v="18"/>
    <s v="1.1"/>
    <x v="0"/>
    <x v="1"/>
    <n v="123"/>
    <s v="ARE"/>
    <x v="10"/>
  </r>
  <r>
    <x v="0"/>
    <s v="2EI"/>
    <x v="5"/>
    <s v="MTR"/>
    <x v="18"/>
    <s v="1.2"/>
    <x v="9"/>
    <x v="1"/>
    <n v="1"/>
    <s v="AVA"/>
    <x v="1"/>
  </r>
  <r>
    <x v="0"/>
    <s v="2EI"/>
    <x v="5"/>
    <s v="MTR"/>
    <x v="18"/>
    <s v="1.6"/>
    <x v="2"/>
    <x v="2"/>
    <n v="2"/>
    <s v="AVA"/>
    <x v="1"/>
  </r>
  <r>
    <x v="0"/>
    <s v="2EI"/>
    <x v="5"/>
    <s v="MTR"/>
    <x v="18"/>
    <s v="1.6"/>
    <x v="2"/>
    <x v="1"/>
    <n v="122"/>
    <s v="ARE"/>
    <x v="10"/>
  </r>
  <r>
    <x v="0"/>
    <s v="2EI"/>
    <x v="5"/>
    <s v="NVA"/>
    <x v="19"/>
    <s v="1.10"/>
    <x v="8"/>
    <x v="1"/>
    <n v="187"/>
    <s v="ARE"/>
    <x v="10"/>
  </r>
  <r>
    <x v="0"/>
    <s v="2EI"/>
    <x v="5"/>
    <s v="NVA"/>
    <x v="19"/>
    <s v="1.4"/>
    <x v="4"/>
    <x v="1"/>
    <n v="32"/>
    <s v="ARE"/>
    <x v="10"/>
  </r>
  <r>
    <x v="0"/>
    <s v="2EI"/>
    <x v="5"/>
    <s v="NVA"/>
    <x v="19"/>
    <s v="1.9"/>
    <x v="3"/>
    <x v="1"/>
    <n v="15"/>
    <s v="ARE"/>
    <x v="10"/>
  </r>
  <r>
    <x v="0"/>
    <s v="2EI"/>
    <x v="5"/>
    <s v="PEI"/>
    <x v="20"/>
    <s v="1.1"/>
    <x v="0"/>
    <x v="1"/>
    <n v="201"/>
    <s v="ARE"/>
    <x v="10"/>
  </r>
  <r>
    <x v="0"/>
    <s v="2EI"/>
    <x v="5"/>
    <s v="PEI"/>
    <x v="20"/>
    <s v="1.2"/>
    <x v="9"/>
    <x v="2"/>
    <n v="1"/>
    <s v="AVA"/>
    <x v="1"/>
  </r>
  <r>
    <x v="0"/>
    <s v="2EI"/>
    <x v="5"/>
    <s v="PEI"/>
    <x v="20"/>
    <s v="1.3"/>
    <x v="1"/>
    <x v="11"/>
    <n v="51"/>
    <s v="CMP"/>
    <x v="13"/>
  </r>
  <r>
    <x v="0"/>
    <s v="2EI"/>
    <x v="5"/>
    <s v="PEI"/>
    <x v="20"/>
    <s v="1.4"/>
    <x v="4"/>
    <x v="1"/>
    <n v="514"/>
    <s v="AVA"/>
    <x v="1"/>
  </r>
  <r>
    <x v="0"/>
    <s v="2EI"/>
    <x v="5"/>
    <s v="PEI"/>
    <x v="20"/>
    <s v="1.8"/>
    <x v="6"/>
    <x v="11"/>
    <n v="27"/>
    <s v="RPB"/>
    <x v="11"/>
  </r>
  <r>
    <x v="0"/>
    <s v="2EI"/>
    <x v="5"/>
    <s v="PSO"/>
    <x v="21"/>
    <s v="1.3"/>
    <x v="1"/>
    <x v="1"/>
    <n v="206"/>
    <s v="AVA"/>
    <x v="1"/>
  </r>
  <r>
    <x v="0"/>
    <s v="2EI"/>
    <x v="5"/>
    <s v="PSO"/>
    <x v="21"/>
    <s v="1.8"/>
    <x v="6"/>
    <x v="1"/>
    <n v="595"/>
    <s v="AVA"/>
    <x v="1"/>
  </r>
  <r>
    <x v="0"/>
    <s v="2EI"/>
    <x v="5"/>
    <s v="SMR"/>
    <x v="17"/>
    <s v="1.4"/>
    <x v="4"/>
    <x v="1"/>
    <n v="450"/>
    <s v="AVA"/>
    <x v="1"/>
  </r>
  <r>
    <x v="0"/>
    <s v="2EI"/>
    <x v="5"/>
    <s v="SMR"/>
    <x v="17"/>
    <s v="1.6"/>
    <x v="2"/>
    <x v="11"/>
    <n v="13"/>
    <s v="CMP"/>
    <x v="13"/>
  </r>
  <r>
    <x v="0"/>
    <s v="2EI"/>
    <x v="5"/>
    <s v="SMR"/>
    <x v="17"/>
    <s v="1.8"/>
    <x v="6"/>
    <x v="1"/>
    <n v="1128"/>
    <s v="AVA"/>
    <x v="1"/>
  </r>
  <r>
    <x v="0"/>
    <s v="2EJ"/>
    <x v="6"/>
    <s v="BOG"/>
    <x v="3"/>
    <s v="1.2"/>
    <x v="9"/>
    <x v="24"/>
    <n v="1"/>
    <s v="AJT"/>
    <x v="37"/>
  </r>
  <r>
    <x v="0"/>
    <s v="2EJ"/>
    <x v="6"/>
    <s v="BOG"/>
    <x v="3"/>
    <s v="1.10"/>
    <x v="8"/>
    <x v="33"/>
    <n v="34"/>
    <s v="ETH"/>
    <x v="47"/>
  </r>
  <r>
    <x v="0"/>
    <s v="2EJ"/>
    <x v="6"/>
    <s v="BOG"/>
    <x v="3"/>
    <s v="1.10"/>
    <x v="8"/>
    <x v="1"/>
    <n v="50"/>
    <s v="SKU"/>
    <x v="48"/>
  </r>
  <r>
    <x v="0"/>
    <s v="3AN"/>
    <x v="7"/>
    <s v="BOG"/>
    <x v="3"/>
    <s v="1.5"/>
    <x v="7"/>
    <x v="9"/>
    <n v="48"/>
    <s v="NSE"/>
    <x v="20"/>
  </r>
  <r>
    <x v="0"/>
    <s v="3AN"/>
    <x v="7"/>
    <s v="BOG"/>
    <x v="3"/>
    <s v="1.7"/>
    <x v="5"/>
    <x v="37"/>
    <n v="30"/>
    <s v="NSE"/>
    <x v="20"/>
  </r>
  <r>
    <x v="0"/>
    <s v="3AN"/>
    <x v="7"/>
    <s v="MDE"/>
    <x v="5"/>
    <s v="1.9"/>
    <x v="3"/>
    <x v="9"/>
    <n v="11"/>
    <s v="EFY"/>
    <x v="0"/>
  </r>
  <r>
    <x v="0"/>
    <s v="3AN"/>
    <x v="7"/>
    <s v="MDE"/>
    <x v="5"/>
    <s v="1.9"/>
    <x v="3"/>
    <x v="11"/>
    <n v="889"/>
    <s v="AAL"/>
    <x v="19"/>
  </r>
  <r>
    <x v="0"/>
    <s v="3AN"/>
    <x v="7"/>
    <s v="MDE"/>
    <x v="5"/>
    <s v="1.10"/>
    <x v="8"/>
    <x v="1"/>
    <n v="26"/>
    <s v="ARE"/>
    <x v="10"/>
  </r>
  <r>
    <x v="1"/>
    <s v="3BL"/>
    <x v="8"/>
    <s v="BOG"/>
    <x v="3"/>
    <s v="1.10"/>
    <x v="8"/>
    <x v="22"/>
    <n v="2"/>
    <s v="JOS"/>
    <x v="49"/>
  </r>
  <r>
    <x v="1"/>
    <s v="2EI"/>
    <x v="5"/>
    <s v="ADZ"/>
    <x v="6"/>
    <s v="1.10"/>
    <x v="8"/>
    <x v="11"/>
    <n v="236"/>
    <s v="RPB"/>
    <x v="11"/>
  </r>
  <r>
    <x v="1"/>
    <s v="2EI"/>
    <x v="5"/>
    <s v="ADZ"/>
    <x v="6"/>
    <s v="1.3"/>
    <x v="1"/>
    <x v="31"/>
    <n v="8"/>
    <s v="KRE"/>
    <x v="33"/>
  </r>
  <r>
    <x v="1"/>
    <s v="2EI"/>
    <x v="5"/>
    <s v="ADZ"/>
    <x v="6"/>
    <s v="1.4"/>
    <x v="4"/>
    <x v="11"/>
    <n v="17"/>
    <s v="CMP"/>
    <x v="13"/>
  </r>
  <r>
    <x v="1"/>
    <s v="2EI"/>
    <x v="5"/>
    <s v="ADZ"/>
    <x v="6"/>
    <s v="1.6"/>
    <x v="2"/>
    <x v="1"/>
    <n v="302"/>
    <s v="ARE"/>
    <x v="10"/>
  </r>
  <r>
    <x v="1"/>
    <s v="2EI"/>
    <x v="5"/>
    <s v="AXM"/>
    <x v="7"/>
    <s v="1.1"/>
    <x v="0"/>
    <x v="1"/>
    <n v="15"/>
    <s v="NKS"/>
    <x v="12"/>
  </r>
  <r>
    <x v="1"/>
    <s v="2EI"/>
    <x v="5"/>
    <s v="AXM"/>
    <x v="7"/>
    <s v="1.3"/>
    <x v="1"/>
    <x v="1"/>
    <n v="15"/>
    <s v="NKS"/>
    <x v="12"/>
  </r>
  <r>
    <x v="1"/>
    <s v="2EI"/>
    <x v="5"/>
    <s v="AXM"/>
    <x v="7"/>
    <s v="1.5"/>
    <x v="7"/>
    <x v="1"/>
    <n v="15"/>
    <s v="NKS"/>
    <x v="12"/>
  </r>
  <r>
    <x v="1"/>
    <s v="2EI"/>
    <x v="5"/>
    <s v="BAQ"/>
    <x v="8"/>
    <s v="1.1"/>
    <x v="0"/>
    <x v="11"/>
    <n v="43"/>
    <s v="CMP"/>
    <x v="13"/>
  </r>
  <r>
    <x v="1"/>
    <s v="2EI"/>
    <x v="5"/>
    <s v="BAQ"/>
    <x v="8"/>
    <s v="1.4"/>
    <x v="4"/>
    <x v="1"/>
    <n v="2"/>
    <s v="ARE"/>
    <x v="10"/>
  </r>
  <r>
    <x v="1"/>
    <s v="2EI"/>
    <x v="5"/>
    <s v="BAQ"/>
    <x v="8"/>
    <s v="1.6"/>
    <x v="2"/>
    <x v="11"/>
    <n v="50"/>
    <s v="RPB"/>
    <x v="11"/>
  </r>
  <r>
    <x v="1"/>
    <s v="2EI"/>
    <x v="5"/>
    <s v="BAQ"/>
    <x v="8"/>
    <s v="1.7"/>
    <x v="5"/>
    <x v="11"/>
    <n v="1"/>
    <s v="RPB"/>
    <x v="11"/>
  </r>
  <r>
    <x v="1"/>
    <s v="2EI"/>
    <x v="5"/>
    <s v="BAQ"/>
    <x v="8"/>
    <s v="1.8"/>
    <x v="6"/>
    <x v="11"/>
    <n v="2"/>
    <s v="AAL"/>
    <x v="19"/>
  </r>
  <r>
    <x v="1"/>
    <s v="2EI"/>
    <x v="5"/>
    <s v="BGA"/>
    <x v="9"/>
    <s v="1.1"/>
    <x v="0"/>
    <x v="1"/>
    <n v="182"/>
    <s v="ARE"/>
    <x v="10"/>
  </r>
  <r>
    <x v="1"/>
    <s v="2EI"/>
    <x v="5"/>
    <s v="BGA"/>
    <x v="9"/>
    <s v="1.10"/>
    <x v="8"/>
    <x v="11"/>
    <n v="66"/>
    <s v="RPB"/>
    <x v="11"/>
  </r>
  <r>
    <x v="1"/>
    <s v="2EI"/>
    <x v="5"/>
    <s v="BGA"/>
    <x v="9"/>
    <s v="1.3"/>
    <x v="1"/>
    <x v="2"/>
    <n v="21"/>
    <s v="AVA"/>
    <x v="1"/>
  </r>
  <r>
    <x v="1"/>
    <s v="2EI"/>
    <x v="5"/>
    <s v="BGA"/>
    <x v="9"/>
    <s v="1.3"/>
    <x v="1"/>
    <x v="1"/>
    <n v="182"/>
    <s v="ARE"/>
    <x v="10"/>
  </r>
  <r>
    <x v="1"/>
    <s v="2EI"/>
    <x v="5"/>
    <s v="BGA"/>
    <x v="9"/>
    <s v="1.4"/>
    <x v="4"/>
    <x v="11"/>
    <n v="13"/>
    <s v="RPB"/>
    <x v="11"/>
  </r>
  <r>
    <x v="1"/>
    <s v="2EI"/>
    <x v="5"/>
    <s v="BGA"/>
    <x v="9"/>
    <s v="1.5"/>
    <x v="7"/>
    <x v="1"/>
    <n v="35"/>
    <s v="AVA"/>
    <x v="1"/>
  </r>
  <r>
    <x v="1"/>
    <s v="2EI"/>
    <x v="5"/>
    <s v="BGA"/>
    <x v="9"/>
    <s v="1.6"/>
    <x v="2"/>
    <x v="1"/>
    <n v="327"/>
    <s v="AVA"/>
    <x v="1"/>
  </r>
  <r>
    <x v="1"/>
    <s v="2EI"/>
    <x v="5"/>
    <s v="CLO"/>
    <x v="10"/>
    <s v="1.10"/>
    <x v="8"/>
    <x v="2"/>
    <n v="106"/>
    <s v="AVA"/>
    <x v="1"/>
  </r>
  <r>
    <x v="1"/>
    <s v="2EI"/>
    <x v="5"/>
    <s v="CLO"/>
    <x v="10"/>
    <s v="1.10"/>
    <x v="8"/>
    <x v="13"/>
    <n v="58"/>
    <s v="JAT"/>
    <x v="14"/>
  </r>
  <r>
    <x v="1"/>
    <s v="2EI"/>
    <x v="5"/>
    <s v="CLO"/>
    <x v="10"/>
    <s v="1.10"/>
    <x v="8"/>
    <x v="24"/>
    <n v="10"/>
    <s v="LAE"/>
    <x v="44"/>
  </r>
  <r>
    <x v="1"/>
    <s v="2EI"/>
    <x v="5"/>
    <s v="CLO"/>
    <x v="10"/>
    <s v="1.3"/>
    <x v="1"/>
    <x v="13"/>
    <n v="20"/>
    <s v="JAT"/>
    <x v="14"/>
  </r>
  <r>
    <x v="1"/>
    <s v="2EI"/>
    <x v="5"/>
    <s v="CLO"/>
    <x v="10"/>
    <s v="1.3"/>
    <x v="1"/>
    <x v="11"/>
    <n v="60"/>
    <s v="AAL"/>
    <x v="19"/>
  </r>
  <r>
    <x v="1"/>
    <s v="2EI"/>
    <x v="5"/>
    <s v="CLO"/>
    <x v="10"/>
    <s v="1.3"/>
    <x v="1"/>
    <x v="15"/>
    <n v="13"/>
    <s v="AVA"/>
    <x v="1"/>
  </r>
  <r>
    <x v="1"/>
    <s v="2EI"/>
    <x v="5"/>
    <s v="CLO"/>
    <x v="10"/>
    <s v="1.4"/>
    <x v="4"/>
    <x v="13"/>
    <n v="20"/>
    <s v="JAT"/>
    <x v="14"/>
  </r>
  <r>
    <x v="1"/>
    <s v="2EI"/>
    <x v="5"/>
    <s v="CLO"/>
    <x v="10"/>
    <s v="1.5"/>
    <x v="7"/>
    <x v="1"/>
    <n v="235"/>
    <s v="AVA"/>
    <x v="1"/>
  </r>
  <r>
    <x v="1"/>
    <s v="2EI"/>
    <x v="5"/>
    <s v="CLO"/>
    <x v="10"/>
    <s v="1.5"/>
    <x v="7"/>
    <x v="34"/>
    <n v="20"/>
    <s v="NSE"/>
    <x v="20"/>
  </r>
  <r>
    <x v="1"/>
    <s v="2EI"/>
    <x v="5"/>
    <s v="CLO"/>
    <x v="10"/>
    <s v="1.6"/>
    <x v="2"/>
    <x v="15"/>
    <n v="13"/>
    <s v="AVA"/>
    <x v="1"/>
  </r>
  <r>
    <x v="1"/>
    <s v="2EI"/>
    <x v="5"/>
    <s v="CLO"/>
    <x v="10"/>
    <s v="1.8"/>
    <x v="6"/>
    <x v="11"/>
    <n v="178"/>
    <s v="AAL"/>
    <x v="19"/>
  </r>
  <r>
    <x v="1"/>
    <s v="2EI"/>
    <x v="5"/>
    <s v="CLO"/>
    <x v="10"/>
    <s v="1.9"/>
    <x v="3"/>
    <x v="11"/>
    <n v="2"/>
    <s v="AAL"/>
    <x v="19"/>
  </r>
  <r>
    <x v="1"/>
    <s v="2EI"/>
    <x v="5"/>
    <s v="CTG"/>
    <x v="11"/>
    <s v="1.1"/>
    <x v="0"/>
    <x v="2"/>
    <n v="1"/>
    <s v="AAL"/>
    <x v="19"/>
  </r>
  <r>
    <x v="1"/>
    <s v="2EI"/>
    <x v="5"/>
    <s v="CTG"/>
    <x v="11"/>
    <s v="1.1"/>
    <x v="0"/>
    <x v="11"/>
    <n v="108"/>
    <s v="CMP"/>
    <x v="13"/>
  </r>
  <r>
    <x v="1"/>
    <s v="2EI"/>
    <x v="5"/>
    <s v="CTG"/>
    <x v="11"/>
    <s v="1.10"/>
    <x v="8"/>
    <x v="16"/>
    <n v="150"/>
    <s v="NKS"/>
    <x v="12"/>
  </r>
  <r>
    <x v="1"/>
    <s v="2EI"/>
    <x v="5"/>
    <s v="CTG"/>
    <x v="11"/>
    <s v="1.10"/>
    <x v="8"/>
    <x v="16"/>
    <n v="80"/>
    <s v="TSC"/>
    <x v="21"/>
  </r>
  <r>
    <x v="1"/>
    <s v="2EI"/>
    <x v="5"/>
    <s v="CTG"/>
    <x v="11"/>
    <s v="1.10"/>
    <x v="8"/>
    <x v="11"/>
    <n v="663"/>
    <s v="RPB"/>
    <x v="11"/>
  </r>
  <r>
    <x v="1"/>
    <s v="2EI"/>
    <x v="5"/>
    <s v="CTG"/>
    <x v="11"/>
    <s v="1.2"/>
    <x v="9"/>
    <x v="14"/>
    <n v="3"/>
    <s v="DWI"/>
    <x v="18"/>
  </r>
  <r>
    <x v="1"/>
    <s v="2EI"/>
    <x v="5"/>
    <s v="CTG"/>
    <x v="11"/>
    <s v="1.3"/>
    <x v="1"/>
    <x v="2"/>
    <n v="11"/>
    <s v="ARE"/>
    <x v="10"/>
  </r>
  <r>
    <x v="1"/>
    <s v="2EI"/>
    <x v="5"/>
    <s v="CTG"/>
    <x v="11"/>
    <s v="1.3"/>
    <x v="1"/>
    <x v="1"/>
    <n v="5"/>
    <s v="NKS"/>
    <x v="12"/>
  </r>
  <r>
    <x v="1"/>
    <s v="2EI"/>
    <x v="5"/>
    <s v="CTG"/>
    <x v="11"/>
    <s v="1.3"/>
    <x v="1"/>
    <x v="16"/>
    <n v="1"/>
    <s v="JAT"/>
    <x v="14"/>
  </r>
  <r>
    <x v="1"/>
    <s v="2EI"/>
    <x v="5"/>
    <s v="CTG"/>
    <x v="11"/>
    <s v="1.3"/>
    <x v="1"/>
    <x v="11"/>
    <n v="12"/>
    <s v="DAL"/>
    <x v="35"/>
  </r>
  <r>
    <x v="1"/>
    <s v="2EI"/>
    <x v="5"/>
    <s v="CTG"/>
    <x v="11"/>
    <s v="1.3"/>
    <x v="1"/>
    <x v="11"/>
    <n v="134"/>
    <s v="RPB"/>
    <x v="11"/>
  </r>
  <r>
    <x v="1"/>
    <s v="2EI"/>
    <x v="5"/>
    <s v="CTG"/>
    <x v="11"/>
    <s v="1.4"/>
    <x v="4"/>
    <x v="2"/>
    <n v="10"/>
    <s v="NKS"/>
    <x v="12"/>
  </r>
  <r>
    <x v="1"/>
    <s v="2EI"/>
    <x v="5"/>
    <s v="CTG"/>
    <x v="11"/>
    <s v="1.5"/>
    <x v="7"/>
    <x v="1"/>
    <n v="5"/>
    <s v="NKS"/>
    <x v="12"/>
  </r>
  <r>
    <x v="1"/>
    <s v="2EI"/>
    <x v="5"/>
    <s v="CTG"/>
    <x v="11"/>
    <s v="1.7"/>
    <x v="5"/>
    <x v="1"/>
    <n v="91"/>
    <s v="ARE"/>
    <x v="10"/>
  </r>
  <r>
    <x v="1"/>
    <s v="2EI"/>
    <x v="5"/>
    <s v="CTG"/>
    <x v="11"/>
    <s v="1.7"/>
    <x v="5"/>
    <x v="1"/>
    <n v="5"/>
    <s v="NKS"/>
    <x v="12"/>
  </r>
  <r>
    <x v="1"/>
    <s v="2EI"/>
    <x v="5"/>
    <s v="CUC"/>
    <x v="12"/>
    <s v="1.1"/>
    <x v="0"/>
    <x v="11"/>
    <n v="12"/>
    <s v="CMP"/>
    <x v="13"/>
  </r>
  <r>
    <x v="1"/>
    <s v="2EI"/>
    <x v="5"/>
    <s v="CUC"/>
    <x v="12"/>
    <s v="1.8"/>
    <x v="6"/>
    <x v="1"/>
    <n v="936"/>
    <s v="AVA"/>
    <x v="1"/>
  </r>
  <r>
    <x v="1"/>
    <s v="2EI"/>
    <x v="5"/>
    <s v="CUC"/>
    <x v="12"/>
    <s v="1.8"/>
    <x v="6"/>
    <x v="13"/>
    <n v="15"/>
    <s v="JAT"/>
    <x v="14"/>
  </r>
  <r>
    <x v="1"/>
    <s v="2EI"/>
    <x v="5"/>
    <s v="EYP"/>
    <x v="13"/>
    <s v="1.8"/>
    <x v="6"/>
    <x v="1"/>
    <n v="48"/>
    <s v="ARE"/>
    <x v="10"/>
  </r>
  <r>
    <x v="1"/>
    <s v="2EI"/>
    <x v="5"/>
    <s v="IBE"/>
    <x v="14"/>
    <s v="1.1"/>
    <x v="0"/>
    <x v="1"/>
    <n v="44"/>
    <s v="AVA"/>
    <x v="1"/>
  </r>
  <r>
    <x v="1"/>
    <s v="2EI"/>
    <x v="5"/>
    <s v="IBE"/>
    <x v="14"/>
    <s v="1.4"/>
    <x v="4"/>
    <x v="2"/>
    <n v="2"/>
    <s v="AVA"/>
    <x v="1"/>
  </r>
  <r>
    <x v="1"/>
    <s v="2EI"/>
    <x v="5"/>
    <s v="IPI"/>
    <x v="15"/>
    <s v="1.3"/>
    <x v="1"/>
    <x v="1"/>
    <n v="29"/>
    <s v="AVA"/>
    <x v="1"/>
  </r>
  <r>
    <x v="1"/>
    <s v="2EI"/>
    <x v="5"/>
    <s v="MDE"/>
    <x v="5"/>
    <s v="1.10"/>
    <x v="8"/>
    <x v="1"/>
    <n v="78"/>
    <s v="GLG"/>
    <x v="15"/>
  </r>
  <r>
    <x v="1"/>
    <s v="2EI"/>
    <x v="5"/>
    <s v="MDE"/>
    <x v="5"/>
    <s v="1.3"/>
    <x v="1"/>
    <x v="6"/>
    <n v="19"/>
    <s v="AVA"/>
    <x v="1"/>
  </r>
  <r>
    <x v="1"/>
    <s v="2EI"/>
    <x v="5"/>
    <s v="MDE"/>
    <x v="5"/>
    <s v="1.4"/>
    <x v="4"/>
    <x v="2"/>
    <n v="2"/>
    <s v="GLG"/>
    <x v="15"/>
  </r>
  <r>
    <x v="1"/>
    <s v="2EI"/>
    <x v="5"/>
    <s v="MDE"/>
    <x v="5"/>
    <s v="1.4"/>
    <x v="4"/>
    <x v="1"/>
    <n v="2113"/>
    <s v="AVA"/>
    <x v="1"/>
  </r>
  <r>
    <x v="1"/>
    <s v="2EI"/>
    <x v="5"/>
    <s v="MDE"/>
    <x v="5"/>
    <s v="1.4"/>
    <x v="4"/>
    <x v="13"/>
    <n v="39"/>
    <s v="JAT"/>
    <x v="14"/>
  </r>
  <r>
    <x v="1"/>
    <s v="2EI"/>
    <x v="5"/>
    <s v="MDE"/>
    <x v="5"/>
    <s v="1.4"/>
    <x v="4"/>
    <x v="14"/>
    <n v="19"/>
    <s v="DWI"/>
    <x v="18"/>
  </r>
  <r>
    <x v="1"/>
    <s v="2EI"/>
    <x v="5"/>
    <s v="MDE"/>
    <x v="5"/>
    <s v="1.5"/>
    <x v="7"/>
    <x v="2"/>
    <n v="1"/>
    <s v="NKS"/>
    <x v="12"/>
  </r>
  <r>
    <x v="1"/>
    <s v="2EI"/>
    <x v="5"/>
    <s v="MDE"/>
    <x v="5"/>
    <s v="1.5"/>
    <x v="7"/>
    <x v="6"/>
    <n v="1"/>
    <s v="TPA"/>
    <x v="25"/>
  </r>
  <r>
    <x v="1"/>
    <s v="2EI"/>
    <x v="5"/>
    <s v="MDE"/>
    <x v="5"/>
    <s v="1.7"/>
    <x v="5"/>
    <x v="6"/>
    <n v="9"/>
    <s v="AVA"/>
    <x v="1"/>
  </r>
  <r>
    <x v="1"/>
    <s v="2EI"/>
    <x v="5"/>
    <s v="MDE"/>
    <x v="5"/>
    <s v="1.7"/>
    <x v="5"/>
    <x v="6"/>
    <n v="4"/>
    <s v="TPA"/>
    <x v="25"/>
  </r>
  <r>
    <x v="1"/>
    <s v="2EI"/>
    <x v="5"/>
    <s v="MDE"/>
    <x v="5"/>
    <s v="1.8"/>
    <x v="6"/>
    <x v="16"/>
    <n v="2"/>
    <s v="TAI"/>
    <x v="24"/>
  </r>
  <r>
    <x v="1"/>
    <s v="2EI"/>
    <x v="5"/>
    <s v="MTR"/>
    <x v="18"/>
    <s v="1.1"/>
    <x v="0"/>
    <x v="1"/>
    <n v="115"/>
    <s v="ARE"/>
    <x v="10"/>
  </r>
  <r>
    <x v="1"/>
    <s v="2EI"/>
    <x v="5"/>
    <s v="MTR"/>
    <x v="18"/>
    <s v="1.6"/>
    <x v="2"/>
    <x v="2"/>
    <n v="6"/>
    <s v="AVA"/>
    <x v="1"/>
  </r>
  <r>
    <x v="1"/>
    <s v="2EI"/>
    <x v="5"/>
    <s v="NVA"/>
    <x v="19"/>
    <s v="1.8"/>
    <x v="6"/>
    <x v="1"/>
    <n v="65"/>
    <s v="AVA"/>
    <x v="1"/>
  </r>
  <r>
    <x v="1"/>
    <s v="2EI"/>
    <x v="5"/>
    <s v="NVA"/>
    <x v="19"/>
    <s v="1.9"/>
    <x v="3"/>
    <x v="1"/>
    <n v="54"/>
    <s v="AVA"/>
    <x v="1"/>
  </r>
  <r>
    <x v="1"/>
    <s v="2EI"/>
    <x v="5"/>
    <s v="PEI"/>
    <x v="20"/>
    <s v="1.2"/>
    <x v="9"/>
    <x v="2"/>
    <n v="2"/>
    <s v="AVA"/>
    <x v="1"/>
  </r>
  <r>
    <x v="1"/>
    <s v="2EI"/>
    <x v="5"/>
    <s v="PEI"/>
    <x v="20"/>
    <s v="1.6"/>
    <x v="2"/>
    <x v="2"/>
    <n v="41"/>
    <s v="AVA"/>
    <x v="1"/>
  </r>
  <r>
    <x v="1"/>
    <s v="2EI"/>
    <x v="5"/>
    <s v="PEI"/>
    <x v="20"/>
    <s v="1.8"/>
    <x v="6"/>
    <x v="1"/>
    <n v="301"/>
    <s v="ARE"/>
    <x v="10"/>
  </r>
  <r>
    <x v="1"/>
    <s v="2EI"/>
    <x v="5"/>
    <s v="PSO"/>
    <x v="21"/>
    <s v="1.3"/>
    <x v="1"/>
    <x v="1"/>
    <n v="69"/>
    <s v="ARE"/>
    <x v="10"/>
  </r>
  <r>
    <x v="1"/>
    <s v="2EI"/>
    <x v="5"/>
    <s v="PSO"/>
    <x v="21"/>
    <s v="1.4"/>
    <x v="4"/>
    <x v="1"/>
    <n v="168"/>
    <s v="AVA"/>
    <x v="1"/>
  </r>
  <r>
    <x v="1"/>
    <s v="2EI"/>
    <x v="5"/>
    <s v="PSO"/>
    <x v="21"/>
    <s v="1.8"/>
    <x v="6"/>
    <x v="2"/>
    <n v="46"/>
    <s v="AVA"/>
    <x v="1"/>
  </r>
  <r>
    <x v="1"/>
    <s v="2EI"/>
    <x v="5"/>
    <s v="PSO"/>
    <x v="21"/>
    <s v="1.8"/>
    <x v="6"/>
    <x v="1"/>
    <n v="513"/>
    <s v="AVA"/>
    <x v="1"/>
  </r>
  <r>
    <x v="1"/>
    <s v="2EI"/>
    <x v="5"/>
    <s v="PSO"/>
    <x v="21"/>
    <s v="1.8"/>
    <x v="6"/>
    <x v="1"/>
    <n v="230"/>
    <s v="ARE"/>
    <x v="10"/>
  </r>
  <r>
    <x v="1"/>
    <s v="2EI"/>
    <x v="5"/>
    <s v="RCH"/>
    <x v="16"/>
    <s v="1.3"/>
    <x v="1"/>
    <x v="1"/>
    <n v="115"/>
    <s v="AVA"/>
    <x v="1"/>
  </r>
  <r>
    <x v="1"/>
    <s v="2EI"/>
    <x v="5"/>
    <s v="RCH"/>
    <x v="16"/>
    <s v="1.4"/>
    <x v="4"/>
    <x v="1"/>
    <n v="42"/>
    <s v="ARE"/>
    <x v="10"/>
  </r>
  <r>
    <x v="1"/>
    <s v="2EI"/>
    <x v="5"/>
    <s v="RCH"/>
    <x v="16"/>
    <s v="1.6"/>
    <x v="2"/>
    <x v="1"/>
    <n v="115"/>
    <s v="AVA"/>
    <x v="1"/>
  </r>
  <r>
    <x v="1"/>
    <s v="2EI"/>
    <x v="5"/>
    <s v="SMR"/>
    <x v="17"/>
    <s v="1.10"/>
    <x v="8"/>
    <x v="2"/>
    <n v="60"/>
    <s v="AVA"/>
    <x v="1"/>
  </r>
  <r>
    <x v="1"/>
    <s v="2EI"/>
    <x v="5"/>
    <s v="SMR"/>
    <x v="17"/>
    <s v="1.10"/>
    <x v="8"/>
    <x v="11"/>
    <n v="330"/>
    <s v="RPB"/>
    <x v="11"/>
  </r>
  <r>
    <x v="1"/>
    <s v="2EI"/>
    <x v="5"/>
    <s v="SMR"/>
    <x v="17"/>
    <s v="1.4"/>
    <x v="4"/>
    <x v="1"/>
    <n v="244"/>
    <s v="ARE"/>
    <x v="10"/>
  </r>
  <r>
    <x v="1"/>
    <s v="2EI"/>
    <x v="5"/>
    <s v="SMR"/>
    <x v="17"/>
    <s v="1.7"/>
    <x v="5"/>
    <x v="1"/>
    <n v="3"/>
    <s v="AVA"/>
    <x v="1"/>
  </r>
  <r>
    <x v="1"/>
    <s v="3AZ"/>
    <x v="2"/>
    <s v="BOG"/>
    <x v="3"/>
    <s v="1.9"/>
    <x v="3"/>
    <x v="27"/>
    <n v="8"/>
    <s v="EDW"/>
    <x v="32"/>
  </r>
  <r>
    <x v="1"/>
    <s v="3BM"/>
    <x v="0"/>
    <s v="EYP"/>
    <x v="13"/>
    <s v="1.9"/>
    <x v="3"/>
    <x v="1"/>
    <n v="50"/>
    <s v="AVA"/>
    <x v="1"/>
  </r>
  <r>
    <x v="1"/>
    <s v="3BM"/>
    <x v="0"/>
    <s v="PPN"/>
    <x v="1"/>
    <s v="1.3"/>
    <x v="1"/>
    <x v="0"/>
    <n v="38"/>
    <s v="EFY"/>
    <x v="0"/>
  </r>
  <r>
    <x v="1"/>
    <s v="3BM"/>
    <x v="0"/>
    <s v="PPN"/>
    <x v="1"/>
    <s v="1.1"/>
    <x v="0"/>
    <x v="9"/>
    <n v="10"/>
    <s v="EFY"/>
    <x v="0"/>
  </r>
  <r>
    <x v="1"/>
    <s v="3BM"/>
    <x v="0"/>
    <s v="VUP"/>
    <x v="2"/>
    <s v="1.4"/>
    <x v="4"/>
    <x v="2"/>
    <n v="10"/>
    <s v="AVA"/>
    <x v="1"/>
  </r>
  <r>
    <x v="1"/>
    <s v="3BM"/>
    <x v="0"/>
    <s v="VUP"/>
    <x v="2"/>
    <s v="1.9"/>
    <x v="3"/>
    <x v="2"/>
    <n v="10"/>
    <s v="AVA"/>
    <x v="1"/>
  </r>
  <r>
    <x v="1"/>
    <s v="3BM"/>
    <x v="0"/>
    <s v="VUP"/>
    <x v="2"/>
    <s v="1.3"/>
    <x v="1"/>
    <x v="1"/>
    <n v="153"/>
    <s v="AVA"/>
    <x v="1"/>
  </r>
  <r>
    <x v="1"/>
    <s v="3BM"/>
    <x v="0"/>
    <s v="VUP"/>
    <x v="2"/>
    <s v="1.7"/>
    <x v="5"/>
    <x v="1"/>
    <n v="153"/>
    <s v="AVA"/>
    <x v="1"/>
  </r>
  <r>
    <x v="1"/>
    <s v="3BM"/>
    <x v="0"/>
    <s v="VVC"/>
    <x v="22"/>
    <s v="1.9"/>
    <x v="3"/>
    <x v="1"/>
    <n v="56"/>
    <s v="AVA"/>
    <x v="1"/>
  </r>
  <r>
    <x v="1"/>
    <s v="3CA"/>
    <x v="9"/>
    <s v="EOH"/>
    <x v="26"/>
    <s v="1.10"/>
    <x v="8"/>
    <x v="53"/>
    <n v="2"/>
    <s v="PAV"/>
    <x v="9"/>
  </r>
  <r>
    <x v="1"/>
    <s v="HEL"/>
    <x v="1"/>
    <s v="BOG"/>
    <x v="3"/>
    <s v="1.9"/>
    <x v="3"/>
    <x v="29"/>
    <n v="10"/>
    <s v="HEL"/>
    <x v="2"/>
  </r>
  <r>
    <x v="1"/>
    <s v="HEL"/>
    <x v="1"/>
    <s v="BOG"/>
    <x v="3"/>
    <s v="1.3"/>
    <x v="1"/>
    <x v="28"/>
    <n v="1"/>
    <s v="HEL"/>
    <x v="2"/>
  </r>
  <r>
    <x v="1"/>
    <s v="HEL"/>
    <x v="1"/>
    <s v="BOG"/>
    <x v="3"/>
    <s v="1.9"/>
    <x v="3"/>
    <x v="28"/>
    <n v="1"/>
    <s v="HEL"/>
    <x v="2"/>
  </r>
  <r>
    <x v="1"/>
    <s v="HEL"/>
    <x v="1"/>
    <s v="BOG"/>
    <x v="3"/>
    <s v="1.3"/>
    <x v="1"/>
    <x v="54"/>
    <n v="5"/>
    <s v="HEL"/>
    <x v="2"/>
  </r>
  <r>
    <x v="1"/>
    <s v="HEL"/>
    <x v="1"/>
    <s v="BOG"/>
    <x v="3"/>
    <s v="1.3"/>
    <x v="1"/>
    <x v="55"/>
    <n v="1"/>
    <s v="HEL"/>
    <x v="2"/>
  </r>
  <r>
    <x v="1"/>
    <s v="HEL"/>
    <x v="1"/>
    <s v="BOG"/>
    <x v="3"/>
    <s v="1.3"/>
    <x v="1"/>
    <x v="56"/>
    <n v="5"/>
    <s v="HEL"/>
    <x v="2"/>
  </r>
  <r>
    <x v="1"/>
    <s v="3AN"/>
    <x v="7"/>
    <s v="BOG"/>
    <x v="3"/>
    <s v="1.3"/>
    <x v="1"/>
    <x v="1"/>
    <n v="182"/>
    <s v="ARE"/>
    <x v="10"/>
  </r>
  <r>
    <x v="1"/>
    <s v="3AN"/>
    <x v="7"/>
    <s v="BOG"/>
    <x v="3"/>
    <s v="1.7"/>
    <x v="5"/>
    <x v="37"/>
    <n v="4"/>
    <s v="NSE"/>
    <x v="20"/>
  </r>
  <r>
    <x v="1"/>
    <s v="SGH"/>
    <x v="3"/>
    <s v="BOG"/>
    <x v="3"/>
    <s v="1.8"/>
    <x v="6"/>
    <x v="8"/>
    <n v="165"/>
    <s v="ACL"/>
    <x v="8"/>
  </r>
  <r>
    <x v="1"/>
    <s v="1BC"/>
    <x v="4"/>
    <s v="MDE"/>
    <x v="5"/>
    <s v="1.5"/>
    <x v="7"/>
    <x v="39"/>
    <n v="2"/>
    <s v="PAV"/>
    <x v="9"/>
  </r>
  <r>
    <x v="1"/>
    <s v="1BC"/>
    <x v="4"/>
    <s v="MDE"/>
    <x v="5"/>
    <s v="1.9"/>
    <x v="3"/>
    <x v="39"/>
    <n v="9"/>
    <s v="PAV"/>
    <x v="9"/>
  </r>
  <r>
    <x v="1"/>
    <s v="1BC"/>
    <x v="4"/>
    <s v="MDE"/>
    <x v="5"/>
    <s v="1.3"/>
    <x v="1"/>
    <x v="57"/>
    <n v="2"/>
    <s v="PAV"/>
    <x v="9"/>
  </r>
  <r>
    <x v="1"/>
    <s v="2EJ"/>
    <x v="6"/>
    <s v="BOG"/>
    <x v="3"/>
    <s v="1.7"/>
    <x v="5"/>
    <x v="33"/>
    <n v="6"/>
    <s v="QTR"/>
    <x v="38"/>
  </r>
  <r>
    <x v="1"/>
    <s v="3BL"/>
    <x v="8"/>
    <s v="BOG"/>
    <x v="3"/>
    <s v="1.10"/>
    <x v="8"/>
    <x v="24"/>
    <n v="24"/>
    <s v="CJT"/>
    <x v="41"/>
  </r>
  <r>
    <x v="1"/>
    <s v="3BL"/>
    <x v="8"/>
    <s v="BOG"/>
    <x v="3"/>
    <s v="1.10"/>
    <x v="8"/>
    <x v="24"/>
    <n v="30"/>
    <s v="AJT"/>
    <x v="37"/>
  </r>
  <r>
    <x v="1"/>
    <s v="2EI"/>
    <x v="5"/>
    <s v="ADZ"/>
    <x v="6"/>
    <s v="1.10"/>
    <x v="8"/>
    <x v="1"/>
    <n v="6"/>
    <s v="AVA"/>
    <x v="1"/>
  </r>
  <r>
    <x v="1"/>
    <s v="2EI"/>
    <x v="5"/>
    <s v="ADZ"/>
    <x v="6"/>
    <s v="1.10"/>
    <x v="8"/>
    <x v="1"/>
    <n v="1517"/>
    <s v="ARE"/>
    <x v="10"/>
  </r>
  <r>
    <x v="1"/>
    <s v="2EI"/>
    <x v="5"/>
    <s v="ADZ"/>
    <x v="6"/>
    <s v="1.4"/>
    <x v="4"/>
    <x v="11"/>
    <n v="48"/>
    <s v="RPB"/>
    <x v="11"/>
  </r>
  <r>
    <x v="1"/>
    <s v="2EI"/>
    <x v="5"/>
    <s v="ADZ"/>
    <x v="6"/>
    <s v="1.9"/>
    <x v="3"/>
    <x v="1"/>
    <n v="297"/>
    <s v="ARE"/>
    <x v="10"/>
  </r>
  <r>
    <x v="1"/>
    <s v="2EI"/>
    <x v="5"/>
    <s v="AXM"/>
    <x v="7"/>
    <s v="1.10"/>
    <x v="8"/>
    <x v="1"/>
    <n v="90"/>
    <s v="NKS"/>
    <x v="12"/>
  </r>
  <r>
    <x v="1"/>
    <s v="2EI"/>
    <x v="5"/>
    <s v="AXM"/>
    <x v="7"/>
    <s v="1.4"/>
    <x v="4"/>
    <x v="2"/>
    <n v="8"/>
    <s v="AVA"/>
    <x v="1"/>
  </r>
  <r>
    <x v="1"/>
    <s v="2EI"/>
    <x v="5"/>
    <s v="AXM"/>
    <x v="7"/>
    <s v="1.4"/>
    <x v="4"/>
    <x v="1"/>
    <n v="29"/>
    <s v="ARE"/>
    <x v="10"/>
  </r>
  <r>
    <x v="1"/>
    <s v="2EI"/>
    <x v="5"/>
    <s v="AXM"/>
    <x v="7"/>
    <s v="1.8"/>
    <x v="6"/>
    <x v="1"/>
    <n v="302"/>
    <s v="AVA"/>
    <x v="1"/>
  </r>
  <r>
    <x v="1"/>
    <s v="2EI"/>
    <x v="5"/>
    <s v="BAQ"/>
    <x v="8"/>
    <s v="1.1"/>
    <x v="0"/>
    <x v="1"/>
    <n v="29"/>
    <s v="NKS"/>
    <x v="12"/>
  </r>
  <r>
    <x v="1"/>
    <s v="2EI"/>
    <x v="5"/>
    <s v="BAQ"/>
    <x v="8"/>
    <s v="1.10"/>
    <x v="8"/>
    <x v="1"/>
    <n v="156"/>
    <s v="NKS"/>
    <x v="12"/>
  </r>
  <r>
    <x v="1"/>
    <s v="2EI"/>
    <x v="5"/>
    <s v="BAQ"/>
    <x v="8"/>
    <s v="1.10"/>
    <x v="8"/>
    <x v="11"/>
    <n v="207"/>
    <s v="RPB"/>
    <x v="11"/>
  </r>
  <r>
    <x v="1"/>
    <s v="2EI"/>
    <x v="5"/>
    <s v="BAQ"/>
    <x v="8"/>
    <s v="1.3"/>
    <x v="1"/>
    <x v="1"/>
    <n v="1"/>
    <s v="ARE"/>
    <x v="10"/>
  </r>
  <r>
    <x v="1"/>
    <s v="2EI"/>
    <x v="5"/>
    <s v="BAQ"/>
    <x v="8"/>
    <s v="1.5"/>
    <x v="7"/>
    <x v="1"/>
    <n v="29"/>
    <s v="NKS"/>
    <x v="12"/>
  </r>
  <r>
    <x v="1"/>
    <s v="2EI"/>
    <x v="5"/>
    <s v="BAQ"/>
    <x v="8"/>
    <s v="1.5"/>
    <x v="7"/>
    <x v="11"/>
    <n v="21"/>
    <s v="CMP"/>
    <x v="13"/>
  </r>
  <r>
    <x v="1"/>
    <s v="2EI"/>
    <x v="5"/>
    <s v="BAQ"/>
    <x v="8"/>
    <s v="1.7"/>
    <x v="5"/>
    <x v="11"/>
    <n v="21"/>
    <s v="CMP"/>
    <x v="13"/>
  </r>
  <r>
    <x v="1"/>
    <s v="2EI"/>
    <x v="5"/>
    <s v="BAQ"/>
    <x v="8"/>
    <s v="1.9"/>
    <x v="3"/>
    <x v="1"/>
    <n v="1"/>
    <s v="NKS"/>
    <x v="12"/>
  </r>
  <r>
    <x v="1"/>
    <s v="2EI"/>
    <x v="5"/>
    <s v="BGA"/>
    <x v="9"/>
    <s v="1.3"/>
    <x v="1"/>
    <x v="1"/>
    <n v="329"/>
    <s v="AVA"/>
    <x v="1"/>
  </r>
  <r>
    <x v="1"/>
    <s v="2EI"/>
    <x v="5"/>
    <s v="BGA"/>
    <x v="9"/>
    <s v="1.3"/>
    <x v="1"/>
    <x v="11"/>
    <n v="8"/>
    <s v="CMP"/>
    <x v="13"/>
  </r>
  <r>
    <x v="1"/>
    <s v="2EI"/>
    <x v="5"/>
    <s v="CLO"/>
    <x v="10"/>
    <s v="1.10"/>
    <x v="8"/>
    <x v="16"/>
    <n v="119"/>
    <s v="JAT"/>
    <x v="14"/>
  </r>
  <r>
    <x v="1"/>
    <s v="2EI"/>
    <x v="5"/>
    <s v="CLO"/>
    <x v="10"/>
    <s v="1.10"/>
    <x v="8"/>
    <x v="6"/>
    <n v="5"/>
    <s v="AVA"/>
    <x v="1"/>
  </r>
  <r>
    <x v="1"/>
    <s v="2EI"/>
    <x v="5"/>
    <s v="CLO"/>
    <x v="10"/>
    <s v="1.4"/>
    <x v="4"/>
    <x v="2"/>
    <n v="32"/>
    <s v="AVA"/>
    <x v="1"/>
  </r>
  <r>
    <x v="1"/>
    <s v="2EI"/>
    <x v="5"/>
    <s v="CLO"/>
    <x v="10"/>
    <s v="1.4"/>
    <x v="4"/>
    <x v="6"/>
    <n v="7"/>
    <s v="AVA"/>
    <x v="1"/>
  </r>
  <r>
    <x v="1"/>
    <s v="2EI"/>
    <x v="5"/>
    <s v="CLO"/>
    <x v="10"/>
    <s v="1.4"/>
    <x v="4"/>
    <x v="11"/>
    <n v="86"/>
    <s v="AAL"/>
    <x v="19"/>
  </r>
  <r>
    <x v="1"/>
    <s v="2EI"/>
    <x v="5"/>
    <s v="CLO"/>
    <x v="10"/>
    <s v="1.5"/>
    <x v="7"/>
    <x v="16"/>
    <n v="40"/>
    <s v="JAT"/>
    <x v="14"/>
  </r>
  <r>
    <x v="1"/>
    <s v="2EI"/>
    <x v="5"/>
    <s v="CLO"/>
    <x v="10"/>
    <s v="1.5"/>
    <x v="7"/>
    <x v="15"/>
    <n v="8"/>
    <s v="AVA"/>
    <x v="1"/>
  </r>
  <r>
    <x v="1"/>
    <s v="2EI"/>
    <x v="5"/>
    <s v="CLO"/>
    <x v="10"/>
    <s v="1.6"/>
    <x v="2"/>
    <x v="13"/>
    <n v="18"/>
    <s v="JAT"/>
    <x v="14"/>
  </r>
  <r>
    <x v="1"/>
    <s v="2EI"/>
    <x v="5"/>
    <s v="CLO"/>
    <x v="10"/>
    <s v="1.7"/>
    <x v="5"/>
    <x v="15"/>
    <n v="10"/>
    <s v="AVA"/>
    <x v="1"/>
  </r>
  <r>
    <x v="1"/>
    <s v="2EI"/>
    <x v="5"/>
    <s v="CLO"/>
    <x v="10"/>
    <s v="1.8"/>
    <x v="6"/>
    <x v="13"/>
    <n v="29"/>
    <s v="JAT"/>
    <x v="14"/>
  </r>
  <r>
    <x v="1"/>
    <s v="2EI"/>
    <x v="5"/>
    <s v="CLO"/>
    <x v="10"/>
    <s v="1.8"/>
    <x v="6"/>
    <x v="11"/>
    <n v="56"/>
    <s v="RPB"/>
    <x v="11"/>
  </r>
  <r>
    <x v="1"/>
    <s v="2EI"/>
    <x v="5"/>
    <s v="CLO"/>
    <x v="10"/>
    <s v="1.9"/>
    <x v="3"/>
    <x v="16"/>
    <n v="1"/>
    <s v="JAT"/>
    <x v="14"/>
  </r>
  <r>
    <x v="1"/>
    <s v="2EI"/>
    <x v="5"/>
    <s v="CTG"/>
    <x v="11"/>
    <s v="1.1"/>
    <x v="0"/>
    <x v="13"/>
    <n v="12"/>
    <s v="JAT"/>
    <x v="14"/>
  </r>
  <r>
    <x v="1"/>
    <s v="2EI"/>
    <x v="5"/>
    <s v="CTG"/>
    <x v="11"/>
    <s v="1.1"/>
    <x v="0"/>
    <x v="33"/>
    <n v="5"/>
    <s v="KLM"/>
    <x v="23"/>
  </r>
  <r>
    <x v="1"/>
    <s v="2EI"/>
    <x v="5"/>
    <s v="CTG"/>
    <x v="11"/>
    <s v="1.10"/>
    <x v="8"/>
    <x v="2"/>
    <n v="56"/>
    <s v="ARE"/>
    <x v="10"/>
  </r>
  <r>
    <x v="1"/>
    <s v="2EI"/>
    <x v="5"/>
    <s v="CTG"/>
    <x v="11"/>
    <s v="1.10"/>
    <x v="8"/>
    <x v="1"/>
    <n v="2473"/>
    <s v="ARE"/>
    <x v="10"/>
  </r>
  <r>
    <x v="1"/>
    <s v="2EI"/>
    <x v="5"/>
    <s v="CTG"/>
    <x v="11"/>
    <s v="1.10"/>
    <x v="8"/>
    <x v="11"/>
    <n v="453"/>
    <s v="CMP"/>
    <x v="13"/>
  </r>
  <r>
    <x v="1"/>
    <s v="2EI"/>
    <x v="5"/>
    <s v="CTG"/>
    <x v="11"/>
    <s v="1.3"/>
    <x v="1"/>
    <x v="2"/>
    <n v="1"/>
    <s v="AAL"/>
    <x v="19"/>
  </r>
  <r>
    <x v="1"/>
    <s v="2EI"/>
    <x v="5"/>
    <s v="CTG"/>
    <x v="11"/>
    <s v="1.3"/>
    <x v="1"/>
    <x v="2"/>
    <n v="10"/>
    <s v="NKS"/>
    <x v="12"/>
  </r>
  <r>
    <x v="1"/>
    <s v="2EI"/>
    <x v="5"/>
    <s v="CTG"/>
    <x v="11"/>
    <s v="1.5"/>
    <x v="7"/>
    <x v="1"/>
    <n v="93"/>
    <s v="ARE"/>
    <x v="10"/>
  </r>
  <r>
    <x v="1"/>
    <s v="2EI"/>
    <x v="5"/>
    <s v="CTG"/>
    <x v="11"/>
    <s v="1.6"/>
    <x v="2"/>
    <x v="2"/>
    <n v="1"/>
    <s v="AAL"/>
    <x v="19"/>
  </r>
  <r>
    <x v="1"/>
    <s v="2EI"/>
    <x v="5"/>
    <s v="CTG"/>
    <x v="11"/>
    <s v="1.6"/>
    <x v="2"/>
    <x v="1"/>
    <n v="484"/>
    <s v="ARE"/>
    <x v="10"/>
  </r>
  <r>
    <x v="1"/>
    <s v="2EI"/>
    <x v="5"/>
    <s v="CTG"/>
    <x v="11"/>
    <s v="1.6"/>
    <x v="2"/>
    <x v="11"/>
    <n v="86"/>
    <s v="AAL"/>
    <x v="19"/>
  </r>
  <r>
    <x v="1"/>
    <s v="2EI"/>
    <x v="5"/>
    <s v="CTG"/>
    <x v="11"/>
    <s v="1.6"/>
    <x v="2"/>
    <x v="11"/>
    <n v="106"/>
    <s v="CMP"/>
    <x v="13"/>
  </r>
  <r>
    <x v="1"/>
    <s v="2EI"/>
    <x v="5"/>
    <s v="CTG"/>
    <x v="11"/>
    <s v="1.6"/>
    <x v="2"/>
    <x v="33"/>
    <n v="5"/>
    <s v="KLM"/>
    <x v="23"/>
  </r>
  <r>
    <x v="1"/>
    <s v="2EI"/>
    <x v="5"/>
    <s v="CTG"/>
    <x v="11"/>
    <s v="1.7"/>
    <x v="5"/>
    <x v="2"/>
    <n v="9"/>
    <s v="NKS"/>
    <x v="12"/>
  </r>
  <r>
    <x v="1"/>
    <s v="2EI"/>
    <x v="5"/>
    <s v="CTG"/>
    <x v="11"/>
    <s v="1.8"/>
    <x v="6"/>
    <x v="2"/>
    <n v="22"/>
    <s v="ARE"/>
    <x v="10"/>
  </r>
  <r>
    <x v="1"/>
    <s v="2EI"/>
    <x v="5"/>
    <s v="CTG"/>
    <x v="11"/>
    <s v="1.8"/>
    <x v="6"/>
    <x v="1"/>
    <n v="1530"/>
    <s v="ARE"/>
    <x v="10"/>
  </r>
  <r>
    <x v="1"/>
    <s v="2EI"/>
    <x v="5"/>
    <s v="CTG"/>
    <x v="11"/>
    <s v="1.8"/>
    <x v="6"/>
    <x v="33"/>
    <n v="6"/>
    <s v="KLM"/>
    <x v="23"/>
  </r>
  <r>
    <x v="1"/>
    <s v="2EI"/>
    <x v="5"/>
    <s v="CTG"/>
    <x v="11"/>
    <s v="1.8"/>
    <x v="6"/>
    <x v="18"/>
    <n v="8"/>
    <s v="1EY"/>
    <x v="22"/>
  </r>
  <r>
    <x v="1"/>
    <s v="2EI"/>
    <x v="5"/>
    <s v="CTG"/>
    <x v="11"/>
    <s v="1.9"/>
    <x v="3"/>
    <x v="11"/>
    <n v="55"/>
    <s v="CMP"/>
    <x v="13"/>
  </r>
  <r>
    <x v="1"/>
    <s v="2EI"/>
    <x v="5"/>
    <s v="CUC"/>
    <x v="12"/>
    <s v="1.1"/>
    <x v="0"/>
    <x v="13"/>
    <n v="12"/>
    <s v="JAT"/>
    <x v="14"/>
  </r>
  <r>
    <x v="1"/>
    <s v="2EI"/>
    <x v="5"/>
    <s v="CUC"/>
    <x v="12"/>
    <s v="1.10"/>
    <x v="8"/>
    <x v="13"/>
    <n v="47"/>
    <s v="JAT"/>
    <x v="14"/>
  </r>
  <r>
    <x v="1"/>
    <s v="2EI"/>
    <x v="5"/>
    <s v="CUC"/>
    <x v="12"/>
    <s v="1.10"/>
    <x v="8"/>
    <x v="11"/>
    <n v="44"/>
    <s v="CMP"/>
    <x v="13"/>
  </r>
  <r>
    <x v="1"/>
    <s v="2EI"/>
    <x v="5"/>
    <s v="CUC"/>
    <x v="12"/>
    <s v="1.4"/>
    <x v="4"/>
    <x v="2"/>
    <n v="22"/>
    <s v="AVA"/>
    <x v="1"/>
  </r>
  <r>
    <x v="1"/>
    <s v="2EI"/>
    <x v="5"/>
    <s v="CUC"/>
    <x v="12"/>
    <s v="1.4"/>
    <x v="4"/>
    <x v="1"/>
    <n v="412"/>
    <s v="AVA"/>
    <x v="1"/>
  </r>
  <r>
    <x v="1"/>
    <s v="2EI"/>
    <x v="5"/>
    <s v="CUC"/>
    <x v="12"/>
    <s v="1.4"/>
    <x v="4"/>
    <x v="11"/>
    <n v="12"/>
    <s v="CMP"/>
    <x v="13"/>
  </r>
  <r>
    <x v="1"/>
    <s v="2EI"/>
    <x v="5"/>
    <s v="CUC"/>
    <x v="12"/>
    <s v="1.8"/>
    <x v="6"/>
    <x v="2"/>
    <n v="50"/>
    <s v="AVA"/>
    <x v="1"/>
  </r>
  <r>
    <x v="1"/>
    <s v="2EI"/>
    <x v="5"/>
    <s v="EYP"/>
    <x v="13"/>
    <s v="1.10"/>
    <x v="8"/>
    <x v="1"/>
    <n v="75"/>
    <s v="ARE"/>
    <x v="10"/>
  </r>
  <r>
    <x v="1"/>
    <s v="2EI"/>
    <x v="5"/>
    <s v="IBE"/>
    <x v="14"/>
    <s v="1.3"/>
    <x v="1"/>
    <x v="1"/>
    <n v="44"/>
    <s v="AVA"/>
    <x v="1"/>
  </r>
  <r>
    <x v="1"/>
    <s v="2EI"/>
    <x v="5"/>
    <s v="IPI"/>
    <x v="15"/>
    <s v="1.10"/>
    <x v="8"/>
    <x v="1"/>
    <n v="172"/>
    <s v="AVA"/>
    <x v="1"/>
  </r>
  <r>
    <x v="1"/>
    <s v="2EI"/>
    <x v="5"/>
    <s v="LET"/>
    <x v="23"/>
    <s v="1.8"/>
    <x v="6"/>
    <x v="1"/>
    <n v="206"/>
    <s v="ARE"/>
    <x v="10"/>
  </r>
  <r>
    <x v="1"/>
    <s v="2EI"/>
    <x v="5"/>
    <s v="MDE"/>
    <x v="5"/>
    <s v="1.1"/>
    <x v="0"/>
    <x v="2"/>
    <n v="1"/>
    <s v="NKS"/>
    <x v="12"/>
  </r>
  <r>
    <x v="1"/>
    <s v="2EI"/>
    <x v="5"/>
    <s v="MDE"/>
    <x v="5"/>
    <s v="1.10"/>
    <x v="8"/>
    <x v="2"/>
    <n v="293"/>
    <s v="AVA"/>
    <x v="1"/>
  </r>
  <r>
    <x v="1"/>
    <s v="2EI"/>
    <x v="5"/>
    <s v="MDE"/>
    <x v="5"/>
    <s v="1.10"/>
    <x v="8"/>
    <x v="2"/>
    <n v="11"/>
    <s v="GLG"/>
    <x v="15"/>
  </r>
  <r>
    <x v="1"/>
    <s v="2EI"/>
    <x v="5"/>
    <s v="MDE"/>
    <x v="5"/>
    <s v="1.10"/>
    <x v="8"/>
    <x v="1"/>
    <n v="2"/>
    <s v="ARE"/>
    <x v="10"/>
  </r>
  <r>
    <x v="1"/>
    <s v="2EI"/>
    <x v="5"/>
    <s v="MDE"/>
    <x v="5"/>
    <s v="1.10"/>
    <x v="8"/>
    <x v="11"/>
    <n v="146"/>
    <s v="AMX"/>
    <x v="17"/>
  </r>
  <r>
    <x v="1"/>
    <s v="2EI"/>
    <x v="5"/>
    <s v="MDE"/>
    <x v="5"/>
    <s v="1.3"/>
    <x v="1"/>
    <x v="2"/>
    <n v="1"/>
    <s v="NKS"/>
    <x v="12"/>
  </r>
  <r>
    <x v="1"/>
    <s v="2EI"/>
    <x v="5"/>
    <s v="MDE"/>
    <x v="5"/>
    <s v="1.3"/>
    <x v="1"/>
    <x v="20"/>
    <n v="12"/>
    <s v="JEA"/>
    <x v="26"/>
  </r>
  <r>
    <x v="1"/>
    <s v="2EI"/>
    <x v="5"/>
    <s v="MDE"/>
    <x v="5"/>
    <s v="1.4"/>
    <x v="4"/>
    <x v="16"/>
    <n v="1"/>
    <s v="TAI"/>
    <x v="24"/>
  </r>
  <r>
    <x v="1"/>
    <s v="2EI"/>
    <x v="5"/>
    <s v="MDE"/>
    <x v="5"/>
    <s v="1.5"/>
    <x v="7"/>
    <x v="11"/>
    <n v="25"/>
    <s v="AMX"/>
    <x v="17"/>
  </r>
  <r>
    <x v="1"/>
    <s v="2EI"/>
    <x v="5"/>
    <s v="MDE"/>
    <x v="5"/>
    <s v="1.7"/>
    <x v="5"/>
    <x v="1"/>
    <n v="77"/>
    <s v="NKS"/>
    <x v="12"/>
  </r>
  <r>
    <x v="1"/>
    <s v="2EI"/>
    <x v="5"/>
    <s v="MDE"/>
    <x v="5"/>
    <s v="1.7"/>
    <x v="5"/>
    <x v="1"/>
    <n v="15"/>
    <s v="TAI"/>
    <x v="24"/>
  </r>
  <r>
    <x v="1"/>
    <s v="2EI"/>
    <x v="5"/>
    <s v="MDE"/>
    <x v="5"/>
    <s v="1.9"/>
    <x v="3"/>
    <x v="13"/>
    <n v="1"/>
    <s v="JAT"/>
    <x v="14"/>
  </r>
  <r>
    <x v="1"/>
    <s v="2EI"/>
    <x v="5"/>
    <s v="MTR"/>
    <x v="18"/>
    <s v="1.3"/>
    <x v="1"/>
    <x v="1"/>
    <n v="115"/>
    <s v="ARE"/>
    <x v="10"/>
  </r>
  <r>
    <x v="1"/>
    <s v="2EI"/>
    <x v="5"/>
    <s v="MTR"/>
    <x v="18"/>
    <s v="1.4"/>
    <x v="4"/>
    <x v="2"/>
    <n v="6"/>
    <s v="AVA"/>
    <x v="1"/>
  </r>
  <r>
    <x v="1"/>
    <s v="2EI"/>
    <x v="5"/>
    <s v="MTR"/>
    <x v="18"/>
    <s v="1.4"/>
    <x v="4"/>
    <x v="1"/>
    <n v="244"/>
    <s v="AVA"/>
    <x v="1"/>
  </r>
  <r>
    <x v="1"/>
    <s v="2EI"/>
    <x v="5"/>
    <s v="NVA"/>
    <x v="19"/>
    <s v="1.1"/>
    <x v="0"/>
    <x v="1"/>
    <n v="54"/>
    <s v="AVA"/>
    <x v="1"/>
  </r>
  <r>
    <x v="1"/>
    <s v="2EI"/>
    <x v="5"/>
    <s v="NVA"/>
    <x v="19"/>
    <s v="1.3"/>
    <x v="1"/>
    <x v="1"/>
    <n v="54"/>
    <s v="AVA"/>
    <x v="1"/>
  </r>
  <r>
    <x v="1"/>
    <s v="2EI"/>
    <x v="5"/>
    <s v="PEI"/>
    <x v="20"/>
    <s v="1.1"/>
    <x v="0"/>
    <x v="2"/>
    <n v="29"/>
    <s v="AAL"/>
    <x v="19"/>
  </r>
  <r>
    <x v="1"/>
    <s v="2EI"/>
    <x v="5"/>
    <s v="PEI"/>
    <x v="20"/>
    <s v="1.1"/>
    <x v="0"/>
    <x v="2"/>
    <n v="41"/>
    <s v="AVA"/>
    <x v="1"/>
  </r>
  <r>
    <x v="1"/>
    <s v="2EI"/>
    <x v="5"/>
    <s v="PEI"/>
    <x v="20"/>
    <s v="1.1"/>
    <x v="0"/>
    <x v="1"/>
    <n v="415"/>
    <s v="AVA"/>
    <x v="1"/>
  </r>
  <r>
    <x v="1"/>
    <s v="2EI"/>
    <x v="5"/>
    <s v="PEI"/>
    <x v="20"/>
    <s v="1.10"/>
    <x v="8"/>
    <x v="2"/>
    <n v="173"/>
    <s v="AAL"/>
    <x v="19"/>
  </r>
  <r>
    <x v="1"/>
    <s v="2EI"/>
    <x v="5"/>
    <s v="PEI"/>
    <x v="20"/>
    <s v="1.3"/>
    <x v="1"/>
    <x v="13"/>
    <n v="2"/>
    <s v="JAT"/>
    <x v="14"/>
  </r>
  <r>
    <x v="1"/>
    <s v="2EI"/>
    <x v="5"/>
    <s v="PEI"/>
    <x v="20"/>
    <s v="1.4"/>
    <x v="4"/>
    <x v="11"/>
    <n v="16"/>
    <s v="RPB"/>
    <x v="11"/>
  </r>
  <r>
    <x v="1"/>
    <s v="2EI"/>
    <x v="5"/>
    <s v="PEI"/>
    <x v="20"/>
    <s v="1.5"/>
    <x v="7"/>
    <x v="2"/>
    <n v="29"/>
    <s v="AAL"/>
    <x v="19"/>
  </r>
  <r>
    <x v="1"/>
    <s v="2EI"/>
    <x v="5"/>
    <s v="PEI"/>
    <x v="20"/>
    <s v="1.5"/>
    <x v="7"/>
    <x v="2"/>
    <n v="1"/>
    <s v="AVA"/>
    <x v="1"/>
  </r>
  <r>
    <x v="1"/>
    <s v="2EI"/>
    <x v="5"/>
    <s v="PEI"/>
    <x v="20"/>
    <s v="1.5"/>
    <x v="7"/>
    <x v="11"/>
    <n v="27"/>
    <s v="CMP"/>
    <x v="13"/>
  </r>
  <r>
    <x v="1"/>
    <s v="2EI"/>
    <x v="5"/>
    <s v="PEI"/>
    <x v="20"/>
    <s v="1.6"/>
    <x v="2"/>
    <x v="2"/>
    <n v="29"/>
    <s v="AAL"/>
    <x v="19"/>
  </r>
  <r>
    <x v="1"/>
    <s v="2EI"/>
    <x v="5"/>
    <s v="PEI"/>
    <x v="20"/>
    <s v="1.6"/>
    <x v="2"/>
    <x v="1"/>
    <n v="185"/>
    <s v="ARE"/>
    <x v="10"/>
  </r>
  <r>
    <x v="1"/>
    <s v="2EI"/>
    <x v="5"/>
    <s v="PEI"/>
    <x v="20"/>
    <s v="1.8"/>
    <x v="6"/>
    <x v="2"/>
    <n v="58"/>
    <s v="AAL"/>
    <x v="19"/>
  </r>
  <r>
    <x v="1"/>
    <s v="2EI"/>
    <x v="5"/>
    <s v="PSO"/>
    <x v="21"/>
    <s v="1.6"/>
    <x v="2"/>
    <x v="2"/>
    <n v="18"/>
    <s v="AVA"/>
    <x v="1"/>
  </r>
  <r>
    <x v="1"/>
    <s v="2EI"/>
    <x v="5"/>
    <s v="SMR"/>
    <x v="17"/>
    <s v="1.10"/>
    <x v="8"/>
    <x v="1"/>
    <n v="1867"/>
    <s v="AVA"/>
    <x v="1"/>
  </r>
  <r>
    <x v="1"/>
    <s v="2EI"/>
    <x v="5"/>
    <s v="SMR"/>
    <x v="17"/>
    <s v="1.4"/>
    <x v="4"/>
    <x v="1"/>
    <n v="432"/>
    <s v="AVA"/>
    <x v="1"/>
  </r>
  <r>
    <x v="1"/>
    <s v="2EI"/>
    <x v="5"/>
    <s v="SMR"/>
    <x v="17"/>
    <s v="1.4"/>
    <x v="4"/>
    <x v="13"/>
    <n v="2"/>
    <s v="JAT"/>
    <x v="14"/>
  </r>
  <r>
    <x v="1"/>
    <s v="2EI"/>
    <x v="5"/>
    <s v="SMR"/>
    <x v="17"/>
    <s v="1.6"/>
    <x v="2"/>
    <x v="11"/>
    <n v="12"/>
    <s v="CMP"/>
    <x v="13"/>
  </r>
  <r>
    <x v="1"/>
    <s v="3AZ"/>
    <x v="2"/>
    <s v="BOG"/>
    <x v="3"/>
    <s v="1.9"/>
    <x v="3"/>
    <x v="1"/>
    <n v="29"/>
    <s v="JBU"/>
    <x v="6"/>
  </r>
  <r>
    <x v="1"/>
    <s v="3AZ"/>
    <x v="2"/>
    <s v="BOG"/>
    <x v="3"/>
    <s v="1.4"/>
    <x v="4"/>
    <x v="7"/>
    <n v="16"/>
    <s v="LER"/>
    <x v="7"/>
  </r>
  <r>
    <x v="1"/>
    <s v="3AZ"/>
    <x v="2"/>
    <s v="BOG"/>
    <x v="3"/>
    <s v="1.4"/>
    <x v="4"/>
    <x v="27"/>
    <n v="8"/>
    <s v="EDW"/>
    <x v="32"/>
  </r>
  <r>
    <x v="1"/>
    <s v="3BM"/>
    <x v="0"/>
    <s v="EJA"/>
    <x v="0"/>
    <s v="1.1"/>
    <x v="0"/>
    <x v="2"/>
    <n v="5"/>
    <s v="AVR"/>
    <x v="1"/>
  </r>
  <r>
    <x v="1"/>
    <s v="3BM"/>
    <x v="0"/>
    <s v="EJA"/>
    <x v="0"/>
    <s v="1.10"/>
    <x v="8"/>
    <x v="2"/>
    <n v="5"/>
    <s v="AVR"/>
    <x v="1"/>
  </r>
  <r>
    <x v="1"/>
    <s v="3BM"/>
    <x v="0"/>
    <s v="EJA"/>
    <x v="0"/>
    <s v="1.2"/>
    <x v="9"/>
    <x v="1"/>
    <n v="1"/>
    <s v="AVR"/>
    <x v="1"/>
  </r>
  <r>
    <x v="1"/>
    <s v="3BM"/>
    <x v="0"/>
    <s v="EYP"/>
    <x v="13"/>
    <s v="1.3"/>
    <x v="1"/>
    <x v="1"/>
    <n v="50"/>
    <s v="AVA"/>
    <x v="1"/>
  </r>
  <r>
    <x v="1"/>
    <s v="3BM"/>
    <x v="0"/>
    <s v="PPN"/>
    <x v="1"/>
    <s v="1.4"/>
    <x v="4"/>
    <x v="0"/>
    <n v="38"/>
    <s v="EFY"/>
    <x v="0"/>
  </r>
  <r>
    <x v="1"/>
    <s v="3BM"/>
    <x v="0"/>
    <s v="VUP"/>
    <x v="2"/>
    <s v="1.1"/>
    <x v="0"/>
    <x v="9"/>
    <n v="34"/>
    <s v="EFY"/>
    <x v="0"/>
  </r>
  <r>
    <x v="1"/>
    <s v="3BM"/>
    <x v="0"/>
    <s v="VUP"/>
    <x v="2"/>
    <s v="1.4"/>
    <x v="4"/>
    <x v="9"/>
    <n v="34"/>
    <s v="EFY"/>
    <x v="0"/>
  </r>
  <r>
    <x v="1"/>
    <s v="3BM"/>
    <x v="0"/>
    <s v="VVC"/>
    <x v="22"/>
    <s v="1.4"/>
    <x v="4"/>
    <x v="1"/>
    <n v="56"/>
    <s v="AVA"/>
    <x v="1"/>
  </r>
  <r>
    <x v="1"/>
    <s v="3BM"/>
    <x v="0"/>
    <s v="VVC"/>
    <x v="22"/>
    <s v="1.7"/>
    <x v="5"/>
    <x v="0"/>
    <n v="17"/>
    <s v="NSE"/>
    <x v="20"/>
  </r>
  <r>
    <x v="1"/>
    <s v="3BM"/>
    <x v="0"/>
    <s v="PSO"/>
    <x v="21"/>
    <s v="1.6"/>
    <x v="2"/>
    <x v="9"/>
    <n v="42"/>
    <s v="EFY"/>
    <x v="0"/>
  </r>
  <r>
    <x v="1"/>
    <s v="3BM"/>
    <x v="0"/>
    <s v="TCO"/>
    <x v="25"/>
    <s v="1.1"/>
    <x v="0"/>
    <x v="9"/>
    <n v="28"/>
    <s v="EFY"/>
    <x v="0"/>
  </r>
  <r>
    <x v="1"/>
    <s v="3CA"/>
    <x v="9"/>
    <s v="EOH"/>
    <x v="26"/>
    <s v="1.10"/>
    <x v="8"/>
    <x v="38"/>
    <n v="4"/>
    <s v="PAV"/>
    <x v="9"/>
  </r>
  <r>
    <x v="1"/>
    <s v="5AD"/>
    <x v="10"/>
    <s v="BGA"/>
    <x v="9"/>
    <s v="1.10"/>
    <x v="8"/>
    <x v="3"/>
    <n v="30"/>
    <s v="PRV"/>
    <x v="42"/>
  </r>
  <r>
    <x v="1"/>
    <s v="HEL"/>
    <x v="1"/>
    <s v="BOG"/>
    <x v="3"/>
    <s v="1.1"/>
    <x v="0"/>
    <x v="29"/>
    <n v="10"/>
    <s v="HEL"/>
    <x v="2"/>
  </r>
  <r>
    <x v="1"/>
    <s v="HEL"/>
    <x v="1"/>
    <s v="BOG"/>
    <x v="3"/>
    <s v="1.9"/>
    <x v="3"/>
    <x v="58"/>
    <n v="11"/>
    <s v="HEL"/>
    <x v="2"/>
  </r>
  <r>
    <x v="1"/>
    <s v="HEL"/>
    <x v="1"/>
    <s v="BOG"/>
    <x v="3"/>
    <s v="1.4"/>
    <x v="4"/>
    <x v="59"/>
    <n v="3"/>
    <s v="HEL"/>
    <x v="2"/>
  </r>
  <r>
    <x v="1"/>
    <s v="3AN"/>
    <x v="7"/>
    <s v="BOG"/>
    <x v="3"/>
    <s v="1.1"/>
    <x v="0"/>
    <x v="1"/>
    <n v="74"/>
    <s v="ARE"/>
    <x v="10"/>
  </r>
  <r>
    <x v="1"/>
    <s v="3AN"/>
    <x v="7"/>
    <s v="BOG"/>
    <x v="3"/>
    <s v="1.10"/>
    <x v="8"/>
    <x v="9"/>
    <n v="407"/>
    <s v="NSE"/>
    <x v="20"/>
  </r>
  <r>
    <x v="1"/>
    <s v="3AN"/>
    <x v="7"/>
    <s v="BOG"/>
    <x v="3"/>
    <s v="1.9"/>
    <x v="3"/>
    <x v="9"/>
    <n v="250"/>
    <s v="NSE"/>
    <x v="20"/>
  </r>
  <r>
    <x v="1"/>
    <s v="3AN"/>
    <x v="7"/>
    <s v="MDE"/>
    <x v="5"/>
    <s v="1.10"/>
    <x v="8"/>
    <x v="9"/>
    <n v="67"/>
    <s v="EFY"/>
    <x v="0"/>
  </r>
  <r>
    <x v="1"/>
    <s v="SGH"/>
    <x v="3"/>
    <s v="BOG"/>
    <x v="3"/>
    <s v="1.4"/>
    <x v="4"/>
    <x v="60"/>
    <n v="1"/>
    <s v="PRV"/>
    <x v="42"/>
  </r>
  <r>
    <x v="1"/>
    <s v="1BC"/>
    <x v="4"/>
    <s v="MDE"/>
    <x v="5"/>
    <s v="1.6"/>
    <x v="2"/>
    <x v="28"/>
    <n v="1"/>
    <s v="PAV"/>
    <x v="9"/>
  </r>
  <r>
    <x v="1"/>
    <s v="1BC"/>
    <x v="4"/>
    <s v="MDE"/>
    <x v="5"/>
    <s v="1.1"/>
    <x v="0"/>
    <x v="30"/>
    <n v="2"/>
    <s v="PAV"/>
    <x v="9"/>
  </r>
  <r>
    <x v="1"/>
    <s v="1BC"/>
    <x v="4"/>
    <s v="MDE"/>
    <x v="5"/>
    <s v="1.3"/>
    <x v="1"/>
    <x v="30"/>
    <n v="2"/>
    <s v="PAV"/>
    <x v="9"/>
  </r>
  <r>
    <x v="1"/>
    <s v="1BC"/>
    <x v="4"/>
    <s v="MDE"/>
    <x v="5"/>
    <s v="1.1"/>
    <x v="0"/>
    <x v="48"/>
    <n v="1"/>
    <s v="PAV"/>
    <x v="9"/>
  </r>
  <r>
    <x v="1"/>
    <s v="1BC"/>
    <x v="4"/>
    <s v="MDE"/>
    <x v="5"/>
    <s v="1.10"/>
    <x v="8"/>
    <x v="61"/>
    <n v="1"/>
    <s v="PAV"/>
    <x v="9"/>
  </r>
  <r>
    <x v="1"/>
    <s v="1BC"/>
    <x v="4"/>
    <s v="MDE"/>
    <x v="5"/>
    <s v="1.10"/>
    <x v="8"/>
    <x v="57"/>
    <n v="1"/>
    <s v="PAV"/>
    <x v="9"/>
  </r>
  <r>
    <x v="1"/>
    <s v="2EJ"/>
    <x v="6"/>
    <s v="BOG"/>
    <x v="3"/>
    <s v="1.10"/>
    <x v="8"/>
    <x v="13"/>
    <n v="49"/>
    <s v="JAT"/>
    <x v="14"/>
  </r>
  <r>
    <x v="1"/>
    <s v="2EJ"/>
    <x v="6"/>
    <s v="BOG"/>
    <x v="3"/>
    <s v="1.10"/>
    <x v="8"/>
    <x v="22"/>
    <n v="29"/>
    <s v="DHX"/>
    <x v="28"/>
  </r>
  <r>
    <x v="1"/>
    <s v="2EJ"/>
    <x v="6"/>
    <s v="BOG"/>
    <x v="3"/>
    <s v="1.10"/>
    <x v="8"/>
    <x v="33"/>
    <n v="30"/>
    <s v="ETH"/>
    <x v="47"/>
  </r>
  <r>
    <x v="1"/>
    <s v="2EJ"/>
    <x v="6"/>
    <s v="BOG"/>
    <x v="3"/>
    <s v="1.3"/>
    <x v="1"/>
    <x v="33"/>
    <n v="1"/>
    <s v="ETH"/>
    <x v="47"/>
  </r>
  <r>
    <x v="1"/>
    <s v="2EJ"/>
    <x v="6"/>
    <s v="BOG"/>
    <x v="3"/>
    <s v="1.8"/>
    <x v="6"/>
    <x v="24"/>
    <n v="6"/>
    <s v="3AI"/>
    <x v="50"/>
  </r>
  <r>
    <x v="1"/>
    <s v="2EJ"/>
    <x v="6"/>
    <s v="BOG"/>
    <x v="3"/>
    <s v="1.3"/>
    <x v="1"/>
    <x v="24"/>
    <n v="1"/>
    <s v="3AI"/>
    <x v="50"/>
  </r>
  <r>
    <x v="1"/>
    <s v="2EJ"/>
    <x v="6"/>
    <s v="BOG"/>
    <x v="3"/>
    <s v="1.10"/>
    <x v="8"/>
    <x v="36"/>
    <n v="4"/>
    <s v="3AG"/>
    <x v="36"/>
  </r>
  <r>
    <x v="1"/>
    <s v="2EI"/>
    <x v="5"/>
    <s v="ADZ"/>
    <x v="6"/>
    <s v="1.10"/>
    <x v="8"/>
    <x v="31"/>
    <n v="16"/>
    <s v="KRE"/>
    <x v="33"/>
  </r>
  <r>
    <x v="1"/>
    <s v="2EI"/>
    <x v="5"/>
    <s v="ADZ"/>
    <x v="6"/>
    <s v="1.10"/>
    <x v="8"/>
    <x v="15"/>
    <n v="2"/>
    <s v="AVA"/>
    <x v="1"/>
  </r>
  <r>
    <x v="1"/>
    <s v="2EI"/>
    <x v="5"/>
    <s v="ADZ"/>
    <x v="6"/>
    <s v="1.3"/>
    <x v="1"/>
    <x v="11"/>
    <n v="48"/>
    <s v="RPB"/>
    <x v="11"/>
  </r>
  <r>
    <x v="1"/>
    <s v="2EI"/>
    <x v="5"/>
    <s v="ADZ"/>
    <x v="6"/>
    <s v="1.8"/>
    <x v="6"/>
    <x v="11"/>
    <n v="166"/>
    <s v="RPB"/>
    <x v="11"/>
  </r>
  <r>
    <x v="1"/>
    <s v="2EI"/>
    <x v="5"/>
    <s v="AXM"/>
    <x v="7"/>
    <s v="1.1"/>
    <x v="0"/>
    <x v="11"/>
    <n v="13"/>
    <s v="CMP"/>
    <x v="13"/>
  </r>
  <r>
    <x v="1"/>
    <s v="2EI"/>
    <x v="5"/>
    <s v="AXM"/>
    <x v="7"/>
    <s v="1.10"/>
    <x v="8"/>
    <x v="11"/>
    <n v="79"/>
    <s v="RPB"/>
    <x v="11"/>
  </r>
  <r>
    <x v="1"/>
    <s v="2EI"/>
    <x v="5"/>
    <s v="AXM"/>
    <x v="7"/>
    <s v="1.2"/>
    <x v="9"/>
    <x v="1"/>
    <n v="5"/>
    <s v="AVA"/>
    <x v="1"/>
  </r>
  <r>
    <x v="1"/>
    <s v="2EI"/>
    <x v="5"/>
    <s v="AXM"/>
    <x v="7"/>
    <s v="1.4"/>
    <x v="4"/>
    <x v="1"/>
    <n v="152"/>
    <s v="AVA"/>
    <x v="1"/>
  </r>
  <r>
    <x v="1"/>
    <s v="2EI"/>
    <x v="5"/>
    <s v="AXM"/>
    <x v="7"/>
    <s v="1.6"/>
    <x v="2"/>
    <x v="2"/>
    <n v="8"/>
    <s v="AVA"/>
    <x v="1"/>
  </r>
  <r>
    <x v="1"/>
    <s v="2EI"/>
    <x v="5"/>
    <s v="AXM"/>
    <x v="7"/>
    <s v="1.8"/>
    <x v="6"/>
    <x v="11"/>
    <n v="26"/>
    <s v="CMP"/>
    <x v="13"/>
  </r>
  <r>
    <x v="1"/>
    <s v="2EI"/>
    <x v="5"/>
    <s v="BAQ"/>
    <x v="8"/>
    <s v="1.10"/>
    <x v="8"/>
    <x v="11"/>
    <n v="216"/>
    <s v="CMP"/>
    <x v="13"/>
  </r>
  <r>
    <x v="1"/>
    <s v="2EI"/>
    <x v="5"/>
    <s v="BAQ"/>
    <x v="8"/>
    <s v="1.3"/>
    <x v="1"/>
    <x v="1"/>
    <n v="29"/>
    <s v="NKS"/>
    <x v="12"/>
  </r>
  <r>
    <x v="1"/>
    <s v="2EI"/>
    <x v="5"/>
    <s v="BAQ"/>
    <x v="8"/>
    <s v="1.4"/>
    <x v="4"/>
    <x v="1"/>
    <n v="29"/>
    <s v="NKS"/>
    <x v="12"/>
  </r>
  <r>
    <x v="1"/>
    <s v="2EI"/>
    <x v="5"/>
    <s v="BAQ"/>
    <x v="8"/>
    <s v="1.6"/>
    <x v="2"/>
    <x v="11"/>
    <n v="42"/>
    <s v="CMP"/>
    <x v="13"/>
  </r>
  <r>
    <x v="1"/>
    <s v="2EI"/>
    <x v="5"/>
    <s v="BAQ"/>
    <x v="8"/>
    <s v="1.7"/>
    <x v="5"/>
    <x v="1"/>
    <n v="27"/>
    <s v="NKS"/>
    <x v="12"/>
  </r>
  <r>
    <x v="1"/>
    <s v="2EI"/>
    <x v="5"/>
    <s v="BAQ"/>
    <x v="8"/>
    <s v="1.8"/>
    <x v="6"/>
    <x v="11"/>
    <n v="155"/>
    <s v="RPB"/>
    <x v="11"/>
  </r>
  <r>
    <x v="1"/>
    <s v="2EI"/>
    <x v="5"/>
    <s v="BGA"/>
    <x v="9"/>
    <s v="1.1"/>
    <x v="0"/>
    <x v="1"/>
    <n v="328"/>
    <s v="AVA"/>
    <x v="1"/>
  </r>
  <r>
    <x v="1"/>
    <s v="2EI"/>
    <x v="5"/>
    <s v="BGA"/>
    <x v="9"/>
    <s v="1.1"/>
    <x v="0"/>
    <x v="11"/>
    <n v="8"/>
    <s v="CMP"/>
    <x v="13"/>
  </r>
  <r>
    <x v="1"/>
    <s v="2EI"/>
    <x v="5"/>
    <s v="BGA"/>
    <x v="9"/>
    <s v="1.1"/>
    <x v="0"/>
    <x v="11"/>
    <n v="16"/>
    <s v="RPB"/>
    <x v="11"/>
  </r>
  <r>
    <x v="1"/>
    <s v="2EI"/>
    <x v="5"/>
    <s v="BGA"/>
    <x v="9"/>
    <s v="1.10"/>
    <x v="8"/>
    <x v="1"/>
    <n v="785"/>
    <s v="ARE"/>
    <x v="10"/>
  </r>
  <r>
    <x v="1"/>
    <s v="2EI"/>
    <x v="5"/>
    <s v="BGA"/>
    <x v="9"/>
    <s v="1.2"/>
    <x v="9"/>
    <x v="1"/>
    <n v="1"/>
    <s v="ARE"/>
    <x v="10"/>
  </r>
  <r>
    <x v="1"/>
    <s v="2EI"/>
    <x v="5"/>
    <s v="BGA"/>
    <x v="9"/>
    <s v="1.5"/>
    <x v="7"/>
    <x v="2"/>
    <n v="1"/>
    <s v="AVA"/>
    <x v="1"/>
  </r>
  <r>
    <x v="1"/>
    <s v="2EI"/>
    <x v="5"/>
    <s v="BGA"/>
    <x v="9"/>
    <s v="1.6"/>
    <x v="2"/>
    <x v="11"/>
    <n v="15"/>
    <s v="RPB"/>
    <x v="11"/>
  </r>
  <r>
    <x v="1"/>
    <s v="2EI"/>
    <x v="5"/>
    <s v="BGA"/>
    <x v="9"/>
    <s v="1.8"/>
    <x v="6"/>
    <x v="1"/>
    <n v="389"/>
    <s v="ARE"/>
    <x v="10"/>
  </r>
  <r>
    <x v="1"/>
    <s v="2EI"/>
    <x v="5"/>
    <s v="CLO"/>
    <x v="10"/>
    <s v="1.10"/>
    <x v="8"/>
    <x v="11"/>
    <n v="301"/>
    <s v="AAL"/>
    <x v="19"/>
  </r>
  <r>
    <x v="1"/>
    <s v="2EI"/>
    <x v="5"/>
    <s v="CLO"/>
    <x v="10"/>
    <s v="1.2"/>
    <x v="9"/>
    <x v="6"/>
    <n v="2"/>
    <s v="AVA"/>
    <x v="1"/>
  </r>
  <r>
    <x v="1"/>
    <s v="2EI"/>
    <x v="5"/>
    <s v="CLO"/>
    <x v="10"/>
    <s v="1.3"/>
    <x v="1"/>
    <x v="16"/>
    <n v="40"/>
    <s v="JAT"/>
    <x v="14"/>
  </r>
  <r>
    <x v="1"/>
    <s v="2EI"/>
    <x v="5"/>
    <s v="CLO"/>
    <x v="10"/>
    <s v="1.3"/>
    <x v="1"/>
    <x v="24"/>
    <n v="5"/>
    <s v="LAE"/>
    <x v="44"/>
  </r>
  <r>
    <x v="1"/>
    <s v="2EI"/>
    <x v="5"/>
    <s v="CLO"/>
    <x v="10"/>
    <s v="1.4"/>
    <x v="4"/>
    <x v="34"/>
    <n v="3"/>
    <s v="NSE"/>
    <x v="20"/>
  </r>
  <r>
    <x v="1"/>
    <s v="2EI"/>
    <x v="5"/>
    <s v="CLO"/>
    <x v="10"/>
    <s v="1.4"/>
    <x v="4"/>
    <x v="24"/>
    <n v="5"/>
    <s v="LAE"/>
    <x v="44"/>
  </r>
  <r>
    <x v="1"/>
    <s v="2EI"/>
    <x v="5"/>
    <s v="CLO"/>
    <x v="10"/>
    <s v="1.5"/>
    <x v="7"/>
    <x v="1"/>
    <n v="28"/>
    <s v="NKS"/>
    <x v="12"/>
  </r>
  <r>
    <x v="1"/>
    <s v="2EI"/>
    <x v="5"/>
    <s v="CLO"/>
    <x v="10"/>
    <s v="1.6"/>
    <x v="2"/>
    <x v="16"/>
    <n v="40"/>
    <s v="JAT"/>
    <x v="14"/>
  </r>
  <r>
    <x v="1"/>
    <s v="2EI"/>
    <x v="5"/>
    <s v="CLO"/>
    <x v="10"/>
    <s v="1.6"/>
    <x v="2"/>
    <x v="11"/>
    <n v="56"/>
    <s v="AAL"/>
    <x v="19"/>
  </r>
  <r>
    <x v="1"/>
    <s v="2EI"/>
    <x v="5"/>
    <s v="CLO"/>
    <x v="10"/>
    <s v="1.6"/>
    <x v="2"/>
    <x v="11"/>
    <n v="90"/>
    <s v="CMP"/>
    <x v="13"/>
  </r>
  <r>
    <x v="1"/>
    <s v="2EI"/>
    <x v="5"/>
    <s v="CLO"/>
    <x v="10"/>
    <s v="1.6"/>
    <x v="2"/>
    <x v="11"/>
    <n v="36"/>
    <s v="RPB"/>
    <x v="11"/>
  </r>
  <r>
    <x v="1"/>
    <s v="2EI"/>
    <x v="5"/>
    <s v="CLO"/>
    <x v="10"/>
    <s v="1.7"/>
    <x v="5"/>
    <x v="11"/>
    <n v="45"/>
    <s v="AAL"/>
    <x v="19"/>
  </r>
  <r>
    <x v="1"/>
    <s v="2EI"/>
    <x v="5"/>
    <s v="CTG"/>
    <x v="11"/>
    <s v="1.1"/>
    <x v="0"/>
    <x v="2"/>
    <n v="10"/>
    <s v="NKS"/>
    <x v="12"/>
  </r>
  <r>
    <x v="1"/>
    <s v="2EI"/>
    <x v="5"/>
    <s v="CTG"/>
    <x v="11"/>
    <s v="1.1"/>
    <x v="0"/>
    <x v="1"/>
    <n v="480"/>
    <s v="ARE"/>
    <x v="10"/>
  </r>
  <r>
    <x v="1"/>
    <s v="2EI"/>
    <x v="5"/>
    <s v="CTG"/>
    <x v="11"/>
    <s v="1.10"/>
    <x v="8"/>
    <x v="11"/>
    <n v="69"/>
    <s v="DAL"/>
    <x v="35"/>
  </r>
  <r>
    <x v="1"/>
    <s v="2EI"/>
    <x v="5"/>
    <s v="CTG"/>
    <x v="11"/>
    <s v="1.3"/>
    <x v="1"/>
    <x v="1"/>
    <n v="486"/>
    <s v="ARE"/>
    <x v="10"/>
  </r>
  <r>
    <x v="1"/>
    <s v="2EI"/>
    <x v="5"/>
    <s v="CTG"/>
    <x v="11"/>
    <s v="1.3"/>
    <x v="1"/>
    <x v="11"/>
    <n v="91"/>
    <s v="AAL"/>
    <x v="19"/>
  </r>
  <r>
    <x v="1"/>
    <s v="2EI"/>
    <x v="5"/>
    <s v="CTG"/>
    <x v="11"/>
    <s v="1.3"/>
    <x v="1"/>
    <x v="14"/>
    <n v="18"/>
    <s v="DWI"/>
    <x v="18"/>
  </r>
  <r>
    <x v="1"/>
    <s v="2EI"/>
    <x v="5"/>
    <s v="CTG"/>
    <x v="11"/>
    <s v="1.4"/>
    <x v="4"/>
    <x v="16"/>
    <n v="25"/>
    <s v="NKS"/>
    <x v="12"/>
  </r>
  <r>
    <x v="1"/>
    <s v="2EI"/>
    <x v="5"/>
    <s v="CTG"/>
    <x v="11"/>
    <s v="1.5"/>
    <x v="7"/>
    <x v="2"/>
    <n v="10"/>
    <s v="ARE"/>
    <x v="10"/>
  </r>
  <r>
    <x v="1"/>
    <s v="2EI"/>
    <x v="5"/>
    <s v="CTG"/>
    <x v="11"/>
    <s v="1.6"/>
    <x v="2"/>
    <x v="1"/>
    <n v="5"/>
    <s v="NKS"/>
    <x v="12"/>
  </r>
  <r>
    <x v="1"/>
    <s v="2EI"/>
    <x v="5"/>
    <s v="CTG"/>
    <x v="11"/>
    <s v="1.6"/>
    <x v="2"/>
    <x v="14"/>
    <n v="1"/>
    <s v="DWI"/>
    <x v="18"/>
  </r>
  <r>
    <x v="1"/>
    <s v="2EI"/>
    <x v="5"/>
    <s v="CTG"/>
    <x v="11"/>
    <s v="1.8"/>
    <x v="6"/>
    <x v="1"/>
    <n v="10"/>
    <s v="NKS"/>
    <x v="12"/>
  </r>
  <r>
    <x v="1"/>
    <s v="2EI"/>
    <x v="5"/>
    <s v="CTG"/>
    <x v="11"/>
    <s v="1.8"/>
    <x v="6"/>
    <x v="16"/>
    <n v="32"/>
    <s v="TSC"/>
    <x v="21"/>
  </r>
  <r>
    <x v="1"/>
    <s v="2EI"/>
    <x v="5"/>
    <s v="CTG"/>
    <x v="11"/>
    <s v="1.9"/>
    <x v="3"/>
    <x v="13"/>
    <n v="5"/>
    <s v="JAT"/>
    <x v="14"/>
  </r>
  <r>
    <x v="1"/>
    <s v="2EI"/>
    <x v="5"/>
    <s v="CUC"/>
    <x v="12"/>
    <s v="1.10"/>
    <x v="8"/>
    <x v="31"/>
    <n v="4"/>
    <s v="ACL"/>
    <x v="8"/>
  </r>
  <r>
    <x v="1"/>
    <s v="2EI"/>
    <x v="5"/>
    <s v="CUC"/>
    <x v="12"/>
    <s v="1.3"/>
    <x v="1"/>
    <x v="2"/>
    <n v="20"/>
    <s v="AVA"/>
    <x v="1"/>
  </r>
  <r>
    <x v="1"/>
    <s v="2EI"/>
    <x v="5"/>
    <s v="CUC"/>
    <x v="12"/>
    <s v="1.4"/>
    <x v="4"/>
    <x v="13"/>
    <n v="13"/>
    <s v="JAT"/>
    <x v="14"/>
  </r>
  <r>
    <x v="1"/>
    <s v="2EI"/>
    <x v="5"/>
    <s v="CUC"/>
    <x v="12"/>
    <s v="1.4"/>
    <x v="4"/>
    <x v="1"/>
    <n v="66"/>
    <s v="ARE"/>
    <x v="10"/>
  </r>
  <r>
    <x v="1"/>
    <s v="2EI"/>
    <x v="5"/>
    <s v="CUC"/>
    <x v="12"/>
    <s v="1.8"/>
    <x v="6"/>
    <x v="31"/>
    <n v="1"/>
    <s v="ACL"/>
    <x v="8"/>
  </r>
  <r>
    <x v="1"/>
    <s v="2EI"/>
    <x v="5"/>
    <s v="IBE"/>
    <x v="14"/>
    <s v="1.1"/>
    <x v="0"/>
    <x v="2"/>
    <n v="2"/>
    <s v="AVA"/>
    <x v="1"/>
  </r>
  <r>
    <x v="1"/>
    <s v="2EI"/>
    <x v="5"/>
    <s v="IBE"/>
    <x v="14"/>
    <s v="1.6"/>
    <x v="2"/>
    <x v="1"/>
    <n v="44"/>
    <s v="AVA"/>
    <x v="1"/>
  </r>
  <r>
    <x v="1"/>
    <s v="2EI"/>
    <x v="5"/>
    <s v="IPI"/>
    <x v="15"/>
    <s v="1.1"/>
    <x v="0"/>
    <x v="1"/>
    <n v="29"/>
    <s v="AVA"/>
    <x v="1"/>
  </r>
  <r>
    <x v="1"/>
    <s v="2EI"/>
    <x v="5"/>
    <s v="IPI"/>
    <x v="15"/>
    <s v="1.4"/>
    <x v="4"/>
    <x v="1"/>
    <n v="29"/>
    <s v="AVA"/>
    <x v="1"/>
  </r>
  <r>
    <x v="1"/>
    <s v="2EI"/>
    <x v="5"/>
    <s v="IPI"/>
    <x v="15"/>
    <s v="1.8"/>
    <x v="6"/>
    <x v="1"/>
    <n v="33"/>
    <s v="AVA"/>
    <x v="1"/>
  </r>
  <r>
    <x v="1"/>
    <s v="2EI"/>
    <x v="5"/>
    <s v="LET"/>
    <x v="23"/>
    <s v="1.10"/>
    <x v="8"/>
    <x v="35"/>
    <n v="3"/>
    <s v="KRE"/>
    <x v="33"/>
  </r>
  <r>
    <x v="1"/>
    <s v="2EI"/>
    <x v="5"/>
    <s v="LET"/>
    <x v="23"/>
    <s v="1.3"/>
    <x v="1"/>
    <x v="35"/>
    <n v="3"/>
    <s v="KRE"/>
    <x v="33"/>
  </r>
  <r>
    <x v="1"/>
    <s v="2EI"/>
    <x v="5"/>
    <s v="MDE"/>
    <x v="5"/>
    <s v="1.1"/>
    <x v="0"/>
    <x v="2"/>
    <n v="57"/>
    <s v="AVA"/>
    <x v="1"/>
  </r>
  <r>
    <x v="1"/>
    <s v="2EI"/>
    <x v="5"/>
    <s v="MDE"/>
    <x v="5"/>
    <s v="1.1"/>
    <x v="0"/>
    <x v="1"/>
    <n v="12"/>
    <s v="TAI"/>
    <x v="24"/>
  </r>
  <r>
    <x v="1"/>
    <s v="2EI"/>
    <x v="5"/>
    <s v="MDE"/>
    <x v="5"/>
    <s v="1.10"/>
    <x v="8"/>
    <x v="1"/>
    <n v="390"/>
    <s v="NKS"/>
    <x v="12"/>
  </r>
  <r>
    <x v="1"/>
    <s v="2EI"/>
    <x v="5"/>
    <s v="MDE"/>
    <x v="5"/>
    <s v="1.10"/>
    <x v="8"/>
    <x v="11"/>
    <n v="672"/>
    <s v="CMP"/>
    <x v="13"/>
  </r>
  <r>
    <x v="1"/>
    <s v="2EI"/>
    <x v="5"/>
    <s v="MDE"/>
    <x v="5"/>
    <s v="1.10"/>
    <x v="8"/>
    <x v="15"/>
    <n v="45"/>
    <s v="AVA"/>
    <x v="1"/>
  </r>
  <r>
    <x v="1"/>
    <s v="2EI"/>
    <x v="5"/>
    <s v="MDE"/>
    <x v="5"/>
    <s v="1.2"/>
    <x v="9"/>
    <x v="35"/>
    <n v="3"/>
    <s v="PAV"/>
    <x v="9"/>
  </r>
  <r>
    <x v="1"/>
    <s v="2EI"/>
    <x v="5"/>
    <s v="MDE"/>
    <x v="5"/>
    <s v="1.2"/>
    <x v="9"/>
    <x v="20"/>
    <n v="12"/>
    <s v="JEA"/>
    <x v="26"/>
  </r>
  <r>
    <x v="1"/>
    <s v="2EI"/>
    <x v="5"/>
    <s v="MDE"/>
    <x v="5"/>
    <s v="1.3"/>
    <x v="1"/>
    <x v="2"/>
    <n v="71"/>
    <s v="AVA"/>
    <x v="1"/>
  </r>
  <r>
    <x v="1"/>
    <s v="2EI"/>
    <x v="5"/>
    <s v="MDE"/>
    <x v="5"/>
    <s v="1.3"/>
    <x v="1"/>
    <x v="1"/>
    <n v="80"/>
    <s v="NKS"/>
    <x v="12"/>
  </r>
  <r>
    <x v="1"/>
    <s v="2EI"/>
    <x v="5"/>
    <s v="MDE"/>
    <x v="5"/>
    <s v="1.3"/>
    <x v="1"/>
    <x v="14"/>
    <n v="21"/>
    <s v="DWI"/>
    <x v="18"/>
  </r>
  <r>
    <x v="1"/>
    <s v="2EI"/>
    <x v="5"/>
    <s v="MDE"/>
    <x v="5"/>
    <s v="1.3"/>
    <x v="1"/>
    <x v="15"/>
    <n v="34"/>
    <s v="AVA"/>
    <x v="1"/>
  </r>
  <r>
    <x v="1"/>
    <s v="2EI"/>
    <x v="5"/>
    <s v="MDE"/>
    <x v="5"/>
    <s v="1.4"/>
    <x v="4"/>
    <x v="1"/>
    <n v="80"/>
    <s v="NKS"/>
    <x v="12"/>
  </r>
  <r>
    <x v="1"/>
    <s v="2EI"/>
    <x v="5"/>
    <s v="MDE"/>
    <x v="5"/>
    <s v="1.4"/>
    <x v="4"/>
    <x v="1"/>
    <n v="15"/>
    <s v="TAI"/>
    <x v="24"/>
  </r>
  <r>
    <x v="1"/>
    <s v="2EI"/>
    <x v="5"/>
    <s v="MDE"/>
    <x v="5"/>
    <s v="1.4"/>
    <x v="4"/>
    <x v="11"/>
    <n v="30"/>
    <s v="AMX"/>
    <x v="17"/>
  </r>
  <r>
    <x v="1"/>
    <s v="2EI"/>
    <x v="5"/>
    <s v="MDE"/>
    <x v="5"/>
    <s v="1.4"/>
    <x v="4"/>
    <x v="11"/>
    <n v="259"/>
    <s v="CMP"/>
    <x v="13"/>
  </r>
  <r>
    <x v="1"/>
    <s v="2EI"/>
    <x v="5"/>
    <s v="MDE"/>
    <x v="5"/>
    <s v="1.4"/>
    <x v="4"/>
    <x v="20"/>
    <n v="12"/>
    <s v="JEA"/>
    <x v="26"/>
  </r>
  <r>
    <x v="1"/>
    <s v="2EI"/>
    <x v="5"/>
    <s v="MDE"/>
    <x v="5"/>
    <s v="1.5"/>
    <x v="7"/>
    <x v="11"/>
    <n v="26"/>
    <s v="CMP"/>
    <x v="13"/>
  </r>
  <r>
    <x v="1"/>
    <s v="2EI"/>
    <x v="5"/>
    <s v="MDE"/>
    <x v="5"/>
    <s v="1.6"/>
    <x v="2"/>
    <x v="1"/>
    <n v="67"/>
    <s v="NKS"/>
    <x v="12"/>
  </r>
  <r>
    <x v="1"/>
    <s v="2EI"/>
    <x v="5"/>
    <s v="MDE"/>
    <x v="5"/>
    <s v="1.7"/>
    <x v="5"/>
    <x v="2"/>
    <n v="5"/>
    <s v="AVA"/>
    <x v="1"/>
  </r>
  <r>
    <x v="1"/>
    <s v="2EI"/>
    <x v="5"/>
    <s v="MDE"/>
    <x v="5"/>
    <s v="1.7"/>
    <x v="5"/>
    <x v="15"/>
    <n v="25"/>
    <s v="AVA"/>
    <x v="1"/>
  </r>
  <r>
    <x v="1"/>
    <s v="2EI"/>
    <x v="5"/>
    <s v="MDE"/>
    <x v="5"/>
    <s v="1.8"/>
    <x v="6"/>
    <x v="1"/>
    <n v="3154"/>
    <s v="AVA"/>
    <x v="1"/>
  </r>
  <r>
    <x v="1"/>
    <s v="2EI"/>
    <x v="5"/>
    <s v="MDE"/>
    <x v="5"/>
    <s v="1.8"/>
    <x v="6"/>
    <x v="1"/>
    <n v="159"/>
    <s v="NKS"/>
    <x v="12"/>
  </r>
  <r>
    <x v="1"/>
    <s v="2EI"/>
    <x v="5"/>
    <s v="MTR"/>
    <x v="18"/>
    <s v="1.10"/>
    <x v="8"/>
    <x v="1"/>
    <n v="1350"/>
    <s v="AVA"/>
    <x v="1"/>
  </r>
  <r>
    <x v="1"/>
    <s v="2EI"/>
    <x v="5"/>
    <s v="MTR"/>
    <x v="18"/>
    <s v="1.10"/>
    <x v="8"/>
    <x v="31"/>
    <n v="3"/>
    <s v="FAC"/>
    <x v="34"/>
  </r>
  <r>
    <x v="1"/>
    <s v="2EI"/>
    <x v="5"/>
    <s v="MTR"/>
    <x v="18"/>
    <s v="1.4"/>
    <x v="4"/>
    <x v="1"/>
    <n v="116"/>
    <s v="ARE"/>
    <x v="10"/>
  </r>
  <r>
    <x v="1"/>
    <s v="2EI"/>
    <x v="5"/>
    <s v="MTR"/>
    <x v="18"/>
    <s v="1.8"/>
    <x v="6"/>
    <x v="1"/>
    <n v="673"/>
    <s v="AVA"/>
    <x v="1"/>
  </r>
  <r>
    <x v="1"/>
    <s v="2EI"/>
    <x v="5"/>
    <s v="NVA"/>
    <x v="19"/>
    <s v="1.2"/>
    <x v="9"/>
    <x v="1"/>
    <n v="2"/>
    <s v="ARE"/>
    <x v="10"/>
  </r>
  <r>
    <x v="1"/>
    <s v="2EI"/>
    <x v="5"/>
    <s v="NVA"/>
    <x v="19"/>
    <s v="1.4"/>
    <x v="4"/>
    <x v="1"/>
    <n v="54"/>
    <s v="AVA"/>
    <x v="1"/>
  </r>
  <r>
    <x v="1"/>
    <s v="2EI"/>
    <x v="5"/>
    <s v="PEI"/>
    <x v="20"/>
    <s v="1.10"/>
    <x v="8"/>
    <x v="11"/>
    <n v="63"/>
    <s v="RPB"/>
    <x v="11"/>
  </r>
  <r>
    <x v="1"/>
    <s v="2EI"/>
    <x v="5"/>
    <s v="PEI"/>
    <x v="20"/>
    <s v="1.3"/>
    <x v="1"/>
    <x v="11"/>
    <n v="16"/>
    <s v="RPB"/>
    <x v="11"/>
  </r>
  <r>
    <x v="1"/>
    <s v="2EI"/>
    <x v="5"/>
    <s v="PEI"/>
    <x v="20"/>
    <s v="1.4"/>
    <x v="4"/>
    <x v="2"/>
    <n v="29"/>
    <s v="AAL"/>
    <x v="19"/>
  </r>
  <r>
    <x v="1"/>
    <s v="2EI"/>
    <x v="5"/>
    <s v="PEI"/>
    <x v="20"/>
    <s v="1.7"/>
    <x v="5"/>
    <x v="1"/>
    <n v="57"/>
    <s v="AVA"/>
    <x v="1"/>
  </r>
  <r>
    <x v="1"/>
    <s v="2EI"/>
    <x v="5"/>
    <s v="PEI"/>
    <x v="20"/>
    <s v="1.7"/>
    <x v="5"/>
    <x v="1"/>
    <n v="1"/>
    <s v="ARE"/>
    <x v="10"/>
  </r>
  <r>
    <x v="1"/>
    <s v="2EI"/>
    <x v="5"/>
    <s v="PEI"/>
    <x v="20"/>
    <s v="1.9"/>
    <x v="3"/>
    <x v="1"/>
    <n v="1"/>
    <s v="AVA"/>
    <x v="1"/>
  </r>
  <r>
    <x v="1"/>
    <s v="2EI"/>
    <x v="5"/>
    <s v="PSO"/>
    <x v="21"/>
    <s v="1.10"/>
    <x v="8"/>
    <x v="1"/>
    <n v="896"/>
    <s v="AVA"/>
    <x v="1"/>
  </r>
  <r>
    <x v="1"/>
    <s v="2EI"/>
    <x v="5"/>
    <s v="PSO"/>
    <x v="21"/>
    <s v="1.3"/>
    <x v="1"/>
    <x v="2"/>
    <n v="18"/>
    <s v="AVA"/>
    <x v="1"/>
  </r>
  <r>
    <x v="1"/>
    <s v="2EI"/>
    <x v="5"/>
    <s v="PSO"/>
    <x v="21"/>
    <s v="1.9"/>
    <x v="3"/>
    <x v="1"/>
    <n v="66"/>
    <s v="ARE"/>
    <x v="10"/>
  </r>
  <r>
    <x v="1"/>
    <s v="2EI"/>
    <x v="5"/>
    <s v="RCH"/>
    <x v="16"/>
    <s v="1.10"/>
    <x v="8"/>
    <x v="1"/>
    <n v="232"/>
    <s v="ARE"/>
    <x v="10"/>
  </r>
  <r>
    <x v="1"/>
    <s v="2EI"/>
    <x v="5"/>
    <s v="SMR"/>
    <x v="17"/>
    <s v="1.1"/>
    <x v="0"/>
    <x v="34"/>
    <n v="7"/>
    <s v="EFY"/>
    <x v="0"/>
  </r>
  <r>
    <x v="1"/>
    <s v="2EI"/>
    <x v="5"/>
    <s v="SMR"/>
    <x v="17"/>
    <s v="1.3"/>
    <x v="1"/>
    <x v="1"/>
    <n v="246"/>
    <s v="ARE"/>
    <x v="10"/>
  </r>
  <r>
    <x v="1"/>
    <s v="2EI"/>
    <x v="5"/>
    <s v="SMR"/>
    <x v="17"/>
    <s v="1.4"/>
    <x v="4"/>
    <x v="34"/>
    <n v="7"/>
    <s v="EFY"/>
    <x v="0"/>
  </r>
  <r>
    <x v="1"/>
    <s v="2EI"/>
    <x v="5"/>
    <s v="SMR"/>
    <x v="17"/>
    <s v="1.4"/>
    <x v="4"/>
    <x v="11"/>
    <n v="84"/>
    <s v="RPB"/>
    <x v="11"/>
  </r>
  <r>
    <x v="1"/>
    <s v="2EI"/>
    <x v="5"/>
    <s v="SMR"/>
    <x v="17"/>
    <s v="1.8"/>
    <x v="6"/>
    <x v="11"/>
    <n v="20"/>
    <s v="CMP"/>
    <x v="13"/>
  </r>
  <r>
    <x v="1"/>
    <s v="3AZ"/>
    <x v="2"/>
    <s v="BOG"/>
    <x v="3"/>
    <s v="1.8"/>
    <x v="6"/>
    <x v="24"/>
    <n v="160"/>
    <s v="LAE"/>
    <x v="44"/>
  </r>
  <r>
    <x v="1"/>
    <s v="3AZ"/>
    <x v="2"/>
    <s v="BOG"/>
    <x v="3"/>
    <s v="1.1"/>
    <x v="0"/>
    <x v="4"/>
    <n v="37"/>
    <s v="ACA"/>
    <x v="3"/>
  </r>
  <r>
    <x v="1"/>
    <s v="3AZ"/>
    <x v="2"/>
    <s v="BOG"/>
    <x v="3"/>
    <s v="1.5"/>
    <x v="7"/>
    <x v="4"/>
    <n v="37"/>
    <s v="ACA"/>
    <x v="3"/>
  </r>
  <r>
    <x v="1"/>
    <s v="3AZ"/>
    <x v="2"/>
    <s v="BOG"/>
    <x v="3"/>
    <s v="1.7"/>
    <x v="5"/>
    <x v="4"/>
    <n v="37"/>
    <s v="ACA"/>
    <x v="3"/>
  </r>
  <r>
    <x v="1"/>
    <s v="3AZ"/>
    <x v="2"/>
    <s v="BOG"/>
    <x v="3"/>
    <s v="1.8"/>
    <x v="6"/>
    <x v="4"/>
    <n v="37"/>
    <s v="ACA"/>
    <x v="3"/>
  </r>
  <r>
    <x v="1"/>
    <s v="3AZ"/>
    <x v="2"/>
    <s v="BOG"/>
    <x v="3"/>
    <s v="1.4"/>
    <x v="4"/>
    <x v="1"/>
    <n v="29"/>
    <s v="JBU"/>
    <x v="6"/>
  </r>
  <r>
    <x v="1"/>
    <s v="3AZ"/>
    <x v="2"/>
    <s v="BOG"/>
    <x v="3"/>
    <s v="1.7"/>
    <x v="5"/>
    <x v="27"/>
    <n v="8"/>
    <s v="EDW"/>
    <x v="32"/>
  </r>
  <r>
    <x v="1"/>
    <s v="3BM"/>
    <x v="0"/>
    <s v="EJA"/>
    <x v="0"/>
    <s v="1.3"/>
    <x v="1"/>
    <x v="0"/>
    <n v="34"/>
    <s v="EFY"/>
    <x v="0"/>
  </r>
  <r>
    <x v="1"/>
    <s v="3BM"/>
    <x v="0"/>
    <s v="EJA"/>
    <x v="0"/>
    <s v="1.6"/>
    <x v="2"/>
    <x v="0"/>
    <n v="34"/>
    <s v="EFY"/>
    <x v="0"/>
  </r>
  <r>
    <x v="1"/>
    <s v="3BM"/>
    <x v="0"/>
    <s v="EJA"/>
    <x v="0"/>
    <s v="1.6"/>
    <x v="2"/>
    <x v="2"/>
    <n v="5"/>
    <s v="AVR"/>
    <x v="1"/>
  </r>
  <r>
    <x v="1"/>
    <s v="3BM"/>
    <x v="0"/>
    <s v="EJA"/>
    <x v="0"/>
    <s v="1.6"/>
    <x v="2"/>
    <x v="1"/>
    <n v="53"/>
    <s v="AVR"/>
    <x v="1"/>
  </r>
  <r>
    <x v="1"/>
    <s v="3BM"/>
    <x v="0"/>
    <s v="EJA"/>
    <x v="0"/>
    <s v="1.9"/>
    <x v="3"/>
    <x v="1"/>
    <n v="53"/>
    <s v="AVR"/>
    <x v="1"/>
  </r>
  <r>
    <x v="1"/>
    <s v="3BM"/>
    <x v="0"/>
    <s v="EJA"/>
    <x v="0"/>
    <s v="1.10"/>
    <x v="8"/>
    <x v="1"/>
    <n v="53"/>
    <s v="AVR"/>
    <x v="1"/>
  </r>
  <r>
    <x v="1"/>
    <s v="3BM"/>
    <x v="0"/>
    <s v="EYP"/>
    <x v="13"/>
    <s v="1.8"/>
    <x v="6"/>
    <x v="1"/>
    <n v="50"/>
    <s v="AVA"/>
    <x v="1"/>
  </r>
  <r>
    <x v="1"/>
    <s v="3BM"/>
    <x v="0"/>
    <s v="PPN"/>
    <x v="1"/>
    <s v="1.3"/>
    <x v="1"/>
    <x v="1"/>
    <n v="29"/>
    <s v="AVA"/>
    <x v="1"/>
  </r>
  <r>
    <x v="1"/>
    <s v="3BM"/>
    <x v="0"/>
    <s v="PPN"/>
    <x v="1"/>
    <s v="1.4"/>
    <x v="4"/>
    <x v="1"/>
    <n v="29"/>
    <s v="AVA"/>
    <x v="1"/>
  </r>
  <r>
    <x v="1"/>
    <s v="3BM"/>
    <x v="0"/>
    <s v="PPN"/>
    <x v="1"/>
    <s v="1.9"/>
    <x v="3"/>
    <x v="1"/>
    <n v="29"/>
    <s v="AVA"/>
    <x v="1"/>
  </r>
  <r>
    <x v="1"/>
    <s v="3BM"/>
    <x v="0"/>
    <s v="PPN"/>
    <x v="1"/>
    <s v="1.6"/>
    <x v="2"/>
    <x v="0"/>
    <n v="38"/>
    <s v="EFY"/>
    <x v="0"/>
  </r>
  <r>
    <x v="1"/>
    <s v="3BM"/>
    <x v="0"/>
    <s v="PPN"/>
    <x v="1"/>
    <s v="1.4"/>
    <x v="4"/>
    <x v="9"/>
    <n v="10"/>
    <s v="EFY"/>
    <x v="0"/>
  </r>
  <r>
    <x v="1"/>
    <s v="3BM"/>
    <x v="0"/>
    <s v="VUP"/>
    <x v="2"/>
    <s v="1.6"/>
    <x v="2"/>
    <x v="9"/>
    <n v="34"/>
    <s v="EFY"/>
    <x v="0"/>
  </r>
  <r>
    <x v="1"/>
    <s v="3BM"/>
    <x v="0"/>
    <s v="VVC"/>
    <x v="22"/>
    <s v="1.1"/>
    <x v="0"/>
    <x v="1"/>
    <n v="56"/>
    <s v="AVA"/>
    <x v="1"/>
  </r>
  <r>
    <x v="1"/>
    <s v="3BM"/>
    <x v="0"/>
    <s v="VVC"/>
    <x v="22"/>
    <s v="1.4"/>
    <x v="4"/>
    <x v="0"/>
    <n v="41"/>
    <s v="NSE"/>
    <x v="20"/>
  </r>
  <r>
    <x v="1"/>
    <s v="3BM"/>
    <x v="0"/>
    <s v="VVC"/>
    <x v="22"/>
    <s v="1.5"/>
    <x v="7"/>
    <x v="0"/>
    <n v="17"/>
    <s v="NSE"/>
    <x v="20"/>
  </r>
  <r>
    <x v="1"/>
    <s v="HEL"/>
    <x v="1"/>
    <s v="BOG"/>
    <x v="3"/>
    <s v="1.5"/>
    <x v="7"/>
    <x v="29"/>
    <n v="10"/>
    <s v="HEL"/>
    <x v="2"/>
  </r>
  <r>
    <x v="1"/>
    <s v="HEL"/>
    <x v="1"/>
    <s v="BOG"/>
    <x v="3"/>
    <s v="1.4"/>
    <x v="4"/>
    <x v="28"/>
    <n v="1"/>
    <s v="HEL"/>
    <x v="2"/>
  </r>
  <r>
    <x v="1"/>
    <s v="3AN"/>
    <x v="7"/>
    <s v="BOG"/>
    <x v="3"/>
    <s v="1.7"/>
    <x v="5"/>
    <x v="9"/>
    <n v="2"/>
    <s v="ARE"/>
    <x v="10"/>
  </r>
  <r>
    <x v="1"/>
    <s v="3AZ"/>
    <x v="2"/>
    <s v="BOG"/>
    <x v="3"/>
    <s v="1.4"/>
    <x v="4"/>
    <x v="24"/>
    <n v="12"/>
    <s v="LTG"/>
    <x v="39"/>
  </r>
  <r>
    <x v="1"/>
    <s v="3AZ"/>
    <x v="2"/>
    <s v="BOG"/>
    <x v="3"/>
    <s v="1.3"/>
    <x v="1"/>
    <x v="24"/>
    <n v="4"/>
    <s v="MAA"/>
    <x v="31"/>
  </r>
  <r>
    <x v="1"/>
    <s v="SGH"/>
    <x v="3"/>
    <s v="BOG"/>
    <x v="3"/>
    <s v="1.3"/>
    <x v="1"/>
    <x v="60"/>
    <n v="1"/>
    <s v="PRV"/>
    <x v="42"/>
  </r>
  <r>
    <x v="1"/>
    <s v="SGH"/>
    <x v="3"/>
    <s v="SJE"/>
    <x v="4"/>
    <s v="1.4"/>
    <x v="4"/>
    <x v="9"/>
    <n v="9"/>
    <s v="EFY"/>
    <x v="0"/>
  </r>
  <r>
    <x v="1"/>
    <s v="1BC"/>
    <x v="4"/>
    <s v="MDE"/>
    <x v="5"/>
    <s v="1.3"/>
    <x v="1"/>
    <x v="39"/>
    <n v="9"/>
    <s v="PAV"/>
    <x v="9"/>
  </r>
  <r>
    <x v="1"/>
    <s v="1BC"/>
    <x v="4"/>
    <s v="MDE"/>
    <x v="5"/>
    <s v="1.7"/>
    <x v="5"/>
    <x v="39"/>
    <n v="3"/>
    <s v="PAV"/>
    <x v="9"/>
  </r>
  <r>
    <x v="1"/>
    <s v="2EJ"/>
    <x v="6"/>
    <s v="BOG"/>
    <x v="3"/>
    <s v="1.2"/>
    <x v="9"/>
    <x v="22"/>
    <n v="4"/>
    <s v="DHX"/>
    <x v="28"/>
  </r>
  <r>
    <x v="1"/>
    <s v="2EJ"/>
    <x v="6"/>
    <s v="BOG"/>
    <x v="3"/>
    <s v="1.10"/>
    <x v="8"/>
    <x v="1"/>
    <n v="53"/>
    <s v="SKU"/>
    <x v="48"/>
  </r>
  <r>
    <x v="1"/>
    <s v="2EI"/>
    <x v="5"/>
    <s v="ADZ"/>
    <x v="6"/>
    <s v="1.8"/>
    <x v="6"/>
    <x v="1"/>
    <n v="1049"/>
    <s v="ARE"/>
    <x v="10"/>
  </r>
  <r>
    <x v="1"/>
    <s v="2EI"/>
    <x v="5"/>
    <s v="ADZ"/>
    <x v="6"/>
    <s v="1.9"/>
    <x v="3"/>
    <x v="11"/>
    <n v="17"/>
    <s v="CMP"/>
    <x v="13"/>
  </r>
  <r>
    <x v="1"/>
    <s v="2EI"/>
    <x v="5"/>
    <s v="ADZ"/>
    <x v="6"/>
    <s v="1.9"/>
    <x v="3"/>
    <x v="11"/>
    <n v="48"/>
    <s v="RPB"/>
    <x v="11"/>
  </r>
  <r>
    <x v="1"/>
    <s v="2EI"/>
    <x v="5"/>
    <s v="AXM"/>
    <x v="7"/>
    <s v="1.3"/>
    <x v="1"/>
    <x v="11"/>
    <n v="13"/>
    <s v="CMP"/>
    <x v="13"/>
  </r>
  <r>
    <x v="1"/>
    <s v="2EI"/>
    <x v="5"/>
    <s v="AXM"/>
    <x v="7"/>
    <s v="1.3"/>
    <x v="1"/>
    <x v="11"/>
    <n v="16"/>
    <s v="RPB"/>
    <x v="11"/>
  </r>
  <r>
    <x v="1"/>
    <s v="2EI"/>
    <x v="5"/>
    <s v="AXM"/>
    <x v="7"/>
    <s v="1.4"/>
    <x v="4"/>
    <x v="11"/>
    <n v="16"/>
    <s v="RPB"/>
    <x v="11"/>
  </r>
  <r>
    <x v="1"/>
    <s v="2EI"/>
    <x v="5"/>
    <s v="AXM"/>
    <x v="7"/>
    <s v="1.6"/>
    <x v="2"/>
    <x v="1"/>
    <n v="150"/>
    <s v="AVA"/>
    <x v="1"/>
  </r>
  <r>
    <x v="1"/>
    <s v="2EI"/>
    <x v="5"/>
    <s v="AXM"/>
    <x v="7"/>
    <s v="1.6"/>
    <x v="2"/>
    <x v="11"/>
    <n v="16"/>
    <s v="RPB"/>
    <x v="11"/>
  </r>
  <r>
    <x v="1"/>
    <s v="2EI"/>
    <x v="5"/>
    <s v="BAQ"/>
    <x v="8"/>
    <s v="1.6"/>
    <x v="2"/>
    <x v="1"/>
    <n v="29"/>
    <s v="NKS"/>
    <x v="12"/>
  </r>
  <r>
    <x v="1"/>
    <s v="2EI"/>
    <x v="5"/>
    <s v="BGA"/>
    <x v="9"/>
    <s v="1.10"/>
    <x v="8"/>
    <x v="1"/>
    <n v="2075"/>
    <s v="AVA"/>
    <x v="1"/>
  </r>
  <r>
    <x v="1"/>
    <s v="2EI"/>
    <x v="5"/>
    <s v="BGA"/>
    <x v="9"/>
    <s v="1.4"/>
    <x v="4"/>
    <x v="2"/>
    <n v="20"/>
    <s v="AVA"/>
    <x v="1"/>
  </r>
  <r>
    <x v="1"/>
    <s v="2EI"/>
    <x v="5"/>
    <s v="BGA"/>
    <x v="9"/>
    <s v="1.4"/>
    <x v="4"/>
    <x v="1"/>
    <n v="183"/>
    <s v="ARE"/>
    <x v="10"/>
  </r>
  <r>
    <x v="1"/>
    <s v="2EI"/>
    <x v="5"/>
    <s v="BGA"/>
    <x v="9"/>
    <s v="1.6"/>
    <x v="2"/>
    <x v="2"/>
    <n v="21"/>
    <s v="AVA"/>
    <x v="1"/>
  </r>
  <r>
    <x v="1"/>
    <s v="2EI"/>
    <x v="5"/>
    <s v="BGA"/>
    <x v="9"/>
    <s v="1.6"/>
    <x v="2"/>
    <x v="1"/>
    <n v="181"/>
    <s v="ARE"/>
    <x v="10"/>
  </r>
  <r>
    <x v="1"/>
    <s v="2EI"/>
    <x v="5"/>
    <s v="CLO"/>
    <x v="10"/>
    <s v="1.1"/>
    <x v="0"/>
    <x v="11"/>
    <n v="96"/>
    <s v="CMP"/>
    <x v="13"/>
  </r>
  <r>
    <x v="1"/>
    <s v="2EI"/>
    <x v="5"/>
    <s v="CLO"/>
    <x v="10"/>
    <s v="1.1"/>
    <x v="0"/>
    <x v="15"/>
    <n v="13"/>
    <s v="AVA"/>
    <x v="1"/>
  </r>
  <r>
    <x v="1"/>
    <s v="2EI"/>
    <x v="5"/>
    <s v="CLO"/>
    <x v="10"/>
    <s v="1.10"/>
    <x v="8"/>
    <x v="11"/>
    <n v="167"/>
    <s v="RPB"/>
    <x v="11"/>
  </r>
  <r>
    <x v="1"/>
    <s v="2EI"/>
    <x v="5"/>
    <s v="CLO"/>
    <x v="10"/>
    <s v="1.10"/>
    <x v="8"/>
    <x v="15"/>
    <n v="41"/>
    <s v="AVA"/>
    <x v="1"/>
  </r>
  <r>
    <x v="1"/>
    <s v="2EI"/>
    <x v="5"/>
    <s v="CLO"/>
    <x v="10"/>
    <s v="1.2"/>
    <x v="9"/>
    <x v="2"/>
    <n v="1"/>
    <s v="AVA"/>
    <x v="1"/>
  </r>
  <r>
    <x v="1"/>
    <s v="2EI"/>
    <x v="5"/>
    <s v="CLO"/>
    <x v="10"/>
    <s v="1.3"/>
    <x v="1"/>
    <x v="1"/>
    <n v="955"/>
    <s v="AVA"/>
    <x v="1"/>
  </r>
  <r>
    <x v="1"/>
    <s v="2EI"/>
    <x v="5"/>
    <s v="CLO"/>
    <x v="10"/>
    <s v="1.3"/>
    <x v="1"/>
    <x v="11"/>
    <n v="124"/>
    <s v="CMP"/>
    <x v="13"/>
  </r>
  <r>
    <x v="1"/>
    <s v="2EI"/>
    <x v="5"/>
    <s v="CLO"/>
    <x v="10"/>
    <s v="1.4"/>
    <x v="4"/>
    <x v="1"/>
    <n v="1158"/>
    <s v="AVA"/>
    <x v="1"/>
  </r>
  <r>
    <x v="1"/>
    <s v="2EI"/>
    <x v="5"/>
    <s v="CLO"/>
    <x v="10"/>
    <s v="1.6"/>
    <x v="2"/>
    <x v="2"/>
    <n v="19"/>
    <s v="AVA"/>
    <x v="1"/>
  </r>
  <r>
    <x v="1"/>
    <s v="2EI"/>
    <x v="5"/>
    <s v="CLO"/>
    <x v="10"/>
    <s v="1.6"/>
    <x v="2"/>
    <x v="1"/>
    <n v="891"/>
    <s v="AVA"/>
    <x v="1"/>
  </r>
  <r>
    <x v="1"/>
    <s v="2EI"/>
    <x v="5"/>
    <s v="CLO"/>
    <x v="10"/>
    <s v="1.8"/>
    <x v="6"/>
    <x v="24"/>
    <n v="2"/>
    <s v="LAE"/>
    <x v="44"/>
  </r>
  <r>
    <x v="1"/>
    <s v="2EI"/>
    <x v="5"/>
    <s v="CLO"/>
    <x v="10"/>
    <s v="1.8"/>
    <x v="6"/>
    <x v="15"/>
    <n v="13"/>
    <s v="AVA"/>
    <x v="1"/>
  </r>
  <r>
    <x v="1"/>
    <s v="2EI"/>
    <x v="5"/>
    <s v="CTG"/>
    <x v="11"/>
    <s v="1.1"/>
    <x v="0"/>
    <x v="14"/>
    <n v="16"/>
    <s v="DWI"/>
    <x v="18"/>
  </r>
  <r>
    <x v="1"/>
    <s v="2EI"/>
    <x v="5"/>
    <s v="CTG"/>
    <x v="11"/>
    <s v="1.1"/>
    <x v="0"/>
    <x v="11"/>
    <n v="134"/>
    <s v="RPB"/>
    <x v="11"/>
  </r>
  <r>
    <x v="1"/>
    <s v="2EI"/>
    <x v="5"/>
    <s v="CTG"/>
    <x v="11"/>
    <s v="1.1"/>
    <x v="0"/>
    <x v="18"/>
    <n v="7"/>
    <s v="1EY"/>
    <x v="22"/>
  </r>
  <r>
    <x v="1"/>
    <s v="2EI"/>
    <x v="5"/>
    <s v="CTG"/>
    <x v="11"/>
    <s v="1.10"/>
    <x v="8"/>
    <x v="1"/>
    <n v="30"/>
    <s v="NKS"/>
    <x v="12"/>
  </r>
  <r>
    <x v="1"/>
    <s v="2EI"/>
    <x v="5"/>
    <s v="CTG"/>
    <x v="11"/>
    <s v="1.10"/>
    <x v="8"/>
    <x v="11"/>
    <n v="588"/>
    <s v="AAL"/>
    <x v="19"/>
  </r>
  <r>
    <x v="1"/>
    <s v="2EI"/>
    <x v="5"/>
    <s v="CTG"/>
    <x v="11"/>
    <s v="1.3"/>
    <x v="1"/>
    <x v="16"/>
    <n v="16"/>
    <s v="TSC"/>
    <x v="21"/>
  </r>
  <r>
    <x v="1"/>
    <s v="2EI"/>
    <x v="5"/>
    <s v="CTG"/>
    <x v="11"/>
    <s v="1.3"/>
    <x v="1"/>
    <x v="18"/>
    <n v="8"/>
    <s v="1EY"/>
    <x v="22"/>
  </r>
  <r>
    <x v="1"/>
    <s v="2EI"/>
    <x v="5"/>
    <s v="CTG"/>
    <x v="11"/>
    <s v="1.4"/>
    <x v="4"/>
    <x v="1"/>
    <n v="572"/>
    <s v="ARE"/>
    <x v="10"/>
  </r>
  <r>
    <x v="1"/>
    <s v="2EI"/>
    <x v="5"/>
    <s v="CTG"/>
    <x v="11"/>
    <s v="1.4"/>
    <x v="4"/>
    <x v="14"/>
    <n v="18"/>
    <s v="DWI"/>
    <x v="18"/>
  </r>
  <r>
    <x v="1"/>
    <s v="2EI"/>
    <x v="5"/>
    <s v="CTG"/>
    <x v="11"/>
    <s v="1.5"/>
    <x v="7"/>
    <x v="11"/>
    <n v="64"/>
    <s v="AAL"/>
    <x v="19"/>
  </r>
  <r>
    <x v="1"/>
    <s v="2EI"/>
    <x v="5"/>
    <s v="CTG"/>
    <x v="11"/>
    <s v="1.5"/>
    <x v="7"/>
    <x v="11"/>
    <n v="3"/>
    <s v="CMP"/>
    <x v="13"/>
  </r>
  <r>
    <x v="1"/>
    <s v="2EI"/>
    <x v="5"/>
    <s v="CTG"/>
    <x v="11"/>
    <s v="1.6"/>
    <x v="2"/>
    <x v="13"/>
    <n v="5"/>
    <s v="JAT"/>
    <x v="14"/>
  </r>
  <r>
    <x v="1"/>
    <s v="2EI"/>
    <x v="5"/>
    <s v="CTG"/>
    <x v="11"/>
    <s v="1.6"/>
    <x v="2"/>
    <x v="11"/>
    <n v="91"/>
    <s v="RPB"/>
    <x v="11"/>
  </r>
  <r>
    <x v="1"/>
    <s v="2EI"/>
    <x v="5"/>
    <s v="CTG"/>
    <x v="11"/>
    <s v="1.8"/>
    <x v="6"/>
    <x v="2"/>
    <n v="3"/>
    <s v="AAL"/>
    <x v="19"/>
  </r>
  <r>
    <x v="1"/>
    <s v="2EI"/>
    <x v="5"/>
    <s v="CUC"/>
    <x v="12"/>
    <s v="1.10"/>
    <x v="8"/>
    <x v="2"/>
    <n v="103"/>
    <s v="AVA"/>
    <x v="1"/>
  </r>
  <r>
    <x v="1"/>
    <s v="2EI"/>
    <x v="5"/>
    <s v="CUC"/>
    <x v="12"/>
    <s v="1.2"/>
    <x v="9"/>
    <x v="1"/>
    <n v="15"/>
    <s v="AVA"/>
    <x v="1"/>
  </r>
  <r>
    <x v="1"/>
    <s v="2EI"/>
    <x v="5"/>
    <s v="CUC"/>
    <x v="12"/>
    <s v="1.9"/>
    <x v="3"/>
    <x v="1"/>
    <n v="1"/>
    <s v="AVA"/>
    <x v="1"/>
  </r>
  <r>
    <x v="1"/>
    <s v="2EI"/>
    <x v="5"/>
    <s v="EYP"/>
    <x v="13"/>
    <s v="1.9"/>
    <x v="3"/>
    <x v="1"/>
    <n v="17"/>
    <s v="ARE"/>
    <x v="10"/>
  </r>
  <r>
    <x v="1"/>
    <s v="2EI"/>
    <x v="5"/>
    <s v="LET"/>
    <x v="23"/>
    <s v="1.1"/>
    <x v="0"/>
    <x v="1"/>
    <n v="59"/>
    <s v="AVA"/>
    <x v="1"/>
  </r>
  <r>
    <x v="1"/>
    <s v="2EI"/>
    <x v="5"/>
    <s v="LET"/>
    <x v="23"/>
    <s v="1.10"/>
    <x v="8"/>
    <x v="1"/>
    <n v="357"/>
    <s v="AVA"/>
    <x v="1"/>
  </r>
  <r>
    <x v="1"/>
    <s v="2EI"/>
    <x v="5"/>
    <s v="LET"/>
    <x v="23"/>
    <s v="1.10"/>
    <x v="8"/>
    <x v="1"/>
    <n v="246"/>
    <s v="ARE"/>
    <x v="10"/>
  </r>
  <r>
    <x v="1"/>
    <s v="2EI"/>
    <x v="5"/>
    <s v="LET"/>
    <x v="23"/>
    <s v="1.2"/>
    <x v="9"/>
    <x v="1"/>
    <n v="1"/>
    <s v="ARE"/>
    <x v="10"/>
  </r>
  <r>
    <x v="1"/>
    <s v="2EI"/>
    <x v="5"/>
    <s v="LET"/>
    <x v="23"/>
    <s v="1.8"/>
    <x v="6"/>
    <x v="1"/>
    <n v="215"/>
    <s v="AVA"/>
    <x v="1"/>
  </r>
  <r>
    <x v="1"/>
    <s v="2EI"/>
    <x v="5"/>
    <s v="MDE"/>
    <x v="5"/>
    <s v="1.1"/>
    <x v="0"/>
    <x v="16"/>
    <n v="1"/>
    <s v="TAI"/>
    <x v="24"/>
  </r>
  <r>
    <x v="1"/>
    <s v="2EI"/>
    <x v="5"/>
    <s v="MDE"/>
    <x v="5"/>
    <s v="1.1"/>
    <x v="0"/>
    <x v="11"/>
    <n v="185"/>
    <s v="CMP"/>
    <x v="13"/>
  </r>
  <r>
    <x v="1"/>
    <s v="2EI"/>
    <x v="5"/>
    <s v="MDE"/>
    <x v="5"/>
    <s v="1.2"/>
    <x v="9"/>
    <x v="6"/>
    <n v="2"/>
    <s v="TPA"/>
    <x v="25"/>
  </r>
  <r>
    <x v="1"/>
    <s v="2EI"/>
    <x v="5"/>
    <s v="MDE"/>
    <x v="5"/>
    <s v="1.3"/>
    <x v="1"/>
    <x v="1"/>
    <n v="2016"/>
    <s v="AVA"/>
    <x v="1"/>
  </r>
  <r>
    <x v="1"/>
    <s v="2EI"/>
    <x v="5"/>
    <s v="MDE"/>
    <x v="5"/>
    <s v="1.3"/>
    <x v="1"/>
    <x v="13"/>
    <n v="39"/>
    <s v="JAT"/>
    <x v="14"/>
  </r>
  <r>
    <x v="1"/>
    <s v="2EI"/>
    <x v="5"/>
    <s v="MDE"/>
    <x v="5"/>
    <s v="1.4"/>
    <x v="4"/>
    <x v="2"/>
    <n v="1"/>
    <s v="NKS"/>
    <x v="12"/>
  </r>
  <r>
    <x v="1"/>
    <s v="2EI"/>
    <x v="5"/>
    <s v="MDE"/>
    <x v="5"/>
    <s v="1.4"/>
    <x v="4"/>
    <x v="15"/>
    <n v="23"/>
    <s v="AVA"/>
    <x v="1"/>
  </r>
  <r>
    <x v="1"/>
    <s v="2EI"/>
    <x v="5"/>
    <s v="MDE"/>
    <x v="5"/>
    <s v="1.5"/>
    <x v="7"/>
    <x v="1"/>
    <n v="4"/>
    <s v="GLG"/>
    <x v="15"/>
  </r>
  <r>
    <x v="1"/>
    <s v="2EI"/>
    <x v="5"/>
    <s v="MDE"/>
    <x v="5"/>
    <s v="1.6"/>
    <x v="2"/>
    <x v="11"/>
    <n v="29"/>
    <s v="AMX"/>
    <x v="17"/>
  </r>
  <r>
    <x v="1"/>
    <s v="2EI"/>
    <x v="5"/>
    <s v="MDE"/>
    <x v="5"/>
    <s v="1.6"/>
    <x v="2"/>
    <x v="20"/>
    <n v="12"/>
    <s v="JEA"/>
    <x v="26"/>
  </r>
  <r>
    <x v="1"/>
    <s v="2EI"/>
    <x v="5"/>
    <s v="MDE"/>
    <x v="5"/>
    <s v="1.7"/>
    <x v="5"/>
    <x v="1"/>
    <n v="397"/>
    <s v="AVA"/>
    <x v="1"/>
  </r>
  <r>
    <x v="1"/>
    <s v="2EI"/>
    <x v="5"/>
    <s v="MDE"/>
    <x v="5"/>
    <s v="1.8"/>
    <x v="6"/>
    <x v="2"/>
    <n v="104"/>
    <s v="AVA"/>
    <x v="1"/>
  </r>
  <r>
    <x v="1"/>
    <s v="2EI"/>
    <x v="5"/>
    <s v="MDE"/>
    <x v="5"/>
    <s v="1.8"/>
    <x v="6"/>
    <x v="1"/>
    <n v="23"/>
    <s v="TAI"/>
    <x v="24"/>
  </r>
  <r>
    <x v="1"/>
    <s v="2EI"/>
    <x v="5"/>
    <s v="MDE"/>
    <x v="5"/>
    <s v="1.8"/>
    <x v="6"/>
    <x v="11"/>
    <n v="59"/>
    <s v="AMX"/>
    <x v="17"/>
  </r>
  <r>
    <x v="1"/>
    <s v="2EI"/>
    <x v="5"/>
    <s v="MTR"/>
    <x v="18"/>
    <s v="1.10"/>
    <x v="8"/>
    <x v="2"/>
    <n v="41"/>
    <s v="AVA"/>
    <x v="1"/>
  </r>
  <r>
    <x v="1"/>
    <s v="2EI"/>
    <x v="5"/>
    <s v="MTR"/>
    <x v="18"/>
    <s v="1.6"/>
    <x v="2"/>
    <x v="1"/>
    <n v="115"/>
    <s v="ARE"/>
    <x v="10"/>
  </r>
  <r>
    <x v="1"/>
    <s v="2EI"/>
    <x v="5"/>
    <s v="NVA"/>
    <x v="19"/>
    <s v="1.1"/>
    <x v="0"/>
    <x v="1"/>
    <n v="29"/>
    <s v="ARE"/>
    <x v="10"/>
  </r>
  <r>
    <x v="1"/>
    <s v="2EI"/>
    <x v="5"/>
    <s v="NVA"/>
    <x v="19"/>
    <s v="1.4"/>
    <x v="4"/>
    <x v="1"/>
    <n v="29"/>
    <s v="ARE"/>
    <x v="10"/>
  </r>
  <r>
    <x v="1"/>
    <s v="2EI"/>
    <x v="5"/>
    <s v="PEI"/>
    <x v="20"/>
    <s v="1.1"/>
    <x v="0"/>
    <x v="11"/>
    <n v="29"/>
    <s v="CMP"/>
    <x v="13"/>
  </r>
  <r>
    <x v="1"/>
    <s v="2EI"/>
    <x v="5"/>
    <s v="PEI"/>
    <x v="20"/>
    <s v="1.10"/>
    <x v="8"/>
    <x v="2"/>
    <n v="201"/>
    <s v="AVA"/>
    <x v="1"/>
  </r>
  <r>
    <x v="1"/>
    <s v="2EI"/>
    <x v="5"/>
    <s v="PEI"/>
    <x v="20"/>
    <s v="1.10"/>
    <x v="8"/>
    <x v="13"/>
    <n v="5"/>
    <s v="JAT"/>
    <x v="14"/>
  </r>
  <r>
    <x v="1"/>
    <s v="2EI"/>
    <x v="5"/>
    <s v="PEI"/>
    <x v="20"/>
    <s v="1.6"/>
    <x v="2"/>
    <x v="11"/>
    <n v="29"/>
    <s v="CMP"/>
    <x v="13"/>
  </r>
  <r>
    <x v="1"/>
    <s v="2EI"/>
    <x v="5"/>
    <s v="PEI"/>
    <x v="20"/>
    <s v="1.6"/>
    <x v="2"/>
    <x v="11"/>
    <n v="16"/>
    <s v="RPB"/>
    <x v="11"/>
  </r>
  <r>
    <x v="1"/>
    <s v="2EI"/>
    <x v="5"/>
    <s v="PEI"/>
    <x v="20"/>
    <s v="1.7"/>
    <x v="5"/>
    <x v="11"/>
    <n v="29"/>
    <s v="CMP"/>
    <x v="13"/>
  </r>
  <r>
    <x v="1"/>
    <s v="2EI"/>
    <x v="5"/>
    <s v="PEI"/>
    <x v="20"/>
    <s v="1.8"/>
    <x v="6"/>
    <x v="13"/>
    <n v="2"/>
    <s v="JAT"/>
    <x v="14"/>
  </r>
  <r>
    <x v="1"/>
    <s v="2EI"/>
    <x v="5"/>
    <s v="PSO"/>
    <x v="21"/>
    <s v="1.10"/>
    <x v="8"/>
    <x v="2"/>
    <n v="106"/>
    <s v="AVA"/>
    <x v="1"/>
  </r>
  <r>
    <x v="1"/>
    <s v="2EI"/>
    <x v="5"/>
    <s v="PSO"/>
    <x v="21"/>
    <s v="1.10"/>
    <x v="8"/>
    <x v="1"/>
    <n v="277"/>
    <s v="ARE"/>
    <x v="10"/>
  </r>
  <r>
    <x v="1"/>
    <s v="2EI"/>
    <x v="5"/>
    <s v="PSO"/>
    <x v="21"/>
    <s v="1.2"/>
    <x v="9"/>
    <x v="1"/>
    <n v="1"/>
    <s v="ARE"/>
    <x v="10"/>
  </r>
  <r>
    <x v="1"/>
    <s v="2EI"/>
    <x v="5"/>
    <s v="RCH"/>
    <x v="16"/>
    <s v="1.2"/>
    <x v="9"/>
    <x v="1"/>
    <n v="2"/>
    <s v="AVA"/>
    <x v="1"/>
  </r>
  <r>
    <x v="1"/>
    <s v="2EI"/>
    <x v="5"/>
    <s v="RCH"/>
    <x v="16"/>
    <s v="1.2"/>
    <x v="9"/>
    <x v="1"/>
    <n v="1"/>
    <s v="ARE"/>
    <x v="10"/>
  </r>
  <r>
    <x v="1"/>
    <s v="2EI"/>
    <x v="5"/>
    <s v="RCH"/>
    <x v="16"/>
    <s v="1.3"/>
    <x v="1"/>
    <x v="2"/>
    <n v="1"/>
    <s v="AVA"/>
    <x v="1"/>
  </r>
  <r>
    <x v="1"/>
    <s v="2EI"/>
    <x v="5"/>
    <s v="RCH"/>
    <x v="16"/>
    <s v="1.9"/>
    <x v="3"/>
    <x v="2"/>
    <n v="1"/>
    <s v="AVA"/>
    <x v="1"/>
  </r>
  <r>
    <x v="1"/>
    <s v="2EI"/>
    <x v="5"/>
    <s v="RCH"/>
    <x v="16"/>
    <s v="1.9"/>
    <x v="3"/>
    <x v="1"/>
    <n v="114"/>
    <s v="AVA"/>
    <x v="1"/>
  </r>
  <r>
    <x v="1"/>
    <s v="2EI"/>
    <x v="5"/>
    <s v="SMR"/>
    <x v="17"/>
    <s v="1.1"/>
    <x v="0"/>
    <x v="1"/>
    <n v="432"/>
    <s v="AVA"/>
    <x v="1"/>
  </r>
  <r>
    <x v="1"/>
    <s v="2EI"/>
    <x v="5"/>
    <s v="SMR"/>
    <x v="17"/>
    <s v="1.1"/>
    <x v="0"/>
    <x v="11"/>
    <n v="12"/>
    <s v="CMP"/>
    <x v="13"/>
  </r>
  <r>
    <x v="1"/>
    <s v="2EI"/>
    <x v="5"/>
    <s v="SMR"/>
    <x v="17"/>
    <s v="1.1"/>
    <x v="0"/>
    <x v="11"/>
    <n v="83"/>
    <s v="RPB"/>
    <x v="11"/>
  </r>
  <r>
    <x v="1"/>
    <s v="2EI"/>
    <x v="5"/>
    <s v="SMR"/>
    <x v="17"/>
    <s v="1.10"/>
    <x v="8"/>
    <x v="13"/>
    <n v="8"/>
    <s v="JAT"/>
    <x v="14"/>
  </r>
  <r>
    <x v="1"/>
    <s v="2EI"/>
    <x v="5"/>
    <s v="SMR"/>
    <x v="17"/>
    <s v="1.10"/>
    <x v="8"/>
    <x v="1"/>
    <n v="1136"/>
    <s v="ARE"/>
    <x v="10"/>
  </r>
  <r>
    <x v="1"/>
    <s v="2EI"/>
    <x v="5"/>
    <s v="SMR"/>
    <x v="17"/>
    <s v="1.3"/>
    <x v="1"/>
    <x v="1"/>
    <n v="432"/>
    <s v="AVA"/>
    <x v="1"/>
  </r>
  <r>
    <x v="1"/>
    <s v="2EI"/>
    <x v="5"/>
    <s v="SMR"/>
    <x v="17"/>
    <s v="1.4"/>
    <x v="4"/>
    <x v="2"/>
    <n v="12"/>
    <s v="AVA"/>
    <x v="1"/>
  </r>
  <r>
    <x v="1"/>
    <s v="2EI"/>
    <x v="5"/>
    <s v="SMR"/>
    <x v="17"/>
    <s v="1.5"/>
    <x v="7"/>
    <x v="1"/>
    <n v="10"/>
    <s v="AVA"/>
    <x v="1"/>
  </r>
  <r>
    <x v="1"/>
    <s v="2EI"/>
    <x v="5"/>
    <s v="SMR"/>
    <x v="17"/>
    <s v="1.8"/>
    <x v="6"/>
    <x v="13"/>
    <n v="2"/>
    <s v="JAT"/>
    <x v="14"/>
  </r>
  <r>
    <x v="1"/>
    <s v="3AZ"/>
    <x v="2"/>
    <s v="BOG"/>
    <x v="3"/>
    <s v="1.9"/>
    <x v="3"/>
    <x v="4"/>
    <n v="37"/>
    <s v="ACA"/>
    <x v="3"/>
  </r>
  <r>
    <x v="1"/>
    <s v="3AZ"/>
    <x v="2"/>
    <s v="BOG"/>
    <x v="3"/>
    <s v="1.9"/>
    <x v="3"/>
    <x v="6"/>
    <n v="12"/>
    <s v="PUE"/>
    <x v="5"/>
  </r>
  <r>
    <x v="1"/>
    <s v="3AZ"/>
    <x v="2"/>
    <s v="BOG"/>
    <x v="3"/>
    <s v="1.4"/>
    <x v="4"/>
    <x v="6"/>
    <n v="12"/>
    <s v="PUE"/>
    <x v="5"/>
  </r>
  <r>
    <x v="1"/>
    <s v="3BM"/>
    <x v="0"/>
    <s v="EJA"/>
    <x v="0"/>
    <s v="1.1"/>
    <x v="0"/>
    <x v="0"/>
    <n v="34"/>
    <s v="EFY"/>
    <x v="0"/>
  </r>
  <r>
    <x v="1"/>
    <s v="3BM"/>
    <x v="0"/>
    <s v="EJA"/>
    <x v="0"/>
    <s v="1.4"/>
    <x v="4"/>
    <x v="0"/>
    <n v="34"/>
    <s v="EFY"/>
    <x v="0"/>
  </r>
  <r>
    <x v="1"/>
    <s v="3BM"/>
    <x v="0"/>
    <s v="EYP"/>
    <x v="13"/>
    <s v="1.1"/>
    <x v="0"/>
    <x v="1"/>
    <n v="50"/>
    <s v="AVA"/>
    <x v="1"/>
  </r>
  <r>
    <x v="1"/>
    <s v="3BM"/>
    <x v="0"/>
    <s v="PPN"/>
    <x v="1"/>
    <s v="1.1"/>
    <x v="0"/>
    <x v="1"/>
    <n v="29"/>
    <s v="AVA"/>
    <x v="1"/>
  </r>
  <r>
    <x v="1"/>
    <s v="3BM"/>
    <x v="0"/>
    <s v="PPN"/>
    <x v="1"/>
    <s v="1.1"/>
    <x v="0"/>
    <x v="0"/>
    <n v="38"/>
    <s v="EFY"/>
    <x v="0"/>
  </r>
  <r>
    <x v="1"/>
    <s v="3BM"/>
    <x v="0"/>
    <s v="PPN"/>
    <x v="1"/>
    <s v="1.3"/>
    <x v="1"/>
    <x v="9"/>
    <n v="10"/>
    <s v="EFY"/>
    <x v="0"/>
  </r>
  <r>
    <x v="1"/>
    <s v="3BM"/>
    <x v="0"/>
    <s v="VUP"/>
    <x v="2"/>
    <s v="1.4"/>
    <x v="4"/>
    <x v="1"/>
    <n v="153"/>
    <s v="AVA"/>
    <x v="1"/>
  </r>
  <r>
    <x v="1"/>
    <s v="3BM"/>
    <x v="0"/>
    <s v="VUP"/>
    <x v="2"/>
    <s v="1.3"/>
    <x v="1"/>
    <x v="9"/>
    <n v="34"/>
    <s v="EFY"/>
    <x v="0"/>
  </r>
  <r>
    <x v="1"/>
    <s v="HEL"/>
    <x v="1"/>
    <s v="BOG"/>
    <x v="3"/>
    <s v="1.3"/>
    <x v="1"/>
    <x v="49"/>
    <n v="5"/>
    <s v="HEL"/>
    <x v="2"/>
  </r>
  <r>
    <x v="1"/>
    <s v="HEL"/>
    <x v="1"/>
    <s v="BOG"/>
    <x v="3"/>
    <s v="1.1"/>
    <x v="0"/>
    <x v="56"/>
    <n v="5"/>
    <s v="HEL"/>
    <x v="2"/>
  </r>
  <r>
    <x v="1"/>
    <s v="3AN"/>
    <x v="7"/>
    <s v="BOG"/>
    <x v="3"/>
    <s v="1.10"/>
    <x v="8"/>
    <x v="37"/>
    <n v="22"/>
    <s v="ARE"/>
    <x v="10"/>
  </r>
  <r>
    <x v="1"/>
    <s v="3AN"/>
    <x v="7"/>
    <s v="BOG"/>
    <x v="3"/>
    <s v="1.10"/>
    <x v="8"/>
    <x v="0"/>
    <n v="36"/>
    <s v="NSE"/>
    <x v="20"/>
  </r>
  <r>
    <x v="1"/>
    <s v="3AN"/>
    <x v="7"/>
    <s v="BOG"/>
    <x v="3"/>
    <s v="1.10"/>
    <x v="8"/>
    <x v="37"/>
    <n v="332"/>
    <s v="NSE"/>
    <x v="20"/>
  </r>
  <r>
    <x v="1"/>
    <s v="3AN"/>
    <x v="7"/>
    <s v="BOG"/>
    <x v="3"/>
    <s v="1.7"/>
    <x v="5"/>
    <x v="0"/>
    <n v="2"/>
    <s v="NSE"/>
    <x v="20"/>
  </r>
  <r>
    <x v="1"/>
    <s v="3AN"/>
    <x v="7"/>
    <s v="MDE"/>
    <x v="5"/>
    <s v="1.3"/>
    <x v="1"/>
    <x v="1"/>
    <n v="20"/>
    <s v="ARE"/>
    <x v="10"/>
  </r>
  <r>
    <x v="1"/>
    <s v="3AN"/>
    <x v="7"/>
    <s v="MDE"/>
    <x v="5"/>
    <s v="1.4"/>
    <x v="4"/>
    <x v="9"/>
    <n v="35"/>
    <s v="EFY"/>
    <x v="0"/>
  </r>
  <r>
    <x v="1"/>
    <s v="3AN"/>
    <x v="7"/>
    <s v="MDE"/>
    <x v="5"/>
    <s v="1.5"/>
    <x v="7"/>
    <x v="2"/>
    <n v="8"/>
    <s v="ARE"/>
    <x v="10"/>
  </r>
  <r>
    <x v="1"/>
    <s v="3AN"/>
    <x v="7"/>
    <s v="MDE"/>
    <x v="5"/>
    <s v="1.9"/>
    <x v="3"/>
    <x v="2"/>
    <n v="278"/>
    <s v="ARE"/>
    <x v="10"/>
  </r>
  <r>
    <x v="1"/>
    <s v="3AN"/>
    <x v="7"/>
    <s v="UIB"/>
    <x v="24"/>
    <s v="1.10"/>
    <x v="8"/>
    <x v="0"/>
    <n v="54"/>
    <s v="ARE"/>
    <x v="10"/>
  </r>
  <r>
    <x v="1"/>
    <s v="1BC"/>
    <x v="4"/>
    <s v="MDE"/>
    <x v="5"/>
    <s v="1.1"/>
    <x v="0"/>
    <x v="28"/>
    <n v="2"/>
    <s v="PAV"/>
    <x v="9"/>
  </r>
  <r>
    <x v="1"/>
    <s v="1BC"/>
    <x v="4"/>
    <s v="MDE"/>
    <x v="5"/>
    <s v="1.9"/>
    <x v="3"/>
    <x v="28"/>
    <n v="2"/>
    <s v="PAV"/>
    <x v="9"/>
  </r>
  <r>
    <x v="1"/>
    <s v="1BC"/>
    <x v="4"/>
    <s v="MDE"/>
    <x v="5"/>
    <s v="1.1"/>
    <x v="0"/>
    <x v="39"/>
    <n v="6"/>
    <s v="PAV"/>
    <x v="9"/>
  </r>
  <r>
    <x v="1"/>
    <s v="1BC"/>
    <x v="4"/>
    <s v="MDE"/>
    <x v="5"/>
    <s v="1.3"/>
    <x v="1"/>
    <x v="48"/>
    <n v="2"/>
    <s v="PAV"/>
    <x v="9"/>
  </r>
  <r>
    <x v="1"/>
    <s v="1BC"/>
    <x v="4"/>
    <s v="MDE"/>
    <x v="5"/>
    <s v="1.1"/>
    <x v="0"/>
    <x v="58"/>
    <n v="2"/>
    <s v="PAV"/>
    <x v="9"/>
  </r>
  <r>
    <x v="1"/>
    <s v="1BC"/>
    <x v="4"/>
    <s v="MDE"/>
    <x v="5"/>
    <s v="1.3"/>
    <x v="1"/>
    <x v="61"/>
    <n v="4"/>
    <s v="PAV"/>
    <x v="9"/>
  </r>
  <r>
    <x v="1"/>
    <s v="2EJ"/>
    <x v="6"/>
    <s v="BOG"/>
    <x v="3"/>
    <s v="1.10"/>
    <x v="8"/>
    <x v="35"/>
    <n v="1"/>
    <s v="CTW"/>
    <x v="43"/>
  </r>
  <r>
    <x v="1"/>
    <s v="3BL"/>
    <x v="8"/>
    <s v="BOG"/>
    <x v="3"/>
    <s v="1.10"/>
    <x v="8"/>
    <x v="23"/>
    <n v="11"/>
    <s v="MPH"/>
    <x v="29"/>
  </r>
  <r>
    <x v="1"/>
    <s v="2EI"/>
    <x v="5"/>
    <s v="ADZ"/>
    <x v="6"/>
    <s v="1.10"/>
    <x v="8"/>
    <x v="11"/>
    <n v="85"/>
    <s v="CMP"/>
    <x v="13"/>
  </r>
  <r>
    <x v="1"/>
    <s v="2EI"/>
    <x v="5"/>
    <s v="ADZ"/>
    <x v="6"/>
    <s v="1.2"/>
    <x v="9"/>
    <x v="1"/>
    <n v="3"/>
    <s v="ARE"/>
    <x v="10"/>
  </r>
  <r>
    <x v="1"/>
    <s v="2EI"/>
    <x v="5"/>
    <s v="ADZ"/>
    <x v="6"/>
    <s v="1.6"/>
    <x v="2"/>
    <x v="11"/>
    <n v="48"/>
    <s v="RPB"/>
    <x v="11"/>
  </r>
  <r>
    <x v="1"/>
    <s v="2EI"/>
    <x v="5"/>
    <s v="AXM"/>
    <x v="7"/>
    <s v="1.10"/>
    <x v="8"/>
    <x v="1"/>
    <n v="144"/>
    <s v="ARE"/>
    <x v="10"/>
  </r>
  <r>
    <x v="1"/>
    <s v="2EI"/>
    <x v="5"/>
    <s v="AXM"/>
    <x v="7"/>
    <s v="1.4"/>
    <x v="4"/>
    <x v="11"/>
    <n v="13"/>
    <s v="CMP"/>
    <x v="13"/>
  </r>
  <r>
    <x v="1"/>
    <s v="2EI"/>
    <x v="5"/>
    <s v="AXM"/>
    <x v="7"/>
    <s v="1.6"/>
    <x v="2"/>
    <x v="1"/>
    <n v="15"/>
    <s v="NKS"/>
    <x v="12"/>
  </r>
  <r>
    <x v="1"/>
    <s v="2EI"/>
    <x v="5"/>
    <s v="BAQ"/>
    <x v="8"/>
    <s v="1.10"/>
    <x v="8"/>
    <x v="1"/>
    <n v="12"/>
    <s v="ARE"/>
    <x v="10"/>
  </r>
  <r>
    <x v="1"/>
    <s v="2EI"/>
    <x v="5"/>
    <s v="BAQ"/>
    <x v="8"/>
    <s v="1.3"/>
    <x v="1"/>
    <x v="11"/>
    <n v="43"/>
    <s v="CMP"/>
    <x v="13"/>
  </r>
  <r>
    <x v="1"/>
    <s v="2EI"/>
    <x v="5"/>
    <s v="BAQ"/>
    <x v="8"/>
    <s v="1.4"/>
    <x v="4"/>
    <x v="11"/>
    <n v="53"/>
    <s v="RPB"/>
    <x v="11"/>
  </r>
  <r>
    <x v="1"/>
    <s v="2EI"/>
    <x v="5"/>
    <s v="BAQ"/>
    <x v="8"/>
    <s v="1.8"/>
    <x v="6"/>
    <x v="1"/>
    <n v="58"/>
    <s v="NKS"/>
    <x v="12"/>
  </r>
  <r>
    <x v="1"/>
    <s v="2EI"/>
    <x v="5"/>
    <s v="BGA"/>
    <x v="9"/>
    <s v="1.4"/>
    <x v="4"/>
    <x v="1"/>
    <n v="355"/>
    <s v="AVA"/>
    <x v="1"/>
  </r>
  <r>
    <x v="1"/>
    <s v="2EI"/>
    <x v="5"/>
    <s v="BGA"/>
    <x v="9"/>
    <s v="1.8"/>
    <x v="6"/>
    <x v="2"/>
    <n v="49"/>
    <s v="AVA"/>
    <x v="1"/>
  </r>
  <r>
    <x v="1"/>
    <s v="2EI"/>
    <x v="5"/>
    <s v="BGA"/>
    <x v="9"/>
    <s v="1.8"/>
    <x v="6"/>
    <x v="1"/>
    <n v="919"/>
    <s v="AVA"/>
    <x v="1"/>
  </r>
  <r>
    <x v="1"/>
    <s v="2EI"/>
    <x v="5"/>
    <s v="BGA"/>
    <x v="9"/>
    <s v="1.8"/>
    <x v="6"/>
    <x v="11"/>
    <n v="36"/>
    <s v="CMP"/>
    <x v="13"/>
  </r>
  <r>
    <x v="1"/>
    <s v="2EI"/>
    <x v="5"/>
    <s v="BGA"/>
    <x v="9"/>
    <s v="1.9"/>
    <x v="3"/>
    <x v="1"/>
    <n v="1"/>
    <s v="AVA"/>
    <x v="1"/>
  </r>
  <r>
    <x v="1"/>
    <s v="2EI"/>
    <x v="5"/>
    <s v="CLO"/>
    <x v="10"/>
    <s v="1.10"/>
    <x v="8"/>
    <x v="1"/>
    <n v="4295"/>
    <s v="AVA"/>
    <x v="1"/>
  </r>
  <r>
    <x v="1"/>
    <s v="2EI"/>
    <x v="5"/>
    <s v="CLO"/>
    <x v="10"/>
    <s v="1.10"/>
    <x v="8"/>
    <x v="1"/>
    <n v="159"/>
    <s v="NKS"/>
    <x v="12"/>
  </r>
  <r>
    <x v="1"/>
    <s v="2EI"/>
    <x v="5"/>
    <s v="CLO"/>
    <x v="10"/>
    <s v="1.10"/>
    <x v="8"/>
    <x v="11"/>
    <n v="430"/>
    <s v="CMP"/>
    <x v="13"/>
  </r>
  <r>
    <x v="1"/>
    <s v="2EI"/>
    <x v="5"/>
    <s v="CLO"/>
    <x v="10"/>
    <s v="1.10"/>
    <x v="8"/>
    <x v="46"/>
    <n v="2"/>
    <s v="PAV"/>
    <x v="9"/>
  </r>
  <r>
    <x v="1"/>
    <s v="2EI"/>
    <x v="5"/>
    <s v="CLO"/>
    <x v="10"/>
    <s v="1.2"/>
    <x v="9"/>
    <x v="31"/>
    <n v="3"/>
    <s v="GCA"/>
    <x v="51"/>
  </r>
  <r>
    <x v="1"/>
    <s v="2EI"/>
    <x v="5"/>
    <s v="CLO"/>
    <x v="10"/>
    <s v="1.3"/>
    <x v="1"/>
    <x v="1"/>
    <n v="31"/>
    <s v="NKS"/>
    <x v="12"/>
  </r>
  <r>
    <x v="1"/>
    <s v="2EI"/>
    <x v="5"/>
    <s v="CLO"/>
    <x v="10"/>
    <s v="1.4"/>
    <x v="4"/>
    <x v="11"/>
    <n v="43"/>
    <s v="RPB"/>
    <x v="11"/>
  </r>
  <r>
    <x v="1"/>
    <s v="2EI"/>
    <x v="5"/>
    <s v="CLO"/>
    <x v="10"/>
    <s v="1.4"/>
    <x v="4"/>
    <x v="12"/>
    <n v="1"/>
    <s v="PAV"/>
    <x v="9"/>
  </r>
  <r>
    <x v="1"/>
    <s v="2EI"/>
    <x v="5"/>
    <s v="CLO"/>
    <x v="10"/>
    <s v="1.5"/>
    <x v="7"/>
    <x v="6"/>
    <n v="1"/>
    <s v="AVA"/>
    <x v="1"/>
  </r>
  <r>
    <x v="1"/>
    <s v="2EI"/>
    <x v="5"/>
    <s v="CLO"/>
    <x v="10"/>
    <s v="1.5"/>
    <x v="7"/>
    <x v="11"/>
    <n v="45"/>
    <s v="AAL"/>
    <x v="19"/>
  </r>
  <r>
    <x v="1"/>
    <s v="2EI"/>
    <x v="5"/>
    <s v="CLO"/>
    <x v="10"/>
    <s v="1.7"/>
    <x v="5"/>
    <x v="1"/>
    <n v="29"/>
    <s v="NKS"/>
    <x v="12"/>
  </r>
  <r>
    <x v="1"/>
    <s v="2EI"/>
    <x v="5"/>
    <s v="CTG"/>
    <x v="11"/>
    <s v="1.1"/>
    <x v="0"/>
    <x v="16"/>
    <n v="1"/>
    <s v="JAT"/>
    <x v="14"/>
  </r>
  <r>
    <x v="1"/>
    <s v="2EI"/>
    <x v="5"/>
    <s v="CTG"/>
    <x v="11"/>
    <s v="1.1"/>
    <x v="0"/>
    <x v="11"/>
    <n v="85"/>
    <s v="AAL"/>
    <x v="19"/>
  </r>
  <r>
    <x v="1"/>
    <s v="2EI"/>
    <x v="5"/>
    <s v="CTG"/>
    <x v="11"/>
    <s v="1.10"/>
    <x v="8"/>
    <x v="2"/>
    <n v="60"/>
    <s v="NKS"/>
    <x v="12"/>
  </r>
  <r>
    <x v="1"/>
    <s v="2EI"/>
    <x v="5"/>
    <s v="CTG"/>
    <x v="11"/>
    <s v="1.10"/>
    <x v="8"/>
    <x v="16"/>
    <n v="5"/>
    <s v="JAT"/>
    <x v="14"/>
  </r>
  <r>
    <x v="1"/>
    <s v="2EI"/>
    <x v="5"/>
    <s v="CTG"/>
    <x v="11"/>
    <s v="1.10"/>
    <x v="8"/>
    <x v="14"/>
    <n v="68"/>
    <s v="DWI"/>
    <x v="18"/>
  </r>
  <r>
    <x v="1"/>
    <s v="2EI"/>
    <x v="5"/>
    <s v="CTG"/>
    <x v="11"/>
    <s v="1.10"/>
    <x v="8"/>
    <x v="19"/>
    <n v="113"/>
    <s v="KLM"/>
    <x v="23"/>
  </r>
  <r>
    <x v="1"/>
    <s v="2EI"/>
    <x v="5"/>
    <s v="CTG"/>
    <x v="11"/>
    <s v="1.3"/>
    <x v="1"/>
    <x v="13"/>
    <n v="18"/>
    <s v="JAT"/>
    <x v="14"/>
  </r>
  <r>
    <x v="1"/>
    <s v="2EI"/>
    <x v="5"/>
    <s v="CTG"/>
    <x v="11"/>
    <s v="1.4"/>
    <x v="4"/>
    <x v="2"/>
    <n v="1"/>
    <s v="AAL"/>
    <x v="19"/>
  </r>
  <r>
    <x v="1"/>
    <s v="2EI"/>
    <x v="5"/>
    <s v="CTG"/>
    <x v="11"/>
    <s v="1.5"/>
    <x v="7"/>
    <x v="16"/>
    <n v="24"/>
    <s v="NKS"/>
    <x v="12"/>
  </r>
  <r>
    <x v="1"/>
    <s v="2EI"/>
    <x v="5"/>
    <s v="CTG"/>
    <x v="11"/>
    <s v="1.6"/>
    <x v="2"/>
    <x v="11"/>
    <n v="12"/>
    <s v="DAL"/>
    <x v="35"/>
  </r>
  <r>
    <x v="1"/>
    <s v="2EI"/>
    <x v="5"/>
    <s v="CTG"/>
    <x v="11"/>
    <s v="1.7"/>
    <x v="5"/>
    <x v="16"/>
    <n v="25"/>
    <s v="NKS"/>
    <x v="12"/>
  </r>
  <r>
    <x v="1"/>
    <s v="2EI"/>
    <x v="5"/>
    <s v="CTG"/>
    <x v="11"/>
    <s v="1.7"/>
    <x v="5"/>
    <x v="11"/>
    <n v="1"/>
    <s v="CMP"/>
    <x v="13"/>
  </r>
  <r>
    <x v="1"/>
    <s v="2EI"/>
    <x v="5"/>
    <s v="CTG"/>
    <x v="11"/>
    <s v="1.7"/>
    <x v="5"/>
    <x v="11"/>
    <n v="12"/>
    <s v="DAL"/>
    <x v="35"/>
  </r>
  <r>
    <x v="1"/>
    <s v="2EI"/>
    <x v="5"/>
    <s v="CTG"/>
    <x v="11"/>
    <s v="1.7"/>
    <x v="5"/>
    <x v="11"/>
    <n v="2"/>
    <s v="RPB"/>
    <x v="11"/>
  </r>
  <r>
    <x v="1"/>
    <s v="2EI"/>
    <x v="5"/>
    <s v="CTG"/>
    <x v="11"/>
    <s v="1.8"/>
    <x v="6"/>
    <x v="11"/>
    <n v="235"/>
    <s v="AAL"/>
    <x v="19"/>
  </r>
  <r>
    <x v="1"/>
    <s v="2EI"/>
    <x v="5"/>
    <s v="CTG"/>
    <x v="11"/>
    <s v="1.8"/>
    <x v="6"/>
    <x v="11"/>
    <n v="24"/>
    <s v="DAL"/>
    <x v="35"/>
  </r>
  <r>
    <x v="1"/>
    <s v="2EI"/>
    <x v="5"/>
    <s v="CUC"/>
    <x v="12"/>
    <s v="1.3"/>
    <x v="1"/>
    <x v="1"/>
    <n v="385"/>
    <s v="AVA"/>
    <x v="1"/>
  </r>
  <r>
    <x v="1"/>
    <s v="2EI"/>
    <x v="5"/>
    <s v="CUC"/>
    <x v="12"/>
    <s v="1.3"/>
    <x v="1"/>
    <x v="13"/>
    <n v="14"/>
    <s v="JAT"/>
    <x v="14"/>
  </r>
  <r>
    <x v="1"/>
    <s v="2EI"/>
    <x v="5"/>
    <s v="CUC"/>
    <x v="12"/>
    <s v="1.3"/>
    <x v="1"/>
    <x v="31"/>
    <n v="2"/>
    <s v="ACL"/>
    <x v="8"/>
  </r>
  <r>
    <x v="1"/>
    <s v="2EI"/>
    <x v="5"/>
    <s v="CUC"/>
    <x v="12"/>
    <s v="1.8"/>
    <x v="6"/>
    <x v="11"/>
    <n v="15"/>
    <s v="CMP"/>
    <x v="13"/>
  </r>
  <r>
    <x v="1"/>
    <s v="2EI"/>
    <x v="5"/>
    <s v="IPI"/>
    <x v="15"/>
    <s v="1.6"/>
    <x v="2"/>
    <x v="1"/>
    <n v="29"/>
    <s v="AVA"/>
    <x v="1"/>
  </r>
  <r>
    <x v="1"/>
    <s v="2EI"/>
    <x v="5"/>
    <s v="LET"/>
    <x v="23"/>
    <s v="1.1"/>
    <x v="0"/>
    <x v="1"/>
    <n v="53"/>
    <s v="ARE"/>
    <x v="10"/>
  </r>
  <r>
    <x v="1"/>
    <s v="2EI"/>
    <x v="5"/>
    <s v="LET"/>
    <x v="23"/>
    <s v="1.4"/>
    <x v="4"/>
    <x v="1"/>
    <n v="51"/>
    <s v="ARE"/>
    <x v="10"/>
  </r>
  <r>
    <x v="1"/>
    <s v="2EI"/>
    <x v="5"/>
    <s v="MDE"/>
    <x v="5"/>
    <s v="1.1"/>
    <x v="0"/>
    <x v="20"/>
    <n v="12"/>
    <s v="JEA"/>
    <x v="26"/>
  </r>
  <r>
    <x v="1"/>
    <s v="2EI"/>
    <x v="5"/>
    <s v="MDE"/>
    <x v="5"/>
    <s v="1.10"/>
    <x v="8"/>
    <x v="1"/>
    <n v="64"/>
    <s v="TAI"/>
    <x v="24"/>
  </r>
  <r>
    <x v="1"/>
    <s v="2EI"/>
    <x v="5"/>
    <s v="MDE"/>
    <x v="5"/>
    <s v="1.10"/>
    <x v="8"/>
    <x v="14"/>
    <n v="76"/>
    <s v="DWI"/>
    <x v="18"/>
  </r>
  <r>
    <x v="1"/>
    <s v="2EI"/>
    <x v="5"/>
    <s v="MDE"/>
    <x v="5"/>
    <s v="1.3"/>
    <x v="1"/>
    <x v="1"/>
    <n v="2"/>
    <s v="ARE"/>
    <x v="10"/>
  </r>
  <r>
    <x v="1"/>
    <s v="2EI"/>
    <x v="5"/>
    <s v="MDE"/>
    <x v="5"/>
    <s v="1.3"/>
    <x v="1"/>
    <x v="16"/>
    <n v="1"/>
    <s v="TAI"/>
    <x v="24"/>
  </r>
  <r>
    <x v="1"/>
    <s v="2EI"/>
    <x v="5"/>
    <s v="MDE"/>
    <x v="5"/>
    <s v="1.3"/>
    <x v="1"/>
    <x v="11"/>
    <n v="228"/>
    <s v="CMP"/>
    <x v="13"/>
  </r>
  <r>
    <x v="1"/>
    <s v="2EI"/>
    <x v="5"/>
    <s v="MDE"/>
    <x v="5"/>
    <s v="1.4"/>
    <x v="4"/>
    <x v="2"/>
    <n v="73"/>
    <s v="AVA"/>
    <x v="1"/>
  </r>
  <r>
    <x v="1"/>
    <s v="2EI"/>
    <x v="5"/>
    <s v="MDE"/>
    <x v="5"/>
    <s v="1.4"/>
    <x v="4"/>
    <x v="6"/>
    <n v="1"/>
    <s v="TPA"/>
    <x v="25"/>
  </r>
  <r>
    <x v="1"/>
    <s v="2EI"/>
    <x v="5"/>
    <s v="MDE"/>
    <x v="5"/>
    <s v="1.5"/>
    <x v="7"/>
    <x v="2"/>
    <n v="4"/>
    <s v="AVA"/>
    <x v="1"/>
  </r>
  <r>
    <x v="1"/>
    <s v="2EI"/>
    <x v="5"/>
    <s v="MDE"/>
    <x v="5"/>
    <s v="1.5"/>
    <x v="7"/>
    <x v="1"/>
    <n v="71"/>
    <s v="NKS"/>
    <x v="12"/>
  </r>
  <r>
    <x v="1"/>
    <s v="2EI"/>
    <x v="5"/>
    <s v="MDE"/>
    <x v="5"/>
    <s v="1.6"/>
    <x v="2"/>
    <x v="2"/>
    <n v="57"/>
    <s v="AVA"/>
    <x v="1"/>
  </r>
  <r>
    <x v="1"/>
    <s v="2EI"/>
    <x v="5"/>
    <s v="MDE"/>
    <x v="5"/>
    <s v="1.6"/>
    <x v="2"/>
    <x v="2"/>
    <n v="2"/>
    <s v="GLG"/>
    <x v="15"/>
  </r>
  <r>
    <x v="1"/>
    <s v="2EI"/>
    <x v="5"/>
    <s v="MDE"/>
    <x v="5"/>
    <s v="1.6"/>
    <x v="2"/>
    <x v="14"/>
    <n v="19"/>
    <s v="DWI"/>
    <x v="18"/>
  </r>
  <r>
    <x v="1"/>
    <s v="2EI"/>
    <x v="5"/>
    <s v="MDE"/>
    <x v="5"/>
    <s v="1.6"/>
    <x v="2"/>
    <x v="15"/>
    <n v="16"/>
    <s v="AVA"/>
    <x v="1"/>
  </r>
  <r>
    <x v="1"/>
    <s v="2EI"/>
    <x v="5"/>
    <s v="MDE"/>
    <x v="5"/>
    <s v="1.7"/>
    <x v="5"/>
    <x v="13"/>
    <n v="13"/>
    <s v="JAT"/>
    <x v="14"/>
  </r>
  <r>
    <x v="1"/>
    <s v="2EI"/>
    <x v="5"/>
    <s v="MDE"/>
    <x v="5"/>
    <s v="1.9"/>
    <x v="3"/>
    <x v="11"/>
    <n v="2"/>
    <s v="CMP"/>
    <x v="13"/>
  </r>
  <r>
    <x v="1"/>
    <s v="2EI"/>
    <x v="5"/>
    <s v="MDE"/>
    <x v="5"/>
    <s v="1.9"/>
    <x v="3"/>
    <x v="14"/>
    <n v="1"/>
    <s v="DWI"/>
    <x v="18"/>
  </r>
  <r>
    <x v="1"/>
    <s v="2EI"/>
    <x v="5"/>
    <s v="MDE"/>
    <x v="5"/>
    <s v="1.9"/>
    <x v="3"/>
    <x v="20"/>
    <n v="1"/>
    <s v="JEA"/>
    <x v="26"/>
  </r>
  <r>
    <x v="1"/>
    <s v="2EI"/>
    <x v="5"/>
    <s v="MTR"/>
    <x v="18"/>
    <s v="1.10"/>
    <x v="8"/>
    <x v="34"/>
    <n v="19"/>
    <s v="EFY"/>
    <x v="0"/>
  </r>
  <r>
    <x v="1"/>
    <s v="2EI"/>
    <x v="5"/>
    <s v="MTR"/>
    <x v="18"/>
    <s v="1.2"/>
    <x v="9"/>
    <x v="1"/>
    <n v="7"/>
    <s v="AVA"/>
    <x v="1"/>
  </r>
  <r>
    <x v="1"/>
    <s v="2EI"/>
    <x v="5"/>
    <s v="MTR"/>
    <x v="18"/>
    <s v="1.5"/>
    <x v="7"/>
    <x v="1"/>
    <n v="5"/>
    <s v="AVA"/>
    <x v="1"/>
  </r>
  <r>
    <x v="1"/>
    <s v="2EI"/>
    <x v="5"/>
    <s v="MTR"/>
    <x v="18"/>
    <s v="1.8"/>
    <x v="6"/>
    <x v="1"/>
    <n v="288"/>
    <s v="ARE"/>
    <x v="10"/>
  </r>
  <r>
    <x v="1"/>
    <s v="2EI"/>
    <x v="5"/>
    <s v="NVA"/>
    <x v="19"/>
    <s v="1.10"/>
    <x v="8"/>
    <x v="1"/>
    <n v="168"/>
    <s v="ARE"/>
    <x v="10"/>
  </r>
  <r>
    <x v="1"/>
    <s v="2EI"/>
    <x v="5"/>
    <s v="PEI"/>
    <x v="20"/>
    <s v="1.1"/>
    <x v="0"/>
    <x v="1"/>
    <n v="184"/>
    <s v="ARE"/>
    <x v="10"/>
  </r>
  <r>
    <x v="1"/>
    <s v="2EI"/>
    <x v="5"/>
    <s v="PEI"/>
    <x v="20"/>
    <s v="1.1"/>
    <x v="0"/>
    <x v="11"/>
    <n v="16"/>
    <s v="RPB"/>
    <x v="11"/>
  </r>
  <r>
    <x v="1"/>
    <s v="2EI"/>
    <x v="5"/>
    <s v="PEI"/>
    <x v="20"/>
    <s v="1.10"/>
    <x v="8"/>
    <x v="1"/>
    <n v="877"/>
    <s v="ARE"/>
    <x v="10"/>
  </r>
  <r>
    <x v="1"/>
    <s v="2EI"/>
    <x v="5"/>
    <s v="PEI"/>
    <x v="20"/>
    <s v="1.3"/>
    <x v="1"/>
    <x v="2"/>
    <n v="41"/>
    <s v="AVA"/>
    <x v="1"/>
  </r>
  <r>
    <x v="1"/>
    <s v="2EI"/>
    <x v="5"/>
    <s v="PEI"/>
    <x v="20"/>
    <s v="1.3"/>
    <x v="1"/>
    <x v="11"/>
    <n v="77"/>
    <s v="CMP"/>
    <x v="13"/>
  </r>
  <r>
    <x v="1"/>
    <s v="2EI"/>
    <x v="5"/>
    <s v="PEI"/>
    <x v="20"/>
    <s v="1.4"/>
    <x v="4"/>
    <x v="2"/>
    <n v="41"/>
    <s v="AVA"/>
    <x v="1"/>
  </r>
  <r>
    <x v="1"/>
    <s v="2EI"/>
    <x v="5"/>
    <s v="PEI"/>
    <x v="20"/>
    <s v="1.7"/>
    <x v="5"/>
    <x v="2"/>
    <n v="29"/>
    <s v="AAL"/>
    <x v="19"/>
  </r>
  <r>
    <x v="1"/>
    <s v="2EI"/>
    <x v="5"/>
    <s v="PSO"/>
    <x v="21"/>
    <s v="1.4"/>
    <x v="4"/>
    <x v="1"/>
    <n v="69"/>
    <s v="ARE"/>
    <x v="10"/>
  </r>
  <r>
    <x v="1"/>
    <s v="2EI"/>
    <x v="5"/>
    <s v="PSO"/>
    <x v="21"/>
    <s v="1.6"/>
    <x v="2"/>
    <x v="1"/>
    <n v="69"/>
    <s v="ARE"/>
    <x v="10"/>
  </r>
  <r>
    <x v="1"/>
    <s v="2EI"/>
    <x v="5"/>
    <s v="RCH"/>
    <x v="16"/>
    <s v="1.1"/>
    <x v="0"/>
    <x v="1"/>
    <n v="115"/>
    <s v="AVA"/>
    <x v="1"/>
  </r>
  <r>
    <x v="1"/>
    <s v="2EI"/>
    <x v="5"/>
    <s v="RCH"/>
    <x v="16"/>
    <s v="1.10"/>
    <x v="8"/>
    <x v="2"/>
    <n v="6"/>
    <s v="AVA"/>
    <x v="1"/>
  </r>
  <r>
    <x v="1"/>
    <s v="2EI"/>
    <x v="5"/>
    <s v="RCH"/>
    <x v="16"/>
    <s v="1.6"/>
    <x v="2"/>
    <x v="2"/>
    <n v="1"/>
    <s v="AVA"/>
    <x v="1"/>
  </r>
  <r>
    <x v="1"/>
    <s v="2EI"/>
    <x v="5"/>
    <s v="SMR"/>
    <x v="17"/>
    <s v="1.10"/>
    <x v="8"/>
    <x v="11"/>
    <n v="48"/>
    <s v="CMP"/>
    <x v="13"/>
  </r>
  <r>
    <x v="1"/>
    <s v="2EI"/>
    <x v="5"/>
    <s v="SMR"/>
    <x v="17"/>
    <s v="1.2"/>
    <x v="9"/>
    <x v="1"/>
    <n v="27"/>
    <s v="AVA"/>
    <x v="1"/>
  </r>
  <r>
    <x v="1"/>
    <s v="2EI"/>
    <x v="5"/>
    <s v="SMR"/>
    <x v="17"/>
    <s v="1.6"/>
    <x v="2"/>
    <x v="1"/>
    <n v="242"/>
    <s v="ARE"/>
    <x v="10"/>
  </r>
  <r>
    <x v="1"/>
    <s v="2EI"/>
    <x v="5"/>
    <s v="SMR"/>
    <x v="17"/>
    <s v="1.8"/>
    <x v="6"/>
    <x v="1"/>
    <n v="1064"/>
    <s v="AVA"/>
    <x v="1"/>
  </r>
  <r>
    <x v="1"/>
    <s v="3AZ"/>
    <x v="2"/>
    <s v="BOG"/>
    <x v="3"/>
    <s v="1.3"/>
    <x v="1"/>
    <x v="4"/>
    <n v="37"/>
    <s v="ACA"/>
    <x v="3"/>
  </r>
  <r>
    <x v="1"/>
    <s v="3AZ"/>
    <x v="2"/>
    <s v="BOG"/>
    <x v="3"/>
    <s v="1.9"/>
    <x v="3"/>
    <x v="5"/>
    <n v="19"/>
    <s v="DLH"/>
    <x v="4"/>
  </r>
  <r>
    <x v="1"/>
    <s v="3AZ"/>
    <x v="2"/>
    <s v="BOG"/>
    <x v="3"/>
    <s v="1.1"/>
    <x v="0"/>
    <x v="6"/>
    <n v="12"/>
    <s v="PUE"/>
    <x v="5"/>
  </r>
  <r>
    <x v="1"/>
    <s v="3AZ"/>
    <x v="2"/>
    <s v="BOG"/>
    <x v="3"/>
    <s v="1.7"/>
    <x v="5"/>
    <x v="1"/>
    <n v="29"/>
    <s v="JBU"/>
    <x v="6"/>
  </r>
  <r>
    <x v="1"/>
    <s v="3AZ"/>
    <x v="2"/>
    <s v="BOG"/>
    <x v="3"/>
    <s v="1.9"/>
    <x v="3"/>
    <x v="7"/>
    <n v="16"/>
    <s v="LER"/>
    <x v="7"/>
  </r>
  <r>
    <x v="1"/>
    <s v="3BM"/>
    <x v="0"/>
    <s v="EJA"/>
    <x v="0"/>
    <s v="1.3"/>
    <x v="1"/>
    <x v="2"/>
    <n v="5"/>
    <s v="AVR"/>
    <x v="1"/>
  </r>
  <r>
    <x v="1"/>
    <s v="3BM"/>
    <x v="0"/>
    <s v="PPN"/>
    <x v="1"/>
    <s v="1.6"/>
    <x v="2"/>
    <x v="1"/>
    <n v="29"/>
    <s v="AVA"/>
    <x v="1"/>
  </r>
  <r>
    <x v="1"/>
    <s v="3BM"/>
    <x v="0"/>
    <s v="PPN"/>
    <x v="1"/>
    <s v="1.6"/>
    <x v="2"/>
    <x v="9"/>
    <n v="10"/>
    <s v="EFY"/>
    <x v="0"/>
  </r>
  <r>
    <x v="1"/>
    <s v="3BM"/>
    <x v="0"/>
    <s v="VUP"/>
    <x v="2"/>
    <s v="1.3"/>
    <x v="1"/>
    <x v="2"/>
    <n v="10"/>
    <s v="AVA"/>
    <x v="1"/>
  </r>
  <r>
    <x v="1"/>
    <s v="3BM"/>
    <x v="0"/>
    <s v="VUP"/>
    <x v="2"/>
    <s v="1.7"/>
    <x v="5"/>
    <x v="2"/>
    <n v="10"/>
    <s v="AVA"/>
    <x v="1"/>
  </r>
  <r>
    <x v="1"/>
    <s v="3BM"/>
    <x v="0"/>
    <s v="VVC"/>
    <x v="22"/>
    <s v="1.6"/>
    <x v="2"/>
    <x v="1"/>
    <n v="56"/>
    <s v="AVA"/>
    <x v="1"/>
  </r>
  <r>
    <x v="1"/>
    <s v="3BM"/>
    <x v="0"/>
    <s v="TCO"/>
    <x v="25"/>
    <s v="1.6"/>
    <x v="2"/>
    <x v="9"/>
    <n v="28"/>
    <s v="EFY"/>
    <x v="0"/>
  </r>
  <r>
    <x v="1"/>
    <s v="HEL"/>
    <x v="1"/>
    <s v="BOG"/>
    <x v="3"/>
    <s v="1.3"/>
    <x v="1"/>
    <x v="29"/>
    <n v="10"/>
    <s v="HEL"/>
    <x v="2"/>
  </r>
  <r>
    <x v="1"/>
    <s v="HEL"/>
    <x v="1"/>
    <s v="BOG"/>
    <x v="3"/>
    <s v="1.4"/>
    <x v="4"/>
    <x v="29"/>
    <n v="10"/>
    <s v="HEL"/>
    <x v="2"/>
  </r>
  <r>
    <x v="1"/>
    <s v="HEL"/>
    <x v="1"/>
    <s v="BOG"/>
    <x v="3"/>
    <s v="1.1"/>
    <x v="0"/>
    <x v="54"/>
    <n v="5"/>
    <s v="HEL"/>
    <x v="2"/>
  </r>
  <r>
    <x v="1"/>
    <s v="HEL"/>
    <x v="1"/>
    <s v="BOG"/>
    <x v="3"/>
    <s v="1.4"/>
    <x v="4"/>
    <x v="54"/>
    <n v="5"/>
    <s v="HEL"/>
    <x v="2"/>
  </r>
  <r>
    <x v="1"/>
    <s v="HEL"/>
    <x v="1"/>
    <s v="BOG"/>
    <x v="3"/>
    <s v="1.3"/>
    <x v="1"/>
    <x v="3"/>
    <n v="1"/>
    <s v="HEL"/>
    <x v="2"/>
  </r>
  <r>
    <x v="1"/>
    <s v="3AN"/>
    <x v="7"/>
    <s v="MDE"/>
    <x v="5"/>
    <s v="1.8"/>
    <x v="6"/>
    <x v="1"/>
    <n v="98"/>
    <s v="ARE"/>
    <x v="10"/>
  </r>
  <r>
    <x v="1"/>
    <s v="3AZ"/>
    <x v="2"/>
    <s v="BOG"/>
    <x v="3"/>
    <s v="1.3"/>
    <x v="1"/>
    <x v="24"/>
    <n v="12"/>
    <s v="LTG"/>
    <x v="39"/>
  </r>
  <r>
    <x v="1"/>
    <s v="3AZ"/>
    <x v="2"/>
    <s v="BOG"/>
    <x v="3"/>
    <s v="1.8"/>
    <x v="6"/>
    <x v="24"/>
    <n v="12"/>
    <s v="LTG"/>
    <x v="39"/>
  </r>
  <r>
    <x v="1"/>
    <s v="SGH"/>
    <x v="3"/>
    <s v="BOG"/>
    <x v="3"/>
    <s v="1.1"/>
    <x v="0"/>
    <x v="60"/>
    <n v="1"/>
    <s v="PRV"/>
    <x v="42"/>
  </r>
  <r>
    <x v="1"/>
    <s v="SGH"/>
    <x v="3"/>
    <s v="BOG"/>
    <x v="3"/>
    <s v="1.7"/>
    <x v="5"/>
    <x v="60"/>
    <n v="1"/>
    <s v="PRV"/>
    <x v="42"/>
  </r>
  <r>
    <x v="1"/>
    <s v="SGH"/>
    <x v="3"/>
    <s v="BOG"/>
    <x v="3"/>
    <s v="1.8"/>
    <x v="6"/>
    <x v="8"/>
    <n v="1"/>
    <s v="PRV"/>
    <x v="42"/>
  </r>
  <r>
    <x v="1"/>
    <s v="1BC"/>
    <x v="4"/>
    <s v="MDE"/>
    <x v="5"/>
    <s v="1.4"/>
    <x v="4"/>
    <x v="28"/>
    <n v="1"/>
    <s v="PAV"/>
    <x v="9"/>
  </r>
  <r>
    <x v="1"/>
    <s v="2EJ"/>
    <x v="6"/>
    <s v="BOG"/>
    <x v="3"/>
    <s v="1.10"/>
    <x v="8"/>
    <x v="36"/>
    <n v="3"/>
    <s v="3AZ"/>
    <x v="40"/>
  </r>
  <r>
    <x v="1"/>
    <s v="2EJ"/>
    <x v="6"/>
    <s v="BOG"/>
    <x v="3"/>
    <s v="1.10"/>
    <x v="8"/>
    <x v="24"/>
    <n v="1"/>
    <s v="AJT"/>
    <x v="37"/>
  </r>
  <r>
    <x v="1"/>
    <s v="2EJ"/>
    <x v="6"/>
    <s v="BOG"/>
    <x v="3"/>
    <s v="1.10"/>
    <x v="8"/>
    <x v="24"/>
    <n v="5"/>
    <s v="3AI"/>
    <x v="50"/>
  </r>
  <r>
    <x v="1"/>
    <s v="2EI"/>
    <x v="5"/>
    <s v="ADZ"/>
    <x v="6"/>
    <s v="1.1"/>
    <x v="0"/>
    <x v="11"/>
    <n v="17"/>
    <s v="CMP"/>
    <x v="13"/>
  </r>
  <r>
    <x v="1"/>
    <s v="2EI"/>
    <x v="5"/>
    <s v="AXM"/>
    <x v="7"/>
    <s v="1.6"/>
    <x v="2"/>
    <x v="1"/>
    <n v="29"/>
    <s v="ARE"/>
    <x v="10"/>
  </r>
  <r>
    <x v="1"/>
    <s v="2EI"/>
    <x v="5"/>
    <s v="AXM"/>
    <x v="7"/>
    <s v="1.6"/>
    <x v="2"/>
    <x v="11"/>
    <n v="13"/>
    <s v="CMP"/>
    <x v="13"/>
  </r>
  <r>
    <x v="1"/>
    <s v="2EI"/>
    <x v="5"/>
    <s v="BAQ"/>
    <x v="8"/>
    <s v="1.3"/>
    <x v="1"/>
    <x v="11"/>
    <n v="52"/>
    <s v="RPB"/>
    <x v="11"/>
  </r>
  <r>
    <x v="1"/>
    <s v="2EI"/>
    <x v="5"/>
    <s v="BAQ"/>
    <x v="8"/>
    <s v="1.4"/>
    <x v="4"/>
    <x v="11"/>
    <n v="70"/>
    <s v="CMP"/>
    <x v="13"/>
  </r>
  <r>
    <x v="1"/>
    <s v="2EI"/>
    <x v="5"/>
    <s v="BAQ"/>
    <x v="8"/>
    <s v="1.8"/>
    <x v="6"/>
    <x v="11"/>
    <n v="245"/>
    <s v="CMP"/>
    <x v="13"/>
  </r>
  <r>
    <x v="1"/>
    <s v="2EI"/>
    <x v="5"/>
    <s v="BGA"/>
    <x v="9"/>
    <s v="1.1"/>
    <x v="0"/>
    <x v="2"/>
    <n v="21"/>
    <s v="AVA"/>
    <x v="1"/>
  </r>
  <r>
    <x v="1"/>
    <s v="2EI"/>
    <x v="5"/>
    <s v="BGA"/>
    <x v="9"/>
    <s v="1.3"/>
    <x v="1"/>
    <x v="11"/>
    <n v="16"/>
    <s v="RPB"/>
    <x v="11"/>
  </r>
  <r>
    <x v="1"/>
    <s v="2EI"/>
    <x v="5"/>
    <s v="CLO"/>
    <x v="10"/>
    <s v="1.1"/>
    <x v="0"/>
    <x v="16"/>
    <n v="40"/>
    <s v="JAT"/>
    <x v="14"/>
  </r>
  <r>
    <x v="1"/>
    <s v="2EI"/>
    <x v="5"/>
    <s v="CLO"/>
    <x v="10"/>
    <s v="1.1"/>
    <x v="0"/>
    <x v="11"/>
    <n v="43"/>
    <s v="RPB"/>
    <x v="11"/>
  </r>
  <r>
    <x v="1"/>
    <s v="2EI"/>
    <x v="5"/>
    <s v="CLO"/>
    <x v="10"/>
    <s v="1.1"/>
    <x v="0"/>
    <x v="24"/>
    <n v="4"/>
    <s v="LAE"/>
    <x v="44"/>
  </r>
  <r>
    <x v="1"/>
    <s v="2EI"/>
    <x v="5"/>
    <s v="CLO"/>
    <x v="10"/>
    <s v="1.2"/>
    <x v="9"/>
    <x v="1"/>
    <n v="29"/>
    <s v="AVA"/>
    <x v="1"/>
  </r>
  <r>
    <x v="1"/>
    <s v="2EI"/>
    <x v="5"/>
    <s v="CLO"/>
    <x v="10"/>
    <s v="1.3"/>
    <x v="1"/>
    <x v="6"/>
    <n v="3"/>
    <s v="AVA"/>
    <x v="1"/>
  </r>
  <r>
    <x v="1"/>
    <s v="2EI"/>
    <x v="5"/>
    <s v="CLO"/>
    <x v="10"/>
    <s v="1.3"/>
    <x v="1"/>
    <x v="31"/>
    <n v="3"/>
    <s v="GCA"/>
    <x v="51"/>
  </r>
  <r>
    <x v="1"/>
    <s v="2EI"/>
    <x v="5"/>
    <s v="CLO"/>
    <x v="10"/>
    <s v="1.4"/>
    <x v="4"/>
    <x v="11"/>
    <n v="154"/>
    <s v="CMP"/>
    <x v="13"/>
  </r>
  <r>
    <x v="1"/>
    <s v="2EI"/>
    <x v="5"/>
    <s v="CLO"/>
    <x v="10"/>
    <s v="1.5"/>
    <x v="7"/>
    <x v="62"/>
    <n v="1"/>
    <s v="NSE"/>
    <x v="20"/>
  </r>
  <r>
    <x v="1"/>
    <s v="2EI"/>
    <x v="5"/>
    <s v="CLO"/>
    <x v="10"/>
    <s v="1.7"/>
    <x v="5"/>
    <x v="2"/>
    <n v="8"/>
    <s v="AVA"/>
    <x v="1"/>
  </r>
  <r>
    <x v="1"/>
    <s v="2EI"/>
    <x v="5"/>
    <s v="CLO"/>
    <x v="10"/>
    <s v="1.7"/>
    <x v="5"/>
    <x v="1"/>
    <n v="222"/>
    <s v="AVA"/>
    <x v="1"/>
  </r>
  <r>
    <x v="1"/>
    <s v="2EI"/>
    <x v="5"/>
    <s v="CLO"/>
    <x v="10"/>
    <s v="1.7"/>
    <x v="5"/>
    <x v="16"/>
    <n v="40"/>
    <s v="JAT"/>
    <x v="14"/>
  </r>
  <r>
    <x v="1"/>
    <s v="2EI"/>
    <x v="5"/>
    <s v="CLO"/>
    <x v="10"/>
    <s v="1.7"/>
    <x v="5"/>
    <x v="34"/>
    <n v="17"/>
    <s v="NSE"/>
    <x v="20"/>
  </r>
  <r>
    <x v="1"/>
    <s v="2EI"/>
    <x v="5"/>
    <s v="CLO"/>
    <x v="10"/>
    <s v="1.7"/>
    <x v="5"/>
    <x v="11"/>
    <n v="55"/>
    <s v="CMP"/>
    <x v="13"/>
  </r>
  <r>
    <x v="1"/>
    <s v="2EI"/>
    <x v="5"/>
    <s v="CLO"/>
    <x v="10"/>
    <s v="1.8"/>
    <x v="6"/>
    <x v="1"/>
    <n v="2205"/>
    <s v="AVA"/>
    <x v="1"/>
  </r>
  <r>
    <x v="1"/>
    <s v="2EI"/>
    <x v="5"/>
    <s v="CLO"/>
    <x v="10"/>
    <s v="1.8"/>
    <x v="6"/>
    <x v="1"/>
    <n v="50"/>
    <s v="NKS"/>
    <x v="12"/>
  </r>
  <r>
    <x v="1"/>
    <s v="2EI"/>
    <x v="5"/>
    <s v="CLO"/>
    <x v="10"/>
    <s v="1.8"/>
    <x v="6"/>
    <x v="11"/>
    <n v="271"/>
    <s v="CMP"/>
    <x v="13"/>
  </r>
  <r>
    <x v="1"/>
    <s v="2EI"/>
    <x v="5"/>
    <s v="CLO"/>
    <x v="10"/>
    <s v="1.9"/>
    <x v="3"/>
    <x v="1"/>
    <n v="3"/>
    <s v="AVA"/>
    <x v="1"/>
  </r>
  <r>
    <x v="1"/>
    <s v="2EI"/>
    <x v="5"/>
    <s v="CTG"/>
    <x v="11"/>
    <s v="1.1"/>
    <x v="0"/>
    <x v="2"/>
    <n v="11"/>
    <s v="ARE"/>
    <x v="10"/>
  </r>
  <r>
    <x v="1"/>
    <s v="2EI"/>
    <x v="5"/>
    <s v="CTG"/>
    <x v="11"/>
    <s v="1.10"/>
    <x v="8"/>
    <x v="33"/>
    <n v="25"/>
    <s v="KLM"/>
    <x v="23"/>
  </r>
  <r>
    <x v="1"/>
    <s v="2EI"/>
    <x v="5"/>
    <s v="CTG"/>
    <x v="11"/>
    <s v="1.10"/>
    <x v="8"/>
    <x v="18"/>
    <n v="24"/>
    <s v="1EY"/>
    <x v="22"/>
  </r>
  <r>
    <x v="1"/>
    <s v="2EI"/>
    <x v="5"/>
    <s v="CTG"/>
    <x v="11"/>
    <s v="1.2"/>
    <x v="9"/>
    <x v="1"/>
    <n v="1"/>
    <s v="ARE"/>
    <x v="10"/>
  </r>
  <r>
    <x v="1"/>
    <s v="2EI"/>
    <x v="5"/>
    <s v="CTG"/>
    <x v="11"/>
    <s v="1.3"/>
    <x v="1"/>
    <x v="16"/>
    <n v="25"/>
    <s v="NKS"/>
    <x v="12"/>
  </r>
  <r>
    <x v="1"/>
    <s v="2EI"/>
    <x v="5"/>
    <s v="CTG"/>
    <x v="11"/>
    <s v="1.3"/>
    <x v="1"/>
    <x v="19"/>
    <n v="23"/>
    <s v="KLM"/>
    <x v="23"/>
  </r>
  <r>
    <x v="1"/>
    <s v="2EI"/>
    <x v="5"/>
    <s v="CTG"/>
    <x v="11"/>
    <s v="1.4"/>
    <x v="4"/>
    <x v="13"/>
    <n v="18"/>
    <s v="JAT"/>
    <x v="14"/>
  </r>
  <r>
    <x v="1"/>
    <s v="2EI"/>
    <x v="5"/>
    <s v="CTG"/>
    <x v="11"/>
    <s v="1.4"/>
    <x v="4"/>
    <x v="16"/>
    <n v="16"/>
    <s v="TSC"/>
    <x v="21"/>
  </r>
  <r>
    <x v="1"/>
    <s v="2EI"/>
    <x v="5"/>
    <s v="CTG"/>
    <x v="11"/>
    <s v="1.4"/>
    <x v="4"/>
    <x v="11"/>
    <n v="11"/>
    <s v="DAL"/>
    <x v="35"/>
  </r>
  <r>
    <x v="1"/>
    <s v="2EI"/>
    <x v="5"/>
    <s v="CTG"/>
    <x v="11"/>
    <s v="1.4"/>
    <x v="4"/>
    <x v="11"/>
    <n v="134"/>
    <s v="RPB"/>
    <x v="11"/>
  </r>
  <r>
    <x v="1"/>
    <s v="2EI"/>
    <x v="5"/>
    <s v="CTG"/>
    <x v="11"/>
    <s v="1.6"/>
    <x v="2"/>
    <x v="2"/>
    <n v="11"/>
    <s v="ARE"/>
    <x v="10"/>
  </r>
  <r>
    <x v="1"/>
    <s v="2EI"/>
    <x v="5"/>
    <s v="CTG"/>
    <x v="11"/>
    <s v="1.6"/>
    <x v="2"/>
    <x v="16"/>
    <n v="25"/>
    <s v="NKS"/>
    <x v="12"/>
  </r>
  <r>
    <x v="1"/>
    <s v="2EI"/>
    <x v="5"/>
    <s v="CTG"/>
    <x v="11"/>
    <s v="1.6"/>
    <x v="2"/>
    <x v="16"/>
    <n v="16"/>
    <s v="TSC"/>
    <x v="21"/>
  </r>
  <r>
    <x v="1"/>
    <s v="2EI"/>
    <x v="5"/>
    <s v="CTG"/>
    <x v="11"/>
    <s v="1.6"/>
    <x v="2"/>
    <x v="19"/>
    <n v="13"/>
    <s v="KLM"/>
    <x v="23"/>
  </r>
  <r>
    <x v="1"/>
    <s v="2EI"/>
    <x v="5"/>
    <s v="CTG"/>
    <x v="11"/>
    <s v="1.6"/>
    <x v="2"/>
    <x v="18"/>
    <n v="4"/>
    <s v="1EY"/>
    <x v="22"/>
  </r>
  <r>
    <x v="1"/>
    <s v="2EI"/>
    <x v="5"/>
    <s v="CTG"/>
    <x v="11"/>
    <s v="1.7"/>
    <x v="5"/>
    <x v="11"/>
    <n v="64"/>
    <s v="AAL"/>
    <x v="19"/>
  </r>
  <r>
    <x v="1"/>
    <s v="2EI"/>
    <x v="5"/>
    <s v="CTG"/>
    <x v="11"/>
    <s v="1.8"/>
    <x v="6"/>
    <x v="11"/>
    <n v="255"/>
    <s v="RPB"/>
    <x v="11"/>
  </r>
  <r>
    <x v="1"/>
    <s v="2EI"/>
    <x v="5"/>
    <s v="CTG"/>
    <x v="11"/>
    <s v="1.9"/>
    <x v="3"/>
    <x v="14"/>
    <n v="10"/>
    <s v="DWI"/>
    <x v="18"/>
  </r>
  <r>
    <x v="1"/>
    <s v="2EI"/>
    <x v="5"/>
    <s v="CTG"/>
    <x v="11"/>
    <s v="1.9"/>
    <x v="3"/>
    <x v="11"/>
    <n v="134"/>
    <s v="RPB"/>
    <x v="11"/>
  </r>
  <r>
    <x v="1"/>
    <s v="2EI"/>
    <x v="5"/>
    <s v="CUC"/>
    <x v="12"/>
    <s v="1.1"/>
    <x v="0"/>
    <x v="1"/>
    <n v="381"/>
    <s v="AVA"/>
    <x v="1"/>
  </r>
  <r>
    <x v="1"/>
    <s v="2EI"/>
    <x v="5"/>
    <s v="CUC"/>
    <x v="12"/>
    <s v="1.2"/>
    <x v="9"/>
    <x v="2"/>
    <n v="1"/>
    <s v="AVA"/>
    <x v="1"/>
  </r>
  <r>
    <x v="1"/>
    <s v="2EI"/>
    <x v="5"/>
    <s v="CUC"/>
    <x v="12"/>
    <s v="1.2"/>
    <x v="9"/>
    <x v="1"/>
    <n v="2"/>
    <s v="ARE"/>
    <x v="10"/>
  </r>
  <r>
    <x v="1"/>
    <s v="2EI"/>
    <x v="5"/>
    <s v="CUC"/>
    <x v="12"/>
    <s v="1.6"/>
    <x v="2"/>
    <x v="11"/>
    <n v="12"/>
    <s v="CMP"/>
    <x v="13"/>
  </r>
  <r>
    <x v="1"/>
    <s v="2EI"/>
    <x v="5"/>
    <s v="EYP"/>
    <x v="13"/>
    <s v="1.3"/>
    <x v="1"/>
    <x v="1"/>
    <n v="17"/>
    <s v="ARE"/>
    <x v="10"/>
  </r>
  <r>
    <x v="1"/>
    <s v="2EI"/>
    <x v="5"/>
    <s v="EYP"/>
    <x v="13"/>
    <s v="1.4"/>
    <x v="4"/>
    <x v="1"/>
    <n v="17"/>
    <s v="ARE"/>
    <x v="10"/>
  </r>
  <r>
    <x v="1"/>
    <s v="2EI"/>
    <x v="5"/>
    <s v="EYP"/>
    <x v="13"/>
    <s v="1.6"/>
    <x v="2"/>
    <x v="1"/>
    <n v="17"/>
    <s v="ARE"/>
    <x v="10"/>
  </r>
  <r>
    <x v="1"/>
    <s v="2EI"/>
    <x v="5"/>
    <s v="IBE"/>
    <x v="14"/>
    <s v="1.10"/>
    <x v="8"/>
    <x v="1"/>
    <n v="281"/>
    <s v="AVA"/>
    <x v="1"/>
  </r>
  <r>
    <x v="1"/>
    <s v="2EI"/>
    <x v="5"/>
    <s v="IBE"/>
    <x v="14"/>
    <s v="1.3"/>
    <x v="1"/>
    <x v="2"/>
    <n v="2"/>
    <s v="AVA"/>
    <x v="1"/>
  </r>
  <r>
    <x v="1"/>
    <s v="2EI"/>
    <x v="5"/>
    <s v="LET"/>
    <x v="23"/>
    <s v="1.3"/>
    <x v="1"/>
    <x v="31"/>
    <n v="13"/>
    <s v="KRE"/>
    <x v="33"/>
  </r>
  <r>
    <x v="1"/>
    <s v="2EI"/>
    <x v="5"/>
    <s v="LET"/>
    <x v="23"/>
    <s v="1.6"/>
    <x v="2"/>
    <x v="1"/>
    <n v="58"/>
    <s v="AVA"/>
    <x v="1"/>
  </r>
  <r>
    <x v="1"/>
    <s v="2EI"/>
    <x v="5"/>
    <s v="MDE"/>
    <x v="5"/>
    <s v="1.1"/>
    <x v="0"/>
    <x v="1"/>
    <n v="15"/>
    <s v="GLG"/>
    <x v="15"/>
  </r>
  <r>
    <x v="1"/>
    <s v="2EI"/>
    <x v="5"/>
    <s v="MDE"/>
    <x v="5"/>
    <s v="1.1"/>
    <x v="0"/>
    <x v="11"/>
    <n v="29"/>
    <s v="AMX"/>
    <x v="17"/>
  </r>
  <r>
    <x v="1"/>
    <s v="2EI"/>
    <x v="5"/>
    <s v="MDE"/>
    <x v="5"/>
    <s v="1.10"/>
    <x v="8"/>
    <x v="1"/>
    <n v="7074"/>
    <s v="AVA"/>
    <x v="1"/>
  </r>
  <r>
    <x v="1"/>
    <s v="2EI"/>
    <x v="5"/>
    <s v="MDE"/>
    <x v="5"/>
    <s v="1.10"/>
    <x v="8"/>
    <x v="13"/>
    <n v="150"/>
    <s v="JAT"/>
    <x v="14"/>
  </r>
  <r>
    <x v="1"/>
    <s v="2EI"/>
    <x v="5"/>
    <s v="MDE"/>
    <x v="5"/>
    <s v="1.10"/>
    <x v="8"/>
    <x v="20"/>
    <n v="35"/>
    <s v="JEA"/>
    <x v="26"/>
  </r>
  <r>
    <x v="1"/>
    <s v="2EI"/>
    <x v="5"/>
    <s v="MDE"/>
    <x v="5"/>
    <s v="1.2"/>
    <x v="9"/>
    <x v="1"/>
    <n v="80"/>
    <s v="AVA"/>
    <x v="1"/>
  </r>
  <r>
    <x v="1"/>
    <s v="2EI"/>
    <x v="5"/>
    <s v="MDE"/>
    <x v="5"/>
    <s v="1.3"/>
    <x v="1"/>
    <x v="2"/>
    <n v="2"/>
    <s v="GLG"/>
    <x v="15"/>
  </r>
  <r>
    <x v="1"/>
    <s v="2EI"/>
    <x v="5"/>
    <s v="MDE"/>
    <x v="5"/>
    <s v="1.3"/>
    <x v="1"/>
    <x v="1"/>
    <n v="24"/>
    <s v="TAI"/>
    <x v="24"/>
  </r>
  <r>
    <x v="1"/>
    <s v="2EI"/>
    <x v="5"/>
    <s v="MDE"/>
    <x v="5"/>
    <s v="1.3"/>
    <x v="1"/>
    <x v="11"/>
    <n v="29"/>
    <s v="AMX"/>
    <x v="17"/>
  </r>
  <r>
    <x v="1"/>
    <s v="2EI"/>
    <x v="5"/>
    <s v="MDE"/>
    <x v="5"/>
    <s v="1.5"/>
    <x v="7"/>
    <x v="13"/>
    <n v="13"/>
    <s v="JAT"/>
    <x v="14"/>
  </r>
  <r>
    <x v="1"/>
    <s v="2EI"/>
    <x v="5"/>
    <s v="MDE"/>
    <x v="5"/>
    <s v="1.5"/>
    <x v="7"/>
    <x v="1"/>
    <n v="7"/>
    <s v="TAI"/>
    <x v="24"/>
  </r>
  <r>
    <x v="1"/>
    <s v="2EI"/>
    <x v="5"/>
    <s v="MDE"/>
    <x v="5"/>
    <s v="1.5"/>
    <x v="7"/>
    <x v="15"/>
    <n v="12"/>
    <s v="AVA"/>
    <x v="1"/>
  </r>
  <r>
    <x v="1"/>
    <s v="2EI"/>
    <x v="5"/>
    <s v="MDE"/>
    <x v="5"/>
    <s v="1.7"/>
    <x v="5"/>
    <x v="1"/>
    <n v="3"/>
    <s v="GLG"/>
    <x v="15"/>
  </r>
  <r>
    <x v="1"/>
    <s v="2EI"/>
    <x v="5"/>
    <s v="MDE"/>
    <x v="5"/>
    <s v="1.8"/>
    <x v="6"/>
    <x v="2"/>
    <n v="2"/>
    <s v="NKS"/>
    <x v="12"/>
  </r>
  <r>
    <x v="1"/>
    <s v="2EI"/>
    <x v="5"/>
    <s v="MDE"/>
    <x v="5"/>
    <s v="1.8"/>
    <x v="6"/>
    <x v="11"/>
    <n v="419"/>
    <s v="CMP"/>
    <x v="13"/>
  </r>
  <r>
    <x v="1"/>
    <s v="2EI"/>
    <x v="5"/>
    <s v="MDE"/>
    <x v="5"/>
    <s v="1.9"/>
    <x v="3"/>
    <x v="1"/>
    <n v="10"/>
    <s v="AVA"/>
    <x v="1"/>
  </r>
  <r>
    <x v="1"/>
    <s v="2EI"/>
    <x v="5"/>
    <s v="MTR"/>
    <x v="18"/>
    <s v="1.10"/>
    <x v="8"/>
    <x v="1"/>
    <n v="585"/>
    <s v="ARE"/>
    <x v="10"/>
  </r>
  <r>
    <x v="1"/>
    <s v="2EI"/>
    <x v="5"/>
    <s v="MTR"/>
    <x v="18"/>
    <s v="1.3"/>
    <x v="1"/>
    <x v="2"/>
    <n v="6"/>
    <s v="AVA"/>
    <x v="1"/>
  </r>
  <r>
    <x v="1"/>
    <s v="2EI"/>
    <x v="5"/>
    <s v="MTR"/>
    <x v="18"/>
    <s v="1.3"/>
    <x v="1"/>
    <x v="1"/>
    <n v="244"/>
    <s v="AVA"/>
    <x v="1"/>
  </r>
  <r>
    <x v="1"/>
    <s v="2EI"/>
    <x v="5"/>
    <s v="PEI"/>
    <x v="20"/>
    <s v="1.2"/>
    <x v="9"/>
    <x v="1"/>
    <n v="22"/>
    <s v="AVA"/>
    <x v="1"/>
  </r>
  <r>
    <x v="1"/>
    <s v="2EI"/>
    <x v="5"/>
    <s v="PEI"/>
    <x v="20"/>
    <s v="1.3"/>
    <x v="1"/>
    <x v="1"/>
    <n v="422"/>
    <s v="AVA"/>
    <x v="1"/>
  </r>
  <r>
    <x v="1"/>
    <s v="2EI"/>
    <x v="5"/>
    <s v="PEI"/>
    <x v="20"/>
    <s v="1.4"/>
    <x v="4"/>
    <x v="1"/>
    <n v="478"/>
    <s v="AVA"/>
    <x v="1"/>
  </r>
  <r>
    <x v="1"/>
    <s v="2EI"/>
    <x v="5"/>
    <s v="PEI"/>
    <x v="20"/>
    <s v="1.4"/>
    <x v="4"/>
    <x v="13"/>
    <n v="2"/>
    <s v="JAT"/>
    <x v="14"/>
  </r>
  <r>
    <x v="1"/>
    <s v="2EI"/>
    <x v="5"/>
    <s v="PEI"/>
    <x v="20"/>
    <s v="1.4"/>
    <x v="4"/>
    <x v="11"/>
    <n v="85"/>
    <s v="CMP"/>
    <x v="13"/>
  </r>
  <r>
    <x v="1"/>
    <s v="2EI"/>
    <x v="5"/>
    <s v="PEI"/>
    <x v="20"/>
    <s v="1.6"/>
    <x v="2"/>
    <x v="1"/>
    <n v="414"/>
    <s v="AVA"/>
    <x v="1"/>
  </r>
  <r>
    <x v="1"/>
    <s v="2EI"/>
    <x v="5"/>
    <s v="PEI"/>
    <x v="20"/>
    <s v="1.8"/>
    <x v="6"/>
    <x v="2"/>
    <n v="66"/>
    <s v="AVA"/>
    <x v="1"/>
  </r>
  <r>
    <x v="1"/>
    <s v="2EI"/>
    <x v="5"/>
    <s v="PEI"/>
    <x v="20"/>
    <s v="1.8"/>
    <x v="6"/>
    <x v="11"/>
    <n v="108"/>
    <s v="CMP"/>
    <x v="13"/>
  </r>
  <r>
    <x v="1"/>
    <s v="2EI"/>
    <x v="5"/>
    <s v="PSO"/>
    <x v="21"/>
    <s v="1.1"/>
    <x v="0"/>
    <x v="1"/>
    <n v="168"/>
    <s v="AVA"/>
    <x v="1"/>
  </r>
  <r>
    <x v="1"/>
    <s v="2EI"/>
    <x v="5"/>
    <s v="PSO"/>
    <x v="21"/>
    <s v="1.1"/>
    <x v="0"/>
    <x v="1"/>
    <n v="69"/>
    <s v="ARE"/>
    <x v="10"/>
  </r>
  <r>
    <x v="1"/>
    <s v="2EI"/>
    <x v="5"/>
    <s v="PSO"/>
    <x v="21"/>
    <s v="1.2"/>
    <x v="9"/>
    <x v="1"/>
    <n v="2"/>
    <s v="AVA"/>
    <x v="1"/>
  </r>
  <r>
    <x v="1"/>
    <s v="2EI"/>
    <x v="5"/>
    <s v="PSO"/>
    <x v="21"/>
    <s v="1.4"/>
    <x v="4"/>
    <x v="2"/>
    <n v="18"/>
    <s v="AVA"/>
    <x v="1"/>
  </r>
  <r>
    <x v="1"/>
    <s v="2EI"/>
    <x v="5"/>
    <s v="PSO"/>
    <x v="21"/>
    <s v="1.9"/>
    <x v="3"/>
    <x v="1"/>
    <n v="2"/>
    <s v="AVA"/>
    <x v="1"/>
  </r>
  <r>
    <x v="1"/>
    <s v="2EI"/>
    <x v="5"/>
    <s v="RCH"/>
    <x v="16"/>
    <s v="1.6"/>
    <x v="2"/>
    <x v="1"/>
    <n v="42"/>
    <s v="ARE"/>
    <x v="10"/>
  </r>
  <r>
    <x v="1"/>
    <s v="2EI"/>
    <x v="5"/>
    <s v="RCH"/>
    <x v="16"/>
    <s v="1.7"/>
    <x v="5"/>
    <x v="1"/>
    <n v="1"/>
    <s v="ARE"/>
    <x v="10"/>
  </r>
  <r>
    <x v="1"/>
    <s v="2EI"/>
    <x v="5"/>
    <s v="RCH"/>
    <x v="16"/>
    <s v="1.8"/>
    <x v="6"/>
    <x v="2"/>
    <n v="3"/>
    <s v="AVA"/>
    <x v="1"/>
  </r>
  <r>
    <x v="1"/>
    <s v="2EI"/>
    <x v="5"/>
    <s v="RCH"/>
    <x v="16"/>
    <s v="1.8"/>
    <x v="6"/>
    <x v="1"/>
    <n v="84"/>
    <s v="ARE"/>
    <x v="10"/>
  </r>
  <r>
    <x v="1"/>
    <s v="2EI"/>
    <x v="5"/>
    <s v="SMR"/>
    <x v="17"/>
    <s v="1.1"/>
    <x v="0"/>
    <x v="2"/>
    <n v="12"/>
    <s v="AVA"/>
    <x v="1"/>
  </r>
  <r>
    <x v="1"/>
    <s v="2EI"/>
    <x v="5"/>
    <s v="SMR"/>
    <x v="17"/>
    <s v="1.3"/>
    <x v="1"/>
    <x v="11"/>
    <n v="83"/>
    <s v="RPB"/>
    <x v="11"/>
  </r>
  <r>
    <x v="1"/>
    <s v="2EI"/>
    <x v="5"/>
    <s v="SMR"/>
    <x v="17"/>
    <s v="1.6"/>
    <x v="2"/>
    <x v="1"/>
    <n v="431"/>
    <s v="AVA"/>
    <x v="1"/>
  </r>
  <r>
    <x v="1"/>
    <s v="3AZ"/>
    <x v="2"/>
    <s v="BOG"/>
    <x v="3"/>
    <s v="1.1"/>
    <x v="0"/>
    <x v="1"/>
    <n v="29"/>
    <s v="JBU"/>
    <x v="6"/>
  </r>
  <r>
    <x v="1"/>
    <s v="3BM"/>
    <x v="0"/>
    <s v="EYP"/>
    <x v="13"/>
    <s v="1.2"/>
    <x v="9"/>
    <x v="1"/>
    <n v="1"/>
    <s v="AVA"/>
    <x v="1"/>
  </r>
  <r>
    <x v="1"/>
    <s v="3BM"/>
    <x v="0"/>
    <s v="VUP"/>
    <x v="2"/>
    <s v="1.2"/>
    <x v="9"/>
    <x v="1"/>
    <n v="4"/>
    <s v="AVA"/>
    <x v="1"/>
  </r>
  <r>
    <x v="1"/>
    <s v="3BM"/>
    <x v="0"/>
    <s v="VVC"/>
    <x v="22"/>
    <s v="1.3"/>
    <x v="1"/>
    <x v="0"/>
    <n v="58"/>
    <s v="NSE"/>
    <x v="20"/>
  </r>
  <r>
    <x v="1"/>
    <s v="3BM"/>
    <x v="0"/>
    <s v="PSO"/>
    <x v="21"/>
    <s v="1.3"/>
    <x v="1"/>
    <x v="9"/>
    <n v="42"/>
    <s v="EFY"/>
    <x v="0"/>
  </r>
  <r>
    <x v="1"/>
    <s v="5AD"/>
    <x v="10"/>
    <s v="BGA"/>
    <x v="9"/>
    <s v="1.10"/>
    <x v="8"/>
    <x v="25"/>
    <n v="30"/>
    <s v="PRV"/>
    <x v="42"/>
  </r>
  <r>
    <x v="1"/>
    <s v="HEL"/>
    <x v="1"/>
    <s v="BOG"/>
    <x v="3"/>
    <s v="1.9"/>
    <x v="3"/>
    <x v="54"/>
    <n v="5"/>
    <s v="HEL"/>
    <x v="2"/>
  </r>
  <r>
    <x v="1"/>
    <s v="HEL"/>
    <x v="1"/>
    <s v="BOG"/>
    <x v="3"/>
    <s v="1.3"/>
    <x v="1"/>
    <x v="58"/>
    <n v="11"/>
    <s v="HEL"/>
    <x v="2"/>
  </r>
  <r>
    <x v="1"/>
    <s v="3AN"/>
    <x v="7"/>
    <s v="BOG"/>
    <x v="3"/>
    <s v="1.9"/>
    <x v="3"/>
    <x v="2"/>
    <n v="690"/>
    <s v="ARE"/>
    <x v="10"/>
  </r>
  <r>
    <x v="1"/>
    <s v="3AN"/>
    <x v="7"/>
    <s v="BOG"/>
    <x v="3"/>
    <s v="1.7"/>
    <x v="5"/>
    <x v="9"/>
    <n v="5"/>
    <s v="NSE"/>
    <x v="20"/>
  </r>
  <r>
    <x v="1"/>
    <s v="3AN"/>
    <x v="7"/>
    <s v="MDE"/>
    <x v="5"/>
    <s v="1.9"/>
    <x v="3"/>
    <x v="1"/>
    <n v="1150"/>
    <s v="ARE"/>
    <x v="10"/>
  </r>
  <r>
    <x v="1"/>
    <s v="3AN"/>
    <x v="7"/>
    <s v="MDE"/>
    <x v="5"/>
    <s v="1.9"/>
    <x v="3"/>
    <x v="9"/>
    <n v="14"/>
    <s v="EFY"/>
    <x v="0"/>
  </r>
  <r>
    <x v="1"/>
    <s v="3AN"/>
    <x v="7"/>
    <s v="UIB"/>
    <x v="24"/>
    <s v="1.3"/>
    <x v="1"/>
    <x v="9"/>
    <n v="161"/>
    <s v="NSE"/>
    <x v="20"/>
  </r>
  <r>
    <x v="1"/>
    <s v="SGH"/>
    <x v="3"/>
    <s v="BOG"/>
    <x v="3"/>
    <s v="1.5"/>
    <x v="7"/>
    <x v="60"/>
    <n v="1"/>
    <s v="PRV"/>
    <x v="42"/>
  </r>
  <r>
    <x v="1"/>
    <s v="SGH"/>
    <x v="3"/>
    <s v="BOG"/>
    <x v="3"/>
    <s v="1.6"/>
    <x v="2"/>
    <x v="60"/>
    <n v="1"/>
    <s v="PRV"/>
    <x v="42"/>
  </r>
  <r>
    <x v="1"/>
    <s v="SGH"/>
    <x v="3"/>
    <s v="SJE"/>
    <x v="4"/>
    <s v="1.8"/>
    <x v="6"/>
    <x v="42"/>
    <n v="20"/>
    <s v="ACL"/>
    <x v="8"/>
  </r>
  <r>
    <x v="1"/>
    <s v="SGH"/>
    <x v="3"/>
    <s v="SJE"/>
    <x v="4"/>
    <s v="1.3"/>
    <x v="1"/>
    <x v="9"/>
    <n v="16"/>
    <s v="EFY"/>
    <x v="0"/>
  </r>
  <r>
    <x v="1"/>
    <s v="1BC"/>
    <x v="4"/>
    <s v="MDE"/>
    <x v="5"/>
    <s v="1.3"/>
    <x v="1"/>
    <x v="28"/>
    <n v="3"/>
    <s v="PAV"/>
    <x v="9"/>
  </r>
  <r>
    <x v="1"/>
    <s v="1BC"/>
    <x v="4"/>
    <s v="MDE"/>
    <x v="5"/>
    <s v="1.5"/>
    <x v="7"/>
    <x v="30"/>
    <n v="1"/>
    <s v="PAV"/>
    <x v="9"/>
  </r>
  <r>
    <x v="1"/>
    <s v="1BC"/>
    <x v="4"/>
    <s v="MDE"/>
    <x v="5"/>
    <s v="1.6"/>
    <x v="2"/>
    <x v="30"/>
    <n v="1"/>
    <s v="PAV"/>
    <x v="9"/>
  </r>
  <r>
    <x v="1"/>
    <s v="1BC"/>
    <x v="4"/>
    <s v="MDE"/>
    <x v="5"/>
    <s v="1.9"/>
    <x v="3"/>
    <x v="48"/>
    <n v="1"/>
    <s v="PAV"/>
    <x v="9"/>
  </r>
  <r>
    <x v="1"/>
    <s v="2EJ"/>
    <x v="6"/>
    <s v="BOG"/>
    <x v="3"/>
    <s v="1.4"/>
    <x v="4"/>
    <x v="36"/>
    <n v="2"/>
    <s v="3AZ"/>
    <x v="40"/>
  </r>
  <r>
    <x v="1"/>
    <s v="2EJ"/>
    <x v="6"/>
    <s v="BOG"/>
    <x v="3"/>
    <s v="1.8"/>
    <x v="6"/>
    <x v="36"/>
    <n v="1"/>
    <s v="3AG"/>
    <x v="36"/>
  </r>
  <r>
    <x v="1"/>
    <s v="2EJ"/>
    <x v="6"/>
    <s v="BOG"/>
    <x v="3"/>
    <s v="1.4"/>
    <x v="4"/>
    <x v="36"/>
    <n v="2"/>
    <s v="3AG"/>
    <x v="36"/>
  </r>
  <r>
    <x v="1"/>
    <s v="3BL"/>
    <x v="8"/>
    <s v="BOG"/>
    <x v="3"/>
    <s v="1.10"/>
    <x v="8"/>
    <x v="33"/>
    <n v="16"/>
    <s v="QTR"/>
    <x v="38"/>
  </r>
  <r>
    <x v="1"/>
    <s v="2EI"/>
    <x v="5"/>
    <s v="ADZ"/>
    <x v="6"/>
    <s v="1.3"/>
    <x v="1"/>
    <x v="1"/>
    <n v="307"/>
    <s v="ARE"/>
    <x v="10"/>
  </r>
  <r>
    <x v="1"/>
    <s v="2EI"/>
    <x v="5"/>
    <s v="AXM"/>
    <x v="7"/>
    <s v="1.1"/>
    <x v="0"/>
    <x v="1"/>
    <n v="151"/>
    <s v="AVA"/>
    <x v="1"/>
  </r>
  <r>
    <x v="1"/>
    <s v="2EI"/>
    <x v="5"/>
    <s v="AXM"/>
    <x v="7"/>
    <s v="1.10"/>
    <x v="8"/>
    <x v="2"/>
    <n v="55"/>
    <s v="AVA"/>
    <x v="1"/>
  </r>
  <r>
    <x v="1"/>
    <s v="2EI"/>
    <x v="5"/>
    <s v="AXM"/>
    <x v="7"/>
    <s v="1.10"/>
    <x v="8"/>
    <x v="11"/>
    <n v="52"/>
    <s v="CMP"/>
    <x v="13"/>
  </r>
  <r>
    <x v="1"/>
    <s v="2EI"/>
    <x v="5"/>
    <s v="AXM"/>
    <x v="7"/>
    <s v="1.3"/>
    <x v="1"/>
    <x v="1"/>
    <n v="29"/>
    <s v="ARE"/>
    <x v="10"/>
  </r>
  <r>
    <x v="1"/>
    <s v="2EI"/>
    <x v="5"/>
    <s v="AXM"/>
    <x v="7"/>
    <s v="1.4"/>
    <x v="4"/>
    <x v="1"/>
    <n v="15"/>
    <s v="NKS"/>
    <x v="12"/>
  </r>
  <r>
    <x v="1"/>
    <s v="2EI"/>
    <x v="5"/>
    <s v="AXM"/>
    <x v="7"/>
    <s v="1.5"/>
    <x v="7"/>
    <x v="1"/>
    <n v="5"/>
    <s v="AVA"/>
    <x v="1"/>
  </r>
  <r>
    <x v="1"/>
    <s v="2EI"/>
    <x v="5"/>
    <s v="AXM"/>
    <x v="7"/>
    <s v="1.8"/>
    <x v="6"/>
    <x v="1"/>
    <n v="29"/>
    <s v="NKS"/>
    <x v="12"/>
  </r>
  <r>
    <x v="1"/>
    <s v="2EI"/>
    <x v="5"/>
    <s v="AXM"/>
    <x v="7"/>
    <s v="1.9"/>
    <x v="3"/>
    <x v="11"/>
    <n v="16"/>
    <s v="RPB"/>
    <x v="11"/>
  </r>
  <r>
    <x v="1"/>
    <s v="2EI"/>
    <x v="5"/>
    <s v="BAQ"/>
    <x v="8"/>
    <s v="1.1"/>
    <x v="0"/>
    <x v="11"/>
    <n v="51"/>
    <s v="RPB"/>
    <x v="11"/>
  </r>
  <r>
    <x v="1"/>
    <s v="2EI"/>
    <x v="5"/>
    <s v="BGA"/>
    <x v="9"/>
    <s v="1.2"/>
    <x v="9"/>
    <x v="2"/>
    <n v="1"/>
    <s v="AVA"/>
    <x v="1"/>
  </r>
  <r>
    <x v="1"/>
    <s v="2EI"/>
    <x v="5"/>
    <s v="BGA"/>
    <x v="9"/>
    <s v="1.2"/>
    <x v="9"/>
    <x v="1"/>
    <n v="17"/>
    <s v="AVA"/>
    <x v="1"/>
  </r>
  <r>
    <x v="1"/>
    <s v="2EI"/>
    <x v="5"/>
    <s v="BGA"/>
    <x v="9"/>
    <s v="1.4"/>
    <x v="4"/>
    <x v="11"/>
    <n v="16"/>
    <s v="CMP"/>
    <x v="13"/>
  </r>
  <r>
    <x v="1"/>
    <s v="2EI"/>
    <x v="5"/>
    <s v="BGA"/>
    <x v="9"/>
    <s v="1.6"/>
    <x v="2"/>
    <x v="11"/>
    <n v="6"/>
    <s v="CMP"/>
    <x v="13"/>
  </r>
  <r>
    <x v="1"/>
    <s v="2EI"/>
    <x v="5"/>
    <s v="BGA"/>
    <x v="9"/>
    <s v="1.7"/>
    <x v="5"/>
    <x v="1"/>
    <n v="21"/>
    <s v="AVA"/>
    <x v="1"/>
  </r>
  <r>
    <x v="1"/>
    <s v="2EI"/>
    <x v="5"/>
    <s v="CLO"/>
    <x v="10"/>
    <s v="1.1"/>
    <x v="0"/>
    <x v="1"/>
    <n v="29"/>
    <s v="NKS"/>
    <x v="12"/>
  </r>
  <r>
    <x v="1"/>
    <s v="2EI"/>
    <x v="5"/>
    <s v="CLO"/>
    <x v="10"/>
    <s v="1.3"/>
    <x v="1"/>
    <x v="2"/>
    <n v="22"/>
    <s v="AVA"/>
    <x v="1"/>
  </r>
  <r>
    <x v="1"/>
    <s v="2EI"/>
    <x v="5"/>
    <s v="CLO"/>
    <x v="10"/>
    <s v="1.3"/>
    <x v="1"/>
    <x v="11"/>
    <n v="43"/>
    <s v="RPB"/>
    <x v="11"/>
  </r>
  <r>
    <x v="1"/>
    <s v="2EI"/>
    <x v="5"/>
    <s v="CLO"/>
    <x v="10"/>
    <s v="1.4"/>
    <x v="4"/>
    <x v="31"/>
    <n v="4"/>
    <s v="GCA"/>
    <x v="51"/>
  </r>
  <r>
    <x v="1"/>
    <s v="2EI"/>
    <x v="5"/>
    <s v="CLO"/>
    <x v="10"/>
    <s v="1.4"/>
    <x v="4"/>
    <x v="15"/>
    <n v="1"/>
    <s v="AVA"/>
    <x v="1"/>
  </r>
  <r>
    <x v="1"/>
    <s v="2EI"/>
    <x v="5"/>
    <s v="CLO"/>
    <x v="10"/>
    <s v="1.6"/>
    <x v="2"/>
    <x v="6"/>
    <n v="1"/>
    <s v="AVA"/>
    <x v="1"/>
  </r>
  <r>
    <x v="1"/>
    <s v="2EI"/>
    <x v="5"/>
    <s v="CLO"/>
    <x v="10"/>
    <s v="1.7"/>
    <x v="5"/>
    <x v="13"/>
    <n v="18"/>
    <s v="JAT"/>
    <x v="14"/>
  </r>
  <r>
    <x v="1"/>
    <s v="2EI"/>
    <x v="5"/>
    <s v="CLO"/>
    <x v="10"/>
    <s v="1.8"/>
    <x v="6"/>
    <x v="2"/>
    <n v="47"/>
    <s v="AVA"/>
    <x v="1"/>
  </r>
  <r>
    <x v="1"/>
    <s v="2EI"/>
    <x v="5"/>
    <s v="CTG"/>
    <x v="11"/>
    <s v="1.1"/>
    <x v="0"/>
    <x v="16"/>
    <n v="25"/>
    <s v="NKS"/>
    <x v="12"/>
  </r>
  <r>
    <x v="1"/>
    <s v="2EI"/>
    <x v="5"/>
    <s v="CTG"/>
    <x v="11"/>
    <s v="1.1"/>
    <x v="0"/>
    <x v="19"/>
    <n v="23"/>
    <s v="KLM"/>
    <x v="23"/>
  </r>
  <r>
    <x v="1"/>
    <s v="2EI"/>
    <x v="5"/>
    <s v="CTG"/>
    <x v="11"/>
    <s v="1.10"/>
    <x v="8"/>
    <x v="13"/>
    <n v="80"/>
    <s v="JAT"/>
    <x v="14"/>
  </r>
  <r>
    <x v="1"/>
    <s v="2EI"/>
    <x v="5"/>
    <s v="CTG"/>
    <x v="11"/>
    <s v="1.2"/>
    <x v="9"/>
    <x v="16"/>
    <n v="1"/>
    <s v="NKS"/>
    <x v="12"/>
  </r>
  <r>
    <x v="1"/>
    <s v="2EI"/>
    <x v="5"/>
    <s v="CTG"/>
    <x v="11"/>
    <s v="1.3"/>
    <x v="1"/>
    <x v="11"/>
    <n v="108"/>
    <s v="CMP"/>
    <x v="13"/>
  </r>
  <r>
    <x v="1"/>
    <s v="2EI"/>
    <x v="5"/>
    <s v="CTG"/>
    <x v="11"/>
    <s v="1.3"/>
    <x v="1"/>
    <x v="33"/>
    <n v="5"/>
    <s v="KLM"/>
    <x v="23"/>
  </r>
  <r>
    <x v="1"/>
    <s v="2EI"/>
    <x v="5"/>
    <s v="CTG"/>
    <x v="11"/>
    <s v="1.4"/>
    <x v="4"/>
    <x v="2"/>
    <n v="11"/>
    <s v="ARE"/>
    <x v="10"/>
  </r>
  <r>
    <x v="1"/>
    <s v="2EI"/>
    <x v="5"/>
    <s v="CTG"/>
    <x v="11"/>
    <s v="1.4"/>
    <x v="4"/>
    <x v="1"/>
    <n v="5"/>
    <s v="NKS"/>
    <x v="12"/>
  </r>
  <r>
    <x v="1"/>
    <s v="2EI"/>
    <x v="5"/>
    <s v="CTG"/>
    <x v="11"/>
    <s v="1.4"/>
    <x v="4"/>
    <x v="11"/>
    <n v="136"/>
    <s v="CMP"/>
    <x v="13"/>
  </r>
  <r>
    <x v="1"/>
    <s v="2EI"/>
    <x v="5"/>
    <s v="CTG"/>
    <x v="11"/>
    <s v="1.5"/>
    <x v="7"/>
    <x v="16"/>
    <n v="8"/>
    <s v="TSC"/>
    <x v="21"/>
  </r>
  <r>
    <x v="1"/>
    <s v="2EI"/>
    <x v="5"/>
    <s v="CTG"/>
    <x v="11"/>
    <s v="1.6"/>
    <x v="2"/>
    <x v="2"/>
    <n v="10"/>
    <s v="NKS"/>
    <x v="12"/>
  </r>
  <r>
    <x v="1"/>
    <s v="2EI"/>
    <x v="5"/>
    <s v="CTG"/>
    <x v="11"/>
    <s v="1.7"/>
    <x v="5"/>
    <x v="2"/>
    <n v="11"/>
    <s v="ARE"/>
    <x v="10"/>
  </r>
  <r>
    <x v="1"/>
    <s v="2EI"/>
    <x v="5"/>
    <s v="CTG"/>
    <x v="11"/>
    <s v="1.8"/>
    <x v="6"/>
    <x v="2"/>
    <n v="20"/>
    <s v="NKS"/>
    <x v="12"/>
  </r>
  <r>
    <x v="1"/>
    <s v="2EI"/>
    <x v="5"/>
    <s v="CTG"/>
    <x v="11"/>
    <s v="1.8"/>
    <x v="6"/>
    <x v="13"/>
    <n v="26"/>
    <s v="JAT"/>
    <x v="14"/>
  </r>
  <r>
    <x v="1"/>
    <s v="2EI"/>
    <x v="5"/>
    <s v="CTG"/>
    <x v="11"/>
    <s v="1.8"/>
    <x v="6"/>
    <x v="16"/>
    <n v="2"/>
    <s v="JAT"/>
    <x v="14"/>
  </r>
  <r>
    <x v="1"/>
    <s v="2EI"/>
    <x v="5"/>
    <s v="CTG"/>
    <x v="11"/>
    <s v="1.8"/>
    <x v="6"/>
    <x v="16"/>
    <n v="50"/>
    <s v="NKS"/>
    <x v="12"/>
  </r>
  <r>
    <x v="1"/>
    <s v="2EI"/>
    <x v="5"/>
    <s v="CTG"/>
    <x v="11"/>
    <s v="1.8"/>
    <x v="6"/>
    <x v="11"/>
    <n v="280"/>
    <s v="CMP"/>
    <x v="13"/>
  </r>
  <r>
    <x v="1"/>
    <s v="2EI"/>
    <x v="5"/>
    <s v="CTG"/>
    <x v="11"/>
    <s v="1.8"/>
    <x v="6"/>
    <x v="14"/>
    <n v="27"/>
    <s v="DWI"/>
    <x v="18"/>
  </r>
  <r>
    <x v="1"/>
    <s v="2EI"/>
    <x v="5"/>
    <s v="CUC"/>
    <x v="12"/>
    <s v="1.10"/>
    <x v="8"/>
    <x v="1"/>
    <n v="1702"/>
    <s v="AVA"/>
    <x v="1"/>
  </r>
  <r>
    <x v="1"/>
    <s v="2EI"/>
    <x v="5"/>
    <s v="CUC"/>
    <x v="12"/>
    <s v="1.10"/>
    <x v="8"/>
    <x v="1"/>
    <n v="286"/>
    <s v="ARE"/>
    <x v="10"/>
  </r>
  <r>
    <x v="1"/>
    <s v="2EI"/>
    <x v="5"/>
    <s v="CUC"/>
    <x v="12"/>
    <s v="1.3"/>
    <x v="1"/>
    <x v="1"/>
    <n v="64"/>
    <s v="ARE"/>
    <x v="10"/>
  </r>
  <r>
    <x v="1"/>
    <s v="2EI"/>
    <x v="5"/>
    <s v="CUC"/>
    <x v="12"/>
    <s v="1.6"/>
    <x v="2"/>
    <x v="1"/>
    <n v="385"/>
    <s v="AVA"/>
    <x v="1"/>
  </r>
  <r>
    <x v="1"/>
    <s v="2EI"/>
    <x v="5"/>
    <s v="CUC"/>
    <x v="12"/>
    <s v="1.7"/>
    <x v="5"/>
    <x v="1"/>
    <n v="3"/>
    <s v="AVA"/>
    <x v="1"/>
  </r>
  <r>
    <x v="1"/>
    <s v="2EI"/>
    <x v="5"/>
    <s v="IBE"/>
    <x v="14"/>
    <s v="1.10"/>
    <x v="8"/>
    <x v="2"/>
    <n v="13"/>
    <s v="AVA"/>
    <x v="1"/>
  </r>
  <r>
    <x v="1"/>
    <s v="2EI"/>
    <x v="5"/>
    <s v="IBE"/>
    <x v="14"/>
    <s v="1.4"/>
    <x v="4"/>
    <x v="1"/>
    <n v="44"/>
    <s v="AVA"/>
    <x v="1"/>
  </r>
  <r>
    <x v="1"/>
    <s v="2EI"/>
    <x v="5"/>
    <s v="IBE"/>
    <x v="14"/>
    <s v="1.6"/>
    <x v="2"/>
    <x v="2"/>
    <n v="2"/>
    <s v="AVA"/>
    <x v="1"/>
  </r>
  <r>
    <x v="1"/>
    <s v="2EI"/>
    <x v="5"/>
    <s v="IBE"/>
    <x v="14"/>
    <s v="1.8"/>
    <x v="6"/>
    <x v="2"/>
    <n v="2"/>
    <s v="AVA"/>
    <x v="1"/>
  </r>
  <r>
    <x v="1"/>
    <s v="2EI"/>
    <x v="5"/>
    <s v="LET"/>
    <x v="23"/>
    <s v="1.3"/>
    <x v="1"/>
    <x v="1"/>
    <n v="59"/>
    <s v="AVA"/>
    <x v="1"/>
  </r>
  <r>
    <x v="1"/>
    <s v="2EI"/>
    <x v="5"/>
    <s v="LET"/>
    <x v="23"/>
    <s v="1.6"/>
    <x v="2"/>
    <x v="1"/>
    <n v="52"/>
    <s v="ARE"/>
    <x v="10"/>
  </r>
  <r>
    <x v="1"/>
    <s v="2EI"/>
    <x v="5"/>
    <s v="MDE"/>
    <x v="5"/>
    <s v="1.1"/>
    <x v="0"/>
    <x v="1"/>
    <n v="1580"/>
    <s v="AVA"/>
    <x v="1"/>
  </r>
  <r>
    <x v="1"/>
    <s v="2EI"/>
    <x v="5"/>
    <s v="MDE"/>
    <x v="5"/>
    <s v="1.1"/>
    <x v="0"/>
    <x v="15"/>
    <n v="16"/>
    <s v="AVA"/>
    <x v="1"/>
  </r>
  <r>
    <x v="1"/>
    <s v="2EI"/>
    <x v="5"/>
    <s v="MDE"/>
    <x v="5"/>
    <s v="1.10"/>
    <x v="8"/>
    <x v="16"/>
    <n v="6"/>
    <s v="TAI"/>
    <x v="24"/>
  </r>
  <r>
    <x v="1"/>
    <s v="2EI"/>
    <x v="5"/>
    <s v="MDE"/>
    <x v="5"/>
    <s v="1.10"/>
    <x v="8"/>
    <x v="6"/>
    <n v="2"/>
    <s v="AVA"/>
    <x v="1"/>
  </r>
  <r>
    <x v="1"/>
    <s v="2EI"/>
    <x v="5"/>
    <s v="MDE"/>
    <x v="5"/>
    <s v="1.2"/>
    <x v="9"/>
    <x v="2"/>
    <n v="1"/>
    <s v="AVA"/>
    <x v="1"/>
  </r>
  <r>
    <x v="1"/>
    <s v="2EI"/>
    <x v="5"/>
    <s v="MDE"/>
    <x v="5"/>
    <s v="1.4"/>
    <x v="4"/>
    <x v="6"/>
    <n v="18"/>
    <s v="AVA"/>
    <x v="1"/>
  </r>
  <r>
    <x v="1"/>
    <s v="2EI"/>
    <x v="5"/>
    <s v="MDE"/>
    <x v="5"/>
    <s v="1.5"/>
    <x v="7"/>
    <x v="1"/>
    <n v="431"/>
    <s v="AVA"/>
    <x v="1"/>
  </r>
  <r>
    <x v="1"/>
    <s v="2EI"/>
    <x v="5"/>
    <s v="MDE"/>
    <x v="5"/>
    <s v="1.5"/>
    <x v="7"/>
    <x v="6"/>
    <n v="2"/>
    <s v="AVA"/>
    <x v="1"/>
  </r>
  <r>
    <x v="1"/>
    <s v="2EI"/>
    <x v="5"/>
    <s v="MDE"/>
    <x v="5"/>
    <s v="1.6"/>
    <x v="2"/>
    <x v="1"/>
    <n v="1574"/>
    <s v="AVA"/>
    <x v="1"/>
  </r>
  <r>
    <x v="1"/>
    <s v="2EI"/>
    <x v="5"/>
    <s v="MDE"/>
    <x v="5"/>
    <s v="1.6"/>
    <x v="2"/>
    <x v="1"/>
    <n v="12"/>
    <s v="TAI"/>
    <x v="24"/>
  </r>
  <r>
    <x v="1"/>
    <s v="2EI"/>
    <x v="5"/>
    <s v="MDE"/>
    <x v="5"/>
    <s v="1.6"/>
    <x v="2"/>
    <x v="11"/>
    <n v="145"/>
    <s v="CMP"/>
    <x v="13"/>
  </r>
  <r>
    <x v="1"/>
    <s v="2EI"/>
    <x v="5"/>
    <s v="MDE"/>
    <x v="5"/>
    <s v="1.7"/>
    <x v="5"/>
    <x v="11"/>
    <n v="26"/>
    <s v="CMP"/>
    <x v="13"/>
  </r>
  <r>
    <x v="1"/>
    <s v="2EI"/>
    <x v="5"/>
    <s v="MTR"/>
    <x v="18"/>
    <s v="1.1"/>
    <x v="0"/>
    <x v="1"/>
    <n v="243"/>
    <s v="AVA"/>
    <x v="1"/>
  </r>
  <r>
    <x v="1"/>
    <s v="2EI"/>
    <x v="5"/>
    <s v="MTR"/>
    <x v="18"/>
    <s v="1.8"/>
    <x v="6"/>
    <x v="2"/>
    <n v="15"/>
    <s v="AVA"/>
    <x v="1"/>
  </r>
  <r>
    <x v="1"/>
    <s v="2EI"/>
    <x v="5"/>
    <s v="NVA"/>
    <x v="19"/>
    <s v="1.6"/>
    <x v="2"/>
    <x v="1"/>
    <n v="54"/>
    <s v="AVA"/>
    <x v="1"/>
  </r>
  <r>
    <x v="1"/>
    <s v="2EI"/>
    <x v="5"/>
    <s v="PEI"/>
    <x v="20"/>
    <s v="1.10"/>
    <x v="8"/>
    <x v="11"/>
    <n v="198"/>
    <s v="CMP"/>
    <x v="13"/>
  </r>
  <r>
    <x v="1"/>
    <s v="2EI"/>
    <x v="5"/>
    <s v="PEI"/>
    <x v="20"/>
    <s v="1.10"/>
    <x v="8"/>
    <x v="31"/>
    <n v="1"/>
    <s v="FAC"/>
    <x v="34"/>
  </r>
  <r>
    <x v="1"/>
    <s v="2EI"/>
    <x v="5"/>
    <s v="PEI"/>
    <x v="20"/>
    <s v="1.2"/>
    <x v="9"/>
    <x v="1"/>
    <n v="6"/>
    <s v="ARE"/>
    <x v="10"/>
  </r>
  <r>
    <x v="1"/>
    <s v="2EI"/>
    <x v="5"/>
    <s v="PEI"/>
    <x v="20"/>
    <s v="1.4"/>
    <x v="4"/>
    <x v="1"/>
    <n v="181"/>
    <s v="ARE"/>
    <x v="10"/>
  </r>
  <r>
    <x v="1"/>
    <s v="2EI"/>
    <x v="5"/>
    <s v="PEI"/>
    <x v="20"/>
    <s v="1.5"/>
    <x v="7"/>
    <x v="1"/>
    <n v="60"/>
    <s v="AVA"/>
    <x v="1"/>
  </r>
  <r>
    <x v="1"/>
    <s v="2EI"/>
    <x v="5"/>
    <s v="PEI"/>
    <x v="20"/>
    <s v="1.5"/>
    <x v="7"/>
    <x v="1"/>
    <n v="3"/>
    <s v="ARE"/>
    <x v="10"/>
  </r>
  <r>
    <x v="1"/>
    <s v="2EI"/>
    <x v="5"/>
    <s v="PSO"/>
    <x v="21"/>
    <s v="1.6"/>
    <x v="2"/>
    <x v="1"/>
    <n v="168"/>
    <s v="AVA"/>
    <x v="1"/>
  </r>
  <r>
    <x v="1"/>
    <s v="2EI"/>
    <x v="5"/>
    <s v="RCH"/>
    <x v="16"/>
    <s v="1.4"/>
    <x v="4"/>
    <x v="2"/>
    <n v="1"/>
    <s v="AVA"/>
    <x v="1"/>
  </r>
  <r>
    <x v="1"/>
    <s v="2EI"/>
    <x v="5"/>
    <s v="RCH"/>
    <x v="16"/>
    <s v="1.4"/>
    <x v="4"/>
    <x v="1"/>
    <n v="115"/>
    <s v="AVA"/>
    <x v="1"/>
  </r>
  <r>
    <x v="1"/>
    <s v="2EI"/>
    <x v="5"/>
    <s v="SMR"/>
    <x v="17"/>
    <s v="1.1"/>
    <x v="0"/>
    <x v="1"/>
    <n v="244"/>
    <s v="ARE"/>
    <x v="10"/>
  </r>
  <r>
    <x v="1"/>
    <s v="2EI"/>
    <x v="5"/>
    <s v="SMR"/>
    <x v="17"/>
    <s v="1.10"/>
    <x v="8"/>
    <x v="12"/>
    <n v="1"/>
    <s v="PAV"/>
    <x v="9"/>
  </r>
  <r>
    <x v="1"/>
    <s v="2EI"/>
    <x v="5"/>
    <s v="SMR"/>
    <x v="17"/>
    <s v="1.2"/>
    <x v="9"/>
    <x v="1"/>
    <n v="6"/>
    <s v="ARE"/>
    <x v="10"/>
  </r>
  <r>
    <x v="1"/>
    <s v="2EI"/>
    <x v="5"/>
    <s v="SMR"/>
    <x v="17"/>
    <s v="1.3"/>
    <x v="1"/>
    <x v="34"/>
    <n v="7"/>
    <s v="EFY"/>
    <x v="0"/>
  </r>
  <r>
    <x v="1"/>
    <s v="2EI"/>
    <x v="5"/>
    <s v="SMR"/>
    <x v="17"/>
    <s v="1.3"/>
    <x v="1"/>
    <x v="11"/>
    <n v="12"/>
    <s v="CMP"/>
    <x v="13"/>
  </r>
  <r>
    <x v="1"/>
    <s v="2EI"/>
    <x v="5"/>
    <s v="SMR"/>
    <x v="17"/>
    <s v="1.4"/>
    <x v="4"/>
    <x v="11"/>
    <n v="12"/>
    <s v="CMP"/>
    <x v="13"/>
  </r>
  <r>
    <x v="1"/>
    <s v="2EI"/>
    <x v="5"/>
    <s v="SMR"/>
    <x v="17"/>
    <s v="1.6"/>
    <x v="2"/>
    <x v="11"/>
    <n v="83"/>
    <s v="RPB"/>
    <x v="11"/>
  </r>
  <r>
    <x v="1"/>
    <s v="2EI"/>
    <x v="5"/>
    <s v="SMR"/>
    <x v="17"/>
    <s v="1.8"/>
    <x v="6"/>
    <x v="2"/>
    <n v="27"/>
    <s v="AVA"/>
    <x v="1"/>
  </r>
  <r>
    <x v="1"/>
    <s v="2EI"/>
    <x v="5"/>
    <s v="SMR"/>
    <x v="17"/>
    <s v="1.8"/>
    <x v="6"/>
    <x v="1"/>
    <n v="651"/>
    <s v="ARE"/>
    <x v="10"/>
  </r>
  <r>
    <x v="1"/>
    <s v="2EI"/>
    <x v="5"/>
    <s v="SMR"/>
    <x v="17"/>
    <s v="1.8"/>
    <x v="6"/>
    <x v="11"/>
    <n v="83"/>
    <s v="RPB"/>
    <x v="11"/>
  </r>
  <r>
    <x v="1"/>
    <s v="2EI"/>
    <x v="5"/>
    <s v="SMR"/>
    <x v="17"/>
    <s v="1.8"/>
    <x v="6"/>
    <x v="12"/>
    <n v="1"/>
    <s v="PAV"/>
    <x v="9"/>
  </r>
  <r>
    <x v="1"/>
    <s v="3AZ"/>
    <x v="2"/>
    <s v="BOG"/>
    <x v="3"/>
    <s v="1.2"/>
    <x v="9"/>
    <x v="4"/>
    <n v="37"/>
    <s v="ACA"/>
    <x v="3"/>
  </r>
  <r>
    <x v="1"/>
    <s v="3BM"/>
    <x v="0"/>
    <s v="EJA"/>
    <x v="0"/>
    <s v="1.4"/>
    <x v="4"/>
    <x v="2"/>
    <n v="5"/>
    <s v="AVR"/>
    <x v="1"/>
  </r>
  <r>
    <x v="1"/>
    <s v="3BM"/>
    <x v="0"/>
    <s v="EJA"/>
    <x v="0"/>
    <s v="1.1"/>
    <x v="0"/>
    <x v="1"/>
    <n v="53"/>
    <s v="AVR"/>
    <x v="1"/>
  </r>
  <r>
    <x v="1"/>
    <s v="3BM"/>
    <x v="0"/>
    <s v="EYP"/>
    <x v="13"/>
    <s v="1.4"/>
    <x v="4"/>
    <x v="1"/>
    <n v="50"/>
    <s v="AVA"/>
    <x v="1"/>
  </r>
  <r>
    <x v="1"/>
    <s v="3BM"/>
    <x v="0"/>
    <s v="EYP"/>
    <x v="13"/>
    <s v="1.6"/>
    <x v="2"/>
    <x v="1"/>
    <n v="50"/>
    <s v="AVA"/>
    <x v="1"/>
  </r>
  <r>
    <x v="1"/>
    <s v="3BM"/>
    <x v="0"/>
    <s v="VUP"/>
    <x v="2"/>
    <s v="1.1"/>
    <x v="0"/>
    <x v="2"/>
    <n v="10"/>
    <s v="AVA"/>
    <x v="1"/>
  </r>
  <r>
    <x v="1"/>
    <s v="3BM"/>
    <x v="0"/>
    <s v="VUP"/>
    <x v="2"/>
    <s v="1.9"/>
    <x v="3"/>
    <x v="1"/>
    <n v="153"/>
    <s v="AVA"/>
    <x v="1"/>
  </r>
  <r>
    <x v="1"/>
    <s v="3BM"/>
    <x v="0"/>
    <s v="VVC"/>
    <x v="22"/>
    <s v="1.3"/>
    <x v="1"/>
    <x v="1"/>
    <n v="56"/>
    <s v="AVA"/>
    <x v="1"/>
  </r>
  <r>
    <x v="1"/>
    <s v="3BM"/>
    <x v="0"/>
    <s v="VVC"/>
    <x v="22"/>
    <s v="1.10"/>
    <x v="8"/>
    <x v="1"/>
    <n v="56"/>
    <s v="AVA"/>
    <x v="1"/>
  </r>
  <r>
    <x v="1"/>
    <s v="3CA"/>
    <x v="9"/>
    <s v="EOH"/>
    <x v="26"/>
    <s v="1.10"/>
    <x v="8"/>
    <x v="52"/>
    <n v="2"/>
    <s v="PAV"/>
    <x v="9"/>
  </r>
  <r>
    <x v="1"/>
    <s v="HEL"/>
    <x v="1"/>
    <s v="BOG"/>
    <x v="3"/>
    <s v="1.1"/>
    <x v="0"/>
    <x v="28"/>
    <n v="1"/>
    <s v="HEL"/>
    <x v="2"/>
  </r>
  <r>
    <x v="1"/>
    <s v="HEL"/>
    <x v="1"/>
    <s v="BOG"/>
    <x v="3"/>
    <s v="1.3"/>
    <x v="1"/>
    <x v="59"/>
    <n v="3"/>
    <s v="HEL"/>
    <x v="2"/>
  </r>
  <r>
    <x v="1"/>
    <s v="HEL"/>
    <x v="1"/>
    <s v="BOG"/>
    <x v="3"/>
    <s v="1.4"/>
    <x v="4"/>
    <x v="56"/>
    <n v="5"/>
    <s v="HEL"/>
    <x v="2"/>
  </r>
  <r>
    <x v="1"/>
    <s v="HEL"/>
    <x v="1"/>
    <s v="BOG"/>
    <x v="3"/>
    <s v="1.9"/>
    <x v="3"/>
    <x v="56"/>
    <n v="5"/>
    <s v="HEL"/>
    <x v="2"/>
  </r>
  <r>
    <x v="1"/>
    <s v="3AN"/>
    <x v="7"/>
    <s v="BOG"/>
    <x v="3"/>
    <s v="1.3"/>
    <x v="1"/>
    <x v="0"/>
    <n v="8"/>
    <s v="ARE"/>
    <x v="10"/>
  </r>
  <r>
    <x v="1"/>
    <s v="3AN"/>
    <x v="7"/>
    <s v="MDE"/>
    <x v="5"/>
    <s v="1.4"/>
    <x v="4"/>
    <x v="0"/>
    <n v="30"/>
    <s v="EFY"/>
    <x v="0"/>
  </r>
  <r>
    <x v="1"/>
    <s v="3AN"/>
    <x v="7"/>
    <s v="MDE"/>
    <x v="5"/>
    <s v="1.7"/>
    <x v="5"/>
    <x v="2"/>
    <n v="1"/>
    <s v="ARE"/>
    <x v="10"/>
  </r>
  <r>
    <x v="1"/>
    <s v="3AN"/>
    <x v="7"/>
    <s v="MDE"/>
    <x v="5"/>
    <s v="1.10"/>
    <x v="8"/>
    <x v="2"/>
    <n v="24"/>
    <s v="ARE"/>
    <x v="10"/>
  </r>
  <r>
    <x v="1"/>
    <s v="3AZ"/>
    <x v="2"/>
    <s v="BOG"/>
    <x v="3"/>
    <s v="1.8"/>
    <x v="6"/>
    <x v="24"/>
    <n v="4"/>
    <s v="MAA"/>
    <x v="31"/>
  </r>
  <r>
    <x v="1"/>
    <s v="3AZ"/>
    <x v="2"/>
    <s v="BOG"/>
    <x v="3"/>
    <s v="1.4"/>
    <x v="4"/>
    <x v="24"/>
    <n v="160"/>
    <s v="LAE"/>
    <x v="44"/>
  </r>
  <r>
    <x v="1"/>
    <s v="SGH"/>
    <x v="3"/>
    <s v="LET"/>
    <x v="23"/>
    <s v="1.8"/>
    <x v="6"/>
    <x v="8"/>
    <n v="10"/>
    <s v="ACL"/>
    <x v="8"/>
  </r>
  <r>
    <x v="1"/>
    <s v="1BC"/>
    <x v="4"/>
    <s v="MDE"/>
    <x v="5"/>
    <s v="1.10"/>
    <x v="8"/>
    <x v="39"/>
    <n v="5"/>
    <s v="PAV"/>
    <x v="9"/>
  </r>
  <r>
    <x v="1"/>
    <s v="1BC"/>
    <x v="4"/>
    <s v="MDE"/>
    <x v="5"/>
    <s v="1.3"/>
    <x v="1"/>
    <x v="58"/>
    <n v="2"/>
    <s v="PAV"/>
    <x v="9"/>
  </r>
  <r>
    <x v="1"/>
    <s v="1BC"/>
    <x v="4"/>
    <s v="MDE"/>
    <x v="5"/>
    <s v="1.9"/>
    <x v="3"/>
    <x v="58"/>
    <n v="2"/>
    <s v="PAV"/>
    <x v="9"/>
  </r>
  <r>
    <x v="1"/>
    <s v="1BC"/>
    <x v="4"/>
    <s v="MDE"/>
    <x v="5"/>
    <s v="1.1"/>
    <x v="0"/>
    <x v="61"/>
    <n v="2"/>
    <s v="PAV"/>
    <x v="9"/>
  </r>
  <r>
    <x v="1"/>
    <s v="1BC"/>
    <x v="4"/>
    <s v="MDE"/>
    <x v="5"/>
    <s v="1.9"/>
    <x v="3"/>
    <x v="61"/>
    <n v="4"/>
    <s v="PAV"/>
    <x v="9"/>
  </r>
  <r>
    <x v="1"/>
    <s v="1BC"/>
    <x v="4"/>
    <s v="MDE"/>
    <x v="5"/>
    <s v="1.9"/>
    <x v="3"/>
    <x v="57"/>
    <n v="2"/>
    <s v="PAV"/>
    <x v="9"/>
  </r>
  <r>
    <x v="1"/>
    <s v="2EJ"/>
    <x v="6"/>
    <s v="BOG"/>
    <x v="3"/>
    <s v="1.8"/>
    <x v="6"/>
    <x v="21"/>
    <n v="2"/>
    <s v="GTI"/>
    <x v="27"/>
  </r>
  <r>
    <x v="1"/>
    <s v="2EJ"/>
    <x v="6"/>
    <s v="BOG"/>
    <x v="3"/>
    <s v="1.3"/>
    <x v="1"/>
    <x v="22"/>
    <n v="8"/>
    <s v="DHX"/>
    <x v="28"/>
  </r>
  <r>
    <x v="1"/>
    <s v="2EJ"/>
    <x v="6"/>
    <s v="BOG"/>
    <x v="3"/>
    <s v="1.4"/>
    <x v="4"/>
    <x v="22"/>
    <n v="4"/>
    <s v="DHX"/>
    <x v="28"/>
  </r>
  <r>
    <x v="1"/>
    <s v="2EJ"/>
    <x v="6"/>
    <s v="BOG"/>
    <x v="3"/>
    <s v="1.10"/>
    <x v="8"/>
    <x v="33"/>
    <n v="24"/>
    <s v="QTR"/>
    <x v="38"/>
  </r>
  <r>
    <x v="1"/>
    <s v="2EJ"/>
    <x v="6"/>
    <s v="BOG"/>
    <x v="3"/>
    <s v="1.10"/>
    <x v="8"/>
    <x v="33"/>
    <n v="18"/>
    <s v="THY"/>
    <x v="45"/>
  </r>
  <r>
    <x v="1"/>
    <s v="3BL"/>
    <x v="8"/>
    <s v="BOG"/>
    <x v="3"/>
    <s v="1.10"/>
    <x v="8"/>
    <x v="24"/>
    <n v="25"/>
    <s v="ABX"/>
    <x v="46"/>
  </r>
  <r>
    <x v="1"/>
    <s v="3BL"/>
    <x v="8"/>
    <s v="BOG"/>
    <x v="3"/>
    <s v="1.10"/>
    <x v="8"/>
    <x v="22"/>
    <n v="27"/>
    <s v="DAE"/>
    <x v="30"/>
  </r>
  <r>
    <x v="1"/>
    <s v="2EI"/>
    <x v="5"/>
    <s v="ADZ"/>
    <x v="6"/>
    <s v="1.1"/>
    <x v="0"/>
    <x v="1"/>
    <n v="305"/>
    <s v="ARE"/>
    <x v="10"/>
  </r>
  <r>
    <x v="1"/>
    <s v="2EI"/>
    <x v="5"/>
    <s v="ADZ"/>
    <x v="6"/>
    <s v="1.1"/>
    <x v="0"/>
    <x v="11"/>
    <n v="48"/>
    <s v="RPB"/>
    <x v="11"/>
  </r>
  <r>
    <x v="1"/>
    <s v="2EI"/>
    <x v="5"/>
    <s v="ADZ"/>
    <x v="6"/>
    <s v="1.3"/>
    <x v="1"/>
    <x v="11"/>
    <n v="17"/>
    <s v="CMP"/>
    <x v="13"/>
  </r>
  <r>
    <x v="1"/>
    <s v="2EI"/>
    <x v="5"/>
    <s v="ADZ"/>
    <x v="6"/>
    <s v="1.4"/>
    <x v="4"/>
    <x v="1"/>
    <n v="310"/>
    <s v="ARE"/>
    <x v="10"/>
  </r>
  <r>
    <x v="1"/>
    <s v="2EI"/>
    <x v="5"/>
    <s v="ADZ"/>
    <x v="6"/>
    <s v="1.6"/>
    <x v="2"/>
    <x v="11"/>
    <n v="17"/>
    <s v="CMP"/>
    <x v="13"/>
  </r>
  <r>
    <x v="1"/>
    <s v="2EI"/>
    <x v="5"/>
    <s v="ADZ"/>
    <x v="6"/>
    <s v="1.8"/>
    <x v="6"/>
    <x v="11"/>
    <n v="37"/>
    <s v="CMP"/>
    <x v="13"/>
  </r>
  <r>
    <x v="1"/>
    <s v="2EI"/>
    <x v="5"/>
    <s v="AXM"/>
    <x v="7"/>
    <s v="1.1"/>
    <x v="0"/>
    <x v="2"/>
    <n v="8"/>
    <s v="AVA"/>
    <x v="1"/>
  </r>
  <r>
    <x v="1"/>
    <s v="2EI"/>
    <x v="5"/>
    <s v="AXM"/>
    <x v="7"/>
    <s v="1.1"/>
    <x v="0"/>
    <x v="1"/>
    <n v="29"/>
    <s v="ARE"/>
    <x v="10"/>
  </r>
  <r>
    <x v="1"/>
    <s v="2EI"/>
    <x v="5"/>
    <s v="AXM"/>
    <x v="7"/>
    <s v="1.1"/>
    <x v="0"/>
    <x v="11"/>
    <n v="16"/>
    <s v="RPB"/>
    <x v="11"/>
  </r>
  <r>
    <x v="1"/>
    <s v="2EI"/>
    <x v="5"/>
    <s v="AXM"/>
    <x v="7"/>
    <s v="1.10"/>
    <x v="8"/>
    <x v="1"/>
    <n v="968"/>
    <s v="AVA"/>
    <x v="1"/>
  </r>
  <r>
    <x v="1"/>
    <s v="2EI"/>
    <x v="5"/>
    <s v="AXM"/>
    <x v="7"/>
    <s v="1.3"/>
    <x v="1"/>
    <x v="2"/>
    <n v="8"/>
    <s v="AVA"/>
    <x v="1"/>
  </r>
  <r>
    <x v="1"/>
    <s v="2EI"/>
    <x v="5"/>
    <s v="AXM"/>
    <x v="7"/>
    <s v="1.3"/>
    <x v="1"/>
    <x v="1"/>
    <n v="151"/>
    <s v="AVA"/>
    <x v="1"/>
  </r>
  <r>
    <x v="1"/>
    <s v="2EI"/>
    <x v="5"/>
    <s v="AXM"/>
    <x v="7"/>
    <s v="1.8"/>
    <x v="6"/>
    <x v="2"/>
    <n v="16"/>
    <s v="AVA"/>
    <x v="1"/>
  </r>
  <r>
    <x v="1"/>
    <s v="2EI"/>
    <x v="5"/>
    <s v="AXM"/>
    <x v="7"/>
    <s v="1.8"/>
    <x v="6"/>
    <x v="1"/>
    <n v="58"/>
    <s v="ARE"/>
    <x v="10"/>
  </r>
  <r>
    <x v="1"/>
    <s v="2EI"/>
    <x v="5"/>
    <s v="AXM"/>
    <x v="7"/>
    <s v="1.8"/>
    <x v="6"/>
    <x v="11"/>
    <n v="32"/>
    <s v="RPB"/>
    <x v="11"/>
  </r>
  <r>
    <x v="1"/>
    <s v="2EI"/>
    <x v="5"/>
    <s v="BAQ"/>
    <x v="8"/>
    <s v="1.9"/>
    <x v="3"/>
    <x v="11"/>
    <n v="1"/>
    <s v="CMP"/>
    <x v="13"/>
  </r>
  <r>
    <x v="1"/>
    <s v="2EI"/>
    <x v="5"/>
    <s v="BGA"/>
    <x v="9"/>
    <s v="1.10"/>
    <x v="8"/>
    <x v="2"/>
    <n v="147"/>
    <s v="AVA"/>
    <x v="1"/>
  </r>
  <r>
    <x v="1"/>
    <s v="2EI"/>
    <x v="5"/>
    <s v="BGA"/>
    <x v="9"/>
    <s v="1.10"/>
    <x v="8"/>
    <x v="11"/>
    <n v="40"/>
    <s v="CMP"/>
    <x v="13"/>
  </r>
  <r>
    <x v="1"/>
    <s v="2EI"/>
    <x v="5"/>
    <s v="BGA"/>
    <x v="9"/>
    <s v="1.5"/>
    <x v="7"/>
    <x v="11"/>
    <n v="4"/>
    <s v="CMP"/>
    <x v="13"/>
  </r>
  <r>
    <x v="1"/>
    <s v="2EI"/>
    <x v="5"/>
    <s v="BGA"/>
    <x v="9"/>
    <s v="1.8"/>
    <x v="6"/>
    <x v="11"/>
    <n v="22"/>
    <s v="RPB"/>
    <x v="11"/>
  </r>
  <r>
    <x v="1"/>
    <s v="2EI"/>
    <x v="5"/>
    <s v="CLO"/>
    <x v="10"/>
    <s v="1.1"/>
    <x v="0"/>
    <x v="2"/>
    <n v="20"/>
    <s v="AVA"/>
    <x v="1"/>
  </r>
  <r>
    <x v="1"/>
    <s v="2EI"/>
    <x v="5"/>
    <s v="CLO"/>
    <x v="10"/>
    <s v="1.1"/>
    <x v="0"/>
    <x v="1"/>
    <n v="916"/>
    <s v="AVA"/>
    <x v="1"/>
  </r>
  <r>
    <x v="1"/>
    <s v="2EI"/>
    <x v="5"/>
    <s v="CLO"/>
    <x v="10"/>
    <s v="1.1"/>
    <x v="0"/>
    <x v="13"/>
    <n v="20"/>
    <s v="JAT"/>
    <x v="14"/>
  </r>
  <r>
    <x v="1"/>
    <s v="2EI"/>
    <x v="5"/>
    <s v="CLO"/>
    <x v="10"/>
    <s v="1.1"/>
    <x v="0"/>
    <x v="11"/>
    <n v="58"/>
    <s v="AAL"/>
    <x v="19"/>
  </r>
  <r>
    <x v="1"/>
    <s v="2EI"/>
    <x v="5"/>
    <s v="CLO"/>
    <x v="10"/>
    <s v="1.10"/>
    <x v="8"/>
    <x v="1"/>
    <n v="5"/>
    <s v="ARE"/>
    <x v="10"/>
  </r>
  <r>
    <x v="1"/>
    <s v="2EI"/>
    <x v="5"/>
    <s v="CLO"/>
    <x v="10"/>
    <s v="1.10"/>
    <x v="8"/>
    <x v="31"/>
    <n v="3"/>
    <s v="FAC"/>
    <x v="34"/>
  </r>
  <r>
    <x v="1"/>
    <s v="2EI"/>
    <x v="5"/>
    <s v="CLO"/>
    <x v="10"/>
    <s v="1.10"/>
    <x v="8"/>
    <x v="12"/>
    <n v="3"/>
    <s v="PAV"/>
    <x v="9"/>
  </r>
  <r>
    <x v="1"/>
    <s v="2EI"/>
    <x v="5"/>
    <s v="CLO"/>
    <x v="10"/>
    <s v="1.4"/>
    <x v="4"/>
    <x v="1"/>
    <n v="30"/>
    <s v="NKS"/>
    <x v="12"/>
  </r>
  <r>
    <x v="1"/>
    <s v="2EI"/>
    <x v="5"/>
    <s v="CLO"/>
    <x v="10"/>
    <s v="1.4"/>
    <x v="4"/>
    <x v="16"/>
    <n v="40"/>
    <s v="JAT"/>
    <x v="14"/>
  </r>
  <r>
    <x v="1"/>
    <s v="2EI"/>
    <x v="5"/>
    <s v="CLO"/>
    <x v="10"/>
    <s v="1.5"/>
    <x v="7"/>
    <x v="2"/>
    <n v="7"/>
    <s v="AVA"/>
    <x v="1"/>
  </r>
  <r>
    <x v="1"/>
    <s v="2EI"/>
    <x v="5"/>
    <s v="CLO"/>
    <x v="10"/>
    <s v="1.5"/>
    <x v="7"/>
    <x v="13"/>
    <n v="18"/>
    <s v="JAT"/>
    <x v="14"/>
  </r>
  <r>
    <x v="1"/>
    <s v="2EI"/>
    <x v="5"/>
    <s v="CLO"/>
    <x v="10"/>
    <s v="1.5"/>
    <x v="7"/>
    <x v="11"/>
    <n v="57"/>
    <s v="CMP"/>
    <x v="13"/>
  </r>
  <r>
    <x v="1"/>
    <s v="2EI"/>
    <x v="5"/>
    <s v="CLO"/>
    <x v="10"/>
    <s v="1.6"/>
    <x v="2"/>
    <x v="1"/>
    <n v="29"/>
    <s v="NKS"/>
    <x v="12"/>
  </r>
  <r>
    <x v="1"/>
    <s v="2EI"/>
    <x v="5"/>
    <s v="CLO"/>
    <x v="10"/>
    <s v="1.7"/>
    <x v="5"/>
    <x v="62"/>
    <n v="1"/>
    <s v="NSE"/>
    <x v="20"/>
  </r>
  <r>
    <x v="1"/>
    <s v="2EI"/>
    <x v="5"/>
    <s v="CLO"/>
    <x v="10"/>
    <s v="1.8"/>
    <x v="6"/>
    <x v="16"/>
    <n v="60"/>
    <s v="JAT"/>
    <x v="14"/>
  </r>
  <r>
    <x v="1"/>
    <s v="2EI"/>
    <x v="5"/>
    <s v="CTG"/>
    <x v="11"/>
    <s v="1.1"/>
    <x v="0"/>
    <x v="1"/>
    <n v="5"/>
    <s v="NKS"/>
    <x v="12"/>
  </r>
  <r>
    <x v="1"/>
    <s v="2EI"/>
    <x v="5"/>
    <s v="CTG"/>
    <x v="11"/>
    <s v="1.1"/>
    <x v="0"/>
    <x v="16"/>
    <n v="16"/>
    <s v="TSC"/>
    <x v="21"/>
  </r>
  <r>
    <x v="1"/>
    <s v="2EI"/>
    <x v="5"/>
    <s v="CTG"/>
    <x v="11"/>
    <s v="1.1"/>
    <x v="0"/>
    <x v="11"/>
    <n v="12"/>
    <s v="DAL"/>
    <x v="35"/>
  </r>
  <r>
    <x v="1"/>
    <s v="2EI"/>
    <x v="5"/>
    <s v="CTG"/>
    <x v="11"/>
    <s v="1.10"/>
    <x v="8"/>
    <x v="2"/>
    <n v="6"/>
    <s v="AAL"/>
    <x v="19"/>
  </r>
  <r>
    <x v="1"/>
    <s v="2EI"/>
    <x v="5"/>
    <s v="CTG"/>
    <x v="11"/>
    <s v="1.4"/>
    <x v="4"/>
    <x v="16"/>
    <n v="1"/>
    <s v="JAT"/>
    <x v="14"/>
  </r>
  <r>
    <x v="1"/>
    <s v="2EI"/>
    <x v="5"/>
    <s v="CTG"/>
    <x v="11"/>
    <s v="1.4"/>
    <x v="4"/>
    <x v="11"/>
    <n v="117"/>
    <s v="AAL"/>
    <x v="19"/>
  </r>
  <r>
    <x v="1"/>
    <s v="2EI"/>
    <x v="5"/>
    <s v="CTG"/>
    <x v="11"/>
    <s v="1.5"/>
    <x v="7"/>
    <x v="2"/>
    <n v="10"/>
    <s v="NKS"/>
    <x v="12"/>
  </r>
  <r>
    <x v="1"/>
    <s v="2EI"/>
    <x v="5"/>
    <s v="CTG"/>
    <x v="11"/>
    <s v="1.5"/>
    <x v="7"/>
    <x v="11"/>
    <n v="12"/>
    <s v="DAL"/>
    <x v="35"/>
  </r>
  <r>
    <x v="1"/>
    <s v="2EI"/>
    <x v="5"/>
    <s v="CTG"/>
    <x v="11"/>
    <s v="1.8"/>
    <x v="6"/>
    <x v="19"/>
    <n v="23"/>
    <s v="KLM"/>
    <x v="23"/>
  </r>
  <r>
    <x v="1"/>
    <s v="2EI"/>
    <x v="5"/>
    <s v="CTG"/>
    <x v="11"/>
    <s v="1.9"/>
    <x v="3"/>
    <x v="16"/>
    <n v="1"/>
    <s v="JAT"/>
    <x v="14"/>
  </r>
  <r>
    <x v="1"/>
    <s v="2EI"/>
    <x v="5"/>
    <s v="CUC"/>
    <x v="12"/>
    <s v="1.1"/>
    <x v="0"/>
    <x v="2"/>
    <n v="20"/>
    <s v="AVA"/>
    <x v="1"/>
  </r>
  <r>
    <x v="1"/>
    <s v="2EI"/>
    <x v="5"/>
    <s v="CUC"/>
    <x v="12"/>
    <s v="1.1"/>
    <x v="0"/>
    <x v="1"/>
    <n v="64"/>
    <s v="ARE"/>
    <x v="10"/>
  </r>
  <r>
    <x v="1"/>
    <s v="2EI"/>
    <x v="5"/>
    <s v="CUC"/>
    <x v="12"/>
    <s v="1.3"/>
    <x v="1"/>
    <x v="11"/>
    <n v="12"/>
    <s v="CMP"/>
    <x v="13"/>
  </r>
  <r>
    <x v="1"/>
    <s v="2EI"/>
    <x v="5"/>
    <s v="CUC"/>
    <x v="12"/>
    <s v="1.6"/>
    <x v="2"/>
    <x v="2"/>
    <n v="20"/>
    <s v="AVA"/>
    <x v="1"/>
  </r>
  <r>
    <x v="1"/>
    <s v="2EI"/>
    <x v="5"/>
    <s v="CUC"/>
    <x v="12"/>
    <s v="1.6"/>
    <x v="2"/>
    <x v="13"/>
    <n v="3"/>
    <s v="JAT"/>
    <x v="14"/>
  </r>
  <r>
    <x v="1"/>
    <s v="2EI"/>
    <x v="5"/>
    <s v="CUC"/>
    <x v="12"/>
    <s v="1.6"/>
    <x v="2"/>
    <x v="1"/>
    <n v="64"/>
    <s v="ARE"/>
    <x v="10"/>
  </r>
  <r>
    <x v="1"/>
    <s v="2EI"/>
    <x v="5"/>
    <s v="CUC"/>
    <x v="12"/>
    <s v="1.8"/>
    <x v="6"/>
    <x v="1"/>
    <n v="176"/>
    <s v="ARE"/>
    <x v="10"/>
  </r>
  <r>
    <x v="1"/>
    <s v="2EI"/>
    <x v="5"/>
    <s v="EYP"/>
    <x v="13"/>
    <s v="1.1"/>
    <x v="0"/>
    <x v="1"/>
    <n v="17"/>
    <s v="ARE"/>
    <x v="10"/>
  </r>
  <r>
    <x v="1"/>
    <s v="2EI"/>
    <x v="5"/>
    <s v="IBE"/>
    <x v="14"/>
    <s v="1.8"/>
    <x v="6"/>
    <x v="1"/>
    <n v="44"/>
    <s v="AVA"/>
    <x v="1"/>
  </r>
  <r>
    <x v="1"/>
    <s v="2EI"/>
    <x v="5"/>
    <s v="LET"/>
    <x v="23"/>
    <s v="1.10"/>
    <x v="8"/>
    <x v="31"/>
    <n v="13"/>
    <s v="KRE"/>
    <x v="33"/>
  </r>
  <r>
    <x v="1"/>
    <s v="2EI"/>
    <x v="5"/>
    <s v="LET"/>
    <x v="23"/>
    <s v="1.3"/>
    <x v="1"/>
    <x v="1"/>
    <n v="53"/>
    <s v="ARE"/>
    <x v="10"/>
  </r>
  <r>
    <x v="1"/>
    <s v="2EI"/>
    <x v="5"/>
    <s v="LET"/>
    <x v="23"/>
    <s v="1.4"/>
    <x v="4"/>
    <x v="1"/>
    <n v="58"/>
    <s v="AVA"/>
    <x v="1"/>
  </r>
  <r>
    <x v="1"/>
    <s v="2EI"/>
    <x v="5"/>
    <s v="MDE"/>
    <x v="5"/>
    <s v="1.1"/>
    <x v="0"/>
    <x v="2"/>
    <n v="2"/>
    <s v="GLG"/>
    <x v="15"/>
  </r>
  <r>
    <x v="1"/>
    <s v="2EI"/>
    <x v="5"/>
    <s v="MDE"/>
    <x v="5"/>
    <s v="1.1"/>
    <x v="0"/>
    <x v="13"/>
    <n v="36"/>
    <s v="JAT"/>
    <x v="14"/>
  </r>
  <r>
    <x v="1"/>
    <s v="2EI"/>
    <x v="5"/>
    <s v="MDE"/>
    <x v="5"/>
    <s v="1.1"/>
    <x v="0"/>
    <x v="1"/>
    <n v="80"/>
    <s v="NKS"/>
    <x v="12"/>
  </r>
  <r>
    <x v="1"/>
    <s v="2EI"/>
    <x v="5"/>
    <s v="MDE"/>
    <x v="5"/>
    <s v="1.1"/>
    <x v="0"/>
    <x v="14"/>
    <n v="21"/>
    <s v="DWI"/>
    <x v="18"/>
  </r>
  <r>
    <x v="1"/>
    <s v="2EI"/>
    <x v="5"/>
    <s v="MDE"/>
    <x v="5"/>
    <s v="1.10"/>
    <x v="8"/>
    <x v="2"/>
    <n v="4"/>
    <s v="NKS"/>
    <x v="12"/>
  </r>
  <r>
    <x v="1"/>
    <s v="2EI"/>
    <x v="5"/>
    <s v="MDE"/>
    <x v="5"/>
    <s v="1.3"/>
    <x v="1"/>
    <x v="1"/>
    <n v="15"/>
    <s v="GLG"/>
    <x v="15"/>
  </r>
  <r>
    <x v="1"/>
    <s v="2EI"/>
    <x v="5"/>
    <s v="MDE"/>
    <x v="5"/>
    <s v="1.3"/>
    <x v="1"/>
    <x v="6"/>
    <n v="8"/>
    <s v="TPA"/>
    <x v="25"/>
  </r>
  <r>
    <x v="1"/>
    <s v="2EI"/>
    <x v="5"/>
    <s v="MDE"/>
    <x v="5"/>
    <s v="1.4"/>
    <x v="4"/>
    <x v="1"/>
    <n v="15"/>
    <s v="GLG"/>
    <x v="15"/>
  </r>
  <r>
    <x v="1"/>
    <s v="2EI"/>
    <x v="5"/>
    <s v="MDE"/>
    <x v="5"/>
    <s v="1.6"/>
    <x v="2"/>
    <x v="1"/>
    <n v="14"/>
    <s v="GLG"/>
    <x v="15"/>
  </r>
  <r>
    <x v="1"/>
    <s v="2EI"/>
    <x v="5"/>
    <s v="MDE"/>
    <x v="5"/>
    <s v="1.6"/>
    <x v="2"/>
    <x v="16"/>
    <n v="1"/>
    <s v="TAI"/>
    <x v="24"/>
  </r>
  <r>
    <x v="1"/>
    <s v="2EI"/>
    <x v="5"/>
    <s v="MDE"/>
    <x v="5"/>
    <s v="1.7"/>
    <x v="5"/>
    <x v="2"/>
    <n v="1"/>
    <s v="NKS"/>
    <x v="12"/>
  </r>
  <r>
    <x v="1"/>
    <s v="2EI"/>
    <x v="5"/>
    <s v="MDE"/>
    <x v="5"/>
    <s v="1.7"/>
    <x v="5"/>
    <x v="16"/>
    <n v="1"/>
    <s v="TAI"/>
    <x v="24"/>
  </r>
  <r>
    <x v="1"/>
    <s v="2EI"/>
    <x v="5"/>
    <s v="MDE"/>
    <x v="5"/>
    <s v="1.7"/>
    <x v="5"/>
    <x v="11"/>
    <n v="23"/>
    <s v="AMX"/>
    <x v="17"/>
  </r>
  <r>
    <x v="1"/>
    <s v="2EI"/>
    <x v="5"/>
    <s v="MDE"/>
    <x v="5"/>
    <s v="1.8"/>
    <x v="6"/>
    <x v="2"/>
    <n v="3"/>
    <s v="GLG"/>
    <x v="15"/>
  </r>
  <r>
    <x v="1"/>
    <s v="2EI"/>
    <x v="5"/>
    <s v="MDE"/>
    <x v="5"/>
    <s v="1.8"/>
    <x v="6"/>
    <x v="1"/>
    <n v="21"/>
    <s v="GLG"/>
    <x v="15"/>
  </r>
  <r>
    <x v="1"/>
    <s v="2EI"/>
    <x v="5"/>
    <s v="MDE"/>
    <x v="5"/>
    <s v="1.8"/>
    <x v="6"/>
    <x v="13"/>
    <n v="48"/>
    <s v="JAT"/>
    <x v="14"/>
  </r>
  <r>
    <x v="1"/>
    <s v="2EI"/>
    <x v="5"/>
    <s v="MDE"/>
    <x v="5"/>
    <s v="1.8"/>
    <x v="6"/>
    <x v="14"/>
    <n v="25"/>
    <s v="DWI"/>
    <x v="18"/>
  </r>
  <r>
    <x v="1"/>
    <s v="2EI"/>
    <x v="5"/>
    <s v="MDE"/>
    <x v="5"/>
    <s v="1.8"/>
    <x v="6"/>
    <x v="15"/>
    <n v="16"/>
    <s v="AVA"/>
    <x v="1"/>
  </r>
  <r>
    <x v="1"/>
    <s v="2EI"/>
    <x v="5"/>
    <s v="MTR"/>
    <x v="18"/>
    <s v="1.1"/>
    <x v="0"/>
    <x v="2"/>
    <n v="6"/>
    <s v="AVA"/>
    <x v="1"/>
  </r>
  <r>
    <x v="1"/>
    <s v="2EI"/>
    <x v="5"/>
    <s v="MTR"/>
    <x v="18"/>
    <s v="1.6"/>
    <x v="2"/>
    <x v="1"/>
    <n v="242"/>
    <s v="AVA"/>
    <x v="1"/>
  </r>
  <r>
    <x v="1"/>
    <s v="2EI"/>
    <x v="5"/>
    <s v="NVA"/>
    <x v="19"/>
    <s v="1.10"/>
    <x v="8"/>
    <x v="1"/>
    <n v="347"/>
    <s v="AVA"/>
    <x v="1"/>
  </r>
  <r>
    <x v="1"/>
    <s v="2EI"/>
    <x v="5"/>
    <s v="NVA"/>
    <x v="19"/>
    <s v="1.3"/>
    <x v="1"/>
    <x v="1"/>
    <n v="29"/>
    <s v="ARE"/>
    <x v="10"/>
  </r>
  <r>
    <x v="1"/>
    <s v="2EI"/>
    <x v="5"/>
    <s v="NVA"/>
    <x v="19"/>
    <s v="1.6"/>
    <x v="2"/>
    <x v="1"/>
    <n v="29"/>
    <s v="ARE"/>
    <x v="10"/>
  </r>
  <r>
    <x v="1"/>
    <s v="2EI"/>
    <x v="5"/>
    <s v="NVA"/>
    <x v="19"/>
    <s v="1.8"/>
    <x v="6"/>
    <x v="1"/>
    <n v="74"/>
    <s v="ARE"/>
    <x v="10"/>
  </r>
  <r>
    <x v="1"/>
    <s v="2EI"/>
    <x v="5"/>
    <s v="NVA"/>
    <x v="19"/>
    <s v="1.9"/>
    <x v="3"/>
    <x v="1"/>
    <n v="29"/>
    <s v="ARE"/>
    <x v="10"/>
  </r>
  <r>
    <x v="1"/>
    <s v="2EI"/>
    <x v="5"/>
    <s v="PEI"/>
    <x v="20"/>
    <s v="1.10"/>
    <x v="8"/>
    <x v="1"/>
    <n v="1879"/>
    <s v="AVA"/>
    <x v="1"/>
  </r>
  <r>
    <x v="1"/>
    <s v="2EI"/>
    <x v="5"/>
    <s v="PEI"/>
    <x v="20"/>
    <s v="1.2"/>
    <x v="9"/>
    <x v="2"/>
    <n v="3"/>
    <s v="AAL"/>
    <x v="19"/>
  </r>
  <r>
    <x v="1"/>
    <s v="2EI"/>
    <x v="5"/>
    <s v="PEI"/>
    <x v="20"/>
    <s v="1.3"/>
    <x v="1"/>
    <x v="2"/>
    <n v="29"/>
    <s v="AAL"/>
    <x v="19"/>
  </r>
  <r>
    <x v="1"/>
    <s v="2EI"/>
    <x v="5"/>
    <s v="PEI"/>
    <x v="20"/>
    <s v="1.3"/>
    <x v="1"/>
    <x v="1"/>
    <n v="187"/>
    <s v="ARE"/>
    <x v="10"/>
  </r>
  <r>
    <x v="1"/>
    <s v="2EI"/>
    <x v="5"/>
    <s v="PEI"/>
    <x v="20"/>
    <s v="1.8"/>
    <x v="6"/>
    <x v="1"/>
    <n v="825"/>
    <s v="AVA"/>
    <x v="1"/>
  </r>
  <r>
    <x v="1"/>
    <s v="2EI"/>
    <x v="5"/>
    <s v="PEI"/>
    <x v="20"/>
    <s v="1.8"/>
    <x v="6"/>
    <x v="11"/>
    <n v="17"/>
    <s v="RPB"/>
    <x v="11"/>
  </r>
  <r>
    <x v="1"/>
    <s v="2EI"/>
    <x v="5"/>
    <s v="PSO"/>
    <x v="21"/>
    <s v="1.1"/>
    <x v="0"/>
    <x v="2"/>
    <n v="18"/>
    <s v="AVA"/>
    <x v="1"/>
  </r>
  <r>
    <x v="1"/>
    <s v="2EI"/>
    <x v="5"/>
    <s v="PSO"/>
    <x v="21"/>
    <s v="1.3"/>
    <x v="1"/>
    <x v="1"/>
    <n v="168"/>
    <s v="AVA"/>
    <x v="1"/>
  </r>
  <r>
    <x v="1"/>
    <s v="2EI"/>
    <x v="5"/>
    <s v="RCH"/>
    <x v="16"/>
    <s v="1.1"/>
    <x v="0"/>
    <x v="2"/>
    <n v="1"/>
    <s v="AVA"/>
    <x v="1"/>
  </r>
  <r>
    <x v="1"/>
    <s v="2EI"/>
    <x v="5"/>
    <s v="RCH"/>
    <x v="16"/>
    <s v="1.1"/>
    <x v="0"/>
    <x v="1"/>
    <n v="42"/>
    <s v="ARE"/>
    <x v="10"/>
  </r>
  <r>
    <x v="1"/>
    <s v="2EI"/>
    <x v="5"/>
    <s v="RCH"/>
    <x v="16"/>
    <s v="1.10"/>
    <x v="8"/>
    <x v="1"/>
    <n v="648"/>
    <s v="AVA"/>
    <x v="1"/>
  </r>
  <r>
    <x v="1"/>
    <s v="2EI"/>
    <x v="5"/>
    <s v="RCH"/>
    <x v="16"/>
    <s v="1.3"/>
    <x v="1"/>
    <x v="1"/>
    <n v="42"/>
    <s v="ARE"/>
    <x v="10"/>
  </r>
  <r>
    <x v="1"/>
    <s v="2EI"/>
    <x v="5"/>
    <s v="RCH"/>
    <x v="16"/>
    <s v="1.8"/>
    <x v="6"/>
    <x v="1"/>
    <n v="370"/>
    <s v="AVA"/>
    <x v="1"/>
  </r>
  <r>
    <x v="1"/>
    <s v="2EI"/>
    <x v="5"/>
    <s v="RCH"/>
    <x v="16"/>
    <s v="1.9"/>
    <x v="3"/>
    <x v="1"/>
    <n v="42"/>
    <s v="ARE"/>
    <x v="10"/>
  </r>
  <r>
    <x v="1"/>
    <s v="2EI"/>
    <x v="5"/>
    <s v="SMR"/>
    <x v="17"/>
    <s v="1.10"/>
    <x v="8"/>
    <x v="34"/>
    <n v="14"/>
    <s v="EFY"/>
    <x v="0"/>
  </r>
  <r>
    <x v="1"/>
    <s v="2EI"/>
    <x v="5"/>
    <s v="SMR"/>
    <x v="17"/>
    <s v="1.3"/>
    <x v="1"/>
    <x v="2"/>
    <n v="12"/>
    <s v="AVA"/>
    <x v="1"/>
  </r>
  <r>
    <x v="1"/>
    <s v="2EI"/>
    <x v="5"/>
    <s v="SMR"/>
    <x v="17"/>
    <s v="1.3"/>
    <x v="1"/>
    <x v="13"/>
    <n v="2"/>
    <s v="JAT"/>
    <x v="14"/>
  </r>
  <r>
    <x v="1"/>
    <s v="2EI"/>
    <x v="5"/>
    <s v="SMR"/>
    <x v="17"/>
    <s v="1.6"/>
    <x v="2"/>
    <x v="2"/>
    <n v="12"/>
    <s v="AVA"/>
    <x v="1"/>
  </r>
  <r>
    <x v="1"/>
    <s v="3AZ"/>
    <x v="2"/>
    <s v="BOG"/>
    <x v="3"/>
    <s v="1.6"/>
    <x v="2"/>
    <x v="4"/>
    <n v="37"/>
    <s v="ACA"/>
    <x v="3"/>
  </r>
  <r>
    <x v="1"/>
    <s v="3AZ"/>
    <x v="2"/>
    <s v="BOG"/>
    <x v="3"/>
    <s v="1.7"/>
    <x v="5"/>
    <x v="6"/>
    <n v="12"/>
    <s v="PUE"/>
    <x v="5"/>
  </r>
  <r>
    <x v="1"/>
    <s v="3AZ"/>
    <x v="2"/>
    <s v="BOG"/>
    <x v="3"/>
    <s v="1.1"/>
    <x v="0"/>
    <x v="7"/>
    <n v="16"/>
    <s v="LER"/>
    <x v="7"/>
  </r>
  <r>
    <x v="1"/>
    <s v="3AZ"/>
    <x v="2"/>
    <s v="BOG"/>
    <x v="3"/>
    <s v="1.7"/>
    <x v="5"/>
    <x v="7"/>
    <n v="16"/>
    <s v="LER"/>
    <x v="7"/>
  </r>
  <r>
    <x v="1"/>
    <s v="3AZ"/>
    <x v="2"/>
    <s v="BOG"/>
    <x v="3"/>
    <s v="1.1"/>
    <x v="0"/>
    <x v="27"/>
    <n v="8"/>
    <s v="EDW"/>
    <x v="32"/>
  </r>
  <r>
    <x v="1"/>
    <s v="3BM"/>
    <x v="0"/>
    <s v="EJA"/>
    <x v="0"/>
    <s v="1.9"/>
    <x v="3"/>
    <x v="2"/>
    <n v="5"/>
    <s v="AVR"/>
    <x v="1"/>
  </r>
  <r>
    <x v="1"/>
    <s v="3BM"/>
    <x v="0"/>
    <s v="EJA"/>
    <x v="0"/>
    <s v="1.3"/>
    <x v="1"/>
    <x v="1"/>
    <n v="53"/>
    <s v="AVR"/>
    <x v="1"/>
  </r>
  <r>
    <x v="1"/>
    <s v="3BM"/>
    <x v="0"/>
    <s v="EJA"/>
    <x v="0"/>
    <s v="1.4"/>
    <x v="4"/>
    <x v="1"/>
    <n v="53"/>
    <s v="AVR"/>
    <x v="1"/>
  </r>
  <r>
    <x v="1"/>
    <s v="3BM"/>
    <x v="0"/>
    <s v="VUP"/>
    <x v="2"/>
    <s v="1.10"/>
    <x v="8"/>
    <x v="2"/>
    <n v="10"/>
    <s v="AVA"/>
    <x v="1"/>
  </r>
  <r>
    <x v="1"/>
    <s v="3BM"/>
    <x v="0"/>
    <s v="VUP"/>
    <x v="2"/>
    <s v="1.1"/>
    <x v="0"/>
    <x v="1"/>
    <n v="153"/>
    <s v="AVA"/>
    <x v="1"/>
  </r>
  <r>
    <x v="1"/>
    <s v="3BM"/>
    <x v="0"/>
    <s v="VUP"/>
    <x v="2"/>
    <s v="1.10"/>
    <x v="8"/>
    <x v="1"/>
    <n v="153"/>
    <s v="AVA"/>
    <x v="1"/>
  </r>
  <r>
    <x v="1"/>
    <s v="3BM"/>
    <x v="0"/>
    <s v="PSO"/>
    <x v="21"/>
    <s v="1.1"/>
    <x v="0"/>
    <x v="9"/>
    <n v="42"/>
    <s v="EFY"/>
    <x v="0"/>
  </r>
  <r>
    <x v="1"/>
    <s v="3BM"/>
    <x v="0"/>
    <s v="TCO"/>
    <x v="25"/>
    <s v="1.3"/>
    <x v="1"/>
    <x v="9"/>
    <n v="28"/>
    <s v="EFY"/>
    <x v="0"/>
  </r>
  <r>
    <x v="1"/>
    <s v="3CA"/>
    <x v="9"/>
    <s v="EOH"/>
    <x v="26"/>
    <s v="1.10"/>
    <x v="8"/>
    <x v="47"/>
    <n v="3"/>
    <s v="PAV"/>
    <x v="9"/>
  </r>
  <r>
    <x v="1"/>
    <s v="5AD"/>
    <x v="10"/>
    <s v="BGA"/>
    <x v="9"/>
    <s v="1.10"/>
    <x v="8"/>
    <x v="44"/>
    <n v="30"/>
    <s v="PRV"/>
    <x v="42"/>
  </r>
  <r>
    <x v="1"/>
    <s v="HEL"/>
    <x v="1"/>
    <s v="BOG"/>
    <x v="3"/>
    <s v="1.1"/>
    <x v="0"/>
    <x v="58"/>
    <n v="11"/>
    <s v="HEL"/>
    <x v="2"/>
  </r>
  <r>
    <x v="1"/>
    <s v="HEL"/>
    <x v="1"/>
    <s v="BOG"/>
    <x v="3"/>
    <s v="1.1"/>
    <x v="0"/>
    <x v="59"/>
    <n v="3"/>
    <s v="HEL"/>
    <x v="2"/>
  </r>
  <r>
    <x v="1"/>
    <s v="HEL"/>
    <x v="1"/>
    <s v="BOG"/>
    <x v="3"/>
    <s v="1.9"/>
    <x v="3"/>
    <x v="59"/>
    <n v="3"/>
    <s v="HEL"/>
    <x v="2"/>
  </r>
  <r>
    <x v="1"/>
    <s v="3AN"/>
    <x v="7"/>
    <s v="BOG"/>
    <x v="3"/>
    <s v="1.10"/>
    <x v="8"/>
    <x v="9"/>
    <n v="54"/>
    <s v="ARE"/>
    <x v="10"/>
  </r>
  <r>
    <x v="1"/>
    <s v="3AN"/>
    <x v="7"/>
    <s v="MDE"/>
    <x v="5"/>
    <s v="1.9"/>
    <x v="3"/>
    <x v="11"/>
    <n v="867"/>
    <s v="AAL"/>
    <x v="19"/>
  </r>
  <r>
    <x v="1"/>
    <s v="3AN"/>
    <x v="7"/>
    <s v="MDE"/>
    <x v="5"/>
    <s v="1.10"/>
    <x v="8"/>
    <x v="9"/>
    <n v="13"/>
    <s v="NSE"/>
    <x v="20"/>
  </r>
  <r>
    <x v="1"/>
    <s v="3AN"/>
    <x v="7"/>
    <s v="UIB"/>
    <x v="24"/>
    <s v="1.8"/>
    <x v="6"/>
    <x v="9"/>
    <n v="161"/>
    <s v="ARE"/>
    <x v="10"/>
  </r>
  <r>
    <x v="1"/>
    <s v="3AZ"/>
    <x v="2"/>
    <s v="BOG"/>
    <x v="3"/>
    <s v="1.4"/>
    <x v="4"/>
    <x v="24"/>
    <n v="4"/>
    <s v="MAA"/>
    <x v="31"/>
  </r>
  <r>
    <x v="1"/>
    <s v="3AZ"/>
    <x v="2"/>
    <s v="BOG"/>
    <x v="3"/>
    <s v="1.3"/>
    <x v="1"/>
    <x v="24"/>
    <n v="160"/>
    <s v="LAE"/>
    <x v="44"/>
  </r>
  <r>
    <x v="1"/>
    <s v="1BC"/>
    <x v="4"/>
    <s v="MDE"/>
    <x v="5"/>
    <s v="1.5"/>
    <x v="7"/>
    <x v="28"/>
    <n v="1"/>
    <s v="PAV"/>
    <x v="9"/>
  </r>
  <r>
    <x v="1"/>
    <s v="1BC"/>
    <x v="4"/>
    <s v="MDE"/>
    <x v="5"/>
    <s v="1.7"/>
    <x v="5"/>
    <x v="28"/>
    <n v="1"/>
    <s v="PAV"/>
    <x v="9"/>
  </r>
  <r>
    <x v="1"/>
    <s v="1BC"/>
    <x v="4"/>
    <s v="MDE"/>
    <x v="5"/>
    <s v="1.9"/>
    <x v="3"/>
    <x v="30"/>
    <n v="2"/>
    <s v="PAV"/>
    <x v="9"/>
  </r>
  <r>
    <x v="1"/>
    <s v="1BC"/>
    <x v="4"/>
    <s v="MDE"/>
    <x v="5"/>
    <s v="1.10"/>
    <x v="8"/>
    <x v="30"/>
    <n v="3"/>
    <s v="PAV"/>
    <x v="9"/>
  </r>
  <r>
    <x v="1"/>
    <s v="2EJ"/>
    <x v="6"/>
    <s v="BOG"/>
    <x v="3"/>
    <s v="1.4"/>
    <x v="4"/>
    <x v="24"/>
    <n v="1"/>
    <s v="AJT"/>
    <x v="37"/>
  </r>
  <r>
    <x v="1"/>
    <s v="2EJ"/>
    <x v="6"/>
    <s v="BOG"/>
    <x v="3"/>
    <s v="1.2"/>
    <x v="9"/>
    <x v="21"/>
    <n v="4"/>
    <s v="GTI"/>
    <x v="27"/>
  </r>
  <r>
    <x v="2"/>
    <s v="3BL"/>
    <x v="8"/>
    <s v="BOG"/>
    <x v="3"/>
    <s v="1.10"/>
    <x v="8"/>
    <x v="33"/>
    <n v="16"/>
    <s v="QTR"/>
    <x v="38"/>
  </r>
  <r>
    <x v="2"/>
    <s v="2EI"/>
    <x v="5"/>
    <s v="ADZ"/>
    <x v="6"/>
    <s v="1.1"/>
    <x v="0"/>
    <x v="11"/>
    <n v="51"/>
    <s v="RPB"/>
    <x v="11"/>
  </r>
  <r>
    <x v="2"/>
    <s v="2EI"/>
    <x v="5"/>
    <s v="ADZ"/>
    <x v="6"/>
    <s v="1.4"/>
    <x v="4"/>
    <x v="31"/>
    <n v="1"/>
    <s v="KRE"/>
    <x v="33"/>
  </r>
  <r>
    <x v="2"/>
    <s v="2EI"/>
    <x v="5"/>
    <s v="ADZ"/>
    <x v="6"/>
    <s v="1.8"/>
    <x v="6"/>
    <x v="11"/>
    <n v="181"/>
    <s v="RPB"/>
    <x v="11"/>
  </r>
  <r>
    <x v="2"/>
    <s v="2EI"/>
    <x v="5"/>
    <s v="ADZ"/>
    <x v="6"/>
    <s v="1.9"/>
    <x v="3"/>
    <x v="1"/>
    <n v="307"/>
    <s v="ARE"/>
    <x v="10"/>
  </r>
  <r>
    <x v="2"/>
    <s v="3AZ"/>
    <x v="2"/>
    <s v="BOG"/>
    <x v="3"/>
    <s v="1.7"/>
    <x v="5"/>
    <x v="4"/>
    <n v="39"/>
    <s v="ACA"/>
    <x v="3"/>
  </r>
  <r>
    <x v="2"/>
    <s v="3AZ"/>
    <x v="2"/>
    <s v="BOG"/>
    <x v="3"/>
    <s v="1.9"/>
    <x v="3"/>
    <x v="5"/>
    <n v="20"/>
    <s v="DLH"/>
    <x v="4"/>
  </r>
  <r>
    <x v="2"/>
    <s v="3AZ"/>
    <x v="2"/>
    <s v="BOG"/>
    <x v="3"/>
    <s v="1.1"/>
    <x v="0"/>
    <x v="6"/>
    <n v="13"/>
    <s v="PUE"/>
    <x v="5"/>
  </r>
  <r>
    <x v="2"/>
    <s v="3AZ"/>
    <x v="2"/>
    <s v="BOG"/>
    <x v="3"/>
    <s v="1.4"/>
    <x v="4"/>
    <x v="7"/>
    <n v="18"/>
    <s v="LER"/>
    <x v="7"/>
  </r>
  <r>
    <x v="2"/>
    <s v="3AZ"/>
    <x v="2"/>
    <s v="BOG"/>
    <x v="3"/>
    <s v="1.7"/>
    <x v="5"/>
    <x v="27"/>
    <n v="9"/>
    <s v="EDW"/>
    <x v="32"/>
  </r>
  <r>
    <x v="2"/>
    <s v="2EI"/>
    <x v="5"/>
    <s v="AXM"/>
    <x v="7"/>
    <s v="1.8"/>
    <x v="6"/>
    <x v="2"/>
    <n v="14"/>
    <s v="AVA"/>
    <x v="1"/>
  </r>
  <r>
    <x v="2"/>
    <s v="2EI"/>
    <x v="5"/>
    <s v="BAQ"/>
    <x v="8"/>
    <s v="1.1"/>
    <x v="0"/>
    <x v="11"/>
    <n v="45"/>
    <s v="RPB"/>
    <x v="11"/>
  </r>
  <r>
    <x v="2"/>
    <s v="2EI"/>
    <x v="5"/>
    <s v="BAQ"/>
    <x v="8"/>
    <s v="1.10"/>
    <x v="8"/>
    <x v="1"/>
    <n v="10"/>
    <s v="ARE"/>
    <x v="10"/>
  </r>
  <r>
    <x v="2"/>
    <s v="2EI"/>
    <x v="5"/>
    <s v="BGA"/>
    <x v="9"/>
    <s v="1.10"/>
    <x v="8"/>
    <x v="31"/>
    <n v="3"/>
    <s v="ACL"/>
    <x v="8"/>
  </r>
  <r>
    <x v="2"/>
    <s v="2EI"/>
    <x v="5"/>
    <s v="CLO"/>
    <x v="10"/>
    <s v="1.10"/>
    <x v="8"/>
    <x v="1"/>
    <n v="14"/>
    <s v="ARE"/>
    <x v="10"/>
  </r>
  <r>
    <x v="2"/>
    <s v="2EI"/>
    <x v="5"/>
    <s v="CLO"/>
    <x v="10"/>
    <s v="1.2"/>
    <x v="9"/>
    <x v="2"/>
    <n v="1"/>
    <s v="AVA"/>
    <x v="1"/>
  </r>
  <r>
    <x v="2"/>
    <s v="2EI"/>
    <x v="5"/>
    <s v="CLO"/>
    <x v="10"/>
    <s v="1.3"/>
    <x v="1"/>
    <x v="16"/>
    <n v="25"/>
    <s v="JAT"/>
    <x v="14"/>
  </r>
  <r>
    <x v="2"/>
    <s v="2EI"/>
    <x v="5"/>
    <s v="CLO"/>
    <x v="10"/>
    <s v="1.3"/>
    <x v="1"/>
    <x v="14"/>
    <n v="1"/>
    <s v="DWI"/>
    <x v="18"/>
  </r>
  <r>
    <x v="2"/>
    <s v="2EI"/>
    <x v="5"/>
    <s v="CLO"/>
    <x v="10"/>
    <s v="1.3"/>
    <x v="1"/>
    <x v="24"/>
    <n v="5"/>
    <s v="LAE"/>
    <x v="44"/>
  </r>
  <r>
    <x v="2"/>
    <s v="2EI"/>
    <x v="5"/>
    <s v="CLO"/>
    <x v="10"/>
    <s v="1.5"/>
    <x v="7"/>
    <x v="1"/>
    <n v="29"/>
    <s v="NKS"/>
    <x v="12"/>
  </r>
  <r>
    <x v="2"/>
    <s v="2EI"/>
    <x v="5"/>
    <s v="CLO"/>
    <x v="10"/>
    <s v="1.5"/>
    <x v="7"/>
    <x v="11"/>
    <n v="48"/>
    <s v="AAL"/>
    <x v="19"/>
  </r>
  <r>
    <x v="2"/>
    <s v="2EI"/>
    <x v="5"/>
    <s v="CLO"/>
    <x v="10"/>
    <s v="1.5"/>
    <x v="7"/>
    <x v="11"/>
    <n v="61"/>
    <s v="CMP"/>
    <x v="13"/>
  </r>
  <r>
    <x v="2"/>
    <s v="2EI"/>
    <x v="5"/>
    <s v="CLO"/>
    <x v="10"/>
    <s v="1.6"/>
    <x v="2"/>
    <x v="16"/>
    <n v="25"/>
    <s v="JAT"/>
    <x v="14"/>
  </r>
  <r>
    <x v="2"/>
    <s v="2EI"/>
    <x v="5"/>
    <s v="CLO"/>
    <x v="10"/>
    <s v="1.7"/>
    <x v="5"/>
    <x v="1"/>
    <n v="1"/>
    <s v="ARE"/>
    <x v="10"/>
  </r>
  <r>
    <x v="2"/>
    <s v="2EI"/>
    <x v="5"/>
    <s v="CLO"/>
    <x v="10"/>
    <s v="1.7"/>
    <x v="5"/>
    <x v="15"/>
    <n v="9"/>
    <s v="AVA"/>
    <x v="1"/>
  </r>
  <r>
    <x v="2"/>
    <s v="2EI"/>
    <x v="5"/>
    <s v="CLO"/>
    <x v="10"/>
    <s v="1.8"/>
    <x v="6"/>
    <x v="11"/>
    <n v="78"/>
    <s v="RPB"/>
    <x v="11"/>
  </r>
  <r>
    <x v="2"/>
    <s v="2EI"/>
    <x v="5"/>
    <s v="CTG"/>
    <x v="11"/>
    <s v="1.1"/>
    <x v="0"/>
    <x v="2"/>
    <n v="9"/>
    <s v="ARE"/>
    <x v="10"/>
  </r>
  <r>
    <x v="2"/>
    <s v="2EI"/>
    <x v="5"/>
    <s v="CTG"/>
    <x v="11"/>
    <s v="1.1"/>
    <x v="0"/>
    <x v="11"/>
    <n v="95"/>
    <s v="AAL"/>
    <x v="19"/>
  </r>
  <r>
    <x v="2"/>
    <s v="2EI"/>
    <x v="5"/>
    <s v="CTG"/>
    <x v="11"/>
    <s v="1.1"/>
    <x v="0"/>
    <x v="33"/>
    <n v="2"/>
    <s v="KLM"/>
    <x v="23"/>
  </r>
  <r>
    <x v="2"/>
    <s v="2EI"/>
    <x v="5"/>
    <s v="CTG"/>
    <x v="11"/>
    <s v="1.10"/>
    <x v="8"/>
    <x v="16"/>
    <n v="165"/>
    <s v="NKS"/>
    <x v="12"/>
  </r>
  <r>
    <x v="2"/>
    <s v="2EI"/>
    <x v="5"/>
    <s v="CTG"/>
    <x v="11"/>
    <s v="1.10"/>
    <x v="8"/>
    <x v="11"/>
    <n v="476"/>
    <s v="CMP"/>
    <x v="13"/>
  </r>
  <r>
    <x v="2"/>
    <s v="2EI"/>
    <x v="5"/>
    <s v="CTG"/>
    <x v="11"/>
    <s v="1.3"/>
    <x v="1"/>
    <x v="2"/>
    <n v="10"/>
    <s v="NKS"/>
    <x v="12"/>
  </r>
  <r>
    <x v="2"/>
    <s v="2EI"/>
    <x v="5"/>
    <s v="CTG"/>
    <x v="11"/>
    <s v="1.4"/>
    <x v="4"/>
    <x v="14"/>
    <n v="17"/>
    <s v="DWI"/>
    <x v="18"/>
  </r>
  <r>
    <x v="2"/>
    <s v="2EI"/>
    <x v="5"/>
    <s v="CTG"/>
    <x v="11"/>
    <s v="1.5"/>
    <x v="7"/>
    <x v="11"/>
    <n v="81"/>
    <s v="AAL"/>
    <x v="19"/>
  </r>
  <r>
    <x v="2"/>
    <s v="2EI"/>
    <x v="5"/>
    <s v="CTG"/>
    <x v="11"/>
    <s v="1.7"/>
    <x v="5"/>
    <x v="2"/>
    <n v="6"/>
    <s v="ARE"/>
    <x v="10"/>
  </r>
  <r>
    <x v="2"/>
    <s v="2EI"/>
    <x v="5"/>
    <s v="CTG"/>
    <x v="11"/>
    <s v="1.7"/>
    <x v="5"/>
    <x v="11"/>
    <n v="81"/>
    <s v="AAL"/>
    <x v="19"/>
  </r>
  <r>
    <x v="2"/>
    <s v="2EI"/>
    <x v="5"/>
    <s v="CUC"/>
    <x v="12"/>
    <s v="1.1"/>
    <x v="0"/>
    <x v="11"/>
    <n v="17"/>
    <s v="CMP"/>
    <x v="13"/>
  </r>
  <r>
    <x v="2"/>
    <s v="2EI"/>
    <x v="5"/>
    <s v="CUC"/>
    <x v="12"/>
    <s v="1.4"/>
    <x v="4"/>
    <x v="1"/>
    <n v="70"/>
    <s v="ARE"/>
    <x v="10"/>
  </r>
  <r>
    <x v="2"/>
    <s v="2EI"/>
    <x v="5"/>
    <s v="EYP"/>
    <x v="13"/>
    <s v="1.8"/>
    <x v="6"/>
    <x v="1"/>
    <n v="48"/>
    <s v="ARE"/>
    <x v="10"/>
  </r>
  <r>
    <x v="2"/>
    <s v="3BM"/>
    <x v="0"/>
    <s v="EJA"/>
    <x v="0"/>
    <s v="1.3"/>
    <x v="1"/>
    <x v="0"/>
    <n v="36"/>
    <s v="EFY"/>
    <x v="0"/>
  </r>
  <r>
    <x v="2"/>
    <s v="3BM"/>
    <x v="0"/>
    <s v="EJA"/>
    <x v="0"/>
    <s v="1.3"/>
    <x v="1"/>
    <x v="1"/>
    <n v="59"/>
    <s v="AVR"/>
    <x v="1"/>
  </r>
  <r>
    <x v="2"/>
    <s v="3BM"/>
    <x v="0"/>
    <s v="EYP"/>
    <x v="13"/>
    <s v="1.1"/>
    <x v="0"/>
    <x v="1"/>
    <n v="62"/>
    <s v="AVA"/>
    <x v="1"/>
  </r>
  <r>
    <x v="2"/>
    <s v="3BM"/>
    <x v="0"/>
    <s v="PPN"/>
    <x v="1"/>
    <s v="1.1"/>
    <x v="0"/>
    <x v="0"/>
    <n v="43"/>
    <s v="EFY"/>
    <x v="0"/>
  </r>
  <r>
    <x v="2"/>
    <s v="3BM"/>
    <x v="0"/>
    <s v="VUP"/>
    <x v="2"/>
    <s v="1.4"/>
    <x v="4"/>
    <x v="2"/>
    <n v="12"/>
    <s v="AVA"/>
    <x v="1"/>
  </r>
  <r>
    <x v="2"/>
    <s v="3BM"/>
    <x v="0"/>
    <s v="VUP"/>
    <x v="2"/>
    <s v="1.9"/>
    <x v="3"/>
    <x v="1"/>
    <n v="162"/>
    <s v="AVA"/>
    <x v="1"/>
  </r>
  <r>
    <x v="2"/>
    <s v="3BM"/>
    <x v="0"/>
    <s v="VUP"/>
    <x v="2"/>
    <s v="1.3"/>
    <x v="1"/>
    <x v="9"/>
    <n v="26"/>
    <s v="EFY"/>
    <x v="0"/>
  </r>
  <r>
    <x v="2"/>
    <s v="3BM"/>
    <x v="0"/>
    <s v="VVC"/>
    <x v="22"/>
    <s v="1.1"/>
    <x v="0"/>
    <x v="1"/>
    <n v="61"/>
    <s v="AVA"/>
    <x v="1"/>
  </r>
  <r>
    <x v="2"/>
    <s v="3BM"/>
    <x v="0"/>
    <s v="VVC"/>
    <x v="22"/>
    <s v="1.4"/>
    <x v="4"/>
    <x v="1"/>
    <n v="61"/>
    <s v="AVA"/>
    <x v="1"/>
  </r>
  <r>
    <x v="2"/>
    <s v="2EI"/>
    <x v="5"/>
    <s v="IBE"/>
    <x v="14"/>
    <s v="1.1"/>
    <x v="0"/>
    <x v="1"/>
    <n v="1"/>
    <s v="ARE"/>
    <x v="10"/>
  </r>
  <r>
    <x v="2"/>
    <s v="2EI"/>
    <x v="5"/>
    <s v="IPI"/>
    <x v="15"/>
    <s v="1.3"/>
    <x v="1"/>
    <x v="1"/>
    <n v="31"/>
    <s v="AVA"/>
    <x v="1"/>
  </r>
  <r>
    <x v="2"/>
    <s v="2EI"/>
    <x v="5"/>
    <s v="IPI"/>
    <x v="15"/>
    <s v="1.6"/>
    <x v="2"/>
    <x v="1"/>
    <n v="31"/>
    <s v="AVA"/>
    <x v="1"/>
  </r>
  <r>
    <x v="2"/>
    <s v="2EI"/>
    <x v="5"/>
    <s v="IPI"/>
    <x v="15"/>
    <s v="1.8"/>
    <x v="6"/>
    <x v="1"/>
    <n v="45"/>
    <s v="AVA"/>
    <x v="1"/>
  </r>
  <r>
    <x v="2"/>
    <s v="2EI"/>
    <x v="5"/>
    <s v="LET"/>
    <x v="23"/>
    <s v="1.10"/>
    <x v="8"/>
    <x v="35"/>
    <n v="4"/>
    <s v="KRE"/>
    <x v="33"/>
  </r>
  <r>
    <x v="2"/>
    <s v="2EI"/>
    <x v="5"/>
    <s v="LET"/>
    <x v="23"/>
    <s v="1.8"/>
    <x v="6"/>
    <x v="1"/>
    <n v="225"/>
    <s v="AVA"/>
    <x v="1"/>
  </r>
  <r>
    <x v="2"/>
    <s v="2EI"/>
    <x v="5"/>
    <s v="MDE"/>
    <x v="5"/>
    <s v="1.1"/>
    <x v="0"/>
    <x v="1"/>
    <n v="18"/>
    <s v="GLG"/>
    <x v="15"/>
  </r>
  <r>
    <x v="2"/>
    <s v="2EI"/>
    <x v="5"/>
    <s v="MDE"/>
    <x v="5"/>
    <s v="1.10"/>
    <x v="8"/>
    <x v="1"/>
    <n v="98"/>
    <s v="GLG"/>
    <x v="15"/>
  </r>
  <r>
    <x v="2"/>
    <s v="2EI"/>
    <x v="5"/>
    <s v="MDE"/>
    <x v="5"/>
    <s v="1.10"/>
    <x v="8"/>
    <x v="1"/>
    <n v="426"/>
    <s v="NKS"/>
    <x v="12"/>
  </r>
  <r>
    <x v="2"/>
    <s v="2EI"/>
    <x v="5"/>
    <s v="MDE"/>
    <x v="5"/>
    <s v="1.10"/>
    <x v="8"/>
    <x v="14"/>
    <n v="80"/>
    <s v="DWI"/>
    <x v="18"/>
  </r>
  <r>
    <x v="2"/>
    <s v="2EI"/>
    <x v="5"/>
    <s v="MDE"/>
    <x v="5"/>
    <s v="1.10"/>
    <x v="8"/>
    <x v="20"/>
    <n v="42"/>
    <s v="JEA"/>
    <x v="26"/>
  </r>
  <r>
    <x v="2"/>
    <s v="2EI"/>
    <x v="5"/>
    <s v="MDE"/>
    <x v="5"/>
    <s v="1.2"/>
    <x v="9"/>
    <x v="1"/>
    <n v="57"/>
    <s v="AVA"/>
    <x v="1"/>
  </r>
  <r>
    <x v="2"/>
    <s v="2EI"/>
    <x v="5"/>
    <s v="MDE"/>
    <x v="5"/>
    <s v="1.2"/>
    <x v="9"/>
    <x v="20"/>
    <n v="13"/>
    <s v="JEA"/>
    <x v="26"/>
  </r>
  <r>
    <x v="2"/>
    <s v="2EI"/>
    <x v="5"/>
    <s v="MDE"/>
    <x v="5"/>
    <s v="1.3"/>
    <x v="1"/>
    <x v="1"/>
    <n v="5"/>
    <s v="ARE"/>
    <x v="10"/>
  </r>
  <r>
    <x v="2"/>
    <s v="2EI"/>
    <x v="5"/>
    <s v="MDE"/>
    <x v="5"/>
    <s v="1.4"/>
    <x v="4"/>
    <x v="16"/>
    <n v="2"/>
    <s v="NKS"/>
    <x v="12"/>
  </r>
  <r>
    <x v="2"/>
    <s v="2EI"/>
    <x v="5"/>
    <s v="MDE"/>
    <x v="5"/>
    <s v="1.4"/>
    <x v="4"/>
    <x v="15"/>
    <n v="23"/>
    <s v="AVA"/>
    <x v="1"/>
  </r>
  <r>
    <x v="2"/>
    <s v="2EI"/>
    <x v="5"/>
    <s v="MDE"/>
    <x v="5"/>
    <s v="1.6"/>
    <x v="2"/>
    <x v="2"/>
    <n v="1"/>
    <s v="TAI"/>
    <x v="24"/>
  </r>
  <r>
    <x v="2"/>
    <s v="2EI"/>
    <x v="5"/>
    <s v="MDE"/>
    <x v="5"/>
    <s v="1.6"/>
    <x v="2"/>
    <x v="11"/>
    <n v="185"/>
    <s v="CMP"/>
    <x v="13"/>
  </r>
  <r>
    <x v="2"/>
    <s v="2EI"/>
    <x v="5"/>
    <s v="MDE"/>
    <x v="5"/>
    <s v="1.7"/>
    <x v="5"/>
    <x v="2"/>
    <n v="1"/>
    <s v="NKS"/>
    <x v="12"/>
  </r>
  <r>
    <x v="2"/>
    <s v="2EI"/>
    <x v="5"/>
    <s v="MDE"/>
    <x v="5"/>
    <s v="1.8"/>
    <x v="6"/>
    <x v="2"/>
    <n v="51"/>
    <s v="AVA"/>
    <x v="1"/>
  </r>
  <r>
    <x v="2"/>
    <s v="2EI"/>
    <x v="5"/>
    <s v="MDE"/>
    <x v="5"/>
    <s v="1.8"/>
    <x v="6"/>
    <x v="2"/>
    <n v="2"/>
    <s v="NKS"/>
    <x v="12"/>
  </r>
  <r>
    <x v="2"/>
    <s v="2EI"/>
    <x v="5"/>
    <s v="MDE"/>
    <x v="5"/>
    <s v="1.8"/>
    <x v="6"/>
    <x v="1"/>
    <n v="177"/>
    <s v="NKS"/>
    <x v="12"/>
  </r>
  <r>
    <x v="2"/>
    <s v="2EI"/>
    <x v="5"/>
    <s v="MDE"/>
    <x v="5"/>
    <s v="1.8"/>
    <x v="6"/>
    <x v="1"/>
    <n v="21"/>
    <s v="TAI"/>
    <x v="24"/>
  </r>
  <r>
    <x v="2"/>
    <s v="2EI"/>
    <x v="5"/>
    <s v="MDE"/>
    <x v="5"/>
    <s v="1.8"/>
    <x v="6"/>
    <x v="15"/>
    <n v="23"/>
    <s v="AVA"/>
    <x v="1"/>
  </r>
  <r>
    <x v="2"/>
    <s v="2EI"/>
    <x v="5"/>
    <s v="MDE"/>
    <x v="5"/>
    <s v="1.9"/>
    <x v="3"/>
    <x v="1"/>
    <n v="23"/>
    <s v="AVA"/>
    <x v="1"/>
  </r>
  <r>
    <x v="2"/>
    <s v="2EI"/>
    <x v="5"/>
    <s v="MTR"/>
    <x v="18"/>
    <s v="1.1"/>
    <x v="0"/>
    <x v="1"/>
    <n v="123"/>
    <s v="ARE"/>
    <x v="10"/>
  </r>
  <r>
    <x v="2"/>
    <s v="2EI"/>
    <x v="5"/>
    <s v="MTR"/>
    <x v="18"/>
    <s v="1.10"/>
    <x v="8"/>
    <x v="1"/>
    <n v="1447"/>
    <s v="AVA"/>
    <x v="1"/>
  </r>
  <r>
    <x v="2"/>
    <s v="2EI"/>
    <x v="5"/>
    <s v="MTR"/>
    <x v="18"/>
    <s v="1.8"/>
    <x v="6"/>
    <x v="2"/>
    <n v="21"/>
    <s v="AVA"/>
    <x v="1"/>
  </r>
  <r>
    <x v="2"/>
    <s v="2EI"/>
    <x v="5"/>
    <s v="NVA"/>
    <x v="19"/>
    <s v="1.8"/>
    <x v="6"/>
    <x v="1"/>
    <n v="69"/>
    <s v="ARE"/>
    <x v="10"/>
  </r>
  <r>
    <x v="2"/>
    <s v="2EI"/>
    <x v="5"/>
    <s v="NVA"/>
    <x v="19"/>
    <s v="1.9"/>
    <x v="3"/>
    <x v="1"/>
    <n v="25"/>
    <s v="ARE"/>
    <x v="10"/>
  </r>
  <r>
    <x v="2"/>
    <s v="2EI"/>
    <x v="5"/>
    <s v="PEI"/>
    <x v="20"/>
    <s v="1.1"/>
    <x v="0"/>
    <x v="11"/>
    <n v="19"/>
    <s v="RPB"/>
    <x v="11"/>
  </r>
  <r>
    <x v="2"/>
    <s v="2EI"/>
    <x v="5"/>
    <s v="PEI"/>
    <x v="20"/>
    <s v="1.10"/>
    <x v="8"/>
    <x v="2"/>
    <n v="52"/>
    <s v="AVA"/>
    <x v="1"/>
  </r>
  <r>
    <x v="2"/>
    <s v="2EI"/>
    <x v="5"/>
    <s v="PEI"/>
    <x v="20"/>
    <s v="1.6"/>
    <x v="2"/>
    <x v="1"/>
    <n v="474"/>
    <s v="AVA"/>
    <x v="1"/>
  </r>
  <r>
    <x v="2"/>
    <s v="2EI"/>
    <x v="5"/>
    <s v="PEI"/>
    <x v="20"/>
    <s v="1.8"/>
    <x v="6"/>
    <x v="2"/>
    <n v="12"/>
    <s v="AVA"/>
    <x v="1"/>
  </r>
  <r>
    <x v="2"/>
    <s v="2EI"/>
    <x v="5"/>
    <s v="PSO"/>
    <x v="21"/>
    <s v="1.1"/>
    <x v="0"/>
    <x v="1"/>
    <n v="208"/>
    <s v="AVA"/>
    <x v="1"/>
  </r>
  <r>
    <x v="2"/>
    <s v="2EI"/>
    <x v="5"/>
    <s v="PSO"/>
    <x v="21"/>
    <s v="1.2"/>
    <x v="9"/>
    <x v="1"/>
    <n v="1"/>
    <s v="AVA"/>
    <x v="1"/>
  </r>
  <r>
    <x v="2"/>
    <s v="2EI"/>
    <x v="5"/>
    <s v="PSO"/>
    <x v="21"/>
    <s v="1.3"/>
    <x v="1"/>
    <x v="1"/>
    <n v="62"/>
    <s v="ARE"/>
    <x v="10"/>
  </r>
  <r>
    <x v="2"/>
    <s v="2EI"/>
    <x v="5"/>
    <s v="PSO"/>
    <x v="21"/>
    <s v="1.6"/>
    <x v="2"/>
    <x v="1"/>
    <n v="208"/>
    <s v="AVA"/>
    <x v="1"/>
  </r>
  <r>
    <x v="2"/>
    <s v="2EI"/>
    <x v="5"/>
    <s v="PSO"/>
    <x v="21"/>
    <s v="1.8"/>
    <x v="6"/>
    <x v="2"/>
    <n v="10"/>
    <s v="AVA"/>
    <x v="1"/>
  </r>
  <r>
    <x v="2"/>
    <s v="2EI"/>
    <x v="5"/>
    <s v="RCH"/>
    <x v="16"/>
    <s v="1.6"/>
    <x v="2"/>
    <x v="2"/>
    <n v="4"/>
    <s v="AVA"/>
    <x v="1"/>
  </r>
  <r>
    <x v="2"/>
    <s v="2EI"/>
    <x v="5"/>
    <s v="RCH"/>
    <x v="16"/>
    <s v="1.6"/>
    <x v="2"/>
    <x v="1"/>
    <n v="133"/>
    <s v="AVA"/>
    <x v="1"/>
  </r>
  <r>
    <x v="2"/>
    <s v="2EI"/>
    <x v="5"/>
    <s v="RCH"/>
    <x v="16"/>
    <s v="1.9"/>
    <x v="3"/>
    <x v="2"/>
    <n v="4"/>
    <s v="AVA"/>
    <x v="1"/>
  </r>
  <r>
    <x v="2"/>
    <s v="2EI"/>
    <x v="5"/>
    <s v="SMR"/>
    <x v="17"/>
    <s v="1.1"/>
    <x v="0"/>
    <x v="13"/>
    <n v="43"/>
    <s v="JAT"/>
    <x v="14"/>
  </r>
  <r>
    <x v="2"/>
    <s v="2EI"/>
    <x v="5"/>
    <s v="SMR"/>
    <x v="17"/>
    <s v="1.10"/>
    <x v="8"/>
    <x v="1"/>
    <n v="2456"/>
    <s v="AVA"/>
    <x v="1"/>
  </r>
  <r>
    <x v="2"/>
    <s v="2EI"/>
    <x v="5"/>
    <s v="SMR"/>
    <x v="17"/>
    <s v="1.10"/>
    <x v="8"/>
    <x v="11"/>
    <n v="357"/>
    <s v="RPB"/>
    <x v="11"/>
  </r>
  <r>
    <x v="2"/>
    <s v="2EI"/>
    <x v="5"/>
    <s v="SMR"/>
    <x v="17"/>
    <s v="1.3"/>
    <x v="1"/>
    <x v="2"/>
    <n v="7"/>
    <s v="AVA"/>
    <x v="1"/>
  </r>
  <r>
    <x v="2"/>
    <s v="2EI"/>
    <x v="5"/>
    <s v="SMR"/>
    <x v="17"/>
    <s v="1.3"/>
    <x v="1"/>
    <x v="34"/>
    <n v="17"/>
    <s v="EFY"/>
    <x v="0"/>
  </r>
  <r>
    <x v="2"/>
    <s v="2EI"/>
    <x v="5"/>
    <s v="SMR"/>
    <x v="17"/>
    <s v="1.4"/>
    <x v="4"/>
    <x v="11"/>
    <n v="14"/>
    <s v="CMP"/>
    <x v="13"/>
  </r>
  <r>
    <x v="2"/>
    <s v="2EI"/>
    <x v="5"/>
    <s v="SMR"/>
    <x v="17"/>
    <s v="1.7"/>
    <x v="5"/>
    <x v="1"/>
    <n v="9"/>
    <s v="AVA"/>
    <x v="1"/>
  </r>
  <r>
    <x v="2"/>
    <s v="2EI"/>
    <x v="5"/>
    <s v="NVA"/>
    <x v="19"/>
    <s v="1.3"/>
    <x v="1"/>
    <x v="1"/>
    <n v="31"/>
    <s v="ARE"/>
    <x v="10"/>
  </r>
  <r>
    <x v="2"/>
    <s v="2EI"/>
    <x v="5"/>
    <s v="NVA"/>
    <x v="19"/>
    <s v="1.8"/>
    <x v="6"/>
    <x v="1"/>
    <n v="56"/>
    <s v="AVA"/>
    <x v="1"/>
  </r>
  <r>
    <x v="2"/>
    <s v="2EI"/>
    <x v="5"/>
    <s v="SMR"/>
    <x v="17"/>
    <s v="1.8"/>
    <x v="6"/>
    <x v="13"/>
    <n v="43"/>
    <s v="JAT"/>
    <x v="14"/>
  </r>
  <r>
    <x v="2"/>
    <s v="2EI"/>
    <x v="5"/>
    <s v="SMR"/>
    <x v="17"/>
    <s v="1.8"/>
    <x v="6"/>
    <x v="1"/>
    <n v="700"/>
    <s v="ARE"/>
    <x v="10"/>
  </r>
  <r>
    <x v="2"/>
    <s v="HEL"/>
    <x v="1"/>
    <s v="BOG"/>
    <x v="3"/>
    <s v="1.3"/>
    <x v="1"/>
    <x v="28"/>
    <n v="4"/>
    <s v="HEL"/>
    <x v="2"/>
  </r>
  <r>
    <x v="2"/>
    <s v="HEL"/>
    <x v="1"/>
    <s v="BOG"/>
    <x v="3"/>
    <s v="1.4"/>
    <x v="4"/>
    <x v="28"/>
    <n v="4"/>
    <s v="HEL"/>
    <x v="2"/>
  </r>
  <r>
    <x v="2"/>
    <s v="HEL"/>
    <x v="1"/>
    <s v="BOG"/>
    <x v="3"/>
    <s v="1.1"/>
    <x v="0"/>
    <x v="54"/>
    <n v="3"/>
    <s v="HEL"/>
    <x v="2"/>
  </r>
  <r>
    <x v="2"/>
    <s v="HEL"/>
    <x v="1"/>
    <s v="BOG"/>
    <x v="3"/>
    <s v="1.4"/>
    <x v="4"/>
    <x v="54"/>
    <n v="3"/>
    <s v="HEL"/>
    <x v="2"/>
  </r>
  <r>
    <x v="2"/>
    <s v="3AN"/>
    <x v="7"/>
    <s v="BOG"/>
    <x v="3"/>
    <s v="1.1"/>
    <x v="0"/>
    <x v="0"/>
    <n v="7"/>
    <s v="ARE"/>
    <x v="10"/>
  </r>
  <r>
    <x v="2"/>
    <s v="3AN"/>
    <x v="7"/>
    <s v="MDE"/>
    <x v="5"/>
    <s v="1.4"/>
    <x v="4"/>
    <x v="0"/>
    <n v="8"/>
    <s v="EFY"/>
    <x v="0"/>
  </r>
  <r>
    <x v="2"/>
    <s v="3AN"/>
    <x v="7"/>
    <s v="MDE"/>
    <x v="5"/>
    <s v="1.5"/>
    <x v="7"/>
    <x v="2"/>
    <n v="5"/>
    <s v="ARE"/>
    <x v="10"/>
  </r>
  <r>
    <x v="2"/>
    <s v="3AN"/>
    <x v="7"/>
    <s v="MDE"/>
    <x v="5"/>
    <s v="1.10"/>
    <x v="8"/>
    <x v="1"/>
    <n v="8"/>
    <s v="ARE"/>
    <x v="10"/>
  </r>
  <r>
    <x v="2"/>
    <s v="SGH"/>
    <x v="3"/>
    <s v="SJE"/>
    <x v="4"/>
    <s v="1.4"/>
    <x v="4"/>
    <x v="9"/>
    <n v="16"/>
    <s v="EFY"/>
    <x v="0"/>
  </r>
  <r>
    <x v="2"/>
    <s v="1BC"/>
    <x v="4"/>
    <s v="MDE"/>
    <x v="5"/>
    <s v="1.7"/>
    <x v="5"/>
    <x v="28"/>
    <n v="1"/>
    <s v="PAV"/>
    <x v="9"/>
  </r>
  <r>
    <x v="2"/>
    <s v="1BC"/>
    <x v="4"/>
    <s v="MDE"/>
    <x v="5"/>
    <s v="1.10"/>
    <x v="8"/>
    <x v="28"/>
    <n v="1"/>
    <s v="PAV"/>
    <x v="9"/>
  </r>
  <r>
    <x v="2"/>
    <s v="1BC"/>
    <x v="4"/>
    <s v="MDE"/>
    <x v="5"/>
    <s v="1.1"/>
    <x v="0"/>
    <x v="48"/>
    <n v="2"/>
    <s v="PAV"/>
    <x v="9"/>
  </r>
  <r>
    <x v="2"/>
    <s v="1BC"/>
    <x v="4"/>
    <s v="MDE"/>
    <x v="5"/>
    <s v="1.1"/>
    <x v="0"/>
    <x v="29"/>
    <n v="2"/>
    <s v="PAV"/>
    <x v="9"/>
  </r>
  <r>
    <x v="2"/>
    <s v="1BC"/>
    <x v="4"/>
    <s v="MDE"/>
    <x v="5"/>
    <s v="1.9"/>
    <x v="3"/>
    <x v="29"/>
    <n v="2"/>
    <s v="PAV"/>
    <x v="9"/>
  </r>
  <r>
    <x v="2"/>
    <s v="1BC"/>
    <x v="4"/>
    <s v="MDE"/>
    <x v="5"/>
    <s v="1.9"/>
    <x v="3"/>
    <x v="63"/>
    <n v="2"/>
    <s v="PAV"/>
    <x v="9"/>
  </r>
  <r>
    <x v="2"/>
    <s v="2EI"/>
    <x v="5"/>
    <s v="ADZ"/>
    <x v="6"/>
    <s v="1.4"/>
    <x v="4"/>
    <x v="11"/>
    <n v="51"/>
    <s v="RPB"/>
    <x v="11"/>
  </r>
  <r>
    <x v="2"/>
    <s v="2EI"/>
    <x v="5"/>
    <s v="ADZ"/>
    <x v="6"/>
    <s v="1.5"/>
    <x v="7"/>
    <x v="1"/>
    <n v="3"/>
    <s v="ARE"/>
    <x v="10"/>
  </r>
  <r>
    <x v="2"/>
    <s v="2EI"/>
    <x v="5"/>
    <s v="ADZ"/>
    <x v="6"/>
    <s v="1.6"/>
    <x v="2"/>
    <x v="11"/>
    <n v="18"/>
    <s v="CMP"/>
    <x v="13"/>
  </r>
  <r>
    <x v="2"/>
    <s v="2EI"/>
    <x v="5"/>
    <s v="AXM"/>
    <x v="7"/>
    <s v="1.1"/>
    <x v="0"/>
    <x v="11"/>
    <n v="18"/>
    <s v="RPB"/>
    <x v="11"/>
  </r>
  <r>
    <x v="2"/>
    <s v="2EI"/>
    <x v="5"/>
    <s v="AXM"/>
    <x v="7"/>
    <s v="1.10"/>
    <x v="8"/>
    <x v="1"/>
    <n v="155"/>
    <s v="ARE"/>
    <x v="10"/>
  </r>
  <r>
    <x v="2"/>
    <s v="3AZ"/>
    <x v="2"/>
    <s v="BOG"/>
    <x v="3"/>
    <s v="1.3"/>
    <x v="1"/>
    <x v="24"/>
    <n v="5"/>
    <s v="MAA"/>
    <x v="31"/>
  </r>
  <r>
    <x v="2"/>
    <s v="3AZ"/>
    <x v="2"/>
    <s v="BOG"/>
    <x v="3"/>
    <s v="1.4"/>
    <x v="4"/>
    <x v="24"/>
    <n v="144"/>
    <s v="LAE"/>
    <x v="44"/>
  </r>
  <r>
    <x v="2"/>
    <s v="2EI"/>
    <x v="5"/>
    <s v="AXM"/>
    <x v="7"/>
    <s v="1.3"/>
    <x v="1"/>
    <x v="1"/>
    <n v="159"/>
    <s v="AVA"/>
    <x v="1"/>
  </r>
  <r>
    <x v="2"/>
    <s v="2EI"/>
    <x v="5"/>
    <s v="AXM"/>
    <x v="7"/>
    <s v="1.3"/>
    <x v="1"/>
    <x v="1"/>
    <n v="13"/>
    <s v="NKS"/>
    <x v="12"/>
  </r>
  <r>
    <x v="2"/>
    <s v="2EI"/>
    <x v="5"/>
    <s v="AXM"/>
    <x v="7"/>
    <s v="1.3"/>
    <x v="1"/>
    <x v="31"/>
    <n v="1"/>
    <s v="ACL"/>
    <x v="8"/>
  </r>
  <r>
    <x v="2"/>
    <s v="2EI"/>
    <x v="5"/>
    <s v="AXM"/>
    <x v="7"/>
    <s v="1.4"/>
    <x v="4"/>
    <x v="1"/>
    <n v="159"/>
    <s v="AVA"/>
    <x v="1"/>
  </r>
  <r>
    <x v="2"/>
    <s v="2EI"/>
    <x v="5"/>
    <s v="AXM"/>
    <x v="7"/>
    <s v="1.4"/>
    <x v="4"/>
    <x v="1"/>
    <n v="31"/>
    <s v="ARE"/>
    <x v="10"/>
  </r>
  <r>
    <x v="2"/>
    <s v="2EI"/>
    <x v="5"/>
    <s v="AXM"/>
    <x v="7"/>
    <s v="1.5"/>
    <x v="7"/>
    <x v="1"/>
    <n v="13"/>
    <s v="NKS"/>
    <x v="12"/>
  </r>
  <r>
    <x v="2"/>
    <s v="2EI"/>
    <x v="5"/>
    <s v="AXM"/>
    <x v="7"/>
    <s v="1.6"/>
    <x v="2"/>
    <x v="1"/>
    <n v="31"/>
    <s v="ARE"/>
    <x v="10"/>
  </r>
  <r>
    <x v="2"/>
    <s v="2EI"/>
    <x v="5"/>
    <s v="AXM"/>
    <x v="7"/>
    <s v="1.6"/>
    <x v="2"/>
    <x v="11"/>
    <n v="18"/>
    <s v="RPB"/>
    <x v="11"/>
  </r>
  <r>
    <x v="2"/>
    <s v="2EI"/>
    <x v="5"/>
    <s v="AXM"/>
    <x v="7"/>
    <s v="1.9"/>
    <x v="3"/>
    <x v="11"/>
    <n v="18"/>
    <s v="RPB"/>
    <x v="11"/>
  </r>
  <r>
    <x v="2"/>
    <s v="2EI"/>
    <x v="5"/>
    <s v="BAQ"/>
    <x v="8"/>
    <s v="1.10"/>
    <x v="8"/>
    <x v="11"/>
    <n v="219"/>
    <s v="CMP"/>
    <x v="13"/>
  </r>
  <r>
    <x v="2"/>
    <s v="2EI"/>
    <x v="5"/>
    <s v="BAQ"/>
    <x v="8"/>
    <s v="1.10"/>
    <x v="8"/>
    <x v="64"/>
    <n v="1"/>
    <s v="FAC"/>
    <x v="34"/>
  </r>
  <r>
    <x v="2"/>
    <s v="2EI"/>
    <x v="5"/>
    <s v="BAQ"/>
    <x v="8"/>
    <s v="1.6"/>
    <x v="2"/>
    <x v="1"/>
    <n v="31"/>
    <s v="NKS"/>
    <x v="12"/>
  </r>
  <r>
    <x v="2"/>
    <s v="2EI"/>
    <x v="5"/>
    <s v="BGA"/>
    <x v="9"/>
    <s v="1.10"/>
    <x v="8"/>
    <x v="11"/>
    <n v="75"/>
    <s v="CMP"/>
    <x v="13"/>
  </r>
  <r>
    <x v="2"/>
    <s v="2EI"/>
    <x v="5"/>
    <s v="BGA"/>
    <x v="9"/>
    <s v="1.2"/>
    <x v="9"/>
    <x v="2"/>
    <n v="1"/>
    <s v="AVA"/>
    <x v="1"/>
  </r>
  <r>
    <x v="2"/>
    <s v="2EI"/>
    <x v="5"/>
    <s v="BGA"/>
    <x v="9"/>
    <s v="1.3"/>
    <x v="1"/>
    <x v="2"/>
    <n v="7"/>
    <s v="AVA"/>
    <x v="1"/>
  </r>
  <r>
    <x v="2"/>
    <s v="2EI"/>
    <x v="5"/>
    <s v="CLO"/>
    <x v="10"/>
    <s v="1.1"/>
    <x v="0"/>
    <x v="1"/>
    <n v="1002"/>
    <s v="AVA"/>
    <x v="1"/>
  </r>
  <r>
    <x v="2"/>
    <s v="2EI"/>
    <x v="5"/>
    <s v="CLO"/>
    <x v="10"/>
    <s v="1.1"/>
    <x v="0"/>
    <x v="24"/>
    <n v="4"/>
    <s v="LAE"/>
    <x v="44"/>
  </r>
  <r>
    <x v="2"/>
    <s v="2EI"/>
    <x v="5"/>
    <s v="CLO"/>
    <x v="10"/>
    <s v="1.10"/>
    <x v="8"/>
    <x v="11"/>
    <n v="464"/>
    <s v="CMP"/>
    <x v="13"/>
  </r>
  <r>
    <x v="2"/>
    <s v="2EI"/>
    <x v="5"/>
    <s v="CLO"/>
    <x v="10"/>
    <s v="1.2"/>
    <x v="9"/>
    <x v="11"/>
    <n v="1"/>
    <s v="CMP"/>
    <x v="13"/>
  </r>
  <r>
    <x v="2"/>
    <s v="2EI"/>
    <x v="5"/>
    <s v="CLO"/>
    <x v="10"/>
    <s v="1.2"/>
    <x v="9"/>
    <x v="11"/>
    <n v="1"/>
    <s v="RPB"/>
    <x v="11"/>
  </r>
  <r>
    <x v="2"/>
    <s v="2EI"/>
    <x v="5"/>
    <s v="CLO"/>
    <x v="10"/>
    <s v="1.3"/>
    <x v="1"/>
    <x v="2"/>
    <n v="45"/>
    <s v="AVA"/>
    <x v="1"/>
  </r>
  <r>
    <x v="2"/>
    <s v="2EI"/>
    <x v="5"/>
    <s v="CLO"/>
    <x v="10"/>
    <s v="1.4"/>
    <x v="4"/>
    <x v="2"/>
    <n v="73"/>
    <s v="AVA"/>
    <x v="1"/>
  </r>
  <r>
    <x v="2"/>
    <s v="2EI"/>
    <x v="5"/>
    <s v="CLO"/>
    <x v="10"/>
    <s v="1.4"/>
    <x v="4"/>
    <x v="34"/>
    <n v="1"/>
    <s v="NSE"/>
    <x v="20"/>
  </r>
  <r>
    <x v="2"/>
    <s v="2EI"/>
    <x v="5"/>
    <s v="CLO"/>
    <x v="10"/>
    <s v="1.4"/>
    <x v="4"/>
    <x v="11"/>
    <n v="93"/>
    <s v="AAL"/>
    <x v="19"/>
  </r>
  <r>
    <x v="2"/>
    <s v="2EI"/>
    <x v="5"/>
    <s v="CLO"/>
    <x v="10"/>
    <s v="1.4"/>
    <x v="4"/>
    <x v="11"/>
    <n v="56"/>
    <s v="RPB"/>
    <x v="11"/>
  </r>
  <r>
    <x v="2"/>
    <s v="2EI"/>
    <x v="5"/>
    <s v="CLO"/>
    <x v="10"/>
    <s v="1.5"/>
    <x v="7"/>
    <x v="34"/>
    <n v="15"/>
    <s v="NSE"/>
    <x v="20"/>
  </r>
  <r>
    <x v="2"/>
    <s v="2EI"/>
    <x v="5"/>
    <s v="CLO"/>
    <x v="10"/>
    <s v="1.7"/>
    <x v="5"/>
    <x v="2"/>
    <n v="14"/>
    <s v="AVA"/>
    <x v="1"/>
  </r>
  <r>
    <x v="2"/>
    <s v="2EI"/>
    <x v="5"/>
    <s v="CLO"/>
    <x v="10"/>
    <s v="1.8"/>
    <x v="6"/>
    <x v="15"/>
    <n v="14"/>
    <s v="AVA"/>
    <x v="1"/>
  </r>
  <r>
    <x v="2"/>
    <s v="2EI"/>
    <x v="5"/>
    <s v="CTG"/>
    <x v="11"/>
    <s v="1.1"/>
    <x v="0"/>
    <x v="13"/>
    <n v="92"/>
    <s v="JAT"/>
    <x v="14"/>
  </r>
  <r>
    <x v="2"/>
    <s v="2EI"/>
    <x v="5"/>
    <s v="CTG"/>
    <x v="11"/>
    <s v="1.10"/>
    <x v="8"/>
    <x v="2"/>
    <n v="44"/>
    <s v="ARE"/>
    <x v="10"/>
  </r>
  <r>
    <x v="2"/>
    <s v="2EI"/>
    <x v="5"/>
    <s v="CTG"/>
    <x v="11"/>
    <s v="1.10"/>
    <x v="8"/>
    <x v="1"/>
    <n v="36"/>
    <s v="NKS"/>
    <x v="12"/>
  </r>
  <r>
    <x v="2"/>
    <s v="2EI"/>
    <x v="5"/>
    <s v="CTG"/>
    <x v="11"/>
    <s v="1.10"/>
    <x v="8"/>
    <x v="14"/>
    <n v="72"/>
    <s v="DWI"/>
    <x v="18"/>
  </r>
  <r>
    <x v="2"/>
    <s v="2EI"/>
    <x v="5"/>
    <s v="CTG"/>
    <x v="11"/>
    <s v="1.3"/>
    <x v="1"/>
    <x v="16"/>
    <n v="1"/>
    <s v="JAT"/>
    <x v="14"/>
  </r>
  <r>
    <x v="2"/>
    <s v="2EI"/>
    <x v="5"/>
    <s v="CTG"/>
    <x v="11"/>
    <s v="1.3"/>
    <x v="1"/>
    <x v="18"/>
    <n v="11"/>
    <s v="1EY"/>
    <x v="22"/>
  </r>
  <r>
    <x v="2"/>
    <s v="2EI"/>
    <x v="5"/>
    <s v="CTG"/>
    <x v="11"/>
    <s v="1.4"/>
    <x v="4"/>
    <x v="16"/>
    <n v="27"/>
    <s v="NKS"/>
    <x v="12"/>
  </r>
  <r>
    <x v="2"/>
    <s v="2EI"/>
    <x v="5"/>
    <s v="CTG"/>
    <x v="11"/>
    <s v="1.4"/>
    <x v="4"/>
    <x v="11"/>
    <n v="145"/>
    <s v="CMP"/>
    <x v="13"/>
  </r>
  <r>
    <x v="2"/>
    <s v="2EI"/>
    <x v="5"/>
    <s v="CTG"/>
    <x v="11"/>
    <s v="1.6"/>
    <x v="2"/>
    <x v="13"/>
    <n v="2"/>
    <s v="JAT"/>
    <x v="14"/>
  </r>
  <r>
    <x v="2"/>
    <s v="2EI"/>
    <x v="5"/>
    <s v="CTG"/>
    <x v="11"/>
    <s v="1.6"/>
    <x v="2"/>
    <x v="11"/>
    <n v="93"/>
    <s v="AAL"/>
    <x v="19"/>
  </r>
  <r>
    <x v="2"/>
    <s v="2EI"/>
    <x v="5"/>
    <s v="CTG"/>
    <x v="11"/>
    <s v="1.6"/>
    <x v="2"/>
    <x v="33"/>
    <n v="1"/>
    <s v="KLM"/>
    <x v="23"/>
  </r>
  <r>
    <x v="2"/>
    <s v="2EI"/>
    <x v="5"/>
    <s v="CTG"/>
    <x v="11"/>
    <s v="1.7"/>
    <x v="5"/>
    <x v="11"/>
    <n v="14"/>
    <s v="DAL"/>
    <x v="35"/>
  </r>
  <r>
    <x v="2"/>
    <s v="2EI"/>
    <x v="5"/>
    <s v="CTG"/>
    <x v="11"/>
    <s v="1.8"/>
    <x v="6"/>
    <x v="1"/>
    <n v="12"/>
    <s v="NKS"/>
    <x v="12"/>
  </r>
  <r>
    <x v="2"/>
    <s v="2EI"/>
    <x v="5"/>
    <s v="CTG"/>
    <x v="11"/>
    <s v="1.8"/>
    <x v="6"/>
    <x v="11"/>
    <n v="296"/>
    <s v="CMP"/>
    <x v="13"/>
  </r>
  <r>
    <x v="2"/>
    <s v="2EI"/>
    <x v="5"/>
    <s v="CTG"/>
    <x v="11"/>
    <s v="1.9"/>
    <x v="3"/>
    <x v="1"/>
    <n v="4"/>
    <s v="ARE"/>
    <x v="10"/>
  </r>
  <r>
    <x v="2"/>
    <s v="2EI"/>
    <x v="5"/>
    <s v="CTG"/>
    <x v="11"/>
    <s v="1.9"/>
    <x v="3"/>
    <x v="11"/>
    <n v="74"/>
    <s v="CMP"/>
    <x v="13"/>
  </r>
  <r>
    <x v="2"/>
    <s v="2EI"/>
    <x v="5"/>
    <s v="CUC"/>
    <x v="12"/>
    <s v="1.1"/>
    <x v="0"/>
    <x v="1"/>
    <n v="405"/>
    <s v="AVA"/>
    <x v="1"/>
  </r>
  <r>
    <x v="2"/>
    <s v="2EI"/>
    <x v="5"/>
    <s v="CUC"/>
    <x v="12"/>
    <s v="1.3"/>
    <x v="1"/>
    <x v="1"/>
    <n v="405"/>
    <s v="AVA"/>
    <x v="1"/>
  </r>
  <r>
    <x v="2"/>
    <s v="2EI"/>
    <x v="5"/>
    <s v="EYP"/>
    <x v="13"/>
    <s v="1.1"/>
    <x v="0"/>
    <x v="1"/>
    <n v="17"/>
    <s v="ARE"/>
    <x v="10"/>
  </r>
  <r>
    <x v="2"/>
    <s v="2EI"/>
    <x v="5"/>
    <s v="EYP"/>
    <x v="13"/>
    <s v="1.4"/>
    <x v="4"/>
    <x v="1"/>
    <n v="17"/>
    <s v="ARE"/>
    <x v="10"/>
  </r>
  <r>
    <x v="2"/>
    <s v="3BM"/>
    <x v="0"/>
    <s v="EJA"/>
    <x v="0"/>
    <s v="1.4"/>
    <x v="4"/>
    <x v="0"/>
    <n v="36"/>
    <s v="EFY"/>
    <x v="0"/>
  </r>
  <r>
    <x v="2"/>
    <s v="3BM"/>
    <x v="0"/>
    <s v="EJA"/>
    <x v="0"/>
    <s v="1.3"/>
    <x v="1"/>
    <x v="2"/>
    <n v="1"/>
    <s v="AVR"/>
    <x v="1"/>
  </r>
  <r>
    <x v="2"/>
    <s v="3BM"/>
    <x v="0"/>
    <s v="EYP"/>
    <x v="13"/>
    <s v="1.2"/>
    <x v="9"/>
    <x v="1"/>
    <n v="1"/>
    <s v="AVA"/>
    <x v="1"/>
  </r>
  <r>
    <x v="2"/>
    <s v="3BM"/>
    <x v="0"/>
    <s v="EYP"/>
    <x v="13"/>
    <s v="1.9"/>
    <x v="3"/>
    <x v="1"/>
    <n v="62"/>
    <s v="AVA"/>
    <x v="1"/>
  </r>
  <r>
    <x v="2"/>
    <s v="3BM"/>
    <x v="0"/>
    <s v="PPN"/>
    <x v="1"/>
    <s v="1.1"/>
    <x v="0"/>
    <x v="1"/>
    <n v="31"/>
    <s v="AVA"/>
    <x v="1"/>
  </r>
  <r>
    <x v="2"/>
    <s v="3BM"/>
    <x v="0"/>
    <s v="PPN"/>
    <x v="1"/>
    <s v="1.6"/>
    <x v="2"/>
    <x v="1"/>
    <n v="31"/>
    <s v="AVA"/>
    <x v="1"/>
  </r>
  <r>
    <x v="2"/>
    <s v="3BM"/>
    <x v="0"/>
    <s v="PPN"/>
    <x v="1"/>
    <s v="1.6"/>
    <x v="2"/>
    <x v="0"/>
    <n v="43"/>
    <s v="EFY"/>
    <x v="0"/>
  </r>
  <r>
    <x v="2"/>
    <s v="3BM"/>
    <x v="0"/>
    <s v="PPN"/>
    <x v="1"/>
    <s v="1.4"/>
    <x v="4"/>
    <x v="9"/>
    <n v="1"/>
    <s v="EFY"/>
    <x v="0"/>
  </r>
  <r>
    <x v="2"/>
    <s v="3BM"/>
    <x v="0"/>
    <s v="TCO"/>
    <x v="25"/>
    <s v="1.1"/>
    <x v="0"/>
    <x v="9"/>
    <n v="26"/>
    <s v="EFY"/>
    <x v="0"/>
  </r>
  <r>
    <x v="2"/>
    <s v="2EI"/>
    <x v="5"/>
    <s v="IBE"/>
    <x v="14"/>
    <s v="1.10"/>
    <x v="8"/>
    <x v="1"/>
    <n v="5"/>
    <s v="ARE"/>
    <x v="10"/>
  </r>
  <r>
    <x v="2"/>
    <s v="2EI"/>
    <x v="5"/>
    <s v="IBE"/>
    <x v="14"/>
    <s v="1.6"/>
    <x v="2"/>
    <x v="1"/>
    <n v="1"/>
    <s v="ARE"/>
    <x v="10"/>
  </r>
  <r>
    <x v="2"/>
    <s v="2EI"/>
    <x v="5"/>
    <s v="IBE"/>
    <x v="14"/>
    <s v="1.8"/>
    <x v="6"/>
    <x v="1"/>
    <n v="56"/>
    <s v="AVA"/>
    <x v="1"/>
  </r>
  <r>
    <x v="2"/>
    <s v="2EI"/>
    <x v="5"/>
    <s v="IPI"/>
    <x v="15"/>
    <s v="1.4"/>
    <x v="4"/>
    <x v="1"/>
    <n v="32"/>
    <s v="AVA"/>
    <x v="1"/>
  </r>
  <r>
    <x v="2"/>
    <s v="2EI"/>
    <x v="5"/>
    <s v="LET"/>
    <x v="23"/>
    <s v="1.4"/>
    <x v="4"/>
    <x v="1"/>
    <n v="52"/>
    <s v="ARE"/>
    <x v="10"/>
  </r>
  <r>
    <x v="2"/>
    <s v="2EI"/>
    <x v="5"/>
    <s v="LET"/>
    <x v="23"/>
    <s v="1.6"/>
    <x v="2"/>
    <x v="1"/>
    <n v="61"/>
    <s v="AVA"/>
    <x v="1"/>
  </r>
  <r>
    <x v="2"/>
    <s v="2EI"/>
    <x v="5"/>
    <s v="MDE"/>
    <x v="5"/>
    <s v="1.1"/>
    <x v="0"/>
    <x v="1"/>
    <n v="89"/>
    <s v="NKS"/>
    <x v="12"/>
  </r>
  <r>
    <x v="2"/>
    <s v="2EI"/>
    <x v="5"/>
    <s v="MDE"/>
    <x v="5"/>
    <s v="1.1"/>
    <x v="0"/>
    <x v="1"/>
    <n v="12"/>
    <s v="TAI"/>
    <x v="24"/>
  </r>
  <r>
    <x v="2"/>
    <s v="2EI"/>
    <x v="5"/>
    <s v="MDE"/>
    <x v="5"/>
    <s v="1.1"/>
    <x v="0"/>
    <x v="14"/>
    <n v="22"/>
    <s v="DWI"/>
    <x v="18"/>
  </r>
  <r>
    <x v="2"/>
    <s v="2EI"/>
    <x v="5"/>
    <s v="MDE"/>
    <x v="5"/>
    <s v="1.10"/>
    <x v="8"/>
    <x v="2"/>
    <n v="5"/>
    <s v="NKS"/>
    <x v="12"/>
  </r>
  <r>
    <x v="2"/>
    <s v="2EI"/>
    <x v="5"/>
    <s v="MDE"/>
    <x v="5"/>
    <s v="1.10"/>
    <x v="8"/>
    <x v="1"/>
    <n v="3"/>
    <s v="ARE"/>
    <x v="10"/>
  </r>
  <r>
    <x v="2"/>
    <s v="2EI"/>
    <x v="5"/>
    <s v="MDE"/>
    <x v="5"/>
    <s v="1.10"/>
    <x v="8"/>
    <x v="16"/>
    <n v="10"/>
    <s v="NKS"/>
    <x v="12"/>
  </r>
  <r>
    <x v="2"/>
    <s v="2EI"/>
    <x v="5"/>
    <s v="MDE"/>
    <x v="5"/>
    <s v="1.2"/>
    <x v="9"/>
    <x v="11"/>
    <n v="4"/>
    <s v="CMP"/>
    <x v="13"/>
  </r>
  <r>
    <x v="2"/>
    <s v="2EI"/>
    <x v="5"/>
    <s v="MDE"/>
    <x v="5"/>
    <s v="1.3"/>
    <x v="1"/>
    <x v="16"/>
    <n v="2"/>
    <s v="NKS"/>
    <x v="12"/>
  </r>
  <r>
    <x v="2"/>
    <s v="2EI"/>
    <x v="5"/>
    <s v="MDE"/>
    <x v="5"/>
    <s v="1.3"/>
    <x v="1"/>
    <x v="20"/>
    <n v="14"/>
    <s v="JEA"/>
    <x v="26"/>
  </r>
  <r>
    <x v="2"/>
    <s v="2EI"/>
    <x v="5"/>
    <s v="MDE"/>
    <x v="5"/>
    <s v="1.4"/>
    <x v="4"/>
    <x v="1"/>
    <n v="12"/>
    <s v="TAI"/>
    <x v="24"/>
  </r>
  <r>
    <x v="2"/>
    <s v="2EI"/>
    <x v="5"/>
    <s v="MDE"/>
    <x v="5"/>
    <s v="1.4"/>
    <x v="4"/>
    <x v="11"/>
    <n v="289"/>
    <s v="CMP"/>
    <x v="13"/>
  </r>
  <r>
    <x v="2"/>
    <s v="2EI"/>
    <x v="5"/>
    <s v="MDE"/>
    <x v="5"/>
    <s v="1.5"/>
    <x v="7"/>
    <x v="15"/>
    <n v="13"/>
    <s v="AVA"/>
    <x v="1"/>
  </r>
  <r>
    <x v="2"/>
    <s v="2EI"/>
    <x v="5"/>
    <s v="MDE"/>
    <x v="5"/>
    <s v="1.5"/>
    <x v="7"/>
    <x v="12"/>
    <n v="1"/>
    <s v="PAV"/>
    <x v="9"/>
  </r>
  <r>
    <x v="2"/>
    <s v="2EI"/>
    <x v="5"/>
    <s v="MDE"/>
    <x v="5"/>
    <s v="1.5"/>
    <x v="7"/>
    <x v="20"/>
    <n v="6"/>
    <s v="JEA"/>
    <x v="26"/>
  </r>
  <r>
    <x v="2"/>
    <s v="2EI"/>
    <x v="5"/>
    <s v="MDE"/>
    <x v="5"/>
    <s v="1.7"/>
    <x v="5"/>
    <x v="15"/>
    <n v="18"/>
    <s v="AVA"/>
    <x v="1"/>
  </r>
  <r>
    <x v="2"/>
    <s v="2EI"/>
    <x v="5"/>
    <s v="MTR"/>
    <x v="18"/>
    <s v="1.3"/>
    <x v="1"/>
    <x v="2"/>
    <n v="9"/>
    <s v="AVA"/>
    <x v="1"/>
  </r>
  <r>
    <x v="2"/>
    <s v="2EI"/>
    <x v="5"/>
    <s v="MTR"/>
    <x v="18"/>
    <s v="1.4"/>
    <x v="4"/>
    <x v="1"/>
    <n v="124"/>
    <s v="ARE"/>
    <x v="10"/>
  </r>
  <r>
    <x v="2"/>
    <s v="2EI"/>
    <x v="5"/>
    <s v="NVA"/>
    <x v="19"/>
    <s v="1.1"/>
    <x v="0"/>
    <x v="2"/>
    <n v="1"/>
    <s v="AVA"/>
    <x v="1"/>
  </r>
  <r>
    <x v="2"/>
    <s v="2EI"/>
    <x v="5"/>
    <s v="NVA"/>
    <x v="19"/>
    <s v="1.1"/>
    <x v="0"/>
    <x v="1"/>
    <n v="56"/>
    <s v="AVA"/>
    <x v="1"/>
  </r>
  <r>
    <x v="2"/>
    <s v="2EI"/>
    <x v="5"/>
    <s v="PEI"/>
    <x v="20"/>
    <s v="1.1"/>
    <x v="0"/>
    <x v="2"/>
    <n v="9"/>
    <s v="AVA"/>
    <x v="1"/>
  </r>
  <r>
    <x v="2"/>
    <s v="2EI"/>
    <x v="5"/>
    <s v="PEI"/>
    <x v="20"/>
    <s v="1.1"/>
    <x v="0"/>
    <x v="13"/>
    <n v="23"/>
    <s v="JAT"/>
    <x v="14"/>
  </r>
  <r>
    <x v="2"/>
    <s v="2EI"/>
    <x v="5"/>
    <s v="PEI"/>
    <x v="20"/>
    <s v="1.1"/>
    <x v="0"/>
    <x v="1"/>
    <n v="202"/>
    <s v="ARE"/>
    <x v="10"/>
  </r>
  <r>
    <x v="2"/>
    <s v="2EI"/>
    <x v="5"/>
    <s v="PEI"/>
    <x v="20"/>
    <s v="1.3"/>
    <x v="1"/>
    <x v="11"/>
    <n v="19"/>
    <s v="RPB"/>
    <x v="11"/>
  </r>
  <r>
    <x v="2"/>
    <s v="2EI"/>
    <x v="5"/>
    <s v="PEI"/>
    <x v="20"/>
    <s v="1.4"/>
    <x v="4"/>
    <x v="2"/>
    <n v="9"/>
    <s v="AVA"/>
    <x v="1"/>
  </r>
  <r>
    <x v="2"/>
    <s v="2EI"/>
    <x v="5"/>
    <s v="PEI"/>
    <x v="20"/>
    <s v="1.8"/>
    <x v="6"/>
    <x v="2"/>
    <n v="62"/>
    <s v="AAL"/>
    <x v="19"/>
  </r>
  <r>
    <x v="2"/>
    <s v="2EI"/>
    <x v="5"/>
    <s v="PEI"/>
    <x v="20"/>
    <s v="1.8"/>
    <x v="6"/>
    <x v="11"/>
    <n v="22"/>
    <s v="RPB"/>
    <x v="11"/>
  </r>
  <r>
    <x v="2"/>
    <s v="2EI"/>
    <x v="5"/>
    <s v="PSO"/>
    <x v="21"/>
    <s v="1.2"/>
    <x v="9"/>
    <x v="1"/>
    <n v="1"/>
    <s v="ARE"/>
    <x v="10"/>
  </r>
  <r>
    <x v="2"/>
    <s v="2EI"/>
    <x v="5"/>
    <s v="PSO"/>
    <x v="21"/>
    <s v="1.8"/>
    <x v="6"/>
    <x v="1"/>
    <n v="591"/>
    <s v="AVA"/>
    <x v="1"/>
  </r>
  <r>
    <x v="2"/>
    <s v="2EI"/>
    <x v="5"/>
    <s v="RCH"/>
    <x v="16"/>
    <s v="1.4"/>
    <x v="4"/>
    <x v="1"/>
    <n v="45"/>
    <s v="ARE"/>
    <x v="10"/>
  </r>
  <r>
    <x v="2"/>
    <s v="2EI"/>
    <x v="5"/>
    <s v="RCH"/>
    <x v="16"/>
    <s v="1.6"/>
    <x v="2"/>
    <x v="1"/>
    <n v="44"/>
    <s v="ARE"/>
    <x v="10"/>
  </r>
  <r>
    <x v="2"/>
    <s v="2EI"/>
    <x v="5"/>
    <s v="SMR"/>
    <x v="17"/>
    <s v="1.1"/>
    <x v="0"/>
    <x v="11"/>
    <n v="94"/>
    <s v="RPB"/>
    <x v="11"/>
  </r>
  <r>
    <x v="2"/>
    <s v="2EI"/>
    <x v="5"/>
    <s v="SMR"/>
    <x v="17"/>
    <s v="1.10"/>
    <x v="8"/>
    <x v="12"/>
    <n v="7"/>
    <s v="PAV"/>
    <x v="9"/>
  </r>
  <r>
    <x v="2"/>
    <s v="2EI"/>
    <x v="5"/>
    <s v="SMR"/>
    <x v="17"/>
    <s v="1.3"/>
    <x v="1"/>
    <x v="13"/>
    <n v="43"/>
    <s v="JAT"/>
    <x v="14"/>
  </r>
  <r>
    <x v="2"/>
    <s v="2EI"/>
    <x v="5"/>
    <s v="SMR"/>
    <x v="17"/>
    <s v="1.6"/>
    <x v="2"/>
    <x v="2"/>
    <n v="7"/>
    <s v="AVA"/>
    <x v="1"/>
  </r>
  <r>
    <x v="2"/>
    <s v="2EI"/>
    <x v="5"/>
    <s v="NVA"/>
    <x v="19"/>
    <s v="1.4"/>
    <x v="4"/>
    <x v="1"/>
    <n v="56"/>
    <s v="AVA"/>
    <x v="1"/>
  </r>
  <r>
    <x v="2"/>
    <s v="2EI"/>
    <x v="5"/>
    <s v="NVA"/>
    <x v="19"/>
    <s v="1.6"/>
    <x v="2"/>
    <x v="1"/>
    <n v="31"/>
    <s v="ARE"/>
    <x v="10"/>
  </r>
  <r>
    <x v="2"/>
    <s v="3CA"/>
    <x v="9"/>
    <s v="EOH"/>
    <x v="26"/>
    <s v="1.10"/>
    <x v="8"/>
    <x v="38"/>
    <n v="2"/>
    <s v="PAV"/>
    <x v="9"/>
  </r>
  <r>
    <x v="2"/>
    <s v="HEL"/>
    <x v="1"/>
    <s v="BOG"/>
    <x v="3"/>
    <s v="1.9"/>
    <x v="3"/>
    <x v="29"/>
    <n v="8"/>
    <s v="HEL"/>
    <x v="2"/>
  </r>
  <r>
    <x v="2"/>
    <s v="HEL"/>
    <x v="1"/>
    <s v="BOG"/>
    <x v="3"/>
    <s v="1.4"/>
    <x v="4"/>
    <x v="45"/>
    <n v="1"/>
    <s v="HEL"/>
    <x v="2"/>
  </r>
  <r>
    <x v="2"/>
    <s v="HEL"/>
    <x v="1"/>
    <s v="BOG"/>
    <x v="3"/>
    <s v="1.3"/>
    <x v="1"/>
    <x v="59"/>
    <n v="7"/>
    <s v="HEL"/>
    <x v="2"/>
  </r>
  <r>
    <x v="2"/>
    <s v="3AN"/>
    <x v="7"/>
    <s v="BOG"/>
    <x v="3"/>
    <s v="1.10"/>
    <x v="8"/>
    <x v="37"/>
    <n v="311"/>
    <s v="NSE"/>
    <x v="20"/>
  </r>
  <r>
    <x v="2"/>
    <s v="1BC"/>
    <x v="4"/>
    <s v="MDE"/>
    <x v="5"/>
    <s v="1.1"/>
    <x v="0"/>
    <x v="30"/>
    <n v="1"/>
    <s v="PAV"/>
    <x v="9"/>
  </r>
  <r>
    <x v="2"/>
    <s v="1BC"/>
    <x v="4"/>
    <s v="MDE"/>
    <x v="5"/>
    <s v="1.9"/>
    <x v="3"/>
    <x v="48"/>
    <n v="2"/>
    <s v="PAV"/>
    <x v="9"/>
  </r>
  <r>
    <x v="2"/>
    <s v="1BC"/>
    <x v="4"/>
    <s v="MDE"/>
    <x v="5"/>
    <s v="1.3"/>
    <x v="1"/>
    <x v="65"/>
    <n v="4"/>
    <s v="PAV"/>
    <x v="9"/>
  </r>
  <r>
    <x v="2"/>
    <s v="1BC"/>
    <x v="4"/>
    <s v="MDE"/>
    <x v="5"/>
    <s v="1.3"/>
    <x v="1"/>
    <x v="29"/>
    <n v="4"/>
    <s v="PAV"/>
    <x v="9"/>
  </r>
  <r>
    <x v="2"/>
    <s v="2EI"/>
    <x v="5"/>
    <s v="ADZ"/>
    <x v="6"/>
    <s v="1.2"/>
    <x v="9"/>
    <x v="11"/>
    <n v="1"/>
    <s v="CMP"/>
    <x v="13"/>
  </r>
  <r>
    <x v="2"/>
    <s v="2EI"/>
    <x v="5"/>
    <s v="ADZ"/>
    <x v="6"/>
    <s v="1.4"/>
    <x v="4"/>
    <x v="11"/>
    <n v="18"/>
    <s v="CMP"/>
    <x v="13"/>
  </r>
  <r>
    <x v="2"/>
    <s v="2EI"/>
    <x v="5"/>
    <s v="ADZ"/>
    <x v="6"/>
    <s v="1.6"/>
    <x v="2"/>
    <x v="1"/>
    <n v="320"/>
    <s v="ARE"/>
    <x v="10"/>
  </r>
  <r>
    <x v="2"/>
    <s v="2EI"/>
    <x v="5"/>
    <s v="AXM"/>
    <x v="7"/>
    <s v="1.10"/>
    <x v="8"/>
    <x v="1"/>
    <n v="1020"/>
    <s v="AVA"/>
    <x v="1"/>
  </r>
  <r>
    <x v="2"/>
    <s v="3AZ"/>
    <x v="2"/>
    <s v="BOG"/>
    <x v="3"/>
    <s v="1.3"/>
    <x v="1"/>
    <x v="4"/>
    <n v="39"/>
    <s v="ACA"/>
    <x v="3"/>
  </r>
  <r>
    <x v="2"/>
    <s v="3AZ"/>
    <x v="2"/>
    <s v="BOG"/>
    <x v="3"/>
    <s v="1.5"/>
    <x v="7"/>
    <x v="4"/>
    <n v="39"/>
    <s v="ACA"/>
    <x v="3"/>
  </r>
  <r>
    <x v="2"/>
    <s v="3AZ"/>
    <x v="2"/>
    <s v="BOG"/>
    <x v="3"/>
    <s v="1.1"/>
    <x v="0"/>
    <x v="1"/>
    <n v="31"/>
    <s v="JBU"/>
    <x v="6"/>
  </r>
  <r>
    <x v="2"/>
    <s v="3AZ"/>
    <x v="2"/>
    <s v="BOG"/>
    <x v="3"/>
    <s v="1.7"/>
    <x v="5"/>
    <x v="1"/>
    <n v="31"/>
    <s v="JBU"/>
    <x v="6"/>
  </r>
  <r>
    <x v="2"/>
    <s v="3AZ"/>
    <x v="2"/>
    <s v="BOG"/>
    <x v="3"/>
    <s v="1.7"/>
    <x v="5"/>
    <x v="7"/>
    <n v="18"/>
    <s v="LER"/>
    <x v="7"/>
  </r>
  <r>
    <x v="2"/>
    <s v="3AZ"/>
    <x v="2"/>
    <s v="BOG"/>
    <x v="3"/>
    <s v="1.4"/>
    <x v="4"/>
    <x v="27"/>
    <n v="9"/>
    <s v="EDW"/>
    <x v="32"/>
  </r>
  <r>
    <x v="2"/>
    <s v="2EI"/>
    <x v="5"/>
    <s v="AXM"/>
    <x v="7"/>
    <s v="1.4"/>
    <x v="4"/>
    <x v="11"/>
    <n v="13"/>
    <s v="CMP"/>
    <x v="13"/>
  </r>
  <r>
    <x v="2"/>
    <s v="2EI"/>
    <x v="5"/>
    <s v="AXM"/>
    <x v="7"/>
    <s v="1.7"/>
    <x v="5"/>
    <x v="11"/>
    <n v="1"/>
    <s v="RPB"/>
    <x v="11"/>
  </r>
  <r>
    <x v="2"/>
    <s v="2EI"/>
    <x v="5"/>
    <s v="AXM"/>
    <x v="7"/>
    <s v="1.8"/>
    <x v="6"/>
    <x v="11"/>
    <n v="26"/>
    <s v="CMP"/>
    <x v="13"/>
  </r>
  <r>
    <x v="2"/>
    <s v="2EI"/>
    <x v="5"/>
    <s v="AXM"/>
    <x v="7"/>
    <s v="1.8"/>
    <x v="6"/>
    <x v="11"/>
    <n v="36"/>
    <s v="RPB"/>
    <x v="11"/>
  </r>
  <r>
    <x v="2"/>
    <s v="2EI"/>
    <x v="5"/>
    <s v="BAQ"/>
    <x v="8"/>
    <s v="1.4"/>
    <x v="4"/>
    <x v="1"/>
    <n v="31"/>
    <s v="NKS"/>
    <x v="12"/>
  </r>
  <r>
    <x v="2"/>
    <s v="2EI"/>
    <x v="5"/>
    <s v="BAQ"/>
    <x v="8"/>
    <s v="1.4"/>
    <x v="4"/>
    <x v="11"/>
    <n v="69"/>
    <s v="CMP"/>
    <x v="13"/>
  </r>
  <r>
    <x v="2"/>
    <s v="2EI"/>
    <x v="5"/>
    <s v="BAQ"/>
    <x v="8"/>
    <s v="1.7"/>
    <x v="5"/>
    <x v="1"/>
    <n v="28"/>
    <s v="NKS"/>
    <x v="12"/>
  </r>
  <r>
    <x v="2"/>
    <s v="2EI"/>
    <x v="5"/>
    <s v="BAQ"/>
    <x v="8"/>
    <s v="1.8"/>
    <x v="6"/>
    <x v="11"/>
    <n v="253"/>
    <s v="CMP"/>
    <x v="13"/>
  </r>
  <r>
    <x v="2"/>
    <s v="2EI"/>
    <x v="5"/>
    <s v="BGA"/>
    <x v="9"/>
    <s v="1.1"/>
    <x v="0"/>
    <x v="2"/>
    <n v="6"/>
    <s v="AVA"/>
    <x v="1"/>
  </r>
  <r>
    <x v="2"/>
    <s v="2EI"/>
    <x v="5"/>
    <s v="BGA"/>
    <x v="9"/>
    <s v="1.10"/>
    <x v="8"/>
    <x v="1"/>
    <n v="2523"/>
    <s v="AVA"/>
    <x v="1"/>
  </r>
  <r>
    <x v="2"/>
    <s v="2EI"/>
    <x v="5"/>
    <s v="BGA"/>
    <x v="9"/>
    <s v="1.3"/>
    <x v="1"/>
    <x v="31"/>
    <n v="1"/>
    <s v="ACL"/>
    <x v="8"/>
  </r>
  <r>
    <x v="2"/>
    <s v="2EI"/>
    <x v="5"/>
    <s v="BGA"/>
    <x v="9"/>
    <s v="1.4"/>
    <x v="4"/>
    <x v="2"/>
    <n v="9"/>
    <s v="AVA"/>
    <x v="1"/>
  </r>
  <r>
    <x v="2"/>
    <s v="2EI"/>
    <x v="5"/>
    <s v="BGA"/>
    <x v="9"/>
    <s v="1.5"/>
    <x v="7"/>
    <x v="1"/>
    <n v="44"/>
    <s v="AVA"/>
    <x v="1"/>
  </r>
  <r>
    <x v="2"/>
    <s v="2EI"/>
    <x v="5"/>
    <s v="BGA"/>
    <x v="9"/>
    <s v="1.6"/>
    <x v="2"/>
    <x v="11"/>
    <n v="14"/>
    <s v="CMP"/>
    <x v="13"/>
  </r>
  <r>
    <x v="2"/>
    <s v="2EI"/>
    <x v="5"/>
    <s v="BGA"/>
    <x v="9"/>
    <s v="1.8"/>
    <x v="6"/>
    <x v="11"/>
    <n v="24"/>
    <s v="RPB"/>
    <x v="11"/>
  </r>
  <r>
    <x v="2"/>
    <s v="2EI"/>
    <x v="5"/>
    <s v="CLO"/>
    <x v="10"/>
    <s v="1.1"/>
    <x v="0"/>
    <x v="1"/>
    <n v="31"/>
    <s v="NKS"/>
    <x v="12"/>
  </r>
  <r>
    <x v="2"/>
    <s v="2EI"/>
    <x v="5"/>
    <s v="CLO"/>
    <x v="10"/>
    <s v="1.1"/>
    <x v="0"/>
    <x v="11"/>
    <n v="101"/>
    <s v="CMP"/>
    <x v="13"/>
  </r>
  <r>
    <x v="2"/>
    <s v="2EI"/>
    <x v="5"/>
    <s v="CLO"/>
    <x v="10"/>
    <s v="1.10"/>
    <x v="8"/>
    <x v="2"/>
    <n v="206"/>
    <s v="AVA"/>
    <x v="1"/>
  </r>
  <r>
    <x v="2"/>
    <s v="2EI"/>
    <x v="5"/>
    <s v="CLO"/>
    <x v="10"/>
    <s v="1.10"/>
    <x v="8"/>
    <x v="16"/>
    <n v="77"/>
    <s v="JAT"/>
    <x v="14"/>
  </r>
  <r>
    <x v="2"/>
    <s v="2EI"/>
    <x v="5"/>
    <s v="CLO"/>
    <x v="10"/>
    <s v="1.10"/>
    <x v="8"/>
    <x v="11"/>
    <n v="342"/>
    <s v="AAL"/>
    <x v="19"/>
  </r>
  <r>
    <x v="2"/>
    <s v="2EI"/>
    <x v="5"/>
    <s v="CLO"/>
    <x v="10"/>
    <s v="1.10"/>
    <x v="8"/>
    <x v="14"/>
    <n v="2"/>
    <s v="DWI"/>
    <x v="18"/>
  </r>
  <r>
    <x v="2"/>
    <s v="2EI"/>
    <x v="5"/>
    <s v="CLO"/>
    <x v="10"/>
    <s v="1.10"/>
    <x v="8"/>
    <x v="31"/>
    <n v="2"/>
    <s v="FAC"/>
    <x v="34"/>
  </r>
  <r>
    <x v="2"/>
    <s v="2EI"/>
    <x v="5"/>
    <s v="CLO"/>
    <x v="10"/>
    <s v="1.10"/>
    <x v="8"/>
    <x v="24"/>
    <n v="10"/>
    <s v="LAE"/>
    <x v="44"/>
  </r>
  <r>
    <x v="2"/>
    <s v="2EI"/>
    <x v="5"/>
    <s v="CLO"/>
    <x v="10"/>
    <s v="1.10"/>
    <x v="8"/>
    <x v="12"/>
    <n v="2"/>
    <s v="PAV"/>
    <x v="9"/>
  </r>
  <r>
    <x v="2"/>
    <s v="2EI"/>
    <x v="5"/>
    <s v="CLO"/>
    <x v="10"/>
    <s v="1.3"/>
    <x v="1"/>
    <x v="15"/>
    <n v="13"/>
    <s v="AVA"/>
    <x v="1"/>
  </r>
  <r>
    <x v="2"/>
    <s v="2EI"/>
    <x v="5"/>
    <s v="CLO"/>
    <x v="10"/>
    <s v="1.6"/>
    <x v="2"/>
    <x v="1"/>
    <n v="31"/>
    <s v="NKS"/>
    <x v="12"/>
  </r>
  <r>
    <x v="2"/>
    <s v="2EI"/>
    <x v="5"/>
    <s v="CLO"/>
    <x v="10"/>
    <s v="1.7"/>
    <x v="5"/>
    <x v="16"/>
    <n v="25"/>
    <s v="JAT"/>
    <x v="14"/>
  </r>
  <r>
    <x v="2"/>
    <s v="2EI"/>
    <x v="5"/>
    <s v="CLO"/>
    <x v="10"/>
    <s v="1.8"/>
    <x v="6"/>
    <x v="11"/>
    <n v="279"/>
    <s v="CMP"/>
    <x v="13"/>
  </r>
  <r>
    <x v="2"/>
    <s v="2EI"/>
    <x v="5"/>
    <s v="CTG"/>
    <x v="11"/>
    <s v="1.1"/>
    <x v="0"/>
    <x v="1"/>
    <n v="6"/>
    <s v="NKS"/>
    <x v="12"/>
  </r>
  <r>
    <x v="2"/>
    <s v="2EI"/>
    <x v="5"/>
    <s v="CTG"/>
    <x v="11"/>
    <s v="1.10"/>
    <x v="8"/>
    <x v="16"/>
    <n v="5"/>
    <s v="JAT"/>
    <x v="14"/>
  </r>
  <r>
    <x v="2"/>
    <s v="2EI"/>
    <x v="5"/>
    <s v="CTG"/>
    <x v="11"/>
    <s v="1.10"/>
    <x v="8"/>
    <x v="11"/>
    <n v="84"/>
    <s v="DAL"/>
    <x v="35"/>
  </r>
  <r>
    <x v="2"/>
    <s v="2EI"/>
    <x v="5"/>
    <s v="CTG"/>
    <x v="11"/>
    <s v="1.10"/>
    <x v="8"/>
    <x v="31"/>
    <n v="3"/>
    <s v="FAC"/>
    <x v="34"/>
  </r>
  <r>
    <x v="2"/>
    <s v="2EI"/>
    <x v="5"/>
    <s v="CTG"/>
    <x v="11"/>
    <s v="1.3"/>
    <x v="1"/>
    <x v="33"/>
    <n v="2"/>
    <s v="KLM"/>
    <x v="23"/>
  </r>
  <r>
    <x v="2"/>
    <s v="2EI"/>
    <x v="5"/>
    <s v="CTG"/>
    <x v="11"/>
    <s v="1.5"/>
    <x v="7"/>
    <x v="2"/>
    <n v="10"/>
    <s v="NKS"/>
    <x v="12"/>
  </r>
  <r>
    <x v="2"/>
    <s v="2EI"/>
    <x v="5"/>
    <s v="CTG"/>
    <x v="11"/>
    <s v="1.5"/>
    <x v="7"/>
    <x v="1"/>
    <n v="6"/>
    <s v="NKS"/>
    <x v="12"/>
  </r>
  <r>
    <x v="2"/>
    <s v="2EI"/>
    <x v="5"/>
    <s v="CTG"/>
    <x v="11"/>
    <s v="1.5"/>
    <x v="7"/>
    <x v="11"/>
    <n v="1"/>
    <s v="RPB"/>
    <x v="11"/>
  </r>
  <r>
    <x v="2"/>
    <s v="2EI"/>
    <x v="5"/>
    <s v="CTG"/>
    <x v="11"/>
    <s v="1.6"/>
    <x v="2"/>
    <x v="1"/>
    <n v="526"/>
    <s v="ARE"/>
    <x v="10"/>
  </r>
  <r>
    <x v="2"/>
    <s v="2EI"/>
    <x v="5"/>
    <s v="CTG"/>
    <x v="11"/>
    <s v="1.6"/>
    <x v="2"/>
    <x v="16"/>
    <n v="18"/>
    <s v="TSC"/>
    <x v="21"/>
  </r>
  <r>
    <x v="2"/>
    <s v="2EI"/>
    <x v="5"/>
    <s v="CTG"/>
    <x v="11"/>
    <s v="1.6"/>
    <x v="2"/>
    <x v="11"/>
    <n v="13"/>
    <s v="DAL"/>
    <x v="35"/>
  </r>
  <r>
    <x v="2"/>
    <s v="2EI"/>
    <x v="5"/>
    <s v="CTG"/>
    <x v="11"/>
    <s v="1.6"/>
    <x v="2"/>
    <x v="14"/>
    <n v="1"/>
    <s v="DWI"/>
    <x v="18"/>
  </r>
  <r>
    <x v="2"/>
    <s v="2EI"/>
    <x v="5"/>
    <s v="CTG"/>
    <x v="11"/>
    <s v="1.8"/>
    <x v="6"/>
    <x v="19"/>
    <n v="27"/>
    <s v="KLM"/>
    <x v="23"/>
  </r>
  <r>
    <x v="2"/>
    <s v="2EI"/>
    <x v="5"/>
    <s v="CTG"/>
    <x v="11"/>
    <s v="1.9"/>
    <x v="3"/>
    <x v="13"/>
    <n v="48"/>
    <s v="JAT"/>
    <x v="14"/>
  </r>
  <r>
    <x v="2"/>
    <s v="2EI"/>
    <x v="5"/>
    <s v="CTG"/>
    <x v="11"/>
    <s v="1.9"/>
    <x v="3"/>
    <x v="11"/>
    <n v="1"/>
    <s v="AAL"/>
    <x v="19"/>
  </r>
  <r>
    <x v="2"/>
    <s v="2EI"/>
    <x v="5"/>
    <s v="CUC"/>
    <x v="12"/>
    <s v="1.10"/>
    <x v="8"/>
    <x v="13"/>
    <n v="54"/>
    <s v="JAT"/>
    <x v="14"/>
  </r>
  <r>
    <x v="2"/>
    <s v="2EI"/>
    <x v="5"/>
    <s v="CUC"/>
    <x v="12"/>
    <s v="1.10"/>
    <x v="8"/>
    <x v="1"/>
    <n v="317"/>
    <s v="ARE"/>
    <x v="10"/>
  </r>
  <r>
    <x v="2"/>
    <s v="2EI"/>
    <x v="5"/>
    <s v="CUC"/>
    <x v="12"/>
    <s v="1.10"/>
    <x v="8"/>
    <x v="31"/>
    <n v="1"/>
    <s v="ACL"/>
    <x v="8"/>
  </r>
  <r>
    <x v="2"/>
    <s v="2EI"/>
    <x v="5"/>
    <s v="CUC"/>
    <x v="12"/>
    <s v="1.3"/>
    <x v="1"/>
    <x v="31"/>
    <n v="1"/>
    <s v="ACL"/>
    <x v="8"/>
  </r>
  <r>
    <x v="2"/>
    <s v="2EI"/>
    <x v="5"/>
    <s v="CUC"/>
    <x v="12"/>
    <s v="1.4"/>
    <x v="4"/>
    <x v="11"/>
    <n v="19"/>
    <s v="CMP"/>
    <x v="13"/>
  </r>
  <r>
    <x v="2"/>
    <s v="3BM"/>
    <x v="0"/>
    <s v="EJA"/>
    <x v="0"/>
    <s v="1.6"/>
    <x v="2"/>
    <x v="0"/>
    <n v="36"/>
    <s v="EFY"/>
    <x v="0"/>
  </r>
  <r>
    <x v="2"/>
    <s v="3BM"/>
    <x v="0"/>
    <s v="EJA"/>
    <x v="0"/>
    <s v="1.1"/>
    <x v="0"/>
    <x v="1"/>
    <n v="59"/>
    <s v="AVR"/>
    <x v="1"/>
  </r>
  <r>
    <x v="2"/>
    <s v="3BM"/>
    <x v="0"/>
    <s v="EYP"/>
    <x v="13"/>
    <s v="1.8"/>
    <x v="6"/>
    <x v="1"/>
    <n v="62"/>
    <s v="AVA"/>
    <x v="1"/>
  </r>
  <r>
    <x v="2"/>
    <s v="3BM"/>
    <x v="0"/>
    <s v="PPN"/>
    <x v="1"/>
    <s v="1.3"/>
    <x v="1"/>
    <x v="0"/>
    <n v="43"/>
    <s v="EFY"/>
    <x v="0"/>
  </r>
  <r>
    <x v="2"/>
    <s v="3BM"/>
    <x v="0"/>
    <s v="VUP"/>
    <x v="2"/>
    <s v="1.3"/>
    <x v="1"/>
    <x v="2"/>
    <n v="12"/>
    <s v="AVA"/>
    <x v="1"/>
  </r>
  <r>
    <x v="2"/>
    <s v="3BM"/>
    <x v="0"/>
    <s v="VVC"/>
    <x v="22"/>
    <s v="1.7"/>
    <x v="5"/>
    <x v="0"/>
    <n v="14"/>
    <s v="NSE"/>
    <x v="20"/>
  </r>
  <r>
    <x v="2"/>
    <s v="3BM"/>
    <x v="0"/>
    <s v="PSO"/>
    <x v="21"/>
    <s v="1.1"/>
    <x v="0"/>
    <x v="9"/>
    <n v="49"/>
    <s v="EFY"/>
    <x v="0"/>
  </r>
  <r>
    <x v="2"/>
    <s v="2EI"/>
    <x v="5"/>
    <s v="IBE"/>
    <x v="14"/>
    <s v="1.1"/>
    <x v="0"/>
    <x v="1"/>
    <n v="55"/>
    <s v="AVA"/>
    <x v="1"/>
  </r>
  <r>
    <x v="2"/>
    <s v="2EI"/>
    <x v="5"/>
    <s v="IBE"/>
    <x v="14"/>
    <s v="1.4"/>
    <x v="4"/>
    <x v="1"/>
    <n v="1"/>
    <s v="ARE"/>
    <x v="10"/>
  </r>
  <r>
    <x v="2"/>
    <s v="2EI"/>
    <x v="5"/>
    <s v="LET"/>
    <x v="23"/>
    <s v="1.3"/>
    <x v="1"/>
    <x v="1"/>
    <n v="55"/>
    <s v="ARE"/>
    <x v="10"/>
  </r>
  <r>
    <x v="2"/>
    <s v="2EI"/>
    <x v="5"/>
    <s v="MDE"/>
    <x v="5"/>
    <s v="1.1"/>
    <x v="0"/>
    <x v="13"/>
    <n v="160"/>
    <s v="JAT"/>
    <x v="14"/>
  </r>
  <r>
    <x v="2"/>
    <s v="2EI"/>
    <x v="5"/>
    <s v="MDE"/>
    <x v="5"/>
    <s v="1.10"/>
    <x v="8"/>
    <x v="6"/>
    <n v="1"/>
    <s v="TPA"/>
    <x v="25"/>
  </r>
  <r>
    <x v="2"/>
    <s v="2EI"/>
    <x v="5"/>
    <s v="MDE"/>
    <x v="5"/>
    <s v="1.2"/>
    <x v="9"/>
    <x v="1"/>
    <n v="1"/>
    <s v="TAI"/>
    <x v="24"/>
  </r>
  <r>
    <x v="2"/>
    <s v="2EI"/>
    <x v="5"/>
    <s v="MDE"/>
    <x v="5"/>
    <s v="1.3"/>
    <x v="1"/>
    <x v="6"/>
    <n v="17"/>
    <s v="TPA"/>
    <x v="25"/>
  </r>
  <r>
    <x v="2"/>
    <s v="2EI"/>
    <x v="5"/>
    <s v="MDE"/>
    <x v="5"/>
    <s v="1.4"/>
    <x v="4"/>
    <x v="2"/>
    <n v="1"/>
    <s v="NKS"/>
    <x v="12"/>
  </r>
  <r>
    <x v="2"/>
    <s v="2EI"/>
    <x v="5"/>
    <s v="MDE"/>
    <x v="5"/>
    <s v="1.4"/>
    <x v="4"/>
    <x v="2"/>
    <n v="1"/>
    <s v="TAI"/>
    <x v="24"/>
  </r>
  <r>
    <x v="2"/>
    <s v="2EI"/>
    <x v="5"/>
    <s v="MDE"/>
    <x v="5"/>
    <s v="1.4"/>
    <x v="4"/>
    <x v="1"/>
    <n v="88"/>
    <s v="NKS"/>
    <x v="12"/>
  </r>
  <r>
    <x v="2"/>
    <s v="2EI"/>
    <x v="5"/>
    <s v="MDE"/>
    <x v="5"/>
    <s v="1.4"/>
    <x v="4"/>
    <x v="11"/>
    <n v="31"/>
    <s v="AMX"/>
    <x v="17"/>
  </r>
  <r>
    <x v="2"/>
    <s v="2EI"/>
    <x v="5"/>
    <s v="MDE"/>
    <x v="5"/>
    <s v="1.4"/>
    <x v="4"/>
    <x v="20"/>
    <n v="14"/>
    <s v="JEA"/>
    <x v="26"/>
  </r>
  <r>
    <x v="2"/>
    <s v="2EI"/>
    <x v="5"/>
    <s v="MDE"/>
    <x v="5"/>
    <s v="1.5"/>
    <x v="7"/>
    <x v="1"/>
    <n v="5"/>
    <s v="TAI"/>
    <x v="24"/>
  </r>
  <r>
    <x v="2"/>
    <s v="2EI"/>
    <x v="5"/>
    <s v="MDE"/>
    <x v="5"/>
    <s v="1.5"/>
    <x v="7"/>
    <x v="11"/>
    <n v="26"/>
    <s v="AMX"/>
    <x v="17"/>
  </r>
  <r>
    <x v="2"/>
    <s v="2EI"/>
    <x v="5"/>
    <s v="MDE"/>
    <x v="5"/>
    <s v="1.5"/>
    <x v="7"/>
    <x v="11"/>
    <n v="24"/>
    <s v="CMP"/>
    <x v="13"/>
  </r>
  <r>
    <x v="2"/>
    <s v="2EI"/>
    <x v="5"/>
    <s v="MDE"/>
    <x v="5"/>
    <s v="1.6"/>
    <x v="2"/>
    <x v="2"/>
    <n v="29"/>
    <s v="AVA"/>
    <x v="1"/>
  </r>
  <r>
    <x v="2"/>
    <s v="2EI"/>
    <x v="5"/>
    <s v="MDE"/>
    <x v="5"/>
    <s v="1.6"/>
    <x v="2"/>
    <x v="1"/>
    <n v="12"/>
    <s v="TAI"/>
    <x v="24"/>
  </r>
  <r>
    <x v="2"/>
    <s v="2EI"/>
    <x v="5"/>
    <s v="MDE"/>
    <x v="5"/>
    <s v="1.7"/>
    <x v="5"/>
    <x v="1"/>
    <n v="419"/>
    <s v="AVA"/>
    <x v="1"/>
  </r>
  <r>
    <x v="2"/>
    <s v="2EI"/>
    <x v="5"/>
    <s v="MDE"/>
    <x v="5"/>
    <s v="1.7"/>
    <x v="5"/>
    <x v="13"/>
    <n v="14"/>
    <s v="JAT"/>
    <x v="14"/>
  </r>
  <r>
    <x v="2"/>
    <s v="2EI"/>
    <x v="5"/>
    <s v="MDE"/>
    <x v="5"/>
    <s v="1.7"/>
    <x v="5"/>
    <x v="6"/>
    <n v="4"/>
    <s v="TPA"/>
    <x v="25"/>
  </r>
  <r>
    <x v="2"/>
    <s v="2EI"/>
    <x v="5"/>
    <s v="MDE"/>
    <x v="5"/>
    <s v="1.7"/>
    <x v="5"/>
    <x v="35"/>
    <n v="1"/>
    <s v="PAV"/>
    <x v="9"/>
  </r>
  <r>
    <x v="2"/>
    <s v="2EI"/>
    <x v="5"/>
    <s v="MDE"/>
    <x v="5"/>
    <s v="1.7"/>
    <x v="5"/>
    <x v="11"/>
    <n v="21"/>
    <s v="AMX"/>
    <x v="17"/>
  </r>
  <r>
    <x v="2"/>
    <s v="2EI"/>
    <x v="5"/>
    <s v="MDE"/>
    <x v="5"/>
    <s v="1.8"/>
    <x v="6"/>
    <x v="11"/>
    <n v="469"/>
    <s v="CMP"/>
    <x v="13"/>
  </r>
  <r>
    <x v="2"/>
    <s v="2EI"/>
    <x v="5"/>
    <s v="MDE"/>
    <x v="5"/>
    <s v="1.9"/>
    <x v="3"/>
    <x v="13"/>
    <n v="1"/>
    <s v="JAT"/>
    <x v="14"/>
  </r>
  <r>
    <x v="2"/>
    <s v="2EI"/>
    <x v="5"/>
    <s v="MDE"/>
    <x v="5"/>
    <s v="1.9"/>
    <x v="3"/>
    <x v="11"/>
    <n v="1"/>
    <s v="CMP"/>
    <x v="13"/>
  </r>
  <r>
    <x v="2"/>
    <s v="2EI"/>
    <x v="5"/>
    <s v="MTR"/>
    <x v="18"/>
    <s v="1.1"/>
    <x v="0"/>
    <x v="1"/>
    <n v="264"/>
    <s v="AVA"/>
    <x v="1"/>
  </r>
  <r>
    <x v="2"/>
    <s v="2EI"/>
    <x v="5"/>
    <s v="MTR"/>
    <x v="18"/>
    <s v="1.10"/>
    <x v="8"/>
    <x v="2"/>
    <n v="53"/>
    <s v="AVA"/>
    <x v="1"/>
  </r>
  <r>
    <x v="2"/>
    <s v="2EI"/>
    <x v="5"/>
    <s v="MTR"/>
    <x v="18"/>
    <s v="1.2"/>
    <x v="9"/>
    <x v="1"/>
    <n v="9"/>
    <s v="AVA"/>
    <x v="1"/>
  </r>
  <r>
    <x v="2"/>
    <s v="2EI"/>
    <x v="5"/>
    <s v="MTR"/>
    <x v="18"/>
    <s v="1.9"/>
    <x v="3"/>
    <x v="1"/>
    <n v="1"/>
    <s v="ARE"/>
    <x v="10"/>
  </r>
  <r>
    <x v="2"/>
    <s v="2EI"/>
    <x v="5"/>
    <s v="NVA"/>
    <x v="19"/>
    <s v="1.10"/>
    <x v="8"/>
    <x v="2"/>
    <n v="7"/>
    <s v="AVA"/>
    <x v="1"/>
  </r>
  <r>
    <x v="2"/>
    <s v="2EI"/>
    <x v="5"/>
    <s v="PEI"/>
    <x v="20"/>
    <s v="1.1"/>
    <x v="0"/>
    <x v="11"/>
    <n v="31"/>
    <s v="CMP"/>
    <x v="13"/>
  </r>
  <r>
    <x v="2"/>
    <s v="2EI"/>
    <x v="5"/>
    <s v="PEI"/>
    <x v="20"/>
    <s v="1.2"/>
    <x v="9"/>
    <x v="2"/>
    <n v="1"/>
    <s v="AVA"/>
    <x v="1"/>
  </r>
  <r>
    <x v="2"/>
    <s v="2EI"/>
    <x v="5"/>
    <s v="PEI"/>
    <x v="20"/>
    <s v="1.2"/>
    <x v="9"/>
    <x v="1"/>
    <n v="2"/>
    <s v="ARE"/>
    <x v="10"/>
  </r>
  <r>
    <x v="2"/>
    <s v="2EI"/>
    <x v="5"/>
    <s v="PEI"/>
    <x v="20"/>
    <s v="1.3"/>
    <x v="1"/>
    <x v="1"/>
    <n v="476"/>
    <s v="AVA"/>
    <x v="1"/>
  </r>
  <r>
    <x v="2"/>
    <s v="2EI"/>
    <x v="5"/>
    <s v="PEI"/>
    <x v="20"/>
    <s v="1.4"/>
    <x v="4"/>
    <x v="11"/>
    <n v="19"/>
    <s v="RPB"/>
    <x v="11"/>
  </r>
  <r>
    <x v="2"/>
    <s v="2EI"/>
    <x v="5"/>
    <s v="PEI"/>
    <x v="20"/>
    <s v="1.6"/>
    <x v="2"/>
    <x v="2"/>
    <n v="9"/>
    <s v="AVA"/>
    <x v="1"/>
  </r>
  <r>
    <x v="2"/>
    <s v="2EI"/>
    <x v="5"/>
    <s v="PSO"/>
    <x v="21"/>
    <s v="1.10"/>
    <x v="8"/>
    <x v="1"/>
    <n v="1102"/>
    <s v="AVA"/>
    <x v="1"/>
  </r>
  <r>
    <x v="2"/>
    <s v="2EI"/>
    <x v="5"/>
    <s v="PSO"/>
    <x v="21"/>
    <s v="1.3"/>
    <x v="1"/>
    <x v="2"/>
    <n v="4"/>
    <s v="AVA"/>
    <x v="1"/>
  </r>
  <r>
    <x v="2"/>
    <s v="2EI"/>
    <x v="5"/>
    <s v="PSO"/>
    <x v="21"/>
    <s v="1.3"/>
    <x v="1"/>
    <x v="1"/>
    <n v="208"/>
    <s v="AVA"/>
    <x v="1"/>
  </r>
  <r>
    <x v="2"/>
    <s v="2EI"/>
    <x v="5"/>
    <s v="PSO"/>
    <x v="21"/>
    <s v="1.8"/>
    <x v="6"/>
    <x v="1"/>
    <n v="208"/>
    <s v="ARE"/>
    <x v="10"/>
  </r>
  <r>
    <x v="2"/>
    <s v="2EI"/>
    <x v="5"/>
    <s v="RCH"/>
    <x v="16"/>
    <s v="1.4"/>
    <x v="4"/>
    <x v="2"/>
    <n v="4"/>
    <s v="AVA"/>
    <x v="1"/>
  </r>
  <r>
    <x v="2"/>
    <s v="2EI"/>
    <x v="5"/>
    <s v="SMR"/>
    <x v="17"/>
    <s v="1.10"/>
    <x v="8"/>
    <x v="13"/>
    <n v="206"/>
    <s v="JAT"/>
    <x v="14"/>
  </r>
  <r>
    <x v="2"/>
    <s v="2EI"/>
    <x v="5"/>
    <s v="SMR"/>
    <x v="17"/>
    <s v="1.2"/>
    <x v="9"/>
    <x v="1"/>
    <n v="20"/>
    <s v="AVA"/>
    <x v="1"/>
  </r>
  <r>
    <x v="2"/>
    <s v="2EI"/>
    <x v="5"/>
    <s v="SMR"/>
    <x v="17"/>
    <s v="1.4"/>
    <x v="4"/>
    <x v="1"/>
    <n v="473"/>
    <s v="AVA"/>
    <x v="1"/>
  </r>
  <r>
    <x v="2"/>
    <s v="2EI"/>
    <x v="5"/>
    <s v="SMR"/>
    <x v="17"/>
    <s v="1.6"/>
    <x v="2"/>
    <x v="11"/>
    <n v="93"/>
    <s v="RPB"/>
    <x v="11"/>
  </r>
  <r>
    <x v="2"/>
    <s v="2EI"/>
    <x v="5"/>
    <s v="SMR"/>
    <x v="17"/>
    <s v="1.8"/>
    <x v="6"/>
    <x v="1"/>
    <n v="1163"/>
    <s v="AVA"/>
    <x v="1"/>
  </r>
  <r>
    <x v="2"/>
    <s v="3CA"/>
    <x v="9"/>
    <s v="EOH"/>
    <x v="26"/>
    <s v="1.10"/>
    <x v="8"/>
    <x v="66"/>
    <n v="1"/>
    <s v="PAV"/>
    <x v="9"/>
  </r>
  <r>
    <x v="2"/>
    <s v="HEL"/>
    <x v="1"/>
    <s v="BOG"/>
    <x v="3"/>
    <s v="1.1"/>
    <x v="0"/>
    <x v="28"/>
    <n v="4"/>
    <s v="HEL"/>
    <x v="2"/>
  </r>
  <r>
    <x v="2"/>
    <s v="HEL"/>
    <x v="1"/>
    <s v="BOG"/>
    <x v="3"/>
    <s v="1.3"/>
    <x v="1"/>
    <x v="58"/>
    <n v="8"/>
    <s v="HEL"/>
    <x v="2"/>
  </r>
  <r>
    <x v="2"/>
    <s v="HEL"/>
    <x v="1"/>
    <s v="BOG"/>
    <x v="3"/>
    <s v="1.3"/>
    <x v="1"/>
    <x v="55"/>
    <n v="2"/>
    <s v="HEL"/>
    <x v="2"/>
  </r>
  <r>
    <x v="2"/>
    <s v="3AN"/>
    <x v="7"/>
    <s v="BOG"/>
    <x v="3"/>
    <s v="1.3"/>
    <x v="1"/>
    <x v="1"/>
    <n v="6"/>
    <s v="ARE"/>
    <x v="10"/>
  </r>
  <r>
    <x v="2"/>
    <s v="3AN"/>
    <x v="7"/>
    <s v="BOG"/>
    <x v="3"/>
    <s v="1.10"/>
    <x v="8"/>
    <x v="9"/>
    <n v="42"/>
    <s v="ARE"/>
    <x v="10"/>
  </r>
  <r>
    <x v="2"/>
    <s v="3AN"/>
    <x v="7"/>
    <s v="BOG"/>
    <x v="3"/>
    <s v="1.9"/>
    <x v="3"/>
    <x v="9"/>
    <n v="236"/>
    <s v="NSE"/>
    <x v="20"/>
  </r>
  <r>
    <x v="2"/>
    <s v="3AN"/>
    <x v="7"/>
    <s v="MDE"/>
    <x v="5"/>
    <s v="1.4"/>
    <x v="4"/>
    <x v="9"/>
    <n v="4"/>
    <s v="NSE"/>
    <x v="20"/>
  </r>
  <r>
    <x v="2"/>
    <s v="3AN"/>
    <x v="7"/>
    <s v="MDE"/>
    <x v="5"/>
    <s v="1.7"/>
    <x v="5"/>
    <x v="2"/>
    <n v="2"/>
    <s v="ARE"/>
    <x v="10"/>
  </r>
  <r>
    <x v="2"/>
    <s v="3AN"/>
    <x v="7"/>
    <s v="MDE"/>
    <x v="5"/>
    <s v="1.3"/>
    <x v="1"/>
    <x v="9"/>
    <n v="3"/>
    <s v="AFY"/>
    <x v="52"/>
  </r>
  <r>
    <x v="2"/>
    <s v="3AN"/>
    <x v="7"/>
    <s v="MDE"/>
    <x v="5"/>
    <s v="1.8"/>
    <x v="6"/>
    <x v="9"/>
    <n v="3"/>
    <s v="NSE"/>
    <x v="20"/>
  </r>
  <r>
    <x v="2"/>
    <s v="SGH"/>
    <x v="3"/>
    <s v="LET"/>
    <x v="23"/>
    <s v="1.8"/>
    <x v="6"/>
    <x v="8"/>
    <n v="6"/>
    <s v="ACL"/>
    <x v="8"/>
  </r>
  <r>
    <x v="2"/>
    <s v="1BC"/>
    <x v="4"/>
    <s v="MDE"/>
    <x v="5"/>
    <s v="1.4"/>
    <x v="4"/>
    <x v="28"/>
    <n v="1"/>
    <s v="PAV"/>
    <x v="9"/>
  </r>
  <r>
    <x v="2"/>
    <s v="1BC"/>
    <x v="4"/>
    <s v="MDE"/>
    <x v="5"/>
    <s v="1.1"/>
    <x v="0"/>
    <x v="65"/>
    <n v="3"/>
    <s v="PAV"/>
    <x v="9"/>
  </r>
  <r>
    <x v="2"/>
    <s v="1BC"/>
    <x v="4"/>
    <s v="MDE"/>
    <x v="5"/>
    <s v="1.9"/>
    <x v="3"/>
    <x v="65"/>
    <n v="3"/>
    <s v="PAV"/>
    <x v="9"/>
  </r>
  <r>
    <x v="2"/>
    <s v="3BL"/>
    <x v="8"/>
    <s v="BOG"/>
    <x v="3"/>
    <s v="1.10"/>
    <x v="8"/>
    <x v="24"/>
    <n v="25"/>
    <s v="ABX"/>
    <x v="46"/>
  </r>
  <r>
    <x v="2"/>
    <s v="3BL"/>
    <x v="8"/>
    <s v="BOG"/>
    <x v="3"/>
    <s v="1.10"/>
    <x v="8"/>
    <x v="24"/>
    <n v="25"/>
    <s v="CJT"/>
    <x v="41"/>
  </r>
  <r>
    <x v="2"/>
    <s v="2EI"/>
    <x v="5"/>
    <s v="ADZ"/>
    <x v="6"/>
    <s v="1.1"/>
    <x v="0"/>
    <x v="1"/>
    <n v="321"/>
    <s v="ARE"/>
    <x v="10"/>
  </r>
  <r>
    <x v="2"/>
    <s v="2EI"/>
    <x v="5"/>
    <s v="ADZ"/>
    <x v="6"/>
    <s v="1.3"/>
    <x v="1"/>
    <x v="11"/>
    <n v="18"/>
    <s v="CMP"/>
    <x v="13"/>
  </r>
  <r>
    <x v="2"/>
    <s v="2EI"/>
    <x v="5"/>
    <s v="ADZ"/>
    <x v="6"/>
    <s v="1.3"/>
    <x v="1"/>
    <x v="31"/>
    <n v="8"/>
    <s v="KRE"/>
    <x v="33"/>
  </r>
  <r>
    <x v="2"/>
    <s v="2EI"/>
    <x v="5"/>
    <s v="ADZ"/>
    <x v="6"/>
    <s v="1.7"/>
    <x v="5"/>
    <x v="1"/>
    <n v="1"/>
    <s v="ARE"/>
    <x v="10"/>
  </r>
  <r>
    <x v="2"/>
    <s v="2EI"/>
    <x v="5"/>
    <s v="AXM"/>
    <x v="7"/>
    <s v="1.10"/>
    <x v="8"/>
    <x v="2"/>
    <n v="48"/>
    <s v="AVA"/>
    <x v="1"/>
  </r>
  <r>
    <x v="2"/>
    <s v="3AZ"/>
    <x v="2"/>
    <s v="BOG"/>
    <x v="3"/>
    <s v="1.4"/>
    <x v="4"/>
    <x v="24"/>
    <n v="8"/>
    <s v="LTG"/>
    <x v="39"/>
  </r>
  <r>
    <x v="2"/>
    <s v="3AZ"/>
    <x v="2"/>
    <s v="BOG"/>
    <x v="3"/>
    <s v="1.8"/>
    <x v="6"/>
    <x v="4"/>
    <n v="39"/>
    <s v="ACA"/>
    <x v="3"/>
  </r>
  <r>
    <x v="2"/>
    <s v="3AZ"/>
    <x v="2"/>
    <s v="BOG"/>
    <x v="3"/>
    <s v="1.4"/>
    <x v="4"/>
    <x v="6"/>
    <n v="13"/>
    <s v="PUE"/>
    <x v="5"/>
  </r>
  <r>
    <x v="2"/>
    <s v="3AZ"/>
    <x v="2"/>
    <s v="BOG"/>
    <x v="3"/>
    <s v="1.1"/>
    <x v="0"/>
    <x v="7"/>
    <n v="18"/>
    <s v="LER"/>
    <x v="7"/>
  </r>
  <r>
    <x v="2"/>
    <s v="2EI"/>
    <x v="5"/>
    <s v="AXM"/>
    <x v="7"/>
    <s v="1.10"/>
    <x v="8"/>
    <x v="11"/>
    <n v="89"/>
    <s v="RPB"/>
    <x v="11"/>
  </r>
  <r>
    <x v="2"/>
    <s v="2EI"/>
    <x v="5"/>
    <s v="AXM"/>
    <x v="7"/>
    <s v="1.3"/>
    <x v="1"/>
    <x v="11"/>
    <n v="18"/>
    <s v="RPB"/>
    <x v="11"/>
  </r>
  <r>
    <x v="2"/>
    <s v="2EI"/>
    <x v="5"/>
    <s v="AXM"/>
    <x v="7"/>
    <s v="1.4"/>
    <x v="4"/>
    <x v="2"/>
    <n v="7"/>
    <s v="AVA"/>
    <x v="1"/>
  </r>
  <r>
    <x v="2"/>
    <s v="2EI"/>
    <x v="5"/>
    <s v="AXM"/>
    <x v="7"/>
    <s v="1.5"/>
    <x v="7"/>
    <x v="11"/>
    <n v="1"/>
    <s v="CMP"/>
    <x v="13"/>
  </r>
  <r>
    <x v="2"/>
    <s v="2EI"/>
    <x v="5"/>
    <s v="BAQ"/>
    <x v="8"/>
    <s v="1.10"/>
    <x v="8"/>
    <x v="1"/>
    <n v="163"/>
    <s v="NKS"/>
    <x v="12"/>
  </r>
  <r>
    <x v="2"/>
    <s v="2EI"/>
    <x v="5"/>
    <s v="BAQ"/>
    <x v="8"/>
    <s v="1.4"/>
    <x v="4"/>
    <x v="46"/>
    <n v="1"/>
    <s v="PAV"/>
    <x v="9"/>
  </r>
  <r>
    <x v="2"/>
    <s v="2EI"/>
    <x v="5"/>
    <s v="BAQ"/>
    <x v="8"/>
    <s v="1.8"/>
    <x v="6"/>
    <x v="1"/>
    <n v="61"/>
    <s v="NKS"/>
    <x v="12"/>
  </r>
  <r>
    <x v="2"/>
    <s v="2EI"/>
    <x v="5"/>
    <s v="BGA"/>
    <x v="9"/>
    <s v="1.1"/>
    <x v="0"/>
    <x v="1"/>
    <n v="396"/>
    <s v="AVA"/>
    <x v="1"/>
  </r>
  <r>
    <x v="2"/>
    <s v="2EI"/>
    <x v="5"/>
    <s v="BGA"/>
    <x v="9"/>
    <s v="1.2"/>
    <x v="9"/>
    <x v="1"/>
    <n v="13"/>
    <s v="AVA"/>
    <x v="1"/>
  </r>
  <r>
    <x v="2"/>
    <s v="2EI"/>
    <x v="5"/>
    <s v="BGA"/>
    <x v="9"/>
    <s v="1.3"/>
    <x v="1"/>
    <x v="1"/>
    <n v="213"/>
    <s v="ARE"/>
    <x v="10"/>
  </r>
  <r>
    <x v="2"/>
    <s v="2EI"/>
    <x v="5"/>
    <s v="BGA"/>
    <x v="9"/>
    <s v="1.5"/>
    <x v="7"/>
    <x v="1"/>
    <n v="1"/>
    <s v="ARE"/>
    <x v="10"/>
  </r>
  <r>
    <x v="2"/>
    <s v="2EI"/>
    <x v="5"/>
    <s v="BGA"/>
    <x v="9"/>
    <s v="1.6"/>
    <x v="2"/>
    <x v="2"/>
    <n v="7"/>
    <s v="AVA"/>
    <x v="1"/>
  </r>
  <r>
    <x v="2"/>
    <s v="2EI"/>
    <x v="5"/>
    <s v="BGA"/>
    <x v="9"/>
    <s v="1.8"/>
    <x v="6"/>
    <x v="2"/>
    <n v="16"/>
    <s v="AVA"/>
    <x v="1"/>
  </r>
  <r>
    <x v="2"/>
    <s v="2EI"/>
    <x v="5"/>
    <s v="BGA"/>
    <x v="9"/>
    <s v="1.8"/>
    <x v="6"/>
    <x v="11"/>
    <n v="69"/>
    <s v="CMP"/>
    <x v="13"/>
  </r>
  <r>
    <x v="2"/>
    <s v="2EI"/>
    <x v="5"/>
    <s v="CLO"/>
    <x v="10"/>
    <s v="1.1"/>
    <x v="0"/>
    <x v="11"/>
    <n v="56"/>
    <s v="RPB"/>
    <x v="11"/>
  </r>
  <r>
    <x v="2"/>
    <s v="2EI"/>
    <x v="5"/>
    <s v="CLO"/>
    <x v="10"/>
    <s v="1.4"/>
    <x v="4"/>
    <x v="1"/>
    <n v="31"/>
    <s v="NKS"/>
    <x v="12"/>
  </r>
  <r>
    <x v="2"/>
    <s v="2EI"/>
    <x v="5"/>
    <s v="CLO"/>
    <x v="10"/>
    <s v="1.5"/>
    <x v="7"/>
    <x v="13"/>
    <n v="23"/>
    <s v="JAT"/>
    <x v="14"/>
  </r>
  <r>
    <x v="2"/>
    <s v="2EI"/>
    <x v="5"/>
    <s v="CLO"/>
    <x v="10"/>
    <s v="1.6"/>
    <x v="2"/>
    <x v="13"/>
    <n v="23"/>
    <s v="JAT"/>
    <x v="14"/>
  </r>
  <r>
    <x v="2"/>
    <s v="2EI"/>
    <x v="5"/>
    <s v="CLO"/>
    <x v="10"/>
    <s v="1.6"/>
    <x v="2"/>
    <x v="11"/>
    <n v="62"/>
    <s v="AAL"/>
    <x v="19"/>
  </r>
  <r>
    <x v="2"/>
    <s v="2EI"/>
    <x v="5"/>
    <s v="CLO"/>
    <x v="10"/>
    <s v="1.6"/>
    <x v="2"/>
    <x v="11"/>
    <n v="99"/>
    <s v="CMP"/>
    <x v="13"/>
  </r>
  <r>
    <x v="2"/>
    <s v="2EI"/>
    <x v="5"/>
    <s v="CLO"/>
    <x v="10"/>
    <s v="1.6"/>
    <x v="2"/>
    <x v="15"/>
    <n v="13"/>
    <s v="AVA"/>
    <x v="1"/>
  </r>
  <r>
    <x v="2"/>
    <s v="2EI"/>
    <x v="5"/>
    <s v="CLO"/>
    <x v="10"/>
    <s v="1.7"/>
    <x v="5"/>
    <x v="34"/>
    <n v="15"/>
    <s v="NSE"/>
    <x v="20"/>
  </r>
  <r>
    <x v="2"/>
    <s v="2EI"/>
    <x v="5"/>
    <s v="CLO"/>
    <x v="10"/>
    <s v="1.8"/>
    <x v="6"/>
    <x v="13"/>
    <n v="45"/>
    <s v="JAT"/>
    <x v="14"/>
  </r>
  <r>
    <x v="2"/>
    <s v="2EI"/>
    <x v="5"/>
    <s v="CTG"/>
    <x v="11"/>
    <s v="1.1"/>
    <x v="0"/>
    <x v="11"/>
    <n v="114"/>
    <s v="CMP"/>
    <x v="13"/>
  </r>
  <r>
    <x v="2"/>
    <s v="2EI"/>
    <x v="5"/>
    <s v="CTG"/>
    <x v="11"/>
    <s v="1.1"/>
    <x v="0"/>
    <x v="19"/>
    <n v="27"/>
    <s v="KLM"/>
    <x v="23"/>
  </r>
  <r>
    <x v="2"/>
    <s v="2EI"/>
    <x v="5"/>
    <s v="CTG"/>
    <x v="11"/>
    <s v="1.10"/>
    <x v="8"/>
    <x v="2"/>
    <n v="60"/>
    <s v="NKS"/>
    <x v="12"/>
  </r>
  <r>
    <x v="2"/>
    <s v="2EI"/>
    <x v="5"/>
    <s v="CTG"/>
    <x v="11"/>
    <s v="1.10"/>
    <x v="8"/>
    <x v="33"/>
    <n v="10"/>
    <s v="KLM"/>
    <x v="23"/>
  </r>
  <r>
    <x v="2"/>
    <s v="2EI"/>
    <x v="5"/>
    <s v="CTG"/>
    <x v="11"/>
    <s v="1.4"/>
    <x v="4"/>
    <x v="2"/>
    <n v="10"/>
    <s v="NKS"/>
    <x v="12"/>
  </r>
  <r>
    <x v="2"/>
    <s v="2EI"/>
    <x v="5"/>
    <s v="CTG"/>
    <x v="11"/>
    <s v="1.5"/>
    <x v="7"/>
    <x v="16"/>
    <n v="14"/>
    <s v="TSC"/>
    <x v="21"/>
  </r>
  <r>
    <x v="2"/>
    <s v="2EI"/>
    <x v="5"/>
    <s v="CTG"/>
    <x v="11"/>
    <s v="1.6"/>
    <x v="2"/>
    <x v="16"/>
    <n v="28"/>
    <s v="NKS"/>
    <x v="12"/>
  </r>
  <r>
    <x v="2"/>
    <s v="2EI"/>
    <x v="5"/>
    <s v="CTG"/>
    <x v="11"/>
    <s v="1.7"/>
    <x v="5"/>
    <x v="1"/>
    <n v="6"/>
    <s v="NKS"/>
    <x v="12"/>
  </r>
  <r>
    <x v="2"/>
    <s v="2EI"/>
    <x v="5"/>
    <s v="CTG"/>
    <x v="11"/>
    <s v="1.8"/>
    <x v="6"/>
    <x v="13"/>
    <n v="120"/>
    <s v="JAT"/>
    <x v="14"/>
  </r>
  <r>
    <x v="2"/>
    <s v="2EI"/>
    <x v="5"/>
    <s v="CUC"/>
    <x v="12"/>
    <s v="1.1"/>
    <x v="0"/>
    <x v="2"/>
    <n v="12"/>
    <s v="AVA"/>
    <x v="1"/>
  </r>
  <r>
    <x v="2"/>
    <s v="2EI"/>
    <x v="5"/>
    <s v="CUC"/>
    <x v="12"/>
    <s v="1.10"/>
    <x v="8"/>
    <x v="2"/>
    <n v="66"/>
    <s v="AVA"/>
    <x v="1"/>
  </r>
  <r>
    <x v="2"/>
    <s v="2EI"/>
    <x v="5"/>
    <s v="CUC"/>
    <x v="12"/>
    <s v="1.10"/>
    <x v="8"/>
    <x v="31"/>
    <n v="2"/>
    <s v="FAC"/>
    <x v="34"/>
  </r>
  <r>
    <x v="2"/>
    <s v="2EI"/>
    <x v="5"/>
    <s v="CUC"/>
    <x v="12"/>
    <s v="1.2"/>
    <x v="9"/>
    <x v="1"/>
    <n v="12"/>
    <s v="AVA"/>
    <x v="1"/>
  </r>
  <r>
    <x v="2"/>
    <s v="2EI"/>
    <x v="5"/>
    <s v="CUC"/>
    <x v="12"/>
    <s v="1.3"/>
    <x v="1"/>
    <x v="13"/>
    <n v="13"/>
    <s v="JAT"/>
    <x v="14"/>
  </r>
  <r>
    <x v="2"/>
    <s v="2EI"/>
    <x v="5"/>
    <s v="CUC"/>
    <x v="12"/>
    <s v="1.6"/>
    <x v="2"/>
    <x v="11"/>
    <n v="17"/>
    <s v="CMP"/>
    <x v="13"/>
  </r>
  <r>
    <x v="2"/>
    <s v="2EI"/>
    <x v="5"/>
    <s v="CUC"/>
    <x v="12"/>
    <s v="1.8"/>
    <x v="6"/>
    <x v="11"/>
    <n v="30"/>
    <s v="CMP"/>
    <x v="13"/>
  </r>
  <r>
    <x v="2"/>
    <s v="2EI"/>
    <x v="5"/>
    <s v="CUC"/>
    <x v="12"/>
    <s v="1.9"/>
    <x v="3"/>
    <x v="1"/>
    <n v="1"/>
    <s v="AVA"/>
    <x v="1"/>
  </r>
  <r>
    <x v="2"/>
    <s v="3BM"/>
    <x v="0"/>
    <s v="EJA"/>
    <x v="0"/>
    <s v="1.4"/>
    <x v="4"/>
    <x v="1"/>
    <n v="59"/>
    <s v="AVR"/>
    <x v="1"/>
  </r>
  <r>
    <x v="2"/>
    <s v="3BM"/>
    <x v="0"/>
    <s v="VUP"/>
    <x v="2"/>
    <s v="1.9"/>
    <x v="3"/>
    <x v="2"/>
    <n v="12"/>
    <s v="AVA"/>
    <x v="1"/>
  </r>
  <r>
    <x v="2"/>
    <s v="3BM"/>
    <x v="0"/>
    <s v="VUP"/>
    <x v="2"/>
    <s v="1.10"/>
    <x v="8"/>
    <x v="1"/>
    <n v="162"/>
    <s v="AVA"/>
    <x v="1"/>
  </r>
  <r>
    <x v="2"/>
    <s v="3BM"/>
    <x v="0"/>
    <s v="VUP"/>
    <x v="2"/>
    <s v="1.1"/>
    <x v="0"/>
    <x v="9"/>
    <n v="26"/>
    <s v="EFY"/>
    <x v="0"/>
  </r>
  <r>
    <x v="2"/>
    <s v="3BM"/>
    <x v="0"/>
    <s v="VUP"/>
    <x v="2"/>
    <s v="1.6"/>
    <x v="2"/>
    <x v="9"/>
    <n v="26"/>
    <s v="EFY"/>
    <x v="0"/>
  </r>
  <r>
    <x v="2"/>
    <s v="3BM"/>
    <x v="0"/>
    <s v="VVC"/>
    <x v="22"/>
    <s v="1.4"/>
    <x v="4"/>
    <x v="0"/>
    <n v="50"/>
    <s v="NSE"/>
    <x v="20"/>
  </r>
  <r>
    <x v="2"/>
    <s v="2EI"/>
    <x v="5"/>
    <s v="IBE"/>
    <x v="14"/>
    <s v="1.9"/>
    <x v="3"/>
    <x v="1"/>
    <n v="1"/>
    <s v="AVA"/>
    <x v="1"/>
  </r>
  <r>
    <x v="2"/>
    <s v="2EI"/>
    <x v="5"/>
    <s v="LET"/>
    <x v="23"/>
    <s v="1.1"/>
    <x v="0"/>
    <x v="1"/>
    <n v="61"/>
    <s v="AVA"/>
    <x v="1"/>
  </r>
  <r>
    <x v="2"/>
    <s v="2EI"/>
    <x v="5"/>
    <s v="LET"/>
    <x v="23"/>
    <s v="1.10"/>
    <x v="8"/>
    <x v="1"/>
    <n v="365"/>
    <s v="AVA"/>
    <x v="1"/>
  </r>
  <r>
    <x v="2"/>
    <s v="2EI"/>
    <x v="5"/>
    <s v="MDE"/>
    <x v="5"/>
    <s v="1.1"/>
    <x v="0"/>
    <x v="1"/>
    <n v="1723"/>
    <s v="AVA"/>
    <x v="1"/>
  </r>
  <r>
    <x v="2"/>
    <s v="2EI"/>
    <x v="5"/>
    <s v="MDE"/>
    <x v="5"/>
    <s v="1.1"/>
    <x v="0"/>
    <x v="16"/>
    <n v="2"/>
    <s v="NKS"/>
    <x v="12"/>
  </r>
  <r>
    <x v="2"/>
    <s v="2EI"/>
    <x v="5"/>
    <s v="MDE"/>
    <x v="5"/>
    <s v="1.10"/>
    <x v="8"/>
    <x v="2"/>
    <n v="141"/>
    <s v="AVA"/>
    <x v="1"/>
  </r>
  <r>
    <x v="2"/>
    <s v="2EI"/>
    <x v="5"/>
    <s v="MDE"/>
    <x v="5"/>
    <s v="1.3"/>
    <x v="1"/>
    <x v="1"/>
    <n v="12"/>
    <s v="TAI"/>
    <x v="24"/>
  </r>
  <r>
    <x v="2"/>
    <s v="2EI"/>
    <x v="5"/>
    <s v="MDE"/>
    <x v="5"/>
    <s v="1.4"/>
    <x v="4"/>
    <x v="1"/>
    <n v="18"/>
    <s v="GLG"/>
    <x v="15"/>
  </r>
  <r>
    <x v="2"/>
    <s v="2EI"/>
    <x v="5"/>
    <s v="MDE"/>
    <x v="5"/>
    <s v="1.4"/>
    <x v="4"/>
    <x v="14"/>
    <n v="21"/>
    <s v="DWI"/>
    <x v="18"/>
  </r>
  <r>
    <x v="2"/>
    <s v="2EI"/>
    <x v="5"/>
    <s v="MDE"/>
    <x v="5"/>
    <s v="1.5"/>
    <x v="7"/>
    <x v="2"/>
    <n v="1"/>
    <s v="NKS"/>
    <x v="12"/>
  </r>
  <r>
    <x v="2"/>
    <s v="2EI"/>
    <x v="5"/>
    <s v="MDE"/>
    <x v="5"/>
    <s v="1.5"/>
    <x v="7"/>
    <x v="1"/>
    <n v="2"/>
    <s v="GLG"/>
    <x v="15"/>
  </r>
  <r>
    <x v="2"/>
    <s v="2EI"/>
    <x v="5"/>
    <s v="MDE"/>
    <x v="5"/>
    <s v="1.5"/>
    <x v="7"/>
    <x v="46"/>
    <n v="1"/>
    <s v="PAV"/>
    <x v="9"/>
  </r>
  <r>
    <x v="2"/>
    <s v="2EI"/>
    <x v="5"/>
    <s v="MDE"/>
    <x v="5"/>
    <s v="1.6"/>
    <x v="2"/>
    <x v="2"/>
    <n v="1"/>
    <s v="NKS"/>
    <x v="12"/>
  </r>
  <r>
    <x v="2"/>
    <s v="2EI"/>
    <x v="5"/>
    <s v="MDE"/>
    <x v="5"/>
    <s v="1.6"/>
    <x v="2"/>
    <x v="15"/>
    <n v="19"/>
    <s v="AVA"/>
    <x v="1"/>
  </r>
  <r>
    <x v="2"/>
    <s v="2EI"/>
    <x v="5"/>
    <s v="MDE"/>
    <x v="5"/>
    <s v="1.8"/>
    <x v="6"/>
    <x v="16"/>
    <n v="4"/>
    <s v="NKS"/>
    <x v="12"/>
  </r>
  <r>
    <x v="2"/>
    <s v="2EI"/>
    <x v="5"/>
    <s v="MDE"/>
    <x v="5"/>
    <s v="1.8"/>
    <x v="6"/>
    <x v="11"/>
    <n v="62"/>
    <s v="AMX"/>
    <x v="17"/>
  </r>
  <r>
    <x v="2"/>
    <s v="2EI"/>
    <x v="5"/>
    <s v="MDE"/>
    <x v="5"/>
    <s v="1.8"/>
    <x v="6"/>
    <x v="14"/>
    <n v="22"/>
    <s v="DWI"/>
    <x v="18"/>
  </r>
  <r>
    <x v="2"/>
    <s v="2EI"/>
    <x v="5"/>
    <s v="MTR"/>
    <x v="18"/>
    <s v="1.2"/>
    <x v="9"/>
    <x v="2"/>
    <n v="1"/>
    <s v="AVA"/>
    <x v="1"/>
  </r>
  <r>
    <x v="2"/>
    <s v="2EI"/>
    <x v="5"/>
    <s v="MTR"/>
    <x v="18"/>
    <s v="1.4"/>
    <x v="4"/>
    <x v="2"/>
    <n v="9"/>
    <s v="AVA"/>
    <x v="1"/>
  </r>
  <r>
    <x v="2"/>
    <s v="2EI"/>
    <x v="5"/>
    <s v="MTR"/>
    <x v="18"/>
    <s v="1.5"/>
    <x v="7"/>
    <x v="1"/>
    <n v="3"/>
    <s v="AVA"/>
    <x v="1"/>
  </r>
  <r>
    <x v="2"/>
    <s v="2EI"/>
    <x v="5"/>
    <s v="MTR"/>
    <x v="18"/>
    <s v="1.6"/>
    <x v="2"/>
    <x v="2"/>
    <n v="9"/>
    <s v="AVA"/>
    <x v="1"/>
  </r>
  <r>
    <x v="2"/>
    <s v="2EI"/>
    <x v="5"/>
    <s v="MTR"/>
    <x v="18"/>
    <s v="1.8"/>
    <x v="6"/>
    <x v="1"/>
    <n v="709"/>
    <s v="AVA"/>
    <x v="1"/>
  </r>
  <r>
    <x v="2"/>
    <s v="2EI"/>
    <x v="5"/>
    <s v="NVA"/>
    <x v="19"/>
    <s v="1.10"/>
    <x v="8"/>
    <x v="1"/>
    <n v="356"/>
    <s v="AVA"/>
    <x v="1"/>
  </r>
  <r>
    <x v="2"/>
    <s v="2EI"/>
    <x v="5"/>
    <s v="PEI"/>
    <x v="20"/>
    <s v="1.10"/>
    <x v="8"/>
    <x v="13"/>
    <n v="86"/>
    <s v="JAT"/>
    <x v="14"/>
  </r>
  <r>
    <x v="2"/>
    <s v="2EI"/>
    <x v="5"/>
    <s v="PEI"/>
    <x v="20"/>
    <s v="1.3"/>
    <x v="1"/>
    <x v="2"/>
    <n v="9"/>
    <s v="AVA"/>
    <x v="1"/>
  </r>
  <r>
    <x v="2"/>
    <s v="2EI"/>
    <x v="5"/>
    <s v="PEI"/>
    <x v="20"/>
    <s v="1.5"/>
    <x v="7"/>
    <x v="2"/>
    <n v="28"/>
    <s v="AAL"/>
    <x v="19"/>
  </r>
  <r>
    <x v="2"/>
    <s v="2EI"/>
    <x v="5"/>
    <s v="PEI"/>
    <x v="20"/>
    <s v="1.8"/>
    <x v="6"/>
    <x v="1"/>
    <n v="830"/>
    <s v="AVA"/>
    <x v="1"/>
  </r>
  <r>
    <x v="2"/>
    <s v="2EI"/>
    <x v="5"/>
    <s v="PEI"/>
    <x v="20"/>
    <s v="1.8"/>
    <x v="6"/>
    <x v="13"/>
    <n v="24"/>
    <s v="JAT"/>
    <x v="14"/>
  </r>
  <r>
    <x v="2"/>
    <s v="2EI"/>
    <x v="5"/>
    <s v="PSO"/>
    <x v="21"/>
    <s v="1.4"/>
    <x v="4"/>
    <x v="1"/>
    <n v="62"/>
    <s v="ARE"/>
    <x v="10"/>
  </r>
  <r>
    <x v="2"/>
    <s v="2EI"/>
    <x v="5"/>
    <s v="PSO"/>
    <x v="21"/>
    <s v="1.6"/>
    <x v="2"/>
    <x v="2"/>
    <n v="4"/>
    <s v="AVA"/>
    <x v="1"/>
  </r>
  <r>
    <x v="2"/>
    <s v="2EI"/>
    <x v="5"/>
    <s v="PSO"/>
    <x v="21"/>
    <s v="1.6"/>
    <x v="2"/>
    <x v="1"/>
    <n v="62"/>
    <s v="ARE"/>
    <x v="10"/>
  </r>
  <r>
    <x v="2"/>
    <s v="2EI"/>
    <x v="5"/>
    <s v="SMR"/>
    <x v="17"/>
    <s v="1.1"/>
    <x v="0"/>
    <x v="2"/>
    <n v="7"/>
    <s v="AVA"/>
    <x v="1"/>
  </r>
  <r>
    <x v="2"/>
    <s v="2EI"/>
    <x v="5"/>
    <s v="SMR"/>
    <x v="17"/>
    <s v="1.1"/>
    <x v="0"/>
    <x v="1"/>
    <n v="478"/>
    <s v="AVA"/>
    <x v="1"/>
  </r>
  <r>
    <x v="2"/>
    <s v="2EI"/>
    <x v="5"/>
    <s v="SMR"/>
    <x v="17"/>
    <s v="1.1"/>
    <x v="0"/>
    <x v="34"/>
    <n v="17"/>
    <s v="EFY"/>
    <x v="0"/>
  </r>
  <r>
    <x v="2"/>
    <s v="2EI"/>
    <x v="5"/>
    <s v="SMR"/>
    <x v="17"/>
    <s v="1.2"/>
    <x v="9"/>
    <x v="2"/>
    <n v="2"/>
    <s v="AVA"/>
    <x v="1"/>
  </r>
  <r>
    <x v="2"/>
    <s v="2EI"/>
    <x v="5"/>
    <s v="SMR"/>
    <x v="17"/>
    <s v="1.2"/>
    <x v="9"/>
    <x v="1"/>
    <n v="1"/>
    <s v="ARE"/>
    <x v="10"/>
  </r>
  <r>
    <x v="2"/>
    <s v="2EI"/>
    <x v="5"/>
    <s v="SMR"/>
    <x v="17"/>
    <s v="1.4"/>
    <x v="4"/>
    <x v="2"/>
    <n v="6"/>
    <s v="AVA"/>
    <x v="1"/>
  </r>
  <r>
    <x v="2"/>
    <s v="2EI"/>
    <x v="5"/>
    <s v="NVA"/>
    <x v="19"/>
    <s v="1.4"/>
    <x v="4"/>
    <x v="2"/>
    <n v="1"/>
    <s v="AVA"/>
    <x v="1"/>
  </r>
  <r>
    <x v="2"/>
    <s v="2EI"/>
    <x v="5"/>
    <s v="SMR"/>
    <x v="17"/>
    <s v="1.8"/>
    <x v="6"/>
    <x v="2"/>
    <n v="17"/>
    <s v="AVA"/>
    <x v="1"/>
  </r>
  <r>
    <x v="2"/>
    <s v="2EI"/>
    <x v="5"/>
    <s v="SMR"/>
    <x v="17"/>
    <s v="1.8"/>
    <x v="6"/>
    <x v="34"/>
    <n v="1"/>
    <s v="EFY"/>
    <x v="0"/>
  </r>
  <r>
    <x v="2"/>
    <s v="3CA"/>
    <x v="9"/>
    <s v="EOH"/>
    <x v="26"/>
    <s v="1.10"/>
    <x v="8"/>
    <x v="67"/>
    <n v="1"/>
    <s v="PAV"/>
    <x v="9"/>
  </r>
  <r>
    <x v="2"/>
    <s v="HEL"/>
    <x v="1"/>
    <s v="BOG"/>
    <x v="3"/>
    <s v="1.1"/>
    <x v="0"/>
    <x v="58"/>
    <n v="8"/>
    <s v="HEL"/>
    <x v="2"/>
  </r>
  <r>
    <x v="2"/>
    <s v="3AN"/>
    <x v="7"/>
    <s v="MDE"/>
    <x v="5"/>
    <s v="1.8"/>
    <x v="6"/>
    <x v="2"/>
    <n v="20"/>
    <s v="ARE"/>
    <x v="10"/>
  </r>
  <r>
    <x v="2"/>
    <s v="3AN"/>
    <x v="7"/>
    <s v="UIB"/>
    <x v="24"/>
    <s v="1.8"/>
    <x v="6"/>
    <x v="9"/>
    <n v="145"/>
    <s v="NSE"/>
    <x v="20"/>
  </r>
  <r>
    <x v="2"/>
    <s v="3AN"/>
    <x v="7"/>
    <s v="UIB"/>
    <x v="24"/>
    <s v="1.8"/>
    <x v="6"/>
    <x v="2"/>
    <n v="32"/>
    <s v="ARE"/>
    <x v="10"/>
  </r>
  <r>
    <x v="2"/>
    <s v="SGH"/>
    <x v="3"/>
    <s v="SJE"/>
    <x v="4"/>
    <s v="1.8"/>
    <x v="6"/>
    <x v="42"/>
    <n v="20"/>
    <s v="ACL"/>
    <x v="8"/>
  </r>
  <r>
    <x v="2"/>
    <s v="1BC"/>
    <x v="4"/>
    <s v="MDE"/>
    <x v="5"/>
    <s v="1.9"/>
    <x v="3"/>
    <x v="28"/>
    <n v="4"/>
    <s v="PAV"/>
    <x v="9"/>
  </r>
  <r>
    <x v="2"/>
    <s v="1BC"/>
    <x v="4"/>
    <s v="MDE"/>
    <x v="5"/>
    <s v="1.3"/>
    <x v="1"/>
    <x v="30"/>
    <n v="2"/>
    <s v="PAV"/>
    <x v="9"/>
  </r>
  <r>
    <x v="2"/>
    <s v="1BC"/>
    <x v="4"/>
    <s v="MDE"/>
    <x v="5"/>
    <s v="1.1"/>
    <x v="0"/>
    <x v="57"/>
    <n v="4"/>
    <s v="PAV"/>
    <x v="9"/>
  </r>
  <r>
    <x v="2"/>
    <s v="1BC"/>
    <x v="4"/>
    <s v="MDE"/>
    <x v="5"/>
    <s v="1.9"/>
    <x v="3"/>
    <x v="57"/>
    <n v="5"/>
    <s v="PAV"/>
    <x v="9"/>
  </r>
  <r>
    <x v="2"/>
    <s v="1BC"/>
    <x v="4"/>
    <s v="MDE"/>
    <x v="5"/>
    <s v="1.5"/>
    <x v="7"/>
    <x v="63"/>
    <n v="1"/>
    <s v="PAV"/>
    <x v="9"/>
  </r>
  <r>
    <x v="2"/>
    <s v="2EI"/>
    <x v="5"/>
    <s v="ADZ"/>
    <x v="6"/>
    <s v="1.10"/>
    <x v="8"/>
    <x v="31"/>
    <n v="16"/>
    <s v="KRE"/>
    <x v="33"/>
  </r>
  <r>
    <x v="2"/>
    <s v="2EI"/>
    <x v="5"/>
    <s v="ADZ"/>
    <x v="6"/>
    <s v="1.10"/>
    <x v="8"/>
    <x v="11"/>
    <n v="251"/>
    <s v="RPB"/>
    <x v="11"/>
  </r>
  <r>
    <x v="2"/>
    <s v="2EI"/>
    <x v="5"/>
    <s v="ADZ"/>
    <x v="6"/>
    <s v="1.2"/>
    <x v="9"/>
    <x v="1"/>
    <n v="2"/>
    <s v="ARE"/>
    <x v="10"/>
  </r>
  <r>
    <x v="2"/>
    <s v="2EI"/>
    <x v="5"/>
    <s v="ADZ"/>
    <x v="6"/>
    <s v="1.3"/>
    <x v="1"/>
    <x v="1"/>
    <n v="323"/>
    <s v="ARE"/>
    <x v="10"/>
  </r>
  <r>
    <x v="2"/>
    <s v="2EI"/>
    <x v="5"/>
    <s v="AXM"/>
    <x v="7"/>
    <s v="1.10"/>
    <x v="8"/>
    <x v="1"/>
    <n v="78"/>
    <s v="NKS"/>
    <x v="12"/>
  </r>
  <r>
    <x v="2"/>
    <s v="2EI"/>
    <x v="5"/>
    <s v="AXM"/>
    <x v="7"/>
    <s v="1.10"/>
    <x v="8"/>
    <x v="11"/>
    <n v="52"/>
    <s v="CMP"/>
    <x v="13"/>
  </r>
  <r>
    <x v="2"/>
    <s v="3AZ"/>
    <x v="2"/>
    <s v="BOG"/>
    <x v="3"/>
    <s v="1.3"/>
    <x v="1"/>
    <x v="24"/>
    <n v="8"/>
    <s v="LTG"/>
    <x v="39"/>
  </r>
  <r>
    <x v="2"/>
    <s v="3AZ"/>
    <x v="2"/>
    <s v="BOG"/>
    <x v="3"/>
    <s v="1.8"/>
    <x v="6"/>
    <x v="24"/>
    <n v="5"/>
    <s v="MAA"/>
    <x v="31"/>
  </r>
  <r>
    <x v="2"/>
    <s v="3AZ"/>
    <x v="2"/>
    <s v="BOG"/>
    <x v="3"/>
    <s v="1.4"/>
    <x v="4"/>
    <x v="1"/>
    <n v="31"/>
    <s v="JBU"/>
    <x v="6"/>
  </r>
  <r>
    <x v="2"/>
    <s v="3AZ"/>
    <x v="2"/>
    <s v="BOG"/>
    <x v="3"/>
    <s v="1.9"/>
    <x v="3"/>
    <x v="7"/>
    <n v="18"/>
    <s v="LER"/>
    <x v="7"/>
  </r>
  <r>
    <x v="2"/>
    <s v="3AZ"/>
    <x v="2"/>
    <s v="BOG"/>
    <x v="3"/>
    <s v="1.9"/>
    <x v="3"/>
    <x v="27"/>
    <n v="9"/>
    <s v="EDW"/>
    <x v="32"/>
  </r>
  <r>
    <x v="2"/>
    <s v="2EI"/>
    <x v="5"/>
    <s v="AXM"/>
    <x v="7"/>
    <s v="1.2"/>
    <x v="9"/>
    <x v="1"/>
    <n v="5"/>
    <s v="AVA"/>
    <x v="1"/>
  </r>
  <r>
    <x v="2"/>
    <s v="2EI"/>
    <x v="5"/>
    <s v="AXM"/>
    <x v="7"/>
    <s v="1.4"/>
    <x v="4"/>
    <x v="31"/>
    <n v="1"/>
    <s v="ACL"/>
    <x v="8"/>
  </r>
  <r>
    <x v="2"/>
    <s v="2EI"/>
    <x v="5"/>
    <s v="AXM"/>
    <x v="7"/>
    <s v="1.6"/>
    <x v="2"/>
    <x v="1"/>
    <n v="158"/>
    <s v="AVA"/>
    <x v="1"/>
  </r>
  <r>
    <x v="2"/>
    <s v="2EI"/>
    <x v="5"/>
    <s v="AXM"/>
    <x v="7"/>
    <s v="1.8"/>
    <x v="6"/>
    <x v="1"/>
    <n v="315"/>
    <s v="AVA"/>
    <x v="1"/>
  </r>
  <r>
    <x v="2"/>
    <s v="2EI"/>
    <x v="5"/>
    <s v="BAQ"/>
    <x v="8"/>
    <s v="1.1"/>
    <x v="0"/>
    <x v="1"/>
    <n v="31"/>
    <s v="NKS"/>
    <x v="12"/>
  </r>
  <r>
    <x v="2"/>
    <s v="2EI"/>
    <x v="5"/>
    <s v="BAQ"/>
    <x v="8"/>
    <s v="1.5"/>
    <x v="7"/>
    <x v="1"/>
    <n v="29"/>
    <s v="NKS"/>
    <x v="12"/>
  </r>
  <r>
    <x v="2"/>
    <s v="2EI"/>
    <x v="5"/>
    <s v="BAQ"/>
    <x v="8"/>
    <s v="1.5"/>
    <x v="7"/>
    <x v="11"/>
    <n v="28"/>
    <s v="CMP"/>
    <x v="13"/>
  </r>
  <r>
    <x v="2"/>
    <s v="2EI"/>
    <x v="5"/>
    <s v="BAQ"/>
    <x v="8"/>
    <s v="1.6"/>
    <x v="2"/>
    <x v="11"/>
    <n v="46"/>
    <s v="RPB"/>
    <x v="11"/>
  </r>
  <r>
    <x v="2"/>
    <s v="2EI"/>
    <x v="5"/>
    <s v="BAQ"/>
    <x v="8"/>
    <s v="1.7"/>
    <x v="5"/>
    <x v="11"/>
    <n v="18"/>
    <s v="CMP"/>
    <x v="13"/>
  </r>
  <r>
    <x v="2"/>
    <s v="2EI"/>
    <x v="5"/>
    <s v="BGA"/>
    <x v="9"/>
    <s v="1.1"/>
    <x v="0"/>
    <x v="11"/>
    <n v="14"/>
    <s v="CMP"/>
    <x v="13"/>
  </r>
  <r>
    <x v="2"/>
    <s v="2EI"/>
    <x v="5"/>
    <s v="BGA"/>
    <x v="9"/>
    <s v="1.1"/>
    <x v="0"/>
    <x v="11"/>
    <n v="18"/>
    <s v="RPB"/>
    <x v="11"/>
  </r>
  <r>
    <x v="2"/>
    <s v="2EI"/>
    <x v="5"/>
    <s v="BGA"/>
    <x v="9"/>
    <s v="1.3"/>
    <x v="1"/>
    <x v="1"/>
    <n v="398"/>
    <s v="AVA"/>
    <x v="1"/>
  </r>
  <r>
    <x v="2"/>
    <s v="2EI"/>
    <x v="5"/>
    <s v="BGA"/>
    <x v="9"/>
    <s v="1.4"/>
    <x v="4"/>
    <x v="1"/>
    <n v="213"/>
    <s v="ARE"/>
    <x v="10"/>
  </r>
  <r>
    <x v="2"/>
    <s v="2EI"/>
    <x v="5"/>
    <s v="BGA"/>
    <x v="9"/>
    <s v="1.7"/>
    <x v="5"/>
    <x v="1"/>
    <n v="29"/>
    <s v="AVA"/>
    <x v="1"/>
  </r>
  <r>
    <x v="2"/>
    <s v="2EI"/>
    <x v="5"/>
    <s v="CLO"/>
    <x v="10"/>
    <s v="1.1"/>
    <x v="0"/>
    <x v="2"/>
    <n v="36"/>
    <s v="AVA"/>
    <x v="1"/>
  </r>
  <r>
    <x v="2"/>
    <s v="2EI"/>
    <x v="5"/>
    <s v="CLO"/>
    <x v="10"/>
    <s v="1.1"/>
    <x v="0"/>
    <x v="13"/>
    <n v="23"/>
    <s v="JAT"/>
    <x v="14"/>
  </r>
  <r>
    <x v="2"/>
    <s v="2EI"/>
    <x v="5"/>
    <s v="CLO"/>
    <x v="10"/>
    <s v="1.1"/>
    <x v="0"/>
    <x v="15"/>
    <n v="13"/>
    <s v="AVA"/>
    <x v="1"/>
  </r>
  <r>
    <x v="2"/>
    <s v="2EI"/>
    <x v="5"/>
    <s v="CLO"/>
    <x v="10"/>
    <s v="1.10"/>
    <x v="8"/>
    <x v="1"/>
    <n v="4676"/>
    <s v="AVA"/>
    <x v="1"/>
  </r>
  <r>
    <x v="2"/>
    <s v="2EI"/>
    <x v="5"/>
    <s v="CLO"/>
    <x v="10"/>
    <s v="1.10"/>
    <x v="8"/>
    <x v="13"/>
    <n v="75"/>
    <s v="JAT"/>
    <x v="14"/>
  </r>
  <r>
    <x v="2"/>
    <s v="2EI"/>
    <x v="5"/>
    <s v="CLO"/>
    <x v="10"/>
    <s v="1.4"/>
    <x v="4"/>
    <x v="16"/>
    <n v="25"/>
    <s v="JAT"/>
    <x v="14"/>
  </r>
  <r>
    <x v="2"/>
    <s v="2EI"/>
    <x v="5"/>
    <s v="CLO"/>
    <x v="10"/>
    <s v="1.5"/>
    <x v="7"/>
    <x v="2"/>
    <n v="12"/>
    <s v="AVA"/>
    <x v="1"/>
  </r>
  <r>
    <x v="2"/>
    <s v="2EI"/>
    <x v="5"/>
    <s v="CLO"/>
    <x v="10"/>
    <s v="1.5"/>
    <x v="7"/>
    <x v="16"/>
    <n v="25"/>
    <s v="JAT"/>
    <x v="14"/>
  </r>
  <r>
    <x v="2"/>
    <s v="2EI"/>
    <x v="5"/>
    <s v="CLO"/>
    <x v="10"/>
    <s v="1.7"/>
    <x v="5"/>
    <x v="13"/>
    <n v="23"/>
    <s v="JAT"/>
    <x v="14"/>
  </r>
  <r>
    <x v="2"/>
    <s v="2EI"/>
    <x v="5"/>
    <s v="CLO"/>
    <x v="10"/>
    <s v="1.7"/>
    <x v="5"/>
    <x v="11"/>
    <n v="61"/>
    <s v="CMP"/>
    <x v="13"/>
  </r>
  <r>
    <x v="2"/>
    <s v="2EI"/>
    <x v="5"/>
    <s v="CTG"/>
    <x v="11"/>
    <s v="1.1"/>
    <x v="0"/>
    <x v="16"/>
    <n v="1"/>
    <s v="JAT"/>
    <x v="14"/>
  </r>
  <r>
    <x v="2"/>
    <s v="2EI"/>
    <x v="5"/>
    <s v="CTG"/>
    <x v="11"/>
    <s v="1.2"/>
    <x v="9"/>
    <x v="1"/>
    <n v="2"/>
    <s v="ARE"/>
    <x v="10"/>
  </r>
  <r>
    <x v="2"/>
    <s v="2EI"/>
    <x v="5"/>
    <s v="CTG"/>
    <x v="11"/>
    <s v="1.3"/>
    <x v="1"/>
    <x v="1"/>
    <n v="6"/>
    <s v="NKS"/>
    <x v="12"/>
  </r>
  <r>
    <x v="2"/>
    <s v="2EI"/>
    <x v="5"/>
    <s v="CTG"/>
    <x v="11"/>
    <s v="1.3"/>
    <x v="1"/>
    <x v="16"/>
    <n v="28"/>
    <s v="NKS"/>
    <x v="12"/>
  </r>
  <r>
    <x v="2"/>
    <s v="2EI"/>
    <x v="5"/>
    <s v="CTG"/>
    <x v="11"/>
    <s v="1.3"/>
    <x v="1"/>
    <x v="11"/>
    <n v="14"/>
    <s v="DAL"/>
    <x v="35"/>
  </r>
  <r>
    <x v="2"/>
    <s v="2EI"/>
    <x v="5"/>
    <s v="CTG"/>
    <x v="11"/>
    <s v="1.3"/>
    <x v="1"/>
    <x v="14"/>
    <n v="20"/>
    <s v="DWI"/>
    <x v="18"/>
  </r>
  <r>
    <x v="2"/>
    <s v="2EI"/>
    <x v="5"/>
    <s v="CTG"/>
    <x v="11"/>
    <s v="1.4"/>
    <x v="4"/>
    <x v="13"/>
    <n v="91"/>
    <s v="JAT"/>
    <x v="14"/>
  </r>
  <r>
    <x v="2"/>
    <s v="2EI"/>
    <x v="5"/>
    <s v="CTG"/>
    <x v="11"/>
    <s v="1.4"/>
    <x v="4"/>
    <x v="16"/>
    <n v="1"/>
    <s v="JAT"/>
    <x v="14"/>
  </r>
  <r>
    <x v="2"/>
    <s v="2EI"/>
    <x v="5"/>
    <s v="CTG"/>
    <x v="11"/>
    <s v="1.4"/>
    <x v="4"/>
    <x v="16"/>
    <n v="18"/>
    <s v="TSC"/>
    <x v="21"/>
  </r>
  <r>
    <x v="2"/>
    <s v="2EI"/>
    <x v="5"/>
    <s v="CTG"/>
    <x v="11"/>
    <s v="1.4"/>
    <x v="4"/>
    <x v="11"/>
    <n v="14"/>
    <s v="DAL"/>
    <x v="35"/>
  </r>
  <r>
    <x v="2"/>
    <s v="2EI"/>
    <x v="5"/>
    <s v="CTG"/>
    <x v="11"/>
    <s v="1.4"/>
    <x v="4"/>
    <x v="19"/>
    <n v="1"/>
    <s v="KLM"/>
    <x v="23"/>
  </r>
  <r>
    <x v="2"/>
    <s v="2EI"/>
    <x v="5"/>
    <s v="CTG"/>
    <x v="11"/>
    <s v="1.5"/>
    <x v="7"/>
    <x v="1"/>
    <n v="94"/>
    <s v="ARE"/>
    <x v="10"/>
  </r>
  <r>
    <x v="2"/>
    <s v="2EI"/>
    <x v="5"/>
    <s v="CTG"/>
    <x v="11"/>
    <s v="1.6"/>
    <x v="2"/>
    <x v="2"/>
    <n v="9"/>
    <s v="ARE"/>
    <x v="10"/>
  </r>
  <r>
    <x v="2"/>
    <s v="2EI"/>
    <x v="5"/>
    <s v="CTG"/>
    <x v="11"/>
    <s v="1.6"/>
    <x v="2"/>
    <x v="11"/>
    <n v="114"/>
    <s v="CMP"/>
    <x v="13"/>
  </r>
  <r>
    <x v="2"/>
    <s v="2EI"/>
    <x v="5"/>
    <s v="CTG"/>
    <x v="11"/>
    <s v="1.6"/>
    <x v="2"/>
    <x v="11"/>
    <n v="127"/>
    <s v="RPB"/>
    <x v="11"/>
  </r>
  <r>
    <x v="2"/>
    <s v="2EI"/>
    <x v="5"/>
    <s v="CTG"/>
    <x v="11"/>
    <s v="1.6"/>
    <x v="2"/>
    <x v="18"/>
    <n v="6"/>
    <s v="1EY"/>
    <x v="22"/>
  </r>
  <r>
    <x v="2"/>
    <s v="2EI"/>
    <x v="5"/>
    <s v="CTG"/>
    <x v="11"/>
    <s v="1.7"/>
    <x v="5"/>
    <x v="1"/>
    <n v="91"/>
    <s v="ARE"/>
    <x v="10"/>
  </r>
  <r>
    <x v="2"/>
    <s v="2EI"/>
    <x v="5"/>
    <s v="CTG"/>
    <x v="11"/>
    <s v="1.7"/>
    <x v="5"/>
    <x v="16"/>
    <n v="1"/>
    <s v="TSC"/>
    <x v="21"/>
  </r>
  <r>
    <x v="2"/>
    <s v="2EI"/>
    <x v="5"/>
    <s v="CTG"/>
    <x v="11"/>
    <s v="1.8"/>
    <x v="6"/>
    <x v="33"/>
    <n v="2"/>
    <s v="KLM"/>
    <x v="23"/>
  </r>
  <r>
    <x v="2"/>
    <s v="2EI"/>
    <x v="5"/>
    <s v="CTG"/>
    <x v="11"/>
    <s v="1.8"/>
    <x v="6"/>
    <x v="18"/>
    <n v="11"/>
    <s v="1EY"/>
    <x v="22"/>
  </r>
  <r>
    <x v="2"/>
    <s v="2EI"/>
    <x v="5"/>
    <s v="CTG"/>
    <x v="11"/>
    <s v="1.9"/>
    <x v="3"/>
    <x v="14"/>
    <n v="14"/>
    <s v="DWI"/>
    <x v="18"/>
  </r>
  <r>
    <x v="2"/>
    <s v="2EI"/>
    <x v="5"/>
    <s v="CUC"/>
    <x v="12"/>
    <s v="1.10"/>
    <x v="8"/>
    <x v="1"/>
    <n v="1989"/>
    <s v="AVA"/>
    <x v="1"/>
  </r>
  <r>
    <x v="2"/>
    <s v="2EI"/>
    <x v="5"/>
    <s v="CUC"/>
    <x v="12"/>
    <s v="1.2"/>
    <x v="9"/>
    <x v="2"/>
    <n v="2"/>
    <s v="AVA"/>
    <x v="1"/>
  </r>
  <r>
    <x v="2"/>
    <s v="2EI"/>
    <x v="5"/>
    <s v="CUC"/>
    <x v="12"/>
    <s v="1.4"/>
    <x v="4"/>
    <x v="1"/>
    <n v="428"/>
    <s v="AVA"/>
    <x v="1"/>
  </r>
  <r>
    <x v="2"/>
    <s v="2EI"/>
    <x v="5"/>
    <s v="CUC"/>
    <x v="12"/>
    <s v="1.6"/>
    <x v="2"/>
    <x v="1"/>
    <n v="402"/>
    <s v="AVA"/>
    <x v="1"/>
  </r>
  <r>
    <x v="2"/>
    <s v="2EI"/>
    <x v="5"/>
    <s v="CUC"/>
    <x v="12"/>
    <s v="1.7"/>
    <x v="5"/>
    <x v="1"/>
    <n v="4"/>
    <s v="AVA"/>
    <x v="1"/>
  </r>
  <r>
    <x v="2"/>
    <s v="2EI"/>
    <x v="5"/>
    <s v="CUC"/>
    <x v="12"/>
    <s v="1.8"/>
    <x v="6"/>
    <x v="13"/>
    <n v="21"/>
    <s v="JAT"/>
    <x v="14"/>
  </r>
  <r>
    <x v="2"/>
    <s v="2EI"/>
    <x v="5"/>
    <s v="CUC"/>
    <x v="12"/>
    <s v="1.8"/>
    <x v="6"/>
    <x v="31"/>
    <n v="1"/>
    <s v="ARG"/>
    <x v="53"/>
  </r>
  <r>
    <x v="2"/>
    <s v="3BM"/>
    <x v="0"/>
    <s v="EJA"/>
    <x v="0"/>
    <s v="1.1"/>
    <x v="0"/>
    <x v="0"/>
    <n v="36"/>
    <s v="EFY"/>
    <x v="0"/>
  </r>
  <r>
    <x v="2"/>
    <s v="3BM"/>
    <x v="0"/>
    <s v="EJA"/>
    <x v="0"/>
    <s v="1.2"/>
    <x v="9"/>
    <x v="1"/>
    <n v="1"/>
    <s v="AVR"/>
    <x v="1"/>
  </r>
  <r>
    <x v="2"/>
    <s v="3BM"/>
    <x v="0"/>
    <s v="EJA"/>
    <x v="0"/>
    <s v="1.6"/>
    <x v="2"/>
    <x v="1"/>
    <n v="59"/>
    <s v="AVR"/>
    <x v="1"/>
  </r>
  <r>
    <x v="2"/>
    <s v="3BM"/>
    <x v="0"/>
    <s v="EYP"/>
    <x v="13"/>
    <s v="1.3"/>
    <x v="1"/>
    <x v="1"/>
    <n v="62"/>
    <s v="AVA"/>
    <x v="1"/>
  </r>
  <r>
    <x v="2"/>
    <s v="3BM"/>
    <x v="0"/>
    <s v="VUP"/>
    <x v="2"/>
    <s v="1.1"/>
    <x v="0"/>
    <x v="2"/>
    <n v="12"/>
    <s v="AVA"/>
    <x v="1"/>
  </r>
  <r>
    <x v="2"/>
    <s v="3BM"/>
    <x v="0"/>
    <s v="VUP"/>
    <x v="2"/>
    <s v="1.7"/>
    <x v="5"/>
    <x v="2"/>
    <n v="12"/>
    <s v="AVA"/>
    <x v="1"/>
  </r>
  <r>
    <x v="2"/>
    <s v="3BM"/>
    <x v="0"/>
    <s v="VUP"/>
    <x v="2"/>
    <s v="1.10"/>
    <x v="8"/>
    <x v="2"/>
    <n v="12"/>
    <s v="AVA"/>
    <x v="1"/>
  </r>
  <r>
    <x v="2"/>
    <s v="3BM"/>
    <x v="0"/>
    <s v="VUP"/>
    <x v="2"/>
    <s v="1.4"/>
    <x v="4"/>
    <x v="1"/>
    <n v="162"/>
    <s v="AVA"/>
    <x v="1"/>
  </r>
  <r>
    <x v="2"/>
    <s v="3BM"/>
    <x v="0"/>
    <s v="VVC"/>
    <x v="22"/>
    <s v="1.6"/>
    <x v="2"/>
    <x v="1"/>
    <n v="61"/>
    <s v="AVA"/>
    <x v="1"/>
  </r>
  <r>
    <x v="2"/>
    <s v="3BM"/>
    <x v="0"/>
    <s v="VVC"/>
    <x v="22"/>
    <s v="1.3"/>
    <x v="1"/>
    <x v="0"/>
    <n v="58"/>
    <s v="NSE"/>
    <x v="20"/>
  </r>
  <r>
    <x v="2"/>
    <s v="3BM"/>
    <x v="0"/>
    <s v="VVC"/>
    <x v="22"/>
    <s v="1.5"/>
    <x v="7"/>
    <x v="0"/>
    <n v="14"/>
    <s v="NSE"/>
    <x v="20"/>
  </r>
  <r>
    <x v="2"/>
    <s v="3BM"/>
    <x v="0"/>
    <s v="PSO"/>
    <x v="21"/>
    <s v="1.3"/>
    <x v="1"/>
    <x v="9"/>
    <n v="49"/>
    <s v="EFY"/>
    <x v="0"/>
  </r>
  <r>
    <x v="2"/>
    <s v="3BM"/>
    <x v="0"/>
    <s v="TCO"/>
    <x v="25"/>
    <s v="1.6"/>
    <x v="2"/>
    <x v="9"/>
    <n v="26"/>
    <s v="EFY"/>
    <x v="0"/>
  </r>
  <r>
    <x v="2"/>
    <s v="2EI"/>
    <x v="5"/>
    <s v="IBE"/>
    <x v="14"/>
    <s v="1.8"/>
    <x v="6"/>
    <x v="1"/>
    <n v="1"/>
    <s v="ARE"/>
    <x v="10"/>
  </r>
  <r>
    <x v="2"/>
    <s v="2EI"/>
    <x v="5"/>
    <s v="LET"/>
    <x v="23"/>
    <s v="1.3"/>
    <x v="1"/>
    <x v="1"/>
    <n v="61"/>
    <s v="AVA"/>
    <x v="1"/>
  </r>
  <r>
    <x v="2"/>
    <s v="2EI"/>
    <x v="5"/>
    <s v="LET"/>
    <x v="23"/>
    <s v="1.3"/>
    <x v="1"/>
    <x v="31"/>
    <n v="11"/>
    <s v="KRE"/>
    <x v="33"/>
  </r>
  <r>
    <x v="2"/>
    <s v="2EI"/>
    <x v="5"/>
    <s v="MDE"/>
    <x v="5"/>
    <s v="1.1"/>
    <x v="0"/>
    <x v="2"/>
    <n v="29"/>
    <s v="AVA"/>
    <x v="1"/>
  </r>
  <r>
    <x v="2"/>
    <s v="2EI"/>
    <x v="5"/>
    <s v="MDE"/>
    <x v="5"/>
    <s v="1.1"/>
    <x v="0"/>
    <x v="11"/>
    <n v="31"/>
    <s v="AMX"/>
    <x v="17"/>
  </r>
  <r>
    <x v="2"/>
    <s v="2EI"/>
    <x v="5"/>
    <s v="MDE"/>
    <x v="5"/>
    <s v="1.1"/>
    <x v="0"/>
    <x v="15"/>
    <n v="19"/>
    <s v="AVA"/>
    <x v="1"/>
  </r>
  <r>
    <x v="2"/>
    <s v="2EI"/>
    <x v="5"/>
    <s v="MDE"/>
    <x v="5"/>
    <s v="1.1"/>
    <x v="0"/>
    <x v="20"/>
    <n v="14"/>
    <s v="JEA"/>
    <x v="26"/>
  </r>
  <r>
    <x v="2"/>
    <s v="2EI"/>
    <x v="5"/>
    <s v="MDE"/>
    <x v="5"/>
    <s v="1.10"/>
    <x v="8"/>
    <x v="13"/>
    <n v="601"/>
    <s v="JAT"/>
    <x v="14"/>
  </r>
  <r>
    <x v="2"/>
    <s v="2EI"/>
    <x v="5"/>
    <s v="MDE"/>
    <x v="5"/>
    <s v="1.10"/>
    <x v="8"/>
    <x v="1"/>
    <n v="62"/>
    <s v="TAI"/>
    <x v="24"/>
  </r>
  <r>
    <x v="2"/>
    <s v="2EI"/>
    <x v="5"/>
    <s v="MDE"/>
    <x v="5"/>
    <s v="1.2"/>
    <x v="9"/>
    <x v="1"/>
    <n v="2"/>
    <s v="GLG"/>
    <x v="15"/>
  </r>
  <r>
    <x v="2"/>
    <s v="2EI"/>
    <x v="5"/>
    <s v="MDE"/>
    <x v="5"/>
    <s v="1.3"/>
    <x v="1"/>
    <x v="1"/>
    <n v="18"/>
    <s v="GLG"/>
    <x v="15"/>
  </r>
  <r>
    <x v="2"/>
    <s v="2EI"/>
    <x v="5"/>
    <s v="MDE"/>
    <x v="5"/>
    <s v="1.3"/>
    <x v="1"/>
    <x v="11"/>
    <n v="31"/>
    <s v="AMX"/>
    <x v="17"/>
  </r>
  <r>
    <x v="2"/>
    <s v="2EI"/>
    <x v="5"/>
    <s v="MDE"/>
    <x v="5"/>
    <s v="1.4"/>
    <x v="4"/>
    <x v="2"/>
    <n v="44"/>
    <s v="AVA"/>
    <x v="1"/>
  </r>
  <r>
    <x v="2"/>
    <s v="2EI"/>
    <x v="5"/>
    <s v="MDE"/>
    <x v="5"/>
    <s v="1.4"/>
    <x v="4"/>
    <x v="13"/>
    <n v="161"/>
    <s v="JAT"/>
    <x v="14"/>
  </r>
  <r>
    <x v="2"/>
    <s v="2EI"/>
    <x v="5"/>
    <s v="MDE"/>
    <x v="5"/>
    <s v="1.5"/>
    <x v="7"/>
    <x v="1"/>
    <n v="78"/>
    <s v="NKS"/>
    <x v="12"/>
  </r>
  <r>
    <x v="2"/>
    <s v="2EI"/>
    <x v="5"/>
    <s v="MDE"/>
    <x v="5"/>
    <s v="1.6"/>
    <x v="2"/>
    <x v="13"/>
    <n v="34"/>
    <s v="JAT"/>
    <x v="14"/>
  </r>
  <r>
    <x v="2"/>
    <s v="2EI"/>
    <x v="5"/>
    <s v="MDE"/>
    <x v="5"/>
    <s v="1.6"/>
    <x v="2"/>
    <x v="16"/>
    <n v="2"/>
    <s v="NKS"/>
    <x v="12"/>
  </r>
  <r>
    <x v="2"/>
    <s v="2EI"/>
    <x v="5"/>
    <s v="MDE"/>
    <x v="5"/>
    <s v="1.7"/>
    <x v="5"/>
    <x v="1"/>
    <n v="86"/>
    <s v="NKS"/>
    <x v="12"/>
  </r>
  <r>
    <x v="2"/>
    <s v="2EI"/>
    <x v="5"/>
    <s v="MDE"/>
    <x v="5"/>
    <s v="1.7"/>
    <x v="5"/>
    <x v="6"/>
    <n v="5"/>
    <s v="AVA"/>
    <x v="1"/>
  </r>
  <r>
    <x v="2"/>
    <s v="2EI"/>
    <x v="5"/>
    <s v="MTR"/>
    <x v="18"/>
    <s v="1.3"/>
    <x v="1"/>
    <x v="1"/>
    <n v="123"/>
    <s v="ARE"/>
    <x v="10"/>
  </r>
  <r>
    <x v="2"/>
    <s v="2EI"/>
    <x v="5"/>
    <s v="MTR"/>
    <x v="18"/>
    <s v="1.6"/>
    <x v="2"/>
    <x v="1"/>
    <n v="267"/>
    <s v="AVA"/>
    <x v="1"/>
  </r>
  <r>
    <x v="2"/>
    <s v="2EI"/>
    <x v="5"/>
    <s v="NVA"/>
    <x v="19"/>
    <s v="1.1"/>
    <x v="0"/>
    <x v="1"/>
    <n v="31"/>
    <s v="ARE"/>
    <x v="10"/>
  </r>
  <r>
    <x v="2"/>
    <s v="2EI"/>
    <x v="5"/>
    <s v="NVA"/>
    <x v="19"/>
    <s v="1.9"/>
    <x v="3"/>
    <x v="2"/>
    <n v="1"/>
    <s v="AVA"/>
    <x v="1"/>
  </r>
  <r>
    <x v="2"/>
    <s v="2EI"/>
    <x v="5"/>
    <s v="PEI"/>
    <x v="20"/>
    <s v="1.1"/>
    <x v="0"/>
    <x v="2"/>
    <n v="31"/>
    <s v="AAL"/>
    <x v="19"/>
  </r>
  <r>
    <x v="2"/>
    <s v="2EI"/>
    <x v="5"/>
    <s v="PEI"/>
    <x v="20"/>
    <s v="1.1"/>
    <x v="0"/>
    <x v="1"/>
    <n v="475"/>
    <s v="AVA"/>
    <x v="1"/>
  </r>
  <r>
    <x v="2"/>
    <s v="2EI"/>
    <x v="5"/>
    <s v="PEI"/>
    <x v="20"/>
    <s v="1.10"/>
    <x v="8"/>
    <x v="2"/>
    <n v="181"/>
    <s v="AAL"/>
    <x v="19"/>
  </r>
  <r>
    <x v="2"/>
    <s v="2EI"/>
    <x v="5"/>
    <s v="PEI"/>
    <x v="20"/>
    <s v="1.2"/>
    <x v="9"/>
    <x v="2"/>
    <n v="3"/>
    <s v="AAL"/>
    <x v="19"/>
  </r>
  <r>
    <x v="2"/>
    <s v="2EI"/>
    <x v="5"/>
    <s v="PEI"/>
    <x v="20"/>
    <s v="1.2"/>
    <x v="9"/>
    <x v="1"/>
    <n v="12"/>
    <s v="AVA"/>
    <x v="1"/>
  </r>
  <r>
    <x v="2"/>
    <s v="2EI"/>
    <x v="5"/>
    <s v="PEI"/>
    <x v="20"/>
    <s v="1.3"/>
    <x v="1"/>
    <x v="2"/>
    <n v="31"/>
    <s v="AAL"/>
    <x v="19"/>
  </r>
  <r>
    <x v="2"/>
    <s v="2EI"/>
    <x v="5"/>
    <s v="PEI"/>
    <x v="20"/>
    <s v="1.3"/>
    <x v="1"/>
    <x v="13"/>
    <n v="24"/>
    <s v="JAT"/>
    <x v="14"/>
  </r>
  <r>
    <x v="2"/>
    <s v="2EI"/>
    <x v="5"/>
    <s v="PEI"/>
    <x v="20"/>
    <s v="1.6"/>
    <x v="2"/>
    <x v="1"/>
    <n v="202"/>
    <s v="ARE"/>
    <x v="10"/>
  </r>
  <r>
    <x v="2"/>
    <s v="2EI"/>
    <x v="5"/>
    <s v="PEI"/>
    <x v="20"/>
    <s v="1.8"/>
    <x v="6"/>
    <x v="1"/>
    <n v="314"/>
    <s v="ARE"/>
    <x v="10"/>
  </r>
  <r>
    <x v="2"/>
    <s v="2EI"/>
    <x v="5"/>
    <s v="PSO"/>
    <x v="21"/>
    <s v="1.10"/>
    <x v="8"/>
    <x v="2"/>
    <n v="24"/>
    <s v="AVA"/>
    <x v="1"/>
  </r>
  <r>
    <x v="2"/>
    <s v="2EI"/>
    <x v="5"/>
    <s v="PSO"/>
    <x v="21"/>
    <s v="1.4"/>
    <x v="4"/>
    <x v="1"/>
    <n v="212"/>
    <s v="AVA"/>
    <x v="1"/>
  </r>
  <r>
    <x v="2"/>
    <s v="2EI"/>
    <x v="5"/>
    <s v="PSO"/>
    <x v="21"/>
    <s v="1.9"/>
    <x v="3"/>
    <x v="1"/>
    <n v="60"/>
    <s v="ARE"/>
    <x v="10"/>
  </r>
  <r>
    <x v="2"/>
    <s v="2EI"/>
    <x v="5"/>
    <s v="RCH"/>
    <x v="16"/>
    <s v="1.3"/>
    <x v="1"/>
    <x v="1"/>
    <n v="44"/>
    <s v="ARE"/>
    <x v="10"/>
  </r>
  <r>
    <x v="2"/>
    <s v="2EI"/>
    <x v="5"/>
    <s v="RCH"/>
    <x v="16"/>
    <s v="1.9"/>
    <x v="3"/>
    <x v="1"/>
    <n v="133"/>
    <s v="AVA"/>
    <x v="1"/>
  </r>
  <r>
    <x v="2"/>
    <s v="2EI"/>
    <x v="5"/>
    <s v="SMR"/>
    <x v="17"/>
    <s v="1.4"/>
    <x v="4"/>
    <x v="34"/>
    <n v="17"/>
    <s v="EFY"/>
    <x v="0"/>
  </r>
  <r>
    <x v="2"/>
    <s v="2EI"/>
    <x v="5"/>
    <s v="NVA"/>
    <x v="19"/>
    <s v="1.6"/>
    <x v="2"/>
    <x v="1"/>
    <n v="56"/>
    <s v="AVA"/>
    <x v="1"/>
  </r>
  <r>
    <x v="2"/>
    <s v="2EI"/>
    <x v="5"/>
    <s v="NVA"/>
    <x v="19"/>
    <s v="1.8"/>
    <x v="6"/>
    <x v="2"/>
    <n v="1"/>
    <s v="AVA"/>
    <x v="1"/>
  </r>
  <r>
    <x v="2"/>
    <s v="HEL"/>
    <x v="1"/>
    <s v="BOG"/>
    <x v="3"/>
    <s v="1.1"/>
    <x v="0"/>
    <x v="29"/>
    <n v="8"/>
    <s v="HEL"/>
    <x v="2"/>
  </r>
  <r>
    <x v="2"/>
    <s v="HEL"/>
    <x v="1"/>
    <s v="BOG"/>
    <x v="3"/>
    <s v="1.3"/>
    <x v="1"/>
    <x v="54"/>
    <n v="3"/>
    <s v="HEL"/>
    <x v="2"/>
  </r>
  <r>
    <x v="2"/>
    <s v="HEL"/>
    <x v="1"/>
    <s v="BOG"/>
    <x v="3"/>
    <s v="1.3"/>
    <x v="1"/>
    <x v="45"/>
    <n v="1"/>
    <s v="HEL"/>
    <x v="2"/>
  </r>
  <r>
    <x v="2"/>
    <s v="HEL"/>
    <x v="1"/>
    <s v="BOG"/>
    <x v="3"/>
    <s v="1.3"/>
    <x v="1"/>
    <x v="49"/>
    <n v="3"/>
    <s v="HEL"/>
    <x v="2"/>
  </r>
  <r>
    <x v="2"/>
    <s v="2EI"/>
    <x v="5"/>
    <s v="SMR"/>
    <x v="17"/>
    <s v="1.8"/>
    <x v="6"/>
    <x v="12"/>
    <n v="3"/>
    <s v="PAV"/>
    <x v="9"/>
  </r>
  <r>
    <x v="2"/>
    <s v="3AN"/>
    <x v="7"/>
    <s v="BOG"/>
    <x v="3"/>
    <s v="1.9"/>
    <x v="3"/>
    <x v="2"/>
    <n v="557"/>
    <s v="ARE"/>
    <x v="10"/>
  </r>
  <r>
    <x v="2"/>
    <s v="3AN"/>
    <x v="7"/>
    <s v="BOG"/>
    <x v="3"/>
    <s v="1.7"/>
    <x v="5"/>
    <x v="9"/>
    <n v="5"/>
    <s v="ARE"/>
    <x v="10"/>
  </r>
  <r>
    <x v="2"/>
    <s v="3AN"/>
    <x v="7"/>
    <s v="BOG"/>
    <x v="3"/>
    <s v="1.10"/>
    <x v="8"/>
    <x v="9"/>
    <n v="446"/>
    <s v="NSE"/>
    <x v="20"/>
  </r>
  <r>
    <x v="2"/>
    <s v="3AN"/>
    <x v="7"/>
    <s v="BOG"/>
    <x v="3"/>
    <s v="1.7"/>
    <x v="5"/>
    <x v="9"/>
    <n v="35"/>
    <s v="NSE"/>
    <x v="20"/>
  </r>
  <r>
    <x v="2"/>
    <s v="3AN"/>
    <x v="7"/>
    <s v="MDE"/>
    <x v="5"/>
    <s v="1.10"/>
    <x v="8"/>
    <x v="9"/>
    <n v="4"/>
    <s v="NSE"/>
    <x v="20"/>
  </r>
  <r>
    <x v="2"/>
    <s v="3AN"/>
    <x v="7"/>
    <s v="MDE"/>
    <x v="5"/>
    <s v="1.8"/>
    <x v="6"/>
    <x v="9"/>
    <n v="3"/>
    <s v="EFY"/>
    <x v="0"/>
  </r>
  <r>
    <x v="2"/>
    <s v="SGH"/>
    <x v="3"/>
    <s v="SJE"/>
    <x v="4"/>
    <s v="1.3"/>
    <x v="1"/>
    <x v="9"/>
    <n v="16"/>
    <s v="EFY"/>
    <x v="0"/>
  </r>
  <r>
    <x v="2"/>
    <s v="1BC"/>
    <x v="4"/>
    <s v="MDE"/>
    <x v="5"/>
    <s v="1.5"/>
    <x v="7"/>
    <x v="28"/>
    <n v="1"/>
    <s v="PAV"/>
    <x v="9"/>
  </r>
  <r>
    <x v="2"/>
    <s v="1BC"/>
    <x v="4"/>
    <s v="MDE"/>
    <x v="5"/>
    <s v="1.3"/>
    <x v="1"/>
    <x v="68"/>
    <n v="2"/>
    <s v="PAV"/>
    <x v="9"/>
  </r>
  <r>
    <x v="2"/>
    <s v="1BC"/>
    <x v="4"/>
    <s v="MDE"/>
    <x v="5"/>
    <s v="1.9"/>
    <x v="3"/>
    <x v="30"/>
    <n v="2"/>
    <s v="PAV"/>
    <x v="9"/>
  </r>
  <r>
    <x v="2"/>
    <s v="1BC"/>
    <x v="4"/>
    <s v="MDE"/>
    <x v="5"/>
    <s v="1.3"/>
    <x v="1"/>
    <x v="48"/>
    <n v="2"/>
    <s v="PAV"/>
    <x v="9"/>
  </r>
  <r>
    <x v="2"/>
    <s v="1BC"/>
    <x v="4"/>
    <s v="MDE"/>
    <x v="5"/>
    <s v="1.10"/>
    <x v="8"/>
    <x v="65"/>
    <n v="2"/>
    <s v="PAV"/>
    <x v="9"/>
  </r>
  <r>
    <x v="2"/>
    <s v="1BC"/>
    <x v="4"/>
    <s v="MDE"/>
    <x v="5"/>
    <s v="1.3"/>
    <x v="1"/>
    <x v="40"/>
    <n v="2"/>
    <s v="PAV"/>
    <x v="9"/>
  </r>
  <r>
    <x v="2"/>
    <s v="2EI"/>
    <x v="5"/>
    <s v="ADZ"/>
    <x v="6"/>
    <s v="1.1"/>
    <x v="0"/>
    <x v="11"/>
    <n v="18"/>
    <s v="CMP"/>
    <x v="13"/>
  </r>
  <r>
    <x v="2"/>
    <s v="2EI"/>
    <x v="5"/>
    <s v="ADZ"/>
    <x v="6"/>
    <s v="1.10"/>
    <x v="8"/>
    <x v="1"/>
    <n v="1594"/>
    <s v="ARE"/>
    <x v="10"/>
  </r>
  <r>
    <x v="2"/>
    <s v="2EI"/>
    <x v="5"/>
    <s v="ADZ"/>
    <x v="6"/>
    <s v="1.10"/>
    <x v="8"/>
    <x v="11"/>
    <n v="90"/>
    <s v="CMP"/>
    <x v="13"/>
  </r>
  <r>
    <x v="2"/>
    <s v="2EI"/>
    <x v="5"/>
    <s v="ADZ"/>
    <x v="6"/>
    <s v="1.3"/>
    <x v="1"/>
    <x v="11"/>
    <n v="51"/>
    <s v="RPB"/>
    <x v="11"/>
  </r>
  <r>
    <x v="2"/>
    <s v="2EI"/>
    <x v="5"/>
    <s v="ADZ"/>
    <x v="6"/>
    <s v="1.4"/>
    <x v="4"/>
    <x v="1"/>
    <n v="323"/>
    <s v="ARE"/>
    <x v="10"/>
  </r>
  <r>
    <x v="2"/>
    <s v="2EI"/>
    <x v="5"/>
    <s v="ADZ"/>
    <x v="6"/>
    <s v="1.8"/>
    <x v="6"/>
    <x v="11"/>
    <n v="42"/>
    <s v="CMP"/>
    <x v="13"/>
  </r>
  <r>
    <x v="2"/>
    <s v="2EI"/>
    <x v="5"/>
    <s v="ADZ"/>
    <x v="6"/>
    <s v="1.9"/>
    <x v="3"/>
    <x v="11"/>
    <n v="18"/>
    <s v="CMP"/>
    <x v="13"/>
  </r>
  <r>
    <x v="2"/>
    <s v="2EI"/>
    <x v="5"/>
    <s v="AXM"/>
    <x v="7"/>
    <s v="1.1"/>
    <x v="0"/>
    <x v="1"/>
    <n v="13"/>
    <s v="NKS"/>
    <x v="12"/>
  </r>
  <r>
    <x v="2"/>
    <s v="2EI"/>
    <x v="5"/>
    <s v="AXM"/>
    <x v="7"/>
    <s v="1.1"/>
    <x v="0"/>
    <x v="11"/>
    <n v="13"/>
    <s v="CMP"/>
    <x v="13"/>
  </r>
  <r>
    <x v="2"/>
    <s v="2EI"/>
    <x v="5"/>
    <s v="AXM"/>
    <x v="7"/>
    <s v="1.10"/>
    <x v="8"/>
    <x v="31"/>
    <n v="3"/>
    <s v="ACL"/>
    <x v="8"/>
  </r>
  <r>
    <x v="2"/>
    <s v="3AZ"/>
    <x v="2"/>
    <s v="BOG"/>
    <x v="3"/>
    <s v="1.4"/>
    <x v="4"/>
    <x v="24"/>
    <n v="5"/>
    <s v="MAA"/>
    <x v="31"/>
  </r>
  <r>
    <x v="2"/>
    <s v="3AZ"/>
    <x v="2"/>
    <s v="BOG"/>
    <x v="3"/>
    <s v="1.3"/>
    <x v="1"/>
    <x v="24"/>
    <n v="144"/>
    <s v="LAE"/>
    <x v="44"/>
  </r>
  <r>
    <x v="2"/>
    <s v="3AZ"/>
    <x v="2"/>
    <s v="BOG"/>
    <x v="3"/>
    <s v="1.1"/>
    <x v="0"/>
    <x v="4"/>
    <n v="39"/>
    <s v="ACA"/>
    <x v="3"/>
  </r>
  <r>
    <x v="2"/>
    <s v="3AZ"/>
    <x v="2"/>
    <s v="BOG"/>
    <x v="3"/>
    <s v="1.9"/>
    <x v="3"/>
    <x v="6"/>
    <n v="13"/>
    <s v="PUE"/>
    <x v="5"/>
  </r>
  <r>
    <x v="2"/>
    <s v="2EI"/>
    <x v="5"/>
    <s v="AXM"/>
    <x v="7"/>
    <s v="1.2"/>
    <x v="9"/>
    <x v="1"/>
    <n v="1"/>
    <s v="ARE"/>
    <x v="10"/>
  </r>
  <r>
    <x v="2"/>
    <s v="2EI"/>
    <x v="5"/>
    <s v="AXM"/>
    <x v="7"/>
    <s v="1.4"/>
    <x v="4"/>
    <x v="11"/>
    <n v="18"/>
    <s v="RPB"/>
    <x v="11"/>
  </r>
  <r>
    <x v="2"/>
    <s v="2EI"/>
    <x v="5"/>
    <s v="AXM"/>
    <x v="7"/>
    <s v="1.6"/>
    <x v="2"/>
    <x v="2"/>
    <n v="7"/>
    <s v="AVA"/>
    <x v="1"/>
  </r>
  <r>
    <x v="2"/>
    <s v="2EI"/>
    <x v="5"/>
    <s v="AXM"/>
    <x v="7"/>
    <s v="1.8"/>
    <x v="6"/>
    <x v="1"/>
    <n v="62"/>
    <s v="ARE"/>
    <x v="10"/>
  </r>
  <r>
    <x v="2"/>
    <s v="2EI"/>
    <x v="5"/>
    <s v="AXM"/>
    <x v="7"/>
    <s v="1.8"/>
    <x v="6"/>
    <x v="1"/>
    <n v="26"/>
    <s v="NKS"/>
    <x v="12"/>
  </r>
  <r>
    <x v="2"/>
    <s v="2EI"/>
    <x v="5"/>
    <s v="BAQ"/>
    <x v="8"/>
    <s v="1.1"/>
    <x v="0"/>
    <x v="11"/>
    <n v="41"/>
    <s v="CMP"/>
    <x v="13"/>
  </r>
  <r>
    <x v="2"/>
    <s v="2EI"/>
    <x v="5"/>
    <s v="BAQ"/>
    <x v="8"/>
    <s v="1.10"/>
    <x v="8"/>
    <x v="15"/>
    <n v="1"/>
    <s v="ARE"/>
    <x v="10"/>
  </r>
  <r>
    <x v="2"/>
    <s v="2EI"/>
    <x v="5"/>
    <s v="BAQ"/>
    <x v="8"/>
    <s v="1.3"/>
    <x v="1"/>
    <x v="1"/>
    <n v="31"/>
    <s v="NKS"/>
    <x v="12"/>
  </r>
  <r>
    <x v="2"/>
    <s v="2EI"/>
    <x v="5"/>
    <s v="BAQ"/>
    <x v="8"/>
    <s v="1.3"/>
    <x v="1"/>
    <x v="11"/>
    <n v="41"/>
    <s v="CMP"/>
    <x v="13"/>
  </r>
  <r>
    <x v="2"/>
    <s v="2EI"/>
    <x v="5"/>
    <s v="BAQ"/>
    <x v="8"/>
    <s v="1.4"/>
    <x v="4"/>
    <x v="11"/>
    <n v="45"/>
    <s v="RPB"/>
    <x v="11"/>
  </r>
  <r>
    <x v="2"/>
    <s v="2EI"/>
    <x v="5"/>
    <s v="BAQ"/>
    <x v="8"/>
    <s v="1.5"/>
    <x v="7"/>
    <x v="64"/>
    <n v="4"/>
    <s v="FAC"/>
    <x v="34"/>
  </r>
  <r>
    <x v="2"/>
    <s v="2EI"/>
    <x v="5"/>
    <s v="BAQ"/>
    <x v="8"/>
    <s v="1.8"/>
    <x v="6"/>
    <x v="11"/>
    <n v="2"/>
    <s v="AAL"/>
    <x v="19"/>
  </r>
  <r>
    <x v="2"/>
    <s v="2EI"/>
    <x v="5"/>
    <s v="BGA"/>
    <x v="9"/>
    <s v="1.1"/>
    <x v="0"/>
    <x v="1"/>
    <n v="212"/>
    <s v="ARE"/>
    <x v="10"/>
  </r>
  <r>
    <x v="2"/>
    <s v="2EI"/>
    <x v="5"/>
    <s v="BGA"/>
    <x v="9"/>
    <s v="1.10"/>
    <x v="8"/>
    <x v="1"/>
    <n v="1008"/>
    <s v="ARE"/>
    <x v="10"/>
  </r>
  <r>
    <x v="2"/>
    <s v="2EI"/>
    <x v="5"/>
    <s v="BGA"/>
    <x v="9"/>
    <s v="1.3"/>
    <x v="1"/>
    <x v="11"/>
    <n v="14"/>
    <s v="CMP"/>
    <x v="13"/>
  </r>
  <r>
    <x v="2"/>
    <s v="2EI"/>
    <x v="5"/>
    <s v="BGA"/>
    <x v="9"/>
    <s v="1.3"/>
    <x v="1"/>
    <x v="11"/>
    <n v="18"/>
    <s v="RPB"/>
    <x v="11"/>
  </r>
  <r>
    <x v="2"/>
    <s v="2EI"/>
    <x v="5"/>
    <s v="BGA"/>
    <x v="9"/>
    <s v="1.4"/>
    <x v="4"/>
    <x v="11"/>
    <n v="29"/>
    <s v="CMP"/>
    <x v="13"/>
  </r>
  <r>
    <x v="2"/>
    <s v="2EI"/>
    <x v="5"/>
    <s v="BGA"/>
    <x v="9"/>
    <s v="1.5"/>
    <x v="7"/>
    <x v="2"/>
    <n v="1"/>
    <s v="AVA"/>
    <x v="1"/>
  </r>
  <r>
    <x v="2"/>
    <s v="2EI"/>
    <x v="5"/>
    <s v="BGA"/>
    <x v="9"/>
    <s v="1.5"/>
    <x v="7"/>
    <x v="11"/>
    <n v="14"/>
    <s v="CMP"/>
    <x v="13"/>
  </r>
  <r>
    <x v="2"/>
    <s v="2EI"/>
    <x v="5"/>
    <s v="BGA"/>
    <x v="9"/>
    <s v="1.8"/>
    <x v="6"/>
    <x v="1"/>
    <n v="1047"/>
    <s v="AVA"/>
    <x v="1"/>
  </r>
  <r>
    <x v="2"/>
    <s v="2EI"/>
    <x v="5"/>
    <s v="CLO"/>
    <x v="10"/>
    <s v="1.10"/>
    <x v="8"/>
    <x v="15"/>
    <n v="41"/>
    <s v="AVA"/>
    <x v="1"/>
  </r>
  <r>
    <x v="2"/>
    <s v="2EI"/>
    <x v="5"/>
    <s v="CLO"/>
    <x v="10"/>
    <s v="1.3"/>
    <x v="1"/>
    <x v="13"/>
    <n v="23"/>
    <s v="JAT"/>
    <x v="14"/>
  </r>
  <r>
    <x v="2"/>
    <s v="2EI"/>
    <x v="5"/>
    <s v="CLO"/>
    <x v="10"/>
    <s v="1.3"/>
    <x v="1"/>
    <x v="11"/>
    <n v="175"/>
    <s v="CMP"/>
    <x v="13"/>
  </r>
  <r>
    <x v="2"/>
    <s v="2EI"/>
    <x v="5"/>
    <s v="CLO"/>
    <x v="10"/>
    <s v="1.3"/>
    <x v="1"/>
    <x v="11"/>
    <n v="56"/>
    <s v="RPB"/>
    <x v="11"/>
  </r>
  <r>
    <x v="2"/>
    <s v="2EI"/>
    <x v="5"/>
    <s v="CLO"/>
    <x v="10"/>
    <s v="1.4"/>
    <x v="4"/>
    <x v="13"/>
    <n v="23"/>
    <s v="JAT"/>
    <x v="14"/>
  </r>
  <r>
    <x v="2"/>
    <s v="2EI"/>
    <x v="5"/>
    <s v="CLO"/>
    <x v="10"/>
    <s v="1.4"/>
    <x v="4"/>
    <x v="24"/>
    <n v="5"/>
    <s v="LAE"/>
    <x v="44"/>
  </r>
  <r>
    <x v="2"/>
    <s v="2EI"/>
    <x v="5"/>
    <s v="CLO"/>
    <x v="10"/>
    <s v="1.5"/>
    <x v="7"/>
    <x v="1"/>
    <n v="234"/>
    <s v="AVA"/>
    <x v="1"/>
  </r>
  <r>
    <x v="2"/>
    <s v="2EI"/>
    <x v="5"/>
    <s v="CLO"/>
    <x v="10"/>
    <s v="1.5"/>
    <x v="7"/>
    <x v="15"/>
    <n v="10"/>
    <s v="AVA"/>
    <x v="1"/>
  </r>
  <r>
    <x v="2"/>
    <s v="2EI"/>
    <x v="5"/>
    <s v="CLO"/>
    <x v="10"/>
    <s v="1.7"/>
    <x v="5"/>
    <x v="11"/>
    <n v="48"/>
    <s v="AAL"/>
    <x v="19"/>
  </r>
  <r>
    <x v="2"/>
    <s v="2EI"/>
    <x v="5"/>
    <s v="CLO"/>
    <x v="10"/>
    <s v="1.8"/>
    <x v="6"/>
    <x v="2"/>
    <n v="98"/>
    <s v="AVA"/>
    <x v="1"/>
  </r>
  <r>
    <x v="2"/>
    <s v="2EI"/>
    <x v="5"/>
    <s v="CLO"/>
    <x v="10"/>
    <s v="1.8"/>
    <x v="6"/>
    <x v="1"/>
    <n v="2212"/>
    <s v="AVA"/>
    <x v="1"/>
  </r>
  <r>
    <x v="2"/>
    <s v="2EI"/>
    <x v="5"/>
    <s v="CLO"/>
    <x v="10"/>
    <s v="1.8"/>
    <x v="6"/>
    <x v="11"/>
    <n v="189"/>
    <s v="AAL"/>
    <x v="19"/>
  </r>
  <r>
    <x v="2"/>
    <s v="2EI"/>
    <x v="5"/>
    <s v="CTG"/>
    <x v="11"/>
    <s v="1.1"/>
    <x v="0"/>
    <x v="2"/>
    <n v="10"/>
    <s v="NKS"/>
    <x v="12"/>
  </r>
  <r>
    <x v="2"/>
    <s v="2EI"/>
    <x v="5"/>
    <s v="CTG"/>
    <x v="11"/>
    <s v="1.1"/>
    <x v="0"/>
    <x v="1"/>
    <n v="531"/>
    <s v="ARE"/>
    <x v="10"/>
  </r>
  <r>
    <x v="2"/>
    <s v="2EI"/>
    <x v="5"/>
    <s v="CTG"/>
    <x v="11"/>
    <s v="1.1"/>
    <x v="0"/>
    <x v="16"/>
    <n v="28"/>
    <s v="NKS"/>
    <x v="12"/>
  </r>
  <r>
    <x v="2"/>
    <s v="2EI"/>
    <x v="5"/>
    <s v="CTG"/>
    <x v="11"/>
    <s v="1.1"/>
    <x v="0"/>
    <x v="16"/>
    <n v="18"/>
    <s v="TSC"/>
    <x v="21"/>
  </r>
  <r>
    <x v="2"/>
    <s v="2EI"/>
    <x v="5"/>
    <s v="CTG"/>
    <x v="11"/>
    <s v="1.1"/>
    <x v="0"/>
    <x v="11"/>
    <n v="138"/>
    <s v="RPB"/>
    <x v="11"/>
  </r>
  <r>
    <x v="2"/>
    <s v="2EI"/>
    <x v="5"/>
    <s v="CTG"/>
    <x v="11"/>
    <s v="1.10"/>
    <x v="8"/>
    <x v="13"/>
    <n v="474"/>
    <s v="JAT"/>
    <x v="14"/>
  </r>
  <r>
    <x v="2"/>
    <s v="2EI"/>
    <x v="5"/>
    <s v="CTG"/>
    <x v="11"/>
    <s v="1.10"/>
    <x v="8"/>
    <x v="16"/>
    <n v="94"/>
    <s v="TSC"/>
    <x v="21"/>
  </r>
  <r>
    <x v="2"/>
    <s v="2EI"/>
    <x v="5"/>
    <s v="CTG"/>
    <x v="11"/>
    <s v="1.10"/>
    <x v="8"/>
    <x v="11"/>
    <n v="624"/>
    <s v="AAL"/>
    <x v="19"/>
  </r>
  <r>
    <x v="2"/>
    <s v="2EI"/>
    <x v="5"/>
    <s v="CTG"/>
    <x v="11"/>
    <s v="1.10"/>
    <x v="8"/>
    <x v="11"/>
    <n v="688"/>
    <s v="RPB"/>
    <x v="11"/>
  </r>
  <r>
    <x v="2"/>
    <s v="2EI"/>
    <x v="5"/>
    <s v="CTG"/>
    <x v="11"/>
    <s v="1.10"/>
    <x v="8"/>
    <x v="18"/>
    <n v="28"/>
    <s v="1EY"/>
    <x v="22"/>
  </r>
  <r>
    <x v="2"/>
    <s v="2EI"/>
    <x v="5"/>
    <s v="CTG"/>
    <x v="11"/>
    <s v="1.3"/>
    <x v="1"/>
    <x v="13"/>
    <n v="92"/>
    <s v="JAT"/>
    <x v="14"/>
  </r>
  <r>
    <x v="2"/>
    <s v="2EI"/>
    <x v="5"/>
    <s v="CTG"/>
    <x v="11"/>
    <s v="1.4"/>
    <x v="4"/>
    <x v="2"/>
    <n v="9"/>
    <s v="ARE"/>
    <x v="10"/>
  </r>
  <r>
    <x v="2"/>
    <s v="2EI"/>
    <x v="5"/>
    <s v="CTG"/>
    <x v="11"/>
    <s v="1.4"/>
    <x v="4"/>
    <x v="11"/>
    <n v="136"/>
    <s v="RPB"/>
    <x v="11"/>
  </r>
  <r>
    <x v="2"/>
    <s v="2EI"/>
    <x v="5"/>
    <s v="CTG"/>
    <x v="11"/>
    <s v="1.5"/>
    <x v="7"/>
    <x v="2"/>
    <n v="6"/>
    <s v="ARE"/>
    <x v="10"/>
  </r>
  <r>
    <x v="2"/>
    <s v="2EI"/>
    <x v="5"/>
    <s v="CTG"/>
    <x v="11"/>
    <s v="1.5"/>
    <x v="7"/>
    <x v="11"/>
    <n v="5"/>
    <s v="CMP"/>
    <x v="13"/>
  </r>
  <r>
    <x v="2"/>
    <s v="2EI"/>
    <x v="5"/>
    <s v="CTG"/>
    <x v="11"/>
    <s v="1.5"/>
    <x v="7"/>
    <x v="11"/>
    <n v="14"/>
    <s v="DAL"/>
    <x v="35"/>
  </r>
  <r>
    <x v="2"/>
    <s v="2EI"/>
    <x v="5"/>
    <s v="CTG"/>
    <x v="11"/>
    <s v="1.7"/>
    <x v="5"/>
    <x v="16"/>
    <n v="26"/>
    <s v="NKS"/>
    <x v="12"/>
  </r>
  <r>
    <x v="2"/>
    <s v="2EI"/>
    <x v="5"/>
    <s v="CTG"/>
    <x v="11"/>
    <s v="1.8"/>
    <x v="6"/>
    <x v="16"/>
    <n v="56"/>
    <s v="NKS"/>
    <x v="12"/>
  </r>
  <r>
    <x v="2"/>
    <s v="2EI"/>
    <x v="5"/>
    <s v="CTG"/>
    <x v="11"/>
    <s v="1.8"/>
    <x v="6"/>
    <x v="11"/>
    <n v="258"/>
    <s v="AAL"/>
    <x v="19"/>
  </r>
  <r>
    <x v="2"/>
    <s v="2EI"/>
    <x v="5"/>
    <s v="CTG"/>
    <x v="11"/>
    <s v="1.8"/>
    <x v="6"/>
    <x v="11"/>
    <n v="28"/>
    <s v="DAL"/>
    <x v="35"/>
  </r>
  <r>
    <x v="2"/>
    <s v="2EI"/>
    <x v="5"/>
    <s v="CTG"/>
    <x v="11"/>
    <s v="1.8"/>
    <x v="6"/>
    <x v="14"/>
    <n v="23"/>
    <s v="DWI"/>
    <x v="18"/>
  </r>
  <r>
    <x v="2"/>
    <s v="2EI"/>
    <x v="5"/>
    <s v="CTG"/>
    <x v="11"/>
    <s v="1.8"/>
    <x v="6"/>
    <x v="11"/>
    <n v="269"/>
    <s v="RPB"/>
    <x v="11"/>
  </r>
  <r>
    <x v="2"/>
    <s v="2EI"/>
    <x v="5"/>
    <s v="CUC"/>
    <x v="12"/>
    <s v="1.4"/>
    <x v="4"/>
    <x v="31"/>
    <n v="1"/>
    <s v="ARG"/>
    <x v="53"/>
  </r>
  <r>
    <x v="2"/>
    <s v="2EI"/>
    <x v="5"/>
    <s v="CUC"/>
    <x v="12"/>
    <s v="1.6"/>
    <x v="2"/>
    <x v="1"/>
    <n v="69"/>
    <s v="ARE"/>
    <x v="10"/>
  </r>
  <r>
    <x v="2"/>
    <s v="2EI"/>
    <x v="5"/>
    <s v="CUC"/>
    <x v="12"/>
    <s v="1.6"/>
    <x v="2"/>
    <x v="31"/>
    <n v="1"/>
    <s v="ARG"/>
    <x v="53"/>
  </r>
  <r>
    <x v="2"/>
    <s v="2EI"/>
    <x v="5"/>
    <s v="CUC"/>
    <x v="12"/>
    <s v="1.8"/>
    <x v="6"/>
    <x v="2"/>
    <n v="29"/>
    <s v="AVA"/>
    <x v="1"/>
  </r>
  <r>
    <x v="2"/>
    <s v="2EI"/>
    <x v="5"/>
    <s v="EYP"/>
    <x v="13"/>
    <s v="1.10"/>
    <x v="8"/>
    <x v="1"/>
    <n v="85"/>
    <s v="ARE"/>
    <x v="10"/>
  </r>
  <r>
    <x v="2"/>
    <s v="2EI"/>
    <x v="5"/>
    <s v="EYP"/>
    <x v="13"/>
    <s v="1.3"/>
    <x v="1"/>
    <x v="1"/>
    <n v="17"/>
    <s v="ARE"/>
    <x v="10"/>
  </r>
  <r>
    <x v="2"/>
    <s v="3BM"/>
    <x v="0"/>
    <s v="EJA"/>
    <x v="0"/>
    <s v="1.1"/>
    <x v="0"/>
    <x v="2"/>
    <n v="1"/>
    <s v="AVR"/>
    <x v="1"/>
  </r>
  <r>
    <x v="2"/>
    <s v="3BM"/>
    <x v="0"/>
    <s v="EJA"/>
    <x v="0"/>
    <s v="1.6"/>
    <x v="2"/>
    <x v="2"/>
    <n v="1"/>
    <s v="AVR"/>
    <x v="1"/>
  </r>
  <r>
    <x v="2"/>
    <s v="3BM"/>
    <x v="0"/>
    <s v="EJA"/>
    <x v="0"/>
    <s v="1.10"/>
    <x v="8"/>
    <x v="2"/>
    <n v="1"/>
    <s v="AVR"/>
    <x v="1"/>
  </r>
  <r>
    <x v="2"/>
    <s v="3BM"/>
    <x v="0"/>
    <s v="EYP"/>
    <x v="13"/>
    <s v="1.6"/>
    <x v="2"/>
    <x v="1"/>
    <n v="62"/>
    <s v="AVA"/>
    <x v="1"/>
  </r>
  <r>
    <x v="2"/>
    <s v="3BM"/>
    <x v="0"/>
    <s v="PPN"/>
    <x v="1"/>
    <s v="1.3"/>
    <x v="1"/>
    <x v="1"/>
    <n v="31"/>
    <s v="AVA"/>
    <x v="1"/>
  </r>
  <r>
    <x v="2"/>
    <s v="3BM"/>
    <x v="0"/>
    <s v="PPN"/>
    <x v="1"/>
    <s v="1.9"/>
    <x v="3"/>
    <x v="1"/>
    <n v="31"/>
    <s v="AVA"/>
    <x v="1"/>
  </r>
  <r>
    <x v="2"/>
    <s v="3BM"/>
    <x v="0"/>
    <s v="PPN"/>
    <x v="1"/>
    <s v="1.4"/>
    <x v="4"/>
    <x v="0"/>
    <n v="43"/>
    <s v="EFY"/>
    <x v="0"/>
  </r>
  <r>
    <x v="2"/>
    <s v="3BM"/>
    <x v="0"/>
    <s v="VUP"/>
    <x v="2"/>
    <s v="1.7"/>
    <x v="5"/>
    <x v="1"/>
    <n v="162"/>
    <s v="AVA"/>
    <x v="1"/>
  </r>
  <r>
    <x v="2"/>
    <s v="3BM"/>
    <x v="0"/>
    <s v="TCO"/>
    <x v="25"/>
    <s v="1.3"/>
    <x v="1"/>
    <x v="9"/>
    <n v="26"/>
    <s v="EFY"/>
    <x v="0"/>
  </r>
  <r>
    <x v="2"/>
    <s v="2EI"/>
    <x v="5"/>
    <s v="IBE"/>
    <x v="14"/>
    <s v="1.10"/>
    <x v="8"/>
    <x v="1"/>
    <n v="357"/>
    <s v="AVA"/>
    <x v="1"/>
  </r>
  <r>
    <x v="2"/>
    <s v="2EI"/>
    <x v="5"/>
    <s v="IBE"/>
    <x v="14"/>
    <s v="1.3"/>
    <x v="1"/>
    <x v="1"/>
    <n v="55"/>
    <s v="AVA"/>
    <x v="1"/>
  </r>
  <r>
    <x v="2"/>
    <s v="2EI"/>
    <x v="5"/>
    <s v="IBE"/>
    <x v="14"/>
    <s v="1.3"/>
    <x v="1"/>
    <x v="1"/>
    <n v="1"/>
    <s v="ARE"/>
    <x v="10"/>
  </r>
  <r>
    <x v="2"/>
    <s v="2EI"/>
    <x v="5"/>
    <s v="IBE"/>
    <x v="14"/>
    <s v="1.6"/>
    <x v="2"/>
    <x v="1"/>
    <n v="55"/>
    <s v="AVA"/>
    <x v="1"/>
  </r>
  <r>
    <x v="2"/>
    <s v="2EI"/>
    <x v="5"/>
    <s v="LET"/>
    <x v="23"/>
    <s v="1.10"/>
    <x v="8"/>
    <x v="1"/>
    <n v="257"/>
    <s v="ARE"/>
    <x v="10"/>
  </r>
  <r>
    <x v="2"/>
    <s v="2EI"/>
    <x v="5"/>
    <s v="LET"/>
    <x v="23"/>
    <s v="1.10"/>
    <x v="8"/>
    <x v="31"/>
    <n v="11"/>
    <s v="KRE"/>
    <x v="33"/>
  </r>
  <r>
    <x v="2"/>
    <s v="2EI"/>
    <x v="5"/>
    <s v="LET"/>
    <x v="23"/>
    <s v="1.8"/>
    <x v="6"/>
    <x v="1"/>
    <n v="216"/>
    <s v="ARE"/>
    <x v="10"/>
  </r>
  <r>
    <x v="2"/>
    <s v="2EI"/>
    <x v="5"/>
    <s v="MDE"/>
    <x v="5"/>
    <s v="1.1"/>
    <x v="0"/>
    <x v="2"/>
    <n v="1"/>
    <s v="TAI"/>
    <x v="24"/>
  </r>
  <r>
    <x v="2"/>
    <s v="2EI"/>
    <x v="5"/>
    <s v="MDE"/>
    <x v="5"/>
    <s v="1.10"/>
    <x v="8"/>
    <x v="11"/>
    <n v="153"/>
    <s v="AMX"/>
    <x v="17"/>
  </r>
  <r>
    <x v="2"/>
    <s v="2EI"/>
    <x v="5"/>
    <s v="MDE"/>
    <x v="5"/>
    <s v="1.10"/>
    <x v="8"/>
    <x v="11"/>
    <n v="801"/>
    <s v="CMP"/>
    <x v="13"/>
  </r>
  <r>
    <x v="2"/>
    <s v="2EI"/>
    <x v="5"/>
    <s v="MDE"/>
    <x v="5"/>
    <s v="1.2"/>
    <x v="9"/>
    <x v="35"/>
    <n v="1"/>
    <s v="PAV"/>
    <x v="9"/>
  </r>
  <r>
    <x v="2"/>
    <s v="2EI"/>
    <x v="5"/>
    <s v="MDE"/>
    <x v="5"/>
    <s v="1.3"/>
    <x v="1"/>
    <x v="1"/>
    <n v="2188"/>
    <s v="AVA"/>
    <x v="1"/>
  </r>
  <r>
    <x v="2"/>
    <s v="2EI"/>
    <x v="5"/>
    <s v="MDE"/>
    <x v="5"/>
    <s v="1.4"/>
    <x v="4"/>
    <x v="1"/>
    <n v="2248"/>
    <s v="AVA"/>
    <x v="1"/>
  </r>
  <r>
    <x v="2"/>
    <s v="2EI"/>
    <x v="5"/>
    <s v="MDE"/>
    <x v="5"/>
    <s v="1.5"/>
    <x v="7"/>
    <x v="1"/>
    <n v="420"/>
    <s v="AVA"/>
    <x v="1"/>
  </r>
  <r>
    <x v="2"/>
    <s v="2EI"/>
    <x v="5"/>
    <s v="MDE"/>
    <x v="5"/>
    <s v="1.5"/>
    <x v="7"/>
    <x v="35"/>
    <n v="5"/>
    <s v="PAV"/>
    <x v="9"/>
  </r>
  <r>
    <x v="2"/>
    <s v="2EI"/>
    <x v="5"/>
    <s v="MDE"/>
    <x v="5"/>
    <s v="1.6"/>
    <x v="2"/>
    <x v="1"/>
    <n v="1686"/>
    <s v="AVA"/>
    <x v="1"/>
  </r>
  <r>
    <x v="2"/>
    <s v="2EI"/>
    <x v="5"/>
    <s v="MDE"/>
    <x v="5"/>
    <s v="1.8"/>
    <x v="6"/>
    <x v="13"/>
    <n v="166"/>
    <s v="JAT"/>
    <x v="14"/>
  </r>
  <r>
    <x v="2"/>
    <s v="2EI"/>
    <x v="5"/>
    <s v="MTR"/>
    <x v="18"/>
    <s v="1.10"/>
    <x v="8"/>
    <x v="1"/>
    <n v="600"/>
    <s v="ARE"/>
    <x v="10"/>
  </r>
  <r>
    <x v="2"/>
    <s v="2EI"/>
    <x v="5"/>
    <s v="MTR"/>
    <x v="18"/>
    <s v="1.6"/>
    <x v="2"/>
    <x v="1"/>
    <n v="121"/>
    <s v="ARE"/>
    <x v="10"/>
  </r>
  <r>
    <x v="2"/>
    <s v="2EI"/>
    <x v="5"/>
    <s v="MTR"/>
    <x v="18"/>
    <s v="1.8"/>
    <x v="6"/>
    <x v="1"/>
    <n v="316"/>
    <s v="ARE"/>
    <x v="10"/>
  </r>
  <r>
    <x v="2"/>
    <s v="2EI"/>
    <x v="5"/>
    <s v="MTR"/>
    <x v="18"/>
    <s v="1.9"/>
    <x v="3"/>
    <x v="1"/>
    <n v="1"/>
    <s v="AVA"/>
    <x v="1"/>
  </r>
  <r>
    <x v="2"/>
    <s v="2EI"/>
    <x v="5"/>
    <s v="PEI"/>
    <x v="20"/>
    <s v="1.10"/>
    <x v="8"/>
    <x v="11"/>
    <n v="80"/>
    <s v="RPB"/>
    <x v="11"/>
  </r>
  <r>
    <x v="2"/>
    <s v="2EI"/>
    <x v="5"/>
    <s v="PEI"/>
    <x v="20"/>
    <s v="1.4"/>
    <x v="4"/>
    <x v="13"/>
    <n v="24"/>
    <s v="JAT"/>
    <x v="14"/>
  </r>
  <r>
    <x v="2"/>
    <s v="2EI"/>
    <x v="5"/>
    <s v="PEI"/>
    <x v="20"/>
    <s v="1.4"/>
    <x v="4"/>
    <x v="11"/>
    <n v="96"/>
    <s v="CMP"/>
    <x v="13"/>
  </r>
  <r>
    <x v="2"/>
    <s v="2EI"/>
    <x v="5"/>
    <s v="PEI"/>
    <x v="20"/>
    <s v="1.5"/>
    <x v="7"/>
    <x v="1"/>
    <n v="65"/>
    <s v="AVA"/>
    <x v="1"/>
  </r>
  <r>
    <x v="2"/>
    <s v="2EI"/>
    <x v="5"/>
    <s v="PEI"/>
    <x v="20"/>
    <s v="1.7"/>
    <x v="5"/>
    <x v="2"/>
    <n v="28"/>
    <s v="AAL"/>
    <x v="19"/>
  </r>
  <r>
    <x v="2"/>
    <s v="2EI"/>
    <x v="5"/>
    <s v="PEI"/>
    <x v="20"/>
    <s v="1.7"/>
    <x v="5"/>
    <x v="1"/>
    <n v="60"/>
    <s v="AVA"/>
    <x v="1"/>
  </r>
  <r>
    <x v="2"/>
    <s v="2EI"/>
    <x v="5"/>
    <s v="PEI"/>
    <x v="20"/>
    <s v="1.9"/>
    <x v="3"/>
    <x v="1"/>
    <n v="1"/>
    <s v="AVA"/>
    <x v="1"/>
  </r>
  <r>
    <x v="2"/>
    <s v="2EI"/>
    <x v="5"/>
    <s v="PSO"/>
    <x v="21"/>
    <s v="1.1"/>
    <x v="0"/>
    <x v="2"/>
    <n v="4"/>
    <s v="AVA"/>
    <x v="1"/>
  </r>
  <r>
    <x v="2"/>
    <s v="2EI"/>
    <x v="5"/>
    <s v="PSO"/>
    <x v="21"/>
    <s v="1.1"/>
    <x v="0"/>
    <x v="1"/>
    <n v="62"/>
    <s v="ARE"/>
    <x v="10"/>
  </r>
  <r>
    <x v="2"/>
    <s v="2EI"/>
    <x v="5"/>
    <s v="PSO"/>
    <x v="21"/>
    <s v="1.10"/>
    <x v="8"/>
    <x v="1"/>
    <n v="250"/>
    <s v="ARE"/>
    <x v="10"/>
  </r>
  <r>
    <x v="2"/>
    <s v="2EI"/>
    <x v="5"/>
    <s v="PSO"/>
    <x v="21"/>
    <s v="1.10"/>
    <x v="8"/>
    <x v="31"/>
    <n v="3"/>
    <s v="FAC"/>
    <x v="34"/>
  </r>
  <r>
    <x v="2"/>
    <s v="2EI"/>
    <x v="5"/>
    <s v="PSO"/>
    <x v="21"/>
    <s v="1.4"/>
    <x v="4"/>
    <x v="2"/>
    <n v="4"/>
    <s v="AVA"/>
    <x v="1"/>
  </r>
  <r>
    <x v="2"/>
    <s v="2EI"/>
    <x v="5"/>
    <s v="RCH"/>
    <x v="16"/>
    <s v="1.1"/>
    <x v="0"/>
    <x v="2"/>
    <n v="4"/>
    <s v="AVA"/>
    <x v="1"/>
  </r>
  <r>
    <x v="2"/>
    <s v="2EI"/>
    <x v="5"/>
    <s v="RCH"/>
    <x v="16"/>
    <s v="1.10"/>
    <x v="8"/>
    <x v="2"/>
    <n v="27"/>
    <s v="AVA"/>
    <x v="1"/>
  </r>
  <r>
    <x v="2"/>
    <s v="2EI"/>
    <x v="5"/>
    <s v="RCH"/>
    <x v="16"/>
    <s v="1.10"/>
    <x v="8"/>
    <x v="1"/>
    <n v="817"/>
    <s v="AVA"/>
    <x v="1"/>
  </r>
  <r>
    <x v="2"/>
    <s v="2EI"/>
    <x v="5"/>
    <s v="RCH"/>
    <x v="16"/>
    <s v="1.2"/>
    <x v="9"/>
    <x v="1"/>
    <n v="6"/>
    <s v="AVA"/>
    <x v="1"/>
  </r>
  <r>
    <x v="2"/>
    <s v="2EI"/>
    <x v="5"/>
    <s v="RCH"/>
    <x v="16"/>
    <s v="1.8"/>
    <x v="6"/>
    <x v="2"/>
    <n v="13"/>
    <s v="AVA"/>
    <x v="1"/>
  </r>
  <r>
    <x v="2"/>
    <s v="2EI"/>
    <x v="5"/>
    <s v="RCH"/>
    <x v="16"/>
    <s v="1.8"/>
    <x v="6"/>
    <x v="1"/>
    <n v="92"/>
    <s v="ARE"/>
    <x v="10"/>
  </r>
  <r>
    <x v="2"/>
    <s v="2EI"/>
    <x v="5"/>
    <s v="SMR"/>
    <x v="17"/>
    <s v="1.10"/>
    <x v="8"/>
    <x v="2"/>
    <n v="42"/>
    <s v="AVA"/>
    <x v="1"/>
  </r>
  <r>
    <x v="2"/>
    <s v="2EI"/>
    <x v="5"/>
    <s v="SMR"/>
    <x v="17"/>
    <s v="1.3"/>
    <x v="1"/>
    <x v="1"/>
    <n v="272"/>
    <s v="ARE"/>
    <x v="10"/>
  </r>
  <r>
    <x v="2"/>
    <s v="2EI"/>
    <x v="5"/>
    <s v="SMR"/>
    <x v="17"/>
    <s v="1.4"/>
    <x v="4"/>
    <x v="11"/>
    <n v="85"/>
    <s v="RPB"/>
    <x v="11"/>
  </r>
  <r>
    <x v="2"/>
    <s v="2EI"/>
    <x v="5"/>
    <s v="SMR"/>
    <x v="17"/>
    <s v="1.6"/>
    <x v="2"/>
    <x v="11"/>
    <n v="14"/>
    <s v="CMP"/>
    <x v="13"/>
  </r>
  <r>
    <x v="2"/>
    <s v="2EI"/>
    <x v="5"/>
    <s v="NVA"/>
    <x v="19"/>
    <s v="1.4"/>
    <x v="4"/>
    <x v="1"/>
    <n v="31"/>
    <s v="ARE"/>
    <x v="10"/>
  </r>
  <r>
    <x v="2"/>
    <s v="2EI"/>
    <x v="5"/>
    <s v="SMR"/>
    <x v="17"/>
    <s v="1.8"/>
    <x v="6"/>
    <x v="11"/>
    <n v="22"/>
    <s v="CMP"/>
    <x v="13"/>
  </r>
  <r>
    <x v="2"/>
    <s v="2EI"/>
    <x v="5"/>
    <s v="SMR"/>
    <x v="17"/>
    <s v="1.8"/>
    <x v="6"/>
    <x v="11"/>
    <n v="94"/>
    <s v="RPB"/>
    <x v="11"/>
  </r>
  <r>
    <x v="2"/>
    <s v="HEL"/>
    <x v="1"/>
    <s v="BOG"/>
    <x v="3"/>
    <s v="1.9"/>
    <x v="3"/>
    <x v="54"/>
    <n v="3"/>
    <s v="HEL"/>
    <x v="2"/>
  </r>
  <r>
    <x v="2"/>
    <s v="HEL"/>
    <x v="1"/>
    <s v="BOG"/>
    <x v="3"/>
    <s v="1.1"/>
    <x v="0"/>
    <x v="45"/>
    <n v="1"/>
    <s v="HEL"/>
    <x v="2"/>
  </r>
  <r>
    <x v="2"/>
    <s v="HEL"/>
    <x v="1"/>
    <s v="BOG"/>
    <x v="3"/>
    <s v="1.9"/>
    <x v="3"/>
    <x v="58"/>
    <n v="8"/>
    <s v="HEL"/>
    <x v="2"/>
  </r>
  <r>
    <x v="2"/>
    <s v="HEL"/>
    <x v="1"/>
    <s v="BOG"/>
    <x v="3"/>
    <s v="1.3"/>
    <x v="1"/>
    <x v="39"/>
    <n v="1"/>
    <s v="HEL"/>
    <x v="2"/>
  </r>
  <r>
    <x v="2"/>
    <s v="3AN"/>
    <x v="7"/>
    <s v="BOG"/>
    <x v="3"/>
    <s v="1.10"/>
    <x v="8"/>
    <x v="37"/>
    <n v="17"/>
    <s v="ARE"/>
    <x v="10"/>
  </r>
  <r>
    <x v="2"/>
    <s v="3AN"/>
    <x v="7"/>
    <s v="MDE"/>
    <x v="5"/>
    <s v="1.9"/>
    <x v="3"/>
    <x v="11"/>
    <n v="762"/>
    <s v="AAL"/>
    <x v="19"/>
  </r>
  <r>
    <x v="2"/>
    <s v="3AN"/>
    <x v="7"/>
    <s v="MDE"/>
    <x v="5"/>
    <s v="1.10"/>
    <x v="8"/>
    <x v="2"/>
    <n v="5"/>
    <s v="ARE"/>
    <x v="10"/>
  </r>
  <r>
    <x v="2"/>
    <s v="3AN"/>
    <x v="7"/>
    <s v="MDE"/>
    <x v="5"/>
    <s v="1.3"/>
    <x v="1"/>
    <x v="9"/>
    <n v="6"/>
    <s v="NSE"/>
    <x v="20"/>
  </r>
  <r>
    <x v="2"/>
    <s v="3AN"/>
    <x v="7"/>
    <s v="UIB"/>
    <x v="24"/>
    <s v="1.3"/>
    <x v="1"/>
    <x v="9"/>
    <n v="145"/>
    <s v="NSE"/>
    <x v="20"/>
  </r>
  <r>
    <x v="2"/>
    <s v="1BC"/>
    <x v="4"/>
    <s v="MDE"/>
    <x v="5"/>
    <s v="1.1"/>
    <x v="0"/>
    <x v="28"/>
    <n v="1"/>
    <s v="PAV"/>
    <x v="9"/>
  </r>
  <r>
    <x v="2"/>
    <s v="1BC"/>
    <x v="4"/>
    <s v="MDE"/>
    <x v="5"/>
    <s v="1.10"/>
    <x v="8"/>
    <x v="30"/>
    <n v="1"/>
    <s v="PAV"/>
    <x v="9"/>
  </r>
  <r>
    <x v="2"/>
    <s v="1BC"/>
    <x v="4"/>
    <s v="MDE"/>
    <x v="5"/>
    <s v="1.9"/>
    <x v="3"/>
    <x v="40"/>
    <n v="1"/>
    <s v="PAV"/>
    <x v="9"/>
  </r>
  <r>
    <x v="2"/>
    <s v="2EI"/>
    <x v="5"/>
    <s v="ADZ"/>
    <x v="6"/>
    <s v="1.5"/>
    <x v="7"/>
    <x v="11"/>
    <n v="1"/>
    <s v="RPB"/>
    <x v="11"/>
  </r>
  <r>
    <x v="2"/>
    <s v="2EI"/>
    <x v="5"/>
    <s v="ADZ"/>
    <x v="6"/>
    <s v="1.6"/>
    <x v="2"/>
    <x v="11"/>
    <n v="51"/>
    <s v="RPB"/>
    <x v="11"/>
  </r>
  <r>
    <x v="2"/>
    <s v="2EI"/>
    <x v="5"/>
    <s v="ADZ"/>
    <x v="6"/>
    <s v="1.8"/>
    <x v="6"/>
    <x v="1"/>
    <n v="1081"/>
    <s v="ARE"/>
    <x v="10"/>
  </r>
  <r>
    <x v="2"/>
    <s v="2EI"/>
    <x v="5"/>
    <s v="ADZ"/>
    <x v="6"/>
    <s v="1.9"/>
    <x v="3"/>
    <x v="11"/>
    <n v="51"/>
    <s v="RPB"/>
    <x v="11"/>
  </r>
  <r>
    <x v="2"/>
    <s v="2EI"/>
    <x v="5"/>
    <s v="AXM"/>
    <x v="7"/>
    <s v="1.1"/>
    <x v="0"/>
    <x v="2"/>
    <n v="7"/>
    <s v="AVA"/>
    <x v="1"/>
  </r>
  <r>
    <x v="2"/>
    <s v="2EI"/>
    <x v="5"/>
    <s v="AXM"/>
    <x v="7"/>
    <s v="1.1"/>
    <x v="0"/>
    <x v="1"/>
    <n v="159"/>
    <s v="AVA"/>
    <x v="1"/>
  </r>
  <r>
    <x v="2"/>
    <s v="2EI"/>
    <x v="5"/>
    <s v="AXM"/>
    <x v="7"/>
    <s v="1.1"/>
    <x v="0"/>
    <x v="1"/>
    <n v="31"/>
    <s v="ARE"/>
    <x v="10"/>
  </r>
  <r>
    <x v="2"/>
    <s v="3AZ"/>
    <x v="2"/>
    <s v="BOG"/>
    <x v="3"/>
    <s v="1.8"/>
    <x v="6"/>
    <x v="24"/>
    <n v="8"/>
    <s v="LTG"/>
    <x v="39"/>
  </r>
  <r>
    <x v="2"/>
    <s v="3AZ"/>
    <x v="2"/>
    <s v="BOG"/>
    <x v="3"/>
    <s v="1.2"/>
    <x v="9"/>
    <x v="4"/>
    <n v="39"/>
    <s v="ACA"/>
    <x v="3"/>
  </r>
  <r>
    <x v="2"/>
    <s v="3AZ"/>
    <x v="2"/>
    <s v="BOG"/>
    <x v="3"/>
    <s v="1.6"/>
    <x v="2"/>
    <x v="4"/>
    <n v="39"/>
    <s v="ACA"/>
    <x v="3"/>
  </r>
  <r>
    <x v="2"/>
    <s v="3AZ"/>
    <x v="2"/>
    <s v="BOG"/>
    <x v="3"/>
    <s v="1.9"/>
    <x v="3"/>
    <x v="1"/>
    <n v="31"/>
    <s v="JBU"/>
    <x v="6"/>
  </r>
  <r>
    <x v="2"/>
    <s v="3AZ"/>
    <x v="2"/>
    <s v="BOG"/>
    <x v="3"/>
    <s v="1.1"/>
    <x v="0"/>
    <x v="27"/>
    <n v="9"/>
    <s v="EDW"/>
    <x v="32"/>
  </r>
  <r>
    <x v="2"/>
    <s v="2EI"/>
    <x v="5"/>
    <s v="AXM"/>
    <x v="7"/>
    <s v="1.3"/>
    <x v="1"/>
    <x v="2"/>
    <n v="7"/>
    <s v="AVA"/>
    <x v="1"/>
  </r>
  <r>
    <x v="2"/>
    <s v="2EI"/>
    <x v="5"/>
    <s v="AXM"/>
    <x v="7"/>
    <s v="1.3"/>
    <x v="1"/>
    <x v="1"/>
    <n v="31"/>
    <s v="ARE"/>
    <x v="10"/>
  </r>
  <r>
    <x v="2"/>
    <s v="2EI"/>
    <x v="5"/>
    <s v="AXM"/>
    <x v="7"/>
    <s v="1.4"/>
    <x v="4"/>
    <x v="1"/>
    <n v="13"/>
    <s v="NKS"/>
    <x v="12"/>
  </r>
  <r>
    <x v="2"/>
    <s v="2EI"/>
    <x v="5"/>
    <s v="AXM"/>
    <x v="7"/>
    <s v="1.7"/>
    <x v="5"/>
    <x v="1"/>
    <n v="1"/>
    <s v="NKS"/>
    <x v="12"/>
  </r>
  <r>
    <x v="2"/>
    <s v="2EI"/>
    <x v="5"/>
    <s v="BGA"/>
    <x v="9"/>
    <s v="1.4"/>
    <x v="4"/>
    <x v="1"/>
    <n v="436"/>
    <s v="AVA"/>
    <x v="1"/>
  </r>
  <r>
    <x v="2"/>
    <s v="2EI"/>
    <x v="5"/>
    <s v="BGA"/>
    <x v="9"/>
    <s v="1.4"/>
    <x v="4"/>
    <x v="11"/>
    <n v="19"/>
    <s v="RPB"/>
    <x v="11"/>
  </r>
  <r>
    <x v="2"/>
    <s v="2EI"/>
    <x v="5"/>
    <s v="BGA"/>
    <x v="9"/>
    <s v="1.6"/>
    <x v="2"/>
    <x v="1"/>
    <n v="395"/>
    <s v="AVA"/>
    <x v="1"/>
  </r>
  <r>
    <x v="2"/>
    <s v="2EI"/>
    <x v="5"/>
    <s v="BGA"/>
    <x v="9"/>
    <s v="1.8"/>
    <x v="6"/>
    <x v="1"/>
    <n v="420"/>
    <s v="ARE"/>
    <x v="10"/>
  </r>
  <r>
    <x v="2"/>
    <s v="2EI"/>
    <x v="5"/>
    <s v="CLO"/>
    <x v="10"/>
    <s v="1.1"/>
    <x v="0"/>
    <x v="16"/>
    <n v="25"/>
    <s v="JAT"/>
    <x v="14"/>
  </r>
  <r>
    <x v="2"/>
    <s v="2EI"/>
    <x v="5"/>
    <s v="CLO"/>
    <x v="10"/>
    <s v="1.1"/>
    <x v="0"/>
    <x v="11"/>
    <n v="62"/>
    <s v="AAL"/>
    <x v="19"/>
  </r>
  <r>
    <x v="2"/>
    <s v="2EI"/>
    <x v="5"/>
    <s v="CLO"/>
    <x v="10"/>
    <s v="1.10"/>
    <x v="8"/>
    <x v="1"/>
    <n v="164"/>
    <s v="NKS"/>
    <x v="12"/>
  </r>
  <r>
    <x v="2"/>
    <s v="2EI"/>
    <x v="5"/>
    <s v="CLO"/>
    <x v="10"/>
    <s v="1.3"/>
    <x v="1"/>
    <x v="1"/>
    <n v="31"/>
    <s v="NKS"/>
    <x v="12"/>
  </r>
  <r>
    <x v="2"/>
    <s v="2EI"/>
    <x v="5"/>
    <s v="CLO"/>
    <x v="10"/>
    <s v="1.4"/>
    <x v="4"/>
    <x v="1"/>
    <n v="1"/>
    <s v="ARE"/>
    <x v="10"/>
  </r>
  <r>
    <x v="2"/>
    <s v="2EI"/>
    <x v="5"/>
    <s v="CLO"/>
    <x v="10"/>
    <s v="1.4"/>
    <x v="4"/>
    <x v="14"/>
    <n v="1"/>
    <s v="DWI"/>
    <x v="18"/>
  </r>
  <r>
    <x v="2"/>
    <s v="2EI"/>
    <x v="5"/>
    <s v="CLO"/>
    <x v="10"/>
    <s v="1.6"/>
    <x v="2"/>
    <x v="2"/>
    <n v="29"/>
    <s v="AVA"/>
    <x v="1"/>
  </r>
  <r>
    <x v="2"/>
    <s v="2EI"/>
    <x v="5"/>
    <s v="CLO"/>
    <x v="10"/>
    <s v="1.7"/>
    <x v="5"/>
    <x v="1"/>
    <n v="29"/>
    <s v="NKS"/>
    <x v="12"/>
  </r>
  <r>
    <x v="2"/>
    <s v="2EI"/>
    <x v="5"/>
    <s v="CLO"/>
    <x v="10"/>
    <s v="1.8"/>
    <x v="6"/>
    <x v="1"/>
    <n v="54"/>
    <s v="NKS"/>
    <x v="12"/>
  </r>
  <r>
    <x v="2"/>
    <s v="2EI"/>
    <x v="5"/>
    <s v="CTG"/>
    <x v="11"/>
    <s v="1.1"/>
    <x v="0"/>
    <x v="18"/>
    <n v="10"/>
    <s v="1EY"/>
    <x v="22"/>
  </r>
  <r>
    <x v="2"/>
    <s v="2EI"/>
    <x v="5"/>
    <s v="CTG"/>
    <x v="11"/>
    <s v="1.10"/>
    <x v="8"/>
    <x v="1"/>
    <n v="2733"/>
    <s v="ARE"/>
    <x v="10"/>
  </r>
  <r>
    <x v="2"/>
    <s v="2EI"/>
    <x v="5"/>
    <s v="CTG"/>
    <x v="11"/>
    <s v="1.3"/>
    <x v="1"/>
    <x v="16"/>
    <n v="18"/>
    <s v="TSC"/>
    <x v="21"/>
  </r>
  <r>
    <x v="2"/>
    <s v="2EI"/>
    <x v="5"/>
    <s v="CTG"/>
    <x v="11"/>
    <s v="1.3"/>
    <x v="1"/>
    <x v="11"/>
    <n v="138"/>
    <s v="RPB"/>
    <x v="11"/>
  </r>
  <r>
    <x v="2"/>
    <s v="2EI"/>
    <x v="5"/>
    <s v="CTG"/>
    <x v="11"/>
    <s v="1.4"/>
    <x v="4"/>
    <x v="11"/>
    <n v="127"/>
    <s v="AAL"/>
    <x v="19"/>
  </r>
  <r>
    <x v="2"/>
    <s v="2EI"/>
    <x v="5"/>
    <s v="CTG"/>
    <x v="11"/>
    <s v="1.6"/>
    <x v="2"/>
    <x v="2"/>
    <n v="10"/>
    <s v="NKS"/>
    <x v="12"/>
  </r>
  <r>
    <x v="2"/>
    <s v="2EI"/>
    <x v="5"/>
    <s v="CTG"/>
    <x v="11"/>
    <s v="1.8"/>
    <x v="6"/>
    <x v="2"/>
    <n v="18"/>
    <s v="ARE"/>
    <x v="10"/>
  </r>
  <r>
    <x v="2"/>
    <s v="2EI"/>
    <x v="5"/>
    <s v="CTG"/>
    <x v="11"/>
    <s v="1.8"/>
    <x v="6"/>
    <x v="2"/>
    <n v="20"/>
    <s v="NKS"/>
    <x v="12"/>
  </r>
  <r>
    <x v="2"/>
    <s v="2EI"/>
    <x v="5"/>
    <s v="CTG"/>
    <x v="11"/>
    <s v="1.8"/>
    <x v="6"/>
    <x v="16"/>
    <n v="1"/>
    <s v="JAT"/>
    <x v="14"/>
  </r>
  <r>
    <x v="2"/>
    <s v="2EI"/>
    <x v="5"/>
    <s v="CTG"/>
    <x v="11"/>
    <s v="1.8"/>
    <x v="6"/>
    <x v="16"/>
    <n v="36"/>
    <s v="TSC"/>
    <x v="21"/>
  </r>
  <r>
    <x v="2"/>
    <s v="2EI"/>
    <x v="5"/>
    <s v="CUC"/>
    <x v="12"/>
    <s v="1.1"/>
    <x v="0"/>
    <x v="13"/>
    <n v="13"/>
    <s v="JAT"/>
    <x v="14"/>
  </r>
  <r>
    <x v="2"/>
    <s v="2EI"/>
    <x v="5"/>
    <s v="CUC"/>
    <x v="12"/>
    <s v="1.10"/>
    <x v="8"/>
    <x v="31"/>
    <n v="3"/>
    <s v="ARG"/>
    <x v="53"/>
  </r>
  <r>
    <x v="2"/>
    <s v="2EI"/>
    <x v="5"/>
    <s v="CUC"/>
    <x v="12"/>
    <s v="1.3"/>
    <x v="1"/>
    <x v="2"/>
    <n v="12"/>
    <s v="AVA"/>
    <x v="1"/>
  </r>
  <r>
    <x v="2"/>
    <s v="2EI"/>
    <x v="5"/>
    <s v="CUC"/>
    <x v="12"/>
    <s v="1.3"/>
    <x v="1"/>
    <x v="1"/>
    <n v="69"/>
    <s v="ARE"/>
    <x v="10"/>
  </r>
  <r>
    <x v="2"/>
    <s v="2EI"/>
    <x v="5"/>
    <s v="CUC"/>
    <x v="12"/>
    <s v="1.3"/>
    <x v="1"/>
    <x v="11"/>
    <n v="19"/>
    <s v="CMP"/>
    <x v="13"/>
  </r>
  <r>
    <x v="2"/>
    <s v="2EI"/>
    <x v="5"/>
    <s v="CUC"/>
    <x v="12"/>
    <s v="1.4"/>
    <x v="4"/>
    <x v="13"/>
    <n v="13"/>
    <s v="JAT"/>
    <x v="14"/>
  </r>
  <r>
    <x v="2"/>
    <s v="2EI"/>
    <x v="5"/>
    <s v="CUC"/>
    <x v="12"/>
    <s v="1.6"/>
    <x v="2"/>
    <x v="2"/>
    <n v="12"/>
    <s v="AVA"/>
    <x v="1"/>
  </r>
  <r>
    <x v="2"/>
    <s v="2EI"/>
    <x v="5"/>
    <s v="EYP"/>
    <x v="13"/>
    <s v="1.6"/>
    <x v="2"/>
    <x v="1"/>
    <n v="17"/>
    <s v="ARE"/>
    <x v="10"/>
  </r>
  <r>
    <x v="2"/>
    <s v="3BM"/>
    <x v="0"/>
    <s v="EJA"/>
    <x v="0"/>
    <s v="1.9"/>
    <x v="3"/>
    <x v="2"/>
    <n v="1"/>
    <s v="AVR"/>
    <x v="1"/>
  </r>
  <r>
    <x v="2"/>
    <s v="3BM"/>
    <x v="0"/>
    <s v="EJA"/>
    <x v="0"/>
    <s v="1.9"/>
    <x v="3"/>
    <x v="1"/>
    <n v="59"/>
    <s v="AVR"/>
    <x v="1"/>
  </r>
  <r>
    <x v="2"/>
    <s v="3BM"/>
    <x v="0"/>
    <s v="EJA"/>
    <x v="0"/>
    <s v="1.10"/>
    <x v="8"/>
    <x v="1"/>
    <n v="59"/>
    <s v="AVR"/>
    <x v="1"/>
  </r>
  <r>
    <x v="2"/>
    <s v="3BM"/>
    <x v="0"/>
    <s v="EYP"/>
    <x v="13"/>
    <s v="1.4"/>
    <x v="4"/>
    <x v="1"/>
    <n v="62"/>
    <s v="AVA"/>
    <x v="1"/>
  </r>
  <r>
    <x v="2"/>
    <s v="3BM"/>
    <x v="0"/>
    <s v="PPN"/>
    <x v="1"/>
    <s v="1.1"/>
    <x v="0"/>
    <x v="9"/>
    <n v="1"/>
    <s v="EFY"/>
    <x v="0"/>
  </r>
  <r>
    <x v="2"/>
    <s v="3BM"/>
    <x v="0"/>
    <s v="PPN"/>
    <x v="1"/>
    <s v="1.3"/>
    <x v="1"/>
    <x v="9"/>
    <n v="1"/>
    <s v="EFY"/>
    <x v="0"/>
  </r>
  <r>
    <x v="2"/>
    <s v="3BM"/>
    <x v="0"/>
    <s v="VUP"/>
    <x v="2"/>
    <s v="1.1"/>
    <x v="0"/>
    <x v="1"/>
    <n v="162"/>
    <s v="AVA"/>
    <x v="1"/>
  </r>
  <r>
    <x v="2"/>
    <s v="3BM"/>
    <x v="0"/>
    <s v="VVC"/>
    <x v="22"/>
    <s v="1.3"/>
    <x v="1"/>
    <x v="1"/>
    <n v="61"/>
    <s v="AVA"/>
    <x v="1"/>
  </r>
  <r>
    <x v="2"/>
    <s v="3BM"/>
    <x v="0"/>
    <s v="VVC"/>
    <x v="22"/>
    <s v="1.9"/>
    <x v="3"/>
    <x v="1"/>
    <n v="61"/>
    <s v="AVA"/>
    <x v="1"/>
  </r>
  <r>
    <x v="2"/>
    <s v="3BM"/>
    <x v="0"/>
    <s v="VVC"/>
    <x v="22"/>
    <s v="1.10"/>
    <x v="8"/>
    <x v="1"/>
    <n v="61"/>
    <s v="AVA"/>
    <x v="1"/>
  </r>
  <r>
    <x v="2"/>
    <s v="2EI"/>
    <x v="5"/>
    <s v="IPI"/>
    <x v="15"/>
    <s v="1.1"/>
    <x v="0"/>
    <x v="1"/>
    <n v="31"/>
    <s v="AVA"/>
    <x v="1"/>
  </r>
  <r>
    <x v="2"/>
    <s v="2EI"/>
    <x v="5"/>
    <s v="IPI"/>
    <x v="15"/>
    <s v="1.10"/>
    <x v="8"/>
    <x v="1"/>
    <n v="178"/>
    <s v="AVA"/>
    <x v="1"/>
  </r>
  <r>
    <x v="2"/>
    <s v="2EI"/>
    <x v="5"/>
    <s v="LET"/>
    <x v="23"/>
    <s v="1.1"/>
    <x v="0"/>
    <x v="1"/>
    <n v="55"/>
    <s v="ARE"/>
    <x v="10"/>
  </r>
  <r>
    <x v="2"/>
    <s v="2EI"/>
    <x v="5"/>
    <s v="LET"/>
    <x v="23"/>
    <s v="1.3"/>
    <x v="1"/>
    <x v="35"/>
    <n v="4"/>
    <s v="KRE"/>
    <x v="33"/>
  </r>
  <r>
    <x v="2"/>
    <s v="2EI"/>
    <x v="5"/>
    <s v="LET"/>
    <x v="23"/>
    <s v="1.4"/>
    <x v="4"/>
    <x v="1"/>
    <n v="60"/>
    <s v="AVA"/>
    <x v="1"/>
  </r>
  <r>
    <x v="2"/>
    <s v="2EI"/>
    <x v="5"/>
    <s v="MDE"/>
    <x v="5"/>
    <s v="1.1"/>
    <x v="0"/>
    <x v="11"/>
    <n v="215"/>
    <s v="CMP"/>
    <x v="13"/>
  </r>
  <r>
    <x v="2"/>
    <s v="2EI"/>
    <x v="5"/>
    <s v="MDE"/>
    <x v="5"/>
    <s v="1.10"/>
    <x v="8"/>
    <x v="35"/>
    <n v="11"/>
    <s v="PAV"/>
    <x v="9"/>
  </r>
  <r>
    <x v="2"/>
    <s v="2EI"/>
    <x v="5"/>
    <s v="MDE"/>
    <x v="5"/>
    <s v="1.10"/>
    <x v="8"/>
    <x v="15"/>
    <n v="58"/>
    <s v="AVA"/>
    <x v="1"/>
  </r>
  <r>
    <x v="2"/>
    <s v="2EI"/>
    <x v="5"/>
    <s v="MDE"/>
    <x v="5"/>
    <s v="1.3"/>
    <x v="1"/>
    <x v="2"/>
    <n v="33"/>
    <s v="AVA"/>
    <x v="1"/>
  </r>
  <r>
    <x v="2"/>
    <s v="2EI"/>
    <x v="5"/>
    <s v="MDE"/>
    <x v="5"/>
    <s v="1.3"/>
    <x v="1"/>
    <x v="2"/>
    <n v="1"/>
    <s v="NKS"/>
    <x v="12"/>
  </r>
  <r>
    <x v="2"/>
    <s v="2EI"/>
    <x v="5"/>
    <s v="MDE"/>
    <x v="5"/>
    <s v="1.3"/>
    <x v="1"/>
    <x v="13"/>
    <n v="161"/>
    <s v="JAT"/>
    <x v="14"/>
  </r>
  <r>
    <x v="2"/>
    <s v="2EI"/>
    <x v="5"/>
    <s v="MDE"/>
    <x v="5"/>
    <s v="1.3"/>
    <x v="1"/>
    <x v="14"/>
    <n v="22"/>
    <s v="DWI"/>
    <x v="18"/>
  </r>
  <r>
    <x v="2"/>
    <s v="2EI"/>
    <x v="5"/>
    <s v="MDE"/>
    <x v="5"/>
    <s v="1.3"/>
    <x v="1"/>
    <x v="15"/>
    <n v="32"/>
    <s v="AVA"/>
    <x v="1"/>
  </r>
  <r>
    <x v="2"/>
    <s v="2EI"/>
    <x v="5"/>
    <s v="MDE"/>
    <x v="5"/>
    <s v="1.4"/>
    <x v="4"/>
    <x v="6"/>
    <n v="12"/>
    <s v="AVA"/>
    <x v="1"/>
  </r>
  <r>
    <x v="2"/>
    <s v="2EI"/>
    <x v="5"/>
    <s v="MDE"/>
    <x v="5"/>
    <s v="1.4"/>
    <x v="4"/>
    <x v="6"/>
    <n v="3"/>
    <s v="TPA"/>
    <x v="25"/>
  </r>
  <r>
    <x v="2"/>
    <s v="2EI"/>
    <x v="5"/>
    <s v="MDE"/>
    <x v="5"/>
    <s v="1.5"/>
    <x v="7"/>
    <x v="13"/>
    <n v="15"/>
    <s v="JAT"/>
    <x v="14"/>
  </r>
  <r>
    <x v="2"/>
    <s v="2EI"/>
    <x v="5"/>
    <s v="MDE"/>
    <x v="5"/>
    <s v="1.5"/>
    <x v="7"/>
    <x v="16"/>
    <n v="2"/>
    <s v="NKS"/>
    <x v="12"/>
  </r>
  <r>
    <x v="2"/>
    <s v="2EI"/>
    <x v="5"/>
    <s v="MDE"/>
    <x v="5"/>
    <s v="1.6"/>
    <x v="2"/>
    <x v="11"/>
    <n v="29"/>
    <s v="AMX"/>
    <x v="17"/>
  </r>
  <r>
    <x v="2"/>
    <s v="2EI"/>
    <x v="5"/>
    <s v="MDE"/>
    <x v="5"/>
    <s v="1.6"/>
    <x v="2"/>
    <x v="14"/>
    <n v="22"/>
    <s v="DWI"/>
    <x v="18"/>
  </r>
  <r>
    <x v="2"/>
    <s v="2EI"/>
    <x v="5"/>
    <s v="MDE"/>
    <x v="5"/>
    <s v="1.7"/>
    <x v="5"/>
    <x v="2"/>
    <n v="3"/>
    <s v="AVA"/>
    <x v="1"/>
  </r>
  <r>
    <x v="2"/>
    <s v="2EI"/>
    <x v="5"/>
    <s v="MDE"/>
    <x v="5"/>
    <s v="1.7"/>
    <x v="5"/>
    <x v="2"/>
    <n v="1"/>
    <s v="TAI"/>
    <x v="24"/>
  </r>
  <r>
    <x v="2"/>
    <s v="2EI"/>
    <x v="5"/>
    <s v="MDE"/>
    <x v="5"/>
    <s v="1.7"/>
    <x v="5"/>
    <x v="1"/>
    <n v="1"/>
    <s v="GLG"/>
    <x v="15"/>
  </r>
  <r>
    <x v="2"/>
    <s v="2EI"/>
    <x v="5"/>
    <s v="MDE"/>
    <x v="5"/>
    <s v="1.7"/>
    <x v="5"/>
    <x v="11"/>
    <n v="24"/>
    <s v="CMP"/>
    <x v="13"/>
  </r>
  <r>
    <x v="2"/>
    <s v="2EI"/>
    <x v="5"/>
    <s v="MDE"/>
    <x v="5"/>
    <s v="1.8"/>
    <x v="6"/>
    <x v="2"/>
    <n v="2"/>
    <s v="TAI"/>
    <x v="24"/>
  </r>
  <r>
    <x v="2"/>
    <s v="2EI"/>
    <x v="5"/>
    <s v="MDE"/>
    <x v="5"/>
    <s v="1.8"/>
    <x v="6"/>
    <x v="1"/>
    <n v="25"/>
    <s v="GLG"/>
    <x v="15"/>
  </r>
  <r>
    <x v="2"/>
    <s v="2EI"/>
    <x v="5"/>
    <s v="MDE"/>
    <x v="5"/>
    <s v="1.8"/>
    <x v="6"/>
    <x v="20"/>
    <n v="1"/>
    <s v="JEA"/>
    <x v="26"/>
  </r>
  <r>
    <x v="2"/>
    <s v="2EI"/>
    <x v="5"/>
    <s v="MTR"/>
    <x v="18"/>
    <s v="1.1"/>
    <x v="0"/>
    <x v="2"/>
    <n v="9"/>
    <s v="AVA"/>
    <x v="1"/>
  </r>
  <r>
    <x v="2"/>
    <s v="2EI"/>
    <x v="5"/>
    <s v="MTR"/>
    <x v="18"/>
    <s v="1.10"/>
    <x v="8"/>
    <x v="31"/>
    <n v="7"/>
    <s v="FAC"/>
    <x v="34"/>
  </r>
  <r>
    <x v="2"/>
    <s v="2EI"/>
    <x v="5"/>
    <s v="MTR"/>
    <x v="18"/>
    <s v="1.3"/>
    <x v="1"/>
    <x v="1"/>
    <n v="269"/>
    <s v="AVA"/>
    <x v="1"/>
  </r>
  <r>
    <x v="2"/>
    <s v="2EI"/>
    <x v="5"/>
    <s v="MTR"/>
    <x v="18"/>
    <s v="1.4"/>
    <x v="4"/>
    <x v="1"/>
    <n v="272"/>
    <s v="AVA"/>
    <x v="1"/>
  </r>
  <r>
    <x v="2"/>
    <s v="2EI"/>
    <x v="5"/>
    <s v="NVA"/>
    <x v="19"/>
    <s v="1.2"/>
    <x v="9"/>
    <x v="1"/>
    <n v="3"/>
    <s v="AVA"/>
    <x v="1"/>
  </r>
  <r>
    <x v="2"/>
    <s v="2EI"/>
    <x v="5"/>
    <s v="PEI"/>
    <x v="20"/>
    <s v="1.10"/>
    <x v="8"/>
    <x v="11"/>
    <n v="231"/>
    <s v="CMP"/>
    <x v="13"/>
  </r>
  <r>
    <x v="2"/>
    <s v="2EI"/>
    <x v="5"/>
    <s v="PEI"/>
    <x v="20"/>
    <s v="1.3"/>
    <x v="1"/>
    <x v="11"/>
    <n v="88"/>
    <s v="CMP"/>
    <x v="13"/>
  </r>
  <r>
    <x v="2"/>
    <s v="2EI"/>
    <x v="5"/>
    <s v="PEI"/>
    <x v="20"/>
    <s v="1.6"/>
    <x v="2"/>
    <x v="2"/>
    <n v="31"/>
    <s v="AAL"/>
    <x v="19"/>
  </r>
  <r>
    <x v="2"/>
    <s v="2EI"/>
    <x v="5"/>
    <s v="PEI"/>
    <x v="20"/>
    <s v="1.6"/>
    <x v="2"/>
    <x v="11"/>
    <n v="31"/>
    <s v="CMP"/>
    <x v="13"/>
  </r>
  <r>
    <x v="2"/>
    <s v="2EI"/>
    <x v="5"/>
    <s v="PEI"/>
    <x v="20"/>
    <s v="1.6"/>
    <x v="2"/>
    <x v="11"/>
    <n v="19"/>
    <s v="RPB"/>
    <x v="11"/>
  </r>
  <r>
    <x v="2"/>
    <s v="2EI"/>
    <x v="5"/>
    <s v="PEI"/>
    <x v="20"/>
    <s v="1.8"/>
    <x v="6"/>
    <x v="11"/>
    <n v="115"/>
    <s v="CMP"/>
    <x v="13"/>
  </r>
  <r>
    <x v="2"/>
    <s v="2EI"/>
    <x v="5"/>
    <s v="RCH"/>
    <x v="16"/>
    <s v="1.10"/>
    <x v="8"/>
    <x v="1"/>
    <n v="244"/>
    <s v="ARE"/>
    <x v="10"/>
  </r>
  <r>
    <x v="2"/>
    <s v="2EI"/>
    <x v="5"/>
    <s v="RCH"/>
    <x v="16"/>
    <s v="1.3"/>
    <x v="1"/>
    <x v="2"/>
    <n v="4"/>
    <s v="AVA"/>
    <x v="1"/>
  </r>
  <r>
    <x v="2"/>
    <s v="2EI"/>
    <x v="5"/>
    <s v="RCH"/>
    <x v="16"/>
    <s v="1.3"/>
    <x v="1"/>
    <x v="1"/>
    <n v="133"/>
    <s v="AVA"/>
    <x v="1"/>
  </r>
  <r>
    <x v="2"/>
    <s v="2EI"/>
    <x v="5"/>
    <s v="RCH"/>
    <x v="16"/>
    <s v="1.4"/>
    <x v="4"/>
    <x v="1"/>
    <n v="133"/>
    <s v="AVA"/>
    <x v="1"/>
  </r>
  <r>
    <x v="2"/>
    <s v="2EI"/>
    <x v="5"/>
    <s v="RCH"/>
    <x v="16"/>
    <s v="1.8"/>
    <x v="6"/>
    <x v="1"/>
    <n v="397"/>
    <s v="AVA"/>
    <x v="1"/>
  </r>
  <r>
    <x v="2"/>
    <s v="2EI"/>
    <x v="5"/>
    <s v="SMR"/>
    <x v="17"/>
    <s v="1.1"/>
    <x v="0"/>
    <x v="1"/>
    <n v="270"/>
    <s v="ARE"/>
    <x v="10"/>
  </r>
  <r>
    <x v="2"/>
    <s v="2EI"/>
    <x v="5"/>
    <s v="SMR"/>
    <x v="17"/>
    <s v="1.10"/>
    <x v="8"/>
    <x v="34"/>
    <n v="47"/>
    <s v="EFY"/>
    <x v="0"/>
  </r>
  <r>
    <x v="2"/>
    <s v="2EI"/>
    <x v="5"/>
    <s v="SMR"/>
    <x v="17"/>
    <s v="1.3"/>
    <x v="1"/>
    <x v="11"/>
    <n v="94"/>
    <s v="RPB"/>
    <x v="11"/>
  </r>
  <r>
    <x v="2"/>
    <s v="2EI"/>
    <x v="5"/>
    <s v="SMR"/>
    <x v="17"/>
    <s v="1.5"/>
    <x v="7"/>
    <x v="1"/>
    <n v="12"/>
    <s v="AVA"/>
    <x v="1"/>
  </r>
  <r>
    <x v="2"/>
    <s v="2EI"/>
    <x v="5"/>
    <s v="SMR"/>
    <x v="17"/>
    <s v="1.7"/>
    <x v="5"/>
    <x v="1"/>
    <n v="1"/>
    <s v="ARE"/>
    <x v="10"/>
  </r>
  <r>
    <x v="2"/>
    <s v="HEL"/>
    <x v="1"/>
    <s v="BOG"/>
    <x v="3"/>
    <s v="1.3"/>
    <x v="1"/>
    <x v="29"/>
    <n v="8"/>
    <s v="HEL"/>
    <x v="2"/>
  </r>
  <r>
    <x v="2"/>
    <s v="HEL"/>
    <x v="1"/>
    <s v="BOG"/>
    <x v="3"/>
    <s v="1.9"/>
    <x v="3"/>
    <x v="45"/>
    <n v="1"/>
    <s v="HEL"/>
    <x v="2"/>
  </r>
  <r>
    <x v="2"/>
    <s v="HEL"/>
    <x v="1"/>
    <s v="BOG"/>
    <x v="3"/>
    <s v="1.1"/>
    <x v="0"/>
    <x v="59"/>
    <n v="7"/>
    <s v="HEL"/>
    <x v="2"/>
  </r>
  <r>
    <x v="2"/>
    <s v="HEL"/>
    <x v="1"/>
    <s v="BOG"/>
    <x v="3"/>
    <s v="1.9"/>
    <x v="3"/>
    <x v="59"/>
    <n v="7"/>
    <s v="HEL"/>
    <x v="2"/>
  </r>
  <r>
    <x v="2"/>
    <s v="3AN"/>
    <x v="7"/>
    <s v="BOG"/>
    <x v="3"/>
    <s v="1.4"/>
    <x v="4"/>
    <x v="0"/>
    <n v="1"/>
    <s v="ARE"/>
    <x v="10"/>
  </r>
  <r>
    <x v="2"/>
    <s v="3AN"/>
    <x v="7"/>
    <s v="BOG"/>
    <x v="3"/>
    <s v="1.7"/>
    <x v="5"/>
    <x v="37"/>
    <n v="2"/>
    <s v="NSE"/>
    <x v="20"/>
  </r>
  <r>
    <x v="2"/>
    <s v="3AN"/>
    <x v="7"/>
    <s v="MDE"/>
    <x v="5"/>
    <s v="1.3"/>
    <x v="1"/>
    <x v="1"/>
    <n v="4"/>
    <s v="ARE"/>
    <x v="10"/>
  </r>
  <r>
    <x v="2"/>
    <s v="3AN"/>
    <x v="7"/>
    <s v="MDE"/>
    <x v="5"/>
    <s v="1.8"/>
    <x v="6"/>
    <x v="1"/>
    <n v="116"/>
    <s v="ARE"/>
    <x v="10"/>
  </r>
  <r>
    <x v="2"/>
    <s v="3AN"/>
    <x v="7"/>
    <s v="MDE"/>
    <x v="5"/>
    <s v="1.9"/>
    <x v="3"/>
    <x v="1"/>
    <n v="143"/>
    <s v="ARE"/>
    <x v="10"/>
  </r>
  <r>
    <x v="2"/>
    <s v="3AN"/>
    <x v="7"/>
    <s v="UIB"/>
    <x v="24"/>
    <s v="1.8"/>
    <x v="6"/>
    <x v="0"/>
    <n v="14"/>
    <s v="ARE"/>
    <x v="10"/>
  </r>
  <r>
    <x v="2"/>
    <s v="1BC"/>
    <x v="4"/>
    <s v="MDE"/>
    <x v="5"/>
    <s v="1.3"/>
    <x v="1"/>
    <x v="28"/>
    <n v="5"/>
    <s v="PAV"/>
    <x v="9"/>
  </r>
  <r>
    <x v="2"/>
    <s v="1BC"/>
    <x v="4"/>
    <s v="MDE"/>
    <x v="5"/>
    <s v="1.9"/>
    <x v="3"/>
    <x v="68"/>
    <n v="2"/>
    <s v="PAV"/>
    <x v="9"/>
  </r>
  <r>
    <x v="2"/>
    <s v="1BC"/>
    <x v="4"/>
    <s v="MDE"/>
    <x v="5"/>
    <s v="1.10"/>
    <x v="8"/>
    <x v="68"/>
    <n v="2"/>
    <s v="PAV"/>
    <x v="9"/>
  </r>
  <r>
    <x v="2"/>
    <s v="1BC"/>
    <x v="4"/>
    <s v="MDE"/>
    <x v="5"/>
    <s v="1.5"/>
    <x v="7"/>
    <x v="65"/>
    <n v="1"/>
    <s v="PAV"/>
    <x v="9"/>
  </r>
  <r>
    <x v="2"/>
    <s v="3BL"/>
    <x v="8"/>
    <s v="BOG"/>
    <x v="3"/>
    <s v="1.10"/>
    <x v="8"/>
    <x v="23"/>
    <n v="12"/>
    <s v="MPH"/>
    <x v="29"/>
  </r>
  <r>
    <x v="2"/>
    <s v="3BL"/>
    <x v="8"/>
    <s v="BOG"/>
    <x v="3"/>
    <s v="1.10"/>
    <x v="8"/>
    <x v="24"/>
    <n v="26"/>
    <s v="AJT"/>
    <x v="37"/>
  </r>
  <r>
    <x v="2"/>
    <s v="3AZ"/>
    <x v="2"/>
    <s v="BOG"/>
    <x v="3"/>
    <s v="1.8"/>
    <x v="6"/>
    <x v="24"/>
    <n v="144"/>
    <s v="LAE"/>
    <x v="44"/>
  </r>
  <r>
    <x v="2"/>
    <s v="3AZ"/>
    <x v="2"/>
    <s v="BOG"/>
    <x v="3"/>
    <s v="1.9"/>
    <x v="3"/>
    <x v="4"/>
    <n v="39"/>
    <s v="ACA"/>
    <x v="3"/>
  </r>
  <r>
    <x v="2"/>
    <s v="3AZ"/>
    <x v="2"/>
    <s v="BOG"/>
    <x v="3"/>
    <s v="1.7"/>
    <x v="5"/>
    <x v="6"/>
    <n v="13"/>
    <s v="PUE"/>
    <x v="5"/>
  </r>
  <r>
    <x v="2"/>
    <s v="2EI"/>
    <x v="5"/>
    <s v="AXM"/>
    <x v="7"/>
    <s v="1.3"/>
    <x v="1"/>
    <x v="11"/>
    <n v="13"/>
    <s v="CMP"/>
    <x v="13"/>
  </r>
  <r>
    <x v="2"/>
    <s v="2EI"/>
    <x v="5"/>
    <s v="AXM"/>
    <x v="7"/>
    <s v="1.5"/>
    <x v="7"/>
    <x v="1"/>
    <n v="1"/>
    <s v="AVA"/>
    <x v="1"/>
  </r>
  <r>
    <x v="2"/>
    <s v="2EI"/>
    <x v="5"/>
    <s v="AXM"/>
    <x v="7"/>
    <s v="1.6"/>
    <x v="2"/>
    <x v="1"/>
    <n v="13"/>
    <s v="NKS"/>
    <x v="12"/>
  </r>
  <r>
    <x v="2"/>
    <s v="2EI"/>
    <x v="5"/>
    <s v="AXM"/>
    <x v="7"/>
    <s v="1.6"/>
    <x v="2"/>
    <x v="11"/>
    <n v="13"/>
    <s v="CMP"/>
    <x v="13"/>
  </r>
  <r>
    <x v="2"/>
    <s v="2EI"/>
    <x v="5"/>
    <s v="BAQ"/>
    <x v="8"/>
    <s v="1.10"/>
    <x v="8"/>
    <x v="11"/>
    <n v="180"/>
    <s v="RPB"/>
    <x v="11"/>
  </r>
  <r>
    <x v="2"/>
    <s v="2EI"/>
    <x v="5"/>
    <s v="BAQ"/>
    <x v="8"/>
    <s v="1.3"/>
    <x v="1"/>
    <x v="11"/>
    <n v="45"/>
    <s v="RPB"/>
    <x v="11"/>
  </r>
  <r>
    <x v="2"/>
    <s v="2EI"/>
    <x v="5"/>
    <s v="BAQ"/>
    <x v="8"/>
    <s v="1.6"/>
    <x v="2"/>
    <x v="11"/>
    <n v="41"/>
    <s v="CMP"/>
    <x v="13"/>
  </r>
  <r>
    <x v="2"/>
    <s v="2EI"/>
    <x v="5"/>
    <s v="BAQ"/>
    <x v="8"/>
    <s v="1.8"/>
    <x v="6"/>
    <x v="11"/>
    <n v="170"/>
    <s v="RPB"/>
    <x v="11"/>
  </r>
  <r>
    <x v="2"/>
    <s v="2EI"/>
    <x v="5"/>
    <s v="BGA"/>
    <x v="9"/>
    <s v="1.10"/>
    <x v="8"/>
    <x v="2"/>
    <n v="46"/>
    <s v="AVA"/>
    <x v="1"/>
  </r>
  <r>
    <x v="2"/>
    <s v="2EI"/>
    <x v="5"/>
    <s v="BGA"/>
    <x v="9"/>
    <s v="1.10"/>
    <x v="8"/>
    <x v="11"/>
    <n v="75"/>
    <s v="RPB"/>
    <x v="11"/>
  </r>
  <r>
    <x v="2"/>
    <s v="2EI"/>
    <x v="5"/>
    <s v="BGA"/>
    <x v="9"/>
    <s v="1.2"/>
    <x v="9"/>
    <x v="1"/>
    <n v="2"/>
    <s v="ARE"/>
    <x v="10"/>
  </r>
  <r>
    <x v="2"/>
    <s v="2EI"/>
    <x v="5"/>
    <s v="BGA"/>
    <x v="9"/>
    <s v="1.6"/>
    <x v="2"/>
    <x v="1"/>
    <n v="212"/>
    <s v="ARE"/>
    <x v="10"/>
  </r>
  <r>
    <x v="2"/>
    <s v="2EI"/>
    <x v="5"/>
    <s v="BGA"/>
    <x v="9"/>
    <s v="1.6"/>
    <x v="2"/>
    <x v="11"/>
    <n v="18"/>
    <s v="RPB"/>
    <x v="11"/>
  </r>
  <r>
    <x v="2"/>
    <s v="2EI"/>
    <x v="5"/>
    <s v="BGA"/>
    <x v="9"/>
    <s v="1.7"/>
    <x v="5"/>
    <x v="1"/>
    <n v="1"/>
    <s v="ARE"/>
    <x v="10"/>
  </r>
  <r>
    <x v="2"/>
    <s v="2EI"/>
    <x v="5"/>
    <s v="CLO"/>
    <x v="10"/>
    <s v="1.10"/>
    <x v="8"/>
    <x v="11"/>
    <n v="212"/>
    <s v="RPB"/>
    <x v="11"/>
  </r>
  <r>
    <x v="2"/>
    <s v="2EI"/>
    <x v="5"/>
    <s v="CLO"/>
    <x v="10"/>
    <s v="1.2"/>
    <x v="9"/>
    <x v="1"/>
    <n v="33"/>
    <s v="AVA"/>
    <x v="1"/>
  </r>
  <r>
    <x v="2"/>
    <s v="2EI"/>
    <x v="5"/>
    <s v="CLO"/>
    <x v="10"/>
    <s v="1.3"/>
    <x v="1"/>
    <x v="1"/>
    <n v="1048"/>
    <s v="AVA"/>
    <x v="1"/>
  </r>
  <r>
    <x v="2"/>
    <s v="2EI"/>
    <x v="5"/>
    <s v="CLO"/>
    <x v="10"/>
    <s v="1.3"/>
    <x v="1"/>
    <x v="11"/>
    <n v="62"/>
    <s v="AAL"/>
    <x v="19"/>
  </r>
  <r>
    <x v="2"/>
    <s v="2EI"/>
    <x v="5"/>
    <s v="CLO"/>
    <x v="10"/>
    <s v="1.4"/>
    <x v="4"/>
    <x v="1"/>
    <n v="1256"/>
    <s v="AVA"/>
    <x v="1"/>
  </r>
  <r>
    <x v="2"/>
    <s v="2EI"/>
    <x v="5"/>
    <s v="CLO"/>
    <x v="10"/>
    <s v="1.4"/>
    <x v="4"/>
    <x v="11"/>
    <n v="163"/>
    <s v="CMP"/>
    <x v="13"/>
  </r>
  <r>
    <x v="2"/>
    <s v="2EI"/>
    <x v="5"/>
    <s v="CLO"/>
    <x v="10"/>
    <s v="1.6"/>
    <x v="2"/>
    <x v="1"/>
    <n v="957"/>
    <s v="AVA"/>
    <x v="1"/>
  </r>
  <r>
    <x v="2"/>
    <s v="2EI"/>
    <x v="5"/>
    <s v="CLO"/>
    <x v="10"/>
    <s v="1.6"/>
    <x v="2"/>
    <x v="11"/>
    <n v="54"/>
    <s v="RPB"/>
    <x v="11"/>
  </r>
  <r>
    <x v="2"/>
    <s v="2EI"/>
    <x v="5"/>
    <s v="CLO"/>
    <x v="10"/>
    <s v="1.7"/>
    <x v="5"/>
    <x v="1"/>
    <n v="217"/>
    <s v="AVA"/>
    <x v="1"/>
  </r>
  <r>
    <x v="2"/>
    <s v="2EI"/>
    <x v="5"/>
    <s v="CLO"/>
    <x v="10"/>
    <s v="1.8"/>
    <x v="6"/>
    <x v="16"/>
    <n v="41"/>
    <s v="JAT"/>
    <x v="14"/>
  </r>
  <r>
    <x v="2"/>
    <s v="2EI"/>
    <x v="5"/>
    <s v="CTG"/>
    <x v="11"/>
    <s v="1.1"/>
    <x v="0"/>
    <x v="11"/>
    <n v="14"/>
    <s v="DAL"/>
    <x v="35"/>
  </r>
  <r>
    <x v="2"/>
    <s v="2EI"/>
    <x v="5"/>
    <s v="CTG"/>
    <x v="11"/>
    <s v="1.1"/>
    <x v="0"/>
    <x v="14"/>
    <n v="19"/>
    <s v="DWI"/>
    <x v="18"/>
  </r>
  <r>
    <x v="2"/>
    <s v="2EI"/>
    <x v="5"/>
    <s v="CTG"/>
    <x v="11"/>
    <s v="1.10"/>
    <x v="8"/>
    <x v="19"/>
    <n v="133"/>
    <s v="KLM"/>
    <x v="23"/>
  </r>
  <r>
    <x v="2"/>
    <s v="2EI"/>
    <x v="5"/>
    <s v="CTG"/>
    <x v="11"/>
    <s v="1.3"/>
    <x v="1"/>
    <x v="2"/>
    <n v="9"/>
    <s v="ARE"/>
    <x v="10"/>
  </r>
  <r>
    <x v="2"/>
    <s v="2EI"/>
    <x v="5"/>
    <s v="CTG"/>
    <x v="11"/>
    <s v="1.3"/>
    <x v="1"/>
    <x v="1"/>
    <n v="536"/>
    <s v="ARE"/>
    <x v="10"/>
  </r>
  <r>
    <x v="2"/>
    <s v="2EI"/>
    <x v="5"/>
    <s v="CTG"/>
    <x v="11"/>
    <s v="1.3"/>
    <x v="1"/>
    <x v="11"/>
    <n v="97"/>
    <s v="AAL"/>
    <x v="19"/>
  </r>
  <r>
    <x v="2"/>
    <s v="2EI"/>
    <x v="5"/>
    <s v="CTG"/>
    <x v="11"/>
    <s v="1.3"/>
    <x v="1"/>
    <x v="11"/>
    <n v="114"/>
    <s v="CMP"/>
    <x v="13"/>
  </r>
  <r>
    <x v="2"/>
    <s v="2EI"/>
    <x v="5"/>
    <s v="CTG"/>
    <x v="11"/>
    <s v="1.3"/>
    <x v="1"/>
    <x v="19"/>
    <n v="27"/>
    <s v="KLM"/>
    <x v="23"/>
  </r>
  <r>
    <x v="2"/>
    <s v="2EI"/>
    <x v="5"/>
    <s v="CTG"/>
    <x v="11"/>
    <s v="1.4"/>
    <x v="4"/>
    <x v="1"/>
    <n v="619"/>
    <s v="ARE"/>
    <x v="10"/>
  </r>
  <r>
    <x v="2"/>
    <s v="2EI"/>
    <x v="5"/>
    <s v="CTG"/>
    <x v="11"/>
    <s v="1.4"/>
    <x v="4"/>
    <x v="1"/>
    <n v="6"/>
    <s v="NKS"/>
    <x v="12"/>
  </r>
  <r>
    <x v="2"/>
    <s v="2EI"/>
    <x v="5"/>
    <s v="CTG"/>
    <x v="11"/>
    <s v="1.5"/>
    <x v="7"/>
    <x v="16"/>
    <n v="26"/>
    <s v="NKS"/>
    <x v="12"/>
  </r>
  <r>
    <x v="2"/>
    <s v="2EI"/>
    <x v="5"/>
    <s v="CTG"/>
    <x v="11"/>
    <s v="1.6"/>
    <x v="2"/>
    <x v="1"/>
    <n v="6"/>
    <s v="NKS"/>
    <x v="12"/>
  </r>
  <r>
    <x v="2"/>
    <s v="2EI"/>
    <x v="5"/>
    <s v="CTG"/>
    <x v="11"/>
    <s v="1.6"/>
    <x v="2"/>
    <x v="19"/>
    <n v="15"/>
    <s v="KLM"/>
    <x v="23"/>
  </r>
  <r>
    <x v="2"/>
    <s v="2EI"/>
    <x v="5"/>
    <s v="CTG"/>
    <x v="11"/>
    <s v="1.7"/>
    <x v="5"/>
    <x v="2"/>
    <n v="10"/>
    <s v="NKS"/>
    <x v="12"/>
  </r>
  <r>
    <x v="2"/>
    <s v="2EI"/>
    <x v="5"/>
    <s v="CTG"/>
    <x v="11"/>
    <s v="1.8"/>
    <x v="6"/>
    <x v="1"/>
    <n v="1629"/>
    <s v="ARE"/>
    <x v="10"/>
  </r>
  <r>
    <x v="2"/>
    <s v="2EI"/>
    <x v="5"/>
    <s v="CTG"/>
    <x v="11"/>
    <s v="1.9"/>
    <x v="3"/>
    <x v="16"/>
    <n v="1"/>
    <s v="JAT"/>
    <x v="14"/>
  </r>
  <r>
    <x v="2"/>
    <s v="2EI"/>
    <x v="5"/>
    <s v="CTG"/>
    <x v="11"/>
    <s v="1.9"/>
    <x v="3"/>
    <x v="11"/>
    <n v="138"/>
    <s v="RPB"/>
    <x v="11"/>
  </r>
  <r>
    <x v="2"/>
    <s v="2EI"/>
    <x v="5"/>
    <s v="CUC"/>
    <x v="12"/>
    <s v="1.1"/>
    <x v="0"/>
    <x v="1"/>
    <n v="69"/>
    <s v="ARE"/>
    <x v="10"/>
  </r>
  <r>
    <x v="2"/>
    <s v="2EI"/>
    <x v="5"/>
    <s v="CUC"/>
    <x v="12"/>
    <s v="1.10"/>
    <x v="8"/>
    <x v="11"/>
    <n v="69"/>
    <s v="CMP"/>
    <x v="13"/>
  </r>
  <r>
    <x v="2"/>
    <s v="2EI"/>
    <x v="5"/>
    <s v="CUC"/>
    <x v="12"/>
    <s v="1.3"/>
    <x v="1"/>
    <x v="31"/>
    <n v="1"/>
    <s v="ARG"/>
    <x v="53"/>
  </r>
  <r>
    <x v="2"/>
    <s v="2EI"/>
    <x v="5"/>
    <s v="CUC"/>
    <x v="12"/>
    <s v="1.4"/>
    <x v="4"/>
    <x v="2"/>
    <n v="13"/>
    <s v="AVA"/>
    <x v="1"/>
  </r>
  <r>
    <x v="2"/>
    <s v="2EI"/>
    <x v="5"/>
    <s v="CUC"/>
    <x v="12"/>
    <s v="1.6"/>
    <x v="2"/>
    <x v="13"/>
    <n v="2"/>
    <s v="JAT"/>
    <x v="14"/>
  </r>
  <r>
    <x v="2"/>
    <s v="2EI"/>
    <x v="5"/>
    <s v="CUC"/>
    <x v="12"/>
    <s v="1.8"/>
    <x v="6"/>
    <x v="1"/>
    <n v="934"/>
    <s v="AVA"/>
    <x v="1"/>
  </r>
  <r>
    <x v="2"/>
    <s v="2EI"/>
    <x v="5"/>
    <s v="CUC"/>
    <x v="12"/>
    <s v="1.8"/>
    <x v="6"/>
    <x v="1"/>
    <n v="193"/>
    <s v="ARE"/>
    <x v="10"/>
  </r>
  <r>
    <x v="2"/>
    <s v="3BM"/>
    <x v="0"/>
    <s v="EJA"/>
    <x v="0"/>
    <s v="1.4"/>
    <x v="4"/>
    <x v="2"/>
    <n v="1"/>
    <s v="AVR"/>
    <x v="1"/>
  </r>
  <r>
    <x v="2"/>
    <s v="3BM"/>
    <x v="0"/>
    <s v="PPN"/>
    <x v="1"/>
    <s v="1.4"/>
    <x v="4"/>
    <x v="1"/>
    <n v="31"/>
    <s v="AVA"/>
    <x v="1"/>
  </r>
  <r>
    <x v="2"/>
    <s v="3BM"/>
    <x v="0"/>
    <s v="PPN"/>
    <x v="1"/>
    <s v="1.6"/>
    <x v="2"/>
    <x v="9"/>
    <n v="1"/>
    <s v="EFY"/>
    <x v="0"/>
  </r>
  <r>
    <x v="2"/>
    <s v="3BM"/>
    <x v="0"/>
    <s v="VUP"/>
    <x v="2"/>
    <s v="1.2"/>
    <x v="9"/>
    <x v="1"/>
    <n v="7"/>
    <s v="AVA"/>
    <x v="1"/>
  </r>
  <r>
    <x v="2"/>
    <s v="3BM"/>
    <x v="0"/>
    <s v="VUP"/>
    <x v="2"/>
    <s v="1.3"/>
    <x v="1"/>
    <x v="1"/>
    <n v="162"/>
    <s v="AVA"/>
    <x v="1"/>
  </r>
  <r>
    <x v="2"/>
    <s v="3BM"/>
    <x v="0"/>
    <s v="VUP"/>
    <x v="2"/>
    <s v="1.4"/>
    <x v="4"/>
    <x v="9"/>
    <n v="26"/>
    <s v="EFY"/>
    <x v="0"/>
  </r>
  <r>
    <x v="2"/>
    <s v="3BM"/>
    <x v="0"/>
    <s v="PSO"/>
    <x v="21"/>
    <s v="1.6"/>
    <x v="2"/>
    <x v="9"/>
    <n v="49"/>
    <s v="EFY"/>
    <x v="0"/>
  </r>
  <r>
    <x v="2"/>
    <s v="2EI"/>
    <x v="5"/>
    <s v="EYP"/>
    <x v="13"/>
    <s v="1.9"/>
    <x v="3"/>
    <x v="1"/>
    <n v="12"/>
    <s v="ARE"/>
    <x v="10"/>
  </r>
  <r>
    <x v="2"/>
    <s v="2EI"/>
    <x v="5"/>
    <s v="IBE"/>
    <x v="14"/>
    <s v="1.4"/>
    <x v="4"/>
    <x v="1"/>
    <n v="55"/>
    <s v="AVA"/>
    <x v="1"/>
  </r>
  <r>
    <x v="2"/>
    <s v="2EI"/>
    <x v="5"/>
    <s v="LET"/>
    <x v="23"/>
    <s v="1.6"/>
    <x v="2"/>
    <x v="1"/>
    <n v="55"/>
    <s v="ARE"/>
    <x v="10"/>
  </r>
  <r>
    <x v="2"/>
    <s v="2EI"/>
    <x v="5"/>
    <s v="MDE"/>
    <x v="5"/>
    <s v="1.1"/>
    <x v="0"/>
    <x v="2"/>
    <n v="1"/>
    <s v="NKS"/>
    <x v="12"/>
  </r>
  <r>
    <x v="2"/>
    <s v="2EI"/>
    <x v="5"/>
    <s v="MDE"/>
    <x v="5"/>
    <s v="1.10"/>
    <x v="8"/>
    <x v="2"/>
    <n v="6"/>
    <s v="TAI"/>
    <x v="24"/>
  </r>
  <r>
    <x v="2"/>
    <s v="2EI"/>
    <x v="5"/>
    <s v="MDE"/>
    <x v="5"/>
    <s v="1.10"/>
    <x v="8"/>
    <x v="1"/>
    <n v="7720"/>
    <s v="AVA"/>
    <x v="1"/>
  </r>
  <r>
    <x v="2"/>
    <s v="2EI"/>
    <x v="5"/>
    <s v="MDE"/>
    <x v="5"/>
    <s v="1.2"/>
    <x v="9"/>
    <x v="2"/>
    <n v="2"/>
    <s v="AVA"/>
    <x v="1"/>
  </r>
  <r>
    <x v="2"/>
    <s v="2EI"/>
    <x v="5"/>
    <s v="MDE"/>
    <x v="5"/>
    <s v="1.3"/>
    <x v="1"/>
    <x v="2"/>
    <n v="1"/>
    <s v="TAI"/>
    <x v="24"/>
  </r>
  <r>
    <x v="2"/>
    <s v="2EI"/>
    <x v="5"/>
    <s v="MDE"/>
    <x v="5"/>
    <s v="1.3"/>
    <x v="1"/>
    <x v="1"/>
    <n v="89"/>
    <s v="NKS"/>
    <x v="12"/>
  </r>
  <r>
    <x v="2"/>
    <s v="2EI"/>
    <x v="5"/>
    <s v="MDE"/>
    <x v="5"/>
    <s v="1.3"/>
    <x v="1"/>
    <x v="11"/>
    <n v="234"/>
    <s v="CMP"/>
    <x v="13"/>
  </r>
  <r>
    <x v="2"/>
    <s v="2EI"/>
    <x v="5"/>
    <s v="MDE"/>
    <x v="5"/>
    <s v="1.5"/>
    <x v="7"/>
    <x v="2"/>
    <n v="4"/>
    <s v="AVA"/>
    <x v="1"/>
  </r>
  <r>
    <x v="2"/>
    <s v="2EI"/>
    <x v="5"/>
    <s v="MDE"/>
    <x v="5"/>
    <s v="1.5"/>
    <x v="7"/>
    <x v="6"/>
    <n v="1"/>
    <s v="AVA"/>
    <x v="1"/>
  </r>
  <r>
    <x v="2"/>
    <s v="2EI"/>
    <x v="5"/>
    <s v="MDE"/>
    <x v="5"/>
    <s v="1.6"/>
    <x v="2"/>
    <x v="1"/>
    <n v="18"/>
    <s v="GLG"/>
    <x v="15"/>
  </r>
  <r>
    <x v="2"/>
    <s v="2EI"/>
    <x v="5"/>
    <s v="MDE"/>
    <x v="5"/>
    <s v="1.6"/>
    <x v="2"/>
    <x v="1"/>
    <n v="71"/>
    <s v="NKS"/>
    <x v="12"/>
  </r>
  <r>
    <x v="2"/>
    <s v="2EI"/>
    <x v="5"/>
    <s v="MDE"/>
    <x v="5"/>
    <s v="1.6"/>
    <x v="2"/>
    <x v="20"/>
    <n v="14"/>
    <s v="JEA"/>
    <x v="26"/>
  </r>
  <r>
    <x v="2"/>
    <s v="2EI"/>
    <x v="5"/>
    <s v="MDE"/>
    <x v="5"/>
    <s v="1.7"/>
    <x v="5"/>
    <x v="1"/>
    <n v="6"/>
    <s v="TAI"/>
    <x v="24"/>
  </r>
  <r>
    <x v="2"/>
    <s v="2EI"/>
    <x v="5"/>
    <s v="MDE"/>
    <x v="5"/>
    <s v="1.7"/>
    <x v="5"/>
    <x v="16"/>
    <n v="2"/>
    <s v="NKS"/>
    <x v="12"/>
  </r>
  <r>
    <x v="2"/>
    <s v="2EI"/>
    <x v="5"/>
    <s v="MDE"/>
    <x v="5"/>
    <s v="1.8"/>
    <x v="6"/>
    <x v="1"/>
    <n v="3312"/>
    <s v="AVA"/>
    <x v="1"/>
  </r>
  <r>
    <x v="2"/>
    <s v="2EI"/>
    <x v="5"/>
    <s v="MTR"/>
    <x v="18"/>
    <s v="1.5"/>
    <x v="7"/>
    <x v="1"/>
    <n v="1"/>
    <s v="ARE"/>
    <x v="10"/>
  </r>
  <r>
    <x v="2"/>
    <s v="2EI"/>
    <x v="5"/>
    <s v="NVA"/>
    <x v="19"/>
    <s v="1.10"/>
    <x v="8"/>
    <x v="1"/>
    <n v="179"/>
    <s v="ARE"/>
    <x v="10"/>
  </r>
  <r>
    <x v="2"/>
    <s v="2EI"/>
    <x v="5"/>
    <s v="NVA"/>
    <x v="19"/>
    <s v="1.3"/>
    <x v="1"/>
    <x v="2"/>
    <n v="1"/>
    <s v="AVA"/>
    <x v="1"/>
  </r>
  <r>
    <x v="2"/>
    <s v="2EI"/>
    <x v="5"/>
    <s v="NVA"/>
    <x v="19"/>
    <s v="1.9"/>
    <x v="3"/>
    <x v="1"/>
    <n v="38"/>
    <s v="AVA"/>
    <x v="1"/>
  </r>
  <r>
    <x v="2"/>
    <s v="2EI"/>
    <x v="5"/>
    <s v="PEI"/>
    <x v="20"/>
    <s v="1.10"/>
    <x v="8"/>
    <x v="1"/>
    <n v="2395"/>
    <s v="AVA"/>
    <x v="1"/>
  </r>
  <r>
    <x v="2"/>
    <s v="2EI"/>
    <x v="5"/>
    <s v="PEI"/>
    <x v="20"/>
    <s v="1.10"/>
    <x v="8"/>
    <x v="1"/>
    <n v="959"/>
    <s v="ARE"/>
    <x v="10"/>
  </r>
  <r>
    <x v="2"/>
    <s v="2EI"/>
    <x v="5"/>
    <s v="PEI"/>
    <x v="20"/>
    <s v="1.3"/>
    <x v="1"/>
    <x v="1"/>
    <n v="202"/>
    <s v="ARE"/>
    <x v="10"/>
  </r>
  <r>
    <x v="2"/>
    <s v="2EI"/>
    <x v="5"/>
    <s v="PEI"/>
    <x v="20"/>
    <s v="1.4"/>
    <x v="4"/>
    <x v="2"/>
    <n v="31"/>
    <s v="AAL"/>
    <x v="19"/>
  </r>
  <r>
    <x v="2"/>
    <s v="2EI"/>
    <x v="5"/>
    <s v="PEI"/>
    <x v="20"/>
    <s v="1.4"/>
    <x v="4"/>
    <x v="1"/>
    <n v="537"/>
    <s v="AVA"/>
    <x v="1"/>
  </r>
  <r>
    <x v="2"/>
    <s v="2EI"/>
    <x v="5"/>
    <s v="PEI"/>
    <x v="20"/>
    <s v="1.4"/>
    <x v="4"/>
    <x v="1"/>
    <n v="200"/>
    <s v="ARE"/>
    <x v="10"/>
  </r>
  <r>
    <x v="2"/>
    <s v="2EI"/>
    <x v="5"/>
    <s v="PEI"/>
    <x v="20"/>
    <s v="1.5"/>
    <x v="7"/>
    <x v="11"/>
    <n v="31"/>
    <s v="CMP"/>
    <x v="13"/>
  </r>
  <r>
    <x v="2"/>
    <s v="2EI"/>
    <x v="5"/>
    <s v="PEI"/>
    <x v="20"/>
    <s v="1.7"/>
    <x v="5"/>
    <x v="11"/>
    <n v="31"/>
    <s v="CMP"/>
    <x v="13"/>
  </r>
  <r>
    <x v="2"/>
    <s v="2EI"/>
    <x v="5"/>
    <s v="PEI"/>
    <x v="20"/>
    <s v="1.9"/>
    <x v="3"/>
    <x v="1"/>
    <n v="1"/>
    <s v="ARE"/>
    <x v="10"/>
  </r>
  <r>
    <x v="2"/>
    <s v="2EI"/>
    <x v="5"/>
    <s v="RCH"/>
    <x v="16"/>
    <s v="1.1"/>
    <x v="0"/>
    <x v="1"/>
    <n v="133"/>
    <s v="AVA"/>
    <x v="1"/>
  </r>
  <r>
    <x v="2"/>
    <s v="2EI"/>
    <x v="5"/>
    <s v="RCH"/>
    <x v="16"/>
    <s v="1.1"/>
    <x v="0"/>
    <x v="1"/>
    <n v="43"/>
    <s v="ARE"/>
    <x v="10"/>
  </r>
  <r>
    <x v="2"/>
    <s v="2EI"/>
    <x v="5"/>
    <s v="RCH"/>
    <x v="16"/>
    <s v="1.9"/>
    <x v="3"/>
    <x v="1"/>
    <n v="44"/>
    <s v="ARE"/>
    <x v="10"/>
  </r>
  <r>
    <x v="2"/>
    <s v="2EI"/>
    <x v="5"/>
    <s v="SMR"/>
    <x v="17"/>
    <s v="1.1"/>
    <x v="0"/>
    <x v="11"/>
    <n v="14"/>
    <s v="CMP"/>
    <x v="13"/>
  </r>
  <r>
    <x v="2"/>
    <s v="2EI"/>
    <x v="5"/>
    <s v="SMR"/>
    <x v="17"/>
    <s v="1.10"/>
    <x v="8"/>
    <x v="1"/>
    <n v="1246"/>
    <s v="ARE"/>
    <x v="10"/>
  </r>
  <r>
    <x v="2"/>
    <s v="2EI"/>
    <x v="5"/>
    <s v="SMR"/>
    <x v="17"/>
    <s v="1.10"/>
    <x v="8"/>
    <x v="11"/>
    <n v="56"/>
    <s v="CMP"/>
    <x v="13"/>
  </r>
  <r>
    <x v="2"/>
    <s v="2EI"/>
    <x v="5"/>
    <s v="SMR"/>
    <x v="17"/>
    <s v="1.3"/>
    <x v="1"/>
    <x v="1"/>
    <n v="480"/>
    <s v="AVA"/>
    <x v="1"/>
  </r>
  <r>
    <x v="2"/>
    <s v="2EI"/>
    <x v="5"/>
    <s v="SMR"/>
    <x v="17"/>
    <s v="1.3"/>
    <x v="1"/>
    <x v="11"/>
    <n v="14"/>
    <s v="CMP"/>
    <x v="13"/>
  </r>
  <r>
    <x v="2"/>
    <s v="2EI"/>
    <x v="5"/>
    <s v="SMR"/>
    <x v="17"/>
    <s v="1.4"/>
    <x v="4"/>
    <x v="13"/>
    <n v="44"/>
    <s v="JAT"/>
    <x v="14"/>
  </r>
  <r>
    <x v="2"/>
    <s v="2EI"/>
    <x v="5"/>
    <s v="SMR"/>
    <x v="17"/>
    <s v="1.4"/>
    <x v="4"/>
    <x v="1"/>
    <n v="269"/>
    <s v="ARE"/>
    <x v="10"/>
  </r>
  <r>
    <x v="2"/>
    <s v="2EI"/>
    <x v="5"/>
    <s v="SMR"/>
    <x v="17"/>
    <s v="1.6"/>
    <x v="2"/>
    <x v="1"/>
    <n v="480"/>
    <s v="AVA"/>
    <x v="1"/>
  </r>
  <r>
    <x v="2"/>
    <s v="2EI"/>
    <x v="5"/>
    <s v="SMR"/>
    <x v="17"/>
    <s v="1.6"/>
    <x v="2"/>
    <x v="1"/>
    <n v="270"/>
    <s v="ARE"/>
    <x v="10"/>
  </r>
  <r>
    <x v="2"/>
    <s v="2EI"/>
    <x v="5"/>
    <s v="NVA"/>
    <x v="19"/>
    <s v="1.3"/>
    <x v="1"/>
    <x v="1"/>
    <n v="56"/>
    <s v="AVA"/>
    <x v="1"/>
  </r>
  <r>
    <x v="2"/>
    <s v="2EI"/>
    <x v="5"/>
    <s v="NVA"/>
    <x v="19"/>
    <s v="1.6"/>
    <x v="2"/>
    <x v="2"/>
    <n v="1"/>
    <s v="AVA"/>
    <x v="1"/>
  </r>
  <r>
    <x v="2"/>
    <s v="3CA"/>
    <x v="9"/>
    <s v="EOH"/>
    <x v="26"/>
    <s v="1.3"/>
    <x v="1"/>
    <x v="47"/>
    <n v="21"/>
    <s v="PAV"/>
    <x v="9"/>
  </r>
  <r>
    <x v="2"/>
    <s v="HEL"/>
    <x v="1"/>
    <s v="BOG"/>
    <x v="3"/>
    <s v="1.9"/>
    <x v="3"/>
    <x v="28"/>
    <n v="4"/>
    <s v="HEL"/>
    <x v="2"/>
  </r>
  <r>
    <x v="2"/>
    <s v="HEL"/>
    <x v="1"/>
    <s v="BOG"/>
    <x v="3"/>
    <s v="1.4"/>
    <x v="4"/>
    <x v="59"/>
    <n v="7"/>
    <s v="HEL"/>
    <x v="2"/>
  </r>
  <r>
    <x v="2"/>
    <s v="3AN"/>
    <x v="7"/>
    <s v="BOG"/>
    <x v="3"/>
    <s v="1.10"/>
    <x v="8"/>
    <x v="0"/>
    <n v="36"/>
    <s v="NSE"/>
    <x v="20"/>
  </r>
  <r>
    <x v="2"/>
    <s v="3AN"/>
    <x v="7"/>
    <s v="BOG"/>
    <x v="3"/>
    <s v="1.7"/>
    <x v="5"/>
    <x v="0"/>
    <n v="1"/>
    <s v="NSE"/>
    <x v="20"/>
  </r>
  <r>
    <x v="2"/>
    <s v="3AN"/>
    <x v="7"/>
    <s v="MDE"/>
    <x v="5"/>
    <s v="1.9"/>
    <x v="3"/>
    <x v="2"/>
    <n v="7"/>
    <s v="ARE"/>
    <x v="10"/>
  </r>
  <r>
    <x v="2"/>
    <s v="3AN"/>
    <x v="7"/>
    <s v="MDE"/>
    <x v="5"/>
    <s v="1.10"/>
    <x v="8"/>
    <x v="9"/>
    <n v="2"/>
    <s v="EFY"/>
    <x v="0"/>
  </r>
  <r>
    <x v="2"/>
    <s v="SGH"/>
    <x v="3"/>
    <s v="BOG"/>
    <x v="3"/>
    <s v="1.8"/>
    <x v="6"/>
    <x v="8"/>
    <n v="150"/>
    <s v="ACL"/>
    <x v="8"/>
  </r>
  <r>
    <x v="2"/>
    <s v="1BC"/>
    <x v="4"/>
    <s v="MDE"/>
    <x v="5"/>
    <s v="1.6"/>
    <x v="2"/>
    <x v="28"/>
    <n v="1"/>
    <s v="PAV"/>
    <x v="9"/>
  </r>
  <r>
    <x v="2"/>
    <s v="1BC"/>
    <x v="4"/>
    <s v="MDE"/>
    <x v="5"/>
    <s v="1.3"/>
    <x v="1"/>
    <x v="57"/>
    <n v="6"/>
    <s v="PAV"/>
    <x v="9"/>
  </r>
  <r>
    <x v="2"/>
    <s v="1BC"/>
    <x v="4"/>
    <s v="MDE"/>
    <x v="5"/>
    <s v="1.1"/>
    <x v="0"/>
    <x v="63"/>
    <n v="1"/>
    <s v="PAV"/>
    <x v="9"/>
  </r>
  <r>
    <x v="2"/>
    <s v="1BC"/>
    <x v="4"/>
    <s v="MDE"/>
    <x v="5"/>
    <s v="1.3"/>
    <x v="1"/>
    <x v="63"/>
    <n v="2"/>
    <s v="PAV"/>
    <x v="9"/>
  </r>
  <r>
    <x v="3"/>
    <s v="3AZ"/>
    <x v="2"/>
    <s v="BOG"/>
    <x v="3"/>
    <s v="1.8"/>
    <x v="6"/>
    <x v="24"/>
    <n v="17"/>
    <s v="LTG"/>
    <x v="39"/>
  </r>
  <r>
    <x v="3"/>
    <s v="3AZ"/>
    <x v="2"/>
    <s v="BOG"/>
    <x v="3"/>
    <s v="1.5"/>
    <x v="7"/>
    <x v="4"/>
    <n v="38"/>
    <s v="ACA"/>
    <x v="3"/>
  </r>
  <r>
    <x v="3"/>
    <s v="3AZ"/>
    <x v="2"/>
    <s v="BOG"/>
    <x v="3"/>
    <s v="1.4"/>
    <x v="4"/>
    <x v="6"/>
    <n v="13"/>
    <s v="PUE"/>
    <x v="5"/>
  </r>
  <r>
    <x v="3"/>
    <s v="3AZ"/>
    <x v="2"/>
    <s v="BOG"/>
    <x v="3"/>
    <s v="1.9"/>
    <x v="3"/>
    <x v="7"/>
    <n v="17"/>
    <s v="LER"/>
    <x v="7"/>
  </r>
  <r>
    <x v="3"/>
    <s v="3AZ"/>
    <x v="2"/>
    <s v="BOG"/>
    <x v="3"/>
    <s v="1.4"/>
    <x v="4"/>
    <x v="7"/>
    <n v="17"/>
    <s v="LER"/>
    <x v="7"/>
  </r>
  <r>
    <x v="3"/>
    <s v="3BM"/>
    <x v="0"/>
    <s v="EJA"/>
    <x v="0"/>
    <s v="1.3"/>
    <x v="1"/>
    <x v="0"/>
    <n v="37"/>
    <s v="EFY"/>
    <x v="0"/>
  </r>
  <r>
    <x v="3"/>
    <s v="3BM"/>
    <x v="0"/>
    <s v="EJA"/>
    <x v="0"/>
    <s v="1.1"/>
    <x v="0"/>
    <x v="1"/>
    <n v="57"/>
    <s v="AVR"/>
    <x v="1"/>
  </r>
  <r>
    <x v="3"/>
    <s v="3BM"/>
    <x v="0"/>
    <s v="EYP"/>
    <x v="13"/>
    <s v="1.3"/>
    <x v="1"/>
    <x v="1"/>
    <n v="47"/>
    <s v="AVA"/>
    <x v="1"/>
  </r>
  <r>
    <x v="3"/>
    <s v="3BM"/>
    <x v="0"/>
    <s v="PPN"/>
    <x v="1"/>
    <s v="1.3"/>
    <x v="1"/>
    <x v="1"/>
    <n v="30"/>
    <s v="AVA"/>
    <x v="1"/>
  </r>
  <r>
    <x v="3"/>
    <s v="3BM"/>
    <x v="0"/>
    <s v="PPN"/>
    <x v="1"/>
    <s v="1.6"/>
    <x v="2"/>
    <x v="9"/>
    <n v="6"/>
    <s v="EFY"/>
    <x v="0"/>
  </r>
  <r>
    <x v="3"/>
    <s v="3BM"/>
    <x v="0"/>
    <s v="VUP"/>
    <x v="2"/>
    <s v="1.3"/>
    <x v="1"/>
    <x v="1"/>
    <n v="118"/>
    <s v="AVA"/>
    <x v="1"/>
  </r>
  <r>
    <x v="3"/>
    <s v="3BM"/>
    <x v="0"/>
    <s v="VUP"/>
    <x v="2"/>
    <s v="1.7"/>
    <x v="5"/>
    <x v="1"/>
    <n v="118"/>
    <s v="AVA"/>
    <x v="1"/>
  </r>
  <r>
    <x v="3"/>
    <s v="3BM"/>
    <x v="0"/>
    <s v="TCO"/>
    <x v="25"/>
    <s v="1.6"/>
    <x v="2"/>
    <x v="9"/>
    <n v="54"/>
    <s v="EFY"/>
    <x v="0"/>
  </r>
  <r>
    <x v="3"/>
    <s v="5AD"/>
    <x v="10"/>
    <s v="BGA"/>
    <x v="9"/>
    <s v="1.10"/>
    <x v="8"/>
    <x v="25"/>
    <n v="30"/>
    <s v="PRV"/>
    <x v="42"/>
  </r>
  <r>
    <x v="3"/>
    <s v="HEL"/>
    <x v="1"/>
    <s v="BOG"/>
    <x v="3"/>
    <s v="1.9"/>
    <x v="3"/>
    <x v="28"/>
    <n v="4"/>
    <s v="HEL"/>
    <x v="2"/>
  </r>
  <r>
    <x v="3"/>
    <s v="HEL"/>
    <x v="1"/>
    <s v="BOG"/>
    <x v="3"/>
    <s v="1.1"/>
    <x v="0"/>
    <x v="59"/>
    <n v="7"/>
    <s v="HEL"/>
    <x v="2"/>
  </r>
  <r>
    <x v="3"/>
    <s v="1BC"/>
    <x v="4"/>
    <s v="MDE"/>
    <x v="5"/>
    <s v="1.5"/>
    <x v="7"/>
    <x v="28"/>
    <n v="1"/>
    <s v="PAV"/>
    <x v="9"/>
  </r>
  <r>
    <x v="3"/>
    <s v="1BC"/>
    <x v="4"/>
    <s v="MDE"/>
    <x v="5"/>
    <s v="1.9"/>
    <x v="3"/>
    <x v="28"/>
    <n v="4"/>
    <s v="PAV"/>
    <x v="9"/>
  </r>
  <r>
    <x v="3"/>
    <s v="1BC"/>
    <x v="4"/>
    <s v="MDE"/>
    <x v="5"/>
    <s v="1.10"/>
    <x v="8"/>
    <x v="43"/>
    <n v="2"/>
    <s v="PAV"/>
    <x v="9"/>
  </r>
  <r>
    <x v="3"/>
    <s v="1BC"/>
    <x v="4"/>
    <s v="MDE"/>
    <x v="5"/>
    <s v="1.9"/>
    <x v="3"/>
    <x v="69"/>
    <n v="4"/>
    <s v="PAV"/>
    <x v="9"/>
  </r>
  <r>
    <x v="3"/>
    <s v="1GR"/>
    <x v="11"/>
    <s v="EOH"/>
    <x v="26"/>
    <s v="1.6"/>
    <x v="2"/>
    <x v="25"/>
    <n v="96"/>
    <s v="1FR"/>
    <x v="54"/>
  </r>
  <r>
    <x v="3"/>
    <s v="2EI"/>
    <x v="5"/>
    <s v="ADZ"/>
    <x v="6"/>
    <s v="1.4"/>
    <x v="4"/>
    <x v="11"/>
    <n v="17"/>
    <s v="CMP"/>
    <x v="13"/>
  </r>
  <r>
    <x v="3"/>
    <s v="2EI"/>
    <x v="5"/>
    <s v="ADZ"/>
    <x v="6"/>
    <s v="1.9"/>
    <x v="3"/>
    <x v="1"/>
    <n v="278"/>
    <s v="ARE"/>
    <x v="10"/>
  </r>
  <r>
    <x v="3"/>
    <s v="2EI"/>
    <x v="5"/>
    <s v="AXM"/>
    <x v="7"/>
    <s v="1.10"/>
    <x v="8"/>
    <x v="1"/>
    <n v="78"/>
    <s v="NKS"/>
    <x v="12"/>
  </r>
  <r>
    <x v="3"/>
    <s v="2EI"/>
    <x v="5"/>
    <s v="AXM"/>
    <x v="7"/>
    <s v="1.3"/>
    <x v="1"/>
    <x v="1"/>
    <n v="133"/>
    <s v="AVA"/>
    <x v="1"/>
  </r>
  <r>
    <x v="3"/>
    <s v="2EI"/>
    <x v="5"/>
    <s v="AXM"/>
    <x v="7"/>
    <s v="1.8"/>
    <x v="6"/>
    <x v="1"/>
    <n v="62"/>
    <s v="ARE"/>
    <x v="10"/>
  </r>
  <r>
    <x v="3"/>
    <s v="2EI"/>
    <x v="5"/>
    <s v="AXM"/>
    <x v="7"/>
    <s v="1.8"/>
    <x v="6"/>
    <x v="11"/>
    <n v="26"/>
    <s v="CMP"/>
    <x v="13"/>
  </r>
  <r>
    <x v="3"/>
    <s v="2EI"/>
    <x v="5"/>
    <s v="BAQ"/>
    <x v="8"/>
    <s v="1.1"/>
    <x v="0"/>
    <x v="11"/>
    <n v="44"/>
    <s v="RPB"/>
    <x v="11"/>
  </r>
  <r>
    <x v="3"/>
    <s v="2EI"/>
    <x v="5"/>
    <s v="BAQ"/>
    <x v="8"/>
    <s v="1.10"/>
    <x v="8"/>
    <x v="2"/>
    <n v="1"/>
    <s v="ARE"/>
    <x v="10"/>
  </r>
  <r>
    <x v="3"/>
    <s v="2EI"/>
    <x v="5"/>
    <s v="BAQ"/>
    <x v="8"/>
    <s v="1.10"/>
    <x v="8"/>
    <x v="11"/>
    <n v="237"/>
    <s v="CMP"/>
    <x v="13"/>
  </r>
  <r>
    <x v="3"/>
    <s v="2EI"/>
    <x v="5"/>
    <s v="BAQ"/>
    <x v="8"/>
    <s v="1.4"/>
    <x v="4"/>
    <x v="11"/>
    <n v="78"/>
    <s v="CMP"/>
    <x v="13"/>
  </r>
  <r>
    <x v="3"/>
    <s v="2EI"/>
    <x v="5"/>
    <s v="BAQ"/>
    <x v="8"/>
    <s v="1.5"/>
    <x v="7"/>
    <x v="1"/>
    <n v="26"/>
    <s v="NKS"/>
    <x v="12"/>
  </r>
  <r>
    <x v="3"/>
    <s v="2EI"/>
    <x v="5"/>
    <s v="BGA"/>
    <x v="9"/>
    <s v="1.10"/>
    <x v="8"/>
    <x v="2"/>
    <n v="308"/>
    <s v="AVA"/>
    <x v="1"/>
  </r>
  <r>
    <x v="3"/>
    <s v="2EI"/>
    <x v="5"/>
    <s v="BGA"/>
    <x v="9"/>
    <s v="1.10"/>
    <x v="8"/>
    <x v="11"/>
    <n v="69"/>
    <s v="RPB"/>
    <x v="11"/>
  </r>
  <r>
    <x v="3"/>
    <s v="2EI"/>
    <x v="5"/>
    <s v="BGA"/>
    <x v="9"/>
    <s v="1.5"/>
    <x v="7"/>
    <x v="1"/>
    <n v="57"/>
    <s v="AVA"/>
    <x v="1"/>
  </r>
  <r>
    <x v="3"/>
    <s v="2EI"/>
    <x v="5"/>
    <s v="BGA"/>
    <x v="9"/>
    <s v="1.6"/>
    <x v="2"/>
    <x v="1"/>
    <n v="178"/>
    <s v="ARE"/>
    <x v="10"/>
  </r>
  <r>
    <x v="3"/>
    <s v="2EI"/>
    <x v="5"/>
    <s v="BGA"/>
    <x v="9"/>
    <s v="1.7"/>
    <x v="5"/>
    <x v="2"/>
    <n v="18"/>
    <s v="AVA"/>
    <x v="1"/>
  </r>
  <r>
    <x v="3"/>
    <s v="2EI"/>
    <x v="5"/>
    <s v="CLO"/>
    <x v="10"/>
    <s v="1.1"/>
    <x v="0"/>
    <x v="24"/>
    <n v="3"/>
    <s v="LAE"/>
    <x v="44"/>
  </r>
  <r>
    <x v="3"/>
    <s v="2EI"/>
    <x v="5"/>
    <s v="CLO"/>
    <x v="10"/>
    <s v="1.10"/>
    <x v="8"/>
    <x v="2"/>
    <n v="248"/>
    <s v="AVA"/>
    <x v="1"/>
  </r>
  <r>
    <x v="3"/>
    <s v="2EI"/>
    <x v="5"/>
    <s v="CLO"/>
    <x v="10"/>
    <s v="1.10"/>
    <x v="8"/>
    <x v="13"/>
    <n v="39"/>
    <s v="JAT"/>
    <x v="14"/>
  </r>
  <r>
    <x v="3"/>
    <s v="2EI"/>
    <x v="5"/>
    <s v="CLO"/>
    <x v="10"/>
    <s v="1.10"/>
    <x v="8"/>
    <x v="11"/>
    <n v="318"/>
    <s v="AAL"/>
    <x v="19"/>
  </r>
  <r>
    <x v="3"/>
    <s v="2EI"/>
    <x v="5"/>
    <s v="CLO"/>
    <x v="10"/>
    <s v="1.2"/>
    <x v="9"/>
    <x v="2"/>
    <n v="1"/>
    <s v="AVA"/>
    <x v="1"/>
  </r>
  <r>
    <x v="3"/>
    <s v="2EI"/>
    <x v="5"/>
    <s v="CLO"/>
    <x v="10"/>
    <s v="1.3"/>
    <x v="1"/>
    <x v="1"/>
    <n v="971"/>
    <s v="AVA"/>
    <x v="1"/>
  </r>
  <r>
    <x v="3"/>
    <s v="2EI"/>
    <x v="5"/>
    <s v="CLO"/>
    <x v="10"/>
    <s v="1.3"/>
    <x v="1"/>
    <x v="9"/>
    <n v="26"/>
    <s v="NSE"/>
    <x v="20"/>
  </r>
  <r>
    <x v="3"/>
    <s v="2EI"/>
    <x v="5"/>
    <s v="CLO"/>
    <x v="10"/>
    <s v="1.3"/>
    <x v="1"/>
    <x v="11"/>
    <n v="60"/>
    <s v="AAL"/>
    <x v="19"/>
  </r>
  <r>
    <x v="3"/>
    <s v="2EI"/>
    <x v="5"/>
    <s v="CLO"/>
    <x v="10"/>
    <s v="1.3"/>
    <x v="1"/>
    <x v="55"/>
    <n v="1"/>
    <s v="PAV"/>
    <x v="9"/>
  </r>
  <r>
    <x v="3"/>
    <s v="2EI"/>
    <x v="5"/>
    <s v="CLO"/>
    <x v="10"/>
    <s v="1.4"/>
    <x v="4"/>
    <x v="2"/>
    <n v="89"/>
    <s v="AVA"/>
    <x v="1"/>
  </r>
  <r>
    <x v="3"/>
    <s v="2EI"/>
    <x v="5"/>
    <s v="CLO"/>
    <x v="10"/>
    <s v="1.4"/>
    <x v="4"/>
    <x v="1"/>
    <n v="30"/>
    <s v="NKS"/>
    <x v="12"/>
  </r>
  <r>
    <x v="3"/>
    <s v="2EI"/>
    <x v="5"/>
    <s v="CLO"/>
    <x v="10"/>
    <s v="1.4"/>
    <x v="4"/>
    <x v="9"/>
    <n v="4"/>
    <s v="NSE"/>
    <x v="20"/>
  </r>
  <r>
    <x v="3"/>
    <s v="2EI"/>
    <x v="5"/>
    <s v="CLO"/>
    <x v="10"/>
    <s v="1.5"/>
    <x v="7"/>
    <x v="16"/>
    <n v="29"/>
    <s v="JAT"/>
    <x v="14"/>
  </r>
  <r>
    <x v="3"/>
    <s v="2EI"/>
    <x v="5"/>
    <s v="CLO"/>
    <x v="10"/>
    <s v="1.5"/>
    <x v="7"/>
    <x v="11"/>
    <n v="1"/>
    <s v="RPB"/>
    <x v="11"/>
  </r>
  <r>
    <x v="3"/>
    <s v="2EI"/>
    <x v="5"/>
    <s v="CLO"/>
    <x v="10"/>
    <s v="1.6"/>
    <x v="2"/>
    <x v="16"/>
    <n v="29"/>
    <s v="JAT"/>
    <x v="14"/>
  </r>
  <r>
    <x v="3"/>
    <s v="2EI"/>
    <x v="5"/>
    <s v="CLO"/>
    <x v="10"/>
    <s v="1.6"/>
    <x v="2"/>
    <x v="11"/>
    <n v="89"/>
    <s v="CMP"/>
    <x v="13"/>
  </r>
  <r>
    <x v="3"/>
    <s v="2EI"/>
    <x v="5"/>
    <s v="CLO"/>
    <x v="10"/>
    <s v="1.7"/>
    <x v="5"/>
    <x v="9"/>
    <n v="22"/>
    <s v="NSE"/>
    <x v="20"/>
  </r>
  <r>
    <x v="3"/>
    <s v="2EI"/>
    <x v="5"/>
    <s v="CLO"/>
    <x v="10"/>
    <s v="1.7"/>
    <x v="5"/>
    <x v="11"/>
    <n v="2"/>
    <s v="RPB"/>
    <x v="11"/>
  </r>
  <r>
    <x v="3"/>
    <s v="2EI"/>
    <x v="5"/>
    <s v="CLO"/>
    <x v="10"/>
    <s v="1.8"/>
    <x v="6"/>
    <x v="1"/>
    <n v="42"/>
    <s v="NKS"/>
    <x v="12"/>
  </r>
  <r>
    <x v="3"/>
    <s v="2EI"/>
    <x v="5"/>
    <s v="CLO"/>
    <x v="10"/>
    <s v="1.8"/>
    <x v="6"/>
    <x v="11"/>
    <n v="76"/>
    <s v="RPB"/>
    <x v="11"/>
  </r>
  <r>
    <x v="3"/>
    <s v="2EI"/>
    <x v="5"/>
    <s v="CLO"/>
    <x v="10"/>
    <s v="1.9"/>
    <x v="3"/>
    <x v="1"/>
    <n v="2"/>
    <s v="AVA"/>
    <x v="1"/>
  </r>
  <r>
    <x v="3"/>
    <s v="2EI"/>
    <x v="5"/>
    <s v="CTG"/>
    <x v="11"/>
    <s v="1.10"/>
    <x v="8"/>
    <x v="19"/>
    <n v="119"/>
    <s v="KLM"/>
    <x v="23"/>
  </r>
  <r>
    <x v="3"/>
    <s v="2EI"/>
    <x v="5"/>
    <s v="CTG"/>
    <x v="11"/>
    <s v="1.2"/>
    <x v="9"/>
    <x v="11"/>
    <n v="1"/>
    <s v="AAL"/>
    <x v="19"/>
  </r>
  <r>
    <x v="3"/>
    <s v="2EI"/>
    <x v="5"/>
    <s v="CTG"/>
    <x v="11"/>
    <s v="1.3"/>
    <x v="1"/>
    <x v="13"/>
    <n v="209"/>
    <s v="JAT"/>
    <x v="14"/>
  </r>
  <r>
    <x v="3"/>
    <s v="2EI"/>
    <x v="5"/>
    <s v="CTG"/>
    <x v="11"/>
    <s v="1.4"/>
    <x v="4"/>
    <x v="1"/>
    <n v="16"/>
    <s v="JBU"/>
    <x v="6"/>
  </r>
  <r>
    <x v="3"/>
    <s v="2EI"/>
    <x v="5"/>
    <s v="CTG"/>
    <x v="11"/>
    <s v="1.4"/>
    <x v="4"/>
    <x v="11"/>
    <n v="13"/>
    <s v="DAL"/>
    <x v="35"/>
  </r>
  <r>
    <x v="3"/>
    <s v="2EI"/>
    <x v="5"/>
    <s v="CTG"/>
    <x v="11"/>
    <s v="1.5"/>
    <x v="7"/>
    <x v="2"/>
    <n v="15"/>
    <s v="ARE"/>
    <x v="10"/>
  </r>
  <r>
    <x v="3"/>
    <s v="2EI"/>
    <x v="5"/>
    <s v="CTG"/>
    <x v="11"/>
    <s v="1.6"/>
    <x v="2"/>
    <x v="19"/>
    <n v="10"/>
    <s v="KLM"/>
    <x v="23"/>
  </r>
  <r>
    <x v="3"/>
    <s v="2EI"/>
    <x v="5"/>
    <s v="CTG"/>
    <x v="11"/>
    <s v="1.7"/>
    <x v="5"/>
    <x v="16"/>
    <n v="23"/>
    <s v="NKS"/>
    <x v="12"/>
  </r>
  <r>
    <x v="3"/>
    <s v="2EI"/>
    <x v="5"/>
    <s v="CTG"/>
    <x v="11"/>
    <s v="1.8"/>
    <x v="6"/>
    <x v="11"/>
    <n v="138"/>
    <s v="AAL"/>
    <x v="19"/>
  </r>
  <r>
    <x v="3"/>
    <s v="2EI"/>
    <x v="5"/>
    <s v="CUC"/>
    <x v="12"/>
    <s v="1.10"/>
    <x v="8"/>
    <x v="31"/>
    <n v="2"/>
    <s v="ARG"/>
    <x v="53"/>
  </r>
  <r>
    <x v="3"/>
    <s v="2EI"/>
    <x v="5"/>
    <s v="CUC"/>
    <x v="12"/>
    <s v="1.8"/>
    <x v="6"/>
    <x v="31"/>
    <n v="2"/>
    <s v="ACL"/>
    <x v="8"/>
  </r>
  <r>
    <x v="3"/>
    <s v="2EI"/>
    <x v="5"/>
    <s v="CUC"/>
    <x v="12"/>
    <s v="1.9"/>
    <x v="3"/>
    <x v="1"/>
    <n v="2"/>
    <s v="AVA"/>
    <x v="1"/>
  </r>
  <r>
    <x v="3"/>
    <s v="2EI"/>
    <x v="5"/>
    <s v="EYP"/>
    <x v="13"/>
    <s v="1.1"/>
    <x v="0"/>
    <x v="1"/>
    <n v="17"/>
    <s v="ARE"/>
    <x v="10"/>
  </r>
  <r>
    <x v="3"/>
    <s v="2EI"/>
    <x v="5"/>
    <s v="IBE"/>
    <x v="14"/>
    <s v="1.1"/>
    <x v="0"/>
    <x v="1"/>
    <n v="55"/>
    <s v="AVA"/>
    <x v="1"/>
  </r>
  <r>
    <x v="3"/>
    <s v="2EI"/>
    <x v="5"/>
    <s v="IBE"/>
    <x v="14"/>
    <s v="1.3"/>
    <x v="1"/>
    <x v="1"/>
    <n v="30"/>
    <s v="ARE"/>
    <x v="10"/>
  </r>
  <r>
    <x v="3"/>
    <s v="2EI"/>
    <x v="5"/>
    <s v="LET"/>
    <x v="23"/>
    <s v="1.10"/>
    <x v="8"/>
    <x v="1"/>
    <n v="249"/>
    <s v="AVA"/>
    <x v="1"/>
  </r>
  <r>
    <x v="3"/>
    <s v="2EI"/>
    <x v="5"/>
    <s v="LET"/>
    <x v="23"/>
    <s v="1.10"/>
    <x v="8"/>
    <x v="35"/>
    <n v="3"/>
    <s v="KRE"/>
    <x v="33"/>
  </r>
  <r>
    <x v="3"/>
    <s v="2EI"/>
    <x v="5"/>
    <s v="LET"/>
    <x v="23"/>
    <s v="1.3"/>
    <x v="1"/>
    <x v="1"/>
    <n v="44"/>
    <s v="AVA"/>
    <x v="1"/>
  </r>
  <r>
    <x v="3"/>
    <s v="2EI"/>
    <x v="5"/>
    <s v="MDE"/>
    <x v="5"/>
    <s v="1.1"/>
    <x v="0"/>
    <x v="1"/>
    <n v="53"/>
    <s v="NKS"/>
    <x v="12"/>
  </r>
  <r>
    <x v="3"/>
    <s v="2EI"/>
    <x v="5"/>
    <s v="MDE"/>
    <x v="5"/>
    <s v="1.1"/>
    <x v="0"/>
    <x v="16"/>
    <n v="20"/>
    <s v="NKS"/>
    <x v="12"/>
  </r>
  <r>
    <x v="3"/>
    <s v="2EI"/>
    <x v="5"/>
    <s v="MDE"/>
    <x v="5"/>
    <s v="1.1"/>
    <x v="0"/>
    <x v="15"/>
    <n v="17"/>
    <s v="AVA"/>
    <x v="1"/>
  </r>
  <r>
    <x v="3"/>
    <s v="2EI"/>
    <x v="5"/>
    <s v="MDE"/>
    <x v="5"/>
    <s v="1.10"/>
    <x v="8"/>
    <x v="15"/>
    <n v="53"/>
    <s v="AVA"/>
    <x v="1"/>
  </r>
  <r>
    <x v="3"/>
    <s v="2EI"/>
    <x v="5"/>
    <s v="MDE"/>
    <x v="5"/>
    <s v="1.2"/>
    <x v="9"/>
    <x v="2"/>
    <n v="1"/>
    <s v="NKS"/>
    <x v="12"/>
  </r>
  <r>
    <x v="3"/>
    <s v="2EI"/>
    <x v="5"/>
    <s v="MDE"/>
    <x v="5"/>
    <s v="1.3"/>
    <x v="1"/>
    <x v="1"/>
    <n v="18"/>
    <s v="GLG"/>
    <x v="15"/>
  </r>
  <r>
    <x v="3"/>
    <s v="2EI"/>
    <x v="5"/>
    <s v="MDE"/>
    <x v="5"/>
    <s v="1.3"/>
    <x v="1"/>
    <x v="1"/>
    <n v="26"/>
    <s v="JBU"/>
    <x v="6"/>
  </r>
  <r>
    <x v="3"/>
    <s v="2EI"/>
    <x v="5"/>
    <s v="MDE"/>
    <x v="5"/>
    <s v="1.3"/>
    <x v="1"/>
    <x v="1"/>
    <n v="1"/>
    <s v="ARE"/>
    <x v="10"/>
  </r>
  <r>
    <x v="3"/>
    <s v="2EI"/>
    <x v="5"/>
    <s v="MDE"/>
    <x v="5"/>
    <s v="1.4"/>
    <x v="4"/>
    <x v="2"/>
    <n v="44"/>
    <s v="AVA"/>
    <x v="1"/>
  </r>
  <r>
    <x v="3"/>
    <s v="2EI"/>
    <x v="5"/>
    <s v="MDE"/>
    <x v="5"/>
    <s v="1.4"/>
    <x v="4"/>
    <x v="6"/>
    <n v="12"/>
    <s v="AVA"/>
    <x v="1"/>
  </r>
  <r>
    <x v="3"/>
    <s v="2EI"/>
    <x v="5"/>
    <s v="MDE"/>
    <x v="5"/>
    <s v="1.7"/>
    <x v="5"/>
    <x v="1"/>
    <n v="15"/>
    <s v="TAI"/>
    <x v="24"/>
  </r>
  <r>
    <x v="3"/>
    <s v="2EI"/>
    <x v="5"/>
    <s v="MDE"/>
    <x v="5"/>
    <s v="1.7"/>
    <x v="5"/>
    <x v="6"/>
    <n v="9"/>
    <s v="TPA"/>
    <x v="25"/>
  </r>
  <r>
    <x v="3"/>
    <s v="2EI"/>
    <x v="5"/>
    <s v="MDE"/>
    <x v="5"/>
    <s v="1.7"/>
    <x v="5"/>
    <x v="11"/>
    <n v="22"/>
    <s v="AMX"/>
    <x v="17"/>
  </r>
  <r>
    <x v="3"/>
    <s v="2EI"/>
    <x v="5"/>
    <s v="MDE"/>
    <x v="5"/>
    <s v="1.7"/>
    <x v="5"/>
    <x v="55"/>
    <n v="1"/>
    <s v="PAV"/>
    <x v="9"/>
  </r>
  <r>
    <x v="3"/>
    <s v="2EI"/>
    <x v="5"/>
    <s v="MDE"/>
    <x v="5"/>
    <s v="1.8"/>
    <x v="6"/>
    <x v="1"/>
    <n v="108"/>
    <s v="NKS"/>
    <x v="12"/>
  </r>
  <r>
    <x v="3"/>
    <s v="2EI"/>
    <x v="5"/>
    <s v="MDE"/>
    <x v="5"/>
    <s v="1.8"/>
    <x v="6"/>
    <x v="15"/>
    <n v="24"/>
    <s v="AVA"/>
    <x v="1"/>
  </r>
  <r>
    <x v="3"/>
    <s v="2EI"/>
    <x v="5"/>
    <s v="MDE"/>
    <x v="5"/>
    <s v="1.9"/>
    <x v="3"/>
    <x v="13"/>
    <n v="4"/>
    <s v="JAT"/>
    <x v="14"/>
  </r>
  <r>
    <x v="3"/>
    <s v="2EI"/>
    <x v="5"/>
    <s v="MTR"/>
    <x v="18"/>
    <s v="1.1"/>
    <x v="0"/>
    <x v="2"/>
    <n v="7"/>
    <s v="AVA"/>
    <x v="1"/>
  </r>
  <r>
    <x v="3"/>
    <s v="2EI"/>
    <x v="5"/>
    <s v="MTR"/>
    <x v="18"/>
    <s v="1.1"/>
    <x v="0"/>
    <x v="1"/>
    <n v="118"/>
    <s v="ARE"/>
    <x v="10"/>
  </r>
  <r>
    <x v="3"/>
    <s v="2EI"/>
    <x v="5"/>
    <s v="MTR"/>
    <x v="18"/>
    <s v="1.10"/>
    <x v="8"/>
    <x v="2"/>
    <n v="43"/>
    <s v="AVA"/>
    <x v="1"/>
  </r>
  <r>
    <x v="3"/>
    <s v="2EI"/>
    <x v="5"/>
    <s v="MTR"/>
    <x v="18"/>
    <s v="1.5"/>
    <x v="7"/>
    <x v="1"/>
    <n v="5"/>
    <s v="AVA"/>
    <x v="1"/>
  </r>
  <r>
    <x v="3"/>
    <s v="2EI"/>
    <x v="5"/>
    <s v="MTR"/>
    <x v="18"/>
    <s v="1.8"/>
    <x v="6"/>
    <x v="2"/>
    <n v="22"/>
    <s v="AVA"/>
    <x v="1"/>
  </r>
  <r>
    <x v="3"/>
    <s v="2EI"/>
    <x v="5"/>
    <s v="NVA"/>
    <x v="19"/>
    <s v="1.10"/>
    <x v="8"/>
    <x v="1"/>
    <n v="393"/>
    <s v="AVA"/>
    <x v="1"/>
  </r>
  <r>
    <x v="3"/>
    <s v="2EI"/>
    <x v="5"/>
    <s v="PEI"/>
    <x v="20"/>
    <s v="1.2"/>
    <x v="9"/>
    <x v="1"/>
    <n v="5"/>
    <s v="ARE"/>
    <x v="10"/>
  </r>
  <r>
    <x v="3"/>
    <s v="2EI"/>
    <x v="5"/>
    <s v="PEI"/>
    <x v="20"/>
    <s v="1.3"/>
    <x v="1"/>
    <x v="13"/>
    <n v="70"/>
    <s v="JAT"/>
    <x v="14"/>
  </r>
  <r>
    <x v="3"/>
    <s v="2EI"/>
    <x v="5"/>
    <s v="PEI"/>
    <x v="20"/>
    <s v="1.4"/>
    <x v="4"/>
    <x v="13"/>
    <n v="70"/>
    <s v="JAT"/>
    <x v="14"/>
  </r>
  <r>
    <x v="3"/>
    <s v="2EI"/>
    <x v="5"/>
    <s v="PEI"/>
    <x v="20"/>
    <s v="1.5"/>
    <x v="7"/>
    <x v="2"/>
    <n v="3"/>
    <s v="AVA"/>
    <x v="1"/>
  </r>
  <r>
    <x v="3"/>
    <s v="2EI"/>
    <x v="5"/>
    <s v="PEI"/>
    <x v="20"/>
    <s v="1.6"/>
    <x v="2"/>
    <x v="2"/>
    <n v="30"/>
    <s v="AAL"/>
    <x v="19"/>
  </r>
  <r>
    <x v="3"/>
    <s v="2EI"/>
    <x v="5"/>
    <s v="PEI"/>
    <x v="20"/>
    <s v="1.8"/>
    <x v="6"/>
    <x v="2"/>
    <n v="111"/>
    <s v="AVA"/>
    <x v="1"/>
  </r>
  <r>
    <x v="3"/>
    <s v="2EI"/>
    <x v="5"/>
    <s v="PEI"/>
    <x v="20"/>
    <s v="1.8"/>
    <x v="6"/>
    <x v="1"/>
    <n v="887"/>
    <s v="AVA"/>
    <x v="1"/>
  </r>
  <r>
    <x v="3"/>
    <s v="2EI"/>
    <x v="5"/>
    <s v="PEI"/>
    <x v="20"/>
    <s v="1.8"/>
    <x v="6"/>
    <x v="1"/>
    <n v="262"/>
    <s v="ARE"/>
    <x v="10"/>
  </r>
  <r>
    <x v="3"/>
    <s v="2EI"/>
    <x v="5"/>
    <s v="PEI"/>
    <x v="20"/>
    <s v="1.8"/>
    <x v="6"/>
    <x v="11"/>
    <n v="105"/>
    <s v="CMP"/>
    <x v="13"/>
  </r>
  <r>
    <x v="3"/>
    <s v="2EI"/>
    <x v="5"/>
    <s v="PSO"/>
    <x v="21"/>
    <s v="1.10"/>
    <x v="8"/>
    <x v="2"/>
    <n v="36"/>
    <s v="AVA"/>
    <x v="1"/>
  </r>
  <r>
    <x v="3"/>
    <s v="2EI"/>
    <x v="5"/>
    <s v="PSO"/>
    <x v="21"/>
    <s v="1.10"/>
    <x v="8"/>
    <x v="31"/>
    <n v="1"/>
    <s v="FAC"/>
    <x v="34"/>
  </r>
  <r>
    <x v="3"/>
    <s v="2EI"/>
    <x v="5"/>
    <s v="PSO"/>
    <x v="21"/>
    <s v="1.6"/>
    <x v="2"/>
    <x v="2"/>
    <n v="6"/>
    <s v="AVA"/>
    <x v="1"/>
  </r>
  <r>
    <x v="3"/>
    <s v="2EI"/>
    <x v="5"/>
    <s v="RCH"/>
    <x v="16"/>
    <s v="1.10"/>
    <x v="8"/>
    <x v="2"/>
    <n v="63"/>
    <s v="AVA"/>
    <x v="1"/>
  </r>
  <r>
    <x v="3"/>
    <s v="2EI"/>
    <x v="5"/>
    <s v="RCH"/>
    <x v="16"/>
    <s v="1.10"/>
    <x v="8"/>
    <x v="1"/>
    <n v="253"/>
    <s v="ARE"/>
    <x v="10"/>
  </r>
  <r>
    <x v="3"/>
    <s v="2EI"/>
    <x v="5"/>
    <s v="RCH"/>
    <x v="16"/>
    <s v="1.3"/>
    <x v="1"/>
    <x v="1"/>
    <n v="51"/>
    <s v="ARE"/>
    <x v="10"/>
  </r>
  <r>
    <x v="3"/>
    <s v="2EI"/>
    <x v="5"/>
    <s v="RCH"/>
    <x v="16"/>
    <s v="1.6"/>
    <x v="2"/>
    <x v="1"/>
    <n v="51"/>
    <s v="ARE"/>
    <x v="10"/>
  </r>
  <r>
    <x v="3"/>
    <s v="2EI"/>
    <x v="5"/>
    <s v="RCH"/>
    <x v="16"/>
    <s v="1.9"/>
    <x v="3"/>
    <x v="1"/>
    <n v="123"/>
    <s v="AVA"/>
    <x v="1"/>
  </r>
  <r>
    <x v="3"/>
    <s v="2EI"/>
    <x v="5"/>
    <s v="SMR"/>
    <x v="17"/>
    <s v="1.3"/>
    <x v="1"/>
    <x v="1"/>
    <n v="426"/>
    <s v="AVA"/>
    <x v="1"/>
  </r>
  <r>
    <x v="3"/>
    <s v="2EI"/>
    <x v="5"/>
    <s v="SMR"/>
    <x v="17"/>
    <s v="1.4"/>
    <x v="4"/>
    <x v="11"/>
    <n v="13"/>
    <s v="CMP"/>
    <x v="13"/>
  </r>
  <r>
    <x v="3"/>
    <s v="2EI"/>
    <x v="5"/>
    <s v="SMR"/>
    <x v="17"/>
    <s v="1.4"/>
    <x v="4"/>
    <x v="11"/>
    <n v="105"/>
    <s v="RPB"/>
    <x v="11"/>
  </r>
  <r>
    <x v="3"/>
    <s v="2EI"/>
    <x v="5"/>
    <s v="SMR"/>
    <x v="17"/>
    <s v="1.5"/>
    <x v="7"/>
    <x v="1"/>
    <n v="4"/>
    <s v="ARE"/>
    <x v="10"/>
  </r>
  <r>
    <x v="3"/>
    <s v="2EI"/>
    <x v="5"/>
    <s v="SMR"/>
    <x v="17"/>
    <s v="1.6"/>
    <x v="2"/>
    <x v="1"/>
    <n v="424"/>
    <s v="AVA"/>
    <x v="1"/>
  </r>
  <r>
    <x v="3"/>
    <s v="2EI"/>
    <x v="5"/>
    <s v="SMR"/>
    <x v="17"/>
    <s v="1.6"/>
    <x v="2"/>
    <x v="1"/>
    <n v="257"/>
    <s v="ARE"/>
    <x v="10"/>
  </r>
  <r>
    <x v="3"/>
    <s v="2EI"/>
    <x v="5"/>
    <s v="SMR"/>
    <x v="17"/>
    <s v="1.7"/>
    <x v="5"/>
    <x v="1"/>
    <n v="8"/>
    <s v="AVA"/>
    <x v="1"/>
  </r>
  <r>
    <x v="3"/>
    <s v="2EJ"/>
    <x v="6"/>
    <s v="BOG"/>
    <x v="3"/>
    <s v="1.2"/>
    <x v="9"/>
    <x v="24"/>
    <n v="1"/>
    <s v="AJT"/>
    <x v="37"/>
  </r>
  <r>
    <x v="3"/>
    <s v="2EJ"/>
    <x v="6"/>
    <s v="BOG"/>
    <x v="3"/>
    <s v="1.10"/>
    <x v="8"/>
    <x v="24"/>
    <n v="22"/>
    <s v="3AI"/>
    <x v="50"/>
  </r>
  <r>
    <x v="3"/>
    <s v="2EI"/>
    <x v="5"/>
    <s v="SMR"/>
    <x v="17"/>
    <s v="1.7"/>
    <x v="5"/>
    <x v="11"/>
    <n v="1"/>
    <s v="RPB"/>
    <x v="11"/>
  </r>
  <r>
    <x v="3"/>
    <s v="3AZ"/>
    <x v="2"/>
    <s v="BOG"/>
    <x v="3"/>
    <s v="1.8"/>
    <x v="6"/>
    <x v="24"/>
    <n v="4"/>
    <s v="MAA"/>
    <x v="31"/>
  </r>
  <r>
    <x v="3"/>
    <s v="3AZ"/>
    <x v="2"/>
    <s v="BOG"/>
    <x v="3"/>
    <s v="1.2"/>
    <x v="9"/>
    <x v="4"/>
    <n v="38"/>
    <s v="ACA"/>
    <x v="3"/>
  </r>
  <r>
    <x v="3"/>
    <s v="3AZ"/>
    <x v="2"/>
    <s v="BOG"/>
    <x v="3"/>
    <s v="1.7"/>
    <x v="5"/>
    <x v="27"/>
    <n v="7"/>
    <s v="EDW"/>
    <x v="32"/>
  </r>
  <r>
    <x v="3"/>
    <s v="3BM"/>
    <x v="0"/>
    <s v="EJA"/>
    <x v="0"/>
    <s v="1.6"/>
    <x v="2"/>
    <x v="1"/>
    <n v="57"/>
    <s v="AVR"/>
    <x v="1"/>
  </r>
  <r>
    <x v="3"/>
    <s v="3BM"/>
    <x v="0"/>
    <s v="PPN"/>
    <x v="1"/>
    <s v="1.1"/>
    <x v="0"/>
    <x v="9"/>
    <n v="6"/>
    <s v="EFY"/>
    <x v="0"/>
  </r>
  <r>
    <x v="3"/>
    <s v="3BM"/>
    <x v="0"/>
    <s v="PPN"/>
    <x v="1"/>
    <s v="1.3"/>
    <x v="1"/>
    <x v="9"/>
    <n v="6"/>
    <s v="EFY"/>
    <x v="0"/>
  </r>
  <r>
    <x v="3"/>
    <s v="3BM"/>
    <x v="0"/>
    <s v="VUP"/>
    <x v="2"/>
    <s v="1.2"/>
    <x v="9"/>
    <x v="1"/>
    <n v="118"/>
    <s v="AVA"/>
    <x v="1"/>
  </r>
  <r>
    <x v="3"/>
    <s v="3BM"/>
    <x v="0"/>
    <s v="VUP"/>
    <x v="2"/>
    <s v="1.1"/>
    <x v="0"/>
    <x v="9"/>
    <n v="26"/>
    <s v="EFY"/>
    <x v="0"/>
  </r>
  <r>
    <x v="3"/>
    <s v="3BM"/>
    <x v="0"/>
    <s v="VUP"/>
    <x v="2"/>
    <s v="1.4"/>
    <x v="4"/>
    <x v="9"/>
    <n v="26"/>
    <s v="EFY"/>
    <x v="0"/>
  </r>
  <r>
    <x v="3"/>
    <s v="3BM"/>
    <x v="0"/>
    <s v="VUP"/>
    <x v="2"/>
    <s v="1.3"/>
    <x v="1"/>
    <x v="11"/>
    <n v="2"/>
    <s v="RPB"/>
    <x v="11"/>
  </r>
  <r>
    <x v="3"/>
    <s v="3BM"/>
    <x v="0"/>
    <s v="VVC"/>
    <x v="22"/>
    <s v="1.10"/>
    <x v="8"/>
    <x v="1"/>
    <n v="44"/>
    <s v="AVA"/>
    <x v="1"/>
  </r>
  <r>
    <x v="3"/>
    <s v="3BM"/>
    <x v="0"/>
    <s v="VVC"/>
    <x v="22"/>
    <s v="1.4"/>
    <x v="4"/>
    <x v="37"/>
    <n v="5"/>
    <s v="NSE"/>
    <x v="20"/>
  </r>
  <r>
    <x v="3"/>
    <s v="3CA"/>
    <x v="9"/>
    <s v="EOH"/>
    <x v="26"/>
    <s v="1.10"/>
    <x v="8"/>
    <x v="66"/>
    <n v="1"/>
    <s v="PAV"/>
    <x v="9"/>
  </r>
  <r>
    <x v="3"/>
    <s v="HEL"/>
    <x v="1"/>
    <s v="BOG"/>
    <x v="3"/>
    <s v="1.3"/>
    <x v="1"/>
    <x v="28"/>
    <n v="4"/>
    <s v="HEL"/>
    <x v="2"/>
  </r>
  <r>
    <x v="3"/>
    <s v="HEL"/>
    <x v="1"/>
    <s v="BOG"/>
    <x v="3"/>
    <s v="1.3"/>
    <x v="1"/>
    <x v="54"/>
    <n v="3"/>
    <s v="HEL"/>
    <x v="2"/>
  </r>
  <r>
    <x v="3"/>
    <s v="HEL"/>
    <x v="1"/>
    <s v="BOG"/>
    <x v="3"/>
    <s v="1.4"/>
    <x v="4"/>
    <x v="54"/>
    <n v="3"/>
    <s v="HEL"/>
    <x v="2"/>
  </r>
  <r>
    <x v="3"/>
    <s v="HEL"/>
    <x v="1"/>
    <s v="BOG"/>
    <x v="3"/>
    <s v="1.3"/>
    <x v="1"/>
    <x v="59"/>
    <n v="7"/>
    <s v="HEL"/>
    <x v="2"/>
  </r>
  <r>
    <x v="3"/>
    <s v="HEL"/>
    <x v="1"/>
    <s v="BOG"/>
    <x v="3"/>
    <s v="1.9"/>
    <x v="3"/>
    <x v="59"/>
    <n v="7"/>
    <s v="HEL"/>
    <x v="2"/>
  </r>
  <r>
    <x v="3"/>
    <s v="1BC"/>
    <x v="4"/>
    <s v="MDE"/>
    <x v="5"/>
    <s v="1.1"/>
    <x v="0"/>
    <x v="28"/>
    <n v="2"/>
    <s v="PAV"/>
    <x v="9"/>
  </r>
  <r>
    <x v="3"/>
    <s v="1BC"/>
    <x v="4"/>
    <s v="MDE"/>
    <x v="5"/>
    <s v="1.10"/>
    <x v="8"/>
    <x v="28"/>
    <n v="1"/>
    <s v="PAV"/>
    <x v="9"/>
  </r>
  <r>
    <x v="3"/>
    <s v="1BC"/>
    <x v="4"/>
    <s v="MDE"/>
    <x v="5"/>
    <s v="1.1"/>
    <x v="0"/>
    <x v="70"/>
    <n v="3"/>
    <s v="PAV"/>
    <x v="9"/>
  </r>
  <r>
    <x v="3"/>
    <s v="1BC"/>
    <x v="4"/>
    <s v="MDE"/>
    <x v="5"/>
    <s v="1.1"/>
    <x v="0"/>
    <x v="43"/>
    <n v="2"/>
    <s v="PAV"/>
    <x v="9"/>
  </r>
  <r>
    <x v="3"/>
    <s v="1BC"/>
    <x v="4"/>
    <s v="MDE"/>
    <x v="5"/>
    <s v="1.3"/>
    <x v="1"/>
    <x v="57"/>
    <n v="2"/>
    <s v="PAV"/>
    <x v="9"/>
  </r>
  <r>
    <x v="3"/>
    <s v="1BC"/>
    <x v="4"/>
    <s v="MDE"/>
    <x v="5"/>
    <s v="1.1"/>
    <x v="0"/>
    <x v="71"/>
    <n v="2"/>
    <s v="PAV"/>
    <x v="9"/>
  </r>
  <r>
    <x v="3"/>
    <s v="1BC"/>
    <x v="4"/>
    <s v="MDE"/>
    <x v="5"/>
    <s v="1.3"/>
    <x v="1"/>
    <x v="72"/>
    <n v="2"/>
    <s v="PAV"/>
    <x v="9"/>
  </r>
  <r>
    <x v="3"/>
    <s v="1BC"/>
    <x v="4"/>
    <s v="MDE"/>
    <x v="5"/>
    <s v="1.1"/>
    <x v="0"/>
    <x v="52"/>
    <n v="4"/>
    <s v="PAV"/>
    <x v="9"/>
  </r>
  <r>
    <x v="3"/>
    <s v="1GR"/>
    <x v="11"/>
    <s v="EOH"/>
    <x v="26"/>
    <s v="1.1"/>
    <x v="0"/>
    <x v="73"/>
    <n v="56"/>
    <s v="1GR"/>
    <x v="55"/>
  </r>
  <r>
    <x v="3"/>
    <s v="1GR"/>
    <x v="11"/>
    <s v="EOH"/>
    <x v="26"/>
    <s v="1.8"/>
    <x v="6"/>
    <x v="73"/>
    <n v="56"/>
    <s v="1GR"/>
    <x v="55"/>
  </r>
  <r>
    <x v="3"/>
    <s v="1GR"/>
    <x v="11"/>
    <s v="EOH"/>
    <x v="26"/>
    <s v="1.8"/>
    <x v="6"/>
    <x v="25"/>
    <n v="96"/>
    <s v="1FR"/>
    <x v="54"/>
  </r>
  <r>
    <x v="3"/>
    <s v="2EI"/>
    <x v="5"/>
    <s v="ADZ"/>
    <x v="6"/>
    <s v="1.10"/>
    <x v="8"/>
    <x v="31"/>
    <n v="10"/>
    <s v="KRE"/>
    <x v="33"/>
  </r>
  <r>
    <x v="3"/>
    <s v="2EI"/>
    <x v="5"/>
    <s v="ADZ"/>
    <x v="6"/>
    <s v="1.2"/>
    <x v="9"/>
    <x v="1"/>
    <n v="7"/>
    <s v="ARE"/>
    <x v="10"/>
  </r>
  <r>
    <x v="3"/>
    <s v="2EI"/>
    <x v="5"/>
    <s v="ADZ"/>
    <x v="6"/>
    <s v="1.4"/>
    <x v="4"/>
    <x v="1"/>
    <n v="289"/>
    <s v="ARE"/>
    <x v="10"/>
  </r>
  <r>
    <x v="3"/>
    <s v="2EI"/>
    <x v="5"/>
    <s v="ADZ"/>
    <x v="6"/>
    <s v="1.6"/>
    <x v="2"/>
    <x v="11"/>
    <n v="49"/>
    <s v="RPB"/>
    <x v="11"/>
  </r>
  <r>
    <x v="3"/>
    <s v="2EI"/>
    <x v="5"/>
    <s v="AXM"/>
    <x v="7"/>
    <s v="1.4"/>
    <x v="4"/>
    <x v="2"/>
    <n v="7"/>
    <s v="AVA"/>
    <x v="1"/>
  </r>
  <r>
    <x v="3"/>
    <s v="2EI"/>
    <x v="5"/>
    <s v="AXM"/>
    <x v="7"/>
    <s v="1.4"/>
    <x v="4"/>
    <x v="1"/>
    <n v="13"/>
    <s v="NKS"/>
    <x v="12"/>
  </r>
  <r>
    <x v="3"/>
    <s v="2EI"/>
    <x v="5"/>
    <s v="AXM"/>
    <x v="7"/>
    <s v="1.4"/>
    <x v="4"/>
    <x v="11"/>
    <n v="17"/>
    <s v="RPB"/>
    <x v="11"/>
  </r>
  <r>
    <x v="3"/>
    <s v="2EI"/>
    <x v="5"/>
    <s v="BAQ"/>
    <x v="8"/>
    <s v="1.7"/>
    <x v="5"/>
    <x v="11"/>
    <n v="13"/>
    <s v="CMP"/>
    <x v="13"/>
  </r>
  <r>
    <x v="3"/>
    <s v="2EI"/>
    <x v="5"/>
    <s v="BAQ"/>
    <x v="8"/>
    <s v="1.8"/>
    <x v="6"/>
    <x v="1"/>
    <n v="60"/>
    <s v="NKS"/>
    <x v="12"/>
  </r>
  <r>
    <x v="3"/>
    <s v="2EI"/>
    <x v="5"/>
    <s v="BAQ"/>
    <x v="8"/>
    <s v="1.8"/>
    <x v="6"/>
    <x v="11"/>
    <n v="241"/>
    <s v="CMP"/>
    <x v="13"/>
  </r>
  <r>
    <x v="3"/>
    <s v="2EI"/>
    <x v="5"/>
    <s v="BGA"/>
    <x v="9"/>
    <s v="1.1"/>
    <x v="0"/>
    <x v="11"/>
    <n v="17"/>
    <s v="RPB"/>
    <x v="11"/>
  </r>
  <r>
    <x v="3"/>
    <s v="2EI"/>
    <x v="5"/>
    <s v="BGA"/>
    <x v="9"/>
    <s v="1.10"/>
    <x v="8"/>
    <x v="11"/>
    <n v="58"/>
    <s v="CMP"/>
    <x v="13"/>
  </r>
  <r>
    <x v="3"/>
    <s v="2EI"/>
    <x v="5"/>
    <s v="BGA"/>
    <x v="9"/>
    <s v="1.5"/>
    <x v="7"/>
    <x v="11"/>
    <n v="9"/>
    <s v="CMP"/>
    <x v="13"/>
  </r>
  <r>
    <x v="3"/>
    <s v="2EI"/>
    <x v="5"/>
    <s v="BGA"/>
    <x v="9"/>
    <s v="1.6"/>
    <x v="2"/>
    <x v="1"/>
    <n v="338"/>
    <s v="AVA"/>
    <x v="1"/>
  </r>
  <r>
    <x v="3"/>
    <s v="2EI"/>
    <x v="5"/>
    <s v="CLO"/>
    <x v="10"/>
    <s v="1.1"/>
    <x v="0"/>
    <x v="2"/>
    <n v="47"/>
    <s v="AVA"/>
    <x v="1"/>
  </r>
  <r>
    <x v="3"/>
    <s v="2EI"/>
    <x v="5"/>
    <s v="CLO"/>
    <x v="10"/>
    <s v="1.1"/>
    <x v="0"/>
    <x v="11"/>
    <n v="60"/>
    <s v="AAL"/>
    <x v="19"/>
  </r>
  <r>
    <x v="3"/>
    <s v="2EI"/>
    <x v="5"/>
    <s v="CLO"/>
    <x v="10"/>
    <s v="1.10"/>
    <x v="8"/>
    <x v="14"/>
    <n v="2"/>
    <s v="DWI"/>
    <x v="18"/>
  </r>
  <r>
    <x v="3"/>
    <s v="2EI"/>
    <x v="5"/>
    <s v="CLO"/>
    <x v="10"/>
    <s v="1.3"/>
    <x v="1"/>
    <x v="13"/>
    <n v="14"/>
    <s v="JAT"/>
    <x v="14"/>
  </r>
  <r>
    <x v="3"/>
    <s v="2EI"/>
    <x v="5"/>
    <s v="CLO"/>
    <x v="10"/>
    <s v="1.3"/>
    <x v="1"/>
    <x v="16"/>
    <n v="29"/>
    <s v="JAT"/>
    <x v="14"/>
  </r>
  <r>
    <x v="3"/>
    <s v="2EI"/>
    <x v="5"/>
    <s v="CLO"/>
    <x v="10"/>
    <s v="1.3"/>
    <x v="1"/>
    <x v="11"/>
    <n v="55"/>
    <s v="RPB"/>
    <x v="11"/>
  </r>
  <r>
    <x v="3"/>
    <s v="2EI"/>
    <x v="5"/>
    <s v="CLO"/>
    <x v="10"/>
    <s v="1.4"/>
    <x v="4"/>
    <x v="1"/>
    <n v="1102"/>
    <s v="AVA"/>
    <x v="1"/>
  </r>
  <r>
    <x v="3"/>
    <s v="2EI"/>
    <x v="5"/>
    <s v="CLO"/>
    <x v="10"/>
    <s v="1.4"/>
    <x v="4"/>
    <x v="11"/>
    <n v="56"/>
    <s v="RPB"/>
    <x v="11"/>
  </r>
  <r>
    <x v="3"/>
    <s v="2EI"/>
    <x v="5"/>
    <s v="CLO"/>
    <x v="10"/>
    <s v="1.5"/>
    <x v="7"/>
    <x v="13"/>
    <n v="14"/>
    <s v="JAT"/>
    <x v="14"/>
  </r>
  <r>
    <x v="3"/>
    <s v="2EI"/>
    <x v="5"/>
    <s v="CLO"/>
    <x v="10"/>
    <s v="1.7"/>
    <x v="5"/>
    <x v="1"/>
    <n v="30"/>
    <s v="NKS"/>
    <x v="12"/>
  </r>
  <r>
    <x v="3"/>
    <s v="2EI"/>
    <x v="5"/>
    <s v="CLO"/>
    <x v="10"/>
    <s v="1.7"/>
    <x v="5"/>
    <x v="16"/>
    <n v="29"/>
    <s v="JAT"/>
    <x v="14"/>
  </r>
  <r>
    <x v="3"/>
    <s v="2EI"/>
    <x v="5"/>
    <s v="CLO"/>
    <x v="10"/>
    <s v="1.8"/>
    <x v="6"/>
    <x v="13"/>
    <n v="21"/>
    <s v="JAT"/>
    <x v="14"/>
  </r>
  <r>
    <x v="3"/>
    <s v="2EI"/>
    <x v="5"/>
    <s v="CTG"/>
    <x v="11"/>
    <s v="1.1"/>
    <x v="0"/>
    <x v="13"/>
    <n v="208"/>
    <s v="JAT"/>
    <x v="14"/>
  </r>
  <r>
    <x v="3"/>
    <s v="2EI"/>
    <x v="5"/>
    <s v="CTG"/>
    <x v="11"/>
    <s v="1.1"/>
    <x v="0"/>
    <x v="1"/>
    <n v="443"/>
    <s v="ARE"/>
    <x v="10"/>
  </r>
  <r>
    <x v="3"/>
    <s v="2EI"/>
    <x v="5"/>
    <s v="CTG"/>
    <x v="11"/>
    <s v="1.1"/>
    <x v="0"/>
    <x v="1"/>
    <n v="5"/>
    <s v="NKS"/>
    <x v="12"/>
  </r>
  <r>
    <x v="3"/>
    <s v="2EI"/>
    <x v="5"/>
    <s v="CTG"/>
    <x v="11"/>
    <s v="1.1"/>
    <x v="0"/>
    <x v="11"/>
    <n v="63"/>
    <s v="AAL"/>
    <x v="19"/>
  </r>
  <r>
    <x v="3"/>
    <s v="2EI"/>
    <x v="5"/>
    <s v="CTG"/>
    <x v="11"/>
    <s v="1.10"/>
    <x v="8"/>
    <x v="11"/>
    <n v="379"/>
    <s v="AAL"/>
    <x v="19"/>
  </r>
  <r>
    <x v="3"/>
    <s v="2EI"/>
    <x v="5"/>
    <s v="CTG"/>
    <x v="11"/>
    <s v="1.10"/>
    <x v="8"/>
    <x v="11"/>
    <n v="77"/>
    <s v="DAL"/>
    <x v="35"/>
  </r>
  <r>
    <x v="3"/>
    <s v="2EI"/>
    <x v="5"/>
    <s v="CTG"/>
    <x v="11"/>
    <s v="1.3"/>
    <x v="1"/>
    <x v="2"/>
    <n v="4"/>
    <s v="NKS"/>
    <x v="12"/>
  </r>
  <r>
    <x v="3"/>
    <s v="2EI"/>
    <x v="5"/>
    <s v="CTG"/>
    <x v="11"/>
    <s v="1.3"/>
    <x v="1"/>
    <x v="11"/>
    <n v="13"/>
    <s v="DAL"/>
    <x v="35"/>
  </r>
  <r>
    <x v="3"/>
    <s v="2EI"/>
    <x v="5"/>
    <s v="CTG"/>
    <x v="11"/>
    <s v="1.3"/>
    <x v="1"/>
    <x v="14"/>
    <n v="21"/>
    <s v="DWI"/>
    <x v="18"/>
  </r>
  <r>
    <x v="3"/>
    <s v="2EI"/>
    <x v="5"/>
    <s v="CTG"/>
    <x v="11"/>
    <s v="1.4"/>
    <x v="4"/>
    <x v="13"/>
    <n v="207"/>
    <s v="JAT"/>
    <x v="14"/>
  </r>
  <r>
    <x v="3"/>
    <s v="2EI"/>
    <x v="5"/>
    <s v="CTG"/>
    <x v="11"/>
    <s v="1.4"/>
    <x v="4"/>
    <x v="14"/>
    <n v="16"/>
    <s v="DWI"/>
    <x v="18"/>
  </r>
  <r>
    <x v="3"/>
    <s v="2EI"/>
    <x v="5"/>
    <s v="CTG"/>
    <x v="11"/>
    <s v="1.5"/>
    <x v="7"/>
    <x v="1"/>
    <n v="15"/>
    <s v="JBU"/>
    <x v="6"/>
  </r>
  <r>
    <x v="3"/>
    <s v="2EI"/>
    <x v="5"/>
    <s v="CTG"/>
    <x v="11"/>
    <s v="1.5"/>
    <x v="7"/>
    <x v="1"/>
    <n v="57"/>
    <s v="ARE"/>
    <x v="10"/>
  </r>
  <r>
    <x v="3"/>
    <s v="2EI"/>
    <x v="5"/>
    <s v="CTG"/>
    <x v="11"/>
    <s v="1.5"/>
    <x v="7"/>
    <x v="11"/>
    <n v="12"/>
    <s v="DAL"/>
    <x v="35"/>
  </r>
  <r>
    <x v="3"/>
    <s v="2EI"/>
    <x v="5"/>
    <s v="CTG"/>
    <x v="11"/>
    <s v="1.6"/>
    <x v="2"/>
    <x v="11"/>
    <n v="120"/>
    <s v="CMP"/>
    <x v="13"/>
  </r>
  <r>
    <x v="3"/>
    <s v="2EI"/>
    <x v="5"/>
    <s v="CTG"/>
    <x v="11"/>
    <s v="1.7"/>
    <x v="5"/>
    <x v="11"/>
    <n v="3"/>
    <s v="CMP"/>
    <x v="13"/>
  </r>
  <r>
    <x v="3"/>
    <s v="2EI"/>
    <x v="5"/>
    <s v="CUC"/>
    <x v="12"/>
    <s v="1.1"/>
    <x v="0"/>
    <x v="13"/>
    <n v="9"/>
    <s v="JAT"/>
    <x v="14"/>
  </r>
  <r>
    <x v="3"/>
    <s v="2EI"/>
    <x v="5"/>
    <s v="CUC"/>
    <x v="12"/>
    <s v="1.3"/>
    <x v="1"/>
    <x v="2"/>
    <n v="35"/>
    <s v="AVA"/>
    <x v="1"/>
  </r>
  <r>
    <x v="3"/>
    <s v="2EI"/>
    <x v="5"/>
    <s v="CUC"/>
    <x v="12"/>
    <s v="1.3"/>
    <x v="1"/>
    <x v="1"/>
    <n v="304"/>
    <s v="AVA"/>
    <x v="1"/>
  </r>
  <r>
    <x v="3"/>
    <s v="2EI"/>
    <x v="5"/>
    <s v="CUC"/>
    <x v="12"/>
    <s v="1.4"/>
    <x v="4"/>
    <x v="13"/>
    <n v="9"/>
    <s v="JAT"/>
    <x v="14"/>
  </r>
  <r>
    <x v="3"/>
    <s v="2EI"/>
    <x v="5"/>
    <s v="CUC"/>
    <x v="12"/>
    <s v="1.7"/>
    <x v="5"/>
    <x v="2"/>
    <n v="1"/>
    <s v="AVA"/>
    <x v="1"/>
  </r>
  <r>
    <x v="3"/>
    <s v="2EI"/>
    <x v="5"/>
    <s v="CUC"/>
    <x v="12"/>
    <s v="1.7"/>
    <x v="5"/>
    <x v="1"/>
    <n v="5"/>
    <s v="AVA"/>
    <x v="1"/>
  </r>
  <r>
    <x v="3"/>
    <s v="2EI"/>
    <x v="5"/>
    <s v="CUC"/>
    <x v="12"/>
    <s v="1.8"/>
    <x v="6"/>
    <x v="1"/>
    <n v="784"/>
    <s v="AVA"/>
    <x v="1"/>
  </r>
  <r>
    <x v="3"/>
    <s v="2EI"/>
    <x v="5"/>
    <s v="IBE"/>
    <x v="14"/>
    <s v="1.1"/>
    <x v="0"/>
    <x v="2"/>
    <n v="2"/>
    <s v="AVA"/>
    <x v="1"/>
  </r>
  <r>
    <x v="3"/>
    <s v="2EI"/>
    <x v="5"/>
    <s v="IBE"/>
    <x v="14"/>
    <s v="1.10"/>
    <x v="8"/>
    <x v="1"/>
    <n v="147"/>
    <s v="ARE"/>
    <x v="10"/>
  </r>
  <r>
    <x v="3"/>
    <s v="2EI"/>
    <x v="5"/>
    <s v="IBE"/>
    <x v="14"/>
    <s v="1.4"/>
    <x v="4"/>
    <x v="2"/>
    <n v="2"/>
    <s v="AVA"/>
    <x v="1"/>
  </r>
  <r>
    <x v="3"/>
    <s v="2EI"/>
    <x v="5"/>
    <s v="IPI"/>
    <x v="15"/>
    <s v="1.1"/>
    <x v="0"/>
    <x v="1"/>
    <n v="30"/>
    <s v="AVA"/>
    <x v="1"/>
  </r>
  <r>
    <x v="3"/>
    <s v="2EI"/>
    <x v="5"/>
    <s v="IPI"/>
    <x v="15"/>
    <s v="1.3"/>
    <x v="1"/>
    <x v="1"/>
    <n v="30"/>
    <s v="AVA"/>
    <x v="1"/>
  </r>
  <r>
    <x v="3"/>
    <s v="2EI"/>
    <x v="5"/>
    <s v="LET"/>
    <x v="23"/>
    <s v="1.10"/>
    <x v="8"/>
    <x v="1"/>
    <n v="268"/>
    <s v="ARE"/>
    <x v="10"/>
  </r>
  <r>
    <x v="3"/>
    <s v="2EI"/>
    <x v="5"/>
    <s v="LET"/>
    <x v="23"/>
    <s v="1.3"/>
    <x v="1"/>
    <x v="2"/>
    <n v="1"/>
    <s v="AVA"/>
    <x v="1"/>
  </r>
  <r>
    <x v="3"/>
    <s v="2EI"/>
    <x v="5"/>
    <s v="MDE"/>
    <x v="5"/>
    <s v="1.1"/>
    <x v="0"/>
    <x v="11"/>
    <n v="30"/>
    <s v="AMX"/>
    <x v="17"/>
  </r>
  <r>
    <x v="3"/>
    <s v="2EI"/>
    <x v="5"/>
    <s v="MDE"/>
    <x v="5"/>
    <s v="1.10"/>
    <x v="8"/>
    <x v="1"/>
    <n v="8021"/>
    <s v="AVA"/>
    <x v="1"/>
  </r>
  <r>
    <x v="3"/>
    <s v="2EI"/>
    <x v="5"/>
    <s v="MDE"/>
    <x v="5"/>
    <s v="1.10"/>
    <x v="8"/>
    <x v="11"/>
    <n v="147"/>
    <s v="AMX"/>
    <x v="17"/>
  </r>
  <r>
    <x v="3"/>
    <s v="2EI"/>
    <x v="5"/>
    <s v="MDE"/>
    <x v="5"/>
    <s v="1.2"/>
    <x v="9"/>
    <x v="11"/>
    <n v="4"/>
    <s v="CMP"/>
    <x v="13"/>
  </r>
  <r>
    <x v="3"/>
    <s v="2EI"/>
    <x v="5"/>
    <s v="MDE"/>
    <x v="5"/>
    <s v="1.3"/>
    <x v="1"/>
    <x v="1"/>
    <n v="2337"/>
    <s v="AVA"/>
    <x v="1"/>
  </r>
  <r>
    <x v="3"/>
    <s v="2EI"/>
    <x v="5"/>
    <s v="MDE"/>
    <x v="5"/>
    <s v="1.3"/>
    <x v="1"/>
    <x v="16"/>
    <n v="20"/>
    <s v="NKS"/>
    <x v="12"/>
  </r>
  <r>
    <x v="3"/>
    <s v="2EI"/>
    <x v="5"/>
    <s v="MDE"/>
    <x v="5"/>
    <s v="1.3"/>
    <x v="1"/>
    <x v="14"/>
    <n v="30"/>
    <s v="DWI"/>
    <x v="18"/>
  </r>
  <r>
    <x v="3"/>
    <s v="2EI"/>
    <x v="5"/>
    <s v="MDE"/>
    <x v="5"/>
    <s v="1.4"/>
    <x v="4"/>
    <x v="2"/>
    <n v="18"/>
    <s v="NKS"/>
    <x v="12"/>
  </r>
  <r>
    <x v="3"/>
    <s v="2EI"/>
    <x v="5"/>
    <s v="MDE"/>
    <x v="5"/>
    <s v="1.4"/>
    <x v="4"/>
    <x v="2"/>
    <n v="1"/>
    <s v="TAI"/>
    <x v="24"/>
  </r>
  <r>
    <x v="3"/>
    <s v="2EI"/>
    <x v="5"/>
    <s v="MDE"/>
    <x v="5"/>
    <s v="1.4"/>
    <x v="4"/>
    <x v="1"/>
    <n v="26"/>
    <s v="JBU"/>
    <x v="6"/>
  </r>
  <r>
    <x v="3"/>
    <s v="2EI"/>
    <x v="5"/>
    <s v="MDE"/>
    <x v="5"/>
    <s v="1.5"/>
    <x v="7"/>
    <x v="1"/>
    <n v="452"/>
    <s v="AVA"/>
    <x v="1"/>
  </r>
  <r>
    <x v="3"/>
    <s v="2EI"/>
    <x v="5"/>
    <s v="MDE"/>
    <x v="5"/>
    <s v="1.5"/>
    <x v="7"/>
    <x v="1"/>
    <n v="50"/>
    <s v="NKS"/>
    <x v="12"/>
  </r>
  <r>
    <x v="3"/>
    <s v="2EI"/>
    <x v="5"/>
    <s v="MDE"/>
    <x v="5"/>
    <s v="1.5"/>
    <x v="7"/>
    <x v="46"/>
    <n v="1"/>
    <s v="PAV"/>
    <x v="9"/>
  </r>
  <r>
    <x v="3"/>
    <s v="2EI"/>
    <x v="5"/>
    <s v="MDE"/>
    <x v="5"/>
    <s v="1.7"/>
    <x v="5"/>
    <x v="1"/>
    <n v="442"/>
    <s v="AVA"/>
    <x v="1"/>
  </r>
  <r>
    <x v="3"/>
    <s v="2EI"/>
    <x v="5"/>
    <s v="MDE"/>
    <x v="5"/>
    <s v="1.7"/>
    <x v="5"/>
    <x v="13"/>
    <n v="20"/>
    <s v="JAT"/>
    <x v="14"/>
  </r>
  <r>
    <x v="3"/>
    <s v="2EI"/>
    <x v="5"/>
    <s v="MDE"/>
    <x v="5"/>
    <s v="1.7"/>
    <x v="5"/>
    <x v="1"/>
    <n v="52"/>
    <s v="NKS"/>
    <x v="12"/>
  </r>
  <r>
    <x v="3"/>
    <s v="2EI"/>
    <x v="5"/>
    <s v="MDE"/>
    <x v="5"/>
    <s v="1.8"/>
    <x v="6"/>
    <x v="2"/>
    <n v="1"/>
    <s v="TAI"/>
    <x v="24"/>
  </r>
  <r>
    <x v="3"/>
    <s v="2EI"/>
    <x v="5"/>
    <s v="MDE"/>
    <x v="5"/>
    <s v="1.8"/>
    <x v="6"/>
    <x v="1"/>
    <n v="3504"/>
    <s v="AVA"/>
    <x v="1"/>
  </r>
  <r>
    <x v="3"/>
    <s v="2EI"/>
    <x v="5"/>
    <s v="MTR"/>
    <x v="18"/>
    <s v="1.2"/>
    <x v="9"/>
    <x v="1"/>
    <n v="10"/>
    <s v="AVA"/>
    <x v="1"/>
  </r>
  <r>
    <x v="3"/>
    <s v="2EI"/>
    <x v="5"/>
    <s v="MTR"/>
    <x v="18"/>
    <s v="1.3"/>
    <x v="1"/>
    <x v="1"/>
    <n v="251"/>
    <s v="AVA"/>
    <x v="1"/>
  </r>
  <r>
    <x v="3"/>
    <s v="2EI"/>
    <x v="5"/>
    <s v="MTR"/>
    <x v="18"/>
    <s v="1.6"/>
    <x v="2"/>
    <x v="1"/>
    <n v="250"/>
    <s v="AVA"/>
    <x v="1"/>
  </r>
  <r>
    <x v="3"/>
    <s v="2EI"/>
    <x v="5"/>
    <s v="NVA"/>
    <x v="19"/>
    <s v="1.9"/>
    <x v="3"/>
    <x v="1"/>
    <n v="42"/>
    <s v="AVA"/>
    <x v="1"/>
  </r>
  <r>
    <x v="3"/>
    <s v="2EI"/>
    <x v="5"/>
    <s v="PEI"/>
    <x v="20"/>
    <s v="1.1"/>
    <x v="0"/>
    <x v="2"/>
    <n v="30"/>
    <s v="AAL"/>
    <x v="19"/>
  </r>
  <r>
    <x v="3"/>
    <s v="2EI"/>
    <x v="5"/>
    <s v="PEI"/>
    <x v="20"/>
    <s v="1.10"/>
    <x v="8"/>
    <x v="1"/>
    <n v="718"/>
    <s v="ARE"/>
    <x v="10"/>
  </r>
  <r>
    <x v="3"/>
    <s v="2EI"/>
    <x v="5"/>
    <s v="PEI"/>
    <x v="20"/>
    <s v="1.3"/>
    <x v="1"/>
    <x v="2"/>
    <n v="60"/>
    <s v="AVA"/>
    <x v="1"/>
  </r>
  <r>
    <x v="3"/>
    <s v="2EI"/>
    <x v="5"/>
    <s v="PEI"/>
    <x v="20"/>
    <s v="1.4"/>
    <x v="4"/>
    <x v="11"/>
    <n v="77"/>
    <s v="CMP"/>
    <x v="13"/>
  </r>
  <r>
    <x v="3"/>
    <s v="2EI"/>
    <x v="5"/>
    <s v="PEI"/>
    <x v="20"/>
    <s v="1.7"/>
    <x v="5"/>
    <x v="11"/>
    <n v="1"/>
    <s v="RPB"/>
    <x v="11"/>
  </r>
  <r>
    <x v="3"/>
    <s v="2EI"/>
    <x v="5"/>
    <s v="PEI"/>
    <x v="20"/>
    <s v="1.9"/>
    <x v="3"/>
    <x v="1"/>
    <n v="3"/>
    <s v="AVA"/>
    <x v="1"/>
  </r>
  <r>
    <x v="3"/>
    <s v="2EI"/>
    <x v="5"/>
    <s v="PSO"/>
    <x v="21"/>
    <s v="1.1"/>
    <x v="0"/>
    <x v="1"/>
    <n v="171"/>
    <s v="AVA"/>
    <x v="1"/>
  </r>
  <r>
    <x v="3"/>
    <s v="2EI"/>
    <x v="5"/>
    <s v="PSO"/>
    <x v="21"/>
    <s v="1.1"/>
    <x v="0"/>
    <x v="1"/>
    <n v="47"/>
    <s v="ARE"/>
    <x v="10"/>
  </r>
  <r>
    <x v="3"/>
    <s v="2EI"/>
    <x v="5"/>
    <s v="PSO"/>
    <x v="21"/>
    <s v="1.10"/>
    <x v="8"/>
    <x v="1"/>
    <n v="903"/>
    <s v="AVA"/>
    <x v="1"/>
  </r>
  <r>
    <x v="3"/>
    <s v="2EI"/>
    <x v="5"/>
    <s v="PSO"/>
    <x v="21"/>
    <s v="1.4"/>
    <x v="4"/>
    <x v="1"/>
    <n v="172"/>
    <s v="AVA"/>
    <x v="1"/>
  </r>
  <r>
    <x v="3"/>
    <s v="2EI"/>
    <x v="5"/>
    <s v="RCH"/>
    <x v="16"/>
    <s v="1.3"/>
    <x v="1"/>
    <x v="2"/>
    <n v="9"/>
    <s v="AVA"/>
    <x v="1"/>
  </r>
  <r>
    <x v="3"/>
    <s v="2EI"/>
    <x v="5"/>
    <s v="RCH"/>
    <x v="16"/>
    <s v="1.6"/>
    <x v="2"/>
    <x v="2"/>
    <n v="9"/>
    <s v="AVA"/>
    <x v="1"/>
  </r>
  <r>
    <x v="3"/>
    <s v="2EI"/>
    <x v="5"/>
    <s v="RCH"/>
    <x v="16"/>
    <s v="1.6"/>
    <x v="2"/>
    <x v="1"/>
    <n v="123"/>
    <s v="AVA"/>
    <x v="1"/>
  </r>
  <r>
    <x v="3"/>
    <s v="2EI"/>
    <x v="5"/>
    <s v="RCH"/>
    <x v="16"/>
    <s v="1.8"/>
    <x v="6"/>
    <x v="1"/>
    <n v="390"/>
    <s v="AVA"/>
    <x v="1"/>
  </r>
  <r>
    <x v="3"/>
    <s v="2EI"/>
    <x v="5"/>
    <s v="SMR"/>
    <x v="17"/>
    <s v="1.1"/>
    <x v="0"/>
    <x v="1"/>
    <n v="425"/>
    <s v="AVA"/>
    <x v="1"/>
  </r>
  <r>
    <x v="3"/>
    <s v="2EI"/>
    <x v="5"/>
    <s v="SMR"/>
    <x v="17"/>
    <s v="1.1"/>
    <x v="0"/>
    <x v="16"/>
    <n v="1"/>
    <s v="JAT"/>
    <x v="14"/>
  </r>
  <r>
    <x v="3"/>
    <s v="2EI"/>
    <x v="5"/>
    <s v="SMR"/>
    <x v="17"/>
    <s v="1.1"/>
    <x v="0"/>
    <x v="11"/>
    <n v="13"/>
    <s v="CMP"/>
    <x v="13"/>
  </r>
  <r>
    <x v="3"/>
    <s v="2EI"/>
    <x v="5"/>
    <s v="SMR"/>
    <x v="17"/>
    <s v="1.3"/>
    <x v="1"/>
    <x v="2"/>
    <n v="11"/>
    <s v="AVA"/>
    <x v="1"/>
  </r>
  <r>
    <x v="3"/>
    <s v="2EI"/>
    <x v="5"/>
    <s v="SMR"/>
    <x v="17"/>
    <s v="1.3"/>
    <x v="1"/>
    <x v="13"/>
    <n v="118"/>
    <s v="JAT"/>
    <x v="14"/>
  </r>
  <r>
    <x v="3"/>
    <s v="2EI"/>
    <x v="5"/>
    <s v="SMR"/>
    <x v="17"/>
    <s v="1.3"/>
    <x v="1"/>
    <x v="1"/>
    <n v="258"/>
    <s v="ARE"/>
    <x v="10"/>
  </r>
  <r>
    <x v="3"/>
    <s v="2EI"/>
    <x v="5"/>
    <s v="SMR"/>
    <x v="17"/>
    <s v="1.3"/>
    <x v="1"/>
    <x v="16"/>
    <n v="1"/>
    <s v="JAT"/>
    <x v="14"/>
  </r>
  <r>
    <x v="3"/>
    <s v="2EI"/>
    <x v="5"/>
    <s v="SMR"/>
    <x v="17"/>
    <s v="1.3"/>
    <x v="1"/>
    <x v="9"/>
    <n v="12"/>
    <s v="EFY"/>
    <x v="0"/>
  </r>
  <r>
    <x v="3"/>
    <s v="2EI"/>
    <x v="5"/>
    <s v="SMR"/>
    <x v="17"/>
    <s v="1.6"/>
    <x v="2"/>
    <x v="11"/>
    <n v="13"/>
    <s v="CMP"/>
    <x v="13"/>
  </r>
  <r>
    <x v="3"/>
    <s v="2EI"/>
    <x v="5"/>
    <s v="SMR"/>
    <x v="17"/>
    <s v="1.6"/>
    <x v="2"/>
    <x v="11"/>
    <n v="105"/>
    <s v="RPB"/>
    <x v="11"/>
  </r>
  <r>
    <x v="3"/>
    <s v="2EJ"/>
    <x v="6"/>
    <s v="BOG"/>
    <x v="3"/>
    <s v="1.8"/>
    <x v="6"/>
    <x v="36"/>
    <n v="3"/>
    <s v="3AZ"/>
    <x v="40"/>
  </r>
  <r>
    <x v="3"/>
    <s v="2EJ"/>
    <x v="6"/>
    <s v="BOG"/>
    <x v="3"/>
    <s v="1.10"/>
    <x v="8"/>
    <x v="13"/>
    <n v="3"/>
    <s v="JAT"/>
    <x v="14"/>
  </r>
  <r>
    <x v="3"/>
    <s v="2EJ"/>
    <x v="6"/>
    <s v="BOG"/>
    <x v="3"/>
    <s v="1.10"/>
    <x v="8"/>
    <x v="22"/>
    <n v="27"/>
    <s v="DHX"/>
    <x v="28"/>
  </r>
  <r>
    <x v="3"/>
    <s v="2EJ"/>
    <x v="6"/>
    <s v="BOG"/>
    <x v="3"/>
    <s v="1.10"/>
    <x v="8"/>
    <x v="36"/>
    <n v="9"/>
    <s v="3AG"/>
    <x v="36"/>
  </r>
  <r>
    <x v="3"/>
    <s v="2EI"/>
    <x v="5"/>
    <s v="SMR"/>
    <x v="17"/>
    <s v="1.8"/>
    <x v="6"/>
    <x v="1"/>
    <n v="1143"/>
    <s v="AVA"/>
    <x v="1"/>
  </r>
  <r>
    <x v="3"/>
    <s v="3AZ"/>
    <x v="2"/>
    <s v="BOG"/>
    <x v="3"/>
    <s v="1.3"/>
    <x v="1"/>
    <x v="24"/>
    <n v="198"/>
    <s v="LAE"/>
    <x v="44"/>
  </r>
  <r>
    <x v="3"/>
    <s v="3AZ"/>
    <x v="2"/>
    <s v="BOG"/>
    <x v="3"/>
    <s v="1.4"/>
    <x v="4"/>
    <x v="27"/>
    <n v="7"/>
    <s v="EDW"/>
    <x v="32"/>
  </r>
  <r>
    <x v="3"/>
    <s v="3BM"/>
    <x v="0"/>
    <s v="EJA"/>
    <x v="0"/>
    <s v="1.6"/>
    <x v="2"/>
    <x v="0"/>
    <n v="37"/>
    <s v="EFY"/>
    <x v="0"/>
  </r>
  <r>
    <x v="3"/>
    <s v="3BM"/>
    <x v="0"/>
    <s v="EYP"/>
    <x v="13"/>
    <s v="1.1"/>
    <x v="0"/>
    <x v="1"/>
    <n v="47"/>
    <s v="AVA"/>
    <x v="1"/>
  </r>
  <r>
    <x v="3"/>
    <s v="3BM"/>
    <x v="0"/>
    <s v="EYP"/>
    <x v="13"/>
    <s v="1.4"/>
    <x v="4"/>
    <x v="1"/>
    <n v="47"/>
    <s v="AVA"/>
    <x v="1"/>
  </r>
  <r>
    <x v="3"/>
    <s v="3BM"/>
    <x v="0"/>
    <s v="PPN"/>
    <x v="1"/>
    <s v="1.9"/>
    <x v="3"/>
    <x v="1"/>
    <n v="30"/>
    <s v="AVA"/>
    <x v="1"/>
  </r>
  <r>
    <x v="3"/>
    <s v="3BM"/>
    <x v="0"/>
    <s v="VUP"/>
    <x v="2"/>
    <s v="1.7"/>
    <x v="5"/>
    <x v="2"/>
    <n v="2"/>
    <s v="AVA"/>
    <x v="1"/>
  </r>
  <r>
    <x v="3"/>
    <s v="3BM"/>
    <x v="0"/>
    <s v="VUP"/>
    <x v="2"/>
    <s v="1.1"/>
    <x v="0"/>
    <x v="1"/>
    <n v="118"/>
    <s v="AVA"/>
    <x v="1"/>
  </r>
  <r>
    <x v="3"/>
    <s v="3BM"/>
    <x v="0"/>
    <s v="VUP"/>
    <x v="2"/>
    <s v="1.4"/>
    <x v="4"/>
    <x v="1"/>
    <n v="118"/>
    <s v="AVA"/>
    <x v="1"/>
  </r>
  <r>
    <x v="3"/>
    <s v="3BM"/>
    <x v="0"/>
    <s v="VUP"/>
    <x v="2"/>
    <s v="1.9"/>
    <x v="3"/>
    <x v="1"/>
    <n v="118"/>
    <s v="AVA"/>
    <x v="1"/>
  </r>
  <r>
    <x v="3"/>
    <s v="3BM"/>
    <x v="0"/>
    <s v="VUP"/>
    <x v="2"/>
    <s v="1.3"/>
    <x v="1"/>
    <x v="1"/>
    <n v="4"/>
    <s v="ARE"/>
    <x v="10"/>
  </r>
  <r>
    <x v="3"/>
    <s v="3BM"/>
    <x v="0"/>
    <s v="VUP"/>
    <x v="2"/>
    <s v="1.4"/>
    <x v="4"/>
    <x v="1"/>
    <n v="4"/>
    <s v="ARE"/>
    <x v="10"/>
  </r>
  <r>
    <x v="3"/>
    <s v="3BM"/>
    <x v="0"/>
    <s v="VVC"/>
    <x v="22"/>
    <s v="1.1"/>
    <x v="0"/>
    <x v="1"/>
    <n v="44"/>
    <s v="AVA"/>
    <x v="1"/>
  </r>
  <r>
    <x v="3"/>
    <s v="3BM"/>
    <x v="0"/>
    <s v="VVC"/>
    <x v="22"/>
    <s v="1.5"/>
    <x v="7"/>
    <x v="0"/>
    <n v="35"/>
    <s v="NSE"/>
    <x v="20"/>
  </r>
  <r>
    <x v="3"/>
    <s v="HEL"/>
    <x v="1"/>
    <s v="BOG"/>
    <x v="3"/>
    <s v="1.3"/>
    <x v="1"/>
    <x v="29"/>
    <n v="8"/>
    <s v="HEL"/>
    <x v="2"/>
  </r>
  <r>
    <x v="3"/>
    <s v="HEL"/>
    <x v="1"/>
    <s v="BOG"/>
    <x v="3"/>
    <s v="1.1"/>
    <x v="0"/>
    <x v="54"/>
    <n v="3"/>
    <s v="HEL"/>
    <x v="2"/>
  </r>
  <r>
    <x v="3"/>
    <s v="HEL"/>
    <x v="1"/>
    <s v="BOG"/>
    <x v="3"/>
    <s v="1.1"/>
    <x v="0"/>
    <x v="58"/>
    <n v="8"/>
    <s v="HEL"/>
    <x v="2"/>
  </r>
  <r>
    <x v="3"/>
    <s v="HEL"/>
    <x v="1"/>
    <s v="BOG"/>
    <x v="3"/>
    <s v="1.3"/>
    <x v="1"/>
    <x v="58"/>
    <n v="8"/>
    <s v="HEL"/>
    <x v="2"/>
  </r>
  <r>
    <x v="3"/>
    <s v="HEL"/>
    <x v="1"/>
    <s v="BOG"/>
    <x v="3"/>
    <s v="1.3"/>
    <x v="1"/>
    <x v="55"/>
    <n v="1"/>
    <s v="HEL"/>
    <x v="2"/>
  </r>
  <r>
    <x v="3"/>
    <s v="SGH"/>
    <x v="3"/>
    <s v="BOG"/>
    <x v="3"/>
    <s v="1.8"/>
    <x v="6"/>
    <x v="8"/>
    <n v="148"/>
    <s v="ACL"/>
    <x v="8"/>
  </r>
  <r>
    <x v="3"/>
    <s v="SGH"/>
    <x v="3"/>
    <s v="SJE"/>
    <x v="4"/>
    <s v="1.8"/>
    <x v="6"/>
    <x v="42"/>
    <n v="19"/>
    <s v="ACL"/>
    <x v="8"/>
  </r>
  <r>
    <x v="3"/>
    <s v="SGH"/>
    <x v="3"/>
    <s v="SJE"/>
    <x v="4"/>
    <s v="1.3"/>
    <x v="1"/>
    <x v="9"/>
    <n v="17"/>
    <s v="EFY"/>
    <x v="0"/>
  </r>
  <r>
    <x v="3"/>
    <s v="1BC"/>
    <x v="4"/>
    <s v="MDE"/>
    <x v="5"/>
    <s v="1.3"/>
    <x v="1"/>
    <x v="28"/>
    <n v="7"/>
    <s v="PAV"/>
    <x v="9"/>
  </r>
  <r>
    <x v="3"/>
    <s v="1BC"/>
    <x v="4"/>
    <s v="MDE"/>
    <x v="5"/>
    <s v="1.1"/>
    <x v="0"/>
    <x v="48"/>
    <n v="4"/>
    <s v="PAV"/>
    <x v="9"/>
  </r>
  <r>
    <x v="3"/>
    <s v="1BC"/>
    <x v="4"/>
    <s v="MDE"/>
    <x v="5"/>
    <s v="1.9"/>
    <x v="3"/>
    <x v="45"/>
    <n v="1"/>
    <s v="PAV"/>
    <x v="9"/>
  </r>
  <r>
    <x v="3"/>
    <s v="1GR"/>
    <x v="11"/>
    <s v="EOH"/>
    <x v="26"/>
    <s v="1.8"/>
    <x v="6"/>
    <x v="25"/>
    <n v="9"/>
    <s v="1GR"/>
    <x v="55"/>
  </r>
  <r>
    <x v="3"/>
    <s v="1GR"/>
    <x v="11"/>
    <s v="EOH"/>
    <x v="26"/>
    <s v="1.6"/>
    <x v="2"/>
    <x v="73"/>
    <n v="56"/>
    <s v="1GR"/>
    <x v="55"/>
  </r>
  <r>
    <x v="3"/>
    <s v="2EI"/>
    <x v="5"/>
    <s v="ADZ"/>
    <x v="6"/>
    <s v="1.1"/>
    <x v="0"/>
    <x v="11"/>
    <n v="17"/>
    <s v="CMP"/>
    <x v="13"/>
  </r>
  <r>
    <x v="3"/>
    <s v="2EI"/>
    <x v="5"/>
    <s v="ADZ"/>
    <x v="6"/>
    <s v="1.10"/>
    <x v="8"/>
    <x v="11"/>
    <n v="85"/>
    <s v="CMP"/>
    <x v="13"/>
  </r>
  <r>
    <x v="3"/>
    <s v="2EI"/>
    <x v="5"/>
    <s v="ADZ"/>
    <x v="6"/>
    <s v="1.6"/>
    <x v="2"/>
    <x v="1"/>
    <n v="286"/>
    <s v="ARE"/>
    <x v="10"/>
  </r>
  <r>
    <x v="3"/>
    <s v="2EI"/>
    <x v="5"/>
    <s v="AXM"/>
    <x v="7"/>
    <s v="1.1"/>
    <x v="0"/>
    <x v="1"/>
    <n v="13"/>
    <s v="NKS"/>
    <x v="12"/>
  </r>
  <r>
    <x v="3"/>
    <s v="2EI"/>
    <x v="5"/>
    <s v="AXM"/>
    <x v="7"/>
    <s v="1.10"/>
    <x v="8"/>
    <x v="1"/>
    <n v="154"/>
    <s v="ARE"/>
    <x v="10"/>
  </r>
  <r>
    <x v="3"/>
    <s v="2EI"/>
    <x v="5"/>
    <s v="AXM"/>
    <x v="7"/>
    <s v="1.10"/>
    <x v="8"/>
    <x v="11"/>
    <n v="83"/>
    <s v="RPB"/>
    <x v="11"/>
  </r>
  <r>
    <x v="3"/>
    <s v="2EI"/>
    <x v="5"/>
    <s v="AXM"/>
    <x v="7"/>
    <s v="1.5"/>
    <x v="7"/>
    <x v="1"/>
    <n v="12"/>
    <s v="NKS"/>
    <x v="12"/>
  </r>
  <r>
    <x v="3"/>
    <s v="2EI"/>
    <x v="5"/>
    <s v="AXM"/>
    <x v="7"/>
    <s v="1.6"/>
    <x v="2"/>
    <x v="2"/>
    <n v="7"/>
    <s v="AVA"/>
    <x v="1"/>
  </r>
  <r>
    <x v="3"/>
    <s v="2EI"/>
    <x v="5"/>
    <s v="AXM"/>
    <x v="7"/>
    <s v="1.8"/>
    <x v="6"/>
    <x v="31"/>
    <n v="1"/>
    <s v="ACL"/>
    <x v="8"/>
  </r>
  <r>
    <x v="3"/>
    <s v="2EI"/>
    <x v="5"/>
    <s v="BAQ"/>
    <x v="8"/>
    <s v="1.10"/>
    <x v="8"/>
    <x v="1"/>
    <n v="154"/>
    <s v="NKS"/>
    <x v="12"/>
  </r>
  <r>
    <x v="3"/>
    <s v="2EI"/>
    <x v="5"/>
    <s v="BAQ"/>
    <x v="8"/>
    <s v="1.8"/>
    <x v="6"/>
    <x v="55"/>
    <n v="1"/>
    <s v="PAV"/>
    <x v="9"/>
  </r>
  <r>
    <x v="3"/>
    <s v="2EI"/>
    <x v="5"/>
    <s v="BGA"/>
    <x v="9"/>
    <s v="1.8"/>
    <x v="6"/>
    <x v="11"/>
    <n v="18"/>
    <s v="RPB"/>
    <x v="11"/>
  </r>
  <r>
    <x v="3"/>
    <s v="2EI"/>
    <x v="5"/>
    <s v="CLO"/>
    <x v="10"/>
    <s v="1.1"/>
    <x v="0"/>
    <x v="16"/>
    <n v="29"/>
    <s v="JAT"/>
    <x v="14"/>
  </r>
  <r>
    <x v="3"/>
    <s v="2EI"/>
    <x v="5"/>
    <s v="CLO"/>
    <x v="10"/>
    <s v="1.10"/>
    <x v="8"/>
    <x v="1"/>
    <n v="153"/>
    <s v="NKS"/>
    <x v="12"/>
  </r>
  <r>
    <x v="3"/>
    <s v="2EI"/>
    <x v="5"/>
    <s v="CLO"/>
    <x v="10"/>
    <s v="1.10"/>
    <x v="8"/>
    <x v="11"/>
    <n v="433"/>
    <s v="CMP"/>
    <x v="13"/>
  </r>
  <r>
    <x v="3"/>
    <s v="2EI"/>
    <x v="5"/>
    <s v="CLO"/>
    <x v="10"/>
    <s v="1.3"/>
    <x v="1"/>
    <x v="11"/>
    <n v="159"/>
    <s v="CMP"/>
    <x v="13"/>
  </r>
  <r>
    <x v="3"/>
    <s v="2EI"/>
    <x v="5"/>
    <s v="CLO"/>
    <x v="10"/>
    <s v="1.7"/>
    <x v="5"/>
    <x v="1"/>
    <n v="173"/>
    <s v="AVA"/>
    <x v="1"/>
  </r>
  <r>
    <x v="3"/>
    <s v="2EI"/>
    <x v="5"/>
    <s v="CLO"/>
    <x v="10"/>
    <s v="1.7"/>
    <x v="5"/>
    <x v="11"/>
    <n v="52"/>
    <s v="CMP"/>
    <x v="13"/>
  </r>
  <r>
    <x v="3"/>
    <s v="2EI"/>
    <x v="5"/>
    <s v="CLO"/>
    <x v="10"/>
    <s v="1.8"/>
    <x v="6"/>
    <x v="16"/>
    <n v="43"/>
    <s v="JAT"/>
    <x v="14"/>
  </r>
  <r>
    <x v="3"/>
    <s v="2EI"/>
    <x v="5"/>
    <s v="CLO"/>
    <x v="10"/>
    <s v="1.8"/>
    <x v="6"/>
    <x v="15"/>
    <n v="12"/>
    <s v="AVA"/>
    <x v="1"/>
  </r>
  <r>
    <x v="3"/>
    <s v="2EI"/>
    <x v="5"/>
    <s v="CTG"/>
    <x v="11"/>
    <s v="1.1"/>
    <x v="0"/>
    <x v="14"/>
    <n v="21"/>
    <s v="DWI"/>
    <x v="18"/>
  </r>
  <r>
    <x v="3"/>
    <s v="2EI"/>
    <x v="5"/>
    <s v="CTG"/>
    <x v="11"/>
    <s v="1.10"/>
    <x v="8"/>
    <x v="11"/>
    <n v="511"/>
    <s v="CMP"/>
    <x v="13"/>
  </r>
  <r>
    <x v="3"/>
    <s v="2EI"/>
    <x v="5"/>
    <s v="CTG"/>
    <x v="11"/>
    <s v="1.10"/>
    <x v="8"/>
    <x v="11"/>
    <n v="725"/>
    <s v="RPB"/>
    <x v="11"/>
  </r>
  <r>
    <x v="3"/>
    <s v="2EI"/>
    <x v="5"/>
    <s v="CTG"/>
    <x v="11"/>
    <s v="1.10"/>
    <x v="8"/>
    <x v="18"/>
    <n v="7"/>
    <s v="1EY"/>
    <x v="22"/>
  </r>
  <r>
    <x v="3"/>
    <s v="2EI"/>
    <x v="5"/>
    <s v="CTG"/>
    <x v="11"/>
    <s v="1.3"/>
    <x v="1"/>
    <x v="2"/>
    <n v="19"/>
    <s v="ARE"/>
    <x v="10"/>
  </r>
  <r>
    <x v="3"/>
    <s v="2EI"/>
    <x v="5"/>
    <s v="CTG"/>
    <x v="11"/>
    <s v="1.4"/>
    <x v="4"/>
    <x v="1"/>
    <n v="493"/>
    <s v="ARE"/>
    <x v="10"/>
  </r>
  <r>
    <x v="3"/>
    <s v="2EI"/>
    <x v="5"/>
    <s v="CTG"/>
    <x v="11"/>
    <s v="1.5"/>
    <x v="7"/>
    <x v="2"/>
    <n v="4"/>
    <s v="NKS"/>
    <x v="12"/>
  </r>
  <r>
    <x v="3"/>
    <s v="2EI"/>
    <x v="5"/>
    <s v="CTG"/>
    <x v="11"/>
    <s v="1.5"/>
    <x v="7"/>
    <x v="1"/>
    <n v="3"/>
    <s v="NKS"/>
    <x v="12"/>
  </r>
  <r>
    <x v="3"/>
    <s v="2EI"/>
    <x v="5"/>
    <s v="CTG"/>
    <x v="11"/>
    <s v="1.6"/>
    <x v="2"/>
    <x v="2"/>
    <n v="19"/>
    <s v="ARE"/>
    <x v="10"/>
  </r>
  <r>
    <x v="3"/>
    <s v="2EI"/>
    <x v="5"/>
    <s v="CTG"/>
    <x v="11"/>
    <s v="1.6"/>
    <x v="2"/>
    <x v="13"/>
    <n v="7"/>
    <s v="JAT"/>
    <x v="14"/>
  </r>
  <r>
    <x v="3"/>
    <s v="2EI"/>
    <x v="5"/>
    <s v="CTG"/>
    <x v="11"/>
    <s v="1.6"/>
    <x v="2"/>
    <x v="11"/>
    <n v="61"/>
    <s v="AAL"/>
    <x v="19"/>
  </r>
  <r>
    <x v="3"/>
    <s v="2EI"/>
    <x v="5"/>
    <s v="CTG"/>
    <x v="11"/>
    <s v="1.7"/>
    <x v="5"/>
    <x v="1"/>
    <n v="15"/>
    <s v="JBU"/>
    <x v="6"/>
  </r>
  <r>
    <x v="3"/>
    <s v="2EI"/>
    <x v="5"/>
    <s v="CTG"/>
    <x v="11"/>
    <s v="1.7"/>
    <x v="5"/>
    <x v="1"/>
    <n v="66"/>
    <s v="ARE"/>
    <x v="10"/>
  </r>
  <r>
    <x v="3"/>
    <s v="2EI"/>
    <x v="5"/>
    <s v="CTG"/>
    <x v="11"/>
    <s v="1.7"/>
    <x v="5"/>
    <x v="11"/>
    <n v="59"/>
    <s v="AAL"/>
    <x v="19"/>
  </r>
  <r>
    <x v="3"/>
    <s v="2EI"/>
    <x v="5"/>
    <s v="CTG"/>
    <x v="11"/>
    <s v="1.8"/>
    <x v="6"/>
    <x v="2"/>
    <n v="8"/>
    <s v="NKS"/>
    <x v="12"/>
  </r>
  <r>
    <x v="3"/>
    <s v="2EI"/>
    <x v="5"/>
    <s v="CTG"/>
    <x v="11"/>
    <s v="1.8"/>
    <x v="6"/>
    <x v="1"/>
    <n v="32"/>
    <s v="JBU"/>
    <x v="6"/>
  </r>
  <r>
    <x v="3"/>
    <s v="2EI"/>
    <x v="5"/>
    <s v="CTG"/>
    <x v="11"/>
    <s v="1.8"/>
    <x v="6"/>
    <x v="1"/>
    <n v="10"/>
    <s v="NKS"/>
    <x v="12"/>
  </r>
  <r>
    <x v="3"/>
    <s v="2EI"/>
    <x v="5"/>
    <s v="CTG"/>
    <x v="11"/>
    <s v="1.8"/>
    <x v="6"/>
    <x v="16"/>
    <n v="24"/>
    <s v="TSC"/>
    <x v="21"/>
  </r>
  <r>
    <x v="3"/>
    <s v="2EI"/>
    <x v="5"/>
    <s v="CTG"/>
    <x v="11"/>
    <s v="1.8"/>
    <x v="6"/>
    <x v="14"/>
    <n v="25"/>
    <s v="DWI"/>
    <x v="18"/>
  </r>
  <r>
    <x v="3"/>
    <s v="2EI"/>
    <x v="5"/>
    <s v="CTG"/>
    <x v="11"/>
    <s v="1.8"/>
    <x v="6"/>
    <x v="19"/>
    <n v="22"/>
    <s v="KLM"/>
    <x v="23"/>
  </r>
  <r>
    <x v="3"/>
    <s v="2EI"/>
    <x v="5"/>
    <s v="CUC"/>
    <x v="12"/>
    <s v="1.1"/>
    <x v="0"/>
    <x v="1"/>
    <n v="60"/>
    <s v="ARE"/>
    <x v="10"/>
  </r>
  <r>
    <x v="3"/>
    <s v="2EI"/>
    <x v="5"/>
    <s v="CUC"/>
    <x v="12"/>
    <s v="1.10"/>
    <x v="8"/>
    <x v="1"/>
    <n v="1540"/>
    <s v="AVA"/>
    <x v="1"/>
  </r>
  <r>
    <x v="3"/>
    <s v="2EI"/>
    <x v="5"/>
    <s v="CUC"/>
    <x v="12"/>
    <s v="1.10"/>
    <x v="8"/>
    <x v="31"/>
    <n v="1"/>
    <s v="FAC"/>
    <x v="34"/>
  </r>
  <r>
    <x v="3"/>
    <s v="2EI"/>
    <x v="5"/>
    <s v="CUC"/>
    <x v="12"/>
    <s v="1.2"/>
    <x v="9"/>
    <x v="1"/>
    <n v="7"/>
    <s v="AVA"/>
    <x v="1"/>
  </r>
  <r>
    <x v="3"/>
    <s v="2EI"/>
    <x v="5"/>
    <s v="CUC"/>
    <x v="12"/>
    <s v="1.3"/>
    <x v="1"/>
    <x v="13"/>
    <n v="9"/>
    <s v="JAT"/>
    <x v="14"/>
  </r>
  <r>
    <x v="3"/>
    <s v="2EI"/>
    <x v="5"/>
    <s v="CUC"/>
    <x v="12"/>
    <s v="1.4"/>
    <x v="4"/>
    <x v="31"/>
    <n v="1"/>
    <s v="ARG"/>
    <x v="53"/>
  </r>
  <r>
    <x v="3"/>
    <s v="2EI"/>
    <x v="5"/>
    <s v="IBE"/>
    <x v="14"/>
    <s v="1.4"/>
    <x v="4"/>
    <x v="1"/>
    <n v="30"/>
    <s v="ARE"/>
    <x v="10"/>
  </r>
  <r>
    <x v="3"/>
    <s v="2EI"/>
    <x v="5"/>
    <s v="IBE"/>
    <x v="14"/>
    <s v="1.6"/>
    <x v="2"/>
    <x v="1"/>
    <n v="30"/>
    <s v="ARE"/>
    <x v="10"/>
  </r>
  <r>
    <x v="3"/>
    <s v="2EI"/>
    <x v="5"/>
    <s v="IBE"/>
    <x v="14"/>
    <s v="1.8"/>
    <x v="6"/>
    <x v="1"/>
    <n v="59"/>
    <s v="AVA"/>
    <x v="1"/>
  </r>
  <r>
    <x v="3"/>
    <s v="2EI"/>
    <x v="5"/>
    <s v="LET"/>
    <x v="23"/>
    <s v="1.10"/>
    <x v="8"/>
    <x v="31"/>
    <n v="13"/>
    <s v="KRE"/>
    <x v="33"/>
  </r>
  <r>
    <x v="3"/>
    <s v="2EI"/>
    <x v="5"/>
    <s v="LET"/>
    <x v="23"/>
    <s v="1.6"/>
    <x v="2"/>
    <x v="1"/>
    <n v="57"/>
    <s v="ARE"/>
    <x v="10"/>
  </r>
  <r>
    <x v="3"/>
    <s v="2EI"/>
    <x v="5"/>
    <s v="LET"/>
    <x v="23"/>
    <s v="1.8"/>
    <x v="6"/>
    <x v="1"/>
    <n v="215"/>
    <s v="ARE"/>
    <x v="10"/>
  </r>
  <r>
    <x v="3"/>
    <s v="2EI"/>
    <x v="5"/>
    <s v="MDE"/>
    <x v="5"/>
    <s v="1.1"/>
    <x v="0"/>
    <x v="2"/>
    <n v="1"/>
    <s v="TAI"/>
    <x v="24"/>
  </r>
  <r>
    <x v="3"/>
    <s v="2EI"/>
    <x v="5"/>
    <s v="MDE"/>
    <x v="5"/>
    <s v="1.1"/>
    <x v="0"/>
    <x v="13"/>
    <n v="310"/>
    <s v="JAT"/>
    <x v="14"/>
  </r>
  <r>
    <x v="3"/>
    <s v="2EI"/>
    <x v="5"/>
    <s v="MDE"/>
    <x v="5"/>
    <s v="1.10"/>
    <x v="8"/>
    <x v="1"/>
    <n v="87"/>
    <s v="GLG"/>
    <x v="15"/>
  </r>
  <r>
    <x v="3"/>
    <s v="2EI"/>
    <x v="5"/>
    <s v="MDE"/>
    <x v="5"/>
    <s v="1.3"/>
    <x v="1"/>
    <x v="2"/>
    <n v="19"/>
    <s v="NKS"/>
    <x v="12"/>
  </r>
  <r>
    <x v="3"/>
    <s v="2EI"/>
    <x v="5"/>
    <s v="MDE"/>
    <x v="5"/>
    <s v="1.3"/>
    <x v="1"/>
    <x v="13"/>
    <n v="313"/>
    <s v="JAT"/>
    <x v="14"/>
  </r>
  <r>
    <x v="3"/>
    <s v="2EI"/>
    <x v="5"/>
    <s v="MDE"/>
    <x v="5"/>
    <s v="1.3"/>
    <x v="1"/>
    <x v="1"/>
    <n v="34"/>
    <s v="TAI"/>
    <x v="24"/>
  </r>
  <r>
    <x v="3"/>
    <s v="2EI"/>
    <x v="5"/>
    <s v="MDE"/>
    <x v="5"/>
    <s v="1.4"/>
    <x v="4"/>
    <x v="13"/>
    <n v="314"/>
    <s v="JAT"/>
    <x v="14"/>
  </r>
  <r>
    <x v="3"/>
    <s v="2EI"/>
    <x v="5"/>
    <s v="MDE"/>
    <x v="5"/>
    <s v="1.4"/>
    <x v="4"/>
    <x v="1"/>
    <n v="37"/>
    <s v="TAI"/>
    <x v="24"/>
  </r>
  <r>
    <x v="3"/>
    <s v="2EI"/>
    <x v="5"/>
    <s v="MDE"/>
    <x v="5"/>
    <s v="1.4"/>
    <x v="4"/>
    <x v="6"/>
    <n v="1"/>
    <s v="TPA"/>
    <x v="25"/>
  </r>
  <r>
    <x v="3"/>
    <s v="2EI"/>
    <x v="5"/>
    <s v="MDE"/>
    <x v="5"/>
    <s v="1.4"/>
    <x v="4"/>
    <x v="11"/>
    <n v="30"/>
    <s v="AMX"/>
    <x v="17"/>
  </r>
  <r>
    <x v="3"/>
    <s v="2EI"/>
    <x v="5"/>
    <s v="MDE"/>
    <x v="5"/>
    <s v="1.5"/>
    <x v="7"/>
    <x v="11"/>
    <n v="18"/>
    <s v="CMP"/>
    <x v="13"/>
  </r>
  <r>
    <x v="3"/>
    <s v="2EI"/>
    <x v="5"/>
    <s v="MDE"/>
    <x v="5"/>
    <s v="1.5"/>
    <x v="7"/>
    <x v="55"/>
    <n v="1"/>
    <s v="PAV"/>
    <x v="9"/>
  </r>
  <r>
    <x v="3"/>
    <s v="2EI"/>
    <x v="5"/>
    <s v="MDE"/>
    <x v="5"/>
    <s v="1.6"/>
    <x v="2"/>
    <x v="2"/>
    <n v="1"/>
    <s v="TAI"/>
    <x v="24"/>
  </r>
  <r>
    <x v="3"/>
    <s v="2EI"/>
    <x v="5"/>
    <s v="MDE"/>
    <x v="5"/>
    <s v="1.8"/>
    <x v="6"/>
    <x v="13"/>
    <n v="326"/>
    <s v="JAT"/>
    <x v="14"/>
  </r>
  <r>
    <x v="3"/>
    <s v="2EI"/>
    <x v="5"/>
    <s v="MDE"/>
    <x v="5"/>
    <s v="1.8"/>
    <x v="6"/>
    <x v="11"/>
    <n v="441"/>
    <s v="CMP"/>
    <x v="13"/>
  </r>
  <r>
    <x v="3"/>
    <s v="2EI"/>
    <x v="5"/>
    <s v="MTR"/>
    <x v="18"/>
    <s v="1.6"/>
    <x v="2"/>
    <x v="2"/>
    <n v="7"/>
    <s v="AVA"/>
    <x v="1"/>
  </r>
  <r>
    <x v="3"/>
    <s v="2EI"/>
    <x v="5"/>
    <s v="NVA"/>
    <x v="19"/>
    <s v="1.3"/>
    <x v="1"/>
    <x v="1"/>
    <n v="60"/>
    <s v="AVA"/>
    <x v="1"/>
  </r>
  <r>
    <x v="3"/>
    <s v="2EI"/>
    <x v="5"/>
    <s v="NVA"/>
    <x v="19"/>
    <s v="1.8"/>
    <x v="6"/>
    <x v="1"/>
    <n v="72"/>
    <s v="AVA"/>
    <x v="1"/>
  </r>
  <r>
    <x v="3"/>
    <s v="2EI"/>
    <x v="5"/>
    <s v="PEI"/>
    <x v="20"/>
    <s v="1.1"/>
    <x v="0"/>
    <x v="2"/>
    <n v="60"/>
    <s v="AVA"/>
    <x v="1"/>
  </r>
  <r>
    <x v="3"/>
    <s v="2EI"/>
    <x v="5"/>
    <s v="PEI"/>
    <x v="20"/>
    <s v="1.1"/>
    <x v="0"/>
    <x v="11"/>
    <n v="29"/>
    <s v="CMP"/>
    <x v="13"/>
  </r>
  <r>
    <x v="3"/>
    <s v="2EI"/>
    <x v="5"/>
    <s v="PEI"/>
    <x v="20"/>
    <s v="1.10"/>
    <x v="8"/>
    <x v="2"/>
    <n v="335"/>
    <s v="AVA"/>
    <x v="1"/>
  </r>
  <r>
    <x v="3"/>
    <s v="2EI"/>
    <x v="5"/>
    <s v="PEI"/>
    <x v="20"/>
    <s v="1.10"/>
    <x v="8"/>
    <x v="11"/>
    <n v="203"/>
    <s v="CMP"/>
    <x v="13"/>
  </r>
  <r>
    <x v="3"/>
    <s v="2EI"/>
    <x v="5"/>
    <s v="PEI"/>
    <x v="20"/>
    <s v="1.3"/>
    <x v="1"/>
    <x v="1"/>
    <n v="154"/>
    <s v="ARE"/>
    <x v="10"/>
  </r>
  <r>
    <x v="3"/>
    <s v="2EI"/>
    <x v="5"/>
    <s v="PEI"/>
    <x v="20"/>
    <s v="1.3"/>
    <x v="1"/>
    <x v="11"/>
    <n v="66"/>
    <s v="CMP"/>
    <x v="13"/>
  </r>
  <r>
    <x v="3"/>
    <s v="2EI"/>
    <x v="5"/>
    <s v="PEI"/>
    <x v="20"/>
    <s v="1.4"/>
    <x v="4"/>
    <x v="2"/>
    <n v="61"/>
    <s v="AVA"/>
    <x v="1"/>
  </r>
  <r>
    <x v="3"/>
    <s v="2EI"/>
    <x v="5"/>
    <s v="PEI"/>
    <x v="20"/>
    <s v="1.6"/>
    <x v="2"/>
    <x v="13"/>
    <n v="1"/>
    <s v="JAT"/>
    <x v="14"/>
  </r>
  <r>
    <x v="3"/>
    <s v="2EI"/>
    <x v="5"/>
    <s v="PEI"/>
    <x v="20"/>
    <s v="1.6"/>
    <x v="2"/>
    <x v="11"/>
    <n v="15"/>
    <s v="RPB"/>
    <x v="11"/>
  </r>
  <r>
    <x v="3"/>
    <s v="2EI"/>
    <x v="5"/>
    <s v="PSO"/>
    <x v="21"/>
    <s v="1.6"/>
    <x v="2"/>
    <x v="1"/>
    <n v="47"/>
    <s v="ARE"/>
    <x v="10"/>
  </r>
  <r>
    <x v="3"/>
    <s v="2EI"/>
    <x v="5"/>
    <s v="PSO"/>
    <x v="21"/>
    <s v="1.8"/>
    <x v="6"/>
    <x v="1"/>
    <n v="507"/>
    <s v="AVA"/>
    <x v="1"/>
  </r>
  <r>
    <x v="3"/>
    <s v="2EI"/>
    <x v="5"/>
    <s v="RCH"/>
    <x v="16"/>
    <s v="1.4"/>
    <x v="4"/>
    <x v="2"/>
    <n v="9"/>
    <s v="AVA"/>
    <x v="1"/>
  </r>
  <r>
    <x v="3"/>
    <s v="2EI"/>
    <x v="5"/>
    <s v="RCH"/>
    <x v="16"/>
    <s v="1.8"/>
    <x v="6"/>
    <x v="1"/>
    <n v="105"/>
    <s v="ARE"/>
    <x v="10"/>
  </r>
  <r>
    <x v="3"/>
    <s v="2EI"/>
    <x v="5"/>
    <s v="RCH"/>
    <x v="16"/>
    <s v="1.9"/>
    <x v="3"/>
    <x v="1"/>
    <n v="51"/>
    <s v="ARE"/>
    <x v="10"/>
  </r>
  <r>
    <x v="3"/>
    <s v="2EI"/>
    <x v="5"/>
    <s v="SMR"/>
    <x v="17"/>
    <s v="1.1"/>
    <x v="0"/>
    <x v="11"/>
    <n v="105"/>
    <s v="RPB"/>
    <x v="11"/>
  </r>
  <r>
    <x v="3"/>
    <s v="2EI"/>
    <x v="5"/>
    <s v="SMR"/>
    <x v="17"/>
    <s v="1.10"/>
    <x v="8"/>
    <x v="1"/>
    <n v="1145"/>
    <s v="ARE"/>
    <x v="10"/>
  </r>
  <r>
    <x v="3"/>
    <s v="2EI"/>
    <x v="5"/>
    <s v="SMR"/>
    <x v="17"/>
    <s v="1.2"/>
    <x v="9"/>
    <x v="1"/>
    <n v="1"/>
    <s v="AVA"/>
    <x v="1"/>
  </r>
  <r>
    <x v="3"/>
    <s v="2EI"/>
    <x v="5"/>
    <s v="SMR"/>
    <x v="17"/>
    <s v="1.3"/>
    <x v="1"/>
    <x v="11"/>
    <n v="13"/>
    <s v="CMP"/>
    <x v="13"/>
  </r>
  <r>
    <x v="3"/>
    <s v="2EI"/>
    <x v="5"/>
    <s v="SMR"/>
    <x v="17"/>
    <s v="1.3"/>
    <x v="1"/>
    <x v="11"/>
    <n v="105"/>
    <s v="RPB"/>
    <x v="11"/>
  </r>
  <r>
    <x v="3"/>
    <s v="2EI"/>
    <x v="5"/>
    <s v="SMR"/>
    <x v="17"/>
    <s v="1.4"/>
    <x v="4"/>
    <x v="9"/>
    <n v="12"/>
    <s v="EFY"/>
    <x v="0"/>
  </r>
  <r>
    <x v="3"/>
    <s v="2EJ"/>
    <x v="6"/>
    <s v="BOG"/>
    <x v="3"/>
    <s v="1.7"/>
    <x v="5"/>
    <x v="33"/>
    <n v="1"/>
    <s v="ETH"/>
    <x v="47"/>
  </r>
  <r>
    <x v="3"/>
    <s v="3AZ"/>
    <x v="2"/>
    <s v="BOG"/>
    <x v="3"/>
    <s v="1.3"/>
    <x v="1"/>
    <x v="24"/>
    <n v="17"/>
    <s v="LTG"/>
    <x v="39"/>
  </r>
  <r>
    <x v="3"/>
    <s v="3AZ"/>
    <x v="2"/>
    <s v="BOG"/>
    <x v="3"/>
    <s v="1.4"/>
    <x v="4"/>
    <x v="24"/>
    <n v="17"/>
    <s v="LTG"/>
    <x v="39"/>
  </r>
  <r>
    <x v="3"/>
    <s v="3AZ"/>
    <x v="2"/>
    <s v="BOG"/>
    <x v="3"/>
    <s v="1.7"/>
    <x v="5"/>
    <x v="4"/>
    <n v="38"/>
    <s v="ACA"/>
    <x v="3"/>
  </r>
  <r>
    <x v="3"/>
    <s v="3BM"/>
    <x v="0"/>
    <s v="EJA"/>
    <x v="0"/>
    <s v="1.1"/>
    <x v="0"/>
    <x v="0"/>
    <n v="37"/>
    <s v="EFY"/>
    <x v="0"/>
  </r>
  <r>
    <x v="3"/>
    <s v="3BM"/>
    <x v="0"/>
    <s v="EJA"/>
    <x v="0"/>
    <s v="1.4"/>
    <x v="4"/>
    <x v="1"/>
    <n v="57"/>
    <s v="AVR"/>
    <x v="1"/>
  </r>
  <r>
    <x v="3"/>
    <s v="3BM"/>
    <x v="0"/>
    <s v="EYP"/>
    <x v="13"/>
    <s v="1.9"/>
    <x v="3"/>
    <x v="1"/>
    <n v="47"/>
    <s v="AVA"/>
    <x v="1"/>
  </r>
  <r>
    <x v="3"/>
    <s v="3BM"/>
    <x v="0"/>
    <s v="PPN"/>
    <x v="1"/>
    <s v="1.1"/>
    <x v="0"/>
    <x v="0"/>
    <n v="33"/>
    <s v="EFY"/>
    <x v="0"/>
  </r>
  <r>
    <x v="3"/>
    <s v="3BM"/>
    <x v="0"/>
    <s v="PPN"/>
    <x v="1"/>
    <s v="1.3"/>
    <x v="1"/>
    <x v="0"/>
    <n v="33"/>
    <s v="EFY"/>
    <x v="0"/>
  </r>
  <r>
    <x v="3"/>
    <s v="3BM"/>
    <x v="0"/>
    <s v="PPN"/>
    <x v="1"/>
    <s v="1.4"/>
    <x v="4"/>
    <x v="0"/>
    <n v="33"/>
    <s v="EFY"/>
    <x v="0"/>
  </r>
  <r>
    <x v="3"/>
    <s v="3BM"/>
    <x v="0"/>
    <s v="VUP"/>
    <x v="2"/>
    <s v="1.4"/>
    <x v="4"/>
    <x v="11"/>
    <n v="2"/>
    <s v="RPB"/>
    <x v="11"/>
  </r>
  <r>
    <x v="3"/>
    <s v="3CA"/>
    <x v="9"/>
    <s v="EOH"/>
    <x v="26"/>
    <s v="1.3"/>
    <x v="1"/>
    <x v="47"/>
    <n v="5"/>
    <s v="PAV"/>
    <x v="9"/>
  </r>
  <r>
    <x v="3"/>
    <s v="5AD"/>
    <x v="10"/>
    <s v="BGA"/>
    <x v="9"/>
    <s v="1.10"/>
    <x v="8"/>
    <x v="44"/>
    <n v="30"/>
    <s v="PRV"/>
    <x v="42"/>
  </r>
  <r>
    <x v="3"/>
    <s v="HEL"/>
    <x v="1"/>
    <s v="BOG"/>
    <x v="3"/>
    <s v="1.3"/>
    <x v="1"/>
    <x v="45"/>
    <n v="1"/>
    <s v="HEL"/>
    <x v="2"/>
  </r>
  <r>
    <x v="3"/>
    <s v="HEL"/>
    <x v="1"/>
    <s v="BOG"/>
    <x v="3"/>
    <s v="1.9"/>
    <x v="3"/>
    <x v="45"/>
    <n v="1"/>
    <s v="HEL"/>
    <x v="2"/>
  </r>
  <r>
    <x v="3"/>
    <s v="HEL"/>
    <x v="1"/>
    <s v="BOG"/>
    <x v="3"/>
    <s v="1.3"/>
    <x v="1"/>
    <x v="49"/>
    <n v="3"/>
    <s v="HEL"/>
    <x v="2"/>
  </r>
  <r>
    <x v="3"/>
    <s v="HEL"/>
    <x v="1"/>
    <s v="BOG"/>
    <x v="3"/>
    <s v="1.4"/>
    <x v="4"/>
    <x v="59"/>
    <n v="7"/>
    <s v="HEL"/>
    <x v="2"/>
  </r>
  <r>
    <x v="3"/>
    <s v="1BC"/>
    <x v="4"/>
    <s v="MDE"/>
    <x v="5"/>
    <s v="1.6"/>
    <x v="2"/>
    <x v="28"/>
    <n v="1"/>
    <s v="PAV"/>
    <x v="9"/>
  </r>
  <r>
    <x v="3"/>
    <s v="1BC"/>
    <x v="4"/>
    <s v="MDE"/>
    <x v="5"/>
    <s v="1.7"/>
    <x v="5"/>
    <x v="28"/>
    <n v="1"/>
    <s v="PAV"/>
    <x v="9"/>
  </r>
  <r>
    <x v="3"/>
    <s v="1BC"/>
    <x v="4"/>
    <s v="MDE"/>
    <x v="5"/>
    <s v="1.3"/>
    <x v="1"/>
    <x v="48"/>
    <n v="4"/>
    <s v="PAV"/>
    <x v="9"/>
  </r>
  <r>
    <x v="3"/>
    <s v="1BC"/>
    <x v="4"/>
    <s v="MDE"/>
    <x v="5"/>
    <s v="1.3"/>
    <x v="1"/>
    <x v="40"/>
    <n v="4"/>
    <s v="PAV"/>
    <x v="9"/>
  </r>
  <r>
    <x v="3"/>
    <s v="1GR"/>
    <x v="11"/>
    <s v="EOH"/>
    <x v="26"/>
    <s v="1.9"/>
    <x v="3"/>
    <x v="73"/>
    <n v="56"/>
    <s v="1GR"/>
    <x v="55"/>
  </r>
  <r>
    <x v="3"/>
    <s v="1GR"/>
    <x v="11"/>
    <s v="EOH"/>
    <x v="26"/>
    <s v="1.9"/>
    <x v="3"/>
    <x v="25"/>
    <n v="96"/>
    <s v="1FR"/>
    <x v="54"/>
  </r>
  <r>
    <x v="3"/>
    <s v="1GR"/>
    <x v="11"/>
    <s v="EOH"/>
    <x v="26"/>
    <s v="1.6"/>
    <x v="2"/>
    <x v="3"/>
    <n v="43"/>
    <s v="1FR"/>
    <x v="54"/>
  </r>
  <r>
    <x v="3"/>
    <s v="2EI"/>
    <x v="5"/>
    <s v="ADZ"/>
    <x v="6"/>
    <s v="1.1"/>
    <x v="0"/>
    <x v="11"/>
    <n v="49"/>
    <s v="RPB"/>
    <x v="11"/>
  </r>
  <r>
    <x v="3"/>
    <s v="2EI"/>
    <x v="5"/>
    <s v="ADZ"/>
    <x v="6"/>
    <s v="1.10"/>
    <x v="8"/>
    <x v="11"/>
    <n v="239"/>
    <s v="RPB"/>
    <x v="11"/>
  </r>
  <r>
    <x v="3"/>
    <s v="2EI"/>
    <x v="5"/>
    <s v="ADZ"/>
    <x v="6"/>
    <s v="1.9"/>
    <x v="3"/>
    <x v="11"/>
    <n v="17"/>
    <s v="CMP"/>
    <x v="13"/>
  </r>
  <r>
    <x v="3"/>
    <s v="2EI"/>
    <x v="5"/>
    <s v="ADZ"/>
    <x v="6"/>
    <s v="1.9"/>
    <x v="3"/>
    <x v="11"/>
    <n v="49"/>
    <s v="RPB"/>
    <x v="11"/>
  </r>
  <r>
    <x v="3"/>
    <s v="2EI"/>
    <x v="5"/>
    <s v="AXM"/>
    <x v="7"/>
    <s v="1.1"/>
    <x v="0"/>
    <x v="11"/>
    <n v="13"/>
    <s v="CMP"/>
    <x v="13"/>
  </r>
  <r>
    <x v="3"/>
    <s v="2EI"/>
    <x v="5"/>
    <s v="AXM"/>
    <x v="7"/>
    <s v="1.10"/>
    <x v="8"/>
    <x v="1"/>
    <n v="837"/>
    <s v="AVA"/>
    <x v="1"/>
  </r>
  <r>
    <x v="3"/>
    <s v="2EI"/>
    <x v="5"/>
    <s v="AXM"/>
    <x v="7"/>
    <s v="1.10"/>
    <x v="8"/>
    <x v="11"/>
    <n v="51"/>
    <s v="CMP"/>
    <x v="13"/>
  </r>
  <r>
    <x v="3"/>
    <s v="2EI"/>
    <x v="5"/>
    <s v="AXM"/>
    <x v="7"/>
    <s v="1.3"/>
    <x v="1"/>
    <x v="1"/>
    <n v="13"/>
    <s v="NKS"/>
    <x v="12"/>
  </r>
  <r>
    <x v="3"/>
    <s v="2EI"/>
    <x v="5"/>
    <s v="AXM"/>
    <x v="7"/>
    <s v="1.4"/>
    <x v="4"/>
    <x v="31"/>
    <n v="1"/>
    <s v="ACL"/>
    <x v="8"/>
  </r>
  <r>
    <x v="3"/>
    <s v="2EI"/>
    <x v="5"/>
    <s v="AXM"/>
    <x v="7"/>
    <s v="1.8"/>
    <x v="6"/>
    <x v="1"/>
    <n v="26"/>
    <s v="NKS"/>
    <x v="12"/>
  </r>
  <r>
    <x v="3"/>
    <s v="2EI"/>
    <x v="5"/>
    <s v="BAQ"/>
    <x v="8"/>
    <s v="1.10"/>
    <x v="8"/>
    <x v="1"/>
    <n v="14"/>
    <s v="ARE"/>
    <x v="10"/>
  </r>
  <r>
    <x v="3"/>
    <s v="2EI"/>
    <x v="5"/>
    <s v="BAQ"/>
    <x v="8"/>
    <s v="1.4"/>
    <x v="4"/>
    <x v="1"/>
    <n v="28"/>
    <s v="NKS"/>
    <x v="12"/>
  </r>
  <r>
    <x v="3"/>
    <s v="2EI"/>
    <x v="5"/>
    <s v="BAQ"/>
    <x v="8"/>
    <s v="1.5"/>
    <x v="7"/>
    <x v="11"/>
    <n v="29"/>
    <s v="CMP"/>
    <x v="13"/>
  </r>
  <r>
    <x v="3"/>
    <s v="2EI"/>
    <x v="5"/>
    <s v="BAQ"/>
    <x v="8"/>
    <s v="1.6"/>
    <x v="2"/>
    <x v="11"/>
    <n v="43"/>
    <s v="RPB"/>
    <x v="11"/>
  </r>
  <r>
    <x v="3"/>
    <s v="2EI"/>
    <x v="5"/>
    <s v="BGA"/>
    <x v="9"/>
    <s v="1.10"/>
    <x v="8"/>
    <x v="31"/>
    <n v="3"/>
    <s v="ACL"/>
    <x v="8"/>
  </r>
  <r>
    <x v="3"/>
    <s v="2EI"/>
    <x v="5"/>
    <s v="BGA"/>
    <x v="9"/>
    <s v="1.3"/>
    <x v="1"/>
    <x v="11"/>
    <n v="17"/>
    <s v="RPB"/>
    <x v="11"/>
  </r>
  <r>
    <x v="3"/>
    <s v="2EI"/>
    <x v="5"/>
    <s v="BGA"/>
    <x v="9"/>
    <s v="1.6"/>
    <x v="2"/>
    <x v="11"/>
    <n v="11"/>
    <s v="CMP"/>
    <x v="13"/>
  </r>
  <r>
    <x v="3"/>
    <s v="2EI"/>
    <x v="5"/>
    <s v="CLO"/>
    <x v="10"/>
    <s v="1.10"/>
    <x v="8"/>
    <x v="1"/>
    <n v="3"/>
    <s v="ARE"/>
    <x v="10"/>
  </r>
  <r>
    <x v="3"/>
    <s v="2EI"/>
    <x v="5"/>
    <s v="CLO"/>
    <x v="10"/>
    <s v="1.10"/>
    <x v="8"/>
    <x v="16"/>
    <n v="82"/>
    <s v="JAT"/>
    <x v="14"/>
  </r>
  <r>
    <x v="3"/>
    <s v="2EI"/>
    <x v="5"/>
    <s v="CLO"/>
    <x v="10"/>
    <s v="1.10"/>
    <x v="8"/>
    <x v="24"/>
    <n v="7"/>
    <s v="LAE"/>
    <x v="44"/>
  </r>
  <r>
    <x v="3"/>
    <s v="2EI"/>
    <x v="5"/>
    <s v="CLO"/>
    <x v="10"/>
    <s v="1.3"/>
    <x v="1"/>
    <x v="24"/>
    <n v="4"/>
    <s v="LAE"/>
    <x v="44"/>
  </r>
  <r>
    <x v="3"/>
    <s v="2EI"/>
    <x v="5"/>
    <s v="CLO"/>
    <x v="10"/>
    <s v="1.4"/>
    <x v="4"/>
    <x v="16"/>
    <n v="29"/>
    <s v="JAT"/>
    <x v="14"/>
  </r>
  <r>
    <x v="3"/>
    <s v="2EI"/>
    <x v="5"/>
    <s v="CLO"/>
    <x v="10"/>
    <s v="1.5"/>
    <x v="7"/>
    <x v="1"/>
    <n v="29"/>
    <s v="NKS"/>
    <x v="12"/>
  </r>
  <r>
    <x v="3"/>
    <s v="2EI"/>
    <x v="5"/>
    <s v="CLO"/>
    <x v="10"/>
    <s v="1.6"/>
    <x v="2"/>
    <x v="1"/>
    <n v="900"/>
    <s v="AVA"/>
    <x v="1"/>
  </r>
  <r>
    <x v="3"/>
    <s v="2EI"/>
    <x v="5"/>
    <s v="CLO"/>
    <x v="10"/>
    <s v="1.6"/>
    <x v="2"/>
    <x v="13"/>
    <n v="14"/>
    <s v="JAT"/>
    <x v="14"/>
  </r>
  <r>
    <x v="3"/>
    <s v="2EI"/>
    <x v="5"/>
    <s v="CLO"/>
    <x v="10"/>
    <s v="1.6"/>
    <x v="2"/>
    <x v="11"/>
    <n v="53"/>
    <s v="RPB"/>
    <x v="11"/>
  </r>
  <r>
    <x v="3"/>
    <s v="2EI"/>
    <x v="5"/>
    <s v="CLO"/>
    <x v="10"/>
    <s v="1.8"/>
    <x v="6"/>
    <x v="11"/>
    <n v="274"/>
    <s v="CMP"/>
    <x v="13"/>
  </r>
  <r>
    <x v="3"/>
    <s v="2EI"/>
    <x v="5"/>
    <s v="CTG"/>
    <x v="11"/>
    <s v="1.1"/>
    <x v="0"/>
    <x v="2"/>
    <n v="19"/>
    <s v="ARE"/>
    <x v="10"/>
  </r>
  <r>
    <x v="3"/>
    <s v="2EI"/>
    <x v="5"/>
    <s v="CTG"/>
    <x v="11"/>
    <s v="1.1"/>
    <x v="0"/>
    <x v="2"/>
    <n v="4"/>
    <s v="NKS"/>
    <x v="12"/>
  </r>
  <r>
    <x v="3"/>
    <s v="2EI"/>
    <x v="5"/>
    <s v="CTG"/>
    <x v="11"/>
    <s v="1.1"/>
    <x v="0"/>
    <x v="11"/>
    <n v="146"/>
    <s v="RPB"/>
    <x v="11"/>
  </r>
  <r>
    <x v="3"/>
    <s v="2EI"/>
    <x v="5"/>
    <s v="CTG"/>
    <x v="11"/>
    <s v="1.10"/>
    <x v="8"/>
    <x v="1"/>
    <n v="66"/>
    <s v="JBU"/>
    <x v="6"/>
  </r>
  <r>
    <x v="3"/>
    <s v="2EI"/>
    <x v="5"/>
    <s v="CTG"/>
    <x v="11"/>
    <s v="1.10"/>
    <x v="8"/>
    <x v="33"/>
    <n v="20"/>
    <s v="KLM"/>
    <x v="23"/>
  </r>
  <r>
    <x v="3"/>
    <s v="2EI"/>
    <x v="5"/>
    <s v="CTG"/>
    <x v="11"/>
    <s v="1.2"/>
    <x v="9"/>
    <x v="1"/>
    <n v="4"/>
    <s v="ARE"/>
    <x v="10"/>
  </r>
  <r>
    <x v="3"/>
    <s v="2EI"/>
    <x v="5"/>
    <s v="CTG"/>
    <x v="11"/>
    <s v="1.3"/>
    <x v="1"/>
    <x v="1"/>
    <n v="5"/>
    <s v="NKS"/>
    <x v="12"/>
  </r>
  <r>
    <x v="3"/>
    <s v="2EI"/>
    <x v="5"/>
    <s v="CTG"/>
    <x v="11"/>
    <s v="1.3"/>
    <x v="1"/>
    <x v="11"/>
    <n v="63"/>
    <s v="AAL"/>
    <x v="19"/>
  </r>
  <r>
    <x v="3"/>
    <s v="2EI"/>
    <x v="5"/>
    <s v="CTG"/>
    <x v="11"/>
    <s v="1.4"/>
    <x v="4"/>
    <x v="2"/>
    <n v="4"/>
    <s v="NKS"/>
    <x v="12"/>
  </r>
  <r>
    <x v="3"/>
    <s v="2EI"/>
    <x v="5"/>
    <s v="CTG"/>
    <x v="11"/>
    <s v="1.4"/>
    <x v="4"/>
    <x v="16"/>
    <n v="25"/>
    <s v="NKS"/>
    <x v="12"/>
  </r>
  <r>
    <x v="3"/>
    <s v="2EI"/>
    <x v="5"/>
    <s v="CTG"/>
    <x v="11"/>
    <s v="1.4"/>
    <x v="4"/>
    <x v="11"/>
    <n v="150"/>
    <s v="CMP"/>
    <x v="13"/>
  </r>
  <r>
    <x v="3"/>
    <s v="2EI"/>
    <x v="5"/>
    <s v="CTG"/>
    <x v="11"/>
    <s v="1.4"/>
    <x v="4"/>
    <x v="11"/>
    <n v="145"/>
    <s v="RPB"/>
    <x v="11"/>
  </r>
  <r>
    <x v="3"/>
    <s v="2EI"/>
    <x v="5"/>
    <s v="CTG"/>
    <x v="11"/>
    <s v="1.5"/>
    <x v="7"/>
    <x v="11"/>
    <n v="4"/>
    <s v="CMP"/>
    <x v="13"/>
  </r>
  <r>
    <x v="3"/>
    <s v="2EI"/>
    <x v="5"/>
    <s v="CTG"/>
    <x v="11"/>
    <s v="1.6"/>
    <x v="2"/>
    <x v="1"/>
    <n v="5"/>
    <s v="NKS"/>
    <x v="12"/>
  </r>
  <r>
    <x v="3"/>
    <s v="2EI"/>
    <x v="5"/>
    <s v="CTG"/>
    <x v="11"/>
    <s v="1.6"/>
    <x v="2"/>
    <x v="11"/>
    <n v="145"/>
    <s v="RPB"/>
    <x v="11"/>
  </r>
  <r>
    <x v="3"/>
    <s v="2EI"/>
    <x v="5"/>
    <s v="CTG"/>
    <x v="11"/>
    <s v="1.7"/>
    <x v="5"/>
    <x v="13"/>
    <n v="4"/>
    <s v="JAT"/>
    <x v="14"/>
  </r>
  <r>
    <x v="3"/>
    <s v="2EI"/>
    <x v="5"/>
    <s v="CTG"/>
    <x v="11"/>
    <s v="1.7"/>
    <x v="5"/>
    <x v="1"/>
    <n v="3"/>
    <s v="NKS"/>
    <x v="12"/>
  </r>
  <r>
    <x v="3"/>
    <s v="2EI"/>
    <x v="5"/>
    <s v="CTG"/>
    <x v="11"/>
    <s v="1.8"/>
    <x v="6"/>
    <x v="11"/>
    <n v="273"/>
    <s v="RPB"/>
    <x v="11"/>
  </r>
  <r>
    <x v="3"/>
    <s v="2EI"/>
    <x v="5"/>
    <s v="CTG"/>
    <x v="11"/>
    <s v="1.8"/>
    <x v="6"/>
    <x v="33"/>
    <n v="4"/>
    <s v="KLM"/>
    <x v="23"/>
  </r>
  <r>
    <x v="3"/>
    <s v="2EI"/>
    <x v="5"/>
    <s v="CTG"/>
    <x v="11"/>
    <s v="1.8"/>
    <x v="6"/>
    <x v="18"/>
    <n v="2"/>
    <s v="1EY"/>
    <x v="22"/>
  </r>
  <r>
    <x v="3"/>
    <s v="2EI"/>
    <x v="5"/>
    <s v="CTG"/>
    <x v="11"/>
    <s v="1.9"/>
    <x v="3"/>
    <x v="11"/>
    <n v="86"/>
    <s v="CMP"/>
    <x v="13"/>
  </r>
  <r>
    <x v="3"/>
    <s v="2EI"/>
    <x v="5"/>
    <s v="CUC"/>
    <x v="12"/>
    <s v="1.10"/>
    <x v="8"/>
    <x v="2"/>
    <n v="195"/>
    <s v="AVA"/>
    <x v="1"/>
  </r>
  <r>
    <x v="3"/>
    <s v="2EI"/>
    <x v="5"/>
    <s v="CUC"/>
    <x v="12"/>
    <s v="1.6"/>
    <x v="2"/>
    <x v="11"/>
    <n v="16"/>
    <s v="CMP"/>
    <x v="13"/>
  </r>
  <r>
    <x v="3"/>
    <s v="2EI"/>
    <x v="5"/>
    <s v="CUC"/>
    <x v="12"/>
    <s v="1.8"/>
    <x v="6"/>
    <x v="13"/>
    <n v="15"/>
    <s v="JAT"/>
    <x v="14"/>
  </r>
  <r>
    <x v="3"/>
    <s v="2EI"/>
    <x v="5"/>
    <s v="EYP"/>
    <x v="13"/>
    <s v="1.10"/>
    <x v="8"/>
    <x v="1"/>
    <n v="85"/>
    <s v="ARE"/>
    <x v="10"/>
  </r>
  <r>
    <x v="3"/>
    <s v="2EI"/>
    <x v="5"/>
    <s v="EYP"/>
    <x v="13"/>
    <s v="1.6"/>
    <x v="2"/>
    <x v="1"/>
    <n v="17"/>
    <s v="ARE"/>
    <x v="10"/>
  </r>
  <r>
    <x v="3"/>
    <s v="2EI"/>
    <x v="5"/>
    <s v="IBE"/>
    <x v="14"/>
    <s v="1.6"/>
    <x v="2"/>
    <x v="1"/>
    <n v="55"/>
    <s v="AVA"/>
    <x v="1"/>
  </r>
  <r>
    <x v="3"/>
    <s v="2EI"/>
    <x v="5"/>
    <s v="IBE"/>
    <x v="14"/>
    <s v="1.8"/>
    <x v="6"/>
    <x v="1"/>
    <n v="53"/>
    <s v="ARE"/>
    <x v="10"/>
  </r>
  <r>
    <x v="3"/>
    <s v="2EI"/>
    <x v="5"/>
    <s v="LET"/>
    <x v="23"/>
    <s v="1.1"/>
    <x v="0"/>
    <x v="2"/>
    <n v="1"/>
    <s v="AVA"/>
    <x v="1"/>
  </r>
  <r>
    <x v="3"/>
    <s v="2EI"/>
    <x v="5"/>
    <s v="LET"/>
    <x v="23"/>
    <s v="1.1"/>
    <x v="0"/>
    <x v="1"/>
    <n v="44"/>
    <s v="AVA"/>
    <x v="1"/>
  </r>
  <r>
    <x v="3"/>
    <s v="2EI"/>
    <x v="5"/>
    <s v="LET"/>
    <x v="23"/>
    <s v="1.3"/>
    <x v="1"/>
    <x v="31"/>
    <n v="13"/>
    <s v="KRE"/>
    <x v="33"/>
  </r>
  <r>
    <x v="3"/>
    <s v="2EI"/>
    <x v="5"/>
    <s v="LET"/>
    <x v="23"/>
    <s v="1.4"/>
    <x v="4"/>
    <x v="2"/>
    <n v="1"/>
    <s v="AVA"/>
    <x v="1"/>
  </r>
  <r>
    <x v="3"/>
    <s v="2EI"/>
    <x v="5"/>
    <s v="LET"/>
    <x v="23"/>
    <s v="1.4"/>
    <x v="4"/>
    <x v="1"/>
    <n v="45"/>
    <s v="AVA"/>
    <x v="1"/>
  </r>
  <r>
    <x v="3"/>
    <s v="2EI"/>
    <x v="5"/>
    <s v="LET"/>
    <x v="23"/>
    <s v="1.8"/>
    <x v="6"/>
    <x v="1"/>
    <n v="152"/>
    <s v="AVA"/>
    <x v="1"/>
  </r>
  <r>
    <x v="3"/>
    <s v="2EI"/>
    <x v="5"/>
    <s v="MDE"/>
    <x v="5"/>
    <s v="1.1"/>
    <x v="0"/>
    <x v="1"/>
    <n v="1810"/>
    <s v="AVA"/>
    <x v="1"/>
  </r>
  <r>
    <x v="3"/>
    <s v="2EI"/>
    <x v="5"/>
    <s v="MDE"/>
    <x v="5"/>
    <s v="1.10"/>
    <x v="8"/>
    <x v="2"/>
    <n v="84"/>
    <s v="NKS"/>
    <x v="12"/>
  </r>
  <r>
    <x v="3"/>
    <s v="2EI"/>
    <x v="5"/>
    <s v="MDE"/>
    <x v="5"/>
    <s v="1.10"/>
    <x v="8"/>
    <x v="2"/>
    <n v="5"/>
    <s v="TAI"/>
    <x v="24"/>
  </r>
  <r>
    <x v="3"/>
    <s v="2EI"/>
    <x v="5"/>
    <s v="MDE"/>
    <x v="5"/>
    <s v="1.3"/>
    <x v="1"/>
    <x v="2"/>
    <n v="38"/>
    <s v="AVA"/>
    <x v="1"/>
  </r>
  <r>
    <x v="3"/>
    <s v="2EI"/>
    <x v="5"/>
    <s v="MDE"/>
    <x v="5"/>
    <s v="1.3"/>
    <x v="1"/>
    <x v="1"/>
    <n v="55"/>
    <s v="NKS"/>
    <x v="12"/>
  </r>
  <r>
    <x v="3"/>
    <s v="2EI"/>
    <x v="5"/>
    <s v="MDE"/>
    <x v="5"/>
    <s v="1.3"/>
    <x v="1"/>
    <x v="15"/>
    <n v="47"/>
    <s v="AVA"/>
    <x v="1"/>
  </r>
  <r>
    <x v="3"/>
    <s v="2EI"/>
    <x v="5"/>
    <s v="MDE"/>
    <x v="5"/>
    <s v="1.5"/>
    <x v="7"/>
    <x v="2"/>
    <n v="17"/>
    <s v="NKS"/>
    <x v="12"/>
  </r>
  <r>
    <x v="3"/>
    <s v="2EI"/>
    <x v="5"/>
    <s v="MDE"/>
    <x v="5"/>
    <s v="1.5"/>
    <x v="7"/>
    <x v="16"/>
    <n v="20"/>
    <s v="NKS"/>
    <x v="12"/>
  </r>
  <r>
    <x v="3"/>
    <s v="2EI"/>
    <x v="5"/>
    <s v="MDE"/>
    <x v="5"/>
    <s v="1.5"/>
    <x v="7"/>
    <x v="6"/>
    <n v="1"/>
    <s v="TPA"/>
    <x v="25"/>
  </r>
  <r>
    <x v="3"/>
    <s v="2EI"/>
    <x v="5"/>
    <s v="MDE"/>
    <x v="5"/>
    <s v="1.6"/>
    <x v="2"/>
    <x v="1"/>
    <n v="17"/>
    <s v="GLG"/>
    <x v="15"/>
  </r>
  <r>
    <x v="3"/>
    <s v="2EI"/>
    <x v="5"/>
    <s v="MDE"/>
    <x v="5"/>
    <s v="1.6"/>
    <x v="2"/>
    <x v="1"/>
    <n v="26"/>
    <s v="JBU"/>
    <x v="6"/>
  </r>
  <r>
    <x v="3"/>
    <s v="2EI"/>
    <x v="5"/>
    <s v="MDE"/>
    <x v="5"/>
    <s v="1.6"/>
    <x v="2"/>
    <x v="15"/>
    <n v="17"/>
    <s v="AVA"/>
    <x v="1"/>
  </r>
  <r>
    <x v="3"/>
    <s v="2EI"/>
    <x v="5"/>
    <s v="MDE"/>
    <x v="5"/>
    <s v="1.7"/>
    <x v="5"/>
    <x v="2"/>
    <n v="1"/>
    <s v="TAI"/>
    <x v="24"/>
  </r>
  <r>
    <x v="3"/>
    <s v="2EI"/>
    <x v="5"/>
    <s v="MDE"/>
    <x v="5"/>
    <s v="1.7"/>
    <x v="5"/>
    <x v="16"/>
    <n v="20"/>
    <s v="NKS"/>
    <x v="12"/>
  </r>
  <r>
    <x v="3"/>
    <s v="2EI"/>
    <x v="5"/>
    <s v="MDE"/>
    <x v="5"/>
    <s v="1.8"/>
    <x v="6"/>
    <x v="16"/>
    <n v="40"/>
    <s v="NKS"/>
    <x v="12"/>
  </r>
  <r>
    <x v="3"/>
    <s v="2EI"/>
    <x v="5"/>
    <s v="MDE"/>
    <x v="5"/>
    <s v="1.8"/>
    <x v="6"/>
    <x v="11"/>
    <n v="61"/>
    <s v="AMX"/>
    <x v="17"/>
  </r>
  <r>
    <x v="3"/>
    <s v="2EI"/>
    <x v="5"/>
    <s v="MDE"/>
    <x v="5"/>
    <s v="1.8"/>
    <x v="6"/>
    <x v="20"/>
    <n v="1"/>
    <s v="JEA"/>
    <x v="26"/>
  </r>
  <r>
    <x v="3"/>
    <s v="2EI"/>
    <x v="5"/>
    <s v="MDE"/>
    <x v="5"/>
    <s v="1.9"/>
    <x v="3"/>
    <x v="11"/>
    <n v="3"/>
    <s v="CMP"/>
    <x v="13"/>
  </r>
  <r>
    <x v="3"/>
    <s v="2EI"/>
    <x v="5"/>
    <s v="MTR"/>
    <x v="18"/>
    <s v="1.8"/>
    <x v="6"/>
    <x v="1"/>
    <n v="303"/>
    <s v="ARE"/>
    <x v="10"/>
  </r>
  <r>
    <x v="3"/>
    <s v="2EI"/>
    <x v="5"/>
    <s v="NVA"/>
    <x v="19"/>
    <s v="1.1"/>
    <x v="0"/>
    <x v="1"/>
    <n v="60"/>
    <s v="AVA"/>
    <x v="1"/>
  </r>
  <r>
    <x v="3"/>
    <s v="2EI"/>
    <x v="5"/>
    <s v="PEI"/>
    <x v="20"/>
    <s v="1.1"/>
    <x v="0"/>
    <x v="1"/>
    <n v="154"/>
    <s v="ARE"/>
    <x v="10"/>
  </r>
  <r>
    <x v="3"/>
    <s v="2EI"/>
    <x v="5"/>
    <s v="PEI"/>
    <x v="20"/>
    <s v="1.10"/>
    <x v="8"/>
    <x v="13"/>
    <n v="263"/>
    <s v="JAT"/>
    <x v="14"/>
  </r>
  <r>
    <x v="3"/>
    <s v="2EI"/>
    <x v="5"/>
    <s v="PEI"/>
    <x v="20"/>
    <s v="1.2"/>
    <x v="9"/>
    <x v="11"/>
    <n v="1"/>
    <s v="CMP"/>
    <x v="13"/>
  </r>
  <r>
    <x v="3"/>
    <s v="2EI"/>
    <x v="5"/>
    <s v="PEI"/>
    <x v="20"/>
    <s v="1.3"/>
    <x v="1"/>
    <x v="2"/>
    <n v="30"/>
    <s v="AAL"/>
    <x v="19"/>
  </r>
  <r>
    <x v="3"/>
    <s v="2EI"/>
    <x v="5"/>
    <s v="PEI"/>
    <x v="20"/>
    <s v="1.3"/>
    <x v="1"/>
    <x v="1"/>
    <n v="473"/>
    <s v="AVA"/>
    <x v="1"/>
  </r>
  <r>
    <x v="3"/>
    <s v="2EI"/>
    <x v="5"/>
    <s v="PEI"/>
    <x v="20"/>
    <s v="1.3"/>
    <x v="1"/>
    <x v="11"/>
    <n v="17"/>
    <s v="RPB"/>
    <x v="11"/>
  </r>
  <r>
    <x v="3"/>
    <s v="2EI"/>
    <x v="5"/>
    <s v="PEI"/>
    <x v="20"/>
    <s v="1.5"/>
    <x v="7"/>
    <x v="2"/>
    <n v="29"/>
    <s v="AAL"/>
    <x v="19"/>
  </r>
  <r>
    <x v="3"/>
    <s v="2EI"/>
    <x v="5"/>
    <s v="PEI"/>
    <x v="20"/>
    <s v="1.5"/>
    <x v="7"/>
    <x v="1"/>
    <n v="1"/>
    <s v="ARE"/>
    <x v="10"/>
  </r>
  <r>
    <x v="3"/>
    <s v="2EI"/>
    <x v="5"/>
    <s v="PEI"/>
    <x v="20"/>
    <s v="1.6"/>
    <x v="2"/>
    <x v="2"/>
    <n v="60"/>
    <s v="AVA"/>
    <x v="1"/>
  </r>
  <r>
    <x v="3"/>
    <s v="2EI"/>
    <x v="5"/>
    <s v="PEI"/>
    <x v="20"/>
    <s v="1.6"/>
    <x v="2"/>
    <x v="1"/>
    <n v="152"/>
    <s v="ARE"/>
    <x v="10"/>
  </r>
  <r>
    <x v="3"/>
    <s v="2EI"/>
    <x v="5"/>
    <s v="PEI"/>
    <x v="20"/>
    <s v="1.7"/>
    <x v="5"/>
    <x v="1"/>
    <n v="80"/>
    <s v="AVA"/>
    <x v="1"/>
  </r>
  <r>
    <x v="3"/>
    <s v="2EI"/>
    <x v="5"/>
    <s v="PEI"/>
    <x v="20"/>
    <s v="1.8"/>
    <x v="6"/>
    <x v="11"/>
    <n v="19"/>
    <s v="RPB"/>
    <x v="11"/>
  </r>
  <r>
    <x v="3"/>
    <s v="2EI"/>
    <x v="5"/>
    <s v="PSO"/>
    <x v="21"/>
    <s v="1.3"/>
    <x v="1"/>
    <x v="1"/>
    <n v="171"/>
    <s v="AVA"/>
    <x v="1"/>
  </r>
  <r>
    <x v="3"/>
    <s v="2EI"/>
    <x v="5"/>
    <s v="PSO"/>
    <x v="21"/>
    <s v="1.6"/>
    <x v="2"/>
    <x v="1"/>
    <n v="170"/>
    <s v="AVA"/>
    <x v="1"/>
  </r>
  <r>
    <x v="3"/>
    <s v="2EI"/>
    <x v="5"/>
    <s v="RCH"/>
    <x v="16"/>
    <s v="1.2"/>
    <x v="9"/>
    <x v="1"/>
    <n v="4"/>
    <s v="AVA"/>
    <x v="1"/>
  </r>
  <r>
    <x v="3"/>
    <s v="2EI"/>
    <x v="5"/>
    <s v="RCH"/>
    <x v="16"/>
    <s v="1.4"/>
    <x v="4"/>
    <x v="1"/>
    <n v="51"/>
    <s v="ARE"/>
    <x v="10"/>
  </r>
  <r>
    <x v="3"/>
    <s v="2EI"/>
    <x v="5"/>
    <s v="SMR"/>
    <x v="17"/>
    <s v="1.10"/>
    <x v="8"/>
    <x v="13"/>
    <n v="582"/>
    <s v="JAT"/>
    <x v="14"/>
  </r>
  <r>
    <x v="3"/>
    <s v="2EI"/>
    <x v="5"/>
    <s v="SMR"/>
    <x v="17"/>
    <s v="1.10"/>
    <x v="8"/>
    <x v="11"/>
    <n v="413"/>
    <s v="RPB"/>
    <x v="11"/>
  </r>
  <r>
    <x v="3"/>
    <s v="2EI"/>
    <x v="5"/>
    <s v="SMR"/>
    <x v="17"/>
    <s v="1.4"/>
    <x v="4"/>
    <x v="2"/>
    <n v="10"/>
    <s v="AVA"/>
    <x v="1"/>
  </r>
  <r>
    <x v="3"/>
    <s v="2EI"/>
    <x v="5"/>
    <s v="SMR"/>
    <x v="17"/>
    <s v="1.8"/>
    <x v="6"/>
    <x v="13"/>
    <n v="118"/>
    <s v="JAT"/>
    <x v="14"/>
  </r>
  <r>
    <x v="3"/>
    <s v="3AZ"/>
    <x v="2"/>
    <s v="BOG"/>
    <x v="3"/>
    <s v="1.9"/>
    <x v="3"/>
    <x v="5"/>
    <n v="21"/>
    <s v="DLH"/>
    <x v="4"/>
  </r>
  <r>
    <x v="3"/>
    <s v="3AZ"/>
    <x v="2"/>
    <s v="BOG"/>
    <x v="3"/>
    <s v="1.9"/>
    <x v="3"/>
    <x v="6"/>
    <n v="13"/>
    <s v="PUE"/>
    <x v="5"/>
  </r>
  <r>
    <x v="3"/>
    <s v="3AZ"/>
    <x v="2"/>
    <s v="BOG"/>
    <x v="3"/>
    <s v="1.1"/>
    <x v="0"/>
    <x v="6"/>
    <n v="13"/>
    <s v="PUE"/>
    <x v="5"/>
  </r>
  <r>
    <x v="3"/>
    <s v="3AZ"/>
    <x v="2"/>
    <s v="BOG"/>
    <x v="3"/>
    <s v="1.1"/>
    <x v="0"/>
    <x v="1"/>
    <n v="30"/>
    <s v="JBU"/>
    <x v="6"/>
  </r>
  <r>
    <x v="3"/>
    <s v="3BM"/>
    <x v="0"/>
    <s v="EJA"/>
    <x v="0"/>
    <s v="1.4"/>
    <x v="4"/>
    <x v="0"/>
    <n v="37"/>
    <s v="EFY"/>
    <x v="0"/>
  </r>
  <r>
    <x v="3"/>
    <s v="3BM"/>
    <x v="0"/>
    <s v="EJA"/>
    <x v="0"/>
    <s v="1.9"/>
    <x v="3"/>
    <x v="1"/>
    <n v="57"/>
    <s v="AVR"/>
    <x v="1"/>
  </r>
  <r>
    <x v="3"/>
    <s v="3BM"/>
    <x v="0"/>
    <s v="EYP"/>
    <x v="13"/>
    <s v="1.6"/>
    <x v="2"/>
    <x v="1"/>
    <n v="47"/>
    <s v="AVA"/>
    <x v="1"/>
  </r>
  <r>
    <x v="3"/>
    <s v="3BM"/>
    <x v="0"/>
    <s v="PPN"/>
    <x v="1"/>
    <s v="1.4"/>
    <x v="4"/>
    <x v="9"/>
    <n v="6"/>
    <s v="EFY"/>
    <x v="0"/>
  </r>
  <r>
    <x v="3"/>
    <s v="3BM"/>
    <x v="0"/>
    <s v="VVC"/>
    <x v="22"/>
    <s v="1.9"/>
    <x v="3"/>
    <x v="1"/>
    <n v="44"/>
    <s v="AVA"/>
    <x v="1"/>
  </r>
  <r>
    <x v="3"/>
    <s v="3BM"/>
    <x v="0"/>
    <s v="VVC"/>
    <x v="22"/>
    <s v="1.7"/>
    <x v="5"/>
    <x v="0"/>
    <n v="35"/>
    <s v="NSE"/>
    <x v="20"/>
  </r>
  <r>
    <x v="3"/>
    <s v="3BM"/>
    <x v="0"/>
    <s v="VVC"/>
    <x v="22"/>
    <s v="1.5"/>
    <x v="7"/>
    <x v="37"/>
    <n v="5"/>
    <s v="NSE"/>
    <x v="20"/>
  </r>
  <r>
    <x v="3"/>
    <s v="3BM"/>
    <x v="0"/>
    <s v="PSO"/>
    <x v="21"/>
    <s v="1.1"/>
    <x v="0"/>
    <x v="9"/>
    <n v="48"/>
    <s v="EFY"/>
    <x v="0"/>
  </r>
  <r>
    <x v="3"/>
    <s v="5AD"/>
    <x v="10"/>
    <s v="BGA"/>
    <x v="9"/>
    <s v="1.10"/>
    <x v="8"/>
    <x v="3"/>
    <n v="30"/>
    <s v="PRV"/>
    <x v="42"/>
  </r>
  <r>
    <x v="3"/>
    <s v="HEL"/>
    <x v="1"/>
    <s v="BOG"/>
    <x v="3"/>
    <s v="1.9"/>
    <x v="3"/>
    <x v="54"/>
    <n v="3"/>
    <s v="HEL"/>
    <x v="2"/>
  </r>
  <r>
    <x v="3"/>
    <s v="HEL"/>
    <x v="1"/>
    <s v="BOG"/>
    <x v="3"/>
    <s v="1.1"/>
    <x v="0"/>
    <x v="45"/>
    <n v="1"/>
    <s v="HEL"/>
    <x v="2"/>
  </r>
  <r>
    <x v="3"/>
    <s v="1BC"/>
    <x v="4"/>
    <s v="MDE"/>
    <x v="5"/>
    <s v="1.4"/>
    <x v="4"/>
    <x v="28"/>
    <n v="1"/>
    <s v="PAV"/>
    <x v="9"/>
  </r>
  <r>
    <x v="3"/>
    <s v="1BC"/>
    <x v="4"/>
    <s v="MDE"/>
    <x v="5"/>
    <s v="1.3"/>
    <x v="1"/>
    <x v="70"/>
    <n v="3"/>
    <s v="PAV"/>
    <x v="9"/>
  </r>
  <r>
    <x v="3"/>
    <s v="1BC"/>
    <x v="4"/>
    <s v="MDE"/>
    <x v="5"/>
    <s v="1.9"/>
    <x v="3"/>
    <x v="70"/>
    <n v="3"/>
    <s v="PAV"/>
    <x v="9"/>
  </r>
  <r>
    <x v="3"/>
    <s v="1BC"/>
    <x v="4"/>
    <s v="MDE"/>
    <x v="5"/>
    <s v="1.10"/>
    <x v="8"/>
    <x v="70"/>
    <n v="2"/>
    <s v="PAV"/>
    <x v="9"/>
  </r>
  <r>
    <x v="3"/>
    <s v="1BC"/>
    <x v="4"/>
    <s v="MDE"/>
    <x v="5"/>
    <s v="1.1"/>
    <x v="0"/>
    <x v="39"/>
    <n v="1"/>
    <s v="PAV"/>
    <x v="9"/>
  </r>
  <r>
    <x v="3"/>
    <s v="1BC"/>
    <x v="4"/>
    <s v="MDE"/>
    <x v="5"/>
    <s v="1.7"/>
    <x v="5"/>
    <x v="43"/>
    <n v="1"/>
    <s v="PAV"/>
    <x v="9"/>
  </r>
  <r>
    <x v="3"/>
    <s v="1BC"/>
    <x v="4"/>
    <s v="MDE"/>
    <x v="5"/>
    <s v="1.9"/>
    <x v="3"/>
    <x v="43"/>
    <n v="1"/>
    <s v="PAV"/>
    <x v="9"/>
  </r>
  <r>
    <x v="3"/>
    <s v="1BC"/>
    <x v="4"/>
    <s v="MDE"/>
    <x v="5"/>
    <s v="1.9"/>
    <x v="3"/>
    <x v="48"/>
    <n v="4"/>
    <s v="PAV"/>
    <x v="9"/>
  </r>
  <r>
    <x v="3"/>
    <s v="1BC"/>
    <x v="4"/>
    <s v="MDE"/>
    <x v="5"/>
    <s v="1.1"/>
    <x v="0"/>
    <x v="69"/>
    <n v="4"/>
    <s v="PAV"/>
    <x v="9"/>
  </r>
  <r>
    <x v="3"/>
    <s v="1BC"/>
    <x v="4"/>
    <s v="MDE"/>
    <x v="5"/>
    <s v="1.9"/>
    <x v="3"/>
    <x v="72"/>
    <n v="1"/>
    <s v="PAV"/>
    <x v="9"/>
  </r>
  <r>
    <x v="3"/>
    <s v="1GR"/>
    <x v="11"/>
    <s v="EOH"/>
    <x v="26"/>
    <s v="1.6"/>
    <x v="2"/>
    <x v="25"/>
    <n v="9"/>
    <s v="1GR"/>
    <x v="55"/>
  </r>
  <r>
    <x v="3"/>
    <s v="2EI"/>
    <x v="5"/>
    <s v="ADZ"/>
    <x v="6"/>
    <s v="1.1"/>
    <x v="0"/>
    <x v="1"/>
    <n v="286"/>
    <s v="ARE"/>
    <x v="10"/>
  </r>
  <r>
    <x v="3"/>
    <s v="2EI"/>
    <x v="5"/>
    <s v="ADZ"/>
    <x v="6"/>
    <s v="1.3"/>
    <x v="1"/>
    <x v="1"/>
    <n v="287"/>
    <s v="ARE"/>
    <x v="10"/>
  </r>
  <r>
    <x v="3"/>
    <s v="2EI"/>
    <x v="5"/>
    <s v="ADZ"/>
    <x v="6"/>
    <s v="1.8"/>
    <x v="6"/>
    <x v="11"/>
    <n v="38"/>
    <s v="CMP"/>
    <x v="13"/>
  </r>
  <r>
    <x v="3"/>
    <s v="2EI"/>
    <x v="5"/>
    <s v="AXM"/>
    <x v="7"/>
    <s v="1.1"/>
    <x v="0"/>
    <x v="1"/>
    <n v="133"/>
    <s v="AVA"/>
    <x v="1"/>
  </r>
  <r>
    <x v="3"/>
    <s v="2EI"/>
    <x v="5"/>
    <s v="AXM"/>
    <x v="7"/>
    <s v="1.1"/>
    <x v="0"/>
    <x v="11"/>
    <n v="17"/>
    <s v="RPB"/>
    <x v="11"/>
  </r>
  <r>
    <x v="3"/>
    <s v="2EI"/>
    <x v="5"/>
    <s v="AXM"/>
    <x v="7"/>
    <s v="1.10"/>
    <x v="8"/>
    <x v="31"/>
    <n v="3"/>
    <s v="ACL"/>
    <x v="8"/>
  </r>
  <r>
    <x v="3"/>
    <s v="2EI"/>
    <x v="5"/>
    <s v="AXM"/>
    <x v="7"/>
    <s v="1.2"/>
    <x v="9"/>
    <x v="1"/>
    <n v="8"/>
    <s v="AVA"/>
    <x v="1"/>
  </r>
  <r>
    <x v="3"/>
    <s v="2EI"/>
    <x v="5"/>
    <s v="AXM"/>
    <x v="7"/>
    <s v="1.3"/>
    <x v="1"/>
    <x v="2"/>
    <n v="7"/>
    <s v="AVA"/>
    <x v="1"/>
  </r>
  <r>
    <x v="3"/>
    <s v="2EI"/>
    <x v="5"/>
    <s v="AXM"/>
    <x v="7"/>
    <s v="1.3"/>
    <x v="1"/>
    <x v="1"/>
    <n v="31"/>
    <s v="ARE"/>
    <x v="10"/>
  </r>
  <r>
    <x v="3"/>
    <s v="2EI"/>
    <x v="5"/>
    <s v="AXM"/>
    <x v="7"/>
    <s v="1.6"/>
    <x v="2"/>
    <x v="1"/>
    <n v="30"/>
    <s v="ARE"/>
    <x v="10"/>
  </r>
  <r>
    <x v="3"/>
    <s v="2EI"/>
    <x v="5"/>
    <s v="AXM"/>
    <x v="7"/>
    <s v="1.6"/>
    <x v="2"/>
    <x v="1"/>
    <n v="13"/>
    <s v="NKS"/>
    <x v="12"/>
  </r>
  <r>
    <x v="3"/>
    <s v="2EI"/>
    <x v="5"/>
    <s v="AXM"/>
    <x v="7"/>
    <s v="1.8"/>
    <x v="6"/>
    <x v="2"/>
    <n v="14"/>
    <s v="AVA"/>
    <x v="1"/>
  </r>
  <r>
    <x v="3"/>
    <s v="2EI"/>
    <x v="5"/>
    <s v="BAQ"/>
    <x v="8"/>
    <s v="1.3"/>
    <x v="1"/>
    <x v="1"/>
    <n v="30"/>
    <s v="NKS"/>
    <x v="12"/>
  </r>
  <r>
    <x v="3"/>
    <s v="2EI"/>
    <x v="5"/>
    <s v="BAQ"/>
    <x v="8"/>
    <s v="1.3"/>
    <x v="1"/>
    <x v="11"/>
    <n v="44"/>
    <s v="RPB"/>
    <x v="11"/>
  </r>
  <r>
    <x v="3"/>
    <s v="2EI"/>
    <x v="5"/>
    <s v="BAQ"/>
    <x v="8"/>
    <s v="1.6"/>
    <x v="2"/>
    <x v="1"/>
    <n v="30"/>
    <s v="NKS"/>
    <x v="12"/>
  </r>
  <r>
    <x v="3"/>
    <s v="2EI"/>
    <x v="5"/>
    <s v="BAQ"/>
    <x v="8"/>
    <s v="1.8"/>
    <x v="6"/>
    <x v="11"/>
    <n v="159"/>
    <s v="RPB"/>
    <x v="11"/>
  </r>
  <r>
    <x v="3"/>
    <s v="2EI"/>
    <x v="5"/>
    <s v="BGA"/>
    <x v="9"/>
    <s v="1.2"/>
    <x v="9"/>
    <x v="1"/>
    <n v="11"/>
    <s v="AVA"/>
    <x v="1"/>
  </r>
  <r>
    <x v="3"/>
    <s v="2EI"/>
    <x v="5"/>
    <s v="BGA"/>
    <x v="9"/>
    <s v="1.4"/>
    <x v="4"/>
    <x v="1"/>
    <n v="390"/>
    <s v="AVA"/>
    <x v="1"/>
  </r>
  <r>
    <x v="3"/>
    <s v="2EI"/>
    <x v="5"/>
    <s v="BGA"/>
    <x v="9"/>
    <s v="1.4"/>
    <x v="4"/>
    <x v="11"/>
    <n v="24"/>
    <s v="CMP"/>
    <x v="13"/>
  </r>
  <r>
    <x v="3"/>
    <s v="2EI"/>
    <x v="5"/>
    <s v="CLO"/>
    <x v="10"/>
    <s v="1.1"/>
    <x v="0"/>
    <x v="14"/>
    <n v="1"/>
    <s v="DWI"/>
    <x v="18"/>
  </r>
  <r>
    <x v="3"/>
    <s v="2EI"/>
    <x v="5"/>
    <s v="CLO"/>
    <x v="10"/>
    <s v="1.4"/>
    <x v="4"/>
    <x v="11"/>
    <n v="154"/>
    <s v="CMP"/>
    <x v="13"/>
  </r>
  <r>
    <x v="3"/>
    <s v="2EI"/>
    <x v="5"/>
    <s v="CLO"/>
    <x v="10"/>
    <s v="1.4"/>
    <x v="4"/>
    <x v="14"/>
    <n v="1"/>
    <s v="DWI"/>
    <x v="18"/>
  </r>
  <r>
    <x v="3"/>
    <s v="2EI"/>
    <x v="5"/>
    <s v="CLO"/>
    <x v="10"/>
    <s v="1.5"/>
    <x v="7"/>
    <x v="9"/>
    <n v="22"/>
    <s v="NSE"/>
    <x v="20"/>
  </r>
  <r>
    <x v="3"/>
    <s v="2EI"/>
    <x v="5"/>
    <s v="CLO"/>
    <x v="10"/>
    <s v="1.6"/>
    <x v="2"/>
    <x v="2"/>
    <n v="42"/>
    <s v="AVA"/>
    <x v="1"/>
  </r>
  <r>
    <x v="3"/>
    <s v="2EI"/>
    <x v="5"/>
    <s v="CLO"/>
    <x v="10"/>
    <s v="1.6"/>
    <x v="2"/>
    <x v="11"/>
    <n v="60"/>
    <s v="AAL"/>
    <x v="19"/>
  </r>
  <r>
    <x v="3"/>
    <s v="2EI"/>
    <x v="5"/>
    <s v="CLO"/>
    <x v="10"/>
    <s v="1.8"/>
    <x v="6"/>
    <x v="11"/>
    <n v="211"/>
    <s v="AAL"/>
    <x v="19"/>
  </r>
  <r>
    <x v="3"/>
    <s v="2EI"/>
    <x v="5"/>
    <s v="CLO"/>
    <x v="10"/>
    <s v="1.8"/>
    <x v="6"/>
    <x v="24"/>
    <n v="1"/>
    <s v="LAE"/>
    <x v="44"/>
  </r>
  <r>
    <x v="3"/>
    <s v="2EI"/>
    <x v="5"/>
    <s v="CTG"/>
    <x v="11"/>
    <s v="1.1"/>
    <x v="0"/>
    <x v="11"/>
    <n v="120"/>
    <s v="CMP"/>
    <x v="13"/>
  </r>
  <r>
    <x v="3"/>
    <s v="2EI"/>
    <x v="5"/>
    <s v="CTG"/>
    <x v="11"/>
    <s v="1.1"/>
    <x v="0"/>
    <x v="18"/>
    <n v="2"/>
    <s v="1EY"/>
    <x v="22"/>
  </r>
  <r>
    <x v="3"/>
    <s v="2EI"/>
    <x v="5"/>
    <s v="CTG"/>
    <x v="11"/>
    <s v="1.10"/>
    <x v="8"/>
    <x v="2"/>
    <n v="95"/>
    <s v="ARE"/>
    <x v="10"/>
  </r>
  <r>
    <x v="3"/>
    <s v="2EI"/>
    <x v="5"/>
    <s v="CTG"/>
    <x v="11"/>
    <s v="1.10"/>
    <x v="8"/>
    <x v="1"/>
    <n v="30"/>
    <s v="NKS"/>
    <x v="12"/>
  </r>
  <r>
    <x v="3"/>
    <s v="2EI"/>
    <x v="5"/>
    <s v="CTG"/>
    <x v="11"/>
    <s v="1.10"/>
    <x v="8"/>
    <x v="31"/>
    <n v="2"/>
    <s v="FAC"/>
    <x v="34"/>
  </r>
  <r>
    <x v="3"/>
    <s v="2EI"/>
    <x v="5"/>
    <s v="CTG"/>
    <x v="11"/>
    <s v="1.3"/>
    <x v="1"/>
    <x v="16"/>
    <n v="25"/>
    <s v="NKS"/>
    <x v="12"/>
  </r>
  <r>
    <x v="3"/>
    <s v="2EI"/>
    <x v="5"/>
    <s v="CTG"/>
    <x v="11"/>
    <s v="1.3"/>
    <x v="1"/>
    <x v="11"/>
    <n v="120"/>
    <s v="CMP"/>
    <x v="13"/>
  </r>
  <r>
    <x v="3"/>
    <s v="2EI"/>
    <x v="5"/>
    <s v="CTG"/>
    <x v="11"/>
    <s v="1.3"/>
    <x v="1"/>
    <x v="11"/>
    <n v="146"/>
    <s v="RPB"/>
    <x v="11"/>
  </r>
  <r>
    <x v="3"/>
    <s v="2EI"/>
    <x v="5"/>
    <s v="CTG"/>
    <x v="11"/>
    <s v="1.5"/>
    <x v="7"/>
    <x v="11"/>
    <n v="60"/>
    <s v="AAL"/>
    <x v="19"/>
  </r>
  <r>
    <x v="3"/>
    <s v="2EI"/>
    <x v="5"/>
    <s v="CTG"/>
    <x v="11"/>
    <s v="1.7"/>
    <x v="5"/>
    <x v="2"/>
    <n v="15"/>
    <s v="ARE"/>
    <x v="10"/>
  </r>
  <r>
    <x v="3"/>
    <s v="2EI"/>
    <x v="5"/>
    <s v="CTG"/>
    <x v="11"/>
    <s v="1.7"/>
    <x v="5"/>
    <x v="16"/>
    <n v="2"/>
    <s v="TSC"/>
    <x v="21"/>
  </r>
  <r>
    <x v="3"/>
    <s v="2EI"/>
    <x v="5"/>
    <s v="CTG"/>
    <x v="11"/>
    <s v="1.8"/>
    <x v="6"/>
    <x v="2"/>
    <n v="37"/>
    <s v="ARE"/>
    <x v="10"/>
  </r>
  <r>
    <x v="3"/>
    <s v="2EI"/>
    <x v="5"/>
    <s v="CTG"/>
    <x v="11"/>
    <s v="1.8"/>
    <x v="6"/>
    <x v="16"/>
    <n v="50"/>
    <s v="NKS"/>
    <x v="12"/>
  </r>
  <r>
    <x v="3"/>
    <s v="2EI"/>
    <x v="5"/>
    <s v="CTG"/>
    <x v="11"/>
    <s v="1.9"/>
    <x v="3"/>
    <x v="13"/>
    <n v="163"/>
    <s v="JAT"/>
    <x v="14"/>
  </r>
  <r>
    <x v="3"/>
    <s v="2EI"/>
    <x v="5"/>
    <s v="CTG"/>
    <x v="11"/>
    <s v="1.9"/>
    <x v="3"/>
    <x v="14"/>
    <n v="16"/>
    <s v="DWI"/>
    <x v="18"/>
  </r>
  <r>
    <x v="3"/>
    <s v="2EI"/>
    <x v="5"/>
    <s v="CUC"/>
    <x v="12"/>
    <s v="1.2"/>
    <x v="9"/>
    <x v="2"/>
    <n v="1"/>
    <s v="AVA"/>
    <x v="1"/>
  </r>
  <r>
    <x v="3"/>
    <s v="2EI"/>
    <x v="5"/>
    <s v="CUC"/>
    <x v="12"/>
    <s v="1.3"/>
    <x v="1"/>
    <x v="31"/>
    <n v="1"/>
    <s v="ARG"/>
    <x v="53"/>
  </r>
  <r>
    <x v="3"/>
    <s v="2EI"/>
    <x v="5"/>
    <s v="CUC"/>
    <x v="12"/>
    <s v="1.4"/>
    <x v="4"/>
    <x v="2"/>
    <n v="35"/>
    <s v="AVA"/>
    <x v="1"/>
  </r>
  <r>
    <x v="3"/>
    <s v="2EI"/>
    <x v="5"/>
    <s v="CUC"/>
    <x v="12"/>
    <s v="1.6"/>
    <x v="2"/>
    <x v="1"/>
    <n v="60"/>
    <s v="ARE"/>
    <x v="10"/>
  </r>
  <r>
    <x v="3"/>
    <s v="2EI"/>
    <x v="5"/>
    <s v="EYP"/>
    <x v="13"/>
    <s v="1.8"/>
    <x v="6"/>
    <x v="1"/>
    <n v="50"/>
    <s v="ARE"/>
    <x v="10"/>
  </r>
  <r>
    <x v="3"/>
    <s v="2EI"/>
    <x v="5"/>
    <s v="IPI"/>
    <x v="15"/>
    <s v="1.10"/>
    <x v="8"/>
    <x v="1"/>
    <n v="173"/>
    <s v="AVA"/>
    <x v="1"/>
  </r>
  <r>
    <x v="3"/>
    <s v="2EI"/>
    <x v="5"/>
    <s v="LET"/>
    <x v="23"/>
    <s v="1.10"/>
    <x v="8"/>
    <x v="2"/>
    <n v="6"/>
    <s v="AVA"/>
    <x v="1"/>
  </r>
  <r>
    <x v="3"/>
    <s v="2EI"/>
    <x v="5"/>
    <s v="LET"/>
    <x v="23"/>
    <s v="1.4"/>
    <x v="4"/>
    <x v="1"/>
    <n v="55"/>
    <s v="ARE"/>
    <x v="10"/>
  </r>
  <r>
    <x v="3"/>
    <s v="2EI"/>
    <x v="5"/>
    <s v="LET"/>
    <x v="23"/>
    <s v="1.6"/>
    <x v="2"/>
    <x v="2"/>
    <n v="1"/>
    <s v="AVA"/>
    <x v="1"/>
  </r>
  <r>
    <x v="3"/>
    <s v="2EI"/>
    <x v="5"/>
    <s v="LET"/>
    <x v="23"/>
    <s v="1.8"/>
    <x v="6"/>
    <x v="2"/>
    <n v="4"/>
    <s v="AVA"/>
    <x v="1"/>
  </r>
  <r>
    <x v="3"/>
    <s v="2EI"/>
    <x v="5"/>
    <s v="MDE"/>
    <x v="5"/>
    <s v="1.1"/>
    <x v="0"/>
    <x v="2"/>
    <n v="32"/>
    <s v="AVA"/>
    <x v="1"/>
  </r>
  <r>
    <x v="3"/>
    <s v="2EI"/>
    <x v="5"/>
    <s v="MDE"/>
    <x v="5"/>
    <s v="1.1"/>
    <x v="0"/>
    <x v="14"/>
    <n v="30"/>
    <s v="DWI"/>
    <x v="18"/>
  </r>
  <r>
    <x v="3"/>
    <s v="2EI"/>
    <x v="5"/>
    <s v="MDE"/>
    <x v="5"/>
    <s v="1.2"/>
    <x v="9"/>
    <x v="11"/>
    <n v="1"/>
    <s v="AMX"/>
    <x v="17"/>
  </r>
  <r>
    <x v="3"/>
    <s v="2EI"/>
    <x v="5"/>
    <s v="MDE"/>
    <x v="5"/>
    <s v="1.3"/>
    <x v="1"/>
    <x v="6"/>
    <n v="5"/>
    <s v="AVA"/>
    <x v="1"/>
  </r>
  <r>
    <x v="3"/>
    <s v="2EI"/>
    <x v="5"/>
    <s v="MDE"/>
    <x v="5"/>
    <s v="1.3"/>
    <x v="1"/>
    <x v="20"/>
    <n v="13"/>
    <s v="JEA"/>
    <x v="26"/>
  </r>
  <r>
    <x v="3"/>
    <s v="2EI"/>
    <x v="5"/>
    <s v="MDE"/>
    <x v="5"/>
    <s v="1.4"/>
    <x v="4"/>
    <x v="1"/>
    <n v="54"/>
    <s v="NKS"/>
    <x v="12"/>
  </r>
  <r>
    <x v="3"/>
    <s v="2EI"/>
    <x v="5"/>
    <s v="MDE"/>
    <x v="5"/>
    <s v="1.4"/>
    <x v="4"/>
    <x v="16"/>
    <n v="1"/>
    <s v="AVA"/>
    <x v="1"/>
  </r>
  <r>
    <x v="3"/>
    <s v="2EI"/>
    <x v="5"/>
    <s v="MDE"/>
    <x v="5"/>
    <s v="1.4"/>
    <x v="4"/>
    <x v="16"/>
    <n v="20"/>
    <s v="NKS"/>
    <x v="12"/>
  </r>
  <r>
    <x v="3"/>
    <s v="2EI"/>
    <x v="5"/>
    <s v="MDE"/>
    <x v="5"/>
    <s v="1.5"/>
    <x v="7"/>
    <x v="11"/>
    <n v="27"/>
    <s v="AMX"/>
    <x v="17"/>
  </r>
  <r>
    <x v="3"/>
    <s v="2EI"/>
    <x v="5"/>
    <s v="MDE"/>
    <x v="5"/>
    <s v="1.7"/>
    <x v="5"/>
    <x v="1"/>
    <n v="2"/>
    <s v="GLG"/>
    <x v="15"/>
  </r>
  <r>
    <x v="3"/>
    <s v="2EI"/>
    <x v="5"/>
    <s v="MDE"/>
    <x v="5"/>
    <s v="1.7"/>
    <x v="5"/>
    <x v="16"/>
    <n v="4"/>
    <s v="AVA"/>
    <x v="1"/>
  </r>
  <r>
    <x v="3"/>
    <s v="2EI"/>
    <x v="5"/>
    <s v="MDE"/>
    <x v="5"/>
    <s v="1.8"/>
    <x v="6"/>
    <x v="1"/>
    <n v="48"/>
    <s v="JBU"/>
    <x v="6"/>
  </r>
  <r>
    <x v="3"/>
    <s v="2EI"/>
    <x v="5"/>
    <s v="MDE"/>
    <x v="5"/>
    <s v="1.8"/>
    <x v="6"/>
    <x v="1"/>
    <n v="1"/>
    <s v="ARE"/>
    <x v="10"/>
  </r>
  <r>
    <x v="3"/>
    <s v="2EI"/>
    <x v="5"/>
    <s v="MTR"/>
    <x v="18"/>
    <s v="1.4"/>
    <x v="4"/>
    <x v="1"/>
    <n v="122"/>
    <s v="ARE"/>
    <x v="10"/>
  </r>
  <r>
    <x v="3"/>
    <s v="2EI"/>
    <x v="5"/>
    <s v="NVA"/>
    <x v="19"/>
    <s v="1.10"/>
    <x v="8"/>
    <x v="1"/>
    <n v="163"/>
    <s v="ARE"/>
    <x v="10"/>
  </r>
  <r>
    <x v="3"/>
    <s v="2EI"/>
    <x v="5"/>
    <s v="NVA"/>
    <x v="19"/>
    <s v="1.3"/>
    <x v="1"/>
    <x v="1"/>
    <n v="30"/>
    <s v="ARE"/>
    <x v="10"/>
  </r>
  <r>
    <x v="3"/>
    <s v="2EI"/>
    <x v="5"/>
    <s v="NVA"/>
    <x v="19"/>
    <s v="1.4"/>
    <x v="4"/>
    <x v="1"/>
    <n v="30"/>
    <s v="ARE"/>
    <x v="10"/>
  </r>
  <r>
    <x v="3"/>
    <s v="2EI"/>
    <x v="5"/>
    <s v="NVA"/>
    <x v="19"/>
    <s v="1.6"/>
    <x v="2"/>
    <x v="1"/>
    <n v="60"/>
    <s v="AVA"/>
    <x v="1"/>
  </r>
  <r>
    <x v="3"/>
    <s v="2EI"/>
    <x v="5"/>
    <s v="NVA"/>
    <x v="19"/>
    <s v="1.8"/>
    <x v="6"/>
    <x v="1"/>
    <n v="82"/>
    <s v="ARE"/>
    <x v="10"/>
  </r>
  <r>
    <x v="3"/>
    <s v="2EI"/>
    <x v="5"/>
    <s v="NVA"/>
    <x v="19"/>
    <s v="1.9"/>
    <x v="3"/>
    <x v="1"/>
    <n v="19"/>
    <s v="ARE"/>
    <x v="10"/>
  </r>
  <r>
    <x v="3"/>
    <s v="2EI"/>
    <x v="5"/>
    <s v="PEI"/>
    <x v="20"/>
    <s v="1.1"/>
    <x v="0"/>
    <x v="11"/>
    <n v="17"/>
    <s v="RPB"/>
    <x v="11"/>
  </r>
  <r>
    <x v="3"/>
    <s v="2EI"/>
    <x v="5"/>
    <s v="PEI"/>
    <x v="20"/>
    <s v="1.10"/>
    <x v="8"/>
    <x v="11"/>
    <n v="65"/>
    <s v="RPB"/>
    <x v="11"/>
  </r>
  <r>
    <x v="3"/>
    <s v="2EI"/>
    <x v="5"/>
    <s v="PEI"/>
    <x v="20"/>
    <s v="1.7"/>
    <x v="5"/>
    <x v="11"/>
    <n v="28"/>
    <s v="CMP"/>
    <x v="13"/>
  </r>
  <r>
    <x v="3"/>
    <s v="2EI"/>
    <x v="5"/>
    <s v="PSO"/>
    <x v="21"/>
    <s v="1.10"/>
    <x v="8"/>
    <x v="1"/>
    <n v="188"/>
    <s v="ARE"/>
    <x v="10"/>
  </r>
  <r>
    <x v="3"/>
    <s v="2EI"/>
    <x v="5"/>
    <s v="PSO"/>
    <x v="21"/>
    <s v="1.4"/>
    <x v="4"/>
    <x v="2"/>
    <n v="6"/>
    <s v="AVA"/>
    <x v="1"/>
  </r>
  <r>
    <x v="3"/>
    <s v="2EI"/>
    <x v="5"/>
    <s v="PSO"/>
    <x v="21"/>
    <s v="1.8"/>
    <x v="6"/>
    <x v="2"/>
    <n v="20"/>
    <s v="AVA"/>
    <x v="1"/>
  </r>
  <r>
    <x v="3"/>
    <s v="2EI"/>
    <x v="5"/>
    <s v="RCH"/>
    <x v="16"/>
    <s v="1.7"/>
    <x v="5"/>
    <x v="1"/>
    <n v="1"/>
    <s v="AVA"/>
    <x v="1"/>
  </r>
  <r>
    <x v="3"/>
    <s v="2EI"/>
    <x v="5"/>
    <s v="RCH"/>
    <x v="16"/>
    <s v="1.8"/>
    <x v="6"/>
    <x v="2"/>
    <n v="28"/>
    <s v="AVA"/>
    <x v="1"/>
  </r>
  <r>
    <x v="3"/>
    <s v="2EI"/>
    <x v="5"/>
    <s v="RCH"/>
    <x v="16"/>
    <s v="1.9"/>
    <x v="3"/>
    <x v="2"/>
    <n v="9"/>
    <s v="AVA"/>
    <x v="1"/>
  </r>
  <r>
    <x v="3"/>
    <s v="2EI"/>
    <x v="5"/>
    <s v="SMR"/>
    <x v="17"/>
    <s v="1.1"/>
    <x v="0"/>
    <x v="2"/>
    <n v="11"/>
    <s v="AVA"/>
    <x v="1"/>
  </r>
  <r>
    <x v="3"/>
    <s v="2EI"/>
    <x v="5"/>
    <s v="SMR"/>
    <x v="17"/>
    <s v="1.1"/>
    <x v="0"/>
    <x v="13"/>
    <n v="118"/>
    <s v="JAT"/>
    <x v="14"/>
  </r>
  <r>
    <x v="3"/>
    <s v="2EI"/>
    <x v="5"/>
    <s v="SMR"/>
    <x v="17"/>
    <s v="1.4"/>
    <x v="4"/>
    <x v="1"/>
    <n v="425"/>
    <s v="AVA"/>
    <x v="1"/>
  </r>
  <r>
    <x v="3"/>
    <s v="2EI"/>
    <x v="5"/>
    <s v="SMR"/>
    <x v="17"/>
    <s v="1.4"/>
    <x v="4"/>
    <x v="13"/>
    <n v="116"/>
    <s v="JAT"/>
    <x v="14"/>
  </r>
  <r>
    <x v="3"/>
    <s v="2EJ"/>
    <x v="6"/>
    <s v="BOG"/>
    <x v="3"/>
    <s v="1.10"/>
    <x v="8"/>
    <x v="1"/>
    <n v="22"/>
    <s v="SKU"/>
    <x v="48"/>
  </r>
  <r>
    <x v="3"/>
    <s v="2EJ"/>
    <x v="6"/>
    <s v="BOG"/>
    <x v="3"/>
    <s v="1.2"/>
    <x v="9"/>
    <x v="21"/>
    <n v="4"/>
    <s v="GTI"/>
    <x v="27"/>
  </r>
  <r>
    <x v="3"/>
    <s v="2EJ"/>
    <x v="6"/>
    <s v="BOG"/>
    <x v="3"/>
    <s v="1.10"/>
    <x v="8"/>
    <x v="33"/>
    <n v="17"/>
    <s v="THY"/>
    <x v="45"/>
  </r>
  <r>
    <x v="3"/>
    <s v="2EJ"/>
    <x v="6"/>
    <s v="BOG"/>
    <x v="3"/>
    <s v="1.2"/>
    <x v="9"/>
    <x v="33"/>
    <n v="1"/>
    <s v="ETH"/>
    <x v="47"/>
  </r>
  <r>
    <x v="3"/>
    <s v="2EI"/>
    <x v="5"/>
    <s v="SMR"/>
    <x v="17"/>
    <s v="1.8"/>
    <x v="6"/>
    <x v="11"/>
    <n v="21"/>
    <s v="CMP"/>
    <x v="13"/>
  </r>
  <r>
    <x v="3"/>
    <s v="3AZ"/>
    <x v="2"/>
    <s v="BOG"/>
    <x v="3"/>
    <s v="1.4"/>
    <x v="4"/>
    <x v="24"/>
    <n v="4"/>
    <s v="MAA"/>
    <x v="31"/>
  </r>
  <r>
    <x v="3"/>
    <s v="3AZ"/>
    <x v="2"/>
    <s v="BOG"/>
    <x v="3"/>
    <s v="1.8"/>
    <x v="6"/>
    <x v="24"/>
    <n v="198"/>
    <s v="LAE"/>
    <x v="44"/>
  </r>
  <r>
    <x v="3"/>
    <s v="3AZ"/>
    <x v="2"/>
    <s v="BOG"/>
    <x v="3"/>
    <s v="1.9"/>
    <x v="3"/>
    <x v="4"/>
    <n v="38"/>
    <s v="ACA"/>
    <x v="3"/>
  </r>
  <r>
    <x v="3"/>
    <s v="3AZ"/>
    <x v="2"/>
    <s v="BOG"/>
    <x v="3"/>
    <s v="1.7"/>
    <x v="5"/>
    <x v="7"/>
    <n v="17"/>
    <s v="LER"/>
    <x v="7"/>
  </r>
  <r>
    <x v="3"/>
    <s v="3BM"/>
    <x v="0"/>
    <s v="EJA"/>
    <x v="0"/>
    <s v="1.3"/>
    <x v="1"/>
    <x v="1"/>
    <n v="57"/>
    <s v="AVR"/>
    <x v="1"/>
  </r>
  <r>
    <x v="3"/>
    <s v="3BM"/>
    <x v="0"/>
    <s v="EJA"/>
    <x v="0"/>
    <s v="1.10"/>
    <x v="8"/>
    <x v="1"/>
    <n v="57"/>
    <s v="AVR"/>
    <x v="1"/>
  </r>
  <r>
    <x v="3"/>
    <s v="3BM"/>
    <x v="0"/>
    <s v="PPN"/>
    <x v="1"/>
    <s v="1.6"/>
    <x v="2"/>
    <x v="0"/>
    <n v="33"/>
    <s v="EFY"/>
    <x v="0"/>
  </r>
  <r>
    <x v="3"/>
    <s v="3BM"/>
    <x v="0"/>
    <s v="VUP"/>
    <x v="2"/>
    <s v="1.4"/>
    <x v="4"/>
    <x v="2"/>
    <n v="2"/>
    <s v="AVA"/>
    <x v="1"/>
  </r>
  <r>
    <x v="3"/>
    <s v="3BM"/>
    <x v="0"/>
    <s v="VUP"/>
    <x v="2"/>
    <s v="1.9"/>
    <x v="3"/>
    <x v="2"/>
    <n v="2"/>
    <s v="AVA"/>
    <x v="1"/>
  </r>
  <r>
    <x v="3"/>
    <s v="3BM"/>
    <x v="0"/>
    <s v="VUP"/>
    <x v="2"/>
    <s v="1.6"/>
    <x v="2"/>
    <x v="9"/>
    <n v="26"/>
    <s v="EFY"/>
    <x v="0"/>
  </r>
  <r>
    <x v="3"/>
    <s v="3BM"/>
    <x v="0"/>
    <s v="VUP"/>
    <x v="2"/>
    <s v="1.1"/>
    <x v="0"/>
    <x v="1"/>
    <n v="4"/>
    <s v="ARE"/>
    <x v="10"/>
  </r>
  <r>
    <x v="3"/>
    <s v="3BM"/>
    <x v="0"/>
    <s v="VUP"/>
    <x v="2"/>
    <s v="1.10"/>
    <x v="8"/>
    <x v="1"/>
    <n v="4"/>
    <s v="ARE"/>
    <x v="10"/>
  </r>
  <r>
    <x v="3"/>
    <s v="3BM"/>
    <x v="0"/>
    <s v="VUP"/>
    <x v="2"/>
    <s v="1.6"/>
    <x v="2"/>
    <x v="11"/>
    <n v="2"/>
    <s v="RPB"/>
    <x v="11"/>
  </r>
  <r>
    <x v="3"/>
    <s v="3BM"/>
    <x v="0"/>
    <s v="VVC"/>
    <x v="22"/>
    <s v="1.3"/>
    <x v="1"/>
    <x v="1"/>
    <n v="44"/>
    <s v="AVA"/>
    <x v="1"/>
  </r>
  <r>
    <x v="3"/>
    <s v="3BM"/>
    <x v="0"/>
    <s v="VVC"/>
    <x v="22"/>
    <s v="1.4"/>
    <x v="4"/>
    <x v="1"/>
    <n v="44"/>
    <s v="AVA"/>
    <x v="1"/>
  </r>
  <r>
    <x v="3"/>
    <s v="3BM"/>
    <x v="0"/>
    <s v="VVC"/>
    <x v="22"/>
    <s v="1.4"/>
    <x v="4"/>
    <x v="0"/>
    <n v="50"/>
    <s v="NSE"/>
    <x v="20"/>
  </r>
  <r>
    <x v="3"/>
    <s v="3BM"/>
    <x v="0"/>
    <s v="TCO"/>
    <x v="25"/>
    <s v="1.3"/>
    <x v="1"/>
    <x v="9"/>
    <n v="54"/>
    <s v="EFY"/>
    <x v="0"/>
  </r>
  <r>
    <x v="3"/>
    <s v="3CA"/>
    <x v="9"/>
    <s v="EOH"/>
    <x v="26"/>
    <s v="1.3"/>
    <x v="1"/>
    <x v="74"/>
    <n v="1"/>
    <s v="PAV"/>
    <x v="9"/>
  </r>
  <r>
    <x v="3"/>
    <s v="HEL"/>
    <x v="1"/>
    <s v="BOG"/>
    <x v="3"/>
    <s v="1.1"/>
    <x v="0"/>
    <x v="29"/>
    <n v="8"/>
    <s v="HEL"/>
    <x v="2"/>
  </r>
  <r>
    <x v="3"/>
    <s v="HEL"/>
    <x v="1"/>
    <s v="BOG"/>
    <x v="3"/>
    <s v="1.9"/>
    <x v="3"/>
    <x v="58"/>
    <n v="8"/>
    <s v="HEL"/>
    <x v="2"/>
  </r>
  <r>
    <x v="3"/>
    <s v="HEL"/>
    <x v="1"/>
    <s v="BOG"/>
    <x v="3"/>
    <s v="1.3"/>
    <x v="1"/>
    <x v="39"/>
    <n v="2"/>
    <s v="HEL"/>
    <x v="2"/>
  </r>
  <r>
    <x v="3"/>
    <s v="1BC"/>
    <x v="4"/>
    <s v="MDE"/>
    <x v="5"/>
    <s v="1.5"/>
    <x v="7"/>
    <x v="70"/>
    <n v="1"/>
    <s v="PAV"/>
    <x v="9"/>
  </r>
  <r>
    <x v="3"/>
    <s v="1BC"/>
    <x v="4"/>
    <s v="MDE"/>
    <x v="5"/>
    <s v="1.3"/>
    <x v="1"/>
    <x v="39"/>
    <n v="2"/>
    <s v="PAV"/>
    <x v="9"/>
  </r>
  <r>
    <x v="3"/>
    <s v="1BC"/>
    <x v="4"/>
    <s v="MDE"/>
    <x v="5"/>
    <s v="1.9"/>
    <x v="3"/>
    <x v="39"/>
    <n v="2"/>
    <s v="PAV"/>
    <x v="9"/>
  </r>
  <r>
    <x v="3"/>
    <s v="1BC"/>
    <x v="4"/>
    <s v="MDE"/>
    <x v="5"/>
    <s v="1.1"/>
    <x v="0"/>
    <x v="57"/>
    <n v="1"/>
    <s v="PAV"/>
    <x v="9"/>
  </r>
  <r>
    <x v="3"/>
    <s v="1BC"/>
    <x v="4"/>
    <s v="MDE"/>
    <x v="5"/>
    <s v="1.9"/>
    <x v="3"/>
    <x v="57"/>
    <n v="1"/>
    <s v="PAV"/>
    <x v="9"/>
  </r>
  <r>
    <x v="3"/>
    <s v="1BC"/>
    <x v="4"/>
    <s v="MDE"/>
    <x v="5"/>
    <s v="1.3"/>
    <x v="1"/>
    <x v="71"/>
    <n v="2"/>
    <s v="PAV"/>
    <x v="9"/>
  </r>
  <r>
    <x v="3"/>
    <s v="1BC"/>
    <x v="4"/>
    <s v="MDE"/>
    <x v="5"/>
    <s v="1.10"/>
    <x v="8"/>
    <x v="69"/>
    <n v="1"/>
    <s v="PAV"/>
    <x v="9"/>
  </r>
  <r>
    <x v="3"/>
    <s v="1GR"/>
    <x v="11"/>
    <s v="EOH"/>
    <x v="26"/>
    <s v="1.1"/>
    <x v="0"/>
    <x v="25"/>
    <n v="9"/>
    <s v="1GR"/>
    <x v="55"/>
  </r>
  <r>
    <x v="3"/>
    <s v="1GR"/>
    <x v="11"/>
    <s v="EOH"/>
    <x v="26"/>
    <s v="1.1"/>
    <x v="0"/>
    <x v="25"/>
    <n v="96"/>
    <s v="1FR"/>
    <x v="54"/>
  </r>
  <r>
    <x v="3"/>
    <s v="2EI"/>
    <x v="5"/>
    <s v="ADZ"/>
    <x v="6"/>
    <s v="1.3"/>
    <x v="1"/>
    <x v="11"/>
    <n v="17"/>
    <s v="CMP"/>
    <x v="13"/>
  </r>
  <r>
    <x v="3"/>
    <s v="2EI"/>
    <x v="5"/>
    <s v="ADZ"/>
    <x v="6"/>
    <s v="1.3"/>
    <x v="1"/>
    <x v="31"/>
    <n v="8"/>
    <s v="KRE"/>
    <x v="33"/>
  </r>
  <r>
    <x v="3"/>
    <s v="2EI"/>
    <x v="5"/>
    <s v="ADZ"/>
    <x v="6"/>
    <s v="1.8"/>
    <x v="6"/>
    <x v="11"/>
    <n v="181"/>
    <s v="RPB"/>
    <x v="11"/>
  </r>
  <r>
    <x v="3"/>
    <s v="2EI"/>
    <x v="5"/>
    <s v="AXM"/>
    <x v="7"/>
    <s v="1.10"/>
    <x v="8"/>
    <x v="2"/>
    <n v="49"/>
    <s v="AVA"/>
    <x v="1"/>
  </r>
  <r>
    <x v="3"/>
    <s v="2EI"/>
    <x v="5"/>
    <s v="AXM"/>
    <x v="7"/>
    <s v="1.6"/>
    <x v="2"/>
    <x v="11"/>
    <n v="13"/>
    <s v="CMP"/>
    <x v="13"/>
  </r>
  <r>
    <x v="3"/>
    <s v="2EI"/>
    <x v="5"/>
    <s v="AXM"/>
    <x v="7"/>
    <s v="1.6"/>
    <x v="2"/>
    <x v="11"/>
    <n v="17"/>
    <s v="RPB"/>
    <x v="11"/>
  </r>
  <r>
    <x v="3"/>
    <s v="2EI"/>
    <x v="5"/>
    <s v="AXM"/>
    <x v="7"/>
    <s v="1.8"/>
    <x v="6"/>
    <x v="11"/>
    <n v="34"/>
    <s v="RPB"/>
    <x v="11"/>
  </r>
  <r>
    <x v="3"/>
    <s v="2EI"/>
    <x v="5"/>
    <s v="BAQ"/>
    <x v="8"/>
    <s v="1.3"/>
    <x v="1"/>
    <x v="11"/>
    <n v="50"/>
    <s v="CMP"/>
    <x v="13"/>
  </r>
  <r>
    <x v="3"/>
    <s v="2EI"/>
    <x v="5"/>
    <s v="BAQ"/>
    <x v="8"/>
    <s v="1.4"/>
    <x v="4"/>
    <x v="1"/>
    <n v="2"/>
    <s v="ARE"/>
    <x v="10"/>
  </r>
  <r>
    <x v="3"/>
    <s v="2EI"/>
    <x v="5"/>
    <s v="BAQ"/>
    <x v="8"/>
    <s v="1.6"/>
    <x v="2"/>
    <x v="11"/>
    <n v="44"/>
    <s v="CMP"/>
    <x v="13"/>
  </r>
  <r>
    <x v="3"/>
    <s v="2EI"/>
    <x v="5"/>
    <s v="BGA"/>
    <x v="9"/>
    <s v="1.1"/>
    <x v="0"/>
    <x v="1"/>
    <n v="177"/>
    <s v="ARE"/>
    <x v="10"/>
  </r>
  <r>
    <x v="3"/>
    <s v="2EI"/>
    <x v="5"/>
    <s v="BGA"/>
    <x v="9"/>
    <s v="1.10"/>
    <x v="8"/>
    <x v="1"/>
    <n v="2139"/>
    <s v="AVA"/>
    <x v="1"/>
  </r>
  <r>
    <x v="3"/>
    <s v="2EI"/>
    <x v="5"/>
    <s v="BGA"/>
    <x v="9"/>
    <s v="1.3"/>
    <x v="1"/>
    <x v="1"/>
    <n v="343"/>
    <s v="AVA"/>
    <x v="1"/>
  </r>
  <r>
    <x v="3"/>
    <s v="2EI"/>
    <x v="5"/>
    <s v="BGA"/>
    <x v="9"/>
    <s v="1.3"/>
    <x v="1"/>
    <x v="1"/>
    <n v="179"/>
    <s v="ARE"/>
    <x v="10"/>
  </r>
  <r>
    <x v="3"/>
    <s v="2EI"/>
    <x v="5"/>
    <s v="BGA"/>
    <x v="9"/>
    <s v="1.3"/>
    <x v="1"/>
    <x v="11"/>
    <n v="12"/>
    <s v="CMP"/>
    <x v="13"/>
  </r>
  <r>
    <x v="3"/>
    <s v="2EI"/>
    <x v="5"/>
    <s v="BGA"/>
    <x v="9"/>
    <s v="1.4"/>
    <x v="4"/>
    <x v="2"/>
    <n v="66"/>
    <s v="AVA"/>
    <x v="1"/>
  </r>
  <r>
    <x v="3"/>
    <s v="2EI"/>
    <x v="5"/>
    <s v="BGA"/>
    <x v="9"/>
    <s v="1.4"/>
    <x v="4"/>
    <x v="1"/>
    <n v="182"/>
    <s v="ARE"/>
    <x v="10"/>
  </r>
  <r>
    <x v="3"/>
    <s v="2EI"/>
    <x v="5"/>
    <s v="BGA"/>
    <x v="9"/>
    <s v="1.6"/>
    <x v="2"/>
    <x v="2"/>
    <n v="46"/>
    <s v="AVA"/>
    <x v="1"/>
  </r>
  <r>
    <x v="3"/>
    <s v="2EI"/>
    <x v="5"/>
    <s v="BGA"/>
    <x v="9"/>
    <s v="1.7"/>
    <x v="5"/>
    <x v="1"/>
    <n v="51"/>
    <s v="AVA"/>
    <x v="1"/>
  </r>
  <r>
    <x v="3"/>
    <s v="2EI"/>
    <x v="5"/>
    <s v="BGA"/>
    <x v="9"/>
    <s v="1.8"/>
    <x v="6"/>
    <x v="2"/>
    <n v="152"/>
    <s v="AVA"/>
    <x v="1"/>
  </r>
  <r>
    <x v="3"/>
    <s v="2EI"/>
    <x v="5"/>
    <s v="BGA"/>
    <x v="9"/>
    <s v="1.8"/>
    <x v="6"/>
    <x v="1"/>
    <n v="930"/>
    <s v="AVA"/>
    <x v="1"/>
  </r>
  <r>
    <x v="3"/>
    <s v="2EI"/>
    <x v="5"/>
    <s v="CLO"/>
    <x v="10"/>
    <s v="1.1"/>
    <x v="0"/>
    <x v="1"/>
    <n v="931"/>
    <s v="AVA"/>
    <x v="1"/>
  </r>
  <r>
    <x v="3"/>
    <s v="2EI"/>
    <x v="5"/>
    <s v="CLO"/>
    <x v="10"/>
    <s v="1.1"/>
    <x v="0"/>
    <x v="1"/>
    <n v="30"/>
    <s v="NKS"/>
    <x v="12"/>
  </r>
  <r>
    <x v="3"/>
    <s v="2EI"/>
    <x v="5"/>
    <s v="CLO"/>
    <x v="10"/>
    <s v="1.10"/>
    <x v="8"/>
    <x v="15"/>
    <n v="42"/>
    <s v="AVA"/>
    <x v="1"/>
  </r>
  <r>
    <x v="3"/>
    <s v="2EI"/>
    <x v="5"/>
    <s v="CLO"/>
    <x v="10"/>
    <s v="1.10"/>
    <x v="8"/>
    <x v="55"/>
    <n v="2"/>
    <s v="PAV"/>
    <x v="9"/>
  </r>
  <r>
    <x v="3"/>
    <s v="2EI"/>
    <x v="5"/>
    <s v="CLO"/>
    <x v="10"/>
    <s v="1.2"/>
    <x v="9"/>
    <x v="1"/>
    <n v="24"/>
    <s v="AVA"/>
    <x v="1"/>
  </r>
  <r>
    <x v="3"/>
    <s v="2EI"/>
    <x v="5"/>
    <s v="CLO"/>
    <x v="10"/>
    <s v="1.3"/>
    <x v="1"/>
    <x v="2"/>
    <n v="52"/>
    <s v="AVA"/>
    <x v="1"/>
  </r>
  <r>
    <x v="3"/>
    <s v="2EI"/>
    <x v="5"/>
    <s v="CLO"/>
    <x v="10"/>
    <s v="1.4"/>
    <x v="4"/>
    <x v="13"/>
    <n v="14"/>
    <s v="JAT"/>
    <x v="14"/>
  </r>
  <r>
    <x v="3"/>
    <s v="2EI"/>
    <x v="5"/>
    <s v="CLO"/>
    <x v="10"/>
    <s v="1.5"/>
    <x v="7"/>
    <x v="46"/>
    <n v="1"/>
    <s v="PAV"/>
    <x v="9"/>
  </r>
  <r>
    <x v="3"/>
    <s v="2EI"/>
    <x v="5"/>
    <s v="CLO"/>
    <x v="10"/>
    <s v="1.6"/>
    <x v="2"/>
    <x v="15"/>
    <n v="13"/>
    <s v="AVA"/>
    <x v="1"/>
  </r>
  <r>
    <x v="3"/>
    <s v="2EI"/>
    <x v="5"/>
    <s v="CLO"/>
    <x v="10"/>
    <s v="1.7"/>
    <x v="5"/>
    <x v="13"/>
    <n v="14"/>
    <s v="JAT"/>
    <x v="14"/>
  </r>
  <r>
    <x v="3"/>
    <s v="2EI"/>
    <x v="5"/>
    <s v="CLO"/>
    <x v="10"/>
    <s v="1.7"/>
    <x v="5"/>
    <x v="11"/>
    <n v="57"/>
    <s v="AAL"/>
    <x v="19"/>
  </r>
  <r>
    <x v="3"/>
    <s v="2EI"/>
    <x v="5"/>
    <s v="CLO"/>
    <x v="10"/>
    <s v="1.7"/>
    <x v="5"/>
    <x v="15"/>
    <n v="7"/>
    <s v="AVA"/>
    <x v="1"/>
  </r>
  <r>
    <x v="3"/>
    <s v="2EI"/>
    <x v="5"/>
    <s v="CLO"/>
    <x v="10"/>
    <s v="1.8"/>
    <x v="6"/>
    <x v="1"/>
    <n v="2117"/>
    <s v="AVA"/>
    <x v="1"/>
  </r>
  <r>
    <x v="3"/>
    <s v="2EI"/>
    <x v="5"/>
    <s v="CTG"/>
    <x v="11"/>
    <s v="1.1"/>
    <x v="0"/>
    <x v="1"/>
    <n v="15"/>
    <s v="JBU"/>
    <x v="6"/>
  </r>
  <r>
    <x v="3"/>
    <s v="2EI"/>
    <x v="5"/>
    <s v="CTG"/>
    <x v="11"/>
    <s v="1.1"/>
    <x v="0"/>
    <x v="16"/>
    <n v="25"/>
    <s v="NKS"/>
    <x v="12"/>
  </r>
  <r>
    <x v="3"/>
    <s v="2EI"/>
    <x v="5"/>
    <s v="CTG"/>
    <x v="11"/>
    <s v="1.1"/>
    <x v="0"/>
    <x v="16"/>
    <n v="12"/>
    <s v="TSC"/>
    <x v="21"/>
  </r>
  <r>
    <x v="3"/>
    <s v="2EI"/>
    <x v="5"/>
    <s v="CTG"/>
    <x v="11"/>
    <s v="1.1"/>
    <x v="0"/>
    <x v="11"/>
    <n v="13"/>
    <s v="DAL"/>
    <x v="35"/>
  </r>
  <r>
    <x v="3"/>
    <s v="2EI"/>
    <x v="5"/>
    <s v="CTG"/>
    <x v="11"/>
    <s v="1.1"/>
    <x v="0"/>
    <x v="19"/>
    <n v="24"/>
    <s v="KLM"/>
    <x v="23"/>
  </r>
  <r>
    <x v="3"/>
    <s v="2EI"/>
    <x v="5"/>
    <s v="CTG"/>
    <x v="11"/>
    <s v="1.10"/>
    <x v="8"/>
    <x v="2"/>
    <n v="24"/>
    <s v="NKS"/>
    <x v="12"/>
  </r>
  <r>
    <x v="3"/>
    <s v="2EI"/>
    <x v="5"/>
    <s v="CTG"/>
    <x v="11"/>
    <s v="1.3"/>
    <x v="1"/>
    <x v="1"/>
    <n v="447"/>
    <s v="ARE"/>
    <x v="10"/>
  </r>
  <r>
    <x v="3"/>
    <s v="2EI"/>
    <x v="5"/>
    <s v="CTG"/>
    <x v="11"/>
    <s v="1.3"/>
    <x v="1"/>
    <x v="19"/>
    <n v="24"/>
    <s v="KLM"/>
    <x v="23"/>
  </r>
  <r>
    <x v="3"/>
    <s v="2EI"/>
    <x v="5"/>
    <s v="CTG"/>
    <x v="11"/>
    <s v="1.4"/>
    <x v="4"/>
    <x v="1"/>
    <n v="5"/>
    <s v="NKS"/>
    <x v="12"/>
  </r>
  <r>
    <x v="3"/>
    <s v="2EI"/>
    <x v="5"/>
    <s v="CTG"/>
    <x v="11"/>
    <s v="1.4"/>
    <x v="4"/>
    <x v="16"/>
    <n v="12"/>
    <s v="TSC"/>
    <x v="21"/>
  </r>
  <r>
    <x v="3"/>
    <s v="2EI"/>
    <x v="5"/>
    <s v="CTG"/>
    <x v="11"/>
    <s v="1.8"/>
    <x v="6"/>
    <x v="13"/>
    <n v="238"/>
    <s v="JAT"/>
    <x v="14"/>
  </r>
  <r>
    <x v="3"/>
    <s v="2EI"/>
    <x v="5"/>
    <s v="CTG"/>
    <x v="11"/>
    <s v="1.8"/>
    <x v="6"/>
    <x v="11"/>
    <n v="26"/>
    <s v="DAL"/>
    <x v="35"/>
  </r>
  <r>
    <x v="3"/>
    <s v="2EI"/>
    <x v="5"/>
    <s v="CTG"/>
    <x v="11"/>
    <s v="1.9"/>
    <x v="3"/>
    <x v="16"/>
    <n v="1"/>
    <s v="NKS"/>
    <x v="12"/>
  </r>
  <r>
    <x v="3"/>
    <s v="2EI"/>
    <x v="5"/>
    <s v="CUC"/>
    <x v="12"/>
    <s v="1.1"/>
    <x v="0"/>
    <x v="31"/>
    <n v="1"/>
    <s v="ARG"/>
    <x v="53"/>
  </r>
  <r>
    <x v="3"/>
    <s v="2EI"/>
    <x v="5"/>
    <s v="CUC"/>
    <x v="12"/>
    <s v="1.1"/>
    <x v="0"/>
    <x v="11"/>
    <n v="17"/>
    <s v="CMP"/>
    <x v="13"/>
  </r>
  <r>
    <x v="3"/>
    <s v="2EI"/>
    <x v="5"/>
    <s v="CUC"/>
    <x v="12"/>
    <s v="1.10"/>
    <x v="8"/>
    <x v="13"/>
    <n v="36"/>
    <s v="JAT"/>
    <x v="14"/>
  </r>
  <r>
    <x v="3"/>
    <s v="2EI"/>
    <x v="5"/>
    <s v="CUC"/>
    <x v="12"/>
    <s v="1.4"/>
    <x v="4"/>
    <x v="1"/>
    <n v="60"/>
    <s v="ARE"/>
    <x v="10"/>
  </r>
  <r>
    <x v="3"/>
    <s v="2EI"/>
    <x v="5"/>
    <s v="CUC"/>
    <x v="12"/>
    <s v="1.8"/>
    <x v="6"/>
    <x v="1"/>
    <n v="186"/>
    <s v="ARE"/>
    <x v="10"/>
  </r>
  <r>
    <x v="3"/>
    <s v="2EI"/>
    <x v="5"/>
    <s v="EYP"/>
    <x v="13"/>
    <s v="1.3"/>
    <x v="1"/>
    <x v="1"/>
    <n v="17"/>
    <s v="ARE"/>
    <x v="10"/>
  </r>
  <r>
    <x v="3"/>
    <s v="2EI"/>
    <x v="5"/>
    <s v="IBE"/>
    <x v="14"/>
    <s v="1.3"/>
    <x v="1"/>
    <x v="1"/>
    <n v="55"/>
    <s v="AVA"/>
    <x v="1"/>
  </r>
  <r>
    <x v="3"/>
    <s v="2EI"/>
    <x v="5"/>
    <s v="IBE"/>
    <x v="14"/>
    <s v="1.4"/>
    <x v="4"/>
    <x v="1"/>
    <n v="55"/>
    <s v="AVA"/>
    <x v="1"/>
  </r>
  <r>
    <x v="3"/>
    <s v="2EI"/>
    <x v="5"/>
    <s v="LET"/>
    <x v="23"/>
    <s v="1.1"/>
    <x v="0"/>
    <x v="1"/>
    <n v="56"/>
    <s v="ARE"/>
    <x v="10"/>
  </r>
  <r>
    <x v="3"/>
    <s v="2EI"/>
    <x v="5"/>
    <s v="LET"/>
    <x v="23"/>
    <s v="1.3"/>
    <x v="1"/>
    <x v="35"/>
    <n v="3"/>
    <s v="KRE"/>
    <x v="33"/>
  </r>
  <r>
    <x v="3"/>
    <s v="2EI"/>
    <x v="5"/>
    <s v="LET"/>
    <x v="23"/>
    <s v="1.6"/>
    <x v="2"/>
    <x v="1"/>
    <n v="43"/>
    <s v="AVA"/>
    <x v="1"/>
  </r>
  <r>
    <x v="3"/>
    <s v="2EI"/>
    <x v="5"/>
    <s v="MDE"/>
    <x v="5"/>
    <s v="1.1"/>
    <x v="0"/>
    <x v="2"/>
    <n v="17"/>
    <s v="NKS"/>
    <x v="12"/>
  </r>
  <r>
    <x v="3"/>
    <s v="2EI"/>
    <x v="5"/>
    <s v="MDE"/>
    <x v="5"/>
    <s v="1.10"/>
    <x v="8"/>
    <x v="1"/>
    <n v="255"/>
    <s v="NKS"/>
    <x v="12"/>
  </r>
  <r>
    <x v="3"/>
    <s v="2EI"/>
    <x v="5"/>
    <s v="MDE"/>
    <x v="5"/>
    <s v="1.10"/>
    <x v="8"/>
    <x v="16"/>
    <n v="98"/>
    <s v="NKS"/>
    <x v="12"/>
  </r>
  <r>
    <x v="3"/>
    <s v="2EI"/>
    <x v="5"/>
    <s v="MDE"/>
    <x v="5"/>
    <s v="1.10"/>
    <x v="8"/>
    <x v="11"/>
    <n v="723"/>
    <s v="CMP"/>
    <x v="13"/>
  </r>
  <r>
    <x v="3"/>
    <s v="2EI"/>
    <x v="5"/>
    <s v="MDE"/>
    <x v="5"/>
    <s v="1.10"/>
    <x v="8"/>
    <x v="14"/>
    <n v="117"/>
    <s v="DWI"/>
    <x v="18"/>
  </r>
  <r>
    <x v="3"/>
    <s v="2EI"/>
    <x v="5"/>
    <s v="MDE"/>
    <x v="5"/>
    <s v="1.3"/>
    <x v="1"/>
    <x v="6"/>
    <n v="5"/>
    <s v="TPA"/>
    <x v="25"/>
  </r>
  <r>
    <x v="3"/>
    <s v="2EI"/>
    <x v="5"/>
    <s v="MDE"/>
    <x v="5"/>
    <s v="1.4"/>
    <x v="4"/>
    <x v="11"/>
    <n v="286"/>
    <s v="CMP"/>
    <x v="13"/>
  </r>
  <r>
    <x v="3"/>
    <s v="2EI"/>
    <x v="5"/>
    <s v="MDE"/>
    <x v="5"/>
    <s v="1.4"/>
    <x v="4"/>
    <x v="20"/>
    <n v="13"/>
    <s v="JEA"/>
    <x v="26"/>
  </r>
  <r>
    <x v="3"/>
    <s v="2EI"/>
    <x v="5"/>
    <s v="MDE"/>
    <x v="5"/>
    <s v="1.6"/>
    <x v="2"/>
    <x v="1"/>
    <n v="29"/>
    <s v="TAI"/>
    <x v="24"/>
  </r>
  <r>
    <x v="3"/>
    <s v="2EI"/>
    <x v="5"/>
    <s v="MDE"/>
    <x v="5"/>
    <s v="1.6"/>
    <x v="2"/>
    <x v="16"/>
    <n v="18"/>
    <s v="NKS"/>
    <x v="12"/>
  </r>
  <r>
    <x v="3"/>
    <s v="2EI"/>
    <x v="5"/>
    <s v="MDE"/>
    <x v="5"/>
    <s v="1.7"/>
    <x v="5"/>
    <x v="2"/>
    <n v="17"/>
    <s v="NKS"/>
    <x v="12"/>
  </r>
  <r>
    <x v="3"/>
    <s v="2EI"/>
    <x v="5"/>
    <s v="MDE"/>
    <x v="5"/>
    <s v="1.7"/>
    <x v="5"/>
    <x v="11"/>
    <n v="19"/>
    <s v="CMP"/>
    <x v="13"/>
  </r>
  <r>
    <x v="3"/>
    <s v="2EI"/>
    <x v="5"/>
    <s v="MDE"/>
    <x v="5"/>
    <s v="1.7"/>
    <x v="5"/>
    <x v="15"/>
    <n v="26"/>
    <s v="AVA"/>
    <x v="1"/>
  </r>
  <r>
    <x v="3"/>
    <s v="2EI"/>
    <x v="5"/>
    <s v="MDE"/>
    <x v="5"/>
    <s v="1.8"/>
    <x v="6"/>
    <x v="2"/>
    <n v="35"/>
    <s v="NKS"/>
    <x v="12"/>
  </r>
  <r>
    <x v="3"/>
    <s v="2EI"/>
    <x v="5"/>
    <s v="MDE"/>
    <x v="5"/>
    <s v="1.8"/>
    <x v="6"/>
    <x v="1"/>
    <n v="53"/>
    <s v="TAI"/>
    <x v="24"/>
  </r>
  <r>
    <x v="3"/>
    <s v="2EI"/>
    <x v="5"/>
    <s v="MTR"/>
    <x v="18"/>
    <s v="1.1"/>
    <x v="0"/>
    <x v="1"/>
    <n v="250"/>
    <s v="AVA"/>
    <x v="1"/>
  </r>
  <r>
    <x v="3"/>
    <s v="2EI"/>
    <x v="5"/>
    <s v="MTR"/>
    <x v="18"/>
    <s v="1.3"/>
    <x v="1"/>
    <x v="1"/>
    <n v="119"/>
    <s v="ARE"/>
    <x v="10"/>
  </r>
  <r>
    <x v="3"/>
    <s v="2EI"/>
    <x v="5"/>
    <s v="MTR"/>
    <x v="18"/>
    <s v="1.6"/>
    <x v="2"/>
    <x v="1"/>
    <n v="118"/>
    <s v="ARE"/>
    <x v="10"/>
  </r>
  <r>
    <x v="3"/>
    <s v="2EI"/>
    <x v="5"/>
    <s v="MTR"/>
    <x v="18"/>
    <s v="1.8"/>
    <x v="6"/>
    <x v="1"/>
    <n v="699"/>
    <s v="AVA"/>
    <x v="1"/>
  </r>
  <r>
    <x v="3"/>
    <s v="2EI"/>
    <x v="5"/>
    <s v="PEI"/>
    <x v="20"/>
    <s v="1.2"/>
    <x v="9"/>
    <x v="1"/>
    <n v="18"/>
    <s v="AVA"/>
    <x v="1"/>
  </r>
  <r>
    <x v="3"/>
    <s v="2EI"/>
    <x v="5"/>
    <s v="PEI"/>
    <x v="20"/>
    <s v="1.7"/>
    <x v="5"/>
    <x v="2"/>
    <n v="30"/>
    <s v="AAL"/>
    <x v="19"/>
  </r>
  <r>
    <x v="3"/>
    <s v="2EI"/>
    <x v="5"/>
    <s v="PEI"/>
    <x v="20"/>
    <s v="1.9"/>
    <x v="3"/>
    <x v="1"/>
    <n v="1"/>
    <s v="ARE"/>
    <x v="10"/>
  </r>
  <r>
    <x v="3"/>
    <s v="2EI"/>
    <x v="5"/>
    <s v="PSO"/>
    <x v="21"/>
    <s v="1.3"/>
    <x v="1"/>
    <x v="2"/>
    <n v="6"/>
    <s v="AVA"/>
    <x v="1"/>
  </r>
  <r>
    <x v="3"/>
    <s v="2EI"/>
    <x v="5"/>
    <s v="PSO"/>
    <x v="21"/>
    <s v="1.4"/>
    <x v="4"/>
    <x v="1"/>
    <n v="47"/>
    <s v="ARE"/>
    <x v="10"/>
  </r>
  <r>
    <x v="3"/>
    <s v="2EI"/>
    <x v="5"/>
    <s v="RCH"/>
    <x v="16"/>
    <s v="1.1"/>
    <x v="0"/>
    <x v="1"/>
    <n v="123"/>
    <s v="AVA"/>
    <x v="1"/>
  </r>
  <r>
    <x v="3"/>
    <s v="2EI"/>
    <x v="5"/>
    <s v="RCH"/>
    <x v="16"/>
    <s v="1.3"/>
    <x v="1"/>
    <x v="1"/>
    <n v="123"/>
    <s v="AVA"/>
    <x v="1"/>
  </r>
  <r>
    <x v="3"/>
    <s v="2EI"/>
    <x v="5"/>
    <s v="RCH"/>
    <x v="16"/>
    <s v="1.4"/>
    <x v="4"/>
    <x v="1"/>
    <n v="124"/>
    <s v="AVA"/>
    <x v="1"/>
  </r>
  <r>
    <x v="3"/>
    <s v="2EI"/>
    <x v="5"/>
    <s v="SMR"/>
    <x v="17"/>
    <s v="1.1"/>
    <x v="0"/>
    <x v="1"/>
    <n v="257"/>
    <s v="ARE"/>
    <x v="10"/>
  </r>
  <r>
    <x v="3"/>
    <s v="2EI"/>
    <x v="5"/>
    <s v="SMR"/>
    <x v="17"/>
    <s v="1.1"/>
    <x v="0"/>
    <x v="9"/>
    <n v="12"/>
    <s v="EFY"/>
    <x v="0"/>
  </r>
  <r>
    <x v="3"/>
    <s v="2EI"/>
    <x v="5"/>
    <s v="SMR"/>
    <x v="17"/>
    <s v="1.10"/>
    <x v="8"/>
    <x v="2"/>
    <n v="65"/>
    <s v="AVA"/>
    <x v="1"/>
  </r>
  <r>
    <x v="3"/>
    <s v="2EI"/>
    <x v="5"/>
    <s v="SMR"/>
    <x v="17"/>
    <s v="1.10"/>
    <x v="8"/>
    <x v="31"/>
    <n v="3"/>
    <s v="FAC"/>
    <x v="34"/>
  </r>
  <r>
    <x v="3"/>
    <s v="2EI"/>
    <x v="5"/>
    <s v="SMR"/>
    <x v="17"/>
    <s v="1.4"/>
    <x v="4"/>
    <x v="1"/>
    <n v="253"/>
    <s v="ARE"/>
    <x v="10"/>
  </r>
  <r>
    <x v="3"/>
    <s v="2EI"/>
    <x v="5"/>
    <s v="SMR"/>
    <x v="17"/>
    <s v="1.6"/>
    <x v="2"/>
    <x v="13"/>
    <n v="1"/>
    <s v="JAT"/>
    <x v="14"/>
  </r>
  <r>
    <x v="3"/>
    <s v="2EJ"/>
    <x v="6"/>
    <s v="BOG"/>
    <x v="3"/>
    <s v="1.3"/>
    <x v="1"/>
    <x v="36"/>
    <n v="2"/>
    <s v="3AZ"/>
    <x v="40"/>
  </r>
  <r>
    <x v="3"/>
    <s v="2EJ"/>
    <x v="6"/>
    <s v="BOG"/>
    <x v="3"/>
    <s v="1.10"/>
    <x v="8"/>
    <x v="24"/>
    <n v="3"/>
    <s v="AJT"/>
    <x v="37"/>
  </r>
  <r>
    <x v="3"/>
    <s v="2EJ"/>
    <x v="6"/>
    <s v="BOG"/>
    <x v="3"/>
    <s v="1.7"/>
    <x v="5"/>
    <x v="21"/>
    <n v="2"/>
    <s v="GTI"/>
    <x v="27"/>
  </r>
  <r>
    <x v="3"/>
    <s v="2EJ"/>
    <x v="6"/>
    <s v="BOG"/>
    <x v="3"/>
    <s v="1.8"/>
    <x v="6"/>
    <x v="24"/>
    <n v="4"/>
    <s v="3AI"/>
    <x v="50"/>
  </r>
  <r>
    <x v="3"/>
    <s v="2EJ"/>
    <x v="6"/>
    <s v="BOG"/>
    <x v="3"/>
    <s v="1.10"/>
    <x v="8"/>
    <x v="33"/>
    <n v="38"/>
    <s v="QTR"/>
    <x v="38"/>
  </r>
  <r>
    <x v="3"/>
    <s v="2EJ"/>
    <x v="6"/>
    <s v="BOG"/>
    <x v="3"/>
    <s v="1.8"/>
    <x v="6"/>
    <x v="8"/>
    <n v="1"/>
    <s v="KRE"/>
    <x v="33"/>
  </r>
  <r>
    <x v="3"/>
    <s v="2EJ"/>
    <x v="6"/>
    <s v="BOG"/>
    <x v="3"/>
    <s v="1.10"/>
    <x v="8"/>
    <x v="33"/>
    <n v="31"/>
    <s v="ETH"/>
    <x v="47"/>
  </r>
  <r>
    <x v="3"/>
    <s v="2EI"/>
    <x v="5"/>
    <s v="SMR"/>
    <x v="17"/>
    <s v="1.7"/>
    <x v="5"/>
    <x v="13"/>
    <n v="1"/>
    <s v="JAT"/>
    <x v="14"/>
  </r>
  <r>
    <x v="3"/>
    <s v="2EI"/>
    <x v="5"/>
    <s v="SMR"/>
    <x v="17"/>
    <s v="1.8"/>
    <x v="6"/>
    <x v="16"/>
    <n v="1"/>
    <s v="JAT"/>
    <x v="14"/>
  </r>
  <r>
    <x v="3"/>
    <s v="3AZ"/>
    <x v="2"/>
    <s v="BOG"/>
    <x v="3"/>
    <s v="1.1"/>
    <x v="0"/>
    <x v="4"/>
    <n v="38"/>
    <s v="ACA"/>
    <x v="3"/>
  </r>
  <r>
    <x v="3"/>
    <s v="3AZ"/>
    <x v="2"/>
    <s v="BOG"/>
    <x v="3"/>
    <s v="1.8"/>
    <x v="6"/>
    <x v="4"/>
    <n v="38"/>
    <s v="ACA"/>
    <x v="3"/>
  </r>
  <r>
    <x v="3"/>
    <s v="3AZ"/>
    <x v="2"/>
    <s v="BOG"/>
    <x v="3"/>
    <s v="1.7"/>
    <x v="5"/>
    <x v="6"/>
    <n v="13"/>
    <s v="PUE"/>
    <x v="5"/>
  </r>
  <r>
    <x v="3"/>
    <s v="3AZ"/>
    <x v="2"/>
    <s v="BOG"/>
    <x v="3"/>
    <s v="1.4"/>
    <x v="4"/>
    <x v="1"/>
    <n v="30"/>
    <s v="JBU"/>
    <x v="6"/>
  </r>
  <r>
    <x v="3"/>
    <s v="3AZ"/>
    <x v="2"/>
    <s v="BOG"/>
    <x v="3"/>
    <s v="1.1"/>
    <x v="0"/>
    <x v="7"/>
    <n v="17"/>
    <s v="LER"/>
    <x v="7"/>
  </r>
  <r>
    <x v="3"/>
    <s v="3AZ"/>
    <x v="2"/>
    <s v="BOG"/>
    <x v="3"/>
    <s v="1.9"/>
    <x v="3"/>
    <x v="27"/>
    <n v="7"/>
    <s v="EDW"/>
    <x v="32"/>
  </r>
  <r>
    <x v="3"/>
    <s v="3BM"/>
    <x v="0"/>
    <s v="EYP"/>
    <x v="13"/>
    <s v="1.2"/>
    <x v="9"/>
    <x v="1"/>
    <n v="1"/>
    <s v="AVA"/>
    <x v="1"/>
  </r>
  <r>
    <x v="3"/>
    <s v="3BM"/>
    <x v="0"/>
    <s v="EYP"/>
    <x v="13"/>
    <s v="1.8"/>
    <x v="6"/>
    <x v="1"/>
    <n v="47"/>
    <s v="AVA"/>
    <x v="1"/>
  </r>
  <r>
    <x v="3"/>
    <s v="3BM"/>
    <x v="0"/>
    <s v="PPN"/>
    <x v="1"/>
    <s v="1.1"/>
    <x v="0"/>
    <x v="1"/>
    <n v="30"/>
    <s v="AVA"/>
    <x v="1"/>
  </r>
  <r>
    <x v="3"/>
    <s v="3BM"/>
    <x v="0"/>
    <s v="PPN"/>
    <x v="1"/>
    <s v="1.6"/>
    <x v="2"/>
    <x v="1"/>
    <n v="30"/>
    <s v="AVA"/>
    <x v="1"/>
  </r>
  <r>
    <x v="3"/>
    <s v="3BM"/>
    <x v="0"/>
    <s v="VUP"/>
    <x v="2"/>
    <s v="1.1"/>
    <x v="0"/>
    <x v="2"/>
    <n v="2"/>
    <s v="AVA"/>
    <x v="1"/>
  </r>
  <r>
    <x v="3"/>
    <s v="3BM"/>
    <x v="0"/>
    <s v="VUP"/>
    <x v="2"/>
    <s v="1.10"/>
    <x v="8"/>
    <x v="2"/>
    <n v="2"/>
    <s v="AVA"/>
    <x v="1"/>
  </r>
  <r>
    <x v="3"/>
    <s v="3BM"/>
    <x v="0"/>
    <s v="VUP"/>
    <x v="2"/>
    <s v="1.10"/>
    <x v="8"/>
    <x v="1"/>
    <n v="118"/>
    <s v="AVA"/>
    <x v="1"/>
  </r>
  <r>
    <x v="3"/>
    <s v="3BM"/>
    <x v="0"/>
    <s v="VUP"/>
    <x v="2"/>
    <s v="1.3"/>
    <x v="1"/>
    <x v="9"/>
    <n v="26"/>
    <s v="EFY"/>
    <x v="0"/>
  </r>
  <r>
    <x v="3"/>
    <s v="3BM"/>
    <x v="0"/>
    <s v="VUP"/>
    <x v="2"/>
    <s v="1.7"/>
    <x v="5"/>
    <x v="1"/>
    <n v="4"/>
    <s v="ARE"/>
    <x v="10"/>
  </r>
  <r>
    <x v="3"/>
    <s v="3CA"/>
    <x v="9"/>
    <s v="EOH"/>
    <x v="26"/>
    <s v="1.10"/>
    <x v="8"/>
    <x v="38"/>
    <n v="2"/>
    <s v="PAV"/>
    <x v="9"/>
  </r>
  <r>
    <x v="3"/>
    <s v="SGH"/>
    <x v="3"/>
    <s v="LET"/>
    <x v="23"/>
    <s v="1.8"/>
    <x v="6"/>
    <x v="8"/>
    <n v="9"/>
    <s v="ACL"/>
    <x v="8"/>
  </r>
  <r>
    <x v="3"/>
    <s v="1BC"/>
    <x v="4"/>
    <s v="MDE"/>
    <x v="5"/>
    <s v="1.6"/>
    <x v="2"/>
    <x v="39"/>
    <n v="1"/>
    <s v="PAV"/>
    <x v="9"/>
  </r>
  <r>
    <x v="3"/>
    <s v="1BC"/>
    <x v="4"/>
    <s v="MDE"/>
    <x v="5"/>
    <s v="1.3"/>
    <x v="1"/>
    <x v="43"/>
    <n v="4"/>
    <s v="PAV"/>
    <x v="9"/>
  </r>
  <r>
    <x v="3"/>
    <s v="1BC"/>
    <x v="4"/>
    <s v="MDE"/>
    <x v="5"/>
    <s v="1.10"/>
    <x v="8"/>
    <x v="71"/>
    <n v="1"/>
    <s v="PAV"/>
    <x v="9"/>
  </r>
  <r>
    <x v="3"/>
    <s v="1BC"/>
    <x v="4"/>
    <s v="MDE"/>
    <x v="5"/>
    <s v="1.3"/>
    <x v="1"/>
    <x v="69"/>
    <n v="4"/>
    <s v="PAV"/>
    <x v="9"/>
  </r>
  <r>
    <x v="3"/>
    <s v="1BC"/>
    <x v="4"/>
    <s v="MDE"/>
    <x v="5"/>
    <s v="1.3"/>
    <x v="1"/>
    <x v="45"/>
    <n v="2"/>
    <s v="PAV"/>
    <x v="9"/>
  </r>
  <r>
    <x v="3"/>
    <s v="1GR"/>
    <x v="11"/>
    <s v="EOH"/>
    <x v="26"/>
    <s v="1.9"/>
    <x v="3"/>
    <x v="3"/>
    <n v="43"/>
    <s v="1FR"/>
    <x v="54"/>
  </r>
  <r>
    <x v="3"/>
    <s v="2EI"/>
    <x v="5"/>
    <s v="ADZ"/>
    <x v="6"/>
    <s v="1.4"/>
    <x v="4"/>
    <x v="11"/>
    <n v="49"/>
    <s v="RPB"/>
    <x v="11"/>
  </r>
  <r>
    <x v="3"/>
    <s v="2EI"/>
    <x v="5"/>
    <s v="ADZ"/>
    <x v="6"/>
    <s v="1.5"/>
    <x v="7"/>
    <x v="1"/>
    <n v="1"/>
    <s v="ARE"/>
    <x v="10"/>
  </r>
  <r>
    <x v="3"/>
    <s v="2EI"/>
    <x v="5"/>
    <s v="AXM"/>
    <x v="7"/>
    <s v="1.1"/>
    <x v="0"/>
    <x v="2"/>
    <n v="7"/>
    <s v="AVA"/>
    <x v="1"/>
  </r>
  <r>
    <x v="3"/>
    <s v="2EI"/>
    <x v="5"/>
    <s v="AXM"/>
    <x v="7"/>
    <s v="1.1"/>
    <x v="0"/>
    <x v="1"/>
    <n v="31"/>
    <s v="ARE"/>
    <x v="10"/>
  </r>
  <r>
    <x v="3"/>
    <s v="2EI"/>
    <x v="5"/>
    <s v="AXM"/>
    <x v="7"/>
    <s v="1.3"/>
    <x v="1"/>
    <x v="31"/>
    <n v="1"/>
    <s v="ACL"/>
    <x v="8"/>
  </r>
  <r>
    <x v="3"/>
    <s v="2EI"/>
    <x v="5"/>
    <s v="AXM"/>
    <x v="7"/>
    <s v="1.3"/>
    <x v="1"/>
    <x v="11"/>
    <n v="13"/>
    <s v="CMP"/>
    <x v="13"/>
  </r>
  <r>
    <x v="3"/>
    <s v="2EI"/>
    <x v="5"/>
    <s v="AXM"/>
    <x v="7"/>
    <s v="1.3"/>
    <x v="1"/>
    <x v="11"/>
    <n v="17"/>
    <s v="RPB"/>
    <x v="11"/>
  </r>
  <r>
    <x v="3"/>
    <s v="2EI"/>
    <x v="5"/>
    <s v="AXM"/>
    <x v="7"/>
    <s v="1.4"/>
    <x v="4"/>
    <x v="1"/>
    <n v="31"/>
    <s v="ARE"/>
    <x v="10"/>
  </r>
  <r>
    <x v="3"/>
    <s v="2EI"/>
    <x v="5"/>
    <s v="AXM"/>
    <x v="7"/>
    <s v="1.4"/>
    <x v="4"/>
    <x v="11"/>
    <n v="13"/>
    <s v="CMP"/>
    <x v="13"/>
  </r>
  <r>
    <x v="3"/>
    <s v="2EI"/>
    <x v="5"/>
    <s v="AXM"/>
    <x v="7"/>
    <s v="1.8"/>
    <x v="6"/>
    <x v="1"/>
    <n v="262"/>
    <s v="AVA"/>
    <x v="1"/>
  </r>
  <r>
    <x v="3"/>
    <s v="2EI"/>
    <x v="5"/>
    <s v="BAQ"/>
    <x v="8"/>
    <s v="1.1"/>
    <x v="0"/>
    <x v="1"/>
    <n v="30"/>
    <s v="NKS"/>
    <x v="12"/>
  </r>
  <r>
    <x v="3"/>
    <s v="2EI"/>
    <x v="5"/>
    <s v="BAQ"/>
    <x v="8"/>
    <s v="1.1"/>
    <x v="0"/>
    <x v="11"/>
    <n v="44"/>
    <s v="CMP"/>
    <x v="13"/>
  </r>
  <r>
    <x v="3"/>
    <s v="2EI"/>
    <x v="5"/>
    <s v="BAQ"/>
    <x v="8"/>
    <s v="1.10"/>
    <x v="8"/>
    <x v="11"/>
    <n v="174"/>
    <s v="RPB"/>
    <x v="11"/>
  </r>
  <r>
    <x v="3"/>
    <s v="2EI"/>
    <x v="5"/>
    <s v="BGA"/>
    <x v="9"/>
    <s v="1.1"/>
    <x v="0"/>
    <x v="1"/>
    <n v="339"/>
    <s v="AVA"/>
    <x v="1"/>
  </r>
  <r>
    <x v="3"/>
    <s v="2EI"/>
    <x v="5"/>
    <s v="BGA"/>
    <x v="9"/>
    <s v="1.10"/>
    <x v="8"/>
    <x v="1"/>
    <n v="828"/>
    <s v="ARE"/>
    <x v="10"/>
  </r>
  <r>
    <x v="3"/>
    <s v="2EI"/>
    <x v="5"/>
    <s v="BGA"/>
    <x v="9"/>
    <s v="1.2"/>
    <x v="9"/>
    <x v="2"/>
    <n v="2"/>
    <s v="AVA"/>
    <x v="1"/>
  </r>
  <r>
    <x v="3"/>
    <s v="2EI"/>
    <x v="5"/>
    <s v="BGA"/>
    <x v="9"/>
    <s v="1.2"/>
    <x v="9"/>
    <x v="1"/>
    <n v="1"/>
    <s v="ARE"/>
    <x v="10"/>
  </r>
  <r>
    <x v="3"/>
    <s v="2EI"/>
    <x v="5"/>
    <s v="BGA"/>
    <x v="9"/>
    <s v="1.3"/>
    <x v="1"/>
    <x v="31"/>
    <n v="1"/>
    <s v="ACL"/>
    <x v="8"/>
  </r>
  <r>
    <x v="3"/>
    <s v="2EI"/>
    <x v="5"/>
    <s v="BGA"/>
    <x v="9"/>
    <s v="1.4"/>
    <x v="4"/>
    <x v="11"/>
    <n v="17"/>
    <s v="RPB"/>
    <x v="11"/>
  </r>
  <r>
    <x v="3"/>
    <s v="2EI"/>
    <x v="5"/>
    <s v="BGA"/>
    <x v="9"/>
    <s v="1.5"/>
    <x v="7"/>
    <x v="2"/>
    <n v="17"/>
    <s v="AVA"/>
    <x v="1"/>
  </r>
  <r>
    <x v="3"/>
    <s v="2EI"/>
    <x v="5"/>
    <s v="BGA"/>
    <x v="9"/>
    <s v="1.6"/>
    <x v="2"/>
    <x v="11"/>
    <n v="16"/>
    <s v="RPB"/>
    <x v="11"/>
  </r>
  <r>
    <x v="3"/>
    <s v="2EI"/>
    <x v="5"/>
    <s v="BGA"/>
    <x v="9"/>
    <s v="1.8"/>
    <x v="6"/>
    <x v="1"/>
    <n v="333"/>
    <s v="ARE"/>
    <x v="10"/>
  </r>
  <r>
    <x v="3"/>
    <s v="2EI"/>
    <x v="5"/>
    <s v="CLO"/>
    <x v="10"/>
    <s v="1.1"/>
    <x v="0"/>
    <x v="13"/>
    <n v="14"/>
    <s v="JAT"/>
    <x v="14"/>
  </r>
  <r>
    <x v="3"/>
    <s v="2EI"/>
    <x v="5"/>
    <s v="CLO"/>
    <x v="10"/>
    <s v="1.10"/>
    <x v="8"/>
    <x v="1"/>
    <n v="4358"/>
    <s v="AVA"/>
    <x v="1"/>
  </r>
  <r>
    <x v="3"/>
    <s v="2EI"/>
    <x v="5"/>
    <s v="CLO"/>
    <x v="10"/>
    <s v="1.10"/>
    <x v="8"/>
    <x v="11"/>
    <n v="210"/>
    <s v="RPB"/>
    <x v="11"/>
  </r>
  <r>
    <x v="3"/>
    <s v="2EI"/>
    <x v="5"/>
    <s v="CLO"/>
    <x v="10"/>
    <s v="1.3"/>
    <x v="1"/>
    <x v="14"/>
    <n v="1"/>
    <s v="DWI"/>
    <x v="18"/>
  </r>
  <r>
    <x v="3"/>
    <s v="2EI"/>
    <x v="5"/>
    <s v="CLO"/>
    <x v="10"/>
    <s v="1.4"/>
    <x v="4"/>
    <x v="46"/>
    <n v="1"/>
    <s v="PAV"/>
    <x v="9"/>
  </r>
  <r>
    <x v="3"/>
    <s v="2EI"/>
    <x v="5"/>
    <s v="CLO"/>
    <x v="10"/>
    <s v="1.5"/>
    <x v="7"/>
    <x v="11"/>
    <n v="52"/>
    <s v="CMP"/>
    <x v="13"/>
  </r>
  <r>
    <x v="3"/>
    <s v="2EI"/>
    <x v="5"/>
    <s v="CLO"/>
    <x v="10"/>
    <s v="1.5"/>
    <x v="7"/>
    <x v="15"/>
    <n v="3"/>
    <s v="AVA"/>
    <x v="1"/>
  </r>
  <r>
    <x v="3"/>
    <s v="2EI"/>
    <x v="5"/>
    <s v="CTG"/>
    <x v="11"/>
    <s v="1.10"/>
    <x v="8"/>
    <x v="1"/>
    <n v="2303"/>
    <s v="ARE"/>
    <x v="10"/>
  </r>
  <r>
    <x v="3"/>
    <s v="2EI"/>
    <x v="5"/>
    <s v="CTG"/>
    <x v="11"/>
    <s v="1.10"/>
    <x v="8"/>
    <x v="16"/>
    <n v="149"/>
    <s v="NKS"/>
    <x v="12"/>
  </r>
  <r>
    <x v="3"/>
    <s v="2EI"/>
    <x v="5"/>
    <s v="CTG"/>
    <x v="11"/>
    <s v="1.3"/>
    <x v="1"/>
    <x v="16"/>
    <n v="12"/>
    <s v="TSC"/>
    <x v="21"/>
  </r>
  <r>
    <x v="3"/>
    <s v="2EI"/>
    <x v="5"/>
    <s v="CTG"/>
    <x v="11"/>
    <s v="1.3"/>
    <x v="1"/>
    <x v="18"/>
    <n v="3"/>
    <s v="1EY"/>
    <x v="22"/>
  </r>
  <r>
    <x v="3"/>
    <s v="2EI"/>
    <x v="5"/>
    <s v="CTG"/>
    <x v="11"/>
    <s v="1.4"/>
    <x v="4"/>
    <x v="2"/>
    <n v="19"/>
    <s v="ARE"/>
    <x v="10"/>
  </r>
  <r>
    <x v="3"/>
    <s v="2EI"/>
    <x v="5"/>
    <s v="CTG"/>
    <x v="11"/>
    <s v="1.5"/>
    <x v="7"/>
    <x v="13"/>
    <n v="1"/>
    <s v="JAT"/>
    <x v="14"/>
  </r>
  <r>
    <x v="3"/>
    <s v="2EI"/>
    <x v="5"/>
    <s v="CTG"/>
    <x v="11"/>
    <s v="1.6"/>
    <x v="2"/>
    <x v="2"/>
    <n v="4"/>
    <s v="NKS"/>
    <x v="12"/>
  </r>
  <r>
    <x v="3"/>
    <s v="2EI"/>
    <x v="5"/>
    <s v="CTG"/>
    <x v="11"/>
    <s v="1.6"/>
    <x v="2"/>
    <x v="1"/>
    <n v="15"/>
    <s v="JBU"/>
    <x v="6"/>
  </r>
  <r>
    <x v="3"/>
    <s v="2EI"/>
    <x v="5"/>
    <s v="CTG"/>
    <x v="11"/>
    <s v="1.6"/>
    <x v="2"/>
    <x v="1"/>
    <n v="443"/>
    <s v="ARE"/>
    <x v="10"/>
  </r>
  <r>
    <x v="3"/>
    <s v="2EI"/>
    <x v="5"/>
    <s v="CTG"/>
    <x v="11"/>
    <s v="1.6"/>
    <x v="2"/>
    <x v="16"/>
    <n v="24"/>
    <s v="NKS"/>
    <x v="12"/>
  </r>
  <r>
    <x v="3"/>
    <s v="2EI"/>
    <x v="5"/>
    <s v="CTG"/>
    <x v="11"/>
    <s v="1.7"/>
    <x v="5"/>
    <x v="11"/>
    <n v="12"/>
    <s v="DAL"/>
    <x v="35"/>
  </r>
  <r>
    <x v="3"/>
    <s v="2EI"/>
    <x v="5"/>
    <s v="CTG"/>
    <x v="11"/>
    <s v="1.7"/>
    <x v="5"/>
    <x v="11"/>
    <n v="3"/>
    <s v="RPB"/>
    <x v="11"/>
  </r>
  <r>
    <x v="3"/>
    <s v="2EI"/>
    <x v="5"/>
    <s v="CTG"/>
    <x v="11"/>
    <s v="1.8"/>
    <x v="6"/>
    <x v="1"/>
    <n v="1403"/>
    <s v="ARE"/>
    <x v="10"/>
  </r>
  <r>
    <x v="3"/>
    <s v="2EI"/>
    <x v="5"/>
    <s v="CTG"/>
    <x v="11"/>
    <s v="1.8"/>
    <x v="6"/>
    <x v="11"/>
    <n v="311"/>
    <s v="CMP"/>
    <x v="13"/>
  </r>
  <r>
    <x v="3"/>
    <s v="2EI"/>
    <x v="5"/>
    <s v="CTG"/>
    <x v="11"/>
    <s v="1.9"/>
    <x v="3"/>
    <x v="11"/>
    <n v="146"/>
    <s v="RPB"/>
    <x v="11"/>
  </r>
  <r>
    <x v="3"/>
    <s v="2EI"/>
    <x v="5"/>
    <s v="CUC"/>
    <x v="12"/>
    <s v="1.1"/>
    <x v="0"/>
    <x v="2"/>
    <n v="35"/>
    <s v="AVA"/>
    <x v="1"/>
  </r>
  <r>
    <x v="3"/>
    <s v="2EI"/>
    <x v="5"/>
    <s v="CUC"/>
    <x v="12"/>
    <s v="1.10"/>
    <x v="8"/>
    <x v="31"/>
    <n v="4"/>
    <s v="ACL"/>
    <x v="8"/>
  </r>
  <r>
    <x v="3"/>
    <s v="2EI"/>
    <x v="5"/>
    <s v="CUC"/>
    <x v="12"/>
    <s v="1.10"/>
    <x v="8"/>
    <x v="11"/>
    <n v="65"/>
    <s v="CMP"/>
    <x v="13"/>
  </r>
  <r>
    <x v="3"/>
    <s v="2EI"/>
    <x v="5"/>
    <s v="CUC"/>
    <x v="12"/>
    <s v="1.3"/>
    <x v="1"/>
    <x v="1"/>
    <n v="60"/>
    <s v="ARE"/>
    <x v="10"/>
  </r>
  <r>
    <x v="3"/>
    <s v="2EI"/>
    <x v="5"/>
    <s v="CUC"/>
    <x v="12"/>
    <s v="1.3"/>
    <x v="1"/>
    <x v="11"/>
    <n v="17"/>
    <s v="CMP"/>
    <x v="13"/>
  </r>
  <r>
    <x v="3"/>
    <s v="2EI"/>
    <x v="5"/>
    <s v="CUC"/>
    <x v="12"/>
    <s v="1.6"/>
    <x v="2"/>
    <x v="1"/>
    <n v="299"/>
    <s v="AVA"/>
    <x v="1"/>
  </r>
  <r>
    <x v="3"/>
    <s v="2EI"/>
    <x v="5"/>
    <s v="CUC"/>
    <x v="12"/>
    <s v="1.8"/>
    <x v="6"/>
    <x v="2"/>
    <n v="87"/>
    <s v="AVA"/>
    <x v="1"/>
  </r>
  <r>
    <x v="3"/>
    <s v="2EI"/>
    <x v="5"/>
    <s v="CUC"/>
    <x v="12"/>
    <s v="1.8"/>
    <x v="6"/>
    <x v="11"/>
    <n v="29"/>
    <s v="CMP"/>
    <x v="13"/>
  </r>
  <r>
    <x v="3"/>
    <s v="2EI"/>
    <x v="5"/>
    <s v="IBE"/>
    <x v="14"/>
    <s v="1.10"/>
    <x v="8"/>
    <x v="2"/>
    <n v="14"/>
    <s v="AVA"/>
    <x v="1"/>
  </r>
  <r>
    <x v="3"/>
    <s v="2EI"/>
    <x v="5"/>
    <s v="IBE"/>
    <x v="14"/>
    <s v="1.3"/>
    <x v="1"/>
    <x v="2"/>
    <n v="2"/>
    <s v="AVA"/>
    <x v="1"/>
  </r>
  <r>
    <x v="3"/>
    <s v="2EI"/>
    <x v="5"/>
    <s v="IBE"/>
    <x v="14"/>
    <s v="1.8"/>
    <x v="6"/>
    <x v="2"/>
    <n v="2"/>
    <s v="AVA"/>
    <x v="1"/>
  </r>
  <r>
    <x v="3"/>
    <s v="2EI"/>
    <x v="5"/>
    <s v="IPI"/>
    <x v="15"/>
    <s v="1.6"/>
    <x v="2"/>
    <x v="1"/>
    <n v="30"/>
    <s v="AVA"/>
    <x v="1"/>
  </r>
  <r>
    <x v="3"/>
    <s v="2EI"/>
    <x v="5"/>
    <s v="LET"/>
    <x v="23"/>
    <s v="1.2"/>
    <x v="9"/>
    <x v="1"/>
    <n v="1"/>
    <s v="ARE"/>
    <x v="10"/>
  </r>
  <r>
    <x v="3"/>
    <s v="2EI"/>
    <x v="5"/>
    <s v="MDE"/>
    <x v="5"/>
    <s v="1.1"/>
    <x v="0"/>
    <x v="1"/>
    <n v="18"/>
    <s v="GLG"/>
    <x v="15"/>
  </r>
  <r>
    <x v="3"/>
    <s v="2EI"/>
    <x v="5"/>
    <s v="MDE"/>
    <x v="5"/>
    <s v="1.1"/>
    <x v="0"/>
    <x v="1"/>
    <n v="30"/>
    <s v="TAI"/>
    <x v="24"/>
  </r>
  <r>
    <x v="3"/>
    <s v="2EI"/>
    <x v="5"/>
    <s v="MDE"/>
    <x v="5"/>
    <s v="1.1"/>
    <x v="0"/>
    <x v="11"/>
    <n v="201"/>
    <s v="CMP"/>
    <x v="13"/>
  </r>
  <r>
    <x v="3"/>
    <s v="2EI"/>
    <x v="5"/>
    <s v="MDE"/>
    <x v="5"/>
    <s v="1.1"/>
    <x v="0"/>
    <x v="20"/>
    <n v="13"/>
    <s v="JEA"/>
    <x v="26"/>
  </r>
  <r>
    <x v="3"/>
    <s v="2EI"/>
    <x v="5"/>
    <s v="MDE"/>
    <x v="5"/>
    <s v="1.10"/>
    <x v="8"/>
    <x v="2"/>
    <n v="156"/>
    <s v="AVA"/>
    <x v="1"/>
  </r>
  <r>
    <x v="3"/>
    <s v="2EI"/>
    <x v="5"/>
    <s v="MDE"/>
    <x v="5"/>
    <s v="1.10"/>
    <x v="8"/>
    <x v="13"/>
    <n v="1155"/>
    <s v="JAT"/>
    <x v="14"/>
  </r>
  <r>
    <x v="3"/>
    <s v="2EI"/>
    <x v="5"/>
    <s v="MDE"/>
    <x v="5"/>
    <s v="1.10"/>
    <x v="8"/>
    <x v="1"/>
    <n v="98"/>
    <s v="JBU"/>
    <x v="6"/>
  </r>
  <r>
    <x v="3"/>
    <s v="2EI"/>
    <x v="5"/>
    <s v="MDE"/>
    <x v="5"/>
    <s v="1.2"/>
    <x v="9"/>
    <x v="1"/>
    <n v="93"/>
    <s v="AVA"/>
    <x v="1"/>
  </r>
  <r>
    <x v="3"/>
    <s v="2EI"/>
    <x v="5"/>
    <s v="MDE"/>
    <x v="5"/>
    <s v="1.3"/>
    <x v="1"/>
    <x v="2"/>
    <n v="1"/>
    <s v="TAI"/>
    <x v="24"/>
  </r>
  <r>
    <x v="3"/>
    <s v="2EI"/>
    <x v="5"/>
    <s v="MDE"/>
    <x v="5"/>
    <s v="1.3"/>
    <x v="1"/>
    <x v="11"/>
    <n v="234"/>
    <s v="CMP"/>
    <x v="13"/>
  </r>
  <r>
    <x v="3"/>
    <s v="2EI"/>
    <x v="5"/>
    <s v="MDE"/>
    <x v="5"/>
    <s v="1.4"/>
    <x v="4"/>
    <x v="1"/>
    <n v="2433"/>
    <s v="AVA"/>
    <x v="1"/>
  </r>
  <r>
    <x v="3"/>
    <s v="2EI"/>
    <x v="5"/>
    <s v="MDE"/>
    <x v="5"/>
    <s v="1.4"/>
    <x v="4"/>
    <x v="15"/>
    <n v="40"/>
    <s v="AVA"/>
    <x v="1"/>
  </r>
  <r>
    <x v="3"/>
    <s v="2EI"/>
    <x v="5"/>
    <s v="MDE"/>
    <x v="5"/>
    <s v="1.5"/>
    <x v="7"/>
    <x v="2"/>
    <n v="6"/>
    <s v="AVA"/>
    <x v="1"/>
  </r>
  <r>
    <x v="3"/>
    <s v="2EI"/>
    <x v="5"/>
    <s v="MDE"/>
    <x v="5"/>
    <s v="1.5"/>
    <x v="7"/>
    <x v="13"/>
    <n v="13"/>
    <s v="JAT"/>
    <x v="14"/>
  </r>
  <r>
    <x v="3"/>
    <s v="2EI"/>
    <x v="5"/>
    <s v="MDE"/>
    <x v="5"/>
    <s v="1.5"/>
    <x v="7"/>
    <x v="1"/>
    <n v="21"/>
    <s v="JBU"/>
    <x v="6"/>
  </r>
  <r>
    <x v="3"/>
    <s v="2EI"/>
    <x v="5"/>
    <s v="MDE"/>
    <x v="5"/>
    <s v="1.5"/>
    <x v="7"/>
    <x v="6"/>
    <n v="2"/>
    <s v="AVA"/>
    <x v="1"/>
  </r>
  <r>
    <x v="3"/>
    <s v="2EI"/>
    <x v="5"/>
    <s v="MDE"/>
    <x v="5"/>
    <s v="1.5"/>
    <x v="7"/>
    <x v="15"/>
    <n v="18"/>
    <s v="AVA"/>
    <x v="1"/>
  </r>
  <r>
    <x v="3"/>
    <s v="2EI"/>
    <x v="5"/>
    <s v="MDE"/>
    <x v="5"/>
    <s v="1.5"/>
    <x v="7"/>
    <x v="20"/>
    <n v="8"/>
    <s v="JEA"/>
    <x v="26"/>
  </r>
  <r>
    <x v="3"/>
    <s v="2EI"/>
    <x v="5"/>
    <s v="MDE"/>
    <x v="5"/>
    <s v="1.6"/>
    <x v="2"/>
    <x v="1"/>
    <n v="1788"/>
    <s v="AVA"/>
    <x v="1"/>
  </r>
  <r>
    <x v="3"/>
    <s v="2EI"/>
    <x v="5"/>
    <s v="MDE"/>
    <x v="5"/>
    <s v="1.6"/>
    <x v="2"/>
    <x v="1"/>
    <n v="44"/>
    <s v="NKS"/>
    <x v="12"/>
  </r>
  <r>
    <x v="3"/>
    <s v="2EI"/>
    <x v="5"/>
    <s v="MDE"/>
    <x v="5"/>
    <s v="1.6"/>
    <x v="2"/>
    <x v="11"/>
    <n v="30"/>
    <s v="AMX"/>
    <x v="17"/>
  </r>
  <r>
    <x v="3"/>
    <s v="2EI"/>
    <x v="5"/>
    <s v="MDE"/>
    <x v="5"/>
    <s v="1.7"/>
    <x v="5"/>
    <x v="2"/>
    <n v="7"/>
    <s v="AVA"/>
    <x v="1"/>
  </r>
  <r>
    <x v="3"/>
    <s v="2EI"/>
    <x v="5"/>
    <s v="MDE"/>
    <x v="5"/>
    <s v="1.8"/>
    <x v="6"/>
    <x v="2"/>
    <n v="63"/>
    <s v="AVA"/>
    <x v="1"/>
  </r>
  <r>
    <x v="3"/>
    <s v="2EI"/>
    <x v="5"/>
    <s v="MDE"/>
    <x v="5"/>
    <s v="1.8"/>
    <x v="6"/>
    <x v="1"/>
    <n v="17"/>
    <s v="GLG"/>
    <x v="15"/>
  </r>
  <r>
    <x v="3"/>
    <s v="2EI"/>
    <x v="5"/>
    <s v="MDE"/>
    <x v="5"/>
    <s v="1.8"/>
    <x v="6"/>
    <x v="14"/>
    <n v="37"/>
    <s v="DWI"/>
    <x v="18"/>
  </r>
  <r>
    <x v="3"/>
    <s v="2EI"/>
    <x v="5"/>
    <s v="MDE"/>
    <x v="5"/>
    <s v="1.9"/>
    <x v="3"/>
    <x v="1"/>
    <n v="14"/>
    <s v="AVA"/>
    <x v="1"/>
  </r>
  <r>
    <x v="3"/>
    <s v="2EI"/>
    <x v="5"/>
    <s v="MTR"/>
    <x v="18"/>
    <s v="1.10"/>
    <x v="8"/>
    <x v="1"/>
    <n v="580"/>
    <s v="ARE"/>
    <x v="10"/>
  </r>
  <r>
    <x v="3"/>
    <s v="2EI"/>
    <x v="5"/>
    <s v="MTR"/>
    <x v="18"/>
    <s v="1.3"/>
    <x v="1"/>
    <x v="2"/>
    <n v="7"/>
    <s v="AVA"/>
    <x v="1"/>
  </r>
  <r>
    <x v="3"/>
    <s v="2EI"/>
    <x v="5"/>
    <s v="MTR"/>
    <x v="18"/>
    <s v="1.4"/>
    <x v="4"/>
    <x v="2"/>
    <n v="7"/>
    <s v="AVA"/>
    <x v="1"/>
  </r>
  <r>
    <x v="3"/>
    <s v="2EI"/>
    <x v="5"/>
    <s v="NVA"/>
    <x v="19"/>
    <s v="1.1"/>
    <x v="0"/>
    <x v="1"/>
    <n v="30"/>
    <s v="ARE"/>
    <x v="10"/>
  </r>
  <r>
    <x v="3"/>
    <s v="2EI"/>
    <x v="5"/>
    <s v="NVA"/>
    <x v="19"/>
    <s v="1.2"/>
    <x v="9"/>
    <x v="1"/>
    <n v="1"/>
    <s v="AVA"/>
    <x v="1"/>
  </r>
  <r>
    <x v="3"/>
    <s v="2EI"/>
    <x v="5"/>
    <s v="NVA"/>
    <x v="19"/>
    <s v="1.2"/>
    <x v="9"/>
    <x v="1"/>
    <n v="1"/>
    <s v="ARE"/>
    <x v="10"/>
  </r>
  <r>
    <x v="3"/>
    <s v="2EI"/>
    <x v="5"/>
    <s v="NVA"/>
    <x v="19"/>
    <s v="1.6"/>
    <x v="2"/>
    <x v="1"/>
    <n v="29"/>
    <s v="ARE"/>
    <x v="10"/>
  </r>
  <r>
    <x v="3"/>
    <s v="2EI"/>
    <x v="5"/>
    <s v="PEI"/>
    <x v="20"/>
    <s v="1.1"/>
    <x v="0"/>
    <x v="13"/>
    <n v="70"/>
    <s v="JAT"/>
    <x v="14"/>
  </r>
  <r>
    <x v="3"/>
    <s v="2EI"/>
    <x v="5"/>
    <s v="PEI"/>
    <x v="20"/>
    <s v="1.5"/>
    <x v="7"/>
    <x v="11"/>
    <n v="28"/>
    <s v="CMP"/>
    <x v="13"/>
  </r>
  <r>
    <x v="3"/>
    <s v="2EI"/>
    <x v="5"/>
    <s v="PEI"/>
    <x v="20"/>
    <s v="1.6"/>
    <x v="2"/>
    <x v="11"/>
    <n v="29"/>
    <s v="CMP"/>
    <x v="13"/>
  </r>
  <r>
    <x v="3"/>
    <s v="2EI"/>
    <x v="5"/>
    <s v="PEI"/>
    <x v="20"/>
    <s v="1.7"/>
    <x v="5"/>
    <x v="1"/>
    <n v="1"/>
    <s v="ARE"/>
    <x v="10"/>
  </r>
  <r>
    <x v="3"/>
    <s v="2EI"/>
    <x v="5"/>
    <s v="PEI"/>
    <x v="20"/>
    <s v="1.8"/>
    <x v="6"/>
    <x v="2"/>
    <n v="60"/>
    <s v="AAL"/>
    <x v="19"/>
  </r>
  <r>
    <x v="3"/>
    <s v="2EI"/>
    <x v="5"/>
    <s v="PEI"/>
    <x v="20"/>
    <s v="1.8"/>
    <x v="6"/>
    <x v="13"/>
    <n v="70"/>
    <s v="JAT"/>
    <x v="14"/>
  </r>
  <r>
    <x v="3"/>
    <s v="2EI"/>
    <x v="5"/>
    <s v="PEI"/>
    <x v="20"/>
    <s v="1.9"/>
    <x v="3"/>
    <x v="13"/>
    <n v="1"/>
    <s v="JAT"/>
    <x v="14"/>
  </r>
  <r>
    <x v="3"/>
    <s v="2EI"/>
    <x v="5"/>
    <s v="PSO"/>
    <x v="21"/>
    <s v="1.1"/>
    <x v="0"/>
    <x v="2"/>
    <n v="6"/>
    <s v="AVA"/>
    <x v="1"/>
  </r>
  <r>
    <x v="3"/>
    <s v="2EI"/>
    <x v="5"/>
    <s v="PSO"/>
    <x v="21"/>
    <s v="1.9"/>
    <x v="3"/>
    <x v="1"/>
    <n v="46"/>
    <s v="ARE"/>
    <x v="10"/>
  </r>
  <r>
    <x v="3"/>
    <s v="2EI"/>
    <x v="5"/>
    <s v="RCH"/>
    <x v="16"/>
    <s v="1.1"/>
    <x v="0"/>
    <x v="2"/>
    <n v="9"/>
    <s v="AVA"/>
    <x v="1"/>
  </r>
  <r>
    <x v="3"/>
    <s v="2EI"/>
    <x v="5"/>
    <s v="SMR"/>
    <x v="17"/>
    <s v="1.10"/>
    <x v="8"/>
    <x v="9"/>
    <n v="36"/>
    <s v="EFY"/>
    <x v="0"/>
  </r>
  <r>
    <x v="3"/>
    <s v="2EI"/>
    <x v="5"/>
    <s v="SMR"/>
    <x v="17"/>
    <s v="1.4"/>
    <x v="4"/>
    <x v="16"/>
    <n v="1"/>
    <s v="JAT"/>
    <x v="14"/>
  </r>
  <r>
    <x v="3"/>
    <s v="2EI"/>
    <x v="5"/>
    <s v="SMR"/>
    <x v="17"/>
    <s v="1.6"/>
    <x v="2"/>
    <x v="9"/>
    <n v="1"/>
    <s v="EFY"/>
    <x v="0"/>
  </r>
  <r>
    <x v="3"/>
    <s v="2EJ"/>
    <x v="6"/>
    <s v="BOG"/>
    <x v="3"/>
    <s v="1.10"/>
    <x v="8"/>
    <x v="36"/>
    <n v="9"/>
    <s v="3AZ"/>
    <x v="40"/>
  </r>
  <r>
    <x v="3"/>
    <s v="2EJ"/>
    <x v="6"/>
    <s v="BOG"/>
    <x v="3"/>
    <s v="1.5"/>
    <x v="7"/>
    <x v="21"/>
    <n v="2"/>
    <s v="GTI"/>
    <x v="27"/>
  </r>
  <r>
    <x v="3"/>
    <s v="2EI"/>
    <x v="5"/>
    <s v="SMR"/>
    <x v="17"/>
    <s v="1.8"/>
    <x v="6"/>
    <x v="1"/>
    <n v="711"/>
    <s v="ARE"/>
    <x v="10"/>
  </r>
  <r>
    <x v="3"/>
    <s v="2EI"/>
    <x v="5"/>
    <s v="SMR"/>
    <x v="17"/>
    <s v="1.8"/>
    <x v="6"/>
    <x v="11"/>
    <n v="105"/>
    <s v="RPB"/>
    <x v="11"/>
  </r>
  <r>
    <x v="3"/>
    <s v="3AZ"/>
    <x v="2"/>
    <s v="BOG"/>
    <x v="3"/>
    <s v="1.3"/>
    <x v="1"/>
    <x v="24"/>
    <n v="4"/>
    <s v="MAA"/>
    <x v="31"/>
  </r>
  <r>
    <x v="3"/>
    <s v="3AZ"/>
    <x v="2"/>
    <s v="BOG"/>
    <x v="3"/>
    <s v="1.4"/>
    <x v="4"/>
    <x v="24"/>
    <n v="198"/>
    <s v="LAE"/>
    <x v="44"/>
  </r>
  <r>
    <x v="3"/>
    <s v="3AZ"/>
    <x v="2"/>
    <s v="BOG"/>
    <x v="3"/>
    <s v="1.3"/>
    <x v="1"/>
    <x v="4"/>
    <n v="38"/>
    <s v="ACA"/>
    <x v="3"/>
  </r>
  <r>
    <x v="3"/>
    <s v="3AZ"/>
    <x v="2"/>
    <s v="BOG"/>
    <x v="3"/>
    <s v="1.6"/>
    <x v="2"/>
    <x v="4"/>
    <n v="38"/>
    <s v="ACA"/>
    <x v="3"/>
  </r>
  <r>
    <x v="3"/>
    <s v="3AZ"/>
    <x v="2"/>
    <s v="BOG"/>
    <x v="3"/>
    <s v="1.9"/>
    <x v="3"/>
    <x v="1"/>
    <n v="30"/>
    <s v="JBU"/>
    <x v="6"/>
  </r>
  <r>
    <x v="3"/>
    <s v="3AZ"/>
    <x v="2"/>
    <s v="BOG"/>
    <x v="3"/>
    <s v="1.7"/>
    <x v="5"/>
    <x v="1"/>
    <n v="30"/>
    <s v="JBU"/>
    <x v="6"/>
  </r>
  <r>
    <x v="3"/>
    <s v="3AZ"/>
    <x v="2"/>
    <s v="BOG"/>
    <x v="3"/>
    <s v="1.1"/>
    <x v="0"/>
    <x v="27"/>
    <n v="7"/>
    <s v="EDW"/>
    <x v="32"/>
  </r>
  <r>
    <x v="3"/>
    <s v="3BM"/>
    <x v="0"/>
    <s v="PPN"/>
    <x v="1"/>
    <s v="1.4"/>
    <x v="4"/>
    <x v="1"/>
    <n v="30"/>
    <s v="AVA"/>
    <x v="1"/>
  </r>
  <r>
    <x v="3"/>
    <s v="3BM"/>
    <x v="0"/>
    <s v="VUP"/>
    <x v="2"/>
    <s v="1.3"/>
    <x v="1"/>
    <x v="2"/>
    <n v="2"/>
    <s v="AVA"/>
    <x v="1"/>
  </r>
  <r>
    <x v="3"/>
    <s v="3BM"/>
    <x v="0"/>
    <s v="VUP"/>
    <x v="2"/>
    <s v="1.9"/>
    <x v="3"/>
    <x v="1"/>
    <n v="4"/>
    <s v="ARE"/>
    <x v="10"/>
  </r>
  <r>
    <x v="3"/>
    <s v="3BM"/>
    <x v="0"/>
    <s v="VUP"/>
    <x v="2"/>
    <s v="1.1"/>
    <x v="0"/>
    <x v="11"/>
    <n v="2"/>
    <s v="RPB"/>
    <x v="11"/>
  </r>
  <r>
    <x v="3"/>
    <s v="3BM"/>
    <x v="0"/>
    <s v="VVC"/>
    <x v="22"/>
    <s v="1.6"/>
    <x v="2"/>
    <x v="1"/>
    <n v="44"/>
    <s v="AVA"/>
    <x v="1"/>
  </r>
  <r>
    <x v="3"/>
    <s v="3BM"/>
    <x v="0"/>
    <s v="VVC"/>
    <x v="22"/>
    <s v="1.3"/>
    <x v="1"/>
    <x v="0"/>
    <n v="56"/>
    <s v="NSE"/>
    <x v="20"/>
  </r>
  <r>
    <x v="3"/>
    <s v="3BM"/>
    <x v="0"/>
    <s v="VVC"/>
    <x v="22"/>
    <s v="1.3"/>
    <x v="1"/>
    <x v="37"/>
    <n v="5"/>
    <s v="NSE"/>
    <x v="20"/>
  </r>
  <r>
    <x v="3"/>
    <s v="3BM"/>
    <x v="0"/>
    <s v="VVC"/>
    <x v="22"/>
    <s v="1.7"/>
    <x v="5"/>
    <x v="37"/>
    <n v="5"/>
    <s v="NSE"/>
    <x v="20"/>
  </r>
  <r>
    <x v="3"/>
    <s v="3BM"/>
    <x v="0"/>
    <s v="PSO"/>
    <x v="21"/>
    <s v="1.3"/>
    <x v="1"/>
    <x v="9"/>
    <n v="48"/>
    <s v="EFY"/>
    <x v="0"/>
  </r>
  <r>
    <x v="3"/>
    <s v="3BM"/>
    <x v="0"/>
    <s v="PSO"/>
    <x v="21"/>
    <s v="1.4"/>
    <x v="4"/>
    <x v="9"/>
    <n v="2"/>
    <s v="EFY"/>
    <x v="0"/>
  </r>
  <r>
    <x v="3"/>
    <s v="3BM"/>
    <x v="0"/>
    <s v="PSO"/>
    <x v="21"/>
    <s v="1.6"/>
    <x v="2"/>
    <x v="9"/>
    <n v="48"/>
    <s v="EFY"/>
    <x v="0"/>
  </r>
  <r>
    <x v="3"/>
    <s v="3BM"/>
    <x v="0"/>
    <s v="TCO"/>
    <x v="25"/>
    <s v="1.1"/>
    <x v="0"/>
    <x v="9"/>
    <n v="54"/>
    <s v="EFY"/>
    <x v="0"/>
  </r>
  <r>
    <x v="3"/>
    <s v="HEL"/>
    <x v="1"/>
    <s v="BOG"/>
    <x v="3"/>
    <s v="1.9"/>
    <x v="3"/>
    <x v="29"/>
    <n v="8"/>
    <s v="HEL"/>
    <x v="2"/>
  </r>
  <r>
    <x v="3"/>
    <s v="HEL"/>
    <x v="1"/>
    <s v="BOG"/>
    <x v="3"/>
    <s v="1.1"/>
    <x v="0"/>
    <x v="28"/>
    <n v="4"/>
    <s v="HEL"/>
    <x v="2"/>
  </r>
  <r>
    <x v="3"/>
    <s v="HEL"/>
    <x v="1"/>
    <s v="BOG"/>
    <x v="3"/>
    <s v="1.4"/>
    <x v="4"/>
    <x v="28"/>
    <n v="4"/>
    <s v="HEL"/>
    <x v="2"/>
  </r>
  <r>
    <x v="3"/>
    <s v="HEL"/>
    <x v="1"/>
    <s v="BOG"/>
    <x v="3"/>
    <s v="1.4"/>
    <x v="4"/>
    <x v="45"/>
    <n v="1"/>
    <s v="HEL"/>
    <x v="2"/>
  </r>
  <r>
    <x v="3"/>
    <s v="SGH"/>
    <x v="3"/>
    <s v="SJE"/>
    <x v="4"/>
    <s v="1.4"/>
    <x v="4"/>
    <x v="9"/>
    <n v="17"/>
    <s v="EFY"/>
    <x v="0"/>
  </r>
  <r>
    <x v="3"/>
    <s v="1BC"/>
    <x v="4"/>
    <s v="MDE"/>
    <x v="5"/>
    <s v="1.7"/>
    <x v="5"/>
    <x v="39"/>
    <n v="1"/>
    <s v="PAV"/>
    <x v="9"/>
  </r>
  <r>
    <x v="3"/>
    <s v="1BC"/>
    <x v="4"/>
    <s v="MDE"/>
    <x v="5"/>
    <s v="1.10"/>
    <x v="8"/>
    <x v="39"/>
    <n v="1"/>
    <s v="PAV"/>
    <x v="9"/>
  </r>
  <r>
    <x v="3"/>
    <s v="1BC"/>
    <x v="4"/>
    <s v="MDE"/>
    <x v="5"/>
    <s v="1.10"/>
    <x v="8"/>
    <x v="57"/>
    <n v="1"/>
    <s v="PAV"/>
    <x v="9"/>
  </r>
  <r>
    <x v="3"/>
    <s v="1BC"/>
    <x v="4"/>
    <s v="MDE"/>
    <x v="5"/>
    <s v="1.9"/>
    <x v="3"/>
    <x v="71"/>
    <n v="2"/>
    <s v="PAV"/>
    <x v="9"/>
  </r>
  <r>
    <x v="3"/>
    <s v="1BC"/>
    <x v="4"/>
    <s v="MDE"/>
    <x v="5"/>
    <s v="1.9"/>
    <x v="3"/>
    <x v="52"/>
    <n v="2"/>
    <s v="PAV"/>
    <x v="9"/>
  </r>
  <r>
    <x v="3"/>
    <s v="1GR"/>
    <x v="11"/>
    <s v="EOH"/>
    <x v="26"/>
    <s v="1.9"/>
    <x v="3"/>
    <x v="25"/>
    <n v="9"/>
    <s v="1GR"/>
    <x v="55"/>
  </r>
  <r>
    <x v="3"/>
    <s v="1GR"/>
    <x v="11"/>
    <s v="EOH"/>
    <x v="26"/>
    <s v="1.1"/>
    <x v="0"/>
    <x v="3"/>
    <n v="43"/>
    <s v="1FR"/>
    <x v="54"/>
  </r>
  <r>
    <x v="3"/>
    <s v="1GR"/>
    <x v="11"/>
    <s v="EOH"/>
    <x v="26"/>
    <s v="1.8"/>
    <x v="6"/>
    <x v="3"/>
    <n v="43"/>
    <s v="1FR"/>
    <x v="54"/>
  </r>
  <r>
    <x v="3"/>
    <s v="3BL"/>
    <x v="8"/>
    <s v="MDE"/>
    <x v="5"/>
    <s v="1.10"/>
    <x v="8"/>
    <x v="24"/>
    <n v="19"/>
    <s v="AJT"/>
    <x v="37"/>
  </r>
  <r>
    <x v="3"/>
    <s v="2EI"/>
    <x v="5"/>
    <s v="ADZ"/>
    <x v="6"/>
    <s v="1.10"/>
    <x v="8"/>
    <x v="1"/>
    <n v="1403"/>
    <s v="ARE"/>
    <x v="10"/>
  </r>
  <r>
    <x v="3"/>
    <s v="2EI"/>
    <x v="5"/>
    <s v="ADZ"/>
    <x v="6"/>
    <s v="1.3"/>
    <x v="1"/>
    <x v="11"/>
    <n v="49"/>
    <s v="RPB"/>
    <x v="11"/>
  </r>
  <r>
    <x v="3"/>
    <s v="2EI"/>
    <x v="5"/>
    <s v="ADZ"/>
    <x v="6"/>
    <s v="1.6"/>
    <x v="2"/>
    <x v="11"/>
    <n v="17"/>
    <s v="CMP"/>
    <x v="13"/>
  </r>
  <r>
    <x v="3"/>
    <s v="2EI"/>
    <x v="5"/>
    <s v="ADZ"/>
    <x v="6"/>
    <s v="1.8"/>
    <x v="6"/>
    <x v="1"/>
    <n v="974"/>
    <s v="ARE"/>
    <x v="10"/>
  </r>
  <r>
    <x v="3"/>
    <s v="2EI"/>
    <x v="5"/>
    <s v="AXM"/>
    <x v="7"/>
    <s v="1.4"/>
    <x v="4"/>
    <x v="1"/>
    <n v="133"/>
    <s v="AVA"/>
    <x v="1"/>
  </r>
  <r>
    <x v="3"/>
    <s v="2EI"/>
    <x v="5"/>
    <s v="AXM"/>
    <x v="7"/>
    <s v="1.6"/>
    <x v="2"/>
    <x v="1"/>
    <n v="132"/>
    <s v="AVA"/>
    <x v="1"/>
  </r>
  <r>
    <x v="3"/>
    <s v="2EI"/>
    <x v="5"/>
    <s v="AXM"/>
    <x v="7"/>
    <s v="1.9"/>
    <x v="3"/>
    <x v="11"/>
    <n v="17"/>
    <s v="RPB"/>
    <x v="11"/>
  </r>
  <r>
    <x v="3"/>
    <s v="2EI"/>
    <x v="5"/>
    <s v="BAQ"/>
    <x v="8"/>
    <s v="1.4"/>
    <x v="4"/>
    <x v="11"/>
    <n v="44"/>
    <s v="RPB"/>
    <x v="11"/>
  </r>
  <r>
    <x v="3"/>
    <s v="2EI"/>
    <x v="5"/>
    <s v="BAQ"/>
    <x v="8"/>
    <s v="1.7"/>
    <x v="5"/>
    <x v="1"/>
    <n v="23"/>
    <s v="NKS"/>
    <x v="12"/>
  </r>
  <r>
    <x v="3"/>
    <s v="2EI"/>
    <x v="5"/>
    <s v="BGA"/>
    <x v="9"/>
    <s v="1.1"/>
    <x v="0"/>
    <x v="2"/>
    <n v="46"/>
    <s v="AVA"/>
    <x v="1"/>
  </r>
  <r>
    <x v="3"/>
    <s v="2EI"/>
    <x v="5"/>
    <s v="BGA"/>
    <x v="9"/>
    <s v="1.1"/>
    <x v="0"/>
    <x v="11"/>
    <n v="12"/>
    <s v="CMP"/>
    <x v="13"/>
  </r>
  <r>
    <x v="3"/>
    <s v="2EI"/>
    <x v="5"/>
    <s v="BGA"/>
    <x v="9"/>
    <s v="1.3"/>
    <x v="1"/>
    <x v="2"/>
    <n v="46"/>
    <s v="AVA"/>
    <x v="1"/>
  </r>
  <r>
    <x v="3"/>
    <s v="2EI"/>
    <x v="5"/>
    <s v="BGA"/>
    <x v="9"/>
    <s v="1.8"/>
    <x v="6"/>
    <x v="11"/>
    <n v="56"/>
    <s v="CMP"/>
    <x v="13"/>
  </r>
  <r>
    <x v="3"/>
    <s v="2EI"/>
    <x v="5"/>
    <s v="BGA"/>
    <x v="9"/>
    <s v="1.9"/>
    <x v="3"/>
    <x v="1"/>
    <n v="1"/>
    <s v="AVA"/>
    <x v="1"/>
  </r>
  <r>
    <x v="3"/>
    <s v="2EI"/>
    <x v="5"/>
    <s v="CLO"/>
    <x v="10"/>
    <s v="1.1"/>
    <x v="0"/>
    <x v="11"/>
    <n v="94"/>
    <s v="CMP"/>
    <x v="13"/>
  </r>
  <r>
    <x v="3"/>
    <s v="2EI"/>
    <x v="5"/>
    <s v="CLO"/>
    <x v="10"/>
    <s v="1.1"/>
    <x v="0"/>
    <x v="11"/>
    <n v="55"/>
    <s v="RPB"/>
    <x v="11"/>
  </r>
  <r>
    <x v="3"/>
    <s v="2EI"/>
    <x v="5"/>
    <s v="CLO"/>
    <x v="10"/>
    <s v="1.1"/>
    <x v="0"/>
    <x v="15"/>
    <n v="15"/>
    <s v="AVA"/>
    <x v="1"/>
  </r>
  <r>
    <x v="3"/>
    <s v="2EI"/>
    <x v="5"/>
    <s v="CLO"/>
    <x v="10"/>
    <s v="1.10"/>
    <x v="8"/>
    <x v="31"/>
    <n v="9"/>
    <s v="FAC"/>
    <x v="34"/>
  </r>
  <r>
    <x v="3"/>
    <s v="2EI"/>
    <x v="5"/>
    <s v="CLO"/>
    <x v="10"/>
    <s v="1.3"/>
    <x v="1"/>
    <x v="1"/>
    <n v="30"/>
    <s v="NKS"/>
    <x v="12"/>
  </r>
  <r>
    <x v="3"/>
    <s v="2EI"/>
    <x v="5"/>
    <s v="CLO"/>
    <x v="10"/>
    <s v="1.3"/>
    <x v="1"/>
    <x v="15"/>
    <n v="15"/>
    <s v="AVA"/>
    <x v="1"/>
  </r>
  <r>
    <x v="3"/>
    <s v="2EI"/>
    <x v="5"/>
    <s v="CLO"/>
    <x v="10"/>
    <s v="1.4"/>
    <x v="4"/>
    <x v="11"/>
    <n v="88"/>
    <s v="AAL"/>
    <x v="19"/>
  </r>
  <r>
    <x v="3"/>
    <s v="2EI"/>
    <x v="5"/>
    <s v="CLO"/>
    <x v="10"/>
    <s v="1.4"/>
    <x v="4"/>
    <x v="24"/>
    <n v="4"/>
    <s v="LAE"/>
    <x v="44"/>
  </r>
  <r>
    <x v="3"/>
    <s v="2EI"/>
    <x v="5"/>
    <s v="CLO"/>
    <x v="10"/>
    <s v="1.5"/>
    <x v="7"/>
    <x v="2"/>
    <n v="20"/>
    <s v="AVA"/>
    <x v="1"/>
  </r>
  <r>
    <x v="3"/>
    <s v="2EI"/>
    <x v="5"/>
    <s v="CLO"/>
    <x v="10"/>
    <s v="1.5"/>
    <x v="7"/>
    <x v="1"/>
    <n v="191"/>
    <s v="AVA"/>
    <x v="1"/>
  </r>
  <r>
    <x v="3"/>
    <s v="2EI"/>
    <x v="5"/>
    <s v="CLO"/>
    <x v="10"/>
    <s v="1.5"/>
    <x v="7"/>
    <x v="11"/>
    <n v="57"/>
    <s v="AAL"/>
    <x v="19"/>
  </r>
  <r>
    <x v="3"/>
    <s v="2EI"/>
    <x v="5"/>
    <s v="CLO"/>
    <x v="10"/>
    <s v="1.6"/>
    <x v="2"/>
    <x v="1"/>
    <n v="30"/>
    <s v="NKS"/>
    <x v="12"/>
  </r>
  <r>
    <x v="3"/>
    <s v="2EI"/>
    <x v="5"/>
    <s v="CLO"/>
    <x v="10"/>
    <s v="1.7"/>
    <x v="5"/>
    <x v="2"/>
    <n v="27"/>
    <s v="AVA"/>
    <x v="1"/>
  </r>
  <r>
    <x v="3"/>
    <s v="2EI"/>
    <x v="5"/>
    <s v="CLO"/>
    <x v="10"/>
    <s v="1.8"/>
    <x v="6"/>
    <x v="2"/>
    <n v="132"/>
    <s v="AVA"/>
    <x v="1"/>
  </r>
  <r>
    <x v="3"/>
    <s v="2EI"/>
    <x v="5"/>
    <s v="CTG"/>
    <x v="11"/>
    <s v="1.1"/>
    <x v="0"/>
    <x v="33"/>
    <n v="4"/>
    <s v="KLM"/>
    <x v="23"/>
  </r>
  <r>
    <x v="3"/>
    <s v="2EI"/>
    <x v="5"/>
    <s v="CTG"/>
    <x v="11"/>
    <s v="1.10"/>
    <x v="8"/>
    <x v="13"/>
    <n v="1063"/>
    <s v="JAT"/>
    <x v="14"/>
  </r>
  <r>
    <x v="3"/>
    <s v="2EI"/>
    <x v="5"/>
    <s v="CTG"/>
    <x v="11"/>
    <s v="1.10"/>
    <x v="8"/>
    <x v="16"/>
    <n v="67"/>
    <s v="TSC"/>
    <x v="21"/>
  </r>
  <r>
    <x v="3"/>
    <s v="2EI"/>
    <x v="5"/>
    <s v="CTG"/>
    <x v="11"/>
    <s v="1.10"/>
    <x v="8"/>
    <x v="14"/>
    <n v="78"/>
    <s v="DWI"/>
    <x v="18"/>
  </r>
  <r>
    <x v="3"/>
    <s v="2EI"/>
    <x v="5"/>
    <s v="CTG"/>
    <x v="11"/>
    <s v="1.3"/>
    <x v="1"/>
    <x v="1"/>
    <n v="18"/>
    <s v="JBU"/>
    <x v="6"/>
  </r>
  <r>
    <x v="3"/>
    <s v="2EI"/>
    <x v="5"/>
    <s v="CTG"/>
    <x v="11"/>
    <s v="1.3"/>
    <x v="1"/>
    <x v="33"/>
    <n v="4"/>
    <s v="KLM"/>
    <x v="23"/>
  </r>
  <r>
    <x v="3"/>
    <s v="2EI"/>
    <x v="5"/>
    <s v="CTG"/>
    <x v="11"/>
    <s v="1.4"/>
    <x v="4"/>
    <x v="11"/>
    <n v="67"/>
    <s v="AAL"/>
    <x v="19"/>
  </r>
  <r>
    <x v="3"/>
    <s v="2EI"/>
    <x v="5"/>
    <s v="CTG"/>
    <x v="11"/>
    <s v="1.5"/>
    <x v="7"/>
    <x v="16"/>
    <n v="23"/>
    <s v="NKS"/>
    <x v="12"/>
  </r>
  <r>
    <x v="3"/>
    <s v="2EI"/>
    <x v="5"/>
    <s v="CTG"/>
    <x v="11"/>
    <s v="1.5"/>
    <x v="7"/>
    <x v="16"/>
    <n v="12"/>
    <s v="TSC"/>
    <x v="21"/>
  </r>
  <r>
    <x v="3"/>
    <s v="2EI"/>
    <x v="5"/>
    <s v="CTG"/>
    <x v="11"/>
    <s v="1.5"/>
    <x v="7"/>
    <x v="11"/>
    <n v="1"/>
    <s v="RPB"/>
    <x v="11"/>
  </r>
  <r>
    <x v="3"/>
    <s v="2EI"/>
    <x v="5"/>
    <s v="CTG"/>
    <x v="11"/>
    <s v="1.6"/>
    <x v="2"/>
    <x v="16"/>
    <n v="12"/>
    <s v="TSC"/>
    <x v="21"/>
  </r>
  <r>
    <x v="3"/>
    <s v="2EI"/>
    <x v="5"/>
    <s v="CTG"/>
    <x v="11"/>
    <s v="1.6"/>
    <x v="2"/>
    <x v="11"/>
    <n v="13"/>
    <s v="DAL"/>
    <x v="35"/>
  </r>
  <r>
    <x v="3"/>
    <s v="2EI"/>
    <x v="5"/>
    <s v="CTG"/>
    <x v="11"/>
    <s v="1.6"/>
    <x v="2"/>
    <x v="33"/>
    <n v="1"/>
    <s v="KLM"/>
    <x v="23"/>
  </r>
  <r>
    <x v="3"/>
    <s v="2EI"/>
    <x v="5"/>
    <s v="CTG"/>
    <x v="11"/>
    <s v="1.7"/>
    <x v="5"/>
    <x v="2"/>
    <n v="4"/>
    <s v="NKS"/>
    <x v="12"/>
  </r>
  <r>
    <x v="3"/>
    <s v="2EI"/>
    <x v="5"/>
    <s v="CUC"/>
    <x v="12"/>
    <s v="1.1"/>
    <x v="0"/>
    <x v="1"/>
    <n v="302"/>
    <s v="AVA"/>
    <x v="1"/>
  </r>
  <r>
    <x v="3"/>
    <s v="2EI"/>
    <x v="5"/>
    <s v="CUC"/>
    <x v="12"/>
    <s v="1.10"/>
    <x v="8"/>
    <x v="1"/>
    <n v="269"/>
    <s v="ARE"/>
    <x v="10"/>
  </r>
  <r>
    <x v="3"/>
    <s v="2EI"/>
    <x v="5"/>
    <s v="CUC"/>
    <x v="12"/>
    <s v="1.3"/>
    <x v="1"/>
    <x v="31"/>
    <n v="2"/>
    <s v="ACL"/>
    <x v="8"/>
  </r>
  <r>
    <x v="3"/>
    <s v="2EI"/>
    <x v="5"/>
    <s v="CUC"/>
    <x v="12"/>
    <s v="1.4"/>
    <x v="4"/>
    <x v="1"/>
    <n v="310"/>
    <s v="AVA"/>
    <x v="1"/>
  </r>
  <r>
    <x v="3"/>
    <s v="2EI"/>
    <x v="5"/>
    <s v="CUC"/>
    <x v="12"/>
    <s v="1.4"/>
    <x v="4"/>
    <x v="11"/>
    <n v="16"/>
    <s v="CMP"/>
    <x v="13"/>
  </r>
  <r>
    <x v="3"/>
    <s v="2EI"/>
    <x v="5"/>
    <s v="CUC"/>
    <x v="12"/>
    <s v="1.6"/>
    <x v="2"/>
    <x v="2"/>
    <n v="35"/>
    <s v="AVA"/>
    <x v="1"/>
  </r>
  <r>
    <x v="3"/>
    <s v="2EI"/>
    <x v="5"/>
    <s v="CUC"/>
    <x v="12"/>
    <s v="1.6"/>
    <x v="2"/>
    <x v="13"/>
    <n v="6"/>
    <s v="JAT"/>
    <x v="14"/>
  </r>
  <r>
    <x v="3"/>
    <s v="2EI"/>
    <x v="5"/>
    <s v="CUC"/>
    <x v="12"/>
    <s v="1.7"/>
    <x v="5"/>
    <x v="1"/>
    <n v="1"/>
    <s v="ARE"/>
    <x v="10"/>
  </r>
  <r>
    <x v="3"/>
    <s v="2EI"/>
    <x v="5"/>
    <s v="CUC"/>
    <x v="12"/>
    <s v="1.8"/>
    <x v="6"/>
    <x v="31"/>
    <n v="1"/>
    <s v="ARG"/>
    <x v="53"/>
  </r>
  <r>
    <x v="3"/>
    <s v="2EI"/>
    <x v="5"/>
    <s v="EYP"/>
    <x v="13"/>
    <s v="1.4"/>
    <x v="4"/>
    <x v="1"/>
    <n v="17"/>
    <s v="ARE"/>
    <x v="10"/>
  </r>
  <r>
    <x v="3"/>
    <s v="2EI"/>
    <x v="5"/>
    <s v="IBE"/>
    <x v="14"/>
    <s v="1.1"/>
    <x v="0"/>
    <x v="1"/>
    <n v="30"/>
    <s v="ARE"/>
    <x v="10"/>
  </r>
  <r>
    <x v="3"/>
    <s v="2EI"/>
    <x v="5"/>
    <s v="IBE"/>
    <x v="14"/>
    <s v="1.10"/>
    <x v="8"/>
    <x v="1"/>
    <n v="357"/>
    <s v="AVA"/>
    <x v="1"/>
  </r>
  <r>
    <x v="3"/>
    <s v="2EI"/>
    <x v="5"/>
    <s v="IBE"/>
    <x v="14"/>
    <s v="1.6"/>
    <x v="2"/>
    <x v="2"/>
    <n v="2"/>
    <s v="AVA"/>
    <x v="1"/>
  </r>
  <r>
    <x v="3"/>
    <s v="2EI"/>
    <x v="5"/>
    <s v="IPI"/>
    <x v="15"/>
    <s v="1.4"/>
    <x v="4"/>
    <x v="1"/>
    <n v="30"/>
    <s v="AVA"/>
    <x v="1"/>
  </r>
  <r>
    <x v="3"/>
    <s v="2EI"/>
    <x v="5"/>
    <s v="IPI"/>
    <x v="15"/>
    <s v="1.8"/>
    <x v="6"/>
    <x v="1"/>
    <n v="44"/>
    <s v="AVA"/>
    <x v="1"/>
  </r>
  <r>
    <x v="3"/>
    <s v="2EI"/>
    <x v="5"/>
    <s v="LET"/>
    <x v="23"/>
    <s v="1.3"/>
    <x v="1"/>
    <x v="1"/>
    <n v="56"/>
    <s v="ARE"/>
    <x v="10"/>
  </r>
  <r>
    <x v="3"/>
    <s v="2EI"/>
    <x v="5"/>
    <s v="MDE"/>
    <x v="5"/>
    <s v="1.1"/>
    <x v="0"/>
    <x v="1"/>
    <n v="26"/>
    <s v="JBU"/>
    <x v="6"/>
  </r>
  <r>
    <x v="3"/>
    <s v="2EI"/>
    <x v="5"/>
    <s v="MDE"/>
    <x v="5"/>
    <s v="1.10"/>
    <x v="8"/>
    <x v="1"/>
    <n v="147"/>
    <s v="TAI"/>
    <x v="24"/>
  </r>
  <r>
    <x v="3"/>
    <s v="2EI"/>
    <x v="5"/>
    <s v="MDE"/>
    <x v="5"/>
    <s v="1.10"/>
    <x v="8"/>
    <x v="20"/>
    <n v="38"/>
    <s v="JEA"/>
    <x v="26"/>
  </r>
  <r>
    <x v="3"/>
    <s v="2EI"/>
    <x v="5"/>
    <s v="MDE"/>
    <x v="5"/>
    <s v="1.2"/>
    <x v="9"/>
    <x v="1"/>
    <n v="2"/>
    <s v="NKS"/>
    <x v="12"/>
  </r>
  <r>
    <x v="3"/>
    <s v="2EI"/>
    <x v="5"/>
    <s v="MDE"/>
    <x v="5"/>
    <s v="1.2"/>
    <x v="9"/>
    <x v="1"/>
    <n v="1"/>
    <s v="TAI"/>
    <x v="24"/>
  </r>
  <r>
    <x v="3"/>
    <s v="2EI"/>
    <x v="5"/>
    <s v="MDE"/>
    <x v="5"/>
    <s v="1.2"/>
    <x v="9"/>
    <x v="20"/>
    <n v="11"/>
    <s v="JEA"/>
    <x v="26"/>
  </r>
  <r>
    <x v="3"/>
    <s v="2EI"/>
    <x v="5"/>
    <s v="MDE"/>
    <x v="5"/>
    <s v="1.3"/>
    <x v="1"/>
    <x v="11"/>
    <n v="30"/>
    <s v="AMX"/>
    <x v="17"/>
  </r>
  <r>
    <x v="3"/>
    <s v="2EI"/>
    <x v="5"/>
    <s v="MDE"/>
    <x v="5"/>
    <s v="1.4"/>
    <x v="4"/>
    <x v="1"/>
    <n v="18"/>
    <s v="GLG"/>
    <x v="15"/>
  </r>
  <r>
    <x v="3"/>
    <s v="2EI"/>
    <x v="5"/>
    <s v="MDE"/>
    <x v="5"/>
    <s v="1.4"/>
    <x v="4"/>
    <x v="14"/>
    <n v="29"/>
    <s v="DWI"/>
    <x v="18"/>
  </r>
  <r>
    <x v="3"/>
    <s v="2EI"/>
    <x v="5"/>
    <s v="MDE"/>
    <x v="5"/>
    <s v="1.5"/>
    <x v="7"/>
    <x v="1"/>
    <n v="1"/>
    <s v="GLG"/>
    <x v="15"/>
  </r>
  <r>
    <x v="3"/>
    <s v="2EI"/>
    <x v="5"/>
    <s v="MDE"/>
    <x v="5"/>
    <s v="1.5"/>
    <x v="7"/>
    <x v="1"/>
    <n v="10"/>
    <s v="TAI"/>
    <x v="24"/>
  </r>
  <r>
    <x v="3"/>
    <s v="2EI"/>
    <x v="5"/>
    <s v="MDE"/>
    <x v="5"/>
    <s v="1.6"/>
    <x v="2"/>
    <x v="2"/>
    <n v="32"/>
    <s v="AVA"/>
    <x v="1"/>
  </r>
  <r>
    <x v="3"/>
    <s v="2EI"/>
    <x v="5"/>
    <s v="MDE"/>
    <x v="5"/>
    <s v="1.6"/>
    <x v="2"/>
    <x v="2"/>
    <n v="14"/>
    <s v="NKS"/>
    <x v="12"/>
  </r>
  <r>
    <x v="3"/>
    <s v="2EI"/>
    <x v="5"/>
    <s v="MDE"/>
    <x v="5"/>
    <s v="1.6"/>
    <x v="2"/>
    <x v="13"/>
    <n v="38"/>
    <s v="JAT"/>
    <x v="14"/>
  </r>
  <r>
    <x v="3"/>
    <s v="2EI"/>
    <x v="5"/>
    <s v="MDE"/>
    <x v="5"/>
    <s v="1.6"/>
    <x v="2"/>
    <x v="11"/>
    <n v="159"/>
    <s v="CMP"/>
    <x v="13"/>
  </r>
  <r>
    <x v="3"/>
    <s v="2EI"/>
    <x v="5"/>
    <s v="MDE"/>
    <x v="5"/>
    <s v="1.6"/>
    <x v="2"/>
    <x v="14"/>
    <n v="30"/>
    <s v="DWI"/>
    <x v="18"/>
  </r>
  <r>
    <x v="3"/>
    <s v="2EI"/>
    <x v="5"/>
    <s v="MDE"/>
    <x v="5"/>
    <s v="1.6"/>
    <x v="2"/>
    <x v="20"/>
    <n v="13"/>
    <s v="JEA"/>
    <x v="26"/>
  </r>
  <r>
    <x v="3"/>
    <s v="2EI"/>
    <x v="5"/>
    <s v="MDE"/>
    <x v="5"/>
    <s v="1.7"/>
    <x v="5"/>
    <x v="1"/>
    <n v="22"/>
    <s v="JBU"/>
    <x v="6"/>
  </r>
  <r>
    <x v="3"/>
    <s v="2EI"/>
    <x v="5"/>
    <s v="MDE"/>
    <x v="5"/>
    <s v="1.7"/>
    <x v="5"/>
    <x v="20"/>
    <n v="1"/>
    <s v="JEA"/>
    <x v="26"/>
  </r>
  <r>
    <x v="3"/>
    <s v="2EI"/>
    <x v="5"/>
    <s v="MTR"/>
    <x v="18"/>
    <s v="1.10"/>
    <x v="8"/>
    <x v="1"/>
    <n v="1360"/>
    <s v="AVA"/>
    <x v="1"/>
  </r>
  <r>
    <x v="3"/>
    <s v="2EI"/>
    <x v="5"/>
    <s v="MTR"/>
    <x v="18"/>
    <s v="1.10"/>
    <x v="8"/>
    <x v="31"/>
    <n v="13"/>
    <s v="FAC"/>
    <x v="34"/>
  </r>
  <r>
    <x v="3"/>
    <s v="2EI"/>
    <x v="5"/>
    <s v="MTR"/>
    <x v="18"/>
    <s v="1.4"/>
    <x v="4"/>
    <x v="1"/>
    <n v="254"/>
    <s v="AVA"/>
    <x v="1"/>
  </r>
  <r>
    <x v="3"/>
    <s v="2EI"/>
    <x v="5"/>
    <s v="NVA"/>
    <x v="19"/>
    <s v="1.4"/>
    <x v="4"/>
    <x v="1"/>
    <n v="59"/>
    <s v="AVA"/>
    <x v="1"/>
  </r>
  <r>
    <x v="3"/>
    <s v="2EI"/>
    <x v="5"/>
    <s v="PEI"/>
    <x v="20"/>
    <s v="1.1"/>
    <x v="0"/>
    <x v="1"/>
    <n v="465"/>
    <s v="AVA"/>
    <x v="1"/>
  </r>
  <r>
    <x v="3"/>
    <s v="2EI"/>
    <x v="5"/>
    <s v="PEI"/>
    <x v="20"/>
    <s v="1.10"/>
    <x v="8"/>
    <x v="2"/>
    <n v="177"/>
    <s v="AAL"/>
    <x v="19"/>
  </r>
  <r>
    <x v="3"/>
    <s v="2EI"/>
    <x v="5"/>
    <s v="PEI"/>
    <x v="20"/>
    <s v="1.10"/>
    <x v="8"/>
    <x v="1"/>
    <n v="2452"/>
    <s v="AVA"/>
    <x v="1"/>
  </r>
  <r>
    <x v="3"/>
    <s v="2EI"/>
    <x v="5"/>
    <s v="PEI"/>
    <x v="20"/>
    <s v="1.4"/>
    <x v="4"/>
    <x v="2"/>
    <n v="30"/>
    <s v="AAL"/>
    <x v="19"/>
  </r>
  <r>
    <x v="3"/>
    <s v="2EI"/>
    <x v="5"/>
    <s v="PEI"/>
    <x v="20"/>
    <s v="1.4"/>
    <x v="4"/>
    <x v="1"/>
    <n v="567"/>
    <s v="AVA"/>
    <x v="1"/>
  </r>
  <r>
    <x v="3"/>
    <s v="2EI"/>
    <x v="5"/>
    <s v="PEI"/>
    <x v="20"/>
    <s v="1.4"/>
    <x v="4"/>
    <x v="1"/>
    <n v="154"/>
    <s v="ARE"/>
    <x v="10"/>
  </r>
  <r>
    <x v="3"/>
    <s v="2EI"/>
    <x v="5"/>
    <s v="PEI"/>
    <x v="20"/>
    <s v="1.4"/>
    <x v="4"/>
    <x v="11"/>
    <n v="16"/>
    <s v="RPB"/>
    <x v="11"/>
  </r>
  <r>
    <x v="3"/>
    <s v="2EI"/>
    <x v="5"/>
    <s v="PEI"/>
    <x v="20"/>
    <s v="1.5"/>
    <x v="7"/>
    <x v="1"/>
    <n v="98"/>
    <s v="AVA"/>
    <x v="1"/>
  </r>
  <r>
    <x v="3"/>
    <s v="2EI"/>
    <x v="5"/>
    <s v="PEI"/>
    <x v="20"/>
    <s v="1.6"/>
    <x v="2"/>
    <x v="1"/>
    <n v="465"/>
    <s v="AVA"/>
    <x v="1"/>
  </r>
  <r>
    <x v="3"/>
    <s v="2EI"/>
    <x v="5"/>
    <s v="PSO"/>
    <x v="21"/>
    <s v="1.3"/>
    <x v="1"/>
    <x v="1"/>
    <n v="47"/>
    <s v="ARE"/>
    <x v="10"/>
  </r>
  <r>
    <x v="3"/>
    <s v="2EI"/>
    <x v="5"/>
    <s v="PSO"/>
    <x v="21"/>
    <s v="1.8"/>
    <x v="6"/>
    <x v="1"/>
    <n v="172"/>
    <s v="ARE"/>
    <x v="10"/>
  </r>
  <r>
    <x v="3"/>
    <s v="2EI"/>
    <x v="5"/>
    <s v="RCH"/>
    <x v="16"/>
    <s v="1.1"/>
    <x v="0"/>
    <x v="1"/>
    <n v="51"/>
    <s v="ARE"/>
    <x v="10"/>
  </r>
  <r>
    <x v="3"/>
    <s v="2EI"/>
    <x v="5"/>
    <s v="RCH"/>
    <x v="16"/>
    <s v="1.10"/>
    <x v="8"/>
    <x v="1"/>
    <n v="783"/>
    <s v="AVA"/>
    <x v="1"/>
  </r>
  <r>
    <x v="3"/>
    <s v="2EI"/>
    <x v="5"/>
    <s v="RCH"/>
    <x v="16"/>
    <s v="1.10"/>
    <x v="8"/>
    <x v="31"/>
    <n v="2"/>
    <s v="FAC"/>
    <x v="34"/>
  </r>
  <r>
    <x v="3"/>
    <s v="2EI"/>
    <x v="5"/>
    <s v="RCH"/>
    <x v="16"/>
    <s v="1.2"/>
    <x v="9"/>
    <x v="1"/>
    <n v="3"/>
    <s v="ARE"/>
    <x v="10"/>
  </r>
  <r>
    <x v="3"/>
    <s v="2EI"/>
    <x v="5"/>
    <s v="SMR"/>
    <x v="17"/>
    <s v="1.10"/>
    <x v="8"/>
    <x v="1"/>
    <n v="2234"/>
    <s v="AVA"/>
    <x v="1"/>
  </r>
  <r>
    <x v="3"/>
    <s v="2EI"/>
    <x v="5"/>
    <s v="SMR"/>
    <x v="17"/>
    <s v="1.10"/>
    <x v="8"/>
    <x v="16"/>
    <n v="5"/>
    <s v="JAT"/>
    <x v="14"/>
  </r>
  <r>
    <x v="3"/>
    <s v="2EI"/>
    <x v="5"/>
    <s v="SMR"/>
    <x v="17"/>
    <s v="1.10"/>
    <x v="8"/>
    <x v="11"/>
    <n v="52"/>
    <s v="CMP"/>
    <x v="13"/>
  </r>
  <r>
    <x v="3"/>
    <s v="2EI"/>
    <x v="5"/>
    <s v="SMR"/>
    <x v="17"/>
    <s v="1.3"/>
    <x v="1"/>
    <x v="31"/>
    <n v="2"/>
    <s v="FAC"/>
    <x v="34"/>
  </r>
  <r>
    <x v="3"/>
    <s v="2EI"/>
    <x v="5"/>
    <s v="SMR"/>
    <x v="17"/>
    <s v="1.5"/>
    <x v="7"/>
    <x v="2"/>
    <n v="1"/>
    <s v="AVA"/>
    <x v="1"/>
  </r>
  <r>
    <x v="3"/>
    <s v="2EI"/>
    <x v="5"/>
    <s v="SMR"/>
    <x v="17"/>
    <s v="1.5"/>
    <x v="7"/>
    <x v="1"/>
    <n v="11"/>
    <s v="AVA"/>
    <x v="1"/>
  </r>
  <r>
    <x v="3"/>
    <s v="2EI"/>
    <x v="5"/>
    <s v="SMR"/>
    <x v="17"/>
    <s v="1.6"/>
    <x v="2"/>
    <x v="2"/>
    <n v="11"/>
    <s v="AVA"/>
    <x v="1"/>
  </r>
  <r>
    <x v="3"/>
    <s v="2EJ"/>
    <x v="6"/>
    <s v="BOG"/>
    <x v="3"/>
    <s v="1.8"/>
    <x v="6"/>
    <x v="21"/>
    <n v="1"/>
    <s v="GTI"/>
    <x v="27"/>
  </r>
  <r>
    <x v="3"/>
    <s v="2EJ"/>
    <x v="6"/>
    <s v="BOG"/>
    <x v="3"/>
    <s v="1.10"/>
    <x v="8"/>
    <x v="35"/>
    <n v="3"/>
    <s v="CTW"/>
    <x v="43"/>
  </r>
  <r>
    <x v="3"/>
    <s v="2EJ"/>
    <x v="6"/>
    <s v="BOG"/>
    <x v="3"/>
    <s v="1.7"/>
    <x v="5"/>
    <x v="33"/>
    <n v="5"/>
    <s v="QTR"/>
    <x v="38"/>
  </r>
  <r>
    <x v="3"/>
    <s v="2EJ"/>
    <x v="6"/>
    <s v="BOG"/>
    <x v="3"/>
    <s v="1.5"/>
    <x v="7"/>
    <x v="33"/>
    <n v="1"/>
    <s v="QTR"/>
    <x v="38"/>
  </r>
  <r>
    <x v="3"/>
    <s v="2EJ"/>
    <x v="6"/>
    <s v="BOG"/>
    <x v="3"/>
    <s v="1.4"/>
    <x v="4"/>
    <x v="33"/>
    <n v="2"/>
    <s v="QTR"/>
    <x v="38"/>
  </r>
  <r>
    <x v="3"/>
    <s v="2EI"/>
    <x v="5"/>
    <s v="SMR"/>
    <x v="17"/>
    <s v="1.7"/>
    <x v="5"/>
    <x v="1"/>
    <n v="4"/>
    <s v="ARE"/>
    <x v="10"/>
  </r>
  <r>
    <x v="3"/>
    <s v="2EI"/>
    <x v="5"/>
    <s v="SMR"/>
    <x v="17"/>
    <s v="1.8"/>
    <x v="6"/>
    <x v="2"/>
    <n v="30"/>
    <s v="AVA"/>
    <x v="1"/>
  </r>
  <r>
    <x v="4"/>
    <s v="3AZ"/>
    <x v="2"/>
    <s v="BOG"/>
    <x v="3"/>
    <s v="1.3"/>
    <x v="1"/>
    <x v="24"/>
    <n v="13"/>
    <s v="LTG"/>
    <x v="39"/>
  </r>
  <r>
    <x v="4"/>
    <s v="3AZ"/>
    <x v="2"/>
    <s v="BOG"/>
    <x v="3"/>
    <s v="1.4"/>
    <x v="4"/>
    <x v="24"/>
    <n v="177"/>
    <s v="LAE"/>
    <x v="44"/>
  </r>
  <r>
    <x v="4"/>
    <s v="3AZ"/>
    <x v="2"/>
    <s v="BOG"/>
    <x v="3"/>
    <s v="1.1"/>
    <x v="0"/>
    <x v="1"/>
    <n v="31"/>
    <s v="JBU"/>
    <x v="6"/>
  </r>
  <r>
    <x v="4"/>
    <s v="3AZ"/>
    <x v="2"/>
    <s v="BOG"/>
    <x v="3"/>
    <s v="1.9"/>
    <x v="3"/>
    <x v="7"/>
    <n v="18"/>
    <s v="LER"/>
    <x v="7"/>
  </r>
  <r>
    <x v="4"/>
    <s v="3AZ"/>
    <x v="2"/>
    <s v="BOG"/>
    <x v="3"/>
    <s v="1.9"/>
    <x v="3"/>
    <x v="27"/>
    <n v="6"/>
    <s v="EDW"/>
    <x v="32"/>
  </r>
  <r>
    <x v="4"/>
    <s v="3BM"/>
    <x v="0"/>
    <s v="EJA"/>
    <x v="0"/>
    <s v="1.3"/>
    <x v="1"/>
    <x v="0"/>
    <n v="27"/>
    <s v="EFY"/>
    <x v="0"/>
  </r>
  <r>
    <x v="4"/>
    <s v="3BM"/>
    <x v="0"/>
    <s v="EYP"/>
    <x v="13"/>
    <s v="1.3"/>
    <x v="1"/>
    <x v="1"/>
    <n v="48"/>
    <s v="AVA"/>
    <x v="1"/>
  </r>
  <r>
    <x v="4"/>
    <s v="3BM"/>
    <x v="0"/>
    <s v="PPN"/>
    <x v="1"/>
    <s v="1.1"/>
    <x v="0"/>
    <x v="1"/>
    <n v="31"/>
    <s v="AVA"/>
    <x v="1"/>
  </r>
  <r>
    <x v="4"/>
    <s v="3BM"/>
    <x v="0"/>
    <s v="PPN"/>
    <x v="1"/>
    <s v="1.3"/>
    <x v="1"/>
    <x v="1"/>
    <n v="31"/>
    <s v="AVA"/>
    <x v="1"/>
  </r>
  <r>
    <x v="4"/>
    <s v="3BM"/>
    <x v="0"/>
    <s v="VUP"/>
    <x v="2"/>
    <s v="1.3"/>
    <x v="1"/>
    <x v="2"/>
    <n v="5"/>
    <s v="AVA"/>
    <x v="1"/>
  </r>
  <r>
    <x v="4"/>
    <s v="3BM"/>
    <x v="0"/>
    <s v="VUP"/>
    <x v="2"/>
    <s v="1.3"/>
    <x v="1"/>
    <x v="9"/>
    <n v="40"/>
    <s v="EFY"/>
    <x v="0"/>
  </r>
  <r>
    <x v="4"/>
    <s v="3BM"/>
    <x v="0"/>
    <s v="VUP"/>
    <x v="2"/>
    <s v="1.3"/>
    <x v="1"/>
    <x v="0"/>
    <n v="2"/>
    <s v="EFY"/>
    <x v="0"/>
  </r>
  <r>
    <x v="4"/>
    <s v="3BM"/>
    <x v="0"/>
    <s v="VVC"/>
    <x v="22"/>
    <s v="1.3"/>
    <x v="1"/>
    <x v="1"/>
    <n v="44"/>
    <s v="AVA"/>
    <x v="1"/>
  </r>
  <r>
    <x v="4"/>
    <s v="3BM"/>
    <x v="0"/>
    <s v="VVC"/>
    <x v="22"/>
    <s v="1.4"/>
    <x v="4"/>
    <x v="1"/>
    <n v="44"/>
    <s v="AVA"/>
    <x v="1"/>
  </r>
  <r>
    <x v="4"/>
    <s v="3BM"/>
    <x v="0"/>
    <s v="VVC"/>
    <x v="22"/>
    <s v="1.10"/>
    <x v="8"/>
    <x v="1"/>
    <n v="44"/>
    <s v="AVA"/>
    <x v="1"/>
  </r>
  <r>
    <x v="4"/>
    <s v="3BM"/>
    <x v="0"/>
    <s v="VVC"/>
    <x v="22"/>
    <s v="1.3"/>
    <x v="1"/>
    <x v="37"/>
    <n v="2"/>
    <s v="NSE"/>
    <x v="20"/>
  </r>
  <r>
    <x v="4"/>
    <s v="3BM"/>
    <x v="0"/>
    <s v="PSO"/>
    <x v="21"/>
    <s v="1.3"/>
    <x v="1"/>
    <x v="9"/>
    <n v="43"/>
    <s v="EFY"/>
    <x v="0"/>
  </r>
  <r>
    <x v="4"/>
    <s v="3BM"/>
    <x v="0"/>
    <s v="TCO"/>
    <x v="25"/>
    <s v="1.6"/>
    <x v="2"/>
    <x v="9"/>
    <n v="55"/>
    <s v="EFY"/>
    <x v="0"/>
  </r>
  <r>
    <x v="4"/>
    <s v="3AN"/>
    <x v="7"/>
    <s v="MDE"/>
    <x v="5"/>
    <s v="1.4"/>
    <x v="4"/>
    <x v="2"/>
    <n v="19"/>
    <s v="ARE"/>
    <x v="10"/>
  </r>
  <r>
    <x v="4"/>
    <s v="HEL"/>
    <x v="1"/>
    <s v="BOG"/>
    <x v="3"/>
    <s v="1.9"/>
    <x v="3"/>
    <x v="58"/>
    <n v="10"/>
    <s v="HEL"/>
    <x v="2"/>
  </r>
  <r>
    <x v="4"/>
    <s v="HEL"/>
    <x v="1"/>
    <s v="BOG"/>
    <x v="3"/>
    <s v="1.4"/>
    <x v="4"/>
    <x v="59"/>
    <n v="4"/>
    <s v="HEL"/>
    <x v="2"/>
  </r>
  <r>
    <x v="4"/>
    <s v="SGH"/>
    <x v="3"/>
    <s v="SJE"/>
    <x v="4"/>
    <s v="1.8"/>
    <x v="6"/>
    <x v="42"/>
    <n v="19"/>
    <s v="ACL"/>
    <x v="8"/>
  </r>
  <r>
    <x v="4"/>
    <s v="SGH"/>
    <x v="3"/>
    <s v="SJE"/>
    <x v="4"/>
    <s v="1.3"/>
    <x v="1"/>
    <x v="9"/>
    <n v="17"/>
    <s v="EFY"/>
    <x v="0"/>
  </r>
  <r>
    <x v="4"/>
    <s v="SGH"/>
    <x v="3"/>
    <s v="LET"/>
    <x v="23"/>
    <s v="1.9"/>
    <x v="3"/>
    <x v="75"/>
    <n v="2"/>
    <s v="PRV"/>
    <x v="42"/>
  </r>
  <r>
    <x v="4"/>
    <s v="2EI"/>
    <x v="5"/>
    <s v="CTG"/>
    <x v="11"/>
    <s v="1.8"/>
    <x v="6"/>
    <x v="11"/>
    <n v="321"/>
    <s v="CMP"/>
    <x v="13"/>
  </r>
  <r>
    <x v="4"/>
    <s v="2EI"/>
    <x v="5"/>
    <s v="CTG"/>
    <x v="11"/>
    <s v="1.8"/>
    <x v="6"/>
    <x v="11"/>
    <n v="25"/>
    <s v="DAL"/>
    <x v="35"/>
  </r>
  <r>
    <x v="4"/>
    <s v="2EI"/>
    <x v="5"/>
    <s v="CTG"/>
    <x v="11"/>
    <s v="1.8"/>
    <x v="6"/>
    <x v="11"/>
    <n v="254"/>
    <s v="RPB"/>
    <x v="11"/>
  </r>
  <r>
    <x v="4"/>
    <s v="2EI"/>
    <x v="5"/>
    <s v="CTG"/>
    <x v="11"/>
    <s v="1.9"/>
    <x v="3"/>
    <x v="11"/>
    <n v="82"/>
    <s v="CMP"/>
    <x v="13"/>
  </r>
  <r>
    <x v="4"/>
    <s v="2EI"/>
    <x v="5"/>
    <s v="CTG"/>
    <x v="11"/>
    <s v="1.9"/>
    <x v="3"/>
    <x v="14"/>
    <n v="13"/>
    <s v="DWI"/>
    <x v="18"/>
  </r>
  <r>
    <x v="4"/>
    <s v="2EI"/>
    <x v="5"/>
    <s v="CUC"/>
    <x v="12"/>
    <s v="1.1"/>
    <x v="0"/>
    <x v="1"/>
    <n v="66"/>
    <s v="ARE"/>
    <x v="10"/>
  </r>
  <r>
    <x v="4"/>
    <s v="2EI"/>
    <x v="5"/>
    <s v="CUC"/>
    <x v="12"/>
    <s v="1.4"/>
    <x v="4"/>
    <x v="1"/>
    <n v="302"/>
    <s v="AVA"/>
    <x v="1"/>
  </r>
  <r>
    <x v="4"/>
    <s v="2EI"/>
    <x v="5"/>
    <s v="CUC"/>
    <x v="12"/>
    <s v="1.8"/>
    <x v="6"/>
    <x v="2"/>
    <n v="130"/>
    <s v="AVA"/>
    <x v="1"/>
  </r>
  <r>
    <x v="4"/>
    <s v="2EI"/>
    <x v="5"/>
    <s v="CUC"/>
    <x v="12"/>
    <s v="1.8"/>
    <x v="6"/>
    <x v="13"/>
    <n v="12"/>
    <s v="JAT"/>
    <x v="14"/>
  </r>
  <r>
    <x v="4"/>
    <s v="2EI"/>
    <x v="5"/>
    <s v="EYP"/>
    <x v="13"/>
    <s v="1.1"/>
    <x v="0"/>
    <x v="1"/>
    <n v="18"/>
    <s v="ARE"/>
    <x v="10"/>
  </r>
  <r>
    <x v="4"/>
    <s v="2EI"/>
    <x v="5"/>
    <s v="IBE"/>
    <x v="14"/>
    <s v="1.10"/>
    <x v="8"/>
    <x v="2"/>
    <n v="21"/>
    <s v="AVA"/>
    <x v="1"/>
  </r>
  <r>
    <x v="4"/>
    <s v="2EI"/>
    <x v="5"/>
    <s v="IPI"/>
    <x v="15"/>
    <s v="1.4"/>
    <x v="4"/>
    <x v="2"/>
    <n v="1"/>
    <s v="AVA"/>
    <x v="1"/>
  </r>
  <r>
    <x v="4"/>
    <s v="2EI"/>
    <x v="5"/>
    <s v="LET"/>
    <x v="23"/>
    <s v="1.10"/>
    <x v="8"/>
    <x v="1"/>
    <n v="273"/>
    <s v="ARE"/>
    <x v="10"/>
  </r>
  <r>
    <x v="4"/>
    <s v="2EI"/>
    <x v="5"/>
    <s v="LET"/>
    <x v="23"/>
    <s v="1.3"/>
    <x v="1"/>
    <x v="35"/>
    <n v="2"/>
    <s v="KRE"/>
    <x v="33"/>
  </r>
  <r>
    <x v="4"/>
    <s v="2EI"/>
    <x v="5"/>
    <s v="MDE"/>
    <x v="5"/>
    <s v="1.1"/>
    <x v="0"/>
    <x v="11"/>
    <n v="31"/>
    <s v="AMX"/>
    <x v="17"/>
  </r>
  <r>
    <x v="4"/>
    <s v="2EI"/>
    <x v="5"/>
    <s v="MDE"/>
    <x v="5"/>
    <s v="1.1"/>
    <x v="0"/>
    <x v="15"/>
    <n v="18"/>
    <s v="AVA"/>
    <x v="1"/>
  </r>
  <r>
    <x v="4"/>
    <s v="2EI"/>
    <x v="5"/>
    <s v="MDE"/>
    <x v="5"/>
    <s v="1.10"/>
    <x v="8"/>
    <x v="16"/>
    <n v="39"/>
    <s v="NKS"/>
    <x v="12"/>
  </r>
  <r>
    <x v="4"/>
    <s v="2EI"/>
    <x v="5"/>
    <s v="MDE"/>
    <x v="5"/>
    <s v="1.2"/>
    <x v="9"/>
    <x v="2"/>
    <n v="1"/>
    <s v="AVA"/>
    <x v="1"/>
  </r>
  <r>
    <x v="4"/>
    <s v="2EI"/>
    <x v="5"/>
    <s v="MDE"/>
    <x v="5"/>
    <s v="1.3"/>
    <x v="1"/>
    <x v="2"/>
    <n v="18"/>
    <s v="NKS"/>
    <x v="12"/>
  </r>
  <r>
    <x v="4"/>
    <s v="2EI"/>
    <x v="5"/>
    <s v="MDE"/>
    <x v="5"/>
    <s v="1.3"/>
    <x v="1"/>
    <x v="1"/>
    <n v="12"/>
    <s v="TAI"/>
    <x v="24"/>
  </r>
  <r>
    <x v="4"/>
    <s v="2EI"/>
    <x v="5"/>
    <s v="MDE"/>
    <x v="5"/>
    <s v="1.3"/>
    <x v="1"/>
    <x v="20"/>
    <n v="12"/>
    <s v="JEA"/>
    <x v="26"/>
  </r>
  <r>
    <x v="4"/>
    <s v="2EI"/>
    <x v="5"/>
    <s v="MDE"/>
    <x v="5"/>
    <s v="1.4"/>
    <x v="4"/>
    <x v="16"/>
    <n v="8"/>
    <s v="NKS"/>
    <x v="12"/>
  </r>
  <r>
    <x v="4"/>
    <s v="2EI"/>
    <x v="5"/>
    <s v="MDE"/>
    <x v="5"/>
    <s v="1.4"/>
    <x v="4"/>
    <x v="6"/>
    <n v="13"/>
    <s v="AVA"/>
    <x v="1"/>
  </r>
  <r>
    <x v="4"/>
    <s v="2EI"/>
    <x v="5"/>
    <s v="MDE"/>
    <x v="5"/>
    <s v="1.5"/>
    <x v="7"/>
    <x v="13"/>
    <n v="15"/>
    <s v="JAT"/>
    <x v="14"/>
  </r>
  <r>
    <x v="4"/>
    <s v="2EI"/>
    <x v="5"/>
    <s v="MDE"/>
    <x v="5"/>
    <s v="1.5"/>
    <x v="7"/>
    <x v="11"/>
    <n v="22"/>
    <s v="CMP"/>
    <x v="13"/>
  </r>
  <r>
    <x v="4"/>
    <s v="2EI"/>
    <x v="5"/>
    <s v="MDE"/>
    <x v="5"/>
    <s v="1.5"/>
    <x v="7"/>
    <x v="31"/>
    <n v="5"/>
    <s v="ROI"/>
    <x v="56"/>
  </r>
  <r>
    <x v="4"/>
    <s v="2EI"/>
    <x v="5"/>
    <s v="MDE"/>
    <x v="5"/>
    <s v="1.5"/>
    <x v="7"/>
    <x v="55"/>
    <n v="1"/>
    <s v="PAV"/>
    <x v="9"/>
  </r>
  <r>
    <x v="4"/>
    <s v="2EI"/>
    <x v="5"/>
    <s v="MDE"/>
    <x v="5"/>
    <s v="1.6"/>
    <x v="2"/>
    <x v="1"/>
    <n v="17"/>
    <s v="GLG"/>
    <x v="15"/>
  </r>
  <r>
    <x v="4"/>
    <s v="2EI"/>
    <x v="5"/>
    <s v="MDE"/>
    <x v="5"/>
    <s v="1.7"/>
    <x v="5"/>
    <x v="1"/>
    <n v="21"/>
    <s v="JBU"/>
    <x v="6"/>
  </r>
  <r>
    <x v="4"/>
    <s v="2EI"/>
    <x v="5"/>
    <s v="MDE"/>
    <x v="5"/>
    <s v="1.7"/>
    <x v="5"/>
    <x v="20"/>
    <n v="1"/>
    <s v="JEA"/>
    <x v="26"/>
  </r>
  <r>
    <x v="4"/>
    <s v="2EI"/>
    <x v="5"/>
    <s v="MDE"/>
    <x v="5"/>
    <s v="1.8"/>
    <x v="6"/>
    <x v="2"/>
    <n v="2"/>
    <s v="TAI"/>
    <x v="24"/>
  </r>
  <r>
    <x v="4"/>
    <s v="2EI"/>
    <x v="5"/>
    <s v="MDE"/>
    <x v="5"/>
    <s v="1.8"/>
    <x v="6"/>
    <x v="1"/>
    <n v="22"/>
    <s v="GLG"/>
    <x v="15"/>
  </r>
  <r>
    <x v="4"/>
    <s v="2EI"/>
    <x v="5"/>
    <s v="MDE"/>
    <x v="5"/>
    <s v="1.8"/>
    <x v="6"/>
    <x v="11"/>
    <n v="453"/>
    <s v="CMP"/>
    <x v="13"/>
  </r>
  <r>
    <x v="4"/>
    <s v="2EI"/>
    <x v="5"/>
    <s v="MDE"/>
    <x v="5"/>
    <s v="1.9"/>
    <x v="3"/>
    <x v="1"/>
    <n v="1"/>
    <s v="NKS"/>
    <x v="12"/>
  </r>
  <r>
    <x v="4"/>
    <s v="2EI"/>
    <x v="5"/>
    <s v="MDE"/>
    <x v="5"/>
    <s v="1.9"/>
    <x v="3"/>
    <x v="20"/>
    <n v="2"/>
    <s v="JEA"/>
    <x v="26"/>
  </r>
  <r>
    <x v="4"/>
    <s v="2EI"/>
    <x v="5"/>
    <s v="MTR"/>
    <x v="18"/>
    <s v="1.2"/>
    <x v="9"/>
    <x v="1"/>
    <n v="8"/>
    <s v="AVA"/>
    <x v="1"/>
  </r>
  <r>
    <x v="4"/>
    <s v="2EI"/>
    <x v="5"/>
    <s v="MTR"/>
    <x v="18"/>
    <s v="1.3"/>
    <x v="1"/>
    <x v="2"/>
    <n v="6"/>
    <s v="AVA"/>
    <x v="1"/>
  </r>
  <r>
    <x v="4"/>
    <s v="2EI"/>
    <x v="5"/>
    <s v="MTR"/>
    <x v="18"/>
    <s v="1.3"/>
    <x v="1"/>
    <x v="1"/>
    <n v="123"/>
    <s v="ARE"/>
    <x v="10"/>
  </r>
  <r>
    <x v="4"/>
    <s v="2EI"/>
    <x v="5"/>
    <s v="MTR"/>
    <x v="18"/>
    <s v="1.8"/>
    <x v="6"/>
    <x v="1"/>
    <n v="745"/>
    <s v="AVA"/>
    <x v="1"/>
  </r>
  <r>
    <x v="4"/>
    <s v="2EI"/>
    <x v="5"/>
    <s v="NVA"/>
    <x v="19"/>
    <s v="1.10"/>
    <x v="8"/>
    <x v="1"/>
    <n v="152"/>
    <s v="ARE"/>
    <x v="10"/>
  </r>
  <r>
    <x v="4"/>
    <s v="2EI"/>
    <x v="5"/>
    <s v="NVA"/>
    <x v="19"/>
    <s v="1.3"/>
    <x v="1"/>
    <x v="1"/>
    <n v="31"/>
    <s v="ARE"/>
    <x v="10"/>
  </r>
  <r>
    <x v="4"/>
    <s v="2EI"/>
    <x v="5"/>
    <s v="NVA"/>
    <x v="19"/>
    <s v="1.6"/>
    <x v="2"/>
    <x v="1"/>
    <n v="64"/>
    <s v="AVA"/>
    <x v="1"/>
  </r>
  <r>
    <x v="4"/>
    <s v="2EI"/>
    <x v="5"/>
    <s v="PEI"/>
    <x v="20"/>
    <s v="1.3"/>
    <x v="1"/>
    <x v="2"/>
    <n v="31"/>
    <s v="AAL"/>
    <x v="19"/>
  </r>
  <r>
    <x v="4"/>
    <s v="2EI"/>
    <x v="5"/>
    <s v="PEI"/>
    <x v="20"/>
    <s v="1.3"/>
    <x v="1"/>
    <x v="2"/>
    <n v="50"/>
    <s v="AVA"/>
    <x v="1"/>
  </r>
  <r>
    <x v="4"/>
    <s v="2EI"/>
    <x v="5"/>
    <s v="PEI"/>
    <x v="20"/>
    <s v="1.4"/>
    <x v="4"/>
    <x v="2"/>
    <n v="50"/>
    <s v="AVA"/>
    <x v="1"/>
  </r>
  <r>
    <x v="4"/>
    <s v="1BC"/>
    <x v="4"/>
    <s v="MDE"/>
    <x v="5"/>
    <s v="1.10"/>
    <x v="8"/>
    <x v="28"/>
    <n v="1"/>
    <s v="PAV"/>
    <x v="9"/>
  </r>
  <r>
    <x v="4"/>
    <s v="1BC"/>
    <x v="4"/>
    <s v="MDE"/>
    <x v="5"/>
    <s v="1.7"/>
    <x v="5"/>
    <x v="39"/>
    <n v="1"/>
    <s v="PAV"/>
    <x v="9"/>
  </r>
  <r>
    <x v="4"/>
    <s v="1BC"/>
    <x v="4"/>
    <s v="MDE"/>
    <x v="5"/>
    <s v="1.1"/>
    <x v="0"/>
    <x v="48"/>
    <n v="2"/>
    <s v="PAV"/>
    <x v="9"/>
  </r>
  <r>
    <x v="4"/>
    <s v="1BC"/>
    <x v="4"/>
    <s v="MDE"/>
    <x v="5"/>
    <s v="1.9"/>
    <x v="3"/>
    <x v="45"/>
    <n v="2"/>
    <s v="PAV"/>
    <x v="9"/>
  </r>
  <r>
    <x v="4"/>
    <s v="1BC"/>
    <x v="4"/>
    <s v="MDE"/>
    <x v="5"/>
    <s v="1.1"/>
    <x v="0"/>
    <x v="58"/>
    <n v="2"/>
    <s v="PAV"/>
    <x v="9"/>
  </r>
  <r>
    <x v="4"/>
    <s v="1BC"/>
    <x v="4"/>
    <s v="MDE"/>
    <x v="5"/>
    <s v="1.9"/>
    <x v="3"/>
    <x v="58"/>
    <n v="2"/>
    <s v="PAV"/>
    <x v="9"/>
  </r>
  <r>
    <x v="4"/>
    <s v="1BC"/>
    <x v="4"/>
    <s v="MDE"/>
    <x v="5"/>
    <s v="1.3"/>
    <x v="1"/>
    <x v="40"/>
    <n v="2"/>
    <s v="PAV"/>
    <x v="9"/>
  </r>
  <r>
    <x v="4"/>
    <s v="1GR"/>
    <x v="11"/>
    <s v="EOH"/>
    <x v="26"/>
    <s v="1.9"/>
    <x v="3"/>
    <x v="3"/>
    <n v="60"/>
    <s v="1FR"/>
    <x v="54"/>
  </r>
  <r>
    <x v="4"/>
    <s v="2EI"/>
    <x v="5"/>
    <s v="PEI"/>
    <x v="20"/>
    <s v="1.7"/>
    <x v="5"/>
    <x v="2"/>
    <n v="31"/>
    <s v="AAL"/>
    <x v="19"/>
  </r>
  <r>
    <x v="4"/>
    <s v="2EI"/>
    <x v="5"/>
    <s v="PEI"/>
    <x v="20"/>
    <s v="1.7"/>
    <x v="5"/>
    <x v="2"/>
    <n v="3"/>
    <s v="AVA"/>
    <x v="1"/>
  </r>
  <r>
    <x v="4"/>
    <s v="2EI"/>
    <x v="5"/>
    <s v="PEI"/>
    <x v="20"/>
    <s v="1.7"/>
    <x v="5"/>
    <x v="1"/>
    <n v="104"/>
    <s v="AVA"/>
    <x v="1"/>
  </r>
  <r>
    <x v="4"/>
    <s v="2EI"/>
    <x v="5"/>
    <s v="PEI"/>
    <x v="20"/>
    <s v="1.8"/>
    <x v="6"/>
    <x v="1"/>
    <n v="982"/>
    <s v="AVA"/>
    <x v="1"/>
  </r>
  <r>
    <x v="4"/>
    <s v="2EI"/>
    <x v="5"/>
    <s v="PSO"/>
    <x v="21"/>
    <s v="1.9"/>
    <x v="3"/>
    <x v="1"/>
    <n v="1"/>
    <s v="AVA"/>
    <x v="1"/>
  </r>
  <r>
    <x v="4"/>
    <s v="2EI"/>
    <x v="5"/>
    <s v="SMR"/>
    <x v="17"/>
    <s v="1.1"/>
    <x v="0"/>
    <x v="11"/>
    <n v="13"/>
    <s v="CMP"/>
    <x v="13"/>
  </r>
  <r>
    <x v="4"/>
    <s v="2EI"/>
    <x v="5"/>
    <s v="SMR"/>
    <x v="17"/>
    <s v="1.10"/>
    <x v="8"/>
    <x v="1"/>
    <n v="2381"/>
    <s v="AVA"/>
    <x v="1"/>
  </r>
  <r>
    <x v="4"/>
    <s v="2EI"/>
    <x v="5"/>
    <s v="SMR"/>
    <x v="17"/>
    <s v="1.10"/>
    <x v="8"/>
    <x v="1"/>
    <n v="1239"/>
    <s v="ARE"/>
    <x v="10"/>
  </r>
  <r>
    <x v="4"/>
    <s v="2EI"/>
    <x v="5"/>
    <s v="SMR"/>
    <x v="17"/>
    <s v="1.10"/>
    <x v="8"/>
    <x v="31"/>
    <n v="2"/>
    <s v="FAC"/>
    <x v="34"/>
  </r>
  <r>
    <x v="4"/>
    <s v="2EI"/>
    <x v="5"/>
    <s v="SMR"/>
    <x v="17"/>
    <s v="1.3"/>
    <x v="1"/>
    <x v="1"/>
    <n v="271"/>
    <s v="ARE"/>
    <x v="10"/>
  </r>
  <r>
    <x v="4"/>
    <s v="2EI"/>
    <x v="5"/>
    <s v="SMR"/>
    <x v="17"/>
    <s v="1.3"/>
    <x v="1"/>
    <x v="9"/>
    <n v="13"/>
    <s v="EFY"/>
    <x v="0"/>
  </r>
  <r>
    <x v="4"/>
    <s v="2EI"/>
    <x v="5"/>
    <s v="SMR"/>
    <x v="17"/>
    <s v="1.4"/>
    <x v="4"/>
    <x v="1"/>
    <n v="451"/>
    <s v="AVA"/>
    <x v="1"/>
  </r>
  <r>
    <x v="4"/>
    <s v="2EI"/>
    <x v="5"/>
    <s v="SMR"/>
    <x v="17"/>
    <s v="1.5"/>
    <x v="7"/>
    <x v="1"/>
    <n v="12"/>
    <s v="AVA"/>
    <x v="1"/>
  </r>
  <r>
    <x v="4"/>
    <s v="2EI"/>
    <x v="5"/>
    <s v="SMR"/>
    <x v="17"/>
    <s v="1.6"/>
    <x v="2"/>
    <x v="1"/>
    <n v="450"/>
    <s v="AVA"/>
    <x v="1"/>
  </r>
  <r>
    <x v="4"/>
    <s v="2EI"/>
    <x v="5"/>
    <s v="SMR"/>
    <x v="17"/>
    <s v="1.7"/>
    <x v="5"/>
    <x v="1"/>
    <n v="6"/>
    <s v="AVA"/>
    <x v="1"/>
  </r>
  <r>
    <x v="4"/>
    <s v="2EI"/>
    <x v="5"/>
    <s v="SMR"/>
    <x v="17"/>
    <s v="1.7"/>
    <x v="5"/>
    <x v="1"/>
    <n v="2"/>
    <s v="ARE"/>
    <x v="10"/>
  </r>
  <r>
    <x v="4"/>
    <s v="2EI"/>
    <x v="5"/>
    <s v="SMR"/>
    <x v="17"/>
    <s v="1.8"/>
    <x v="6"/>
    <x v="13"/>
    <n v="175"/>
    <s v="JAT"/>
    <x v="14"/>
  </r>
  <r>
    <x v="4"/>
    <s v="2EI"/>
    <x v="5"/>
    <s v="SMR"/>
    <x v="17"/>
    <s v="1.8"/>
    <x v="6"/>
    <x v="1"/>
    <n v="820"/>
    <s v="ARE"/>
    <x v="10"/>
  </r>
  <r>
    <x v="4"/>
    <s v="2EI"/>
    <x v="5"/>
    <s v="SMR"/>
    <x v="17"/>
    <s v="1.8"/>
    <x v="6"/>
    <x v="11"/>
    <n v="103"/>
    <s v="RPB"/>
    <x v="11"/>
  </r>
  <r>
    <x v="4"/>
    <s v="2EJ"/>
    <x v="6"/>
    <s v="BOG"/>
    <x v="3"/>
    <s v="1.10"/>
    <x v="8"/>
    <x v="36"/>
    <n v="4"/>
    <s v="3AZ"/>
    <x v="40"/>
  </r>
  <r>
    <x v="4"/>
    <s v="2EJ"/>
    <x v="6"/>
    <s v="BOG"/>
    <x v="3"/>
    <s v="1.2"/>
    <x v="9"/>
    <x v="33"/>
    <n v="2"/>
    <s v="ETH"/>
    <x v="47"/>
  </r>
  <r>
    <x v="4"/>
    <s v="2EJ"/>
    <x v="6"/>
    <s v="BOG"/>
    <x v="3"/>
    <s v="1.8"/>
    <x v="6"/>
    <x v="24"/>
    <n v="2"/>
    <s v="3AI"/>
    <x v="50"/>
  </r>
  <r>
    <x v="4"/>
    <s v="2EI"/>
    <x v="5"/>
    <s v="ADZ"/>
    <x v="6"/>
    <s v="1.1"/>
    <x v="0"/>
    <x v="1"/>
    <n v="301"/>
    <s v="ARE"/>
    <x v="10"/>
  </r>
  <r>
    <x v="4"/>
    <s v="2EI"/>
    <x v="5"/>
    <s v="ADZ"/>
    <x v="6"/>
    <s v="1.1"/>
    <x v="0"/>
    <x v="11"/>
    <n v="18"/>
    <s v="CMP"/>
    <x v="13"/>
  </r>
  <r>
    <x v="4"/>
    <s v="2EI"/>
    <x v="5"/>
    <s v="ADZ"/>
    <x v="6"/>
    <s v="1.10"/>
    <x v="8"/>
    <x v="11"/>
    <n v="74"/>
    <s v="CMP"/>
    <x v="13"/>
  </r>
  <r>
    <x v="4"/>
    <s v="2EI"/>
    <x v="5"/>
    <s v="ADZ"/>
    <x v="6"/>
    <s v="1.4"/>
    <x v="4"/>
    <x v="1"/>
    <n v="303"/>
    <s v="ARE"/>
    <x v="10"/>
  </r>
  <r>
    <x v="4"/>
    <s v="2EI"/>
    <x v="5"/>
    <s v="ADZ"/>
    <x v="6"/>
    <s v="1.8"/>
    <x v="6"/>
    <x v="11"/>
    <n v="37"/>
    <s v="CMP"/>
    <x v="13"/>
  </r>
  <r>
    <x v="4"/>
    <s v="2EI"/>
    <x v="5"/>
    <s v="AXM"/>
    <x v="7"/>
    <s v="1.10"/>
    <x v="8"/>
    <x v="1"/>
    <n v="78"/>
    <s v="NKS"/>
    <x v="12"/>
  </r>
  <r>
    <x v="4"/>
    <s v="2EI"/>
    <x v="5"/>
    <s v="AXM"/>
    <x v="7"/>
    <s v="1.10"/>
    <x v="8"/>
    <x v="31"/>
    <n v="6"/>
    <s v="ACL"/>
    <x v="8"/>
  </r>
  <r>
    <x v="4"/>
    <s v="2EI"/>
    <x v="5"/>
    <s v="AXM"/>
    <x v="7"/>
    <s v="1.8"/>
    <x v="6"/>
    <x v="1"/>
    <n v="26"/>
    <s v="NKS"/>
    <x v="12"/>
  </r>
  <r>
    <x v="4"/>
    <s v="2EI"/>
    <x v="5"/>
    <s v="AXM"/>
    <x v="7"/>
    <s v="1.9"/>
    <x v="3"/>
    <x v="11"/>
    <n v="18"/>
    <s v="RPB"/>
    <x v="11"/>
  </r>
  <r>
    <x v="4"/>
    <s v="2EI"/>
    <x v="5"/>
    <s v="BAQ"/>
    <x v="8"/>
    <s v="1.1"/>
    <x v="0"/>
    <x v="33"/>
    <n v="1"/>
    <s v="KLM"/>
    <x v="23"/>
  </r>
  <r>
    <x v="4"/>
    <s v="2EI"/>
    <x v="5"/>
    <s v="BAQ"/>
    <x v="8"/>
    <s v="1.10"/>
    <x v="8"/>
    <x v="1"/>
    <n v="165"/>
    <s v="NKS"/>
    <x v="12"/>
  </r>
  <r>
    <x v="4"/>
    <s v="2EI"/>
    <x v="5"/>
    <s v="BAQ"/>
    <x v="8"/>
    <s v="1.4"/>
    <x v="4"/>
    <x v="1"/>
    <n v="1"/>
    <s v="ARE"/>
    <x v="10"/>
  </r>
  <r>
    <x v="4"/>
    <s v="2EI"/>
    <x v="5"/>
    <s v="BGA"/>
    <x v="9"/>
    <s v="1.1"/>
    <x v="0"/>
    <x v="1"/>
    <n v="195"/>
    <s v="ARE"/>
    <x v="10"/>
  </r>
  <r>
    <x v="4"/>
    <s v="2EI"/>
    <x v="5"/>
    <s v="BGA"/>
    <x v="9"/>
    <s v="1.10"/>
    <x v="8"/>
    <x v="11"/>
    <n v="76"/>
    <s v="RPB"/>
    <x v="11"/>
  </r>
  <r>
    <x v="4"/>
    <s v="2EI"/>
    <x v="5"/>
    <s v="BGA"/>
    <x v="9"/>
    <s v="1.2"/>
    <x v="9"/>
    <x v="2"/>
    <n v="1"/>
    <s v="AVA"/>
    <x v="1"/>
  </r>
  <r>
    <x v="4"/>
    <s v="2EI"/>
    <x v="5"/>
    <s v="BGA"/>
    <x v="9"/>
    <s v="1.5"/>
    <x v="7"/>
    <x v="1"/>
    <n v="1"/>
    <s v="ARE"/>
    <x v="10"/>
  </r>
  <r>
    <x v="4"/>
    <s v="2EI"/>
    <x v="5"/>
    <s v="CLO"/>
    <x v="10"/>
    <s v="1.1"/>
    <x v="0"/>
    <x v="15"/>
    <n v="13"/>
    <s v="AVA"/>
    <x v="1"/>
  </r>
  <r>
    <x v="4"/>
    <s v="2EI"/>
    <x v="5"/>
    <s v="CLO"/>
    <x v="10"/>
    <s v="1.10"/>
    <x v="8"/>
    <x v="9"/>
    <n v="1"/>
    <s v="NSE"/>
    <x v="20"/>
  </r>
  <r>
    <x v="4"/>
    <s v="2EI"/>
    <x v="5"/>
    <s v="CLO"/>
    <x v="10"/>
    <s v="1.10"/>
    <x v="8"/>
    <x v="11"/>
    <n v="336"/>
    <s v="AAL"/>
    <x v="19"/>
  </r>
  <r>
    <x v="4"/>
    <s v="2EI"/>
    <x v="5"/>
    <s v="CLO"/>
    <x v="10"/>
    <s v="1.3"/>
    <x v="1"/>
    <x v="16"/>
    <n v="21"/>
    <s v="NKS"/>
    <x v="12"/>
  </r>
  <r>
    <x v="4"/>
    <s v="2EI"/>
    <x v="5"/>
    <s v="CLO"/>
    <x v="10"/>
    <s v="1.3"/>
    <x v="1"/>
    <x v="9"/>
    <n v="28"/>
    <s v="NSE"/>
    <x v="20"/>
  </r>
  <r>
    <x v="4"/>
    <s v="2EI"/>
    <x v="5"/>
    <s v="CLO"/>
    <x v="10"/>
    <s v="1.3"/>
    <x v="1"/>
    <x v="11"/>
    <n v="62"/>
    <s v="AAL"/>
    <x v="19"/>
  </r>
  <r>
    <x v="4"/>
    <s v="2EI"/>
    <x v="5"/>
    <s v="CLO"/>
    <x v="10"/>
    <s v="1.4"/>
    <x v="4"/>
    <x v="16"/>
    <n v="24"/>
    <s v="JAT"/>
    <x v="14"/>
  </r>
  <r>
    <x v="4"/>
    <s v="2EI"/>
    <x v="5"/>
    <s v="CLO"/>
    <x v="10"/>
    <s v="1.5"/>
    <x v="7"/>
    <x v="1"/>
    <n v="197"/>
    <s v="AVA"/>
    <x v="1"/>
  </r>
  <r>
    <x v="4"/>
    <s v="2EI"/>
    <x v="5"/>
    <s v="CLO"/>
    <x v="10"/>
    <s v="1.5"/>
    <x v="7"/>
    <x v="16"/>
    <n v="21"/>
    <s v="NKS"/>
    <x v="12"/>
  </r>
  <r>
    <x v="4"/>
    <s v="2EI"/>
    <x v="5"/>
    <s v="CLO"/>
    <x v="10"/>
    <s v="1.5"/>
    <x v="7"/>
    <x v="15"/>
    <n v="7"/>
    <s v="AVA"/>
    <x v="1"/>
  </r>
  <r>
    <x v="4"/>
    <s v="2EI"/>
    <x v="5"/>
    <s v="CLO"/>
    <x v="10"/>
    <s v="1.6"/>
    <x v="2"/>
    <x v="2"/>
    <n v="43"/>
    <s v="AVA"/>
    <x v="1"/>
  </r>
  <r>
    <x v="4"/>
    <s v="2EI"/>
    <x v="5"/>
    <s v="CLO"/>
    <x v="10"/>
    <s v="1.6"/>
    <x v="2"/>
    <x v="1"/>
    <n v="939"/>
    <s v="AVA"/>
    <x v="1"/>
  </r>
  <r>
    <x v="4"/>
    <s v="2EI"/>
    <x v="5"/>
    <s v="CLO"/>
    <x v="10"/>
    <s v="1.7"/>
    <x v="5"/>
    <x v="1"/>
    <n v="10"/>
    <s v="NKS"/>
    <x v="12"/>
  </r>
  <r>
    <x v="4"/>
    <s v="2EI"/>
    <x v="5"/>
    <s v="CLO"/>
    <x v="10"/>
    <s v="1.7"/>
    <x v="5"/>
    <x v="16"/>
    <n v="23"/>
    <s v="JAT"/>
    <x v="14"/>
  </r>
  <r>
    <x v="4"/>
    <s v="2EI"/>
    <x v="5"/>
    <s v="CLO"/>
    <x v="10"/>
    <s v="1.8"/>
    <x v="6"/>
    <x v="11"/>
    <n v="219"/>
    <s v="AAL"/>
    <x v="19"/>
  </r>
  <r>
    <x v="4"/>
    <s v="2EI"/>
    <x v="5"/>
    <s v="CLO"/>
    <x v="10"/>
    <s v="1.8"/>
    <x v="6"/>
    <x v="24"/>
    <n v="2"/>
    <s v="LAE"/>
    <x v="44"/>
  </r>
  <r>
    <x v="4"/>
    <s v="2EI"/>
    <x v="5"/>
    <s v="CTG"/>
    <x v="11"/>
    <s v="1.1"/>
    <x v="0"/>
    <x v="1"/>
    <n v="1"/>
    <s v="NKS"/>
    <x v="12"/>
  </r>
  <r>
    <x v="4"/>
    <s v="2EI"/>
    <x v="5"/>
    <s v="CTG"/>
    <x v="11"/>
    <s v="1.1"/>
    <x v="0"/>
    <x v="33"/>
    <n v="2"/>
    <s v="KLM"/>
    <x v="23"/>
  </r>
  <r>
    <x v="4"/>
    <s v="2EI"/>
    <x v="5"/>
    <s v="CTG"/>
    <x v="11"/>
    <s v="1.10"/>
    <x v="8"/>
    <x v="16"/>
    <n v="186"/>
    <s v="NKS"/>
    <x v="12"/>
  </r>
  <r>
    <x v="4"/>
    <s v="2EI"/>
    <x v="5"/>
    <s v="CTG"/>
    <x v="11"/>
    <s v="1.3"/>
    <x v="1"/>
    <x v="1"/>
    <n v="31"/>
    <s v="JBU"/>
    <x v="6"/>
  </r>
  <r>
    <x v="4"/>
    <s v="2EI"/>
    <x v="5"/>
    <s v="CTG"/>
    <x v="11"/>
    <s v="1.3"/>
    <x v="1"/>
    <x v="11"/>
    <n v="61"/>
    <s v="AAL"/>
    <x v="19"/>
  </r>
  <r>
    <x v="4"/>
    <s v="2EI"/>
    <x v="5"/>
    <s v="CTG"/>
    <x v="11"/>
    <s v="1.5"/>
    <x v="7"/>
    <x v="31"/>
    <n v="1"/>
    <s v="FAC"/>
    <x v="34"/>
  </r>
  <r>
    <x v="4"/>
    <s v="2EI"/>
    <x v="5"/>
    <s v="CTG"/>
    <x v="11"/>
    <s v="1.6"/>
    <x v="2"/>
    <x v="16"/>
    <n v="1"/>
    <s v="JBU"/>
    <x v="6"/>
  </r>
  <r>
    <x v="4"/>
    <s v="2EI"/>
    <x v="5"/>
    <s v="CTG"/>
    <x v="11"/>
    <s v="1.6"/>
    <x v="2"/>
    <x v="11"/>
    <n v="139"/>
    <s v="RPB"/>
    <x v="11"/>
  </r>
  <r>
    <x v="4"/>
    <s v="2EI"/>
    <x v="5"/>
    <s v="CTG"/>
    <x v="11"/>
    <s v="1.7"/>
    <x v="5"/>
    <x v="16"/>
    <n v="26"/>
    <s v="NKS"/>
    <x v="12"/>
  </r>
  <r>
    <x v="4"/>
    <s v="3AZ"/>
    <x v="2"/>
    <s v="BOG"/>
    <x v="3"/>
    <s v="1.8"/>
    <x v="6"/>
    <x v="24"/>
    <n v="13"/>
    <s v="LTG"/>
    <x v="39"/>
  </r>
  <r>
    <x v="4"/>
    <s v="3AZ"/>
    <x v="2"/>
    <s v="BOG"/>
    <x v="3"/>
    <s v="1.3"/>
    <x v="1"/>
    <x v="24"/>
    <n v="177"/>
    <s v="LAE"/>
    <x v="44"/>
  </r>
  <r>
    <x v="4"/>
    <s v="3AZ"/>
    <x v="2"/>
    <s v="BOG"/>
    <x v="3"/>
    <s v="1.1"/>
    <x v="0"/>
    <x v="6"/>
    <n v="13"/>
    <s v="PUE"/>
    <x v="5"/>
  </r>
  <r>
    <x v="4"/>
    <s v="3BM"/>
    <x v="0"/>
    <s v="EJA"/>
    <x v="0"/>
    <s v="1.1"/>
    <x v="0"/>
    <x v="0"/>
    <n v="27"/>
    <s v="EFY"/>
    <x v="0"/>
  </r>
  <r>
    <x v="4"/>
    <s v="3BM"/>
    <x v="0"/>
    <s v="EJA"/>
    <x v="0"/>
    <s v="1.1"/>
    <x v="0"/>
    <x v="1"/>
    <n v="62"/>
    <s v="AVR"/>
    <x v="1"/>
  </r>
  <r>
    <x v="4"/>
    <s v="3BM"/>
    <x v="0"/>
    <s v="EJA"/>
    <x v="0"/>
    <s v="1.3"/>
    <x v="1"/>
    <x v="1"/>
    <n v="62"/>
    <s v="AVR"/>
    <x v="1"/>
  </r>
  <r>
    <x v="4"/>
    <s v="3BM"/>
    <x v="0"/>
    <s v="EJA"/>
    <x v="0"/>
    <s v="1.6"/>
    <x v="2"/>
    <x v="1"/>
    <n v="62"/>
    <s v="AVR"/>
    <x v="1"/>
  </r>
  <r>
    <x v="4"/>
    <s v="3BM"/>
    <x v="0"/>
    <s v="EYP"/>
    <x v="13"/>
    <s v="1.9"/>
    <x v="3"/>
    <x v="1"/>
    <n v="48"/>
    <s v="AVA"/>
    <x v="1"/>
  </r>
  <r>
    <x v="4"/>
    <s v="3BM"/>
    <x v="0"/>
    <s v="PPN"/>
    <x v="1"/>
    <s v="1.6"/>
    <x v="2"/>
    <x v="1"/>
    <n v="31"/>
    <s v="AVA"/>
    <x v="1"/>
  </r>
  <r>
    <x v="4"/>
    <s v="3BM"/>
    <x v="0"/>
    <s v="PPN"/>
    <x v="1"/>
    <s v="1.3"/>
    <x v="1"/>
    <x v="9"/>
    <n v="12"/>
    <s v="EFY"/>
    <x v="0"/>
  </r>
  <r>
    <x v="4"/>
    <s v="3BM"/>
    <x v="0"/>
    <s v="VUP"/>
    <x v="2"/>
    <s v="1.4"/>
    <x v="4"/>
    <x v="1"/>
    <n v="121"/>
    <s v="AVA"/>
    <x v="1"/>
  </r>
  <r>
    <x v="4"/>
    <s v="3BM"/>
    <x v="0"/>
    <s v="VUP"/>
    <x v="2"/>
    <s v="1.9"/>
    <x v="3"/>
    <x v="1"/>
    <n v="121"/>
    <s v="AVA"/>
    <x v="1"/>
  </r>
  <r>
    <x v="4"/>
    <s v="3BM"/>
    <x v="0"/>
    <s v="VVC"/>
    <x v="22"/>
    <s v="1.4"/>
    <x v="4"/>
    <x v="0"/>
    <n v="40"/>
    <s v="NSE"/>
    <x v="20"/>
  </r>
  <r>
    <x v="4"/>
    <s v="3BM"/>
    <x v="0"/>
    <s v="VVC"/>
    <x v="22"/>
    <s v="1.7"/>
    <x v="5"/>
    <x v="0"/>
    <n v="20"/>
    <s v="NSE"/>
    <x v="20"/>
  </r>
  <r>
    <x v="4"/>
    <s v="3BM"/>
    <x v="0"/>
    <s v="TCO"/>
    <x v="25"/>
    <s v="1.1"/>
    <x v="0"/>
    <x v="9"/>
    <n v="55"/>
    <s v="EFY"/>
    <x v="0"/>
  </r>
  <r>
    <x v="4"/>
    <s v="3AN"/>
    <x v="7"/>
    <s v="BOG"/>
    <x v="3"/>
    <s v="1.3"/>
    <x v="1"/>
    <x v="1"/>
    <n v="413"/>
    <s v="ARE"/>
    <x v="10"/>
  </r>
  <r>
    <x v="4"/>
    <s v="3AN"/>
    <x v="7"/>
    <s v="MDE"/>
    <x v="5"/>
    <s v="1.8"/>
    <x v="6"/>
    <x v="0"/>
    <n v="7"/>
    <s v="EFY"/>
    <x v="0"/>
  </r>
  <r>
    <x v="4"/>
    <s v="3AN"/>
    <x v="7"/>
    <s v="MDE"/>
    <x v="5"/>
    <s v="1.10"/>
    <x v="8"/>
    <x v="9"/>
    <n v="10"/>
    <s v="NSE"/>
    <x v="20"/>
  </r>
  <r>
    <x v="4"/>
    <s v="3AN"/>
    <x v="7"/>
    <s v="UIB"/>
    <x v="24"/>
    <s v="1.8"/>
    <x v="6"/>
    <x v="2"/>
    <n v="17"/>
    <s v="ARE"/>
    <x v="10"/>
  </r>
  <r>
    <x v="4"/>
    <s v="HEL"/>
    <x v="1"/>
    <s v="BOG"/>
    <x v="3"/>
    <s v="1.4"/>
    <x v="4"/>
    <x v="56"/>
    <n v="3"/>
    <s v="HEL"/>
    <x v="2"/>
  </r>
  <r>
    <x v="4"/>
    <s v="2EI"/>
    <x v="5"/>
    <s v="CTG"/>
    <x v="11"/>
    <s v="1.8"/>
    <x v="6"/>
    <x v="1"/>
    <n v="1512"/>
    <s v="ARE"/>
    <x v="10"/>
  </r>
  <r>
    <x v="4"/>
    <s v="2EI"/>
    <x v="5"/>
    <s v="CTG"/>
    <x v="11"/>
    <s v="1.8"/>
    <x v="6"/>
    <x v="33"/>
    <n v="2"/>
    <s v="KLM"/>
    <x v="23"/>
  </r>
  <r>
    <x v="4"/>
    <s v="2EI"/>
    <x v="5"/>
    <s v="CUC"/>
    <x v="12"/>
    <s v="1.1"/>
    <x v="0"/>
    <x v="11"/>
    <n v="18"/>
    <s v="CMP"/>
    <x v="13"/>
  </r>
  <r>
    <x v="4"/>
    <s v="2EI"/>
    <x v="5"/>
    <s v="CUC"/>
    <x v="12"/>
    <s v="1.10"/>
    <x v="8"/>
    <x v="2"/>
    <n v="284"/>
    <s v="AVA"/>
    <x v="1"/>
  </r>
  <r>
    <x v="4"/>
    <s v="2EI"/>
    <x v="5"/>
    <s v="CUC"/>
    <x v="12"/>
    <s v="1.2"/>
    <x v="9"/>
    <x v="1"/>
    <n v="5"/>
    <s v="AVA"/>
    <x v="1"/>
  </r>
  <r>
    <x v="4"/>
    <s v="2EI"/>
    <x v="5"/>
    <s v="CUC"/>
    <x v="12"/>
    <s v="1.4"/>
    <x v="4"/>
    <x v="11"/>
    <n v="16"/>
    <s v="CMP"/>
    <x v="13"/>
  </r>
  <r>
    <x v="4"/>
    <s v="2EI"/>
    <x v="5"/>
    <s v="CUC"/>
    <x v="12"/>
    <s v="1.6"/>
    <x v="2"/>
    <x v="1"/>
    <n v="301"/>
    <s v="AVA"/>
    <x v="1"/>
  </r>
  <r>
    <x v="4"/>
    <s v="2EI"/>
    <x v="5"/>
    <s v="CUC"/>
    <x v="12"/>
    <s v="1.8"/>
    <x v="6"/>
    <x v="1"/>
    <n v="197"/>
    <s v="ARE"/>
    <x v="10"/>
  </r>
  <r>
    <x v="4"/>
    <s v="2EI"/>
    <x v="5"/>
    <s v="IBE"/>
    <x v="14"/>
    <s v="1.1"/>
    <x v="0"/>
    <x v="1"/>
    <n v="57"/>
    <s v="AVA"/>
    <x v="1"/>
  </r>
  <r>
    <x v="4"/>
    <s v="2EI"/>
    <x v="5"/>
    <s v="IBE"/>
    <x v="14"/>
    <s v="1.3"/>
    <x v="1"/>
    <x v="2"/>
    <n v="3"/>
    <s v="AVA"/>
    <x v="1"/>
  </r>
  <r>
    <x v="4"/>
    <s v="2EI"/>
    <x v="5"/>
    <s v="IBE"/>
    <x v="14"/>
    <s v="1.4"/>
    <x v="4"/>
    <x v="2"/>
    <n v="3"/>
    <s v="AVA"/>
    <x v="1"/>
  </r>
  <r>
    <x v="4"/>
    <s v="2EI"/>
    <x v="5"/>
    <s v="IBE"/>
    <x v="14"/>
    <s v="1.8"/>
    <x v="6"/>
    <x v="1"/>
    <n v="101"/>
    <s v="AVA"/>
    <x v="1"/>
  </r>
  <r>
    <x v="4"/>
    <s v="2EI"/>
    <x v="5"/>
    <s v="LET"/>
    <x v="23"/>
    <s v="1.10"/>
    <x v="8"/>
    <x v="1"/>
    <n v="243"/>
    <s v="AVA"/>
    <x v="1"/>
  </r>
  <r>
    <x v="4"/>
    <s v="2EI"/>
    <x v="5"/>
    <s v="LET"/>
    <x v="23"/>
    <s v="1.3"/>
    <x v="1"/>
    <x v="31"/>
    <n v="13"/>
    <s v="KRE"/>
    <x v="33"/>
  </r>
  <r>
    <x v="4"/>
    <s v="2EI"/>
    <x v="5"/>
    <s v="LET"/>
    <x v="23"/>
    <s v="1.4"/>
    <x v="4"/>
    <x v="1"/>
    <n v="58"/>
    <s v="ARE"/>
    <x v="10"/>
  </r>
  <r>
    <x v="4"/>
    <s v="2EI"/>
    <x v="5"/>
    <s v="MDE"/>
    <x v="5"/>
    <s v="1.1"/>
    <x v="0"/>
    <x v="2"/>
    <n v="16"/>
    <s v="NKS"/>
    <x v="12"/>
  </r>
  <r>
    <x v="4"/>
    <s v="2EI"/>
    <x v="5"/>
    <s v="MDE"/>
    <x v="5"/>
    <s v="1.1"/>
    <x v="0"/>
    <x v="16"/>
    <n v="3"/>
    <s v="JAT"/>
    <x v="14"/>
  </r>
  <r>
    <x v="4"/>
    <s v="2EI"/>
    <x v="5"/>
    <s v="MDE"/>
    <x v="5"/>
    <s v="1.1"/>
    <x v="0"/>
    <x v="31"/>
    <n v="7"/>
    <s v="ROI"/>
    <x v="56"/>
  </r>
  <r>
    <x v="4"/>
    <s v="2EI"/>
    <x v="5"/>
    <s v="MDE"/>
    <x v="5"/>
    <s v="1.10"/>
    <x v="8"/>
    <x v="2"/>
    <n v="109"/>
    <s v="AVA"/>
    <x v="1"/>
  </r>
  <r>
    <x v="4"/>
    <s v="2EI"/>
    <x v="5"/>
    <s v="MDE"/>
    <x v="5"/>
    <s v="1.10"/>
    <x v="8"/>
    <x v="13"/>
    <n v="1298"/>
    <s v="JAT"/>
    <x v="14"/>
  </r>
  <r>
    <x v="4"/>
    <s v="2EI"/>
    <x v="5"/>
    <s v="MDE"/>
    <x v="5"/>
    <s v="1.10"/>
    <x v="8"/>
    <x v="11"/>
    <n v="151"/>
    <s v="AMX"/>
    <x v="17"/>
  </r>
  <r>
    <x v="4"/>
    <s v="2EI"/>
    <x v="5"/>
    <s v="MDE"/>
    <x v="5"/>
    <s v="1.10"/>
    <x v="8"/>
    <x v="31"/>
    <n v="25"/>
    <s v="ROI"/>
    <x v="56"/>
  </r>
  <r>
    <x v="4"/>
    <s v="2EI"/>
    <x v="5"/>
    <s v="MDE"/>
    <x v="5"/>
    <s v="1.2"/>
    <x v="9"/>
    <x v="1"/>
    <n v="1"/>
    <s v="GLG"/>
    <x v="15"/>
  </r>
  <r>
    <x v="4"/>
    <s v="2EI"/>
    <x v="5"/>
    <s v="MDE"/>
    <x v="5"/>
    <s v="1.3"/>
    <x v="1"/>
    <x v="16"/>
    <n v="3"/>
    <s v="JAT"/>
    <x v="14"/>
  </r>
  <r>
    <x v="4"/>
    <s v="2EI"/>
    <x v="5"/>
    <s v="MDE"/>
    <x v="5"/>
    <s v="1.3"/>
    <x v="1"/>
    <x v="6"/>
    <n v="20"/>
    <s v="TPA"/>
    <x v="25"/>
  </r>
  <r>
    <x v="4"/>
    <s v="2EI"/>
    <x v="5"/>
    <s v="MDE"/>
    <x v="5"/>
    <s v="1.4"/>
    <x v="4"/>
    <x v="13"/>
    <n v="348"/>
    <s v="JAT"/>
    <x v="14"/>
  </r>
  <r>
    <x v="4"/>
    <s v="2EI"/>
    <x v="5"/>
    <s v="MDE"/>
    <x v="5"/>
    <s v="1.4"/>
    <x v="4"/>
    <x v="1"/>
    <n v="60"/>
    <s v="NKS"/>
    <x v="12"/>
  </r>
  <r>
    <x v="4"/>
    <s v="2EI"/>
    <x v="5"/>
    <s v="MDE"/>
    <x v="5"/>
    <s v="1.6"/>
    <x v="2"/>
    <x v="16"/>
    <n v="8"/>
    <s v="NKS"/>
    <x v="12"/>
  </r>
  <r>
    <x v="4"/>
    <s v="2EI"/>
    <x v="5"/>
    <s v="MDE"/>
    <x v="5"/>
    <s v="1.6"/>
    <x v="2"/>
    <x v="31"/>
    <n v="7"/>
    <s v="ROI"/>
    <x v="56"/>
  </r>
  <r>
    <x v="4"/>
    <s v="2EI"/>
    <x v="5"/>
    <s v="MDE"/>
    <x v="5"/>
    <s v="1.8"/>
    <x v="6"/>
    <x v="1"/>
    <n v="21"/>
    <s v="TAI"/>
    <x v="24"/>
  </r>
  <r>
    <x v="4"/>
    <s v="2EI"/>
    <x v="5"/>
    <s v="MDE"/>
    <x v="5"/>
    <s v="1.8"/>
    <x v="6"/>
    <x v="14"/>
    <n v="31"/>
    <s v="DWI"/>
    <x v="18"/>
  </r>
  <r>
    <x v="4"/>
    <s v="2EI"/>
    <x v="5"/>
    <s v="MDE"/>
    <x v="5"/>
    <s v="1.8"/>
    <x v="6"/>
    <x v="31"/>
    <n v="7"/>
    <s v="ROI"/>
    <x v="56"/>
  </r>
  <r>
    <x v="4"/>
    <s v="2EI"/>
    <x v="5"/>
    <s v="MDE"/>
    <x v="5"/>
    <s v="1.8"/>
    <x v="6"/>
    <x v="15"/>
    <n v="19"/>
    <s v="AVA"/>
    <x v="1"/>
  </r>
  <r>
    <x v="4"/>
    <s v="2EI"/>
    <x v="5"/>
    <s v="MDE"/>
    <x v="5"/>
    <s v="1.9"/>
    <x v="3"/>
    <x v="11"/>
    <n v="4"/>
    <s v="CMP"/>
    <x v="13"/>
  </r>
  <r>
    <x v="4"/>
    <s v="2EI"/>
    <x v="5"/>
    <s v="MTR"/>
    <x v="18"/>
    <s v="1.6"/>
    <x v="2"/>
    <x v="1"/>
    <n v="270"/>
    <s v="AVA"/>
    <x v="1"/>
  </r>
  <r>
    <x v="4"/>
    <s v="2EI"/>
    <x v="5"/>
    <s v="MTR"/>
    <x v="18"/>
    <s v="1.6"/>
    <x v="2"/>
    <x v="1"/>
    <n v="123"/>
    <s v="ARE"/>
    <x v="10"/>
  </r>
  <r>
    <x v="4"/>
    <s v="2EI"/>
    <x v="5"/>
    <s v="NVA"/>
    <x v="19"/>
    <s v="1.4"/>
    <x v="4"/>
    <x v="1"/>
    <n v="64"/>
    <s v="AVA"/>
    <x v="1"/>
  </r>
  <r>
    <x v="4"/>
    <s v="2EI"/>
    <x v="5"/>
    <s v="NVA"/>
    <x v="19"/>
    <s v="1.4"/>
    <x v="4"/>
    <x v="1"/>
    <n v="30"/>
    <s v="ARE"/>
    <x v="10"/>
  </r>
  <r>
    <x v="4"/>
    <s v="2EI"/>
    <x v="5"/>
    <s v="NVA"/>
    <x v="19"/>
    <s v="1.8"/>
    <x v="6"/>
    <x v="1"/>
    <n v="79"/>
    <s v="ARE"/>
    <x v="10"/>
  </r>
  <r>
    <x v="4"/>
    <s v="2EI"/>
    <x v="5"/>
    <s v="NVA"/>
    <x v="19"/>
    <s v="1.9"/>
    <x v="3"/>
    <x v="1"/>
    <n v="16"/>
    <s v="ARE"/>
    <x v="10"/>
  </r>
  <r>
    <x v="4"/>
    <s v="2EI"/>
    <x v="5"/>
    <s v="PEI"/>
    <x v="20"/>
    <s v="1.2"/>
    <x v="9"/>
    <x v="1"/>
    <n v="2"/>
    <s v="ARE"/>
    <x v="10"/>
  </r>
  <r>
    <x v="4"/>
    <s v="2EI"/>
    <x v="5"/>
    <s v="PEI"/>
    <x v="20"/>
    <s v="1.3"/>
    <x v="1"/>
    <x v="11"/>
    <n v="18"/>
    <s v="RPB"/>
    <x v="11"/>
  </r>
  <r>
    <x v="4"/>
    <s v="1BC"/>
    <x v="4"/>
    <s v="MDE"/>
    <x v="5"/>
    <s v="1.3"/>
    <x v="1"/>
    <x v="39"/>
    <n v="2"/>
    <s v="PAV"/>
    <x v="9"/>
  </r>
  <r>
    <x v="4"/>
    <s v="1BC"/>
    <x v="4"/>
    <s v="MDE"/>
    <x v="5"/>
    <s v="1.1"/>
    <x v="0"/>
    <x v="70"/>
    <n v="5"/>
    <s v="PAV"/>
    <x v="9"/>
  </r>
  <r>
    <x v="4"/>
    <s v="1BC"/>
    <x v="4"/>
    <s v="MDE"/>
    <x v="5"/>
    <s v="1.7"/>
    <x v="5"/>
    <x v="70"/>
    <n v="1"/>
    <s v="PAV"/>
    <x v="9"/>
  </r>
  <r>
    <x v="4"/>
    <s v="1BC"/>
    <x v="4"/>
    <s v="MDE"/>
    <x v="5"/>
    <s v="1.3"/>
    <x v="1"/>
    <x v="48"/>
    <n v="4"/>
    <s v="PAV"/>
    <x v="9"/>
  </r>
  <r>
    <x v="4"/>
    <s v="1BC"/>
    <x v="4"/>
    <s v="MDE"/>
    <x v="5"/>
    <s v="1.5"/>
    <x v="7"/>
    <x v="29"/>
    <n v="1"/>
    <s v="PAV"/>
    <x v="9"/>
  </r>
  <r>
    <x v="4"/>
    <s v="1BC"/>
    <x v="4"/>
    <s v="MDE"/>
    <x v="5"/>
    <s v="1.10"/>
    <x v="8"/>
    <x v="10"/>
    <n v="3"/>
    <s v="PAV"/>
    <x v="9"/>
  </r>
  <r>
    <x v="4"/>
    <s v="1BC"/>
    <x v="4"/>
    <s v="MDE"/>
    <x v="5"/>
    <s v="1.3"/>
    <x v="1"/>
    <x v="76"/>
    <n v="6"/>
    <s v="PAV"/>
    <x v="9"/>
  </r>
  <r>
    <x v="4"/>
    <s v="2EI"/>
    <x v="5"/>
    <s v="PEI"/>
    <x v="20"/>
    <s v="1.6"/>
    <x v="2"/>
    <x v="11"/>
    <n v="29"/>
    <s v="CMP"/>
    <x v="13"/>
  </r>
  <r>
    <x v="4"/>
    <s v="2EI"/>
    <x v="5"/>
    <s v="PEI"/>
    <x v="20"/>
    <s v="1.6"/>
    <x v="2"/>
    <x v="11"/>
    <n v="15"/>
    <s v="RPB"/>
    <x v="11"/>
  </r>
  <r>
    <x v="4"/>
    <s v="2EI"/>
    <x v="5"/>
    <s v="PEI"/>
    <x v="20"/>
    <s v="1.7"/>
    <x v="5"/>
    <x v="11"/>
    <n v="29"/>
    <s v="CMP"/>
    <x v="13"/>
  </r>
  <r>
    <x v="4"/>
    <s v="2EI"/>
    <x v="5"/>
    <s v="PSO"/>
    <x v="21"/>
    <s v="1.1"/>
    <x v="0"/>
    <x v="2"/>
    <n v="4"/>
    <s v="AVA"/>
    <x v="1"/>
  </r>
  <r>
    <x v="4"/>
    <s v="2EI"/>
    <x v="5"/>
    <s v="PSO"/>
    <x v="21"/>
    <s v="1.4"/>
    <x v="4"/>
    <x v="1"/>
    <n v="155"/>
    <s v="AVA"/>
    <x v="1"/>
  </r>
  <r>
    <x v="4"/>
    <s v="2EI"/>
    <x v="5"/>
    <s v="PSO"/>
    <x v="21"/>
    <s v="1.8"/>
    <x v="6"/>
    <x v="1"/>
    <n v="167"/>
    <s v="ARE"/>
    <x v="10"/>
  </r>
  <r>
    <x v="4"/>
    <s v="2EI"/>
    <x v="5"/>
    <s v="RCH"/>
    <x v="16"/>
    <s v="1.10"/>
    <x v="8"/>
    <x v="1"/>
    <n v="798"/>
    <s v="AVA"/>
    <x v="1"/>
  </r>
  <r>
    <x v="4"/>
    <s v="2EI"/>
    <x v="5"/>
    <s v="RCH"/>
    <x v="16"/>
    <s v="1.2"/>
    <x v="9"/>
    <x v="1"/>
    <n v="4"/>
    <s v="AVA"/>
    <x v="1"/>
  </r>
  <r>
    <x v="4"/>
    <s v="2EI"/>
    <x v="5"/>
    <s v="RCH"/>
    <x v="16"/>
    <s v="1.6"/>
    <x v="2"/>
    <x v="1"/>
    <n v="126"/>
    <s v="AVA"/>
    <x v="1"/>
  </r>
  <r>
    <x v="4"/>
    <s v="2EI"/>
    <x v="5"/>
    <s v="RCH"/>
    <x v="16"/>
    <s v="1.9"/>
    <x v="3"/>
    <x v="2"/>
    <n v="11"/>
    <s v="AVA"/>
    <x v="1"/>
  </r>
  <r>
    <x v="4"/>
    <s v="2EI"/>
    <x v="5"/>
    <s v="SMR"/>
    <x v="17"/>
    <s v="1.1"/>
    <x v="0"/>
    <x v="13"/>
    <n v="175"/>
    <s v="JAT"/>
    <x v="14"/>
  </r>
  <r>
    <x v="4"/>
    <s v="2EI"/>
    <x v="5"/>
    <s v="SMR"/>
    <x v="17"/>
    <s v="1.1"/>
    <x v="0"/>
    <x v="1"/>
    <n v="269"/>
    <s v="ARE"/>
    <x v="10"/>
  </r>
  <r>
    <x v="4"/>
    <s v="2EI"/>
    <x v="5"/>
    <s v="SMR"/>
    <x v="17"/>
    <s v="1.2"/>
    <x v="9"/>
    <x v="13"/>
    <n v="11"/>
    <s v="JAT"/>
    <x v="14"/>
  </r>
  <r>
    <x v="4"/>
    <s v="2EI"/>
    <x v="5"/>
    <s v="SMR"/>
    <x v="17"/>
    <s v="1.3"/>
    <x v="1"/>
    <x v="13"/>
    <n v="175"/>
    <s v="JAT"/>
    <x v="14"/>
  </r>
  <r>
    <x v="4"/>
    <s v="2EI"/>
    <x v="5"/>
    <s v="SMR"/>
    <x v="17"/>
    <s v="1.3"/>
    <x v="1"/>
    <x v="31"/>
    <n v="2"/>
    <s v="FAC"/>
    <x v="34"/>
  </r>
  <r>
    <x v="4"/>
    <s v="2EI"/>
    <x v="5"/>
    <s v="SMR"/>
    <x v="17"/>
    <s v="1.4"/>
    <x v="4"/>
    <x v="9"/>
    <n v="13"/>
    <s v="EFY"/>
    <x v="0"/>
  </r>
  <r>
    <x v="4"/>
    <s v="2EI"/>
    <x v="5"/>
    <s v="SMR"/>
    <x v="17"/>
    <s v="1.8"/>
    <x v="6"/>
    <x v="11"/>
    <n v="22"/>
    <s v="CMP"/>
    <x v="13"/>
  </r>
  <r>
    <x v="4"/>
    <s v="2EJ"/>
    <x v="6"/>
    <s v="BOG"/>
    <x v="3"/>
    <s v="1.5"/>
    <x v="7"/>
    <x v="36"/>
    <n v="1"/>
    <s v="3AZ"/>
    <x v="40"/>
  </r>
  <r>
    <x v="4"/>
    <s v="2EI"/>
    <x v="5"/>
    <s v="ADZ"/>
    <x v="6"/>
    <s v="1.3"/>
    <x v="1"/>
    <x v="1"/>
    <n v="303"/>
    <s v="ARE"/>
    <x v="10"/>
  </r>
  <r>
    <x v="4"/>
    <s v="2EI"/>
    <x v="5"/>
    <s v="AXM"/>
    <x v="7"/>
    <s v="1.3"/>
    <x v="1"/>
    <x v="11"/>
    <n v="13"/>
    <s v="CMP"/>
    <x v="13"/>
  </r>
  <r>
    <x v="4"/>
    <s v="2EI"/>
    <x v="5"/>
    <s v="AXM"/>
    <x v="7"/>
    <s v="1.6"/>
    <x v="2"/>
    <x v="1"/>
    <n v="146"/>
    <s v="AVA"/>
    <x v="1"/>
  </r>
  <r>
    <x v="4"/>
    <s v="2EI"/>
    <x v="5"/>
    <s v="AXM"/>
    <x v="7"/>
    <s v="1.6"/>
    <x v="2"/>
    <x v="11"/>
    <n v="13"/>
    <s v="CMP"/>
    <x v="13"/>
  </r>
  <r>
    <x v="4"/>
    <s v="2EI"/>
    <x v="5"/>
    <s v="BAQ"/>
    <x v="8"/>
    <s v="1.1"/>
    <x v="0"/>
    <x v="31"/>
    <n v="1"/>
    <s v="ARG"/>
    <x v="53"/>
  </r>
  <r>
    <x v="4"/>
    <s v="2EI"/>
    <x v="5"/>
    <s v="BAQ"/>
    <x v="8"/>
    <s v="1.7"/>
    <x v="5"/>
    <x v="1"/>
    <n v="29"/>
    <s v="NKS"/>
    <x v="12"/>
  </r>
  <r>
    <x v="4"/>
    <s v="2EI"/>
    <x v="5"/>
    <s v="BGA"/>
    <x v="9"/>
    <s v="1.10"/>
    <x v="8"/>
    <x v="2"/>
    <n v="436"/>
    <s v="AVA"/>
    <x v="1"/>
  </r>
  <r>
    <x v="4"/>
    <s v="2EI"/>
    <x v="5"/>
    <s v="BGA"/>
    <x v="9"/>
    <s v="1.2"/>
    <x v="9"/>
    <x v="1"/>
    <n v="2"/>
    <s v="ARE"/>
    <x v="10"/>
  </r>
  <r>
    <x v="4"/>
    <s v="2EI"/>
    <x v="5"/>
    <s v="BGA"/>
    <x v="9"/>
    <s v="1.4"/>
    <x v="4"/>
    <x v="1"/>
    <n v="194"/>
    <s v="ARE"/>
    <x v="10"/>
  </r>
  <r>
    <x v="4"/>
    <s v="2EI"/>
    <x v="5"/>
    <s v="BGA"/>
    <x v="9"/>
    <s v="1.4"/>
    <x v="4"/>
    <x v="9"/>
    <n v="1"/>
    <s v="NSE"/>
    <x v="20"/>
  </r>
  <r>
    <x v="4"/>
    <s v="2EI"/>
    <x v="5"/>
    <s v="BGA"/>
    <x v="9"/>
    <s v="1.7"/>
    <x v="5"/>
    <x v="1"/>
    <n v="53"/>
    <s v="AVA"/>
    <x v="1"/>
  </r>
  <r>
    <x v="4"/>
    <s v="2EI"/>
    <x v="5"/>
    <s v="BGA"/>
    <x v="9"/>
    <s v="1.8"/>
    <x v="6"/>
    <x v="1"/>
    <n v="932"/>
    <s v="AVA"/>
    <x v="1"/>
  </r>
  <r>
    <x v="4"/>
    <s v="2EI"/>
    <x v="5"/>
    <s v="CLO"/>
    <x v="10"/>
    <s v="1.1"/>
    <x v="0"/>
    <x v="1"/>
    <n v="969"/>
    <s v="AVA"/>
    <x v="1"/>
  </r>
  <r>
    <x v="4"/>
    <s v="2EI"/>
    <x v="5"/>
    <s v="CLO"/>
    <x v="10"/>
    <s v="1.1"/>
    <x v="0"/>
    <x v="16"/>
    <n v="24"/>
    <s v="JAT"/>
    <x v="14"/>
  </r>
  <r>
    <x v="4"/>
    <s v="2EI"/>
    <x v="5"/>
    <s v="CLO"/>
    <x v="10"/>
    <s v="1.1"/>
    <x v="0"/>
    <x v="11"/>
    <n v="62"/>
    <s v="AAL"/>
    <x v="19"/>
  </r>
  <r>
    <x v="4"/>
    <s v="2EI"/>
    <x v="5"/>
    <s v="CLO"/>
    <x v="10"/>
    <s v="1.1"/>
    <x v="0"/>
    <x v="24"/>
    <n v="2"/>
    <s v="LAE"/>
    <x v="44"/>
  </r>
  <r>
    <x v="4"/>
    <s v="2EI"/>
    <x v="5"/>
    <s v="CLO"/>
    <x v="10"/>
    <s v="1.10"/>
    <x v="8"/>
    <x v="16"/>
    <n v="108"/>
    <s v="NKS"/>
    <x v="12"/>
  </r>
  <r>
    <x v="4"/>
    <s v="2EI"/>
    <x v="5"/>
    <s v="CLO"/>
    <x v="10"/>
    <s v="1.3"/>
    <x v="1"/>
    <x v="2"/>
    <n v="57"/>
    <s v="AVA"/>
    <x v="1"/>
  </r>
  <r>
    <x v="4"/>
    <s v="2EI"/>
    <x v="5"/>
    <s v="CLO"/>
    <x v="10"/>
    <s v="1.3"/>
    <x v="1"/>
    <x v="13"/>
    <n v="32"/>
    <s v="JAT"/>
    <x v="14"/>
  </r>
  <r>
    <x v="4"/>
    <s v="2EI"/>
    <x v="5"/>
    <s v="CLO"/>
    <x v="10"/>
    <s v="1.3"/>
    <x v="1"/>
    <x v="16"/>
    <n v="24"/>
    <s v="JAT"/>
    <x v="14"/>
  </r>
  <r>
    <x v="4"/>
    <s v="2EI"/>
    <x v="5"/>
    <s v="CLO"/>
    <x v="10"/>
    <s v="1.4"/>
    <x v="4"/>
    <x v="13"/>
    <n v="32"/>
    <s v="JAT"/>
    <x v="14"/>
  </r>
  <r>
    <x v="4"/>
    <s v="2EI"/>
    <x v="5"/>
    <s v="CLO"/>
    <x v="10"/>
    <s v="1.7"/>
    <x v="5"/>
    <x v="13"/>
    <n v="17"/>
    <s v="JAT"/>
    <x v="14"/>
  </r>
  <r>
    <x v="4"/>
    <s v="2EI"/>
    <x v="5"/>
    <s v="CLO"/>
    <x v="10"/>
    <s v="1.7"/>
    <x v="5"/>
    <x v="11"/>
    <n v="49"/>
    <s v="AAL"/>
    <x v="19"/>
  </r>
  <r>
    <x v="4"/>
    <s v="2EI"/>
    <x v="5"/>
    <s v="CLO"/>
    <x v="10"/>
    <s v="1.8"/>
    <x v="6"/>
    <x v="11"/>
    <n v="306"/>
    <s v="CMP"/>
    <x v="13"/>
  </r>
  <r>
    <x v="4"/>
    <s v="2EI"/>
    <x v="5"/>
    <s v="CTG"/>
    <x v="11"/>
    <s v="1.1"/>
    <x v="0"/>
    <x v="16"/>
    <n v="1"/>
    <s v="JBU"/>
    <x v="6"/>
  </r>
  <r>
    <x v="4"/>
    <s v="2EI"/>
    <x v="5"/>
    <s v="CTG"/>
    <x v="11"/>
    <s v="1.1"/>
    <x v="0"/>
    <x v="11"/>
    <n v="13"/>
    <s v="DAL"/>
    <x v="35"/>
  </r>
  <r>
    <x v="4"/>
    <s v="2EI"/>
    <x v="5"/>
    <s v="CTG"/>
    <x v="11"/>
    <s v="1.1"/>
    <x v="0"/>
    <x v="11"/>
    <n v="139"/>
    <s v="RPB"/>
    <x v="11"/>
  </r>
  <r>
    <x v="4"/>
    <s v="2EI"/>
    <x v="5"/>
    <s v="CTG"/>
    <x v="11"/>
    <s v="1.1"/>
    <x v="0"/>
    <x v="19"/>
    <n v="29"/>
    <s v="KLM"/>
    <x v="23"/>
  </r>
  <r>
    <x v="4"/>
    <s v="2EI"/>
    <x v="5"/>
    <s v="CTG"/>
    <x v="11"/>
    <s v="1.10"/>
    <x v="8"/>
    <x v="13"/>
    <n v="1324"/>
    <s v="JAT"/>
    <x v="14"/>
  </r>
  <r>
    <x v="4"/>
    <s v="2EI"/>
    <x v="5"/>
    <s v="CTG"/>
    <x v="11"/>
    <s v="1.10"/>
    <x v="8"/>
    <x v="11"/>
    <n v="510"/>
    <s v="CMP"/>
    <x v="13"/>
  </r>
  <r>
    <x v="4"/>
    <s v="2EI"/>
    <x v="5"/>
    <s v="CTG"/>
    <x v="11"/>
    <s v="1.10"/>
    <x v="8"/>
    <x v="11"/>
    <n v="695"/>
    <s v="RPB"/>
    <x v="11"/>
  </r>
  <r>
    <x v="4"/>
    <s v="2EI"/>
    <x v="5"/>
    <s v="CTG"/>
    <x v="11"/>
    <s v="1.3"/>
    <x v="1"/>
    <x v="1"/>
    <n v="1"/>
    <s v="NKS"/>
    <x v="12"/>
  </r>
  <r>
    <x v="4"/>
    <s v="2EI"/>
    <x v="5"/>
    <s v="CTG"/>
    <x v="11"/>
    <s v="1.3"/>
    <x v="1"/>
    <x v="16"/>
    <n v="1"/>
    <s v="JBU"/>
    <x v="6"/>
  </r>
  <r>
    <x v="4"/>
    <s v="2EI"/>
    <x v="5"/>
    <s v="CTG"/>
    <x v="11"/>
    <s v="1.3"/>
    <x v="1"/>
    <x v="11"/>
    <n v="122"/>
    <s v="CMP"/>
    <x v="13"/>
  </r>
  <r>
    <x v="4"/>
    <s v="2EI"/>
    <x v="5"/>
    <s v="CTG"/>
    <x v="11"/>
    <s v="1.5"/>
    <x v="7"/>
    <x v="11"/>
    <n v="1"/>
    <s v="RPB"/>
    <x v="11"/>
  </r>
  <r>
    <x v="4"/>
    <s v="2EI"/>
    <x v="5"/>
    <s v="CTG"/>
    <x v="11"/>
    <s v="1.6"/>
    <x v="2"/>
    <x v="19"/>
    <n v="3"/>
    <s v="KLM"/>
    <x v="23"/>
  </r>
  <r>
    <x v="4"/>
    <s v="2EI"/>
    <x v="5"/>
    <s v="CTG"/>
    <x v="11"/>
    <s v="1.7"/>
    <x v="5"/>
    <x v="16"/>
    <n v="1"/>
    <s v="JBU"/>
    <x v="6"/>
  </r>
  <r>
    <x v="4"/>
    <s v="2EI"/>
    <x v="5"/>
    <s v="CTG"/>
    <x v="11"/>
    <s v="1.7"/>
    <x v="5"/>
    <x v="11"/>
    <n v="1"/>
    <s v="RPB"/>
    <x v="11"/>
  </r>
  <r>
    <x v="4"/>
    <s v="3AZ"/>
    <x v="2"/>
    <s v="BOG"/>
    <x v="3"/>
    <s v="1.4"/>
    <x v="4"/>
    <x v="24"/>
    <n v="13"/>
    <s v="LTG"/>
    <x v="39"/>
  </r>
  <r>
    <x v="4"/>
    <s v="3AZ"/>
    <x v="2"/>
    <s v="BOG"/>
    <x v="3"/>
    <s v="1.3"/>
    <x v="1"/>
    <x v="4"/>
    <n v="41"/>
    <s v="ACA"/>
    <x v="3"/>
  </r>
  <r>
    <x v="4"/>
    <s v="3AZ"/>
    <x v="2"/>
    <s v="BOG"/>
    <x v="3"/>
    <s v="1.5"/>
    <x v="7"/>
    <x v="4"/>
    <n v="41"/>
    <s v="ACA"/>
    <x v="3"/>
  </r>
  <r>
    <x v="4"/>
    <s v="3AZ"/>
    <x v="2"/>
    <s v="BOG"/>
    <x v="3"/>
    <s v="1.4"/>
    <x v="4"/>
    <x v="27"/>
    <n v="6"/>
    <s v="EDW"/>
    <x v="32"/>
  </r>
  <r>
    <x v="4"/>
    <s v="3BM"/>
    <x v="0"/>
    <s v="EJA"/>
    <x v="0"/>
    <s v="1.4"/>
    <x v="4"/>
    <x v="1"/>
    <n v="62"/>
    <s v="AVR"/>
    <x v="1"/>
  </r>
  <r>
    <x v="4"/>
    <s v="3BM"/>
    <x v="0"/>
    <s v="EYP"/>
    <x v="13"/>
    <s v="1.4"/>
    <x v="4"/>
    <x v="1"/>
    <n v="48"/>
    <s v="AVA"/>
    <x v="1"/>
  </r>
  <r>
    <x v="4"/>
    <s v="3BM"/>
    <x v="0"/>
    <s v="PPN"/>
    <x v="1"/>
    <s v="1.9"/>
    <x v="3"/>
    <x v="1"/>
    <n v="31"/>
    <s v="AVA"/>
    <x v="1"/>
  </r>
  <r>
    <x v="4"/>
    <s v="3BM"/>
    <x v="0"/>
    <s v="PPN"/>
    <x v="1"/>
    <s v="1.3"/>
    <x v="1"/>
    <x v="0"/>
    <n v="38"/>
    <s v="EFY"/>
    <x v="0"/>
  </r>
  <r>
    <x v="4"/>
    <s v="3BM"/>
    <x v="0"/>
    <s v="PPN"/>
    <x v="1"/>
    <s v="1.6"/>
    <x v="2"/>
    <x v="0"/>
    <n v="38"/>
    <s v="EFY"/>
    <x v="0"/>
  </r>
  <r>
    <x v="4"/>
    <s v="3BM"/>
    <x v="0"/>
    <s v="VUP"/>
    <x v="2"/>
    <s v="1.1"/>
    <x v="0"/>
    <x v="9"/>
    <n v="40"/>
    <s v="EFY"/>
    <x v="0"/>
  </r>
  <r>
    <x v="4"/>
    <s v="3AN"/>
    <x v="7"/>
    <s v="BOG"/>
    <x v="3"/>
    <s v="1.3"/>
    <x v="1"/>
    <x v="9"/>
    <n v="1"/>
    <s v="NSE"/>
    <x v="20"/>
  </r>
  <r>
    <x v="4"/>
    <s v="3AN"/>
    <x v="7"/>
    <s v="BOG"/>
    <x v="3"/>
    <s v="1.7"/>
    <x v="5"/>
    <x v="9"/>
    <n v="27"/>
    <s v="NSE"/>
    <x v="20"/>
  </r>
  <r>
    <x v="4"/>
    <s v="3AN"/>
    <x v="7"/>
    <s v="MDE"/>
    <x v="5"/>
    <s v="1.3"/>
    <x v="1"/>
    <x v="2"/>
    <n v="10"/>
    <s v="ARE"/>
    <x v="10"/>
  </r>
  <r>
    <x v="4"/>
    <s v="3AN"/>
    <x v="7"/>
    <s v="MDE"/>
    <x v="5"/>
    <s v="1.7"/>
    <x v="5"/>
    <x v="2"/>
    <n v="1"/>
    <s v="ARE"/>
    <x v="10"/>
  </r>
  <r>
    <x v="4"/>
    <s v="3AN"/>
    <x v="7"/>
    <s v="MDE"/>
    <x v="5"/>
    <s v="1.8"/>
    <x v="6"/>
    <x v="9"/>
    <n v="6"/>
    <s v="NSE"/>
    <x v="20"/>
  </r>
  <r>
    <x v="4"/>
    <s v="HEL"/>
    <x v="1"/>
    <s v="BOG"/>
    <x v="3"/>
    <s v="1.3"/>
    <x v="1"/>
    <x v="59"/>
    <n v="4"/>
    <s v="HEL"/>
    <x v="2"/>
  </r>
  <r>
    <x v="4"/>
    <s v="HEL"/>
    <x v="1"/>
    <s v="BOG"/>
    <x v="3"/>
    <s v="1.1"/>
    <x v="0"/>
    <x v="45"/>
    <n v="1"/>
    <s v="HEL"/>
    <x v="2"/>
  </r>
  <r>
    <x v="4"/>
    <s v="HEL"/>
    <x v="1"/>
    <s v="BOG"/>
    <x v="3"/>
    <s v="1.9"/>
    <x v="3"/>
    <x v="45"/>
    <n v="1"/>
    <s v="HEL"/>
    <x v="2"/>
  </r>
  <r>
    <x v="4"/>
    <s v="SGH"/>
    <x v="3"/>
    <s v="LET"/>
    <x v="23"/>
    <s v="1.4"/>
    <x v="4"/>
    <x v="51"/>
    <n v="1"/>
    <s v="PRV"/>
    <x v="42"/>
  </r>
  <r>
    <x v="4"/>
    <s v="2EI"/>
    <x v="5"/>
    <s v="CUC"/>
    <x v="12"/>
    <s v="1.1"/>
    <x v="0"/>
    <x v="2"/>
    <n v="54"/>
    <s v="AVA"/>
    <x v="1"/>
  </r>
  <r>
    <x v="4"/>
    <s v="2EI"/>
    <x v="5"/>
    <s v="CUC"/>
    <x v="12"/>
    <s v="1.1"/>
    <x v="0"/>
    <x v="1"/>
    <n v="302"/>
    <s v="AVA"/>
    <x v="1"/>
  </r>
  <r>
    <x v="4"/>
    <s v="2EI"/>
    <x v="5"/>
    <s v="CUC"/>
    <x v="12"/>
    <s v="1.10"/>
    <x v="8"/>
    <x v="1"/>
    <n v="1420"/>
    <s v="AVA"/>
    <x v="1"/>
  </r>
  <r>
    <x v="4"/>
    <s v="2EI"/>
    <x v="5"/>
    <s v="CUC"/>
    <x v="12"/>
    <s v="1.4"/>
    <x v="4"/>
    <x v="2"/>
    <n v="54"/>
    <s v="AVA"/>
    <x v="1"/>
  </r>
  <r>
    <x v="4"/>
    <s v="2EI"/>
    <x v="5"/>
    <s v="CUC"/>
    <x v="12"/>
    <s v="1.4"/>
    <x v="4"/>
    <x v="1"/>
    <n v="65"/>
    <s v="ARE"/>
    <x v="10"/>
  </r>
  <r>
    <x v="4"/>
    <s v="2EI"/>
    <x v="5"/>
    <s v="CUC"/>
    <x v="12"/>
    <s v="1.7"/>
    <x v="5"/>
    <x v="2"/>
    <n v="1"/>
    <s v="AVA"/>
    <x v="1"/>
  </r>
  <r>
    <x v="4"/>
    <s v="2EI"/>
    <x v="5"/>
    <s v="CUC"/>
    <x v="12"/>
    <s v="1.8"/>
    <x v="6"/>
    <x v="1"/>
    <n v="764"/>
    <s v="AVA"/>
    <x v="1"/>
  </r>
  <r>
    <x v="4"/>
    <s v="2EI"/>
    <x v="5"/>
    <s v="EYP"/>
    <x v="13"/>
    <s v="1.10"/>
    <x v="8"/>
    <x v="1"/>
    <n v="88"/>
    <s v="ARE"/>
    <x v="10"/>
  </r>
  <r>
    <x v="4"/>
    <s v="2EI"/>
    <x v="5"/>
    <s v="EYP"/>
    <x v="13"/>
    <s v="1.3"/>
    <x v="1"/>
    <x v="1"/>
    <n v="18"/>
    <s v="ARE"/>
    <x v="10"/>
  </r>
  <r>
    <x v="4"/>
    <s v="2EI"/>
    <x v="5"/>
    <s v="IBE"/>
    <x v="14"/>
    <s v="1.10"/>
    <x v="8"/>
    <x v="1"/>
    <n v="365"/>
    <s v="AVA"/>
    <x v="1"/>
  </r>
  <r>
    <x v="4"/>
    <s v="2EI"/>
    <x v="5"/>
    <s v="IBE"/>
    <x v="14"/>
    <s v="1.10"/>
    <x v="8"/>
    <x v="1"/>
    <n v="152"/>
    <s v="ARE"/>
    <x v="10"/>
  </r>
  <r>
    <x v="4"/>
    <s v="2EI"/>
    <x v="5"/>
    <s v="IBE"/>
    <x v="14"/>
    <s v="1.6"/>
    <x v="2"/>
    <x v="2"/>
    <n v="3"/>
    <s v="AVA"/>
    <x v="1"/>
  </r>
  <r>
    <x v="4"/>
    <s v="2EI"/>
    <x v="5"/>
    <s v="IPI"/>
    <x v="15"/>
    <s v="1.6"/>
    <x v="2"/>
    <x v="2"/>
    <n v="1"/>
    <s v="AVA"/>
    <x v="1"/>
  </r>
  <r>
    <x v="4"/>
    <s v="2EI"/>
    <x v="5"/>
    <s v="LET"/>
    <x v="23"/>
    <s v="1.10"/>
    <x v="8"/>
    <x v="35"/>
    <n v="2"/>
    <s v="KRE"/>
    <x v="33"/>
  </r>
  <r>
    <x v="4"/>
    <s v="2EI"/>
    <x v="5"/>
    <s v="LET"/>
    <x v="23"/>
    <s v="1.6"/>
    <x v="2"/>
    <x v="1"/>
    <n v="45"/>
    <s v="AVA"/>
    <x v="1"/>
  </r>
  <r>
    <x v="4"/>
    <s v="2EI"/>
    <x v="5"/>
    <s v="MDE"/>
    <x v="5"/>
    <s v="1.1"/>
    <x v="0"/>
    <x v="1"/>
    <n v="17"/>
    <s v="GLG"/>
    <x v="15"/>
  </r>
  <r>
    <x v="4"/>
    <s v="2EI"/>
    <x v="5"/>
    <s v="MDE"/>
    <x v="5"/>
    <s v="1.1"/>
    <x v="0"/>
    <x v="11"/>
    <n v="207"/>
    <s v="CMP"/>
    <x v="13"/>
  </r>
  <r>
    <x v="4"/>
    <s v="2EI"/>
    <x v="5"/>
    <s v="MDE"/>
    <x v="5"/>
    <s v="1.1"/>
    <x v="0"/>
    <x v="20"/>
    <n v="11"/>
    <s v="JEA"/>
    <x v="26"/>
  </r>
  <r>
    <x v="4"/>
    <s v="2EI"/>
    <x v="5"/>
    <s v="MDE"/>
    <x v="5"/>
    <s v="1.10"/>
    <x v="8"/>
    <x v="1"/>
    <n v="8499"/>
    <s v="AVA"/>
    <x v="1"/>
  </r>
  <r>
    <x v="4"/>
    <s v="2EI"/>
    <x v="5"/>
    <s v="MDE"/>
    <x v="5"/>
    <s v="1.2"/>
    <x v="9"/>
    <x v="31"/>
    <n v="7"/>
    <s v="ROI"/>
    <x v="56"/>
  </r>
  <r>
    <x v="4"/>
    <s v="1BC"/>
    <x v="4"/>
    <s v="MDE"/>
    <x v="5"/>
    <s v="1.4"/>
    <x v="4"/>
    <x v="28"/>
    <n v="1"/>
    <s v="PAV"/>
    <x v="9"/>
  </r>
  <r>
    <x v="4"/>
    <s v="2EI"/>
    <x v="5"/>
    <s v="MDE"/>
    <x v="5"/>
    <s v="1.3"/>
    <x v="1"/>
    <x v="14"/>
    <n v="31"/>
    <s v="DWI"/>
    <x v="18"/>
  </r>
  <r>
    <x v="4"/>
    <s v="2EI"/>
    <x v="5"/>
    <s v="MDE"/>
    <x v="5"/>
    <s v="1.3"/>
    <x v="1"/>
    <x v="31"/>
    <n v="7"/>
    <s v="ROI"/>
    <x v="56"/>
  </r>
  <r>
    <x v="4"/>
    <s v="2EI"/>
    <x v="5"/>
    <s v="MDE"/>
    <x v="5"/>
    <s v="1.4"/>
    <x v="4"/>
    <x v="2"/>
    <n v="45"/>
    <s v="AVA"/>
    <x v="1"/>
  </r>
  <r>
    <x v="4"/>
    <s v="2EI"/>
    <x v="5"/>
    <s v="MDE"/>
    <x v="5"/>
    <s v="1.4"/>
    <x v="4"/>
    <x v="1"/>
    <n v="2513"/>
    <s v="AVA"/>
    <x v="1"/>
  </r>
  <r>
    <x v="4"/>
    <s v="2EI"/>
    <x v="5"/>
    <s v="MDE"/>
    <x v="5"/>
    <s v="1.4"/>
    <x v="4"/>
    <x v="1"/>
    <n v="31"/>
    <s v="JBU"/>
    <x v="6"/>
  </r>
  <r>
    <x v="4"/>
    <s v="2EI"/>
    <x v="5"/>
    <s v="MDE"/>
    <x v="5"/>
    <s v="1.4"/>
    <x v="4"/>
    <x v="11"/>
    <n v="268"/>
    <s v="CMP"/>
    <x v="13"/>
  </r>
  <r>
    <x v="4"/>
    <s v="2EI"/>
    <x v="5"/>
    <s v="MDE"/>
    <x v="5"/>
    <s v="1.4"/>
    <x v="4"/>
    <x v="20"/>
    <n v="12"/>
    <s v="JEA"/>
    <x v="26"/>
  </r>
  <r>
    <x v="4"/>
    <s v="2EI"/>
    <x v="5"/>
    <s v="MDE"/>
    <x v="5"/>
    <s v="1.5"/>
    <x v="7"/>
    <x v="1"/>
    <n v="5"/>
    <s v="TAI"/>
    <x v="24"/>
  </r>
  <r>
    <x v="4"/>
    <s v="2EI"/>
    <x v="5"/>
    <s v="MDE"/>
    <x v="5"/>
    <s v="1.6"/>
    <x v="2"/>
    <x v="2"/>
    <n v="13"/>
    <s v="NKS"/>
    <x v="12"/>
  </r>
  <r>
    <x v="4"/>
    <s v="2EI"/>
    <x v="5"/>
    <s v="MDE"/>
    <x v="5"/>
    <s v="1.6"/>
    <x v="2"/>
    <x v="1"/>
    <n v="31"/>
    <s v="JBU"/>
    <x v="6"/>
  </r>
  <r>
    <x v="4"/>
    <s v="2EI"/>
    <x v="5"/>
    <s v="MDE"/>
    <x v="5"/>
    <s v="1.7"/>
    <x v="5"/>
    <x v="2"/>
    <n v="14"/>
    <s v="NKS"/>
    <x v="12"/>
  </r>
  <r>
    <x v="4"/>
    <s v="2EI"/>
    <x v="5"/>
    <s v="MDE"/>
    <x v="5"/>
    <s v="1.7"/>
    <x v="5"/>
    <x v="6"/>
    <n v="5"/>
    <s v="TPA"/>
    <x v="25"/>
  </r>
  <r>
    <x v="4"/>
    <s v="2EI"/>
    <x v="5"/>
    <s v="MDE"/>
    <x v="5"/>
    <s v="1.7"/>
    <x v="5"/>
    <x v="15"/>
    <n v="34"/>
    <s v="AVA"/>
    <x v="1"/>
  </r>
  <r>
    <x v="4"/>
    <s v="2EI"/>
    <x v="5"/>
    <s v="MDE"/>
    <x v="5"/>
    <s v="1.8"/>
    <x v="6"/>
    <x v="2"/>
    <n v="35"/>
    <s v="NKS"/>
    <x v="12"/>
  </r>
  <r>
    <x v="4"/>
    <s v="2EI"/>
    <x v="5"/>
    <s v="MDE"/>
    <x v="5"/>
    <s v="1.8"/>
    <x v="6"/>
    <x v="1"/>
    <n v="3777"/>
    <s v="AVA"/>
    <x v="1"/>
  </r>
  <r>
    <x v="4"/>
    <s v="2EI"/>
    <x v="5"/>
    <s v="MDE"/>
    <x v="5"/>
    <s v="1.8"/>
    <x v="6"/>
    <x v="16"/>
    <n v="3"/>
    <s v="JAT"/>
    <x v="14"/>
  </r>
  <r>
    <x v="4"/>
    <s v="2EI"/>
    <x v="5"/>
    <s v="MDE"/>
    <x v="5"/>
    <s v="1.9"/>
    <x v="3"/>
    <x v="13"/>
    <n v="5"/>
    <s v="JAT"/>
    <x v="14"/>
  </r>
  <r>
    <x v="4"/>
    <s v="2EI"/>
    <x v="5"/>
    <s v="PEI"/>
    <x v="20"/>
    <s v="1.1"/>
    <x v="0"/>
    <x v="11"/>
    <n v="29"/>
    <s v="CMP"/>
    <x v="13"/>
  </r>
  <r>
    <x v="4"/>
    <s v="2EI"/>
    <x v="5"/>
    <s v="PEI"/>
    <x v="20"/>
    <s v="1.10"/>
    <x v="8"/>
    <x v="2"/>
    <n v="177"/>
    <s v="AAL"/>
    <x v="19"/>
  </r>
  <r>
    <x v="4"/>
    <s v="2EI"/>
    <x v="5"/>
    <s v="PEI"/>
    <x v="20"/>
    <s v="1.10"/>
    <x v="8"/>
    <x v="1"/>
    <n v="2744"/>
    <s v="AVA"/>
    <x v="1"/>
  </r>
  <r>
    <x v="4"/>
    <s v="2EI"/>
    <x v="5"/>
    <s v="PEI"/>
    <x v="20"/>
    <s v="1.4"/>
    <x v="4"/>
    <x v="2"/>
    <n v="31"/>
    <s v="AAL"/>
    <x v="19"/>
  </r>
  <r>
    <x v="4"/>
    <s v="2EI"/>
    <x v="5"/>
    <s v="PEI"/>
    <x v="20"/>
    <s v="1.4"/>
    <x v="4"/>
    <x v="1"/>
    <n v="159"/>
    <s v="ARE"/>
    <x v="10"/>
  </r>
  <r>
    <x v="4"/>
    <s v="2EI"/>
    <x v="5"/>
    <s v="PEI"/>
    <x v="20"/>
    <s v="1.5"/>
    <x v="7"/>
    <x v="2"/>
    <n v="30"/>
    <s v="AAL"/>
    <x v="19"/>
  </r>
  <r>
    <x v="4"/>
    <s v="1BC"/>
    <x v="4"/>
    <s v="MDE"/>
    <x v="5"/>
    <s v="1.1"/>
    <x v="0"/>
    <x v="39"/>
    <n v="2"/>
    <s v="PAV"/>
    <x v="9"/>
  </r>
  <r>
    <x v="4"/>
    <s v="1BC"/>
    <x v="4"/>
    <s v="MDE"/>
    <x v="5"/>
    <s v="1.5"/>
    <x v="7"/>
    <x v="39"/>
    <n v="1"/>
    <s v="PAV"/>
    <x v="9"/>
  </r>
  <r>
    <x v="4"/>
    <s v="1BC"/>
    <x v="4"/>
    <s v="MDE"/>
    <x v="5"/>
    <s v="1.9"/>
    <x v="3"/>
    <x v="39"/>
    <n v="2"/>
    <s v="PAV"/>
    <x v="9"/>
  </r>
  <r>
    <x v="4"/>
    <s v="1BC"/>
    <x v="4"/>
    <s v="MDE"/>
    <x v="5"/>
    <s v="1.10"/>
    <x v="8"/>
    <x v="39"/>
    <n v="1"/>
    <s v="PAV"/>
    <x v="9"/>
  </r>
  <r>
    <x v="4"/>
    <s v="1BC"/>
    <x v="4"/>
    <s v="MDE"/>
    <x v="5"/>
    <s v="1.1"/>
    <x v="0"/>
    <x v="76"/>
    <n v="2"/>
    <s v="PAV"/>
    <x v="9"/>
  </r>
  <r>
    <x v="4"/>
    <s v="1BC"/>
    <x v="4"/>
    <s v="MDE"/>
    <x v="5"/>
    <s v="1.9"/>
    <x v="3"/>
    <x v="40"/>
    <n v="2"/>
    <s v="PAV"/>
    <x v="9"/>
  </r>
  <r>
    <x v="4"/>
    <s v="1GR"/>
    <x v="11"/>
    <s v="EOH"/>
    <x v="26"/>
    <s v="1.1"/>
    <x v="0"/>
    <x v="25"/>
    <n v="67"/>
    <s v="1FR"/>
    <x v="54"/>
  </r>
  <r>
    <x v="4"/>
    <s v="1GR"/>
    <x v="11"/>
    <s v="EOH"/>
    <x v="26"/>
    <s v="1.8"/>
    <x v="6"/>
    <x v="25"/>
    <n v="67"/>
    <s v="1FR"/>
    <x v="54"/>
  </r>
  <r>
    <x v="4"/>
    <s v="2EI"/>
    <x v="5"/>
    <s v="PEI"/>
    <x v="20"/>
    <s v="1.7"/>
    <x v="5"/>
    <x v="1"/>
    <n v="2"/>
    <s v="ARE"/>
    <x v="10"/>
  </r>
  <r>
    <x v="4"/>
    <s v="2EI"/>
    <x v="5"/>
    <s v="PEI"/>
    <x v="20"/>
    <s v="1.8"/>
    <x v="6"/>
    <x v="11"/>
    <n v="18"/>
    <s v="RPB"/>
    <x v="11"/>
  </r>
  <r>
    <x v="4"/>
    <s v="2EI"/>
    <x v="5"/>
    <s v="PEI"/>
    <x v="20"/>
    <s v="1.9"/>
    <x v="3"/>
    <x v="1"/>
    <n v="2"/>
    <s v="AVA"/>
    <x v="1"/>
  </r>
  <r>
    <x v="4"/>
    <s v="2EI"/>
    <x v="5"/>
    <s v="PSO"/>
    <x v="21"/>
    <s v="1.10"/>
    <x v="8"/>
    <x v="1"/>
    <n v="192"/>
    <s v="ARE"/>
    <x v="10"/>
  </r>
  <r>
    <x v="4"/>
    <s v="2EI"/>
    <x v="5"/>
    <s v="PSO"/>
    <x v="21"/>
    <s v="1.4"/>
    <x v="4"/>
    <x v="2"/>
    <n v="4"/>
    <s v="AVA"/>
    <x v="1"/>
  </r>
  <r>
    <x v="4"/>
    <s v="2EI"/>
    <x v="5"/>
    <s v="PSO"/>
    <x v="21"/>
    <s v="1.8"/>
    <x v="6"/>
    <x v="2"/>
    <n v="11"/>
    <s v="AVA"/>
    <x v="1"/>
  </r>
  <r>
    <x v="4"/>
    <s v="2EI"/>
    <x v="5"/>
    <s v="PSO"/>
    <x v="21"/>
    <s v="1.9"/>
    <x v="3"/>
    <x v="1"/>
    <n v="47"/>
    <s v="ARE"/>
    <x v="10"/>
  </r>
  <r>
    <x v="4"/>
    <s v="2EI"/>
    <x v="5"/>
    <s v="RCH"/>
    <x v="16"/>
    <s v="1.1"/>
    <x v="0"/>
    <x v="2"/>
    <n v="11"/>
    <s v="AVA"/>
    <x v="1"/>
  </r>
  <r>
    <x v="4"/>
    <s v="2EI"/>
    <x v="5"/>
    <s v="RCH"/>
    <x v="16"/>
    <s v="1.10"/>
    <x v="8"/>
    <x v="31"/>
    <n v="6"/>
    <s v="FAC"/>
    <x v="34"/>
  </r>
  <r>
    <x v="4"/>
    <s v="2EI"/>
    <x v="5"/>
    <s v="RCH"/>
    <x v="16"/>
    <s v="1.3"/>
    <x v="1"/>
    <x v="1"/>
    <n v="54"/>
    <s v="ARE"/>
    <x v="10"/>
  </r>
  <r>
    <x v="4"/>
    <s v="2EI"/>
    <x v="5"/>
    <s v="RCH"/>
    <x v="16"/>
    <s v="1.8"/>
    <x v="6"/>
    <x v="1"/>
    <n v="426"/>
    <s v="AVA"/>
    <x v="1"/>
  </r>
  <r>
    <x v="4"/>
    <s v="2EI"/>
    <x v="5"/>
    <s v="RCH"/>
    <x v="16"/>
    <s v="1.9"/>
    <x v="3"/>
    <x v="1"/>
    <n v="126"/>
    <s v="AVA"/>
    <x v="1"/>
  </r>
  <r>
    <x v="4"/>
    <s v="2EI"/>
    <x v="5"/>
    <s v="SMR"/>
    <x v="17"/>
    <s v="1.3"/>
    <x v="1"/>
    <x v="2"/>
    <n v="13"/>
    <s v="AVA"/>
    <x v="1"/>
  </r>
  <r>
    <x v="4"/>
    <s v="2EI"/>
    <x v="5"/>
    <s v="SMR"/>
    <x v="17"/>
    <s v="1.4"/>
    <x v="4"/>
    <x v="16"/>
    <n v="1"/>
    <s v="JAT"/>
    <x v="14"/>
  </r>
  <r>
    <x v="4"/>
    <s v="2EI"/>
    <x v="5"/>
    <s v="SMR"/>
    <x v="17"/>
    <s v="1.8"/>
    <x v="6"/>
    <x v="2"/>
    <n v="42"/>
    <s v="AVA"/>
    <x v="1"/>
  </r>
  <r>
    <x v="4"/>
    <s v="2EJ"/>
    <x v="6"/>
    <s v="BOG"/>
    <x v="3"/>
    <s v="1.4"/>
    <x v="4"/>
    <x v="24"/>
    <n v="1"/>
    <s v="AJT"/>
    <x v="37"/>
  </r>
  <r>
    <x v="4"/>
    <s v="2EI"/>
    <x v="5"/>
    <s v="ADZ"/>
    <x v="6"/>
    <s v="1.1"/>
    <x v="0"/>
    <x v="11"/>
    <n v="46"/>
    <s v="RPB"/>
    <x v="11"/>
  </r>
  <r>
    <x v="4"/>
    <s v="2EI"/>
    <x v="5"/>
    <s v="ADZ"/>
    <x v="6"/>
    <s v="1.3"/>
    <x v="1"/>
    <x v="11"/>
    <n v="18"/>
    <s v="CMP"/>
    <x v="13"/>
  </r>
  <r>
    <x v="4"/>
    <s v="2EI"/>
    <x v="5"/>
    <s v="ADZ"/>
    <x v="6"/>
    <s v="1.3"/>
    <x v="1"/>
    <x v="11"/>
    <n v="46"/>
    <s v="RPB"/>
    <x v="11"/>
  </r>
  <r>
    <x v="4"/>
    <s v="2EI"/>
    <x v="5"/>
    <s v="ADZ"/>
    <x v="6"/>
    <s v="1.4"/>
    <x v="4"/>
    <x v="11"/>
    <n v="46"/>
    <s v="RPB"/>
    <x v="11"/>
  </r>
  <r>
    <x v="4"/>
    <s v="2EI"/>
    <x v="5"/>
    <s v="AXM"/>
    <x v="7"/>
    <s v="1.1"/>
    <x v="0"/>
    <x v="11"/>
    <n v="13"/>
    <s v="CMP"/>
    <x v="13"/>
  </r>
  <r>
    <x v="4"/>
    <s v="2EI"/>
    <x v="5"/>
    <s v="AXM"/>
    <x v="7"/>
    <s v="1.10"/>
    <x v="8"/>
    <x v="2"/>
    <n v="47"/>
    <s v="AVA"/>
    <x v="1"/>
  </r>
  <r>
    <x v="4"/>
    <s v="2EI"/>
    <x v="5"/>
    <s v="AXM"/>
    <x v="7"/>
    <s v="1.2"/>
    <x v="9"/>
    <x v="1"/>
    <n v="7"/>
    <s v="AVA"/>
    <x v="1"/>
  </r>
  <r>
    <x v="4"/>
    <s v="2EI"/>
    <x v="5"/>
    <s v="AXM"/>
    <x v="7"/>
    <s v="1.4"/>
    <x v="4"/>
    <x v="1"/>
    <n v="148"/>
    <s v="AVA"/>
    <x v="1"/>
  </r>
  <r>
    <x v="4"/>
    <s v="2EI"/>
    <x v="5"/>
    <s v="AXM"/>
    <x v="7"/>
    <s v="1.6"/>
    <x v="2"/>
    <x v="1"/>
    <n v="31"/>
    <s v="ARE"/>
    <x v="10"/>
  </r>
  <r>
    <x v="4"/>
    <s v="2EI"/>
    <x v="5"/>
    <s v="AXM"/>
    <x v="7"/>
    <s v="1.8"/>
    <x v="6"/>
    <x v="11"/>
    <n v="29"/>
    <s v="CMP"/>
    <x v="13"/>
  </r>
  <r>
    <x v="4"/>
    <s v="2EI"/>
    <x v="5"/>
    <s v="BAQ"/>
    <x v="8"/>
    <s v="1.1"/>
    <x v="0"/>
    <x v="11"/>
    <n v="48"/>
    <s v="CMP"/>
    <x v="13"/>
  </r>
  <r>
    <x v="4"/>
    <s v="2EI"/>
    <x v="5"/>
    <s v="BAQ"/>
    <x v="8"/>
    <s v="1.10"/>
    <x v="8"/>
    <x v="1"/>
    <n v="11"/>
    <s v="ARE"/>
    <x v="10"/>
  </r>
  <r>
    <x v="4"/>
    <s v="2EI"/>
    <x v="5"/>
    <s v="BAQ"/>
    <x v="8"/>
    <s v="1.10"/>
    <x v="8"/>
    <x v="31"/>
    <n v="5"/>
    <s v="ARG"/>
    <x v="53"/>
  </r>
  <r>
    <x v="4"/>
    <s v="2EI"/>
    <x v="5"/>
    <s v="BAQ"/>
    <x v="8"/>
    <s v="1.4"/>
    <x v="4"/>
    <x v="31"/>
    <n v="2"/>
    <s v="ARG"/>
    <x v="53"/>
  </r>
  <r>
    <x v="4"/>
    <s v="2EI"/>
    <x v="5"/>
    <s v="BAQ"/>
    <x v="8"/>
    <s v="1.4"/>
    <x v="4"/>
    <x v="11"/>
    <n v="40"/>
    <s v="RPB"/>
    <x v="11"/>
  </r>
  <r>
    <x v="4"/>
    <s v="2EI"/>
    <x v="5"/>
    <s v="BAQ"/>
    <x v="8"/>
    <s v="1.6"/>
    <x v="2"/>
    <x v="1"/>
    <n v="31"/>
    <s v="NKS"/>
    <x v="12"/>
  </r>
  <r>
    <x v="4"/>
    <s v="2EI"/>
    <x v="5"/>
    <s v="BAQ"/>
    <x v="8"/>
    <s v="1.8"/>
    <x v="6"/>
    <x v="11"/>
    <n v="164"/>
    <s v="RPB"/>
    <x v="11"/>
  </r>
  <r>
    <x v="4"/>
    <s v="2EI"/>
    <x v="5"/>
    <s v="BGA"/>
    <x v="9"/>
    <s v="1.10"/>
    <x v="8"/>
    <x v="11"/>
    <n v="77"/>
    <s v="CMP"/>
    <x v="13"/>
  </r>
  <r>
    <x v="4"/>
    <s v="2EI"/>
    <x v="5"/>
    <s v="BGA"/>
    <x v="9"/>
    <s v="1.3"/>
    <x v="1"/>
    <x v="1"/>
    <n v="195"/>
    <s v="ARE"/>
    <x v="10"/>
  </r>
  <r>
    <x v="4"/>
    <s v="2EI"/>
    <x v="5"/>
    <s v="BGA"/>
    <x v="9"/>
    <s v="1.3"/>
    <x v="1"/>
    <x v="31"/>
    <n v="1"/>
    <s v="ACL"/>
    <x v="8"/>
  </r>
  <r>
    <x v="4"/>
    <s v="2EI"/>
    <x v="5"/>
    <s v="BGA"/>
    <x v="9"/>
    <s v="1.5"/>
    <x v="7"/>
    <x v="11"/>
    <n v="14"/>
    <s v="CMP"/>
    <x v="13"/>
  </r>
  <r>
    <x v="4"/>
    <s v="2EI"/>
    <x v="5"/>
    <s v="BGA"/>
    <x v="9"/>
    <s v="1.6"/>
    <x v="2"/>
    <x v="1"/>
    <n v="195"/>
    <s v="ARE"/>
    <x v="10"/>
  </r>
  <r>
    <x v="4"/>
    <s v="2EI"/>
    <x v="5"/>
    <s v="BGA"/>
    <x v="9"/>
    <s v="1.8"/>
    <x v="6"/>
    <x v="2"/>
    <n v="184"/>
    <s v="AVA"/>
    <x v="1"/>
  </r>
  <r>
    <x v="4"/>
    <s v="2EI"/>
    <x v="5"/>
    <s v="CLO"/>
    <x v="10"/>
    <s v="1.1"/>
    <x v="0"/>
    <x v="11"/>
    <n v="102"/>
    <s v="CMP"/>
    <x v="13"/>
  </r>
  <r>
    <x v="4"/>
    <s v="2EI"/>
    <x v="5"/>
    <s v="CLO"/>
    <x v="10"/>
    <s v="1.1"/>
    <x v="0"/>
    <x v="11"/>
    <n v="51"/>
    <s v="RPB"/>
    <x v="11"/>
  </r>
  <r>
    <x v="4"/>
    <s v="2EI"/>
    <x v="5"/>
    <s v="CLO"/>
    <x v="10"/>
    <s v="1.4"/>
    <x v="4"/>
    <x v="1"/>
    <n v="10"/>
    <s v="NKS"/>
    <x v="12"/>
  </r>
  <r>
    <x v="4"/>
    <s v="2EI"/>
    <x v="5"/>
    <s v="CLO"/>
    <x v="10"/>
    <s v="1.4"/>
    <x v="4"/>
    <x v="16"/>
    <n v="22"/>
    <s v="NKS"/>
    <x v="12"/>
  </r>
  <r>
    <x v="4"/>
    <s v="2EI"/>
    <x v="5"/>
    <s v="CLO"/>
    <x v="10"/>
    <s v="1.4"/>
    <x v="4"/>
    <x v="11"/>
    <n v="167"/>
    <s v="CMP"/>
    <x v="13"/>
  </r>
  <r>
    <x v="4"/>
    <s v="2EI"/>
    <x v="5"/>
    <s v="CLO"/>
    <x v="10"/>
    <s v="1.6"/>
    <x v="2"/>
    <x v="16"/>
    <n v="24"/>
    <s v="JAT"/>
    <x v="14"/>
  </r>
  <r>
    <x v="4"/>
    <s v="2EI"/>
    <x v="5"/>
    <s v="CLO"/>
    <x v="10"/>
    <s v="1.6"/>
    <x v="2"/>
    <x v="11"/>
    <n v="94"/>
    <s v="CMP"/>
    <x v="13"/>
  </r>
  <r>
    <x v="4"/>
    <s v="2EI"/>
    <x v="5"/>
    <s v="CLO"/>
    <x v="10"/>
    <s v="1.7"/>
    <x v="5"/>
    <x v="16"/>
    <n v="21"/>
    <s v="NKS"/>
    <x v="12"/>
  </r>
  <r>
    <x v="4"/>
    <s v="2EI"/>
    <x v="5"/>
    <s v="CLO"/>
    <x v="10"/>
    <s v="1.7"/>
    <x v="5"/>
    <x v="15"/>
    <n v="7"/>
    <s v="AVA"/>
    <x v="1"/>
  </r>
  <r>
    <x v="4"/>
    <s v="2EI"/>
    <x v="5"/>
    <s v="CLO"/>
    <x v="10"/>
    <s v="1.8"/>
    <x v="6"/>
    <x v="13"/>
    <n v="47"/>
    <s v="JAT"/>
    <x v="14"/>
  </r>
  <r>
    <x v="4"/>
    <s v="2EI"/>
    <x v="5"/>
    <s v="CLO"/>
    <x v="10"/>
    <s v="1.8"/>
    <x v="6"/>
    <x v="1"/>
    <n v="18"/>
    <s v="NKS"/>
    <x v="12"/>
  </r>
  <r>
    <x v="4"/>
    <s v="2EI"/>
    <x v="5"/>
    <s v="CTG"/>
    <x v="11"/>
    <s v="1.1"/>
    <x v="0"/>
    <x v="16"/>
    <n v="30"/>
    <s v="NKS"/>
    <x v="12"/>
  </r>
  <r>
    <x v="4"/>
    <s v="2EI"/>
    <x v="5"/>
    <s v="CTG"/>
    <x v="11"/>
    <s v="1.10"/>
    <x v="8"/>
    <x v="16"/>
    <n v="4"/>
    <s v="JBU"/>
    <x v="6"/>
  </r>
  <r>
    <x v="4"/>
    <s v="2EI"/>
    <x v="5"/>
    <s v="CTG"/>
    <x v="11"/>
    <s v="1.10"/>
    <x v="8"/>
    <x v="18"/>
    <n v="6"/>
    <s v="1EY"/>
    <x v="22"/>
  </r>
  <r>
    <x v="4"/>
    <s v="2EI"/>
    <x v="5"/>
    <s v="CTG"/>
    <x v="11"/>
    <s v="1.2"/>
    <x v="9"/>
    <x v="13"/>
    <n v="10"/>
    <s v="JAT"/>
    <x v="14"/>
  </r>
  <r>
    <x v="4"/>
    <s v="2EI"/>
    <x v="5"/>
    <s v="CTG"/>
    <x v="11"/>
    <s v="1.2"/>
    <x v="9"/>
    <x v="11"/>
    <n v="1"/>
    <s v="CMP"/>
    <x v="13"/>
  </r>
  <r>
    <x v="4"/>
    <s v="2EI"/>
    <x v="5"/>
    <s v="CTG"/>
    <x v="11"/>
    <s v="1.3"/>
    <x v="1"/>
    <x v="1"/>
    <n v="497"/>
    <s v="ARE"/>
    <x v="10"/>
  </r>
  <r>
    <x v="4"/>
    <s v="2EI"/>
    <x v="5"/>
    <s v="CTG"/>
    <x v="11"/>
    <s v="1.3"/>
    <x v="1"/>
    <x v="11"/>
    <n v="139"/>
    <s v="RPB"/>
    <x v="11"/>
  </r>
  <r>
    <x v="4"/>
    <s v="2EI"/>
    <x v="5"/>
    <s v="CTG"/>
    <x v="11"/>
    <s v="1.4"/>
    <x v="4"/>
    <x v="2"/>
    <n v="1"/>
    <s v="ARE"/>
    <x v="10"/>
  </r>
  <r>
    <x v="4"/>
    <s v="2EI"/>
    <x v="5"/>
    <s v="CTG"/>
    <x v="11"/>
    <s v="1.4"/>
    <x v="4"/>
    <x v="14"/>
    <n v="20"/>
    <s v="DWI"/>
    <x v="18"/>
  </r>
  <r>
    <x v="4"/>
    <s v="2EI"/>
    <x v="5"/>
    <s v="CTG"/>
    <x v="11"/>
    <s v="1.5"/>
    <x v="7"/>
    <x v="1"/>
    <n v="31"/>
    <s v="JBU"/>
    <x v="6"/>
  </r>
  <r>
    <x v="4"/>
    <s v="2EI"/>
    <x v="5"/>
    <s v="CTG"/>
    <x v="11"/>
    <s v="1.5"/>
    <x v="7"/>
    <x v="16"/>
    <n v="1"/>
    <s v="JBU"/>
    <x v="6"/>
  </r>
  <r>
    <x v="4"/>
    <s v="2EI"/>
    <x v="5"/>
    <s v="CTG"/>
    <x v="11"/>
    <s v="1.8"/>
    <x v="6"/>
    <x v="13"/>
    <n v="271"/>
    <s v="JAT"/>
    <x v="14"/>
  </r>
  <r>
    <x v="4"/>
    <s v="2EI"/>
    <x v="5"/>
    <s v="CTG"/>
    <x v="11"/>
    <s v="1.8"/>
    <x v="6"/>
    <x v="1"/>
    <n v="61"/>
    <s v="JBU"/>
    <x v="6"/>
  </r>
  <r>
    <x v="4"/>
    <s v="3AZ"/>
    <x v="2"/>
    <s v="BOG"/>
    <x v="3"/>
    <s v="1.3"/>
    <x v="1"/>
    <x v="24"/>
    <n v="5"/>
    <s v="MAA"/>
    <x v="31"/>
  </r>
  <r>
    <x v="4"/>
    <s v="3AZ"/>
    <x v="2"/>
    <s v="BOG"/>
    <x v="3"/>
    <s v="1.4"/>
    <x v="4"/>
    <x v="24"/>
    <n v="5"/>
    <s v="MAA"/>
    <x v="31"/>
  </r>
  <r>
    <x v="4"/>
    <s v="3AZ"/>
    <x v="2"/>
    <s v="BOG"/>
    <x v="3"/>
    <s v="1.2"/>
    <x v="9"/>
    <x v="4"/>
    <n v="41"/>
    <s v="ACA"/>
    <x v="3"/>
  </r>
  <r>
    <x v="4"/>
    <s v="3AZ"/>
    <x v="2"/>
    <s v="BOG"/>
    <x v="3"/>
    <s v="1.7"/>
    <x v="5"/>
    <x v="4"/>
    <n v="41"/>
    <s v="ACA"/>
    <x v="3"/>
  </r>
  <r>
    <x v="4"/>
    <s v="3AZ"/>
    <x v="2"/>
    <s v="BOG"/>
    <x v="3"/>
    <s v="1.9"/>
    <x v="3"/>
    <x v="1"/>
    <n v="31"/>
    <s v="JBU"/>
    <x v="6"/>
  </r>
  <r>
    <x v="4"/>
    <s v="3BM"/>
    <x v="0"/>
    <s v="EJA"/>
    <x v="0"/>
    <s v="1.4"/>
    <x v="4"/>
    <x v="0"/>
    <n v="27"/>
    <s v="EFY"/>
    <x v="0"/>
  </r>
  <r>
    <x v="4"/>
    <s v="3BM"/>
    <x v="0"/>
    <s v="EYP"/>
    <x v="13"/>
    <s v="1.1"/>
    <x v="0"/>
    <x v="1"/>
    <n v="84"/>
    <s v="AVA"/>
    <x v="1"/>
  </r>
  <r>
    <x v="4"/>
    <s v="3BM"/>
    <x v="0"/>
    <s v="EYP"/>
    <x v="13"/>
    <s v="1.6"/>
    <x v="2"/>
    <x v="1"/>
    <n v="48"/>
    <s v="AVA"/>
    <x v="1"/>
  </r>
  <r>
    <x v="4"/>
    <s v="3BM"/>
    <x v="0"/>
    <s v="PPN"/>
    <x v="1"/>
    <s v="1.6"/>
    <x v="2"/>
    <x v="9"/>
    <n v="12"/>
    <s v="EFY"/>
    <x v="0"/>
  </r>
  <r>
    <x v="4"/>
    <s v="3BM"/>
    <x v="0"/>
    <s v="VUP"/>
    <x v="2"/>
    <s v="1.4"/>
    <x v="4"/>
    <x v="2"/>
    <n v="5"/>
    <s v="AVA"/>
    <x v="1"/>
  </r>
  <r>
    <x v="4"/>
    <s v="3BM"/>
    <x v="0"/>
    <s v="VUP"/>
    <x v="2"/>
    <s v="1.1"/>
    <x v="0"/>
    <x v="1"/>
    <n v="121"/>
    <s v="AVA"/>
    <x v="1"/>
  </r>
  <r>
    <x v="4"/>
    <s v="3BM"/>
    <x v="0"/>
    <s v="VUP"/>
    <x v="2"/>
    <s v="1.1"/>
    <x v="0"/>
    <x v="0"/>
    <n v="2"/>
    <s v="EFY"/>
    <x v="0"/>
  </r>
  <r>
    <x v="4"/>
    <s v="3BM"/>
    <x v="0"/>
    <s v="VUP"/>
    <x v="2"/>
    <s v="1.6"/>
    <x v="2"/>
    <x v="0"/>
    <n v="2"/>
    <s v="EFY"/>
    <x v="0"/>
  </r>
  <r>
    <x v="4"/>
    <s v="3BM"/>
    <x v="0"/>
    <s v="VVC"/>
    <x v="22"/>
    <s v="1.7"/>
    <x v="5"/>
    <x v="37"/>
    <n v="2"/>
    <s v="NSE"/>
    <x v="20"/>
  </r>
  <r>
    <x v="4"/>
    <s v="3AN"/>
    <x v="7"/>
    <s v="BOG"/>
    <x v="3"/>
    <s v="1.10"/>
    <x v="8"/>
    <x v="9"/>
    <n v="59"/>
    <s v="NSE"/>
    <x v="20"/>
  </r>
  <r>
    <x v="4"/>
    <s v="3AN"/>
    <x v="7"/>
    <s v="BOG"/>
    <x v="3"/>
    <s v="1.10"/>
    <x v="8"/>
    <x v="0"/>
    <n v="8"/>
    <s v="NSE"/>
    <x v="20"/>
  </r>
  <r>
    <x v="4"/>
    <s v="3AN"/>
    <x v="7"/>
    <s v="MDE"/>
    <x v="5"/>
    <s v="1.10"/>
    <x v="8"/>
    <x v="9"/>
    <n v="36"/>
    <s v="EFY"/>
    <x v="0"/>
  </r>
  <r>
    <x v="4"/>
    <s v="HEL"/>
    <x v="1"/>
    <s v="BOG"/>
    <x v="3"/>
    <s v="1.3"/>
    <x v="1"/>
    <x v="29"/>
    <n v="7"/>
    <s v="HEL"/>
    <x v="2"/>
  </r>
  <r>
    <x v="4"/>
    <s v="HEL"/>
    <x v="1"/>
    <s v="BOG"/>
    <x v="3"/>
    <s v="1.3"/>
    <x v="1"/>
    <x v="55"/>
    <n v="1"/>
    <s v="HEL"/>
    <x v="2"/>
  </r>
  <r>
    <x v="4"/>
    <s v="2EI"/>
    <x v="5"/>
    <s v="CTG"/>
    <x v="11"/>
    <s v="1.8"/>
    <x v="6"/>
    <x v="11"/>
    <n v="125"/>
    <s v="AAL"/>
    <x v="19"/>
  </r>
  <r>
    <x v="4"/>
    <s v="2EI"/>
    <x v="5"/>
    <s v="CTG"/>
    <x v="11"/>
    <s v="1.9"/>
    <x v="3"/>
    <x v="13"/>
    <n v="180"/>
    <s v="JAT"/>
    <x v="14"/>
  </r>
  <r>
    <x v="4"/>
    <s v="2EI"/>
    <x v="5"/>
    <s v="CUC"/>
    <x v="12"/>
    <s v="1.7"/>
    <x v="5"/>
    <x v="1"/>
    <n v="4"/>
    <s v="AVA"/>
    <x v="1"/>
  </r>
  <r>
    <x v="4"/>
    <s v="2EI"/>
    <x v="5"/>
    <s v="IPI"/>
    <x v="15"/>
    <s v="1.3"/>
    <x v="1"/>
    <x v="1"/>
    <n v="50"/>
    <s v="AVA"/>
    <x v="1"/>
  </r>
  <r>
    <x v="4"/>
    <s v="2EI"/>
    <x v="5"/>
    <s v="IPI"/>
    <x v="15"/>
    <s v="1.6"/>
    <x v="2"/>
    <x v="1"/>
    <n v="50"/>
    <s v="AVA"/>
    <x v="1"/>
  </r>
  <r>
    <x v="4"/>
    <s v="2EI"/>
    <x v="5"/>
    <s v="LET"/>
    <x v="23"/>
    <s v="1.1"/>
    <x v="0"/>
    <x v="1"/>
    <n v="45"/>
    <s v="AVA"/>
    <x v="1"/>
  </r>
  <r>
    <x v="4"/>
    <s v="2EI"/>
    <x v="5"/>
    <s v="LET"/>
    <x v="23"/>
    <s v="1.6"/>
    <x v="2"/>
    <x v="1"/>
    <n v="59"/>
    <s v="ARE"/>
    <x v="10"/>
  </r>
  <r>
    <x v="4"/>
    <s v="2EI"/>
    <x v="5"/>
    <s v="MDE"/>
    <x v="5"/>
    <s v="1.1"/>
    <x v="0"/>
    <x v="2"/>
    <n v="1"/>
    <s v="TAI"/>
    <x v="24"/>
  </r>
  <r>
    <x v="4"/>
    <s v="2EI"/>
    <x v="5"/>
    <s v="MDE"/>
    <x v="5"/>
    <s v="1.10"/>
    <x v="8"/>
    <x v="14"/>
    <n v="118"/>
    <s v="DWI"/>
    <x v="18"/>
  </r>
  <r>
    <x v="4"/>
    <s v="1BC"/>
    <x v="4"/>
    <s v="MDE"/>
    <x v="5"/>
    <s v="1.1"/>
    <x v="0"/>
    <x v="28"/>
    <n v="2"/>
    <s v="PAV"/>
    <x v="9"/>
  </r>
  <r>
    <x v="4"/>
    <s v="2EI"/>
    <x v="5"/>
    <s v="MDE"/>
    <x v="5"/>
    <s v="1.3"/>
    <x v="1"/>
    <x v="13"/>
    <n v="346"/>
    <s v="JAT"/>
    <x v="14"/>
  </r>
  <r>
    <x v="4"/>
    <s v="2EI"/>
    <x v="5"/>
    <s v="MDE"/>
    <x v="5"/>
    <s v="1.3"/>
    <x v="1"/>
    <x v="1"/>
    <n v="31"/>
    <s v="JBU"/>
    <x v="6"/>
  </r>
  <r>
    <x v="4"/>
    <s v="2EI"/>
    <x v="5"/>
    <s v="MDE"/>
    <x v="5"/>
    <s v="1.3"/>
    <x v="1"/>
    <x v="16"/>
    <n v="8"/>
    <s v="NKS"/>
    <x v="12"/>
  </r>
  <r>
    <x v="4"/>
    <s v="2EI"/>
    <x v="5"/>
    <s v="MDE"/>
    <x v="5"/>
    <s v="1.4"/>
    <x v="4"/>
    <x v="1"/>
    <n v="21"/>
    <s v="GLG"/>
    <x v="15"/>
  </r>
  <r>
    <x v="4"/>
    <s v="2EI"/>
    <x v="5"/>
    <s v="MDE"/>
    <x v="5"/>
    <s v="1.4"/>
    <x v="4"/>
    <x v="14"/>
    <n v="31"/>
    <s v="DWI"/>
    <x v="18"/>
  </r>
  <r>
    <x v="4"/>
    <s v="2EI"/>
    <x v="5"/>
    <s v="MDE"/>
    <x v="5"/>
    <s v="1.4"/>
    <x v="4"/>
    <x v="31"/>
    <n v="7"/>
    <s v="ROI"/>
    <x v="56"/>
  </r>
  <r>
    <x v="4"/>
    <s v="2EI"/>
    <x v="5"/>
    <s v="MDE"/>
    <x v="5"/>
    <s v="1.5"/>
    <x v="7"/>
    <x v="6"/>
    <n v="1"/>
    <s v="AVA"/>
    <x v="1"/>
  </r>
  <r>
    <x v="4"/>
    <s v="2EI"/>
    <x v="5"/>
    <s v="MDE"/>
    <x v="5"/>
    <s v="1.5"/>
    <x v="7"/>
    <x v="6"/>
    <n v="7"/>
    <s v="TPA"/>
    <x v="25"/>
  </r>
  <r>
    <x v="4"/>
    <s v="2EI"/>
    <x v="5"/>
    <s v="MDE"/>
    <x v="5"/>
    <s v="1.5"/>
    <x v="7"/>
    <x v="15"/>
    <n v="14"/>
    <s v="AVA"/>
    <x v="1"/>
  </r>
  <r>
    <x v="4"/>
    <s v="2EI"/>
    <x v="5"/>
    <s v="MDE"/>
    <x v="5"/>
    <s v="1.6"/>
    <x v="2"/>
    <x v="1"/>
    <n v="12"/>
    <s v="TAI"/>
    <x v="24"/>
  </r>
  <r>
    <x v="4"/>
    <s v="2EI"/>
    <x v="5"/>
    <s v="MDE"/>
    <x v="5"/>
    <s v="1.6"/>
    <x v="2"/>
    <x v="20"/>
    <n v="11"/>
    <s v="JEA"/>
    <x v="26"/>
  </r>
  <r>
    <x v="4"/>
    <s v="2EI"/>
    <x v="5"/>
    <s v="MDE"/>
    <x v="5"/>
    <s v="1.7"/>
    <x v="5"/>
    <x v="2"/>
    <n v="7"/>
    <s v="AVA"/>
    <x v="1"/>
  </r>
  <r>
    <x v="4"/>
    <s v="2EI"/>
    <x v="5"/>
    <s v="MDE"/>
    <x v="5"/>
    <s v="1.7"/>
    <x v="5"/>
    <x v="1"/>
    <n v="477"/>
    <s v="AVA"/>
    <x v="1"/>
  </r>
  <r>
    <x v="4"/>
    <s v="2EI"/>
    <x v="5"/>
    <s v="MDE"/>
    <x v="5"/>
    <s v="1.7"/>
    <x v="5"/>
    <x v="1"/>
    <n v="60"/>
    <s v="NKS"/>
    <x v="12"/>
  </r>
  <r>
    <x v="4"/>
    <s v="2EI"/>
    <x v="5"/>
    <s v="MDE"/>
    <x v="5"/>
    <s v="1.8"/>
    <x v="6"/>
    <x v="2"/>
    <n v="51"/>
    <s v="AVA"/>
    <x v="1"/>
  </r>
  <r>
    <x v="4"/>
    <s v="2EI"/>
    <x v="5"/>
    <s v="MDE"/>
    <x v="5"/>
    <s v="1.8"/>
    <x v="6"/>
    <x v="13"/>
    <n v="349"/>
    <s v="JAT"/>
    <x v="14"/>
  </r>
  <r>
    <x v="4"/>
    <s v="2EI"/>
    <x v="5"/>
    <s v="MDE"/>
    <x v="5"/>
    <s v="1.8"/>
    <x v="6"/>
    <x v="1"/>
    <n v="59"/>
    <s v="JBU"/>
    <x v="6"/>
  </r>
  <r>
    <x v="4"/>
    <s v="2EI"/>
    <x v="5"/>
    <s v="MDE"/>
    <x v="5"/>
    <s v="1.9"/>
    <x v="3"/>
    <x v="2"/>
    <n v="1"/>
    <s v="AVA"/>
    <x v="1"/>
  </r>
  <r>
    <x v="4"/>
    <s v="2EI"/>
    <x v="5"/>
    <s v="MTR"/>
    <x v="18"/>
    <s v="1.1"/>
    <x v="0"/>
    <x v="1"/>
    <n v="123"/>
    <s v="ARE"/>
    <x v="10"/>
  </r>
  <r>
    <x v="4"/>
    <s v="2EI"/>
    <x v="5"/>
    <s v="MTR"/>
    <x v="18"/>
    <s v="1.10"/>
    <x v="8"/>
    <x v="1"/>
    <n v="1555"/>
    <s v="AVA"/>
    <x v="1"/>
  </r>
  <r>
    <x v="4"/>
    <s v="2EI"/>
    <x v="5"/>
    <s v="MTR"/>
    <x v="18"/>
    <s v="1.8"/>
    <x v="6"/>
    <x v="1"/>
    <n v="310"/>
    <s v="ARE"/>
    <x v="10"/>
  </r>
  <r>
    <x v="4"/>
    <s v="2EI"/>
    <x v="5"/>
    <s v="NVA"/>
    <x v="19"/>
    <s v="1.2"/>
    <x v="9"/>
    <x v="1"/>
    <n v="2"/>
    <s v="AVA"/>
    <x v="1"/>
  </r>
  <r>
    <x v="4"/>
    <s v="2EI"/>
    <x v="5"/>
    <s v="NVA"/>
    <x v="19"/>
    <s v="1.9"/>
    <x v="3"/>
    <x v="1"/>
    <n v="33"/>
    <s v="AVA"/>
    <x v="1"/>
  </r>
  <r>
    <x v="4"/>
    <s v="2EI"/>
    <x v="5"/>
    <s v="PEI"/>
    <x v="20"/>
    <s v="1.1"/>
    <x v="0"/>
    <x v="1"/>
    <n v="518"/>
    <s v="AVA"/>
    <x v="1"/>
  </r>
  <r>
    <x v="4"/>
    <s v="2EI"/>
    <x v="5"/>
    <s v="PEI"/>
    <x v="20"/>
    <s v="1.10"/>
    <x v="8"/>
    <x v="2"/>
    <n v="286"/>
    <s v="AVA"/>
    <x v="1"/>
  </r>
  <r>
    <x v="4"/>
    <s v="2EI"/>
    <x v="5"/>
    <s v="PEI"/>
    <x v="20"/>
    <s v="1.10"/>
    <x v="8"/>
    <x v="1"/>
    <n v="757"/>
    <s v="ARE"/>
    <x v="10"/>
  </r>
  <r>
    <x v="4"/>
    <s v="2EI"/>
    <x v="5"/>
    <s v="PEI"/>
    <x v="20"/>
    <s v="1.10"/>
    <x v="8"/>
    <x v="31"/>
    <n v="2"/>
    <s v="FAC"/>
    <x v="34"/>
  </r>
  <r>
    <x v="4"/>
    <s v="2EI"/>
    <x v="5"/>
    <s v="PEI"/>
    <x v="20"/>
    <s v="1.2"/>
    <x v="9"/>
    <x v="13"/>
    <n v="2"/>
    <s v="JAT"/>
    <x v="14"/>
  </r>
  <r>
    <x v="4"/>
    <s v="2EI"/>
    <x v="5"/>
    <s v="PEI"/>
    <x v="20"/>
    <s v="1.3"/>
    <x v="1"/>
    <x v="13"/>
    <n v="82"/>
    <s v="JAT"/>
    <x v="14"/>
  </r>
  <r>
    <x v="4"/>
    <s v="2EI"/>
    <x v="5"/>
    <s v="PEI"/>
    <x v="20"/>
    <s v="1.4"/>
    <x v="4"/>
    <x v="1"/>
    <n v="616"/>
    <s v="AVA"/>
    <x v="1"/>
  </r>
  <r>
    <x v="4"/>
    <s v="2EI"/>
    <x v="5"/>
    <s v="PEI"/>
    <x v="20"/>
    <s v="1.4"/>
    <x v="4"/>
    <x v="13"/>
    <n v="82"/>
    <s v="JAT"/>
    <x v="14"/>
  </r>
  <r>
    <x v="4"/>
    <s v="1BC"/>
    <x v="4"/>
    <s v="MDE"/>
    <x v="5"/>
    <s v="1.3"/>
    <x v="1"/>
    <x v="68"/>
    <n v="2"/>
    <s v="PAV"/>
    <x v="9"/>
  </r>
  <r>
    <x v="4"/>
    <s v="1BC"/>
    <x v="4"/>
    <s v="MDE"/>
    <x v="5"/>
    <s v="1.9"/>
    <x v="3"/>
    <x v="48"/>
    <n v="2"/>
    <s v="PAV"/>
    <x v="9"/>
  </r>
  <r>
    <x v="4"/>
    <s v="1BC"/>
    <x v="4"/>
    <s v="MDE"/>
    <x v="5"/>
    <s v="1.3"/>
    <x v="1"/>
    <x v="29"/>
    <n v="6"/>
    <s v="PAV"/>
    <x v="9"/>
  </r>
  <r>
    <x v="4"/>
    <s v="1BC"/>
    <x v="4"/>
    <s v="MDE"/>
    <x v="5"/>
    <s v="1.10"/>
    <x v="8"/>
    <x v="58"/>
    <n v="1"/>
    <s v="PAV"/>
    <x v="9"/>
  </r>
  <r>
    <x v="4"/>
    <s v="1GR"/>
    <x v="11"/>
    <s v="EOH"/>
    <x v="26"/>
    <s v="1.8"/>
    <x v="6"/>
    <x v="25"/>
    <n v="79"/>
    <s v="1GR"/>
    <x v="55"/>
  </r>
  <r>
    <x v="4"/>
    <s v="2EI"/>
    <x v="5"/>
    <s v="PEI"/>
    <x v="20"/>
    <s v="1.8"/>
    <x v="6"/>
    <x v="1"/>
    <n v="269"/>
    <s v="ARE"/>
    <x v="10"/>
  </r>
  <r>
    <x v="4"/>
    <s v="2EI"/>
    <x v="5"/>
    <s v="PSO"/>
    <x v="21"/>
    <s v="1.4"/>
    <x v="4"/>
    <x v="1"/>
    <n v="48"/>
    <s v="ARE"/>
    <x v="10"/>
  </r>
  <r>
    <x v="4"/>
    <s v="2EI"/>
    <x v="5"/>
    <s v="PSO"/>
    <x v="21"/>
    <s v="1.6"/>
    <x v="2"/>
    <x v="2"/>
    <n v="4"/>
    <s v="AVA"/>
    <x v="1"/>
  </r>
  <r>
    <x v="4"/>
    <s v="2EI"/>
    <x v="5"/>
    <s v="PSO"/>
    <x v="21"/>
    <s v="1.6"/>
    <x v="2"/>
    <x v="1"/>
    <n v="155"/>
    <s v="AVA"/>
    <x v="1"/>
  </r>
  <r>
    <x v="4"/>
    <s v="2EI"/>
    <x v="5"/>
    <s v="RCH"/>
    <x v="16"/>
    <s v="1.10"/>
    <x v="8"/>
    <x v="2"/>
    <n v="77"/>
    <s v="AVA"/>
    <x v="1"/>
  </r>
  <r>
    <x v="4"/>
    <s v="2EI"/>
    <x v="5"/>
    <s v="RCH"/>
    <x v="16"/>
    <s v="1.3"/>
    <x v="1"/>
    <x v="1"/>
    <n v="127"/>
    <s v="AVA"/>
    <x v="1"/>
  </r>
  <r>
    <x v="4"/>
    <s v="2EI"/>
    <x v="5"/>
    <s v="RCH"/>
    <x v="16"/>
    <s v="1.4"/>
    <x v="4"/>
    <x v="1"/>
    <n v="128"/>
    <s v="AVA"/>
    <x v="1"/>
  </r>
  <r>
    <x v="4"/>
    <s v="2EI"/>
    <x v="5"/>
    <s v="RCH"/>
    <x v="16"/>
    <s v="1.9"/>
    <x v="3"/>
    <x v="1"/>
    <n v="54"/>
    <s v="ARE"/>
    <x v="10"/>
  </r>
  <r>
    <x v="4"/>
    <s v="2EI"/>
    <x v="5"/>
    <s v="SMR"/>
    <x v="17"/>
    <s v="1.4"/>
    <x v="4"/>
    <x v="2"/>
    <n v="13"/>
    <s v="AVA"/>
    <x v="1"/>
  </r>
  <r>
    <x v="4"/>
    <s v="2EI"/>
    <x v="5"/>
    <s v="SMR"/>
    <x v="17"/>
    <s v="1.5"/>
    <x v="7"/>
    <x v="1"/>
    <n v="3"/>
    <s v="ARE"/>
    <x v="10"/>
  </r>
  <r>
    <x v="4"/>
    <s v="2EI"/>
    <x v="5"/>
    <s v="SMR"/>
    <x v="17"/>
    <s v="1.6"/>
    <x v="2"/>
    <x v="1"/>
    <n v="269"/>
    <s v="ARE"/>
    <x v="10"/>
  </r>
  <r>
    <x v="4"/>
    <s v="2EJ"/>
    <x v="6"/>
    <s v="BOG"/>
    <x v="3"/>
    <s v="1.3"/>
    <x v="1"/>
    <x v="36"/>
    <n v="1"/>
    <s v="3AZ"/>
    <x v="40"/>
  </r>
  <r>
    <x v="4"/>
    <s v="2EJ"/>
    <x v="6"/>
    <s v="BOG"/>
    <x v="3"/>
    <s v="1.10"/>
    <x v="8"/>
    <x v="22"/>
    <n v="22"/>
    <s v="DHX"/>
    <x v="28"/>
  </r>
  <r>
    <x v="4"/>
    <s v="2EI"/>
    <x v="5"/>
    <s v="ADZ"/>
    <x v="6"/>
    <s v="1.4"/>
    <x v="4"/>
    <x v="11"/>
    <n v="18"/>
    <s v="CMP"/>
    <x v="13"/>
  </r>
  <r>
    <x v="4"/>
    <s v="2EI"/>
    <x v="5"/>
    <s v="ADZ"/>
    <x v="6"/>
    <s v="1.6"/>
    <x v="2"/>
    <x v="11"/>
    <n v="18"/>
    <s v="CMP"/>
    <x v="13"/>
  </r>
  <r>
    <x v="4"/>
    <s v="2EI"/>
    <x v="5"/>
    <s v="ADZ"/>
    <x v="6"/>
    <s v="1.8"/>
    <x v="6"/>
    <x v="1"/>
    <n v="1034"/>
    <s v="ARE"/>
    <x v="10"/>
  </r>
  <r>
    <x v="4"/>
    <s v="2EI"/>
    <x v="5"/>
    <s v="ADZ"/>
    <x v="6"/>
    <s v="1.8"/>
    <x v="6"/>
    <x v="11"/>
    <n v="169"/>
    <s v="RPB"/>
    <x v="11"/>
  </r>
  <r>
    <x v="4"/>
    <s v="2EI"/>
    <x v="5"/>
    <s v="AXM"/>
    <x v="7"/>
    <s v="1.1"/>
    <x v="0"/>
    <x v="1"/>
    <n v="146"/>
    <s v="AVA"/>
    <x v="1"/>
  </r>
  <r>
    <x v="4"/>
    <s v="2EI"/>
    <x v="5"/>
    <s v="AXM"/>
    <x v="7"/>
    <s v="1.1"/>
    <x v="0"/>
    <x v="11"/>
    <n v="18"/>
    <s v="RPB"/>
    <x v="11"/>
  </r>
  <r>
    <x v="4"/>
    <s v="2EI"/>
    <x v="5"/>
    <s v="AXM"/>
    <x v="7"/>
    <s v="1.10"/>
    <x v="8"/>
    <x v="1"/>
    <n v="919"/>
    <s v="AVA"/>
    <x v="1"/>
  </r>
  <r>
    <x v="4"/>
    <s v="2EI"/>
    <x v="5"/>
    <s v="AXM"/>
    <x v="7"/>
    <s v="1.10"/>
    <x v="8"/>
    <x v="1"/>
    <n v="154"/>
    <s v="ARE"/>
    <x v="10"/>
  </r>
  <r>
    <x v="4"/>
    <s v="2EI"/>
    <x v="5"/>
    <s v="AXM"/>
    <x v="7"/>
    <s v="1.4"/>
    <x v="4"/>
    <x v="1"/>
    <n v="13"/>
    <s v="NKS"/>
    <x v="12"/>
  </r>
  <r>
    <x v="4"/>
    <s v="2EI"/>
    <x v="5"/>
    <s v="AXM"/>
    <x v="7"/>
    <s v="1.4"/>
    <x v="4"/>
    <x v="11"/>
    <n v="14"/>
    <s v="CMP"/>
    <x v="13"/>
  </r>
  <r>
    <x v="4"/>
    <s v="2EI"/>
    <x v="5"/>
    <s v="AXM"/>
    <x v="7"/>
    <s v="1.4"/>
    <x v="4"/>
    <x v="11"/>
    <n v="18"/>
    <s v="RPB"/>
    <x v="11"/>
  </r>
  <r>
    <x v="4"/>
    <s v="2EI"/>
    <x v="5"/>
    <s v="AXM"/>
    <x v="7"/>
    <s v="1.5"/>
    <x v="7"/>
    <x v="1"/>
    <n v="1"/>
    <s v="AVA"/>
    <x v="1"/>
  </r>
  <r>
    <x v="4"/>
    <s v="2EI"/>
    <x v="5"/>
    <s v="BAQ"/>
    <x v="8"/>
    <s v="1.3"/>
    <x v="1"/>
    <x v="33"/>
    <n v="1"/>
    <s v="KLM"/>
    <x v="23"/>
  </r>
  <r>
    <x v="4"/>
    <s v="2EI"/>
    <x v="5"/>
    <s v="BAQ"/>
    <x v="8"/>
    <s v="1.5"/>
    <x v="7"/>
    <x v="31"/>
    <n v="1"/>
    <s v="ARG"/>
    <x v="53"/>
  </r>
  <r>
    <x v="4"/>
    <s v="2EI"/>
    <x v="5"/>
    <s v="BAQ"/>
    <x v="8"/>
    <s v="1.8"/>
    <x v="6"/>
    <x v="31"/>
    <n v="2"/>
    <s v="ARG"/>
    <x v="53"/>
  </r>
  <r>
    <x v="4"/>
    <s v="2EI"/>
    <x v="5"/>
    <s v="BGA"/>
    <x v="9"/>
    <s v="1.10"/>
    <x v="8"/>
    <x v="1"/>
    <n v="2169"/>
    <s v="AVA"/>
    <x v="1"/>
  </r>
  <r>
    <x v="4"/>
    <s v="2EI"/>
    <x v="5"/>
    <s v="BGA"/>
    <x v="9"/>
    <s v="1.3"/>
    <x v="1"/>
    <x v="11"/>
    <n v="15"/>
    <s v="CMP"/>
    <x v="13"/>
  </r>
  <r>
    <x v="4"/>
    <s v="2EI"/>
    <x v="5"/>
    <s v="BGA"/>
    <x v="9"/>
    <s v="1.4"/>
    <x v="4"/>
    <x v="11"/>
    <n v="18"/>
    <s v="RPB"/>
    <x v="11"/>
  </r>
  <r>
    <x v="4"/>
    <s v="2EI"/>
    <x v="5"/>
    <s v="BGA"/>
    <x v="9"/>
    <s v="1.6"/>
    <x v="2"/>
    <x v="11"/>
    <n v="14"/>
    <s v="CMP"/>
    <x v="13"/>
  </r>
  <r>
    <x v="4"/>
    <s v="2EI"/>
    <x v="5"/>
    <s v="BGA"/>
    <x v="9"/>
    <s v="1.7"/>
    <x v="5"/>
    <x v="1"/>
    <n v="2"/>
    <s v="ARE"/>
    <x v="10"/>
  </r>
  <r>
    <x v="4"/>
    <s v="2EI"/>
    <x v="5"/>
    <s v="CLO"/>
    <x v="10"/>
    <s v="1.10"/>
    <x v="8"/>
    <x v="1"/>
    <n v="4679"/>
    <s v="AVA"/>
    <x v="1"/>
  </r>
  <r>
    <x v="4"/>
    <s v="2EI"/>
    <x v="5"/>
    <s v="CLO"/>
    <x v="10"/>
    <s v="1.10"/>
    <x v="8"/>
    <x v="11"/>
    <n v="198"/>
    <s v="RPB"/>
    <x v="11"/>
  </r>
  <r>
    <x v="4"/>
    <s v="2EI"/>
    <x v="5"/>
    <s v="CLO"/>
    <x v="10"/>
    <s v="1.3"/>
    <x v="1"/>
    <x v="1"/>
    <n v="10"/>
    <s v="NKS"/>
    <x v="12"/>
  </r>
  <r>
    <x v="4"/>
    <s v="2EI"/>
    <x v="5"/>
    <s v="CLO"/>
    <x v="10"/>
    <s v="1.3"/>
    <x v="1"/>
    <x v="24"/>
    <n v="4"/>
    <s v="LAE"/>
    <x v="44"/>
  </r>
  <r>
    <x v="4"/>
    <s v="2EI"/>
    <x v="5"/>
    <s v="CLO"/>
    <x v="10"/>
    <s v="1.4"/>
    <x v="4"/>
    <x v="2"/>
    <n v="104"/>
    <s v="AVA"/>
    <x v="1"/>
  </r>
  <r>
    <x v="4"/>
    <s v="2EI"/>
    <x v="5"/>
    <s v="CLO"/>
    <x v="10"/>
    <s v="1.4"/>
    <x v="4"/>
    <x v="1"/>
    <n v="1151"/>
    <s v="AVA"/>
    <x v="1"/>
  </r>
  <r>
    <x v="4"/>
    <s v="2EI"/>
    <x v="5"/>
    <s v="CLO"/>
    <x v="10"/>
    <s v="1.4"/>
    <x v="4"/>
    <x v="9"/>
    <n v="4"/>
    <s v="NSE"/>
    <x v="20"/>
  </r>
  <r>
    <x v="4"/>
    <s v="2EI"/>
    <x v="5"/>
    <s v="CLO"/>
    <x v="10"/>
    <s v="1.5"/>
    <x v="7"/>
    <x v="13"/>
    <n v="17"/>
    <s v="JAT"/>
    <x v="14"/>
  </r>
  <r>
    <x v="4"/>
    <s v="2EI"/>
    <x v="5"/>
    <s v="CLO"/>
    <x v="10"/>
    <s v="1.5"/>
    <x v="7"/>
    <x v="1"/>
    <n v="10"/>
    <s v="NKS"/>
    <x v="12"/>
  </r>
  <r>
    <x v="4"/>
    <s v="2EI"/>
    <x v="5"/>
    <s v="CLO"/>
    <x v="10"/>
    <s v="1.6"/>
    <x v="2"/>
    <x v="16"/>
    <n v="21"/>
    <s v="NKS"/>
    <x v="12"/>
  </r>
  <r>
    <x v="4"/>
    <s v="2EI"/>
    <x v="5"/>
    <s v="CLO"/>
    <x v="10"/>
    <s v="1.6"/>
    <x v="2"/>
    <x v="11"/>
    <n v="50"/>
    <s v="RPB"/>
    <x v="11"/>
  </r>
  <r>
    <x v="4"/>
    <s v="2EI"/>
    <x v="5"/>
    <s v="CLO"/>
    <x v="10"/>
    <s v="1.8"/>
    <x v="6"/>
    <x v="11"/>
    <n v="71"/>
    <s v="RPB"/>
    <x v="11"/>
  </r>
  <r>
    <x v="4"/>
    <s v="2EI"/>
    <x v="5"/>
    <s v="CLO"/>
    <x v="10"/>
    <s v="1.9"/>
    <x v="3"/>
    <x v="11"/>
    <n v="1"/>
    <s v="AAL"/>
    <x v="19"/>
  </r>
  <r>
    <x v="4"/>
    <s v="2EI"/>
    <x v="5"/>
    <s v="CTG"/>
    <x v="11"/>
    <s v="1.10"/>
    <x v="8"/>
    <x v="1"/>
    <n v="128"/>
    <s v="JBU"/>
    <x v="6"/>
  </r>
  <r>
    <x v="4"/>
    <s v="2EI"/>
    <x v="5"/>
    <s v="CTG"/>
    <x v="11"/>
    <s v="1.10"/>
    <x v="8"/>
    <x v="1"/>
    <n v="2542"/>
    <s v="ARE"/>
    <x v="10"/>
  </r>
  <r>
    <x v="4"/>
    <s v="2EI"/>
    <x v="5"/>
    <s v="CTG"/>
    <x v="11"/>
    <s v="1.10"/>
    <x v="8"/>
    <x v="33"/>
    <n v="10"/>
    <s v="KLM"/>
    <x v="23"/>
  </r>
  <r>
    <x v="4"/>
    <s v="2EI"/>
    <x v="5"/>
    <s v="CTG"/>
    <x v="11"/>
    <s v="1.3"/>
    <x v="1"/>
    <x v="2"/>
    <n v="1"/>
    <s v="ARE"/>
    <x v="10"/>
  </r>
  <r>
    <x v="4"/>
    <s v="2EI"/>
    <x v="5"/>
    <s v="CTG"/>
    <x v="11"/>
    <s v="1.3"/>
    <x v="1"/>
    <x v="13"/>
    <n v="260"/>
    <s v="JAT"/>
    <x v="14"/>
  </r>
  <r>
    <x v="4"/>
    <s v="2EI"/>
    <x v="5"/>
    <s v="CTG"/>
    <x v="11"/>
    <s v="1.3"/>
    <x v="1"/>
    <x v="16"/>
    <n v="34"/>
    <s v="NKS"/>
    <x v="12"/>
  </r>
  <r>
    <x v="4"/>
    <s v="2EI"/>
    <x v="5"/>
    <s v="CTG"/>
    <x v="11"/>
    <s v="1.3"/>
    <x v="1"/>
    <x v="18"/>
    <n v="2"/>
    <s v="1EY"/>
    <x v="22"/>
  </r>
  <r>
    <x v="4"/>
    <s v="2EI"/>
    <x v="5"/>
    <s v="CTG"/>
    <x v="11"/>
    <s v="1.4"/>
    <x v="4"/>
    <x v="1"/>
    <n v="1"/>
    <s v="NKS"/>
    <x v="12"/>
  </r>
  <r>
    <x v="4"/>
    <s v="2EI"/>
    <x v="5"/>
    <s v="CTG"/>
    <x v="11"/>
    <s v="1.4"/>
    <x v="4"/>
    <x v="11"/>
    <n v="60"/>
    <s v="AAL"/>
    <x v="19"/>
  </r>
  <r>
    <x v="4"/>
    <s v="2EI"/>
    <x v="5"/>
    <s v="CTG"/>
    <x v="11"/>
    <s v="1.4"/>
    <x v="4"/>
    <x v="11"/>
    <n v="153"/>
    <s v="CMP"/>
    <x v="13"/>
  </r>
  <r>
    <x v="4"/>
    <s v="2EI"/>
    <x v="5"/>
    <s v="CTG"/>
    <x v="11"/>
    <s v="1.4"/>
    <x v="4"/>
    <x v="11"/>
    <n v="13"/>
    <s v="DAL"/>
    <x v="35"/>
  </r>
  <r>
    <x v="4"/>
    <s v="2EI"/>
    <x v="5"/>
    <s v="CTG"/>
    <x v="11"/>
    <s v="1.5"/>
    <x v="7"/>
    <x v="2"/>
    <n v="1"/>
    <s v="ARE"/>
    <x v="10"/>
  </r>
  <r>
    <x v="4"/>
    <s v="2EI"/>
    <x v="5"/>
    <s v="CTG"/>
    <x v="11"/>
    <s v="1.5"/>
    <x v="7"/>
    <x v="16"/>
    <n v="25"/>
    <s v="NKS"/>
    <x v="12"/>
  </r>
  <r>
    <x v="4"/>
    <s v="3AZ"/>
    <x v="2"/>
    <s v="BOG"/>
    <x v="3"/>
    <s v="1.6"/>
    <x v="2"/>
    <x v="4"/>
    <n v="41"/>
    <s v="ACA"/>
    <x v="3"/>
  </r>
  <r>
    <x v="4"/>
    <s v="3AZ"/>
    <x v="2"/>
    <s v="BOG"/>
    <x v="3"/>
    <s v="1.4"/>
    <x v="4"/>
    <x v="6"/>
    <n v="13"/>
    <s v="PUE"/>
    <x v="5"/>
  </r>
  <r>
    <x v="4"/>
    <s v="3AZ"/>
    <x v="2"/>
    <s v="BOG"/>
    <x v="3"/>
    <s v="1.4"/>
    <x v="4"/>
    <x v="1"/>
    <n v="31"/>
    <s v="JBU"/>
    <x v="6"/>
  </r>
  <r>
    <x v="4"/>
    <s v="3AZ"/>
    <x v="2"/>
    <s v="BOG"/>
    <x v="3"/>
    <s v="1.7"/>
    <x v="5"/>
    <x v="7"/>
    <n v="18"/>
    <s v="LER"/>
    <x v="7"/>
  </r>
  <r>
    <x v="4"/>
    <s v="3AZ"/>
    <x v="2"/>
    <s v="BOG"/>
    <x v="3"/>
    <s v="1.7"/>
    <x v="5"/>
    <x v="27"/>
    <n v="6"/>
    <s v="EDW"/>
    <x v="32"/>
  </r>
  <r>
    <x v="4"/>
    <s v="3BM"/>
    <x v="0"/>
    <s v="EYP"/>
    <x v="13"/>
    <s v="1.2"/>
    <x v="9"/>
    <x v="1"/>
    <n v="1"/>
    <s v="AVA"/>
    <x v="1"/>
  </r>
  <r>
    <x v="4"/>
    <s v="3BM"/>
    <x v="0"/>
    <s v="PPN"/>
    <x v="1"/>
    <s v="1.4"/>
    <x v="4"/>
    <x v="1"/>
    <n v="31"/>
    <s v="AVA"/>
    <x v="1"/>
  </r>
  <r>
    <x v="4"/>
    <s v="3BM"/>
    <x v="0"/>
    <s v="PPN"/>
    <x v="1"/>
    <s v="1.4"/>
    <x v="4"/>
    <x v="0"/>
    <n v="38"/>
    <s v="EFY"/>
    <x v="0"/>
  </r>
  <r>
    <x v="4"/>
    <s v="3BM"/>
    <x v="0"/>
    <s v="VUP"/>
    <x v="2"/>
    <s v="1.7"/>
    <x v="5"/>
    <x v="2"/>
    <n v="5"/>
    <s v="AVA"/>
    <x v="1"/>
  </r>
  <r>
    <x v="4"/>
    <s v="3BM"/>
    <x v="0"/>
    <s v="VUP"/>
    <x v="2"/>
    <s v="1.3"/>
    <x v="1"/>
    <x v="1"/>
    <n v="121"/>
    <s v="AVA"/>
    <x v="1"/>
  </r>
  <r>
    <x v="4"/>
    <s v="3BM"/>
    <x v="0"/>
    <s v="VUP"/>
    <x v="2"/>
    <s v="1.6"/>
    <x v="2"/>
    <x v="9"/>
    <n v="40"/>
    <s v="EFY"/>
    <x v="0"/>
  </r>
  <r>
    <x v="4"/>
    <s v="3BM"/>
    <x v="0"/>
    <s v="VVC"/>
    <x v="22"/>
    <s v="1.9"/>
    <x v="3"/>
    <x v="1"/>
    <n v="44"/>
    <s v="AVA"/>
    <x v="1"/>
  </r>
  <r>
    <x v="4"/>
    <s v="3BM"/>
    <x v="0"/>
    <s v="VVC"/>
    <x v="22"/>
    <s v="1.5"/>
    <x v="7"/>
    <x v="0"/>
    <n v="22"/>
    <s v="NSE"/>
    <x v="20"/>
  </r>
  <r>
    <x v="4"/>
    <s v="3BM"/>
    <x v="0"/>
    <s v="TCO"/>
    <x v="25"/>
    <s v="1.3"/>
    <x v="1"/>
    <x v="9"/>
    <n v="55"/>
    <s v="EFY"/>
    <x v="0"/>
  </r>
  <r>
    <x v="4"/>
    <s v="3AN"/>
    <x v="7"/>
    <s v="BOG"/>
    <x v="3"/>
    <s v="1.10"/>
    <x v="8"/>
    <x v="37"/>
    <n v="314"/>
    <s v="NSE"/>
    <x v="20"/>
  </r>
  <r>
    <x v="4"/>
    <s v="3AN"/>
    <x v="7"/>
    <s v="BOG"/>
    <x v="3"/>
    <s v="1.7"/>
    <x v="5"/>
    <x v="37"/>
    <n v="1"/>
    <s v="NSE"/>
    <x v="20"/>
  </r>
  <r>
    <x v="4"/>
    <s v="3AN"/>
    <x v="7"/>
    <s v="MDE"/>
    <x v="5"/>
    <s v="1.5"/>
    <x v="7"/>
    <x v="2"/>
    <n v="3"/>
    <s v="ARE"/>
    <x v="10"/>
  </r>
  <r>
    <x v="4"/>
    <s v="3AN"/>
    <x v="7"/>
    <s v="MDE"/>
    <x v="5"/>
    <s v="1.10"/>
    <x v="8"/>
    <x v="2"/>
    <n v="9"/>
    <s v="ARE"/>
    <x v="10"/>
  </r>
  <r>
    <x v="4"/>
    <s v="3AN"/>
    <x v="7"/>
    <s v="UIB"/>
    <x v="24"/>
    <s v="1.8"/>
    <x v="6"/>
    <x v="0"/>
    <n v="7"/>
    <s v="NSE"/>
    <x v="20"/>
  </r>
  <r>
    <x v="4"/>
    <s v="HEL"/>
    <x v="1"/>
    <s v="BOG"/>
    <x v="3"/>
    <s v="1.3"/>
    <x v="1"/>
    <x v="39"/>
    <n v="1"/>
    <s v="HEL"/>
    <x v="2"/>
  </r>
  <r>
    <x v="4"/>
    <s v="HEL"/>
    <x v="1"/>
    <s v="BOG"/>
    <x v="3"/>
    <s v="1.4"/>
    <x v="4"/>
    <x v="45"/>
    <n v="1"/>
    <s v="HEL"/>
    <x v="2"/>
  </r>
  <r>
    <x v="4"/>
    <s v="SGH"/>
    <x v="3"/>
    <s v="SJE"/>
    <x v="4"/>
    <s v="1.4"/>
    <x v="4"/>
    <x v="9"/>
    <n v="15"/>
    <s v="EFY"/>
    <x v="0"/>
  </r>
  <r>
    <x v="4"/>
    <s v="SGH"/>
    <x v="3"/>
    <s v="LET"/>
    <x v="23"/>
    <s v="1.8"/>
    <x v="6"/>
    <x v="8"/>
    <n v="8"/>
    <s v="ACL"/>
    <x v="8"/>
  </r>
  <r>
    <x v="4"/>
    <s v="2EI"/>
    <x v="5"/>
    <s v="CUC"/>
    <x v="12"/>
    <s v="1.6"/>
    <x v="2"/>
    <x v="2"/>
    <n v="54"/>
    <s v="AVA"/>
    <x v="1"/>
  </r>
  <r>
    <x v="4"/>
    <s v="2EI"/>
    <x v="5"/>
    <s v="CUC"/>
    <x v="12"/>
    <s v="1.6"/>
    <x v="2"/>
    <x v="1"/>
    <n v="66"/>
    <s v="ARE"/>
    <x v="10"/>
  </r>
  <r>
    <x v="4"/>
    <s v="2EI"/>
    <x v="5"/>
    <s v="CUC"/>
    <x v="12"/>
    <s v="1.8"/>
    <x v="6"/>
    <x v="11"/>
    <n v="27"/>
    <s v="CMP"/>
    <x v="13"/>
  </r>
  <r>
    <x v="4"/>
    <s v="2EI"/>
    <x v="5"/>
    <s v="IBE"/>
    <x v="14"/>
    <s v="1.1"/>
    <x v="0"/>
    <x v="2"/>
    <n v="3"/>
    <s v="AVA"/>
    <x v="1"/>
  </r>
  <r>
    <x v="4"/>
    <s v="2EI"/>
    <x v="5"/>
    <s v="IBE"/>
    <x v="14"/>
    <s v="1.4"/>
    <x v="4"/>
    <x v="1"/>
    <n v="30"/>
    <s v="ARE"/>
    <x v="10"/>
  </r>
  <r>
    <x v="4"/>
    <s v="2EI"/>
    <x v="5"/>
    <s v="IPI"/>
    <x v="15"/>
    <s v="1.1"/>
    <x v="0"/>
    <x v="2"/>
    <n v="1"/>
    <s v="AVA"/>
    <x v="1"/>
  </r>
  <r>
    <x v="4"/>
    <s v="2EI"/>
    <x v="5"/>
    <s v="IPI"/>
    <x v="15"/>
    <s v="1.10"/>
    <x v="8"/>
    <x v="2"/>
    <n v="6"/>
    <s v="AVA"/>
    <x v="1"/>
  </r>
  <r>
    <x v="4"/>
    <s v="2EI"/>
    <x v="5"/>
    <s v="IPI"/>
    <x v="15"/>
    <s v="1.10"/>
    <x v="8"/>
    <x v="1"/>
    <n v="287"/>
    <s v="AVA"/>
    <x v="1"/>
  </r>
  <r>
    <x v="4"/>
    <s v="2EI"/>
    <x v="5"/>
    <s v="LET"/>
    <x v="23"/>
    <s v="1.4"/>
    <x v="4"/>
    <x v="1"/>
    <n v="45"/>
    <s v="AVA"/>
    <x v="1"/>
  </r>
  <r>
    <x v="4"/>
    <s v="2EI"/>
    <x v="5"/>
    <s v="MDE"/>
    <x v="5"/>
    <s v="1.10"/>
    <x v="8"/>
    <x v="1"/>
    <n v="65"/>
    <s v="TAI"/>
    <x v="24"/>
  </r>
  <r>
    <x v="4"/>
    <s v="2EI"/>
    <x v="5"/>
    <s v="MDE"/>
    <x v="5"/>
    <s v="1.2"/>
    <x v="9"/>
    <x v="6"/>
    <n v="4"/>
    <s v="AVA"/>
    <x v="1"/>
  </r>
  <r>
    <x v="4"/>
    <s v="2EI"/>
    <x v="5"/>
    <s v="MDE"/>
    <x v="5"/>
    <s v="1.3"/>
    <x v="1"/>
    <x v="1"/>
    <n v="2288"/>
    <s v="AVA"/>
    <x v="1"/>
  </r>
  <r>
    <x v="4"/>
    <s v="1BC"/>
    <x v="4"/>
    <s v="MDE"/>
    <x v="5"/>
    <s v="1.3"/>
    <x v="1"/>
    <x v="28"/>
    <n v="5"/>
    <s v="PAV"/>
    <x v="9"/>
  </r>
  <r>
    <x v="4"/>
    <s v="2EI"/>
    <x v="5"/>
    <s v="MDE"/>
    <x v="5"/>
    <s v="1.3"/>
    <x v="1"/>
    <x v="1"/>
    <n v="61"/>
    <s v="NKS"/>
    <x v="12"/>
  </r>
  <r>
    <x v="4"/>
    <s v="2EI"/>
    <x v="5"/>
    <s v="MDE"/>
    <x v="5"/>
    <s v="1.3"/>
    <x v="1"/>
    <x v="11"/>
    <n v="233"/>
    <s v="CMP"/>
    <x v="13"/>
  </r>
  <r>
    <x v="4"/>
    <s v="2EI"/>
    <x v="5"/>
    <s v="MDE"/>
    <x v="5"/>
    <s v="1.3"/>
    <x v="1"/>
    <x v="15"/>
    <n v="41"/>
    <s v="AVA"/>
    <x v="1"/>
  </r>
  <r>
    <x v="4"/>
    <s v="2EI"/>
    <x v="5"/>
    <s v="MDE"/>
    <x v="5"/>
    <s v="1.4"/>
    <x v="4"/>
    <x v="15"/>
    <n v="49"/>
    <s v="AVA"/>
    <x v="1"/>
  </r>
  <r>
    <x v="4"/>
    <s v="2EI"/>
    <x v="5"/>
    <s v="MDE"/>
    <x v="5"/>
    <s v="1.5"/>
    <x v="7"/>
    <x v="1"/>
    <n v="494"/>
    <s v="AVA"/>
    <x v="1"/>
  </r>
  <r>
    <x v="4"/>
    <s v="2EI"/>
    <x v="5"/>
    <s v="MDE"/>
    <x v="5"/>
    <s v="1.5"/>
    <x v="7"/>
    <x v="1"/>
    <n v="8"/>
    <s v="GLG"/>
    <x v="15"/>
  </r>
  <r>
    <x v="4"/>
    <s v="2EI"/>
    <x v="5"/>
    <s v="MDE"/>
    <x v="5"/>
    <s v="1.5"/>
    <x v="7"/>
    <x v="1"/>
    <n v="54"/>
    <s v="NKS"/>
    <x v="12"/>
  </r>
  <r>
    <x v="4"/>
    <s v="2EI"/>
    <x v="5"/>
    <s v="MDE"/>
    <x v="5"/>
    <s v="1.6"/>
    <x v="2"/>
    <x v="2"/>
    <n v="22"/>
    <s v="AVA"/>
    <x v="1"/>
  </r>
  <r>
    <x v="4"/>
    <s v="2EI"/>
    <x v="5"/>
    <s v="MDE"/>
    <x v="5"/>
    <s v="1.6"/>
    <x v="2"/>
    <x v="13"/>
    <n v="30"/>
    <s v="JAT"/>
    <x v="14"/>
  </r>
  <r>
    <x v="4"/>
    <s v="2EI"/>
    <x v="5"/>
    <s v="MDE"/>
    <x v="5"/>
    <s v="1.6"/>
    <x v="2"/>
    <x v="11"/>
    <n v="171"/>
    <s v="CMP"/>
    <x v="13"/>
  </r>
  <r>
    <x v="4"/>
    <s v="2EI"/>
    <x v="5"/>
    <s v="MDE"/>
    <x v="5"/>
    <s v="1.6"/>
    <x v="2"/>
    <x v="15"/>
    <n v="17"/>
    <s v="AVA"/>
    <x v="1"/>
  </r>
  <r>
    <x v="4"/>
    <s v="2EI"/>
    <x v="5"/>
    <s v="MDE"/>
    <x v="5"/>
    <s v="1.7"/>
    <x v="5"/>
    <x v="1"/>
    <n v="2"/>
    <s v="GLG"/>
    <x v="15"/>
  </r>
  <r>
    <x v="4"/>
    <s v="2EI"/>
    <x v="5"/>
    <s v="MDE"/>
    <x v="5"/>
    <s v="1.7"/>
    <x v="5"/>
    <x v="11"/>
    <n v="18"/>
    <s v="AMX"/>
    <x v="17"/>
  </r>
  <r>
    <x v="4"/>
    <s v="2EI"/>
    <x v="5"/>
    <s v="MDE"/>
    <x v="5"/>
    <s v="1.8"/>
    <x v="6"/>
    <x v="16"/>
    <n v="16"/>
    <s v="NKS"/>
    <x v="12"/>
  </r>
  <r>
    <x v="4"/>
    <s v="2EI"/>
    <x v="5"/>
    <s v="MDE"/>
    <x v="5"/>
    <s v="1.8"/>
    <x v="6"/>
    <x v="11"/>
    <n v="62"/>
    <s v="AMX"/>
    <x v="17"/>
  </r>
  <r>
    <x v="4"/>
    <s v="2EI"/>
    <x v="5"/>
    <s v="MDE"/>
    <x v="5"/>
    <s v="1.8"/>
    <x v="6"/>
    <x v="20"/>
    <n v="5"/>
    <s v="JEA"/>
    <x v="26"/>
  </r>
  <r>
    <x v="4"/>
    <s v="2EI"/>
    <x v="5"/>
    <s v="MTR"/>
    <x v="18"/>
    <s v="1.10"/>
    <x v="8"/>
    <x v="1"/>
    <n v="599"/>
    <s v="ARE"/>
    <x v="10"/>
  </r>
  <r>
    <x v="4"/>
    <s v="2EI"/>
    <x v="5"/>
    <s v="MTR"/>
    <x v="18"/>
    <s v="1.5"/>
    <x v="7"/>
    <x v="1"/>
    <n v="4"/>
    <s v="AVA"/>
    <x v="1"/>
  </r>
  <r>
    <x v="4"/>
    <s v="2EI"/>
    <x v="5"/>
    <s v="MTR"/>
    <x v="18"/>
    <s v="1.6"/>
    <x v="2"/>
    <x v="2"/>
    <n v="6"/>
    <s v="AVA"/>
    <x v="1"/>
  </r>
  <r>
    <x v="4"/>
    <s v="2EI"/>
    <x v="5"/>
    <s v="NVA"/>
    <x v="19"/>
    <s v="1.1"/>
    <x v="0"/>
    <x v="1"/>
    <n v="31"/>
    <s v="ARE"/>
    <x v="10"/>
  </r>
  <r>
    <x v="4"/>
    <s v="2EI"/>
    <x v="5"/>
    <s v="NVA"/>
    <x v="19"/>
    <s v="1.6"/>
    <x v="2"/>
    <x v="1"/>
    <n v="31"/>
    <s v="ARE"/>
    <x v="10"/>
  </r>
  <r>
    <x v="4"/>
    <s v="2EI"/>
    <x v="5"/>
    <s v="NVA"/>
    <x v="19"/>
    <s v="1.8"/>
    <x v="6"/>
    <x v="1"/>
    <n v="71"/>
    <s v="AVA"/>
    <x v="1"/>
  </r>
  <r>
    <x v="4"/>
    <s v="2EI"/>
    <x v="5"/>
    <s v="PEI"/>
    <x v="20"/>
    <s v="1.1"/>
    <x v="0"/>
    <x v="2"/>
    <n v="31"/>
    <s v="AAL"/>
    <x v="19"/>
  </r>
  <r>
    <x v="4"/>
    <s v="2EI"/>
    <x v="5"/>
    <s v="PEI"/>
    <x v="20"/>
    <s v="1.1"/>
    <x v="0"/>
    <x v="2"/>
    <n v="50"/>
    <s v="AVA"/>
    <x v="1"/>
  </r>
  <r>
    <x v="4"/>
    <s v="2EI"/>
    <x v="5"/>
    <s v="PEI"/>
    <x v="20"/>
    <s v="1.1"/>
    <x v="0"/>
    <x v="13"/>
    <n v="82"/>
    <s v="JAT"/>
    <x v="14"/>
  </r>
  <r>
    <x v="4"/>
    <s v="2EI"/>
    <x v="5"/>
    <s v="PEI"/>
    <x v="20"/>
    <s v="1.1"/>
    <x v="0"/>
    <x v="1"/>
    <n v="160"/>
    <s v="ARE"/>
    <x v="10"/>
  </r>
  <r>
    <x v="4"/>
    <s v="2EI"/>
    <x v="5"/>
    <s v="PEI"/>
    <x v="20"/>
    <s v="1.10"/>
    <x v="8"/>
    <x v="13"/>
    <n v="319"/>
    <s v="JAT"/>
    <x v="14"/>
  </r>
  <r>
    <x v="4"/>
    <s v="2EI"/>
    <x v="5"/>
    <s v="PEI"/>
    <x v="20"/>
    <s v="1.2"/>
    <x v="9"/>
    <x v="1"/>
    <n v="9"/>
    <s v="AVA"/>
    <x v="1"/>
  </r>
  <r>
    <x v="4"/>
    <s v="1BC"/>
    <x v="4"/>
    <s v="MDE"/>
    <x v="5"/>
    <s v="1.9"/>
    <x v="3"/>
    <x v="68"/>
    <n v="1"/>
    <s v="PAV"/>
    <x v="9"/>
  </r>
  <r>
    <x v="4"/>
    <s v="1BC"/>
    <x v="4"/>
    <s v="MDE"/>
    <x v="5"/>
    <s v="1.3"/>
    <x v="1"/>
    <x v="45"/>
    <n v="2"/>
    <s v="PAV"/>
    <x v="9"/>
  </r>
  <r>
    <x v="4"/>
    <s v="1BC"/>
    <x v="4"/>
    <s v="MDE"/>
    <x v="5"/>
    <s v="1.1"/>
    <x v="0"/>
    <x v="65"/>
    <n v="2"/>
    <s v="PAV"/>
    <x v="9"/>
  </r>
  <r>
    <x v="4"/>
    <s v="1BC"/>
    <x v="4"/>
    <s v="MDE"/>
    <x v="5"/>
    <s v="1.3"/>
    <x v="1"/>
    <x v="65"/>
    <n v="2"/>
    <s v="PAV"/>
    <x v="9"/>
  </r>
  <r>
    <x v="4"/>
    <s v="1GR"/>
    <x v="11"/>
    <s v="EOH"/>
    <x v="26"/>
    <s v="1.9"/>
    <x v="3"/>
    <x v="25"/>
    <n v="67"/>
    <s v="1FR"/>
    <x v="54"/>
  </r>
  <r>
    <x v="4"/>
    <s v="1GR"/>
    <x v="11"/>
    <s v="EOH"/>
    <x v="26"/>
    <s v="1.6"/>
    <x v="2"/>
    <x v="25"/>
    <n v="67"/>
    <s v="1FR"/>
    <x v="54"/>
  </r>
  <r>
    <x v="4"/>
    <s v="1GR"/>
    <x v="11"/>
    <s v="EOH"/>
    <x v="26"/>
    <s v="1.6"/>
    <x v="2"/>
    <x v="3"/>
    <n v="60"/>
    <s v="1FR"/>
    <x v="54"/>
  </r>
  <r>
    <x v="4"/>
    <s v="2EI"/>
    <x v="5"/>
    <s v="PEI"/>
    <x v="20"/>
    <s v="1.6"/>
    <x v="2"/>
    <x v="1"/>
    <n v="520"/>
    <s v="AVA"/>
    <x v="1"/>
  </r>
  <r>
    <x v="4"/>
    <s v="2EI"/>
    <x v="5"/>
    <s v="PEI"/>
    <x v="20"/>
    <s v="1.8"/>
    <x v="6"/>
    <x v="13"/>
    <n v="82"/>
    <s v="JAT"/>
    <x v="14"/>
  </r>
  <r>
    <x v="4"/>
    <s v="2EI"/>
    <x v="5"/>
    <s v="PEI"/>
    <x v="20"/>
    <s v="1.8"/>
    <x v="6"/>
    <x v="11"/>
    <n v="113"/>
    <s v="CMP"/>
    <x v="13"/>
  </r>
  <r>
    <x v="4"/>
    <s v="2EI"/>
    <x v="5"/>
    <s v="PSO"/>
    <x v="21"/>
    <s v="1.1"/>
    <x v="0"/>
    <x v="1"/>
    <n v="48"/>
    <s v="ARE"/>
    <x v="10"/>
  </r>
  <r>
    <x v="4"/>
    <s v="2EI"/>
    <x v="5"/>
    <s v="PSO"/>
    <x v="21"/>
    <s v="1.10"/>
    <x v="8"/>
    <x v="2"/>
    <n v="24"/>
    <s v="AVA"/>
    <x v="1"/>
  </r>
  <r>
    <x v="4"/>
    <s v="2EI"/>
    <x v="5"/>
    <s v="PSO"/>
    <x v="21"/>
    <s v="1.8"/>
    <x v="6"/>
    <x v="1"/>
    <n v="480"/>
    <s v="AVA"/>
    <x v="1"/>
  </r>
  <r>
    <x v="4"/>
    <s v="2EI"/>
    <x v="5"/>
    <s v="RCH"/>
    <x v="16"/>
    <s v="1.10"/>
    <x v="8"/>
    <x v="1"/>
    <n v="272"/>
    <s v="ARE"/>
    <x v="10"/>
  </r>
  <r>
    <x v="4"/>
    <s v="2EI"/>
    <x v="5"/>
    <s v="RCH"/>
    <x v="16"/>
    <s v="1.2"/>
    <x v="9"/>
    <x v="1"/>
    <n v="1"/>
    <s v="ARE"/>
    <x v="10"/>
  </r>
  <r>
    <x v="4"/>
    <s v="2EI"/>
    <x v="5"/>
    <s v="RCH"/>
    <x v="16"/>
    <s v="1.3"/>
    <x v="1"/>
    <x v="2"/>
    <n v="11"/>
    <s v="AVA"/>
    <x v="1"/>
  </r>
  <r>
    <x v="4"/>
    <s v="2EI"/>
    <x v="5"/>
    <s v="RCH"/>
    <x v="16"/>
    <s v="1.6"/>
    <x v="2"/>
    <x v="1"/>
    <n v="54"/>
    <s v="ARE"/>
    <x v="10"/>
  </r>
  <r>
    <x v="4"/>
    <s v="2EI"/>
    <x v="5"/>
    <s v="RCH"/>
    <x v="16"/>
    <s v="1.8"/>
    <x v="6"/>
    <x v="1"/>
    <n v="105"/>
    <s v="ARE"/>
    <x v="10"/>
  </r>
  <r>
    <x v="4"/>
    <s v="2EI"/>
    <x v="5"/>
    <s v="SMR"/>
    <x v="17"/>
    <s v="1.1"/>
    <x v="0"/>
    <x v="1"/>
    <n v="449"/>
    <s v="AVA"/>
    <x v="1"/>
  </r>
  <r>
    <x v="4"/>
    <s v="2EI"/>
    <x v="5"/>
    <s v="SMR"/>
    <x v="17"/>
    <s v="1.1"/>
    <x v="0"/>
    <x v="11"/>
    <n v="103"/>
    <s v="RPB"/>
    <x v="11"/>
  </r>
  <r>
    <x v="4"/>
    <s v="2EI"/>
    <x v="5"/>
    <s v="SMR"/>
    <x v="17"/>
    <s v="1.10"/>
    <x v="8"/>
    <x v="9"/>
    <n v="39"/>
    <s v="EFY"/>
    <x v="0"/>
  </r>
  <r>
    <x v="4"/>
    <s v="2EI"/>
    <x v="5"/>
    <s v="SMR"/>
    <x v="17"/>
    <s v="1.2"/>
    <x v="9"/>
    <x v="1"/>
    <n v="1"/>
    <s v="ARE"/>
    <x v="10"/>
  </r>
  <r>
    <x v="4"/>
    <s v="2EI"/>
    <x v="5"/>
    <s v="SMR"/>
    <x v="17"/>
    <s v="1.3"/>
    <x v="1"/>
    <x v="11"/>
    <n v="13"/>
    <s v="CMP"/>
    <x v="13"/>
  </r>
  <r>
    <x v="4"/>
    <s v="2EI"/>
    <x v="5"/>
    <s v="SMR"/>
    <x v="17"/>
    <s v="1.3"/>
    <x v="1"/>
    <x v="11"/>
    <n v="103"/>
    <s v="RPB"/>
    <x v="11"/>
  </r>
  <r>
    <x v="4"/>
    <s v="2EI"/>
    <x v="5"/>
    <s v="SMR"/>
    <x v="17"/>
    <s v="1.4"/>
    <x v="4"/>
    <x v="13"/>
    <n v="175"/>
    <s v="JAT"/>
    <x v="14"/>
  </r>
  <r>
    <x v="4"/>
    <s v="2EI"/>
    <x v="5"/>
    <s v="SMR"/>
    <x v="17"/>
    <s v="1.4"/>
    <x v="4"/>
    <x v="11"/>
    <n v="13"/>
    <s v="CMP"/>
    <x v="13"/>
  </r>
  <r>
    <x v="4"/>
    <s v="2EI"/>
    <x v="5"/>
    <s v="SMR"/>
    <x v="17"/>
    <s v="1.6"/>
    <x v="2"/>
    <x v="11"/>
    <n v="102"/>
    <s v="RPB"/>
    <x v="11"/>
  </r>
  <r>
    <x v="4"/>
    <s v="2EI"/>
    <x v="5"/>
    <s v="SMR"/>
    <x v="17"/>
    <s v="1.8"/>
    <x v="6"/>
    <x v="1"/>
    <n v="1212"/>
    <s v="AVA"/>
    <x v="1"/>
  </r>
  <r>
    <x v="4"/>
    <s v="2EI"/>
    <x v="5"/>
    <s v="SMR"/>
    <x v="17"/>
    <s v="1.8"/>
    <x v="6"/>
    <x v="16"/>
    <n v="1"/>
    <s v="JAT"/>
    <x v="14"/>
  </r>
  <r>
    <x v="4"/>
    <s v="3BL"/>
    <x v="8"/>
    <s v="BOG"/>
    <x v="3"/>
    <s v="1.10"/>
    <x v="8"/>
    <x v="77"/>
    <n v="16"/>
    <s v="QTR"/>
    <x v="38"/>
  </r>
  <r>
    <x v="4"/>
    <s v="3BL"/>
    <x v="8"/>
    <s v="BOG"/>
    <x v="3"/>
    <s v="1.10"/>
    <x v="8"/>
    <x v="24"/>
    <n v="46"/>
    <s v="AJT"/>
    <x v="37"/>
  </r>
  <r>
    <x v="4"/>
    <s v="2EJ"/>
    <x v="6"/>
    <s v="BOG"/>
    <x v="3"/>
    <s v="1.10"/>
    <x v="8"/>
    <x v="24"/>
    <n v="9"/>
    <s v="AJT"/>
    <x v="37"/>
  </r>
  <r>
    <x v="4"/>
    <s v="2EJ"/>
    <x v="6"/>
    <s v="BOG"/>
    <x v="3"/>
    <s v="1.2"/>
    <x v="9"/>
    <x v="21"/>
    <n v="3"/>
    <s v="GTI"/>
    <x v="27"/>
  </r>
  <r>
    <x v="4"/>
    <s v="2EJ"/>
    <x v="6"/>
    <s v="BOG"/>
    <x v="3"/>
    <s v="1.10"/>
    <x v="8"/>
    <x v="21"/>
    <n v="1"/>
    <s v="GTI"/>
    <x v="27"/>
  </r>
  <r>
    <x v="4"/>
    <s v="2EJ"/>
    <x v="6"/>
    <s v="BOG"/>
    <x v="3"/>
    <s v="1.10"/>
    <x v="8"/>
    <x v="33"/>
    <n v="31"/>
    <s v="ETH"/>
    <x v="47"/>
  </r>
  <r>
    <x v="4"/>
    <s v="2EJ"/>
    <x v="6"/>
    <s v="BOG"/>
    <x v="3"/>
    <s v="1.10"/>
    <x v="8"/>
    <x v="1"/>
    <n v="37"/>
    <s v="SKU"/>
    <x v="48"/>
  </r>
  <r>
    <x v="4"/>
    <s v="2EI"/>
    <x v="5"/>
    <s v="ADZ"/>
    <x v="6"/>
    <s v="1.10"/>
    <x v="8"/>
    <x v="11"/>
    <n v="193"/>
    <s v="RPB"/>
    <x v="11"/>
  </r>
  <r>
    <x v="4"/>
    <s v="2EI"/>
    <x v="5"/>
    <s v="ADZ"/>
    <x v="6"/>
    <s v="1.6"/>
    <x v="2"/>
    <x v="11"/>
    <n v="46"/>
    <s v="RPB"/>
    <x v="11"/>
  </r>
  <r>
    <x v="4"/>
    <s v="2EI"/>
    <x v="5"/>
    <s v="ADZ"/>
    <x v="6"/>
    <s v="1.9"/>
    <x v="3"/>
    <x v="1"/>
    <n v="293"/>
    <s v="ARE"/>
    <x v="10"/>
  </r>
  <r>
    <x v="4"/>
    <s v="2EI"/>
    <x v="5"/>
    <s v="AXM"/>
    <x v="7"/>
    <s v="1.1"/>
    <x v="0"/>
    <x v="1"/>
    <n v="31"/>
    <s v="ARE"/>
    <x v="10"/>
  </r>
  <r>
    <x v="4"/>
    <s v="2EI"/>
    <x v="5"/>
    <s v="AXM"/>
    <x v="7"/>
    <s v="1.3"/>
    <x v="1"/>
    <x v="11"/>
    <n v="18"/>
    <s v="RPB"/>
    <x v="11"/>
  </r>
  <r>
    <x v="4"/>
    <s v="2EI"/>
    <x v="5"/>
    <s v="AXM"/>
    <x v="7"/>
    <s v="1.6"/>
    <x v="2"/>
    <x v="2"/>
    <n v="7"/>
    <s v="AVA"/>
    <x v="1"/>
  </r>
  <r>
    <x v="4"/>
    <s v="2EI"/>
    <x v="5"/>
    <s v="AXM"/>
    <x v="7"/>
    <s v="1.8"/>
    <x v="6"/>
    <x v="1"/>
    <n v="294"/>
    <s v="AVA"/>
    <x v="1"/>
  </r>
  <r>
    <x v="4"/>
    <s v="2EI"/>
    <x v="5"/>
    <s v="BAQ"/>
    <x v="8"/>
    <s v="1.1"/>
    <x v="0"/>
    <x v="1"/>
    <n v="31"/>
    <s v="NKS"/>
    <x v="12"/>
  </r>
  <r>
    <x v="4"/>
    <s v="2EI"/>
    <x v="5"/>
    <s v="BAQ"/>
    <x v="8"/>
    <s v="1.1"/>
    <x v="0"/>
    <x v="11"/>
    <n v="42"/>
    <s v="RPB"/>
    <x v="11"/>
  </r>
  <r>
    <x v="4"/>
    <s v="2EI"/>
    <x v="5"/>
    <s v="BAQ"/>
    <x v="8"/>
    <s v="1.10"/>
    <x v="8"/>
    <x v="11"/>
    <n v="168"/>
    <s v="RPB"/>
    <x v="11"/>
  </r>
  <r>
    <x v="4"/>
    <s v="2EI"/>
    <x v="5"/>
    <s v="BAQ"/>
    <x v="8"/>
    <s v="1.2"/>
    <x v="9"/>
    <x v="11"/>
    <n v="2"/>
    <s v="CMP"/>
    <x v="13"/>
  </r>
  <r>
    <x v="4"/>
    <s v="2EI"/>
    <x v="5"/>
    <s v="BAQ"/>
    <x v="8"/>
    <s v="1.3"/>
    <x v="1"/>
    <x v="1"/>
    <n v="31"/>
    <s v="NKS"/>
    <x v="12"/>
  </r>
  <r>
    <x v="4"/>
    <s v="2EI"/>
    <x v="5"/>
    <s v="BAQ"/>
    <x v="8"/>
    <s v="1.3"/>
    <x v="1"/>
    <x v="11"/>
    <n v="48"/>
    <s v="CMP"/>
    <x v="13"/>
  </r>
  <r>
    <x v="4"/>
    <s v="2EI"/>
    <x v="5"/>
    <s v="BAQ"/>
    <x v="8"/>
    <s v="1.6"/>
    <x v="2"/>
    <x v="11"/>
    <n v="44"/>
    <s v="CMP"/>
    <x v="13"/>
  </r>
  <r>
    <x v="4"/>
    <s v="2EI"/>
    <x v="5"/>
    <s v="BAQ"/>
    <x v="8"/>
    <s v="1.8"/>
    <x v="6"/>
    <x v="1"/>
    <n v="62"/>
    <s v="NKS"/>
    <x v="12"/>
  </r>
  <r>
    <x v="4"/>
    <s v="2EI"/>
    <x v="5"/>
    <s v="BGA"/>
    <x v="9"/>
    <s v="1.1"/>
    <x v="0"/>
    <x v="1"/>
    <n v="343"/>
    <s v="AVA"/>
    <x v="1"/>
  </r>
  <r>
    <x v="4"/>
    <s v="2EI"/>
    <x v="5"/>
    <s v="BGA"/>
    <x v="9"/>
    <s v="1.5"/>
    <x v="7"/>
    <x v="2"/>
    <n v="13"/>
    <s v="AVA"/>
    <x v="1"/>
  </r>
  <r>
    <x v="4"/>
    <s v="2EI"/>
    <x v="5"/>
    <s v="BGA"/>
    <x v="9"/>
    <s v="1.7"/>
    <x v="5"/>
    <x v="2"/>
    <n v="13"/>
    <s v="AVA"/>
    <x v="1"/>
  </r>
  <r>
    <x v="4"/>
    <s v="2EI"/>
    <x v="5"/>
    <s v="BGA"/>
    <x v="9"/>
    <s v="1.8"/>
    <x v="6"/>
    <x v="1"/>
    <n v="414"/>
    <s v="ARE"/>
    <x v="10"/>
  </r>
  <r>
    <x v="4"/>
    <s v="2EI"/>
    <x v="5"/>
    <s v="CLO"/>
    <x v="10"/>
    <s v="1.10"/>
    <x v="8"/>
    <x v="13"/>
    <n v="104"/>
    <s v="JAT"/>
    <x v="14"/>
  </r>
  <r>
    <x v="4"/>
    <s v="2EI"/>
    <x v="5"/>
    <s v="CLO"/>
    <x v="10"/>
    <s v="1.10"/>
    <x v="8"/>
    <x v="16"/>
    <n v="73"/>
    <s v="JAT"/>
    <x v="14"/>
  </r>
  <r>
    <x v="4"/>
    <s v="2EI"/>
    <x v="5"/>
    <s v="CLO"/>
    <x v="10"/>
    <s v="1.10"/>
    <x v="8"/>
    <x v="11"/>
    <n v="496"/>
    <s v="CMP"/>
    <x v="13"/>
  </r>
  <r>
    <x v="4"/>
    <s v="2EI"/>
    <x v="5"/>
    <s v="CLO"/>
    <x v="10"/>
    <s v="1.10"/>
    <x v="8"/>
    <x v="31"/>
    <n v="7"/>
    <s v="FAC"/>
    <x v="34"/>
  </r>
  <r>
    <x v="4"/>
    <s v="2EI"/>
    <x v="5"/>
    <s v="CLO"/>
    <x v="10"/>
    <s v="1.10"/>
    <x v="8"/>
    <x v="24"/>
    <n v="9"/>
    <s v="LAE"/>
    <x v="44"/>
  </r>
  <r>
    <x v="4"/>
    <s v="2EI"/>
    <x v="5"/>
    <s v="CLO"/>
    <x v="10"/>
    <s v="1.3"/>
    <x v="1"/>
    <x v="11"/>
    <n v="51"/>
    <s v="RPB"/>
    <x v="11"/>
  </r>
  <r>
    <x v="4"/>
    <s v="2EI"/>
    <x v="5"/>
    <s v="CLO"/>
    <x v="10"/>
    <s v="1.3"/>
    <x v="1"/>
    <x v="15"/>
    <n v="13"/>
    <s v="AVA"/>
    <x v="1"/>
  </r>
  <r>
    <x v="4"/>
    <s v="2EI"/>
    <x v="5"/>
    <s v="CLO"/>
    <x v="10"/>
    <s v="1.4"/>
    <x v="4"/>
    <x v="24"/>
    <n v="4"/>
    <s v="LAE"/>
    <x v="44"/>
  </r>
  <r>
    <x v="4"/>
    <s v="2EI"/>
    <x v="5"/>
    <s v="CLO"/>
    <x v="10"/>
    <s v="1.5"/>
    <x v="7"/>
    <x v="11"/>
    <n v="49"/>
    <s v="AAL"/>
    <x v="19"/>
  </r>
  <r>
    <x v="4"/>
    <s v="2EI"/>
    <x v="5"/>
    <s v="CLO"/>
    <x v="10"/>
    <s v="1.6"/>
    <x v="2"/>
    <x v="13"/>
    <n v="21"/>
    <s v="JAT"/>
    <x v="14"/>
  </r>
  <r>
    <x v="4"/>
    <s v="2EI"/>
    <x v="5"/>
    <s v="CLO"/>
    <x v="10"/>
    <s v="1.7"/>
    <x v="5"/>
    <x v="11"/>
    <n v="55"/>
    <s v="CMP"/>
    <x v="13"/>
  </r>
  <r>
    <x v="4"/>
    <s v="2EI"/>
    <x v="5"/>
    <s v="CLO"/>
    <x v="10"/>
    <s v="1.8"/>
    <x v="6"/>
    <x v="2"/>
    <n v="153"/>
    <s v="AVA"/>
    <x v="1"/>
  </r>
  <r>
    <x v="4"/>
    <s v="2EI"/>
    <x v="5"/>
    <s v="CLO"/>
    <x v="10"/>
    <s v="1.8"/>
    <x v="6"/>
    <x v="15"/>
    <n v="12"/>
    <s v="AVA"/>
    <x v="1"/>
  </r>
  <r>
    <x v="4"/>
    <s v="2EI"/>
    <x v="5"/>
    <s v="CTG"/>
    <x v="11"/>
    <s v="1.1"/>
    <x v="0"/>
    <x v="2"/>
    <n v="1"/>
    <s v="ARE"/>
    <x v="10"/>
  </r>
  <r>
    <x v="4"/>
    <s v="2EI"/>
    <x v="5"/>
    <s v="CTG"/>
    <x v="11"/>
    <s v="1.1"/>
    <x v="0"/>
    <x v="13"/>
    <n v="259"/>
    <s v="JAT"/>
    <x v="14"/>
  </r>
  <r>
    <x v="4"/>
    <s v="2EI"/>
    <x v="5"/>
    <s v="CTG"/>
    <x v="11"/>
    <s v="1.1"/>
    <x v="0"/>
    <x v="14"/>
    <n v="23"/>
    <s v="DWI"/>
    <x v="18"/>
  </r>
  <r>
    <x v="4"/>
    <s v="2EI"/>
    <x v="5"/>
    <s v="CTG"/>
    <x v="11"/>
    <s v="1.10"/>
    <x v="8"/>
    <x v="1"/>
    <n v="6"/>
    <s v="NKS"/>
    <x v="12"/>
  </r>
  <r>
    <x v="4"/>
    <s v="2EI"/>
    <x v="5"/>
    <s v="CTG"/>
    <x v="11"/>
    <s v="1.2"/>
    <x v="9"/>
    <x v="1"/>
    <n v="3"/>
    <s v="ARE"/>
    <x v="10"/>
  </r>
  <r>
    <x v="4"/>
    <s v="2EI"/>
    <x v="5"/>
    <s v="CTG"/>
    <x v="11"/>
    <s v="1.3"/>
    <x v="1"/>
    <x v="11"/>
    <n v="13"/>
    <s v="DAL"/>
    <x v="35"/>
  </r>
  <r>
    <x v="4"/>
    <s v="2EI"/>
    <x v="5"/>
    <s v="CTG"/>
    <x v="11"/>
    <s v="1.4"/>
    <x v="4"/>
    <x v="13"/>
    <n v="260"/>
    <s v="JAT"/>
    <x v="14"/>
  </r>
  <r>
    <x v="4"/>
    <s v="2EI"/>
    <x v="5"/>
    <s v="CTG"/>
    <x v="11"/>
    <s v="1.4"/>
    <x v="4"/>
    <x v="1"/>
    <n v="27"/>
    <s v="JBU"/>
    <x v="6"/>
  </r>
  <r>
    <x v="4"/>
    <s v="2EI"/>
    <x v="5"/>
    <s v="CTG"/>
    <x v="11"/>
    <s v="1.4"/>
    <x v="4"/>
    <x v="1"/>
    <n v="548"/>
    <s v="ARE"/>
    <x v="10"/>
  </r>
  <r>
    <x v="4"/>
    <s v="2EI"/>
    <x v="5"/>
    <s v="CTG"/>
    <x v="11"/>
    <s v="1.6"/>
    <x v="2"/>
    <x v="1"/>
    <n v="494"/>
    <s v="ARE"/>
    <x v="10"/>
  </r>
  <r>
    <x v="4"/>
    <s v="2EI"/>
    <x v="5"/>
    <s v="CTG"/>
    <x v="11"/>
    <s v="1.6"/>
    <x v="2"/>
    <x v="18"/>
    <n v="1"/>
    <s v="1EY"/>
    <x v="22"/>
  </r>
  <r>
    <x v="4"/>
    <s v="2EI"/>
    <x v="5"/>
    <s v="CTG"/>
    <x v="11"/>
    <s v="1.7"/>
    <x v="5"/>
    <x v="11"/>
    <n v="2"/>
    <s v="CMP"/>
    <x v="13"/>
  </r>
  <r>
    <x v="4"/>
    <s v="3AZ"/>
    <x v="2"/>
    <s v="BOG"/>
    <x v="3"/>
    <s v="1.8"/>
    <x v="6"/>
    <x v="24"/>
    <n v="177"/>
    <s v="LAE"/>
    <x v="44"/>
  </r>
  <r>
    <x v="4"/>
    <s v="3AZ"/>
    <x v="2"/>
    <s v="BOG"/>
    <x v="3"/>
    <s v="1.1"/>
    <x v="0"/>
    <x v="27"/>
    <n v="6"/>
    <s v="EDW"/>
    <x v="32"/>
  </r>
  <r>
    <x v="4"/>
    <s v="3BM"/>
    <x v="0"/>
    <s v="EJA"/>
    <x v="0"/>
    <s v="1.6"/>
    <x v="2"/>
    <x v="0"/>
    <n v="27"/>
    <s v="EFY"/>
    <x v="0"/>
  </r>
  <r>
    <x v="4"/>
    <s v="3BM"/>
    <x v="0"/>
    <s v="PPN"/>
    <x v="1"/>
    <s v="1.1"/>
    <x v="0"/>
    <x v="0"/>
    <n v="38"/>
    <s v="EFY"/>
    <x v="0"/>
  </r>
  <r>
    <x v="4"/>
    <s v="3BM"/>
    <x v="0"/>
    <s v="PPN"/>
    <x v="1"/>
    <s v="1.1"/>
    <x v="0"/>
    <x v="9"/>
    <n v="12"/>
    <s v="EFY"/>
    <x v="0"/>
  </r>
  <r>
    <x v="4"/>
    <s v="3BM"/>
    <x v="0"/>
    <s v="PPN"/>
    <x v="1"/>
    <s v="1.4"/>
    <x v="4"/>
    <x v="9"/>
    <n v="12"/>
    <s v="EFY"/>
    <x v="0"/>
  </r>
  <r>
    <x v="4"/>
    <s v="3BM"/>
    <x v="0"/>
    <s v="VUP"/>
    <x v="2"/>
    <s v="1.10"/>
    <x v="8"/>
    <x v="2"/>
    <n v="5"/>
    <s v="AVA"/>
    <x v="1"/>
  </r>
  <r>
    <x v="4"/>
    <s v="3BM"/>
    <x v="0"/>
    <s v="VUP"/>
    <x v="2"/>
    <s v="1.2"/>
    <x v="9"/>
    <x v="1"/>
    <n v="1"/>
    <s v="AVA"/>
    <x v="1"/>
  </r>
  <r>
    <x v="4"/>
    <s v="3BM"/>
    <x v="0"/>
    <s v="VUP"/>
    <x v="2"/>
    <s v="1.10"/>
    <x v="8"/>
    <x v="1"/>
    <n v="121"/>
    <s v="AVA"/>
    <x v="1"/>
  </r>
  <r>
    <x v="4"/>
    <s v="3BM"/>
    <x v="0"/>
    <s v="PSO"/>
    <x v="21"/>
    <s v="1.6"/>
    <x v="2"/>
    <x v="9"/>
    <n v="43"/>
    <s v="EFY"/>
    <x v="0"/>
  </r>
  <r>
    <x v="4"/>
    <s v="5AD"/>
    <x v="10"/>
    <s v="BGA"/>
    <x v="9"/>
    <s v="1.10"/>
    <x v="8"/>
    <x v="25"/>
    <n v="30"/>
    <s v="PRV"/>
    <x v="42"/>
  </r>
  <r>
    <x v="4"/>
    <s v="3AN"/>
    <x v="7"/>
    <s v="BOG"/>
    <x v="3"/>
    <s v="1.10"/>
    <x v="8"/>
    <x v="1"/>
    <n v="25"/>
    <s v="ARE"/>
    <x v="10"/>
  </r>
  <r>
    <x v="4"/>
    <s v="3AN"/>
    <x v="7"/>
    <s v="BOG"/>
    <x v="3"/>
    <s v="1.9"/>
    <x v="3"/>
    <x v="37"/>
    <n v="66"/>
    <s v="NSE"/>
    <x v="20"/>
  </r>
  <r>
    <x v="4"/>
    <s v="3AN"/>
    <x v="7"/>
    <s v="MDE"/>
    <x v="5"/>
    <s v="1.8"/>
    <x v="6"/>
    <x v="2"/>
    <n v="129"/>
    <s v="ARE"/>
    <x v="10"/>
  </r>
  <r>
    <x v="4"/>
    <s v="HEL"/>
    <x v="1"/>
    <s v="BOG"/>
    <x v="3"/>
    <s v="1.1"/>
    <x v="0"/>
    <x v="29"/>
    <n v="7"/>
    <s v="HEL"/>
    <x v="2"/>
  </r>
  <r>
    <x v="4"/>
    <s v="HEL"/>
    <x v="1"/>
    <s v="BOG"/>
    <x v="3"/>
    <s v="1.9"/>
    <x v="3"/>
    <x v="29"/>
    <n v="7"/>
    <s v="HEL"/>
    <x v="2"/>
  </r>
  <r>
    <x v="4"/>
    <s v="HEL"/>
    <x v="1"/>
    <s v="BOG"/>
    <x v="3"/>
    <s v="1.1"/>
    <x v="0"/>
    <x v="58"/>
    <n v="10"/>
    <s v="HEL"/>
    <x v="2"/>
  </r>
  <r>
    <x v="4"/>
    <s v="HEL"/>
    <x v="1"/>
    <s v="BOG"/>
    <x v="3"/>
    <s v="1.3"/>
    <x v="1"/>
    <x v="56"/>
    <n v="3"/>
    <s v="HEL"/>
    <x v="2"/>
  </r>
  <r>
    <x v="4"/>
    <s v="SGH"/>
    <x v="3"/>
    <s v="BOG"/>
    <x v="3"/>
    <s v="1.8"/>
    <x v="6"/>
    <x v="8"/>
    <n v="158"/>
    <s v="ACL"/>
    <x v="8"/>
  </r>
  <r>
    <x v="4"/>
    <s v="2EI"/>
    <x v="5"/>
    <s v="CTG"/>
    <x v="11"/>
    <s v="1.8"/>
    <x v="6"/>
    <x v="1"/>
    <n v="2"/>
    <s v="NKS"/>
    <x v="12"/>
  </r>
  <r>
    <x v="4"/>
    <s v="2EI"/>
    <x v="5"/>
    <s v="CTG"/>
    <x v="11"/>
    <s v="1.9"/>
    <x v="3"/>
    <x v="1"/>
    <n v="2"/>
    <s v="ARE"/>
    <x v="10"/>
  </r>
  <r>
    <x v="4"/>
    <s v="2EI"/>
    <x v="5"/>
    <s v="CTG"/>
    <x v="11"/>
    <s v="1.9"/>
    <x v="3"/>
    <x v="11"/>
    <n v="139"/>
    <s v="RPB"/>
    <x v="11"/>
  </r>
  <r>
    <x v="4"/>
    <s v="2EI"/>
    <x v="5"/>
    <s v="CUC"/>
    <x v="12"/>
    <s v="1.1"/>
    <x v="0"/>
    <x v="13"/>
    <n v="8"/>
    <s v="JAT"/>
    <x v="14"/>
  </r>
  <r>
    <x v="4"/>
    <s v="2EI"/>
    <x v="5"/>
    <s v="CUC"/>
    <x v="12"/>
    <s v="1.10"/>
    <x v="8"/>
    <x v="13"/>
    <n v="28"/>
    <s v="JAT"/>
    <x v="14"/>
  </r>
  <r>
    <x v="4"/>
    <s v="2EI"/>
    <x v="5"/>
    <s v="CUC"/>
    <x v="12"/>
    <s v="1.2"/>
    <x v="9"/>
    <x v="13"/>
    <n v="1"/>
    <s v="JAT"/>
    <x v="14"/>
  </r>
  <r>
    <x v="4"/>
    <s v="2EI"/>
    <x v="5"/>
    <s v="CUC"/>
    <x v="12"/>
    <s v="1.3"/>
    <x v="1"/>
    <x v="11"/>
    <n v="18"/>
    <s v="CMP"/>
    <x v="13"/>
  </r>
  <r>
    <x v="4"/>
    <s v="2EI"/>
    <x v="5"/>
    <s v="EYP"/>
    <x v="13"/>
    <s v="1.6"/>
    <x v="2"/>
    <x v="1"/>
    <n v="18"/>
    <s v="ARE"/>
    <x v="10"/>
  </r>
  <r>
    <x v="4"/>
    <s v="2EI"/>
    <x v="5"/>
    <s v="EYP"/>
    <x v="13"/>
    <s v="1.9"/>
    <x v="3"/>
    <x v="1"/>
    <n v="1"/>
    <s v="ARE"/>
    <x v="10"/>
  </r>
  <r>
    <x v="4"/>
    <s v="2EI"/>
    <x v="5"/>
    <s v="IBE"/>
    <x v="14"/>
    <s v="1.3"/>
    <x v="1"/>
    <x v="1"/>
    <n v="57"/>
    <s v="AVA"/>
    <x v="1"/>
  </r>
  <r>
    <x v="4"/>
    <s v="2EI"/>
    <x v="5"/>
    <s v="IBE"/>
    <x v="14"/>
    <s v="1.6"/>
    <x v="2"/>
    <x v="1"/>
    <n v="57"/>
    <s v="AVA"/>
    <x v="1"/>
  </r>
  <r>
    <x v="4"/>
    <s v="2EI"/>
    <x v="5"/>
    <s v="IBE"/>
    <x v="14"/>
    <s v="1.8"/>
    <x v="6"/>
    <x v="2"/>
    <n v="5"/>
    <s v="AVA"/>
    <x v="1"/>
  </r>
  <r>
    <x v="4"/>
    <s v="2EI"/>
    <x v="5"/>
    <s v="IBE"/>
    <x v="14"/>
    <s v="1.8"/>
    <x v="6"/>
    <x v="1"/>
    <n v="61"/>
    <s v="ARE"/>
    <x v="10"/>
  </r>
  <r>
    <x v="4"/>
    <s v="2EI"/>
    <x v="5"/>
    <s v="IPI"/>
    <x v="15"/>
    <s v="1.1"/>
    <x v="0"/>
    <x v="1"/>
    <n v="50"/>
    <s v="AVA"/>
    <x v="1"/>
  </r>
  <r>
    <x v="4"/>
    <s v="2EI"/>
    <x v="5"/>
    <s v="IPI"/>
    <x v="15"/>
    <s v="1.8"/>
    <x v="6"/>
    <x v="2"/>
    <n v="2"/>
    <s v="AVA"/>
    <x v="1"/>
  </r>
  <r>
    <x v="4"/>
    <s v="2EI"/>
    <x v="5"/>
    <s v="IPI"/>
    <x v="15"/>
    <s v="1.8"/>
    <x v="6"/>
    <x v="1"/>
    <n v="67"/>
    <s v="AVA"/>
    <x v="1"/>
  </r>
  <r>
    <x v="4"/>
    <s v="2EI"/>
    <x v="5"/>
    <s v="LET"/>
    <x v="23"/>
    <s v="1.10"/>
    <x v="8"/>
    <x v="31"/>
    <n v="13"/>
    <s v="KRE"/>
    <x v="33"/>
  </r>
  <r>
    <x v="4"/>
    <s v="2EI"/>
    <x v="5"/>
    <s v="MDE"/>
    <x v="5"/>
    <s v="1.10"/>
    <x v="8"/>
    <x v="2"/>
    <n v="77"/>
    <s v="NKS"/>
    <x v="12"/>
  </r>
  <r>
    <x v="4"/>
    <s v="2EI"/>
    <x v="5"/>
    <s v="MDE"/>
    <x v="5"/>
    <s v="1.10"/>
    <x v="8"/>
    <x v="2"/>
    <n v="6"/>
    <s v="TAI"/>
    <x v="24"/>
  </r>
  <r>
    <x v="4"/>
    <s v="2EI"/>
    <x v="5"/>
    <s v="MDE"/>
    <x v="5"/>
    <s v="1.10"/>
    <x v="8"/>
    <x v="1"/>
    <n v="4"/>
    <s v="ARE"/>
    <x v="10"/>
  </r>
  <r>
    <x v="4"/>
    <s v="2EI"/>
    <x v="5"/>
    <s v="MDE"/>
    <x v="5"/>
    <s v="1.2"/>
    <x v="9"/>
    <x v="11"/>
    <n v="1"/>
    <s v="CMP"/>
    <x v="13"/>
  </r>
  <r>
    <x v="4"/>
    <s v="2EI"/>
    <x v="5"/>
    <s v="MDE"/>
    <x v="5"/>
    <s v="1.3"/>
    <x v="1"/>
    <x v="1"/>
    <n v="34"/>
    <s v="GLG"/>
    <x v="15"/>
  </r>
  <r>
    <x v="4"/>
    <s v="2EI"/>
    <x v="5"/>
    <s v="MDE"/>
    <x v="5"/>
    <s v="1.3"/>
    <x v="1"/>
    <x v="11"/>
    <n v="31"/>
    <s v="AMX"/>
    <x v="17"/>
  </r>
  <r>
    <x v="4"/>
    <s v="2EI"/>
    <x v="5"/>
    <s v="MDE"/>
    <x v="5"/>
    <s v="1.4"/>
    <x v="4"/>
    <x v="11"/>
    <n v="31"/>
    <s v="AMX"/>
    <x v="17"/>
  </r>
  <r>
    <x v="4"/>
    <s v="2EI"/>
    <x v="5"/>
    <s v="MDE"/>
    <x v="5"/>
    <s v="1.5"/>
    <x v="7"/>
    <x v="2"/>
    <n v="13"/>
    <s v="AVA"/>
    <x v="1"/>
  </r>
  <r>
    <x v="4"/>
    <s v="2EI"/>
    <x v="5"/>
    <s v="MDE"/>
    <x v="5"/>
    <s v="1.5"/>
    <x v="7"/>
    <x v="2"/>
    <n v="13"/>
    <s v="NKS"/>
    <x v="12"/>
  </r>
  <r>
    <x v="4"/>
    <s v="2EI"/>
    <x v="5"/>
    <s v="MDE"/>
    <x v="5"/>
    <s v="1.5"/>
    <x v="7"/>
    <x v="1"/>
    <n v="22"/>
    <s v="JBU"/>
    <x v="6"/>
  </r>
  <r>
    <x v="4"/>
    <s v="2EI"/>
    <x v="5"/>
    <s v="MDE"/>
    <x v="5"/>
    <s v="1.5"/>
    <x v="7"/>
    <x v="20"/>
    <n v="5"/>
    <s v="JEA"/>
    <x v="26"/>
  </r>
  <r>
    <x v="4"/>
    <s v="2EI"/>
    <x v="5"/>
    <s v="MDE"/>
    <x v="5"/>
    <s v="1.6"/>
    <x v="2"/>
    <x v="1"/>
    <n v="48"/>
    <s v="NKS"/>
    <x v="12"/>
  </r>
  <r>
    <x v="4"/>
    <s v="2EI"/>
    <x v="5"/>
    <s v="MDE"/>
    <x v="5"/>
    <s v="1.6"/>
    <x v="2"/>
    <x v="11"/>
    <n v="31"/>
    <s v="AMX"/>
    <x v="17"/>
  </r>
  <r>
    <x v="4"/>
    <s v="2EI"/>
    <x v="5"/>
    <s v="MDE"/>
    <x v="5"/>
    <s v="1.7"/>
    <x v="5"/>
    <x v="16"/>
    <n v="8"/>
    <s v="NKS"/>
    <x v="12"/>
  </r>
  <r>
    <x v="4"/>
    <s v="2EI"/>
    <x v="5"/>
    <s v="MDE"/>
    <x v="5"/>
    <s v="1.8"/>
    <x v="6"/>
    <x v="1"/>
    <n v="122"/>
    <s v="NKS"/>
    <x v="12"/>
  </r>
  <r>
    <x v="4"/>
    <s v="2EI"/>
    <x v="5"/>
    <s v="MTR"/>
    <x v="18"/>
    <s v="1.8"/>
    <x v="6"/>
    <x v="2"/>
    <n v="18"/>
    <s v="AVA"/>
    <x v="1"/>
  </r>
  <r>
    <x v="4"/>
    <s v="2EI"/>
    <x v="5"/>
    <s v="NVA"/>
    <x v="19"/>
    <s v="1.1"/>
    <x v="0"/>
    <x v="1"/>
    <n v="64"/>
    <s v="AVA"/>
    <x v="1"/>
  </r>
  <r>
    <x v="4"/>
    <s v="2EI"/>
    <x v="5"/>
    <s v="NVA"/>
    <x v="19"/>
    <s v="1.10"/>
    <x v="8"/>
    <x v="1"/>
    <n v="415"/>
    <s v="AVA"/>
    <x v="1"/>
  </r>
  <r>
    <x v="4"/>
    <s v="2EI"/>
    <x v="5"/>
    <s v="NVA"/>
    <x v="19"/>
    <s v="1.3"/>
    <x v="1"/>
    <x v="1"/>
    <n v="64"/>
    <s v="AVA"/>
    <x v="1"/>
  </r>
  <r>
    <x v="4"/>
    <s v="2EI"/>
    <x v="5"/>
    <s v="PEI"/>
    <x v="20"/>
    <s v="1.1"/>
    <x v="0"/>
    <x v="11"/>
    <n v="18"/>
    <s v="RPB"/>
    <x v="11"/>
  </r>
  <r>
    <x v="4"/>
    <s v="2EI"/>
    <x v="5"/>
    <s v="PEI"/>
    <x v="20"/>
    <s v="1.10"/>
    <x v="8"/>
    <x v="11"/>
    <n v="206"/>
    <s v="CMP"/>
    <x v="13"/>
  </r>
  <r>
    <x v="4"/>
    <s v="2EI"/>
    <x v="5"/>
    <s v="PEI"/>
    <x v="20"/>
    <s v="1.2"/>
    <x v="9"/>
    <x v="11"/>
    <n v="1"/>
    <s v="CMP"/>
    <x v="13"/>
  </r>
  <r>
    <x v="4"/>
    <s v="2EI"/>
    <x v="5"/>
    <s v="PEI"/>
    <x v="20"/>
    <s v="1.3"/>
    <x v="1"/>
    <x v="1"/>
    <n v="526"/>
    <s v="AVA"/>
    <x v="1"/>
  </r>
  <r>
    <x v="4"/>
    <s v="2EI"/>
    <x v="5"/>
    <s v="PEI"/>
    <x v="20"/>
    <s v="1.3"/>
    <x v="1"/>
    <x v="31"/>
    <n v="1"/>
    <s v="FAC"/>
    <x v="34"/>
  </r>
  <r>
    <x v="4"/>
    <s v="2EI"/>
    <x v="5"/>
    <s v="PEI"/>
    <x v="20"/>
    <s v="1.5"/>
    <x v="7"/>
    <x v="1"/>
    <n v="1"/>
    <s v="ARE"/>
    <x v="10"/>
  </r>
  <r>
    <x v="4"/>
    <s v="1BC"/>
    <x v="4"/>
    <s v="MDE"/>
    <x v="5"/>
    <s v="1.5"/>
    <x v="7"/>
    <x v="70"/>
    <n v="2"/>
    <s v="PAV"/>
    <x v="9"/>
  </r>
  <r>
    <x v="4"/>
    <s v="1BC"/>
    <x v="4"/>
    <s v="MDE"/>
    <x v="5"/>
    <s v="1.9"/>
    <x v="3"/>
    <x v="70"/>
    <n v="5"/>
    <s v="PAV"/>
    <x v="9"/>
  </r>
  <r>
    <x v="4"/>
    <s v="1BC"/>
    <x v="4"/>
    <s v="MDE"/>
    <x v="5"/>
    <s v="1.10"/>
    <x v="8"/>
    <x v="70"/>
    <n v="4"/>
    <s v="PAV"/>
    <x v="9"/>
  </r>
  <r>
    <x v="4"/>
    <s v="1BC"/>
    <x v="4"/>
    <s v="MDE"/>
    <x v="5"/>
    <s v="1.3"/>
    <x v="1"/>
    <x v="49"/>
    <n v="4"/>
    <s v="PAV"/>
    <x v="9"/>
  </r>
  <r>
    <x v="4"/>
    <s v="1BC"/>
    <x v="4"/>
    <s v="MDE"/>
    <x v="5"/>
    <s v="1.3"/>
    <x v="1"/>
    <x v="58"/>
    <n v="2"/>
    <s v="PAV"/>
    <x v="9"/>
  </r>
  <r>
    <x v="4"/>
    <s v="1BC"/>
    <x v="4"/>
    <s v="MDE"/>
    <x v="5"/>
    <s v="1.3"/>
    <x v="1"/>
    <x v="10"/>
    <n v="4"/>
    <s v="PAV"/>
    <x v="9"/>
  </r>
  <r>
    <x v="4"/>
    <s v="1GR"/>
    <x v="11"/>
    <s v="EOH"/>
    <x v="26"/>
    <s v="1.1"/>
    <x v="0"/>
    <x v="25"/>
    <n v="79"/>
    <s v="1GR"/>
    <x v="55"/>
  </r>
  <r>
    <x v="4"/>
    <s v="2EI"/>
    <x v="5"/>
    <s v="PEI"/>
    <x v="20"/>
    <s v="1.5"/>
    <x v="7"/>
    <x v="31"/>
    <n v="1"/>
    <s v="FAC"/>
    <x v="34"/>
  </r>
  <r>
    <x v="4"/>
    <s v="2EI"/>
    <x v="5"/>
    <s v="PEI"/>
    <x v="20"/>
    <s v="1.6"/>
    <x v="2"/>
    <x v="2"/>
    <n v="31"/>
    <s v="AAL"/>
    <x v="19"/>
  </r>
  <r>
    <x v="4"/>
    <s v="2EI"/>
    <x v="5"/>
    <s v="PEI"/>
    <x v="20"/>
    <s v="1.6"/>
    <x v="2"/>
    <x v="2"/>
    <n v="50"/>
    <s v="AVA"/>
    <x v="1"/>
  </r>
  <r>
    <x v="4"/>
    <s v="2EI"/>
    <x v="5"/>
    <s v="PEI"/>
    <x v="20"/>
    <s v="1.8"/>
    <x v="6"/>
    <x v="2"/>
    <n v="85"/>
    <s v="AVA"/>
    <x v="1"/>
  </r>
  <r>
    <x v="4"/>
    <s v="2EI"/>
    <x v="5"/>
    <s v="PSO"/>
    <x v="21"/>
    <s v="1.1"/>
    <x v="0"/>
    <x v="1"/>
    <n v="155"/>
    <s v="AVA"/>
    <x v="1"/>
  </r>
  <r>
    <x v="4"/>
    <s v="2EI"/>
    <x v="5"/>
    <s v="PSO"/>
    <x v="21"/>
    <s v="1.2"/>
    <x v="9"/>
    <x v="1"/>
    <n v="2"/>
    <s v="AVA"/>
    <x v="1"/>
  </r>
  <r>
    <x v="4"/>
    <s v="2EI"/>
    <x v="5"/>
    <s v="PSO"/>
    <x v="21"/>
    <s v="1.3"/>
    <x v="1"/>
    <x v="1"/>
    <n v="155"/>
    <s v="AVA"/>
    <x v="1"/>
  </r>
  <r>
    <x v="4"/>
    <s v="2EI"/>
    <x v="5"/>
    <s v="RCH"/>
    <x v="16"/>
    <s v="1.1"/>
    <x v="0"/>
    <x v="1"/>
    <n v="126"/>
    <s v="AVA"/>
    <x v="1"/>
  </r>
  <r>
    <x v="4"/>
    <s v="2EI"/>
    <x v="5"/>
    <s v="RCH"/>
    <x v="16"/>
    <s v="1.6"/>
    <x v="2"/>
    <x v="2"/>
    <n v="11"/>
    <s v="AVA"/>
    <x v="1"/>
  </r>
  <r>
    <x v="4"/>
    <s v="2EI"/>
    <x v="5"/>
    <s v="RCH"/>
    <x v="16"/>
    <s v="1.8"/>
    <x v="6"/>
    <x v="2"/>
    <n v="40"/>
    <s v="AVA"/>
    <x v="1"/>
  </r>
  <r>
    <x v="4"/>
    <s v="2EI"/>
    <x v="5"/>
    <s v="SMR"/>
    <x v="17"/>
    <s v="1.10"/>
    <x v="8"/>
    <x v="2"/>
    <n v="78"/>
    <s v="AVA"/>
    <x v="1"/>
  </r>
  <r>
    <x v="4"/>
    <s v="2EI"/>
    <x v="5"/>
    <s v="SMR"/>
    <x v="17"/>
    <s v="1.10"/>
    <x v="8"/>
    <x v="16"/>
    <n v="5"/>
    <s v="JAT"/>
    <x v="14"/>
  </r>
  <r>
    <x v="4"/>
    <s v="2EI"/>
    <x v="5"/>
    <s v="SMR"/>
    <x v="17"/>
    <s v="1.2"/>
    <x v="9"/>
    <x v="1"/>
    <n v="8"/>
    <s v="AVA"/>
    <x v="1"/>
  </r>
  <r>
    <x v="4"/>
    <s v="2EI"/>
    <x v="5"/>
    <s v="SMR"/>
    <x v="17"/>
    <s v="1.3"/>
    <x v="1"/>
    <x v="16"/>
    <n v="1"/>
    <s v="JAT"/>
    <x v="14"/>
  </r>
  <r>
    <x v="4"/>
    <s v="2EI"/>
    <x v="5"/>
    <s v="SMR"/>
    <x v="17"/>
    <s v="1.4"/>
    <x v="4"/>
    <x v="1"/>
    <n v="266"/>
    <s v="ARE"/>
    <x v="10"/>
  </r>
  <r>
    <x v="4"/>
    <s v="2EI"/>
    <x v="5"/>
    <s v="SMR"/>
    <x v="17"/>
    <s v="1.4"/>
    <x v="4"/>
    <x v="11"/>
    <n v="103"/>
    <s v="RPB"/>
    <x v="11"/>
  </r>
  <r>
    <x v="4"/>
    <s v="2EI"/>
    <x v="5"/>
    <s v="SMR"/>
    <x v="17"/>
    <s v="1.5"/>
    <x v="7"/>
    <x v="2"/>
    <n v="1"/>
    <s v="AVA"/>
    <x v="1"/>
  </r>
  <r>
    <x v="4"/>
    <s v="2EI"/>
    <x v="5"/>
    <s v="SMR"/>
    <x v="17"/>
    <s v="1.5"/>
    <x v="7"/>
    <x v="31"/>
    <n v="1"/>
    <s v="FAC"/>
    <x v="34"/>
  </r>
  <r>
    <x v="4"/>
    <s v="3BL"/>
    <x v="8"/>
    <s v="BOG"/>
    <x v="3"/>
    <s v="1.10"/>
    <x v="8"/>
    <x v="23"/>
    <n v="12"/>
    <s v="MPH"/>
    <x v="29"/>
  </r>
  <r>
    <x v="4"/>
    <s v="2EJ"/>
    <x v="6"/>
    <s v="BOG"/>
    <x v="3"/>
    <s v="1.4"/>
    <x v="4"/>
    <x v="21"/>
    <n v="1"/>
    <s v="GTI"/>
    <x v="27"/>
  </r>
  <r>
    <x v="4"/>
    <s v="2EJ"/>
    <x v="6"/>
    <s v="BOG"/>
    <x v="3"/>
    <s v="1.10"/>
    <x v="8"/>
    <x v="36"/>
    <n v="12"/>
    <s v="3AG"/>
    <x v="36"/>
  </r>
  <r>
    <x v="4"/>
    <s v="2EJ"/>
    <x v="6"/>
    <s v="BOG"/>
    <x v="3"/>
    <s v="1.3"/>
    <x v="1"/>
    <x v="36"/>
    <n v="1"/>
    <s v="3AG"/>
    <x v="36"/>
  </r>
  <r>
    <x v="4"/>
    <s v="2EJ"/>
    <x v="6"/>
    <s v="BOG"/>
    <x v="3"/>
    <s v="1.7"/>
    <x v="5"/>
    <x v="33"/>
    <n v="6"/>
    <s v="QTR"/>
    <x v="38"/>
  </r>
  <r>
    <x v="4"/>
    <s v="2EI"/>
    <x v="5"/>
    <s v="ADZ"/>
    <x v="6"/>
    <s v="1.10"/>
    <x v="8"/>
    <x v="31"/>
    <n v="15"/>
    <s v="KRE"/>
    <x v="33"/>
  </r>
  <r>
    <x v="4"/>
    <s v="2EI"/>
    <x v="5"/>
    <s v="ADZ"/>
    <x v="6"/>
    <s v="1.6"/>
    <x v="2"/>
    <x v="1"/>
    <n v="302"/>
    <s v="ARE"/>
    <x v="10"/>
  </r>
  <r>
    <x v="4"/>
    <s v="2EI"/>
    <x v="5"/>
    <s v="ADZ"/>
    <x v="6"/>
    <s v="1.9"/>
    <x v="3"/>
    <x v="11"/>
    <n v="46"/>
    <s v="RPB"/>
    <x v="11"/>
  </r>
  <r>
    <x v="4"/>
    <s v="2EI"/>
    <x v="5"/>
    <s v="AXM"/>
    <x v="7"/>
    <s v="1.1"/>
    <x v="0"/>
    <x v="1"/>
    <n v="13"/>
    <s v="NKS"/>
    <x v="12"/>
  </r>
  <r>
    <x v="4"/>
    <s v="2EI"/>
    <x v="5"/>
    <s v="AXM"/>
    <x v="7"/>
    <s v="1.10"/>
    <x v="8"/>
    <x v="11"/>
    <n v="90"/>
    <s v="RPB"/>
    <x v="11"/>
  </r>
  <r>
    <x v="4"/>
    <s v="2EI"/>
    <x v="5"/>
    <s v="AXM"/>
    <x v="7"/>
    <s v="1.3"/>
    <x v="1"/>
    <x v="2"/>
    <n v="7"/>
    <s v="AVA"/>
    <x v="1"/>
  </r>
  <r>
    <x v="4"/>
    <s v="2EI"/>
    <x v="5"/>
    <s v="AXM"/>
    <x v="7"/>
    <s v="1.3"/>
    <x v="1"/>
    <x v="1"/>
    <n v="147"/>
    <s v="AVA"/>
    <x v="1"/>
  </r>
  <r>
    <x v="4"/>
    <s v="2EI"/>
    <x v="5"/>
    <s v="AXM"/>
    <x v="7"/>
    <s v="1.3"/>
    <x v="1"/>
    <x v="1"/>
    <n v="31"/>
    <s v="ARE"/>
    <x v="10"/>
  </r>
  <r>
    <x v="4"/>
    <s v="2EI"/>
    <x v="5"/>
    <s v="AXM"/>
    <x v="7"/>
    <s v="1.3"/>
    <x v="1"/>
    <x v="31"/>
    <n v="2"/>
    <s v="ACL"/>
    <x v="8"/>
  </r>
  <r>
    <x v="4"/>
    <s v="2EI"/>
    <x v="5"/>
    <s v="AXM"/>
    <x v="7"/>
    <s v="1.6"/>
    <x v="2"/>
    <x v="11"/>
    <n v="18"/>
    <s v="RPB"/>
    <x v="11"/>
  </r>
  <r>
    <x v="4"/>
    <s v="2EI"/>
    <x v="5"/>
    <s v="AXM"/>
    <x v="7"/>
    <s v="1.8"/>
    <x v="6"/>
    <x v="2"/>
    <n v="16"/>
    <s v="AVA"/>
    <x v="1"/>
  </r>
  <r>
    <x v="4"/>
    <s v="2EI"/>
    <x v="5"/>
    <s v="AXM"/>
    <x v="7"/>
    <s v="1.8"/>
    <x v="6"/>
    <x v="11"/>
    <n v="35"/>
    <s v="RPB"/>
    <x v="11"/>
  </r>
  <r>
    <x v="4"/>
    <s v="2EI"/>
    <x v="5"/>
    <s v="BAQ"/>
    <x v="8"/>
    <s v="1.10"/>
    <x v="8"/>
    <x v="11"/>
    <n v="245"/>
    <s v="CMP"/>
    <x v="13"/>
  </r>
  <r>
    <x v="4"/>
    <s v="2EI"/>
    <x v="5"/>
    <s v="BAQ"/>
    <x v="8"/>
    <s v="1.3"/>
    <x v="1"/>
    <x v="11"/>
    <n v="42"/>
    <s v="RPB"/>
    <x v="11"/>
  </r>
  <r>
    <x v="4"/>
    <s v="2EI"/>
    <x v="5"/>
    <s v="BAQ"/>
    <x v="8"/>
    <s v="1.4"/>
    <x v="4"/>
    <x v="11"/>
    <n v="75"/>
    <s v="CMP"/>
    <x v="13"/>
  </r>
  <r>
    <x v="4"/>
    <s v="2EI"/>
    <x v="5"/>
    <s v="BAQ"/>
    <x v="8"/>
    <s v="1.6"/>
    <x v="2"/>
    <x v="31"/>
    <n v="1"/>
    <s v="ARG"/>
    <x v="53"/>
  </r>
  <r>
    <x v="4"/>
    <s v="2EI"/>
    <x v="5"/>
    <s v="BAQ"/>
    <x v="8"/>
    <s v="1.8"/>
    <x v="6"/>
    <x v="11"/>
    <n v="264"/>
    <s v="CMP"/>
    <x v="13"/>
  </r>
  <r>
    <x v="4"/>
    <s v="2EI"/>
    <x v="5"/>
    <s v="BGA"/>
    <x v="9"/>
    <s v="1.1"/>
    <x v="0"/>
    <x v="2"/>
    <n v="64"/>
    <s v="AVA"/>
    <x v="1"/>
  </r>
  <r>
    <x v="4"/>
    <s v="2EI"/>
    <x v="5"/>
    <s v="BGA"/>
    <x v="9"/>
    <s v="1.10"/>
    <x v="8"/>
    <x v="37"/>
    <n v="1"/>
    <s v="NSE"/>
    <x v="20"/>
  </r>
  <r>
    <x v="4"/>
    <s v="2EI"/>
    <x v="5"/>
    <s v="BGA"/>
    <x v="9"/>
    <s v="1.3"/>
    <x v="1"/>
    <x v="1"/>
    <n v="344"/>
    <s v="AVA"/>
    <x v="1"/>
  </r>
  <r>
    <x v="4"/>
    <s v="2EI"/>
    <x v="5"/>
    <s v="BGA"/>
    <x v="9"/>
    <s v="1.4"/>
    <x v="4"/>
    <x v="2"/>
    <n v="77"/>
    <s v="AVA"/>
    <x v="1"/>
  </r>
  <r>
    <x v="4"/>
    <s v="2EI"/>
    <x v="5"/>
    <s v="BGA"/>
    <x v="9"/>
    <s v="1.4"/>
    <x v="4"/>
    <x v="11"/>
    <n v="33"/>
    <s v="CMP"/>
    <x v="13"/>
  </r>
  <r>
    <x v="4"/>
    <s v="2EI"/>
    <x v="5"/>
    <s v="BGA"/>
    <x v="9"/>
    <s v="1.5"/>
    <x v="7"/>
    <x v="1"/>
    <n v="55"/>
    <s v="AVA"/>
    <x v="1"/>
  </r>
  <r>
    <x v="4"/>
    <s v="2EI"/>
    <x v="5"/>
    <s v="BGA"/>
    <x v="9"/>
    <s v="1.6"/>
    <x v="2"/>
    <x v="11"/>
    <n v="18"/>
    <s v="RPB"/>
    <x v="11"/>
  </r>
  <r>
    <x v="4"/>
    <s v="2EI"/>
    <x v="5"/>
    <s v="BGA"/>
    <x v="9"/>
    <s v="1.8"/>
    <x v="6"/>
    <x v="11"/>
    <n v="71"/>
    <s v="CMP"/>
    <x v="13"/>
  </r>
  <r>
    <x v="4"/>
    <s v="2EI"/>
    <x v="5"/>
    <s v="BGA"/>
    <x v="9"/>
    <s v="1.9"/>
    <x v="3"/>
    <x v="1"/>
    <n v="1"/>
    <s v="AVA"/>
    <x v="1"/>
  </r>
  <r>
    <x v="4"/>
    <s v="2EI"/>
    <x v="5"/>
    <s v="CLO"/>
    <x v="10"/>
    <s v="1.1"/>
    <x v="0"/>
    <x v="2"/>
    <n v="56"/>
    <s v="AVA"/>
    <x v="1"/>
  </r>
  <r>
    <x v="4"/>
    <s v="2EI"/>
    <x v="5"/>
    <s v="CLO"/>
    <x v="10"/>
    <s v="1.10"/>
    <x v="8"/>
    <x v="15"/>
    <n v="39"/>
    <s v="AVA"/>
    <x v="1"/>
  </r>
  <r>
    <x v="4"/>
    <s v="2EI"/>
    <x v="5"/>
    <s v="CLO"/>
    <x v="10"/>
    <s v="1.4"/>
    <x v="4"/>
    <x v="15"/>
    <n v="1"/>
    <s v="AVA"/>
    <x v="1"/>
  </r>
  <r>
    <x v="4"/>
    <s v="2EI"/>
    <x v="5"/>
    <s v="CLO"/>
    <x v="10"/>
    <s v="1.5"/>
    <x v="7"/>
    <x v="16"/>
    <n v="23"/>
    <s v="JAT"/>
    <x v="14"/>
  </r>
  <r>
    <x v="4"/>
    <s v="2EI"/>
    <x v="5"/>
    <s v="CLO"/>
    <x v="10"/>
    <s v="1.7"/>
    <x v="5"/>
    <x v="2"/>
    <n v="26"/>
    <s v="AVA"/>
    <x v="1"/>
  </r>
  <r>
    <x v="4"/>
    <s v="2EI"/>
    <x v="5"/>
    <s v="CLO"/>
    <x v="10"/>
    <s v="1.7"/>
    <x v="5"/>
    <x v="9"/>
    <n v="26"/>
    <s v="NSE"/>
    <x v="20"/>
  </r>
  <r>
    <x v="4"/>
    <s v="2EI"/>
    <x v="5"/>
    <s v="CLO"/>
    <x v="10"/>
    <s v="1.8"/>
    <x v="6"/>
    <x v="16"/>
    <n v="40"/>
    <s v="JAT"/>
    <x v="14"/>
  </r>
  <r>
    <x v="4"/>
    <s v="2EI"/>
    <x v="5"/>
    <s v="CLO"/>
    <x v="10"/>
    <s v="1.9"/>
    <x v="3"/>
    <x v="1"/>
    <n v="2"/>
    <s v="AVA"/>
    <x v="1"/>
  </r>
  <r>
    <x v="4"/>
    <s v="2EI"/>
    <x v="5"/>
    <s v="CTG"/>
    <x v="11"/>
    <s v="1.1"/>
    <x v="0"/>
    <x v="1"/>
    <n v="492"/>
    <s v="ARE"/>
    <x v="10"/>
  </r>
  <r>
    <x v="4"/>
    <s v="2EI"/>
    <x v="5"/>
    <s v="CTG"/>
    <x v="11"/>
    <s v="1.10"/>
    <x v="8"/>
    <x v="2"/>
    <n v="5"/>
    <s v="ARE"/>
    <x v="10"/>
  </r>
  <r>
    <x v="4"/>
    <s v="2EI"/>
    <x v="5"/>
    <s v="CTG"/>
    <x v="11"/>
    <s v="1.10"/>
    <x v="8"/>
    <x v="11"/>
    <n v="350"/>
    <s v="AAL"/>
    <x v="19"/>
  </r>
  <r>
    <x v="4"/>
    <s v="2EI"/>
    <x v="5"/>
    <s v="CTG"/>
    <x v="11"/>
    <s v="1.2"/>
    <x v="9"/>
    <x v="16"/>
    <n v="1"/>
    <s v="NKS"/>
    <x v="12"/>
  </r>
  <r>
    <x v="4"/>
    <s v="2EI"/>
    <x v="5"/>
    <s v="CTG"/>
    <x v="11"/>
    <s v="1.2"/>
    <x v="9"/>
    <x v="11"/>
    <n v="1"/>
    <s v="AAL"/>
    <x v="19"/>
  </r>
  <r>
    <x v="4"/>
    <s v="2EI"/>
    <x v="5"/>
    <s v="CTG"/>
    <x v="11"/>
    <s v="1.3"/>
    <x v="1"/>
    <x v="33"/>
    <n v="2"/>
    <s v="KLM"/>
    <x v="23"/>
  </r>
  <r>
    <x v="4"/>
    <s v="2EI"/>
    <x v="5"/>
    <s v="CTG"/>
    <x v="11"/>
    <s v="1.4"/>
    <x v="4"/>
    <x v="16"/>
    <n v="32"/>
    <s v="NKS"/>
    <x v="12"/>
  </r>
  <r>
    <x v="4"/>
    <s v="2EI"/>
    <x v="5"/>
    <s v="CTG"/>
    <x v="11"/>
    <s v="1.5"/>
    <x v="7"/>
    <x v="13"/>
    <n v="1"/>
    <s v="JAT"/>
    <x v="14"/>
  </r>
  <r>
    <x v="4"/>
    <s v="2EI"/>
    <x v="5"/>
    <s v="CTG"/>
    <x v="11"/>
    <s v="1.5"/>
    <x v="7"/>
    <x v="11"/>
    <n v="5"/>
    <s v="CMP"/>
    <x v="13"/>
  </r>
  <r>
    <x v="4"/>
    <s v="2EI"/>
    <x v="5"/>
    <s v="CTG"/>
    <x v="11"/>
    <s v="1.7"/>
    <x v="5"/>
    <x v="1"/>
    <n v="30"/>
    <s v="JBU"/>
    <x v="6"/>
  </r>
  <r>
    <x v="4"/>
    <s v="2EI"/>
    <x v="5"/>
    <s v="CTG"/>
    <x v="11"/>
    <s v="1.7"/>
    <x v="5"/>
    <x v="1"/>
    <n v="1"/>
    <s v="NKS"/>
    <x v="12"/>
  </r>
  <r>
    <x v="4"/>
    <s v="3AZ"/>
    <x v="2"/>
    <s v="BOG"/>
    <x v="3"/>
    <s v="1.8"/>
    <x v="6"/>
    <x v="4"/>
    <n v="41"/>
    <s v="ACA"/>
    <x v="3"/>
  </r>
  <r>
    <x v="4"/>
    <s v="3AZ"/>
    <x v="2"/>
    <s v="BOG"/>
    <x v="3"/>
    <s v="1.9"/>
    <x v="3"/>
    <x v="5"/>
    <n v="12"/>
    <s v="DLH"/>
    <x v="4"/>
  </r>
  <r>
    <x v="4"/>
    <s v="3AZ"/>
    <x v="2"/>
    <s v="BOG"/>
    <x v="3"/>
    <s v="1.9"/>
    <x v="3"/>
    <x v="6"/>
    <n v="13"/>
    <s v="PUE"/>
    <x v="5"/>
  </r>
  <r>
    <x v="4"/>
    <s v="3AZ"/>
    <x v="2"/>
    <s v="BOG"/>
    <x v="3"/>
    <s v="1.7"/>
    <x v="5"/>
    <x v="6"/>
    <n v="13"/>
    <s v="PUE"/>
    <x v="5"/>
  </r>
  <r>
    <x v="4"/>
    <s v="3AZ"/>
    <x v="2"/>
    <s v="BOG"/>
    <x v="3"/>
    <s v="1.4"/>
    <x v="4"/>
    <x v="7"/>
    <n v="18"/>
    <s v="LER"/>
    <x v="7"/>
  </r>
  <r>
    <x v="4"/>
    <s v="3BM"/>
    <x v="0"/>
    <s v="EJA"/>
    <x v="0"/>
    <s v="1.10"/>
    <x v="8"/>
    <x v="1"/>
    <n v="62"/>
    <s v="AVR"/>
    <x v="1"/>
  </r>
  <r>
    <x v="4"/>
    <s v="3BM"/>
    <x v="0"/>
    <s v="EYP"/>
    <x v="13"/>
    <s v="1.8"/>
    <x v="6"/>
    <x v="1"/>
    <n v="48"/>
    <s v="AVA"/>
    <x v="1"/>
  </r>
  <r>
    <x v="4"/>
    <s v="3BM"/>
    <x v="0"/>
    <s v="VUP"/>
    <x v="2"/>
    <s v="1.4"/>
    <x v="4"/>
    <x v="0"/>
    <n v="2"/>
    <s v="EFY"/>
    <x v="0"/>
  </r>
  <r>
    <x v="4"/>
    <s v="3BM"/>
    <x v="0"/>
    <s v="VVC"/>
    <x v="22"/>
    <s v="1.5"/>
    <x v="7"/>
    <x v="37"/>
    <n v="2"/>
    <s v="NSE"/>
    <x v="20"/>
  </r>
  <r>
    <x v="4"/>
    <s v="3AN"/>
    <x v="7"/>
    <s v="BOG"/>
    <x v="3"/>
    <s v="1.9"/>
    <x v="3"/>
    <x v="2"/>
    <n v="77"/>
    <s v="ARE"/>
    <x v="10"/>
  </r>
  <r>
    <x v="4"/>
    <s v="3AN"/>
    <x v="7"/>
    <s v="BOG"/>
    <x v="3"/>
    <s v="1.8"/>
    <x v="6"/>
    <x v="1"/>
    <n v="9"/>
    <s v="ARE"/>
    <x v="10"/>
  </r>
  <r>
    <x v="4"/>
    <s v="3AN"/>
    <x v="7"/>
    <s v="UIB"/>
    <x v="24"/>
    <s v="1.8"/>
    <x v="6"/>
    <x v="9"/>
    <n v="153"/>
    <s v="NSE"/>
    <x v="20"/>
  </r>
  <r>
    <x v="4"/>
    <s v="HEL"/>
    <x v="1"/>
    <s v="BOG"/>
    <x v="3"/>
    <s v="1.3"/>
    <x v="1"/>
    <x v="49"/>
    <n v="8"/>
    <s v="HEL"/>
    <x v="2"/>
  </r>
  <r>
    <x v="4"/>
    <s v="HEL"/>
    <x v="1"/>
    <s v="BOG"/>
    <x v="3"/>
    <s v="1.3"/>
    <x v="1"/>
    <x v="58"/>
    <n v="10"/>
    <s v="HEL"/>
    <x v="2"/>
  </r>
  <r>
    <x v="4"/>
    <s v="HEL"/>
    <x v="1"/>
    <s v="BOG"/>
    <x v="3"/>
    <s v="1.4"/>
    <x v="4"/>
    <x v="58"/>
    <n v="10"/>
    <s v="HEL"/>
    <x v="2"/>
  </r>
  <r>
    <x v="4"/>
    <s v="HEL"/>
    <x v="1"/>
    <s v="BOG"/>
    <x v="3"/>
    <s v="1.3"/>
    <x v="1"/>
    <x v="45"/>
    <n v="1"/>
    <s v="HEL"/>
    <x v="2"/>
  </r>
  <r>
    <x v="4"/>
    <s v="2EI"/>
    <x v="5"/>
    <s v="CTG"/>
    <x v="11"/>
    <s v="1.8"/>
    <x v="6"/>
    <x v="16"/>
    <n v="2"/>
    <s v="JBU"/>
    <x v="6"/>
  </r>
  <r>
    <x v="4"/>
    <s v="2EI"/>
    <x v="5"/>
    <s v="CTG"/>
    <x v="11"/>
    <s v="1.8"/>
    <x v="6"/>
    <x v="14"/>
    <n v="27"/>
    <s v="DWI"/>
    <x v="18"/>
  </r>
  <r>
    <x v="4"/>
    <s v="2EI"/>
    <x v="5"/>
    <s v="CTG"/>
    <x v="11"/>
    <s v="1.8"/>
    <x v="6"/>
    <x v="18"/>
    <n v="2"/>
    <s v="1EY"/>
    <x v="22"/>
  </r>
  <r>
    <x v="4"/>
    <s v="2EI"/>
    <x v="5"/>
    <s v="CUC"/>
    <x v="12"/>
    <s v="1.3"/>
    <x v="1"/>
    <x v="13"/>
    <n v="8"/>
    <s v="JAT"/>
    <x v="14"/>
  </r>
  <r>
    <x v="4"/>
    <s v="2EI"/>
    <x v="5"/>
    <s v="CUC"/>
    <x v="12"/>
    <s v="1.3"/>
    <x v="1"/>
    <x v="1"/>
    <n v="66"/>
    <s v="ARE"/>
    <x v="10"/>
  </r>
  <r>
    <x v="4"/>
    <s v="2EI"/>
    <x v="5"/>
    <s v="CUC"/>
    <x v="12"/>
    <s v="1.6"/>
    <x v="2"/>
    <x v="11"/>
    <n v="18"/>
    <s v="CMP"/>
    <x v="13"/>
  </r>
  <r>
    <x v="4"/>
    <s v="2EI"/>
    <x v="5"/>
    <s v="EYP"/>
    <x v="13"/>
    <s v="1.4"/>
    <x v="4"/>
    <x v="1"/>
    <n v="18"/>
    <s v="ARE"/>
    <x v="10"/>
  </r>
  <r>
    <x v="4"/>
    <s v="2EI"/>
    <x v="5"/>
    <s v="IBE"/>
    <x v="14"/>
    <s v="1.1"/>
    <x v="0"/>
    <x v="1"/>
    <n v="31"/>
    <s v="ARE"/>
    <x v="10"/>
  </r>
  <r>
    <x v="4"/>
    <s v="2EI"/>
    <x v="5"/>
    <s v="IBE"/>
    <x v="14"/>
    <s v="1.3"/>
    <x v="1"/>
    <x v="1"/>
    <n v="31"/>
    <s v="ARE"/>
    <x v="10"/>
  </r>
  <r>
    <x v="4"/>
    <s v="2EI"/>
    <x v="5"/>
    <s v="IBE"/>
    <x v="14"/>
    <s v="1.6"/>
    <x v="2"/>
    <x v="1"/>
    <n v="32"/>
    <s v="ARE"/>
    <x v="10"/>
  </r>
  <r>
    <x v="4"/>
    <s v="2EI"/>
    <x v="5"/>
    <s v="IPI"/>
    <x v="15"/>
    <s v="1.3"/>
    <x v="1"/>
    <x v="2"/>
    <n v="1"/>
    <s v="AVA"/>
    <x v="1"/>
  </r>
  <r>
    <x v="4"/>
    <s v="2EI"/>
    <x v="5"/>
    <s v="LET"/>
    <x v="23"/>
    <s v="1.1"/>
    <x v="0"/>
    <x v="1"/>
    <n v="59"/>
    <s v="ARE"/>
    <x v="10"/>
  </r>
  <r>
    <x v="4"/>
    <s v="2EI"/>
    <x v="5"/>
    <s v="LET"/>
    <x v="23"/>
    <s v="1.2"/>
    <x v="9"/>
    <x v="1"/>
    <n v="1"/>
    <s v="AVA"/>
    <x v="1"/>
  </r>
  <r>
    <x v="4"/>
    <s v="2EI"/>
    <x v="5"/>
    <s v="LET"/>
    <x v="23"/>
    <s v="1.8"/>
    <x v="6"/>
    <x v="1"/>
    <n v="154"/>
    <s v="AVA"/>
    <x v="1"/>
  </r>
  <r>
    <x v="4"/>
    <s v="2EI"/>
    <x v="5"/>
    <s v="LET"/>
    <x v="23"/>
    <s v="1.8"/>
    <x v="6"/>
    <x v="1"/>
    <n v="222"/>
    <s v="ARE"/>
    <x v="10"/>
  </r>
  <r>
    <x v="4"/>
    <s v="2EI"/>
    <x v="5"/>
    <s v="MDE"/>
    <x v="5"/>
    <s v="1.1"/>
    <x v="0"/>
    <x v="16"/>
    <n v="8"/>
    <s v="NKS"/>
    <x v="12"/>
  </r>
  <r>
    <x v="4"/>
    <s v="2EI"/>
    <x v="5"/>
    <s v="MDE"/>
    <x v="5"/>
    <s v="1.10"/>
    <x v="8"/>
    <x v="1"/>
    <n v="90"/>
    <s v="GLG"/>
    <x v="15"/>
  </r>
  <r>
    <x v="4"/>
    <s v="2EI"/>
    <x v="5"/>
    <s v="MDE"/>
    <x v="5"/>
    <s v="1.10"/>
    <x v="8"/>
    <x v="1"/>
    <n v="291"/>
    <s v="NKS"/>
    <x v="12"/>
  </r>
  <r>
    <x v="4"/>
    <s v="2EI"/>
    <x v="5"/>
    <s v="MDE"/>
    <x v="5"/>
    <s v="1.10"/>
    <x v="8"/>
    <x v="16"/>
    <n v="12"/>
    <s v="JAT"/>
    <x v="14"/>
  </r>
  <r>
    <x v="4"/>
    <s v="2EI"/>
    <x v="5"/>
    <s v="MDE"/>
    <x v="5"/>
    <s v="1.10"/>
    <x v="8"/>
    <x v="20"/>
    <n v="32"/>
    <s v="JEA"/>
    <x v="26"/>
  </r>
  <r>
    <x v="4"/>
    <s v="2EI"/>
    <x v="5"/>
    <s v="MDE"/>
    <x v="5"/>
    <s v="1.3"/>
    <x v="1"/>
    <x v="2"/>
    <n v="53"/>
    <s v="AVA"/>
    <x v="1"/>
  </r>
  <r>
    <x v="4"/>
    <s v="2EI"/>
    <x v="5"/>
    <s v="MDE"/>
    <x v="5"/>
    <s v="1.3"/>
    <x v="1"/>
    <x v="2"/>
    <n v="1"/>
    <s v="TAI"/>
    <x v="24"/>
  </r>
  <r>
    <x v="4"/>
    <s v="2EI"/>
    <x v="5"/>
    <s v="MDE"/>
    <x v="5"/>
    <s v="1.3"/>
    <x v="1"/>
    <x v="1"/>
    <n v="9"/>
    <s v="ARE"/>
    <x v="10"/>
  </r>
  <r>
    <x v="4"/>
    <s v="2EI"/>
    <x v="5"/>
    <s v="MDE"/>
    <x v="5"/>
    <s v="1.3"/>
    <x v="1"/>
    <x v="6"/>
    <n v="3"/>
    <s v="AVA"/>
    <x v="1"/>
  </r>
  <r>
    <x v="4"/>
    <s v="2EI"/>
    <x v="5"/>
    <s v="MDE"/>
    <x v="5"/>
    <s v="1.4"/>
    <x v="4"/>
    <x v="2"/>
    <n v="1"/>
    <s v="TAI"/>
    <x v="24"/>
  </r>
  <r>
    <x v="4"/>
    <s v="2EI"/>
    <x v="5"/>
    <s v="MDE"/>
    <x v="5"/>
    <s v="1.4"/>
    <x v="4"/>
    <x v="1"/>
    <n v="12"/>
    <s v="TAI"/>
    <x v="24"/>
  </r>
  <r>
    <x v="4"/>
    <s v="2EI"/>
    <x v="5"/>
    <s v="MDE"/>
    <x v="5"/>
    <s v="1.4"/>
    <x v="4"/>
    <x v="16"/>
    <n v="3"/>
    <s v="JAT"/>
    <x v="14"/>
  </r>
  <r>
    <x v="4"/>
    <s v="2EI"/>
    <x v="5"/>
    <s v="MDE"/>
    <x v="5"/>
    <s v="1.4"/>
    <x v="4"/>
    <x v="6"/>
    <n v="5"/>
    <s v="TPA"/>
    <x v="25"/>
  </r>
  <r>
    <x v="4"/>
    <s v="2EI"/>
    <x v="5"/>
    <s v="MDE"/>
    <x v="5"/>
    <s v="1.6"/>
    <x v="2"/>
    <x v="2"/>
    <n v="1"/>
    <s v="TAI"/>
    <x v="24"/>
  </r>
  <r>
    <x v="4"/>
    <s v="2EI"/>
    <x v="5"/>
    <s v="MDE"/>
    <x v="5"/>
    <s v="1.6"/>
    <x v="2"/>
    <x v="1"/>
    <n v="1851"/>
    <s v="AVA"/>
    <x v="1"/>
  </r>
  <r>
    <x v="4"/>
    <s v="2EI"/>
    <x v="5"/>
    <s v="MDE"/>
    <x v="5"/>
    <s v="1.6"/>
    <x v="2"/>
    <x v="14"/>
    <n v="30"/>
    <s v="DWI"/>
    <x v="18"/>
  </r>
  <r>
    <x v="4"/>
    <s v="2EI"/>
    <x v="5"/>
    <s v="MDE"/>
    <x v="5"/>
    <s v="1.7"/>
    <x v="5"/>
    <x v="1"/>
    <n v="4"/>
    <s v="TAI"/>
    <x v="24"/>
  </r>
  <r>
    <x v="4"/>
    <s v="2EI"/>
    <x v="5"/>
    <s v="MDE"/>
    <x v="5"/>
    <s v="1.9"/>
    <x v="3"/>
    <x v="1"/>
    <n v="16"/>
    <s v="AVA"/>
    <x v="1"/>
  </r>
  <r>
    <x v="4"/>
    <s v="2EI"/>
    <x v="5"/>
    <s v="MTR"/>
    <x v="18"/>
    <s v="1.1"/>
    <x v="0"/>
    <x v="2"/>
    <n v="6"/>
    <s v="AVA"/>
    <x v="1"/>
  </r>
  <r>
    <x v="4"/>
    <s v="2EI"/>
    <x v="5"/>
    <s v="MTR"/>
    <x v="18"/>
    <s v="1.10"/>
    <x v="8"/>
    <x v="2"/>
    <n v="36"/>
    <s v="AVA"/>
    <x v="1"/>
  </r>
  <r>
    <x v="4"/>
    <s v="2EI"/>
    <x v="5"/>
    <s v="MTR"/>
    <x v="18"/>
    <s v="1.10"/>
    <x v="8"/>
    <x v="31"/>
    <n v="5"/>
    <s v="FAC"/>
    <x v="34"/>
  </r>
  <r>
    <x v="4"/>
    <s v="2EI"/>
    <x v="5"/>
    <s v="MTR"/>
    <x v="18"/>
    <s v="1.2"/>
    <x v="9"/>
    <x v="1"/>
    <n v="1"/>
    <s v="ARE"/>
    <x v="10"/>
  </r>
  <r>
    <x v="4"/>
    <s v="2EI"/>
    <x v="5"/>
    <s v="MTR"/>
    <x v="18"/>
    <s v="1.4"/>
    <x v="4"/>
    <x v="1"/>
    <n v="271"/>
    <s v="AVA"/>
    <x v="1"/>
  </r>
  <r>
    <x v="4"/>
    <s v="2EI"/>
    <x v="5"/>
    <s v="MTR"/>
    <x v="18"/>
    <s v="1.4"/>
    <x v="4"/>
    <x v="1"/>
    <n v="123"/>
    <s v="ARE"/>
    <x v="10"/>
  </r>
  <r>
    <x v="4"/>
    <s v="2EI"/>
    <x v="5"/>
    <s v="PEI"/>
    <x v="20"/>
    <s v="1.3"/>
    <x v="1"/>
    <x v="1"/>
    <n v="160"/>
    <s v="ARE"/>
    <x v="10"/>
  </r>
  <r>
    <x v="4"/>
    <s v="2EI"/>
    <x v="5"/>
    <s v="PEI"/>
    <x v="20"/>
    <s v="1.3"/>
    <x v="1"/>
    <x v="11"/>
    <n v="55"/>
    <s v="CMP"/>
    <x v="13"/>
  </r>
  <r>
    <x v="4"/>
    <s v="1BC"/>
    <x v="4"/>
    <s v="MDE"/>
    <x v="5"/>
    <s v="1.3"/>
    <x v="1"/>
    <x v="70"/>
    <n v="7"/>
    <s v="PAV"/>
    <x v="9"/>
  </r>
  <r>
    <x v="4"/>
    <s v="1BC"/>
    <x v="4"/>
    <s v="MDE"/>
    <x v="5"/>
    <s v="1.1"/>
    <x v="0"/>
    <x v="68"/>
    <n v="1"/>
    <s v="PAV"/>
    <x v="9"/>
  </r>
  <r>
    <x v="4"/>
    <s v="1BC"/>
    <x v="4"/>
    <s v="MDE"/>
    <x v="5"/>
    <s v="1.9"/>
    <x v="3"/>
    <x v="29"/>
    <n v="4"/>
    <s v="PAV"/>
    <x v="9"/>
  </r>
  <r>
    <x v="4"/>
    <s v="1BC"/>
    <x v="4"/>
    <s v="MDE"/>
    <x v="5"/>
    <s v="1.9"/>
    <x v="3"/>
    <x v="49"/>
    <n v="3"/>
    <s v="PAV"/>
    <x v="9"/>
  </r>
  <r>
    <x v="4"/>
    <s v="1BC"/>
    <x v="4"/>
    <s v="MDE"/>
    <x v="5"/>
    <s v="1.9"/>
    <x v="3"/>
    <x v="65"/>
    <n v="2"/>
    <s v="PAV"/>
    <x v="9"/>
  </r>
  <r>
    <x v="4"/>
    <s v="1BC"/>
    <x v="4"/>
    <s v="MDE"/>
    <x v="5"/>
    <s v="1.10"/>
    <x v="8"/>
    <x v="65"/>
    <n v="1"/>
    <s v="PAV"/>
    <x v="9"/>
  </r>
  <r>
    <x v="4"/>
    <s v="1BC"/>
    <x v="4"/>
    <s v="MDE"/>
    <x v="5"/>
    <s v="1.9"/>
    <x v="3"/>
    <x v="76"/>
    <n v="2"/>
    <s v="PAV"/>
    <x v="9"/>
  </r>
  <r>
    <x v="4"/>
    <s v="1GR"/>
    <x v="11"/>
    <s v="EOH"/>
    <x v="26"/>
    <s v="1.8"/>
    <x v="6"/>
    <x v="3"/>
    <n v="60"/>
    <s v="1FR"/>
    <x v="54"/>
  </r>
  <r>
    <x v="4"/>
    <s v="2EI"/>
    <x v="5"/>
    <s v="PSO"/>
    <x v="21"/>
    <s v="1.3"/>
    <x v="1"/>
    <x v="1"/>
    <n v="48"/>
    <s v="ARE"/>
    <x v="10"/>
  </r>
  <r>
    <x v="4"/>
    <s v="2EI"/>
    <x v="5"/>
    <s v="RCH"/>
    <x v="16"/>
    <s v="1.4"/>
    <x v="4"/>
    <x v="2"/>
    <n v="11"/>
    <s v="AVA"/>
    <x v="1"/>
  </r>
  <r>
    <x v="4"/>
    <s v="2EI"/>
    <x v="5"/>
    <s v="RCH"/>
    <x v="16"/>
    <s v="1.4"/>
    <x v="4"/>
    <x v="1"/>
    <n v="54"/>
    <s v="ARE"/>
    <x v="10"/>
  </r>
  <r>
    <x v="4"/>
    <s v="2EI"/>
    <x v="5"/>
    <s v="SMR"/>
    <x v="17"/>
    <s v="1.1"/>
    <x v="0"/>
    <x v="16"/>
    <n v="1"/>
    <s v="JAT"/>
    <x v="14"/>
  </r>
  <r>
    <x v="4"/>
    <s v="2EI"/>
    <x v="5"/>
    <s v="SMR"/>
    <x v="17"/>
    <s v="1.1"/>
    <x v="0"/>
    <x v="9"/>
    <n v="13"/>
    <s v="EFY"/>
    <x v="0"/>
  </r>
  <r>
    <x v="4"/>
    <s v="2EI"/>
    <x v="5"/>
    <s v="SMR"/>
    <x v="17"/>
    <s v="1.10"/>
    <x v="8"/>
    <x v="11"/>
    <n v="409"/>
    <s v="RPB"/>
    <x v="11"/>
  </r>
  <r>
    <x v="4"/>
    <s v="2EI"/>
    <x v="5"/>
    <s v="SMR"/>
    <x v="17"/>
    <s v="1.7"/>
    <x v="5"/>
    <x v="11"/>
    <n v="1"/>
    <s v="RPB"/>
    <x v="11"/>
  </r>
  <r>
    <x v="4"/>
    <s v="2EI"/>
    <x v="5"/>
    <s v="SMR"/>
    <x v="17"/>
    <s v="1.8"/>
    <x v="6"/>
    <x v="9"/>
    <n v="1"/>
    <s v="EFY"/>
    <x v="0"/>
  </r>
  <r>
    <x v="4"/>
    <s v="2EJ"/>
    <x v="6"/>
    <s v="BOG"/>
    <x v="3"/>
    <s v="1.2"/>
    <x v="9"/>
    <x v="24"/>
    <n v="4"/>
    <s v="AJT"/>
    <x v="37"/>
  </r>
  <r>
    <x v="4"/>
    <s v="2EJ"/>
    <x v="6"/>
    <s v="BOG"/>
    <x v="3"/>
    <s v="1.3"/>
    <x v="1"/>
    <x v="24"/>
    <n v="2"/>
    <s v="AJT"/>
    <x v="37"/>
  </r>
  <r>
    <x v="4"/>
    <s v="2EJ"/>
    <x v="6"/>
    <s v="BOG"/>
    <x v="3"/>
    <s v="1.10"/>
    <x v="8"/>
    <x v="24"/>
    <n v="1"/>
    <s v="3AI"/>
    <x v="50"/>
  </r>
  <r>
    <x v="4"/>
    <s v="2EJ"/>
    <x v="6"/>
    <s v="BOG"/>
    <x v="3"/>
    <s v="1.8"/>
    <x v="6"/>
    <x v="36"/>
    <n v="2"/>
    <s v="3AG"/>
    <x v="36"/>
  </r>
  <r>
    <x v="4"/>
    <s v="2EJ"/>
    <x v="6"/>
    <s v="BOG"/>
    <x v="3"/>
    <s v="1.5"/>
    <x v="7"/>
    <x v="36"/>
    <n v="1"/>
    <s v="3AG"/>
    <x v="36"/>
  </r>
  <r>
    <x v="4"/>
    <s v="2EJ"/>
    <x v="6"/>
    <s v="BOG"/>
    <x v="3"/>
    <s v="1.4"/>
    <x v="4"/>
    <x v="36"/>
    <n v="2"/>
    <s v="3AG"/>
    <x v="36"/>
  </r>
  <r>
    <x v="4"/>
    <s v="2EI"/>
    <x v="5"/>
    <s v="AXM"/>
    <x v="7"/>
    <s v="1.10"/>
    <x v="8"/>
    <x v="11"/>
    <n v="54"/>
    <s v="CMP"/>
    <x v="13"/>
  </r>
  <r>
    <x v="4"/>
    <s v="2EI"/>
    <x v="5"/>
    <s v="AXM"/>
    <x v="7"/>
    <s v="1.3"/>
    <x v="1"/>
    <x v="1"/>
    <n v="13"/>
    <s v="NKS"/>
    <x v="12"/>
  </r>
  <r>
    <x v="4"/>
    <s v="2EI"/>
    <x v="5"/>
    <s v="AXM"/>
    <x v="7"/>
    <s v="1.4"/>
    <x v="4"/>
    <x v="2"/>
    <n v="8"/>
    <s v="AVA"/>
    <x v="1"/>
  </r>
  <r>
    <x v="4"/>
    <s v="2EI"/>
    <x v="5"/>
    <s v="AXM"/>
    <x v="7"/>
    <s v="1.5"/>
    <x v="7"/>
    <x v="1"/>
    <n v="13"/>
    <s v="NKS"/>
    <x v="12"/>
  </r>
  <r>
    <x v="4"/>
    <s v="2EI"/>
    <x v="5"/>
    <s v="AXM"/>
    <x v="7"/>
    <s v="1.6"/>
    <x v="2"/>
    <x v="1"/>
    <n v="13"/>
    <s v="NKS"/>
    <x v="12"/>
  </r>
  <r>
    <x v="4"/>
    <s v="2EI"/>
    <x v="5"/>
    <s v="BAQ"/>
    <x v="8"/>
    <s v="1.10"/>
    <x v="8"/>
    <x v="33"/>
    <n v="2"/>
    <s v="KLM"/>
    <x v="23"/>
  </r>
  <r>
    <x v="4"/>
    <s v="2EI"/>
    <x v="5"/>
    <s v="BAQ"/>
    <x v="8"/>
    <s v="1.3"/>
    <x v="1"/>
    <x v="31"/>
    <n v="3"/>
    <s v="ARG"/>
    <x v="53"/>
  </r>
  <r>
    <x v="4"/>
    <s v="2EI"/>
    <x v="5"/>
    <s v="BAQ"/>
    <x v="8"/>
    <s v="1.4"/>
    <x v="4"/>
    <x v="1"/>
    <n v="31"/>
    <s v="NKS"/>
    <x v="12"/>
  </r>
  <r>
    <x v="4"/>
    <s v="2EI"/>
    <x v="5"/>
    <s v="BAQ"/>
    <x v="8"/>
    <s v="1.5"/>
    <x v="7"/>
    <x v="1"/>
    <n v="29"/>
    <s v="NKS"/>
    <x v="12"/>
  </r>
  <r>
    <x v="4"/>
    <s v="2EI"/>
    <x v="5"/>
    <s v="BGA"/>
    <x v="9"/>
    <s v="1.10"/>
    <x v="8"/>
    <x v="1"/>
    <n v="952"/>
    <s v="ARE"/>
    <x v="10"/>
  </r>
  <r>
    <x v="4"/>
    <s v="2EI"/>
    <x v="5"/>
    <s v="BGA"/>
    <x v="9"/>
    <s v="1.10"/>
    <x v="8"/>
    <x v="31"/>
    <n v="3"/>
    <s v="ACL"/>
    <x v="8"/>
  </r>
  <r>
    <x v="4"/>
    <s v="2EI"/>
    <x v="5"/>
    <s v="BGA"/>
    <x v="9"/>
    <s v="1.3"/>
    <x v="1"/>
    <x v="2"/>
    <n v="64"/>
    <s v="AVA"/>
    <x v="1"/>
  </r>
  <r>
    <x v="4"/>
    <s v="2EI"/>
    <x v="5"/>
    <s v="BGA"/>
    <x v="9"/>
    <s v="1.3"/>
    <x v="1"/>
    <x v="11"/>
    <n v="18"/>
    <s v="RPB"/>
    <x v="11"/>
  </r>
  <r>
    <x v="4"/>
    <s v="2EI"/>
    <x v="5"/>
    <s v="BGA"/>
    <x v="9"/>
    <s v="1.4"/>
    <x v="4"/>
    <x v="1"/>
    <n v="389"/>
    <s v="AVA"/>
    <x v="1"/>
  </r>
  <r>
    <x v="4"/>
    <s v="2EI"/>
    <x v="5"/>
    <s v="BGA"/>
    <x v="9"/>
    <s v="1.4"/>
    <x v="4"/>
    <x v="37"/>
    <n v="10"/>
    <s v="NSE"/>
    <x v="20"/>
  </r>
  <r>
    <x v="4"/>
    <s v="2EI"/>
    <x v="5"/>
    <s v="BGA"/>
    <x v="9"/>
    <s v="1.6"/>
    <x v="2"/>
    <x v="2"/>
    <n v="64"/>
    <s v="AVA"/>
    <x v="1"/>
  </r>
  <r>
    <x v="4"/>
    <s v="2EI"/>
    <x v="5"/>
    <s v="BGA"/>
    <x v="9"/>
    <s v="1.6"/>
    <x v="2"/>
    <x v="1"/>
    <n v="342"/>
    <s v="AVA"/>
    <x v="1"/>
  </r>
  <r>
    <x v="4"/>
    <s v="2EI"/>
    <x v="5"/>
    <s v="BGA"/>
    <x v="9"/>
    <s v="1.8"/>
    <x v="6"/>
    <x v="11"/>
    <n v="22"/>
    <s v="RPB"/>
    <x v="11"/>
  </r>
  <r>
    <x v="4"/>
    <s v="2EI"/>
    <x v="5"/>
    <s v="CLO"/>
    <x v="10"/>
    <s v="1.1"/>
    <x v="0"/>
    <x v="13"/>
    <n v="32"/>
    <s v="JAT"/>
    <x v="14"/>
  </r>
  <r>
    <x v="4"/>
    <s v="2EI"/>
    <x v="5"/>
    <s v="CLO"/>
    <x v="10"/>
    <s v="1.10"/>
    <x v="8"/>
    <x v="2"/>
    <n v="285"/>
    <s v="AVA"/>
    <x v="1"/>
  </r>
  <r>
    <x v="4"/>
    <s v="2EI"/>
    <x v="5"/>
    <s v="CLO"/>
    <x v="10"/>
    <s v="1.3"/>
    <x v="1"/>
    <x v="1"/>
    <n v="1013"/>
    <s v="AVA"/>
    <x v="1"/>
  </r>
  <r>
    <x v="4"/>
    <s v="2EI"/>
    <x v="5"/>
    <s v="CLO"/>
    <x v="10"/>
    <s v="1.4"/>
    <x v="4"/>
    <x v="11"/>
    <n v="93"/>
    <s v="AAL"/>
    <x v="19"/>
  </r>
  <r>
    <x v="4"/>
    <s v="2EI"/>
    <x v="5"/>
    <s v="CLO"/>
    <x v="10"/>
    <s v="1.5"/>
    <x v="7"/>
    <x v="11"/>
    <n v="56"/>
    <s v="CMP"/>
    <x v="13"/>
  </r>
  <r>
    <x v="4"/>
    <s v="2EI"/>
    <x v="5"/>
    <s v="CLO"/>
    <x v="10"/>
    <s v="1.6"/>
    <x v="2"/>
    <x v="11"/>
    <n v="61"/>
    <s v="AAL"/>
    <x v="19"/>
  </r>
  <r>
    <x v="4"/>
    <s v="2EI"/>
    <x v="5"/>
    <s v="CLO"/>
    <x v="10"/>
    <s v="1.6"/>
    <x v="2"/>
    <x v="15"/>
    <n v="12"/>
    <s v="AVA"/>
    <x v="1"/>
  </r>
  <r>
    <x v="4"/>
    <s v="2EI"/>
    <x v="5"/>
    <s v="CLO"/>
    <x v="10"/>
    <s v="1.8"/>
    <x v="6"/>
    <x v="16"/>
    <n v="41"/>
    <s v="NKS"/>
    <x v="12"/>
  </r>
  <r>
    <x v="4"/>
    <s v="2EI"/>
    <x v="5"/>
    <s v="CLO"/>
    <x v="10"/>
    <s v="1.9"/>
    <x v="3"/>
    <x v="2"/>
    <n v="1"/>
    <s v="AVA"/>
    <x v="1"/>
  </r>
  <r>
    <x v="4"/>
    <s v="2EI"/>
    <x v="5"/>
    <s v="CTG"/>
    <x v="11"/>
    <s v="1.1"/>
    <x v="0"/>
    <x v="11"/>
    <n v="121"/>
    <s v="CMP"/>
    <x v="13"/>
  </r>
  <r>
    <x v="4"/>
    <s v="2EI"/>
    <x v="5"/>
    <s v="CTG"/>
    <x v="11"/>
    <s v="1.1"/>
    <x v="0"/>
    <x v="18"/>
    <n v="2"/>
    <s v="1EY"/>
    <x v="22"/>
  </r>
  <r>
    <x v="4"/>
    <s v="2EI"/>
    <x v="5"/>
    <s v="CTG"/>
    <x v="11"/>
    <s v="1.10"/>
    <x v="8"/>
    <x v="14"/>
    <n v="91"/>
    <s v="DWI"/>
    <x v="18"/>
  </r>
  <r>
    <x v="4"/>
    <s v="2EI"/>
    <x v="5"/>
    <s v="CTG"/>
    <x v="11"/>
    <s v="1.3"/>
    <x v="1"/>
    <x v="19"/>
    <n v="29"/>
    <s v="KLM"/>
    <x v="23"/>
  </r>
  <r>
    <x v="4"/>
    <s v="2EI"/>
    <x v="5"/>
    <s v="CTG"/>
    <x v="11"/>
    <s v="1.3"/>
    <x v="1"/>
    <x v="64"/>
    <n v="1"/>
    <s v="FAC"/>
    <x v="34"/>
  </r>
  <r>
    <x v="4"/>
    <s v="2EI"/>
    <x v="5"/>
    <s v="CTG"/>
    <x v="11"/>
    <s v="1.4"/>
    <x v="4"/>
    <x v="11"/>
    <n v="140"/>
    <s v="RPB"/>
    <x v="11"/>
  </r>
  <r>
    <x v="4"/>
    <s v="2EI"/>
    <x v="5"/>
    <s v="CTG"/>
    <x v="11"/>
    <s v="1.5"/>
    <x v="7"/>
    <x v="1"/>
    <n v="78"/>
    <s v="ARE"/>
    <x v="10"/>
  </r>
  <r>
    <x v="4"/>
    <s v="2EI"/>
    <x v="5"/>
    <s v="CTG"/>
    <x v="11"/>
    <s v="1.5"/>
    <x v="7"/>
    <x v="1"/>
    <n v="1"/>
    <s v="NKS"/>
    <x v="12"/>
  </r>
  <r>
    <x v="4"/>
    <s v="2EI"/>
    <x v="5"/>
    <s v="CTG"/>
    <x v="11"/>
    <s v="1.5"/>
    <x v="7"/>
    <x v="11"/>
    <n v="13"/>
    <s v="DAL"/>
    <x v="35"/>
  </r>
  <r>
    <x v="4"/>
    <s v="2EI"/>
    <x v="5"/>
    <s v="CTG"/>
    <x v="11"/>
    <s v="1.6"/>
    <x v="2"/>
    <x v="13"/>
    <n v="4"/>
    <s v="JAT"/>
    <x v="14"/>
  </r>
  <r>
    <x v="4"/>
    <s v="2EI"/>
    <x v="5"/>
    <s v="CTG"/>
    <x v="11"/>
    <s v="1.6"/>
    <x v="2"/>
    <x v="1"/>
    <n v="1"/>
    <s v="NKS"/>
    <x v="12"/>
  </r>
  <r>
    <x v="4"/>
    <s v="2EI"/>
    <x v="5"/>
    <s v="CTG"/>
    <x v="11"/>
    <s v="1.6"/>
    <x v="2"/>
    <x v="16"/>
    <n v="30"/>
    <s v="NKS"/>
    <x v="12"/>
  </r>
  <r>
    <x v="4"/>
    <s v="2EI"/>
    <x v="5"/>
    <s v="CTG"/>
    <x v="11"/>
    <s v="1.6"/>
    <x v="2"/>
    <x v="11"/>
    <n v="118"/>
    <s v="CMP"/>
    <x v="13"/>
  </r>
  <r>
    <x v="4"/>
    <s v="2EI"/>
    <x v="5"/>
    <s v="CTG"/>
    <x v="11"/>
    <s v="1.7"/>
    <x v="5"/>
    <x v="11"/>
    <n v="58"/>
    <s v="AAL"/>
    <x v="19"/>
  </r>
  <r>
    <x v="4"/>
    <s v="2EI"/>
    <x v="5"/>
    <s v="CTG"/>
    <x v="11"/>
    <s v="1.7"/>
    <x v="5"/>
    <x v="11"/>
    <n v="13"/>
    <s v="DAL"/>
    <x v="35"/>
  </r>
  <r>
    <x v="4"/>
    <s v="2EI"/>
    <x v="5"/>
    <s v="CTG"/>
    <x v="11"/>
    <s v="1.8"/>
    <x v="6"/>
    <x v="2"/>
    <n v="2"/>
    <s v="ARE"/>
    <x v="10"/>
  </r>
  <r>
    <x v="4"/>
    <s v="3AZ"/>
    <x v="2"/>
    <s v="BOG"/>
    <x v="3"/>
    <s v="1.8"/>
    <x v="6"/>
    <x v="24"/>
    <n v="5"/>
    <s v="MAA"/>
    <x v="31"/>
  </r>
  <r>
    <x v="4"/>
    <s v="3AZ"/>
    <x v="2"/>
    <s v="BOG"/>
    <x v="3"/>
    <s v="1.1"/>
    <x v="0"/>
    <x v="4"/>
    <n v="41"/>
    <s v="ACA"/>
    <x v="3"/>
  </r>
  <r>
    <x v="4"/>
    <s v="3AZ"/>
    <x v="2"/>
    <s v="BOG"/>
    <x v="3"/>
    <s v="1.9"/>
    <x v="3"/>
    <x v="4"/>
    <n v="41"/>
    <s v="ACA"/>
    <x v="3"/>
  </r>
  <r>
    <x v="4"/>
    <s v="3AZ"/>
    <x v="2"/>
    <s v="BOG"/>
    <x v="3"/>
    <s v="1.7"/>
    <x v="5"/>
    <x v="1"/>
    <n v="31"/>
    <s v="JBU"/>
    <x v="6"/>
  </r>
  <r>
    <x v="4"/>
    <s v="3AZ"/>
    <x v="2"/>
    <s v="BOG"/>
    <x v="3"/>
    <s v="1.1"/>
    <x v="0"/>
    <x v="7"/>
    <n v="18"/>
    <s v="LER"/>
    <x v="7"/>
  </r>
  <r>
    <x v="4"/>
    <s v="3BM"/>
    <x v="0"/>
    <s v="EJA"/>
    <x v="0"/>
    <s v="1.9"/>
    <x v="3"/>
    <x v="1"/>
    <n v="62"/>
    <s v="AVR"/>
    <x v="1"/>
  </r>
  <r>
    <x v="4"/>
    <s v="3BM"/>
    <x v="0"/>
    <s v="VUP"/>
    <x v="2"/>
    <s v="1.1"/>
    <x v="0"/>
    <x v="2"/>
    <n v="5"/>
    <s v="AVA"/>
    <x v="1"/>
  </r>
  <r>
    <x v="4"/>
    <s v="3BM"/>
    <x v="0"/>
    <s v="VUP"/>
    <x v="2"/>
    <s v="1.9"/>
    <x v="3"/>
    <x v="2"/>
    <n v="5"/>
    <s v="AVA"/>
    <x v="1"/>
  </r>
  <r>
    <x v="4"/>
    <s v="3BM"/>
    <x v="0"/>
    <s v="VUP"/>
    <x v="2"/>
    <s v="1.7"/>
    <x v="5"/>
    <x v="1"/>
    <n v="121"/>
    <s v="AVA"/>
    <x v="1"/>
  </r>
  <r>
    <x v="4"/>
    <s v="3BM"/>
    <x v="0"/>
    <s v="VUP"/>
    <x v="2"/>
    <s v="1.4"/>
    <x v="4"/>
    <x v="9"/>
    <n v="40"/>
    <s v="EFY"/>
    <x v="0"/>
  </r>
  <r>
    <x v="4"/>
    <s v="3BM"/>
    <x v="0"/>
    <s v="VVC"/>
    <x v="22"/>
    <s v="1.1"/>
    <x v="0"/>
    <x v="1"/>
    <n v="44"/>
    <s v="AVA"/>
    <x v="1"/>
  </r>
  <r>
    <x v="4"/>
    <s v="3BM"/>
    <x v="0"/>
    <s v="VVC"/>
    <x v="22"/>
    <s v="1.6"/>
    <x v="2"/>
    <x v="1"/>
    <n v="44"/>
    <s v="AVA"/>
    <x v="1"/>
  </r>
  <r>
    <x v="4"/>
    <s v="3BM"/>
    <x v="0"/>
    <s v="VVC"/>
    <x v="22"/>
    <s v="1.3"/>
    <x v="1"/>
    <x v="0"/>
    <n v="54"/>
    <s v="NSE"/>
    <x v="20"/>
  </r>
  <r>
    <x v="4"/>
    <s v="3BM"/>
    <x v="0"/>
    <s v="VVC"/>
    <x v="22"/>
    <s v="1.4"/>
    <x v="4"/>
    <x v="37"/>
    <n v="2"/>
    <s v="NSE"/>
    <x v="20"/>
  </r>
  <r>
    <x v="4"/>
    <s v="3BM"/>
    <x v="0"/>
    <s v="PSO"/>
    <x v="21"/>
    <s v="1.1"/>
    <x v="0"/>
    <x v="9"/>
    <n v="43"/>
    <s v="EFY"/>
    <x v="0"/>
  </r>
  <r>
    <x v="4"/>
    <s v="3BM"/>
    <x v="0"/>
    <s v="PSO"/>
    <x v="21"/>
    <s v="1.4"/>
    <x v="4"/>
    <x v="9"/>
    <n v="1"/>
    <s v="EFY"/>
    <x v="0"/>
  </r>
  <r>
    <x v="4"/>
    <s v="5AD"/>
    <x v="10"/>
    <s v="BGA"/>
    <x v="9"/>
    <s v="1.10"/>
    <x v="8"/>
    <x v="44"/>
    <n v="30"/>
    <s v="PRV"/>
    <x v="42"/>
  </r>
  <r>
    <x v="4"/>
    <s v="3AN"/>
    <x v="7"/>
    <s v="BOG"/>
    <x v="3"/>
    <s v="1.9"/>
    <x v="3"/>
    <x v="2"/>
    <n v="1132"/>
    <s v="AAL"/>
    <x v="19"/>
  </r>
  <r>
    <x v="4"/>
    <s v="3AN"/>
    <x v="7"/>
    <s v="BOG"/>
    <x v="3"/>
    <s v="1.7"/>
    <x v="5"/>
    <x v="0"/>
    <n v="2"/>
    <s v="NSE"/>
    <x v="20"/>
  </r>
  <r>
    <x v="4"/>
    <s v="3AN"/>
    <x v="7"/>
    <s v="BOG"/>
    <x v="3"/>
    <s v="1.9"/>
    <x v="3"/>
    <x v="9"/>
    <n v="71"/>
    <s v="NSE"/>
    <x v="20"/>
  </r>
  <r>
    <x v="4"/>
    <s v="3AN"/>
    <x v="7"/>
    <s v="BOG"/>
    <x v="3"/>
    <s v="1.9"/>
    <x v="3"/>
    <x v="0"/>
    <n v="17"/>
    <s v="NSE"/>
    <x v="20"/>
  </r>
  <r>
    <x v="4"/>
    <s v="3AN"/>
    <x v="7"/>
    <s v="MDE"/>
    <x v="5"/>
    <s v="1.4"/>
    <x v="4"/>
    <x v="9"/>
    <n v="1"/>
    <s v="NSE"/>
    <x v="20"/>
  </r>
  <r>
    <x v="4"/>
    <s v="3AN"/>
    <x v="7"/>
    <s v="MDE"/>
    <x v="5"/>
    <s v="1.9"/>
    <x v="3"/>
    <x v="11"/>
    <n v="867"/>
    <s v="AAL"/>
    <x v="19"/>
  </r>
  <r>
    <x v="4"/>
    <s v="3AN"/>
    <x v="7"/>
    <s v="UIB"/>
    <x v="24"/>
    <s v="1.3"/>
    <x v="1"/>
    <x v="9"/>
    <n v="153"/>
    <s v="NSE"/>
    <x v="20"/>
  </r>
  <r>
    <x v="4"/>
    <s v="HEL"/>
    <x v="1"/>
    <s v="BOG"/>
    <x v="3"/>
    <s v="1.1"/>
    <x v="0"/>
    <x v="59"/>
    <n v="4"/>
    <s v="HEL"/>
    <x v="2"/>
  </r>
  <r>
    <x v="4"/>
    <s v="HEL"/>
    <x v="1"/>
    <s v="BOG"/>
    <x v="3"/>
    <s v="1.9"/>
    <x v="3"/>
    <x v="56"/>
    <n v="4"/>
    <s v="HEL"/>
    <x v="2"/>
  </r>
  <r>
    <x v="4"/>
    <s v="HEL"/>
    <x v="1"/>
    <s v="BOG"/>
    <x v="3"/>
    <s v="1.1"/>
    <x v="0"/>
    <x v="56"/>
    <n v="3"/>
    <s v="HEL"/>
    <x v="2"/>
  </r>
  <r>
    <x v="4"/>
    <s v="2EI"/>
    <x v="5"/>
    <s v="CTG"/>
    <x v="11"/>
    <s v="1.8"/>
    <x v="6"/>
    <x v="16"/>
    <n v="64"/>
    <s v="NKS"/>
    <x v="12"/>
  </r>
  <r>
    <x v="4"/>
    <s v="2EI"/>
    <x v="5"/>
    <s v="CTG"/>
    <x v="11"/>
    <s v="1.8"/>
    <x v="6"/>
    <x v="19"/>
    <n v="29"/>
    <s v="KLM"/>
    <x v="23"/>
  </r>
  <r>
    <x v="4"/>
    <s v="2EI"/>
    <x v="5"/>
    <s v="CUC"/>
    <x v="12"/>
    <s v="1.10"/>
    <x v="8"/>
    <x v="1"/>
    <n v="240"/>
    <s v="ARE"/>
    <x v="10"/>
  </r>
  <r>
    <x v="4"/>
    <s v="2EI"/>
    <x v="5"/>
    <s v="CUC"/>
    <x v="12"/>
    <s v="1.10"/>
    <x v="8"/>
    <x v="11"/>
    <n v="64"/>
    <s v="CMP"/>
    <x v="13"/>
  </r>
  <r>
    <x v="4"/>
    <s v="2EI"/>
    <x v="5"/>
    <s v="CUC"/>
    <x v="12"/>
    <s v="1.3"/>
    <x v="1"/>
    <x v="2"/>
    <n v="54"/>
    <s v="AVA"/>
    <x v="1"/>
  </r>
  <r>
    <x v="4"/>
    <s v="2EI"/>
    <x v="5"/>
    <s v="CUC"/>
    <x v="12"/>
    <s v="1.3"/>
    <x v="1"/>
    <x v="1"/>
    <n v="302"/>
    <s v="AVA"/>
    <x v="1"/>
  </r>
  <r>
    <x v="4"/>
    <s v="2EI"/>
    <x v="5"/>
    <s v="CUC"/>
    <x v="12"/>
    <s v="1.4"/>
    <x v="4"/>
    <x v="13"/>
    <n v="8"/>
    <s v="JAT"/>
    <x v="14"/>
  </r>
  <r>
    <x v="4"/>
    <s v="2EI"/>
    <x v="5"/>
    <s v="CUC"/>
    <x v="12"/>
    <s v="1.6"/>
    <x v="2"/>
    <x v="13"/>
    <n v="3"/>
    <s v="JAT"/>
    <x v="14"/>
  </r>
  <r>
    <x v="4"/>
    <s v="2EI"/>
    <x v="5"/>
    <s v="EYP"/>
    <x v="13"/>
    <s v="1.8"/>
    <x v="6"/>
    <x v="1"/>
    <n v="51"/>
    <s v="ARE"/>
    <x v="10"/>
  </r>
  <r>
    <x v="4"/>
    <s v="2EI"/>
    <x v="5"/>
    <s v="IBE"/>
    <x v="14"/>
    <s v="1.4"/>
    <x v="4"/>
    <x v="1"/>
    <n v="56"/>
    <s v="AVA"/>
    <x v="1"/>
  </r>
  <r>
    <x v="4"/>
    <s v="2EI"/>
    <x v="5"/>
    <s v="IPI"/>
    <x v="15"/>
    <s v="1.4"/>
    <x v="4"/>
    <x v="1"/>
    <n v="50"/>
    <s v="AVA"/>
    <x v="1"/>
  </r>
  <r>
    <x v="4"/>
    <s v="2EI"/>
    <x v="5"/>
    <s v="LET"/>
    <x v="23"/>
    <s v="1.2"/>
    <x v="9"/>
    <x v="31"/>
    <n v="1"/>
    <s v="ACL"/>
    <x v="8"/>
  </r>
  <r>
    <x v="4"/>
    <s v="2EI"/>
    <x v="5"/>
    <s v="LET"/>
    <x v="23"/>
    <s v="1.3"/>
    <x v="1"/>
    <x v="1"/>
    <n v="45"/>
    <s v="AVA"/>
    <x v="1"/>
  </r>
  <r>
    <x v="4"/>
    <s v="2EI"/>
    <x v="5"/>
    <s v="LET"/>
    <x v="23"/>
    <s v="1.3"/>
    <x v="1"/>
    <x v="1"/>
    <n v="59"/>
    <s v="ARE"/>
    <x v="10"/>
  </r>
  <r>
    <x v="4"/>
    <s v="2EI"/>
    <x v="5"/>
    <s v="MDE"/>
    <x v="5"/>
    <s v="1.1"/>
    <x v="0"/>
    <x v="2"/>
    <n v="22"/>
    <s v="AVA"/>
    <x v="1"/>
  </r>
  <r>
    <x v="4"/>
    <s v="2EI"/>
    <x v="5"/>
    <s v="MDE"/>
    <x v="5"/>
    <s v="1.1"/>
    <x v="0"/>
    <x v="1"/>
    <n v="1915"/>
    <s v="AVA"/>
    <x v="1"/>
  </r>
  <r>
    <x v="4"/>
    <s v="2EI"/>
    <x v="5"/>
    <s v="MDE"/>
    <x v="5"/>
    <s v="1.1"/>
    <x v="0"/>
    <x v="13"/>
    <n v="343"/>
    <s v="JAT"/>
    <x v="14"/>
  </r>
  <r>
    <x v="4"/>
    <s v="2EI"/>
    <x v="5"/>
    <s v="MDE"/>
    <x v="5"/>
    <s v="1.1"/>
    <x v="0"/>
    <x v="1"/>
    <n v="31"/>
    <s v="JBU"/>
    <x v="6"/>
  </r>
  <r>
    <x v="4"/>
    <s v="2EI"/>
    <x v="5"/>
    <s v="MDE"/>
    <x v="5"/>
    <s v="1.1"/>
    <x v="0"/>
    <x v="1"/>
    <n v="61"/>
    <s v="NKS"/>
    <x v="12"/>
  </r>
  <r>
    <x v="4"/>
    <s v="2EI"/>
    <x v="5"/>
    <s v="MDE"/>
    <x v="5"/>
    <s v="1.1"/>
    <x v="0"/>
    <x v="1"/>
    <n v="12"/>
    <s v="TAI"/>
    <x v="24"/>
  </r>
  <r>
    <x v="4"/>
    <s v="2EI"/>
    <x v="5"/>
    <s v="MDE"/>
    <x v="5"/>
    <s v="1.1"/>
    <x v="0"/>
    <x v="14"/>
    <n v="31"/>
    <s v="DWI"/>
    <x v="18"/>
  </r>
  <r>
    <x v="4"/>
    <s v="2EI"/>
    <x v="5"/>
    <s v="MDE"/>
    <x v="5"/>
    <s v="1.10"/>
    <x v="8"/>
    <x v="1"/>
    <n v="116"/>
    <s v="JBU"/>
    <x v="6"/>
  </r>
  <r>
    <x v="4"/>
    <s v="2EI"/>
    <x v="5"/>
    <s v="MDE"/>
    <x v="5"/>
    <s v="1.10"/>
    <x v="8"/>
    <x v="11"/>
    <n v="780"/>
    <s v="CMP"/>
    <x v="13"/>
  </r>
  <r>
    <x v="4"/>
    <s v="2EI"/>
    <x v="5"/>
    <s v="MDE"/>
    <x v="5"/>
    <s v="1.10"/>
    <x v="8"/>
    <x v="15"/>
    <n v="50"/>
    <s v="AVA"/>
    <x v="1"/>
  </r>
  <r>
    <x v="4"/>
    <s v="2EI"/>
    <x v="5"/>
    <s v="MDE"/>
    <x v="5"/>
    <s v="1.2"/>
    <x v="9"/>
    <x v="1"/>
    <n v="70"/>
    <s v="AVA"/>
    <x v="1"/>
  </r>
  <r>
    <x v="4"/>
    <s v="2EI"/>
    <x v="5"/>
    <s v="MDE"/>
    <x v="5"/>
    <s v="1.2"/>
    <x v="9"/>
    <x v="13"/>
    <n v="16"/>
    <s v="JAT"/>
    <x v="14"/>
  </r>
  <r>
    <x v="4"/>
    <s v="2EI"/>
    <x v="5"/>
    <s v="MDE"/>
    <x v="5"/>
    <s v="1.2"/>
    <x v="9"/>
    <x v="1"/>
    <n v="1"/>
    <s v="TAI"/>
    <x v="24"/>
  </r>
  <r>
    <x v="4"/>
    <s v="2EI"/>
    <x v="5"/>
    <s v="MDE"/>
    <x v="5"/>
    <s v="1.2"/>
    <x v="9"/>
    <x v="20"/>
    <n v="3"/>
    <s v="JEA"/>
    <x v="26"/>
  </r>
  <r>
    <x v="4"/>
    <s v="1BC"/>
    <x v="4"/>
    <s v="MDE"/>
    <x v="5"/>
    <s v="1.9"/>
    <x v="3"/>
    <x v="28"/>
    <n v="5"/>
    <s v="PAV"/>
    <x v="9"/>
  </r>
  <r>
    <x v="4"/>
    <s v="2EI"/>
    <x v="5"/>
    <s v="MDE"/>
    <x v="5"/>
    <s v="1.4"/>
    <x v="4"/>
    <x v="2"/>
    <n v="17"/>
    <s v="NKS"/>
    <x v="12"/>
  </r>
  <r>
    <x v="4"/>
    <s v="2EI"/>
    <x v="5"/>
    <s v="MDE"/>
    <x v="5"/>
    <s v="1.5"/>
    <x v="7"/>
    <x v="16"/>
    <n v="7"/>
    <s v="NKS"/>
    <x v="12"/>
  </r>
  <r>
    <x v="4"/>
    <s v="2EI"/>
    <x v="5"/>
    <s v="MDE"/>
    <x v="5"/>
    <s v="1.5"/>
    <x v="7"/>
    <x v="11"/>
    <n v="28"/>
    <s v="AMX"/>
    <x v="17"/>
  </r>
  <r>
    <x v="4"/>
    <s v="2EI"/>
    <x v="5"/>
    <s v="MDE"/>
    <x v="5"/>
    <s v="1.7"/>
    <x v="5"/>
    <x v="13"/>
    <n v="11"/>
    <s v="JAT"/>
    <x v="14"/>
  </r>
  <r>
    <x v="4"/>
    <s v="2EI"/>
    <x v="5"/>
    <s v="MDE"/>
    <x v="5"/>
    <s v="1.7"/>
    <x v="5"/>
    <x v="11"/>
    <n v="21"/>
    <s v="CMP"/>
    <x v="13"/>
  </r>
  <r>
    <x v="4"/>
    <s v="2EI"/>
    <x v="5"/>
    <s v="MTR"/>
    <x v="18"/>
    <s v="1.1"/>
    <x v="0"/>
    <x v="1"/>
    <n v="271"/>
    <s v="AVA"/>
    <x v="1"/>
  </r>
  <r>
    <x v="4"/>
    <s v="2EI"/>
    <x v="5"/>
    <s v="MTR"/>
    <x v="18"/>
    <s v="1.3"/>
    <x v="1"/>
    <x v="1"/>
    <n v="271"/>
    <s v="AVA"/>
    <x v="1"/>
  </r>
  <r>
    <x v="4"/>
    <s v="2EI"/>
    <x v="5"/>
    <s v="MTR"/>
    <x v="18"/>
    <s v="1.4"/>
    <x v="4"/>
    <x v="2"/>
    <n v="6"/>
    <s v="AVA"/>
    <x v="1"/>
  </r>
  <r>
    <x v="4"/>
    <s v="2EI"/>
    <x v="5"/>
    <s v="PEI"/>
    <x v="20"/>
    <s v="1.10"/>
    <x v="8"/>
    <x v="11"/>
    <n v="72"/>
    <s v="RPB"/>
    <x v="11"/>
  </r>
  <r>
    <x v="4"/>
    <s v="2EI"/>
    <x v="5"/>
    <s v="PEI"/>
    <x v="20"/>
    <s v="1.4"/>
    <x v="4"/>
    <x v="11"/>
    <n v="69"/>
    <s v="CMP"/>
    <x v="13"/>
  </r>
  <r>
    <x v="4"/>
    <s v="2EI"/>
    <x v="5"/>
    <s v="PEI"/>
    <x v="20"/>
    <s v="1.4"/>
    <x v="4"/>
    <x v="11"/>
    <n v="18"/>
    <s v="RPB"/>
    <x v="11"/>
  </r>
  <r>
    <x v="4"/>
    <s v="2EI"/>
    <x v="5"/>
    <s v="PEI"/>
    <x v="20"/>
    <s v="1.5"/>
    <x v="7"/>
    <x v="1"/>
    <n v="105"/>
    <s v="AVA"/>
    <x v="1"/>
  </r>
  <r>
    <x v="4"/>
    <s v="2EI"/>
    <x v="5"/>
    <s v="PEI"/>
    <x v="20"/>
    <s v="1.5"/>
    <x v="7"/>
    <x v="11"/>
    <n v="27"/>
    <s v="CMP"/>
    <x v="13"/>
  </r>
  <r>
    <x v="4"/>
    <s v="1BC"/>
    <x v="4"/>
    <s v="MDE"/>
    <x v="5"/>
    <s v="1.1"/>
    <x v="0"/>
    <x v="29"/>
    <n v="4"/>
    <s v="PAV"/>
    <x v="9"/>
  </r>
  <r>
    <x v="4"/>
    <s v="1BC"/>
    <x v="4"/>
    <s v="MDE"/>
    <x v="5"/>
    <s v="1.1"/>
    <x v="0"/>
    <x v="49"/>
    <n v="1"/>
    <s v="PAV"/>
    <x v="9"/>
  </r>
  <r>
    <x v="4"/>
    <s v="1BC"/>
    <x v="4"/>
    <s v="MDE"/>
    <x v="5"/>
    <s v="1.9"/>
    <x v="3"/>
    <x v="10"/>
    <n v="3"/>
    <s v="PAV"/>
    <x v="9"/>
  </r>
  <r>
    <x v="4"/>
    <s v="1BC"/>
    <x v="4"/>
    <s v="MDE"/>
    <x v="5"/>
    <s v="1.10"/>
    <x v="8"/>
    <x v="76"/>
    <n v="2"/>
    <s v="PAV"/>
    <x v="9"/>
  </r>
  <r>
    <x v="4"/>
    <s v="1GR"/>
    <x v="11"/>
    <s v="EOH"/>
    <x v="26"/>
    <s v="1.9"/>
    <x v="3"/>
    <x v="25"/>
    <n v="79"/>
    <s v="1GR"/>
    <x v="55"/>
  </r>
  <r>
    <x v="4"/>
    <s v="1GR"/>
    <x v="11"/>
    <s v="EOH"/>
    <x v="26"/>
    <s v="1.6"/>
    <x v="2"/>
    <x v="25"/>
    <n v="79"/>
    <s v="1GR"/>
    <x v="55"/>
  </r>
  <r>
    <x v="4"/>
    <s v="1GR"/>
    <x v="11"/>
    <s v="EOH"/>
    <x v="26"/>
    <s v="1.1"/>
    <x v="0"/>
    <x v="3"/>
    <n v="60"/>
    <s v="1FR"/>
    <x v="54"/>
  </r>
  <r>
    <x v="4"/>
    <s v="2EI"/>
    <x v="5"/>
    <s v="PEI"/>
    <x v="20"/>
    <s v="1.6"/>
    <x v="2"/>
    <x v="1"/>
    <n v="159"/>
    <s v="ARE"/>
    <x v="10"/>
  </r>
  <r>
    <x v="4"/>
    <s v="2EI"/>
    <x v="5"/>
    <s v="PEI"/>
    <x v="20"/>
    <s v="1.7"/>
    <x v="5"/>
    <x v="13"/>
    <n v="1"/>
    <s v="JAT"/>
    <x v="14"/>
  </r>
  <r>
    <x v="4"/>
    <s v="2EI"/>
    <x v="5"/>
    <s v="PEI"/>
    <x v="20"/>
    <s v="1.8"/>
    <x v="6"/>
    <x v="2"/>
    <n v="61"/>
    <s v="AAL"/>
    <x v="19"/>
  </r>
  <r>
    <x v="4"/>
    <s v="2EI"/>
    <x v="5"/>
    <s v="PSO"/>
    <x v="21"/>
    <s v="1.10"/>
    <x v="8"/>
    <x v="1"/>
    <n v="825"/>
    <s v="AVA"/>
    <x v="1"/>
  </r>
  <r>
    <x v="4"/>
    <s v="2EI"/>
    <x v="5"/>
    <s v="PSO"/>
    <x v="21"/>
    <s v="1.3"/>
    <x v="1"/>
    <x v="2"/>
    <n v="4"/>
    <s v="AVA"/>
    <x v="1"/>
  </r>
  <r>
    <x v="4"/>
    <s v="2EI"/>
    <x v="5"/>
    <s v="PSO"/>
    <x v="21"/>
    <s v="1.6"/>
    <x v="2"/>
    <x v="1"/>
    <n v="48"/>
    <s v="ARE"/>
    <x v="10"/>
  </r>
  <r>
    <x v="4"/>
    <s v="2EI"/>
    <x v="5"/>
    <s v="RCH"/>
    <x v="16"/>
    <s v="1.1"/>
    <x v="0"/>
    <x v="1"/>
    <n v="54"/>
    <s v="ARE"/>
    <x v="10"/>
  </r>
  <r>
    <x v="4"/>
    <s v="2EI"/>
    <x v="5"/>
    <s v="SMR"/>
    <x v="17"/>
    <s v="1.1"/>
    <x v="0"/>
    <x v="2"/>
    <n v="13"/>
    <s v="AVA"/>
    <x v="1"/>
  </r>
  <r>
    <x v="4"/>
    <s v="2EI"/>
    <x v="5"/>
    <s v="SMR"/>
    <x v="17"/>
    <s v="1.10"/>
    <x v="8"/>
    <x v="13"/>
    <n v="873"/>
    <s v="JAT"/>
    <x v="14"/>
  </r>
  <r>
    <x v="4"/>
    <s v="2EI"/>
    <x v="5"/>
    <s v="SMR"/>
    <x v="17"/>
    <s v="1.10"/>
    <x v="8"/>
    <x v="11"/>
    <n v="52"/>
    <s v="CMP"/>
    <x v="13"/>
  </r>
  <r>
    <x v="4"/>
    <s v="2EI"/>
    <x v="5"/>
    <s v="SMR"/>
    <x v="17"/>
    <s v="1.3"/>
    <x v="1"/>
    <x v="1"/>
    <n v="453"/>
    <s v="AVA"/>
    <x v="1"/>
  </r>
  <r>
    <x v="4"/>
    <s v="2EI"/>
    <x v="5"/>
    <s v="SMR"/>
    <x v="17"/>
    <s v="1.6"/>
    <x v="2"/>
    <x v="2"/>
    <n v="13"/>
    <s v="AVA"/>
    <x v="1"/>
  </r>
  <r>
    <x v="4"/>
    <s v="2EI"/>
    <x v="5"/>
    <s v="SMR"/>
    <x v="17"/>
    <s v="1.6"/>
    <x v="2"/>
    <x v="11"/>
    <n v="13"/>
    <s v="CMP"/>
    <x v="13"/>
  </r>
  <r>
    <x v="4"/>
    <s v="2EI"/>
    <x v="5"/>
    <s v="SMR"/>
    <x v="17"/>
    <s v="1.7"/>
    <x v="5"/>
    <x v="13"/>
    <n v="3"/>
    <s v="JAT"/>
    <x v="14"/>
  </r>
  <r>
    <x v="4"/>
    <s v="3BL"/>
    <x v="8"/>
    <s v="BOG"/>
    <x v="3"/>
    <s v="1.10"/>
    <x v="8"/>
    <x v="24"/>
    <n v="26"/>
    <s v="ABX"/>
    <x v="46"/>
  </r>
  <r>
    <x v="4"/>
    <s v="3BL"/>
    <x v="8"/>
    <s v="BOG"/>
    <x v="3"/>
    <s v="1.10"/>
    <x v="8"/>
    <x v="24"/>
    <n v="27"/>
    <s v="CJT"/>
    <x v="41"/>
  </r>
  <r>
    <x v="4"/>
    <s v="2EJ"/>
    <x v="6"/>
    <s v="BOG"/>
    <x v="3"/>
    <s v="1.10"/>
    <x v="8"/>
    <x v="33"/>
    <n v="18"/>
    <s v="THY"/>
    <x v="45"/>
  </r>
  <r>
    <x v="4"/>
    <s v="2EJ"/>
    <x v="6"/>
    <s v="BOG"/>
    <x v="3"/>
    <s v="1.10"/>
    <x v="8"/>
    <x v="33"/>
    <n v="28"/>
    <s v="QTR"/>
    <x v="38"/>
  </r>
  <r>
    <x v="4"/>
    <s v="2EI"/>
    <x v="5"/>
    <s v="ADZ"/>
    <x v="6"/>
    <s v="1.10"/>
    <x v="8"/>
    <x v="1"/>
    <n v="1248"/>
    <s v="ARE"/>
    <x v="10"/>
  </r>
  <r>
    <x v="4"/>
    <s v="2EI"/>
    <x v="5"/>
    <s v="ADZ"/>
    <x v="6"/>
    <s v="1.3"/>
    <x v="1"/>
    <x v="31"/>
    <n v="8"/>
    <s v="KRE"/>
    <x v="33"/>
  </r>
  <r>
    <x v="4"/>
    <s v="2EI"/>
    <x v="5"/>
    <s v="ADZ"/>
    <x v="6"/>
    <s v="1.5"/>
    <x v="7"/>
    <x v="11"/>
    <n v="1"/>
    <s v="RPB"/>
    <x v="11"/>
  </r>
  <r>
    <x v="4"/>
    <s v="2EI"/>
    <x v="5"/>
    <s v="ADZ"/>
    <x v="6"/>
    <s v="1.9"/>
    <x v="3"/>
    <x v="11"/>
    <n v="17"/>
    <s v="CMP"/>
    <x v="13"/>
  </r>
  <r>
    <x v="4"/>
    <s v="2EI"/>
    <x v="5"/>
    <s v="AXM"/>
    <x v="7"/>
    <s v="1.1"/>
    <x v="0"/>
    <x v="2"/>
    <n v="7"/>
    <s v="AVA"/>
    <x v="1"/>
  </r>
  <r>
    <x v="4"/>
    <s v="2EI"/>
    <x v="5"/>
    <s v="AXM"/>
    <x v="7"/>
    <s v="1.4"/>
    <x v="4"/>
    <x v="1"/>
    <n v="31"/>
    <s v="ARE"/>
    <x v="10"/>
  </r>
  <r>
    <x v="4"/>
    <s v="2EI"/>
    <x v="5"/>
    <s v="AXM"/>
    <x v="7"/>
    <s v="1.4"/>
    <x v="4"/>
    <x v="31"/>
    <n v="2"/>
    <s v="ACL"/>
    <x v="8"/>
  </r>
  <r>
    <x v="4"/>
    <s v="2EI"/>
    <x v="5"/>
    <s v="AXM"/>
    <x v="7"/>
    <s v="1.5"/>
    <x v="7"/>
    <x v="2"/>
    <n v="1"/>
    <s v="AVA"/>
    <x v="1"/>
  </r>
  <r>
    <x v="4"/>
    <s v="2EI"/>
    <x v="5"/>
    <s v="AXM"/>
    <x v="7"/>
    <s v="1.8"/>
    <x v="6"/>
    <x v="1"/>
    <n v="62"/>
    <s v="ARE"/>
    <x v="10"/>
  </r>
  <r>
    <x v="4"/>
    <s v="2EI"/>
    <x v="5"/>
    <s v="BAQ"/>
    <x v="8"/>
    <s v="1.10"/>
    <x v="8"/>
    <x v="19"/>
    <n v="2"/>
    <s v="KLM"/>
    <x v="23"/>
  </r>
  <r>
    <x v="4"/>
    <s v="2EI"/>
    <x v="5"/>
    <s v="BAQ"/>
    <x v="8"/>
    <s v="1.3"/>
    <x v="1"/>
    <x v="19"/>
    <n v="1"/>
    <s v="KLM"/>
    <x v="23"/>
  </r>
  <r>
    <x v="4"/>
    <s v="2EI"/>
    <x v="5"/>
    <s v="BAQ"/>
    <x v="8"/>
    <s v="1.5"/>
    <x v="7"/>
    <x v="11"/>
    <n v="30"/>
    <s v="CMP"/>
    <x v="13"/>
  </r>
  <r>
    <x v="4"/>
    <s v="2EI"/>
    <x v="5"/>
    <s v="BAQ"/>
    <x v="8"/>
    <s v="1.6"/>
    <x v="2"/>
    <x v="11"/>
    <n v="42"/>
    <s v="RPB"/>
    <x v="11"/>
  </r>
  <r>
    <x v="4"/>
    <s v="2EI"/>
    <x v="5"/>
    <s v="BAQ"/>
    <x v="8"/>
    <s v="1.7"/>
    <x v="5"/>
    <x v="11"/>
    <n v="14"/>
    <s v="CMP"/>
    <x v="13"/>
  </r>
  <r>
    <x v="4"/>
    <s v="2EI"/>
    <x v="5"/>
    <s v="BGA"/>
    <x v="9"/>
    <s v="1.1"/>
    <x v="0"/>
    <x v="11"/>
    <n v="15"/>
    <s v="CMP"/>
    <x v="13"/>
  </r>
  <r>
    <x v="4"/>
    <s v="2EI"/>
    <x v="5"/>
    <s v="BGA"/>
    <x v="9"/>
    <s v="1.1"/>
    <x v="0"/>
    <x v="11"/>
    <n v="18"/>
    <s v="RPB"/>
    <x v="11"/>
  </r>
  <r>
    <x v="4"/>
    <s v="2EI"/>
    <x v="5"/>
    <s v="BGA"/>
    <x v="9"/>
    <s v="1.2"/>
    <x v="9"/>
    <x v="1"/>
    <n v="14"/>
    <s v="AVA"/>
    <x v="1"/>
  </r>
  <r>
    <x v="4"/>
    <s v="2EI"/>
    <x v="5"/>
    <s v="CLO"/>
    <x v="10"/>
    <s v="1.1"/>
    <x v="0"/>
    <x v="1"/>
    <n v="10"/>
    <s v="NKS"/>
    <x v="12"/>
  </r>
  <r>
    <x v="4"/>
    <s v="2EI"/>
    <x v="5"/>
    <s v="CLO"/>
    <x v="10"/>
    <s v="1.1"/>
    <x v="0"/>
    <x v="16"/>
    <n v="21"/>
    <s v="NKS"/>
    <x v="12"/>
  </r>
  <r>
    <x v="4"/>
    <s v="2EI"/>
    <x v="5"/>
    <s v="CLO"/>
    <x v="10"/>
    <s v="1.10"/>
    <x v="8"/>
    <x v="1"/>
    <n v="2"/>
    <s v="ARE"/>
    <x v="10"/>
  </r>
  <r>
    <x v="4"/>
    <s v="2EI"/>
    <x v="5"/>
    <s v="CLO"/>
    <x v="10"/>
    <s v="1.10"/>
    <x v="8"/>
    <x v="1"/>
    <n v="49"/>
    <s v="NKS"/>
    <x v="12"/>
  </r>
  <r>
    <x v="4"/>
    <s v="2EI"/>
    <x v="5"/>
    <s v="CLO"/>
    <x v="10"/>
    <s v="1.2"/>
    <x v="9"/>
    <x v="1"/>
    <n v="23"/>
    <s v="AVA"/>
    <x v="1"/>
  </r>
  <r>
    <x v="4"/>
    <s v="2EI"/>
    <x v="5"/>
    <s v="CLO"/>
    <x v="10"/>
    <s v="1.3"/>
    <x v="1"/>
    <x v="11"/>
    <n v="160"/>
    <s v="CMP"/>
    <x v="13"/>
  </r>
  <r>
    <x v="4"/>
    <s v="2EI"/>
    <x v="5"/>
    <s v="CLO"/>
    <x v="10"/>
    <s v="1.4"/>
    <x v="4"/>
    <x v="11"/>
    <n v="51"/>
    <s v="RPB"/>
    <x v="11"/>
  </r>
  <r>
    <x v="4"/>
    <s v="2EI"/>
    <x v="5"/>
    <s v="CLO"/>
    <x v="10"/>
    <s v="1.5"/>
    <x v="7"/>
    <x v="2"/>
    <n v="26"/>
    <s v="AVA"/>
    <x v="1"/>
  </r>
  <r>
    <x v="4"/>
    <s v="2EI"/>
    <x v="5"/>
    <s v="CLO"/>
    <x v="10"/>
    <s v="1.5"/>
    <x v="7"/>
    <x v="9"/>
    <n v="26"/>
    <s v="NSE"/>
    <x v="20"/>
  </r>
  <r>
    <x v="4"/>
    <s v="2EI"/>
    <x v="5"/>
    <s v="CLO"/>
    <x v="10"/>
    <s v="1.6"/>
    <x v="2"/>
    <x v="1"/>
    <n v="10"/>
    <s v="NKS"/>
    <x v="12"/>
  </r>
  <r>
    <x v="4"/>
    <s v="2EI"/>
    <x v="5"/>
    <s v="CLO"/>
    <x v="10"/>
    <s v="1.7"/>
    <x v="5"/>
    <x v="1"/>
    <n v="190"/>
    <s v="AVA"/>
    <x v="1"/>
  </r>
  <r>
    <x v="4"/>
    <s v="2EI"/>
    <x v="5"/>
    <s v="CLO"/>
    <x v="10"/>
    <s v="1.8"/>
    <x v="6"/>
    <x v="1"/>
    <n v="2108"/>
    <s v="AVA"/>
    <x v="1"/>
  </r>
  <r>
    <x v="4"/>
    <s v="2EI"/>
    <x v="5"/>
    <s v="CTG"/>
    <x v="11"/>
    <s v="1.1"/>
    <x v="0"/>
    <x v="1"/>
    <n v="30"/>
    <s v="JBU"/>
    <x v="6"/>
  </r>
  <r>
    <x v="4"/>
    <s v="2EI"/>
    <x v="5"/>
    <s v="CTG"/>
    <x v="11"/>
    <s v="1.1"/>
    <x v="0"/>
    <x v="11"/>
    <n v="61"/>
    <s v="AAL"/>
    <x v="19"/>
  </r>
  <r>
    <x v="4"/>
    <s v="2EI"/>
    <x v="5"/>
    <s v="CTG"/>
    <x v="11"/>
    <s v="1.10"/>
    <x v="8"/>
    <x v="11"/>
    <n v="70"/>
    <s v="DAL"/>
    <x v="35"/>
  </r>
  <r>
    <x v="4"/>
    <s v="2EI"/>
    <x v="5"/>
    <s v="CTG"/>
    <x v="11"/>
    <s v="1.10"/>
    <x v="8"/>
    <x v="31"/>
    <n v="5"/>
    <s v="FAC"/>
    <x v="34"/>
  </r>
  <r>
    <x v="4"/>
    <s v="2EI"/>
    <x v="5"/>
    <s v="CTG"/>
    <x v="11"/>
    <s v="1.10"/>
    <x v="8"/>
    <x v="19"/>
    <n v="144"/>
    <s v="KLM"/>
    <x v="23"/>
  </r>
  <r>
    <x v="4"/>
    <s v="2EI"/>
    <x v="5"/>
    <s v="CTG"/>
    <x v="11"/>
    <s v="1.3"/>
    <x v="1"/>
    <x v="14"/>
    <n v="23"/>
    <s v="DWI"/>
    <x v="18"/>
  </r>
  <r>
    <x v="4"/>
    <s v="2EI"/>
    <x v="5"/>
    <s v="CTG"/>
    <x v="11"/>
    <s v="1.3"/>
    <x v="1"/>
    <x v="31"/>
    <n v="2"/>
    <s v="FAC"/>
    <x v="34"/>
  </r>
  <r>
    <x v="4"/>
    <s v="2EI"/>
    <x v="5"/>
    <s v="CTG"/>
    <x v="11"/>
    <s v="1.4"/>
    <x v="4"/>
    <x v="16"/>
    <n v="1"/>
    <s v="JBU"/>
    <x v="6"/>
  </r>
  <r>
    <x v="4"/>
    <s v="2EI"/>
    <x v="5"/>
    <s v="CTG"/>
    <x v="11"/>
    <s v="1.5"/>
    <x v="7"/>
    <x v="11"/>
    <n v="57"/>
    <s v="AAL"/>
    <x v="19"/>
  </r>
  <r>
    <x v="4"/>
    <s v="2EI"/>
    <x v="5"/>
    <s v="CTG"/>
    <x v="11"/>
    <s v="1.6"/>
    <x v="2"/>
    <x v="2"/>
    <n v="1"/>
    <s v="ARE"/>
    <x v="10"/>
  </r>
  <r>
    <x v="4"/>
    <s v="2EI"/>
    <x v="5"/>
    <s v="CTG"/>
    <x v="11"/>
    <s v="1.6"/>
    <x v="2"/>
    <x v="1"/>
    <n v="30"/>
    <s v="JBU"/>
    <x v="6"/>
  </r>
  <r>
    <x v="4"/>
    <s v="2EI"/>
    <x v="5"/>
    <s v="CTG"/>
    <x v="11"/>
    <s v="1.6"/>
    <x v="2"/>
    <x v="11"/>
    <n v="61"/>
    <s v="AAL"/>
    <x v="19"/>
  </r>
  <r>
    <x v="4"/>
    <s v="2EI"/>
    <x v="5"/>
    <s v="CTG"/>
    <x v="11"/>
    <s v="1.6"/>
    <x v="2"/>
    <x v="11"/>
    <n v="13"/>
    <s v="DAL"/>
    <x v="35"/>
  </r>
  <r>
    <x v="4"/>
    <s v="2EI"/>
    <x v="5"/>
    <s v="CTG"/>
    <x v="11"/>
    <s v="1.7"/>
    <x v="5"/>
    <x v="2"/>
    <n v="1"/>
    <s v="ARE"/>
    <x v="10"/>
  </r>
  <r>
    <x v="4"/>
    <s v="2EI"/>
    <x v="5"/>
    <s v="CTG"/>
    <x v="11"/>
    <s v="1.7"/>
    <x v="5"/>
    <x v="13"/>
    <n v="3"/>
    <s v="JAT"/>
    <x v="14"/>
  </r>
  <r>
    <x v="4"/>
    <s v="2EI"/>
    <x v="5"/>
    <s v="CTG"/>
    <x v="11"/>
    <s v="1.7"/>
    <x v="5"/>
    <x v="1"/>
    <n v="83"/>
    <s v="ARE"/>
    <x v="10"/>
  </r>
  <r>
    <x v="5"/>
    <s v="3BM"/>
    <x v="0"/>
    <s v="EJA"/>
    <x v="0"/>
    <s v="1.3"/>
    <x v="1"/>
    <x v="0"/>
    <n v="33"/>
    <s v="EFY"/>
    <x v="0"/>
  </r>
  <r>
    <x v="5"/>
    <s v="3BM"/>
    <x v="0"/>
    <s v="EJA"/>
    <x v="0"/>
    <s v="1.4"/>
    <x v="4"/>
    <x v="1"/>
    <n v="55"/>
    <s v="AVR"/>
    <x v="1"/>
  </r>
  <r>
    <x v="5"/>
    <s v="3BM"/>
    <x v="0"/>
    <s v="PPN"/>
    <x v="1"/>
    <s v="1.3"/>
    <x v="1"/>
    <x v="9"/>
    <n v="5"/>
    <s v="EFY"/>
    <x v="0"/>
  </r>
  <r>
    <x v="5"/>
    <s v="3BM"/>
    <x v="0"/>
    <s v="VUP"/>
    <x v="2"/>
    <s v="1.3"/>
    <x v="1"/>
    <x v="2"/>
    <n v="20"/>
    <s v="AVA"/>
    <x v="1"/>
  </r>
  <r>
    <x v="5"/>
    <s v="3BM"/>
    <x v="0"/>
    <s v="VUP"/>
    <x v="2"/>
    <s v="1.9"/>
    <x v="3"/>
    <x v="1"/>
    <n v="99"/>
    <s v="AVA"/>
    <x v="1"/>
  </r>
  <r>
    <x v="5"/>
    <s v="3BM"/>
    <x v="0"/>
    <s v="VUP"/>
    <x v="2"/>
    <s v="1.4"/>
    <x v="4"/>
    <x v="9"/>
    <n v="21"/>
    <s v="EFY"/>
    <x v="0"/>
  </r>
  <r>
    <x v="5"/>
    <s v="3BM"/>
    <x v="0"/>
    <s v="VVC"/>
    <x v="22"/>
    <s v="1.1"/>
    <x v="0"/>
    <x v="1"/>
    <n v="39"/>
    <s v="AVA"/>
    <x v="1"/>
  </r>
  <r>
    <x v="5"/>
    <s v="3BM"/>
    <x v="0"/>
    <s v="VVC"/>
    <x v="22"/>
    <s v="1.6"/>
    <x v="2"/>
    <x v="1"/>
    <n v="39"/>
    <s v="AVA"/>
    <x v="1"/>
  </r>
  <r>
    <x v="5"/>
    <s v="3BM"/>
    <x v="0"/>
    <s v="VVC"/>
    <x v="22"/>
    <s v="1.9"/>
    <x v="3"/>
    <x v="1"/>
    <n v="39"/>
    <s v="AVA"/>
    <x v="1"/>
  </r>
  <r>
    <x v="5"/>
    <s v="3BM"/>
    <x v="0"/>
    <s v="VVC"/>
    <x v="22"/>
    <s v="1.6"/>
    <x v="2"/>
    <x v="2"/>
    <n v="4"/>
    <s v="AVA"/>
    <x v="1"/>
  </r>
  <r>
    <x v="5"/>
    <s v="3BM"/>
    <x v="0"/>
    <s v="VVC"/>
    <x v="22"/>
    <s v="1.5"/>
    <x v="7"/>
    <x v="0"/>
    <n v="14"/>
    <s v="NSE"/>
    <x v="20"/>
  </r>
  <r>
    <x v="5"/>
    <s v="3BM"/>
    <x v="0"/>
    <s v="PSO"/>
    <x v="21"/>
    <s v="1.6"/>
    <x v="2"/>
    <x v="9"/>
    <n v="48"/>
    <s v="EFY"/>
    <x v="0"/>
  </r>
  <r>
    <x v="5"/>
    <s v="3AN"/>
    <x v="7"/>
    <s v="MDE"/>
    <x v="5"/>
    <s v="1.4"/>
    <x v="4"/>
    <x v="2"/>
    <n v="1"/>
    <s v="ARE"/>
    <x v="10"/>
  </r>
  <r>
    <x v="5"/>
    <s v="HEL"/>
    <x v="1"/>
    <s v="BOG"/>
    <x v="3"/>
    <s v="1.4"/>
    <x v="4"/>
    <x v="29"/>
    <n v="8"/>
    <s v="HEL"/>
    <x v="2"/>
  </r>
  <r>
    <x v="5"/>
    <s v="SGH"/>
    <x v="3"/>
    <s v="SJE"/>
    <x v="4"/>
    <s v="1.3"/>
    <x v="1"/>
    <x v="9"/>
    <n v="20"/>
    <s v="EFY"/>
    <x v="0"/>
  </r>
  <r>
    <x v="5"/>
    <s v="SGH"/>
    <x v="3"/>
    <s v="SJE"/>
    <x v="4"/>
    <s v="1.4"/>
    <x v="4"/>
    <x v="9"/>
    <n v="20"/>
    <s v="EFY"/>
    <x v="0"/>
  </r>
  <r>
    <x v="5"/>
    <s v="1BC"/>
    <x v="4"/>
    <s v="MDE"/>
    <x v="5"/>
    <s v="1.6"/>
    <x v="2"/>
    <x v="39"/>
    <n v="1"/>
    <s v="PAV"/>
    <x v="9"/>
  </r>
  <r>
    <x v="5"/>
    <s v="1BC"/>
    <x v="4"/>
    <s v="MDE"/>
    <x v="5"/>
    <s v="1.10"/>
    <x v="8"/>
    <x v="39"/>
    <n v="1"/>
    <s v="PAV"/>
    <x v="9"/>
  </r>
  <r>
    <x v="5"/>
    <s v="1BC"/>
    <x v="4"/>
    <s v="MDE"/>
    <x v="5"/>
    <s v="1.5"/>
    <x v="7"/>
    <x v="68"/>
    <n v="1"/>
    <s v="PAV"/>
    <x v="9"/>
  </r>
  <r>
    <x v="5"/>
    <s v="1BC"/>
    <x v="4"/>
    <s v="MDE"/>
    <x v="5"/>
    <s v="1.7"/>
    <x v="5"/>
    <x v="68"/>
    <n v="1"/>
    <s v="PAV"/>
    <x v="9"/>
  </r>
  <r>
    <x v="5"/>
    <s v="1BC"/>
    <x v="4"/>
    <s v="MDE"/>
    <x v="5"/>
    <s v="1.9"/>
    <x v="3"/>
    <x v="68"/>
    <n v="4"/>
    <s v="PAV"/>
    <x v="9"/>
  </r>
  <r>
    <x v="5"/>
    <s v="1BC"/>
    <x v="4"/>
    <s v="MDE"/>
    <x v="5"/>
    <s v="1.5"/>
    <x v="7"/>
    <x v="43"/>
    <n v="2"/>
    <s v="PAV"/>
    <x v="9"/>
  </r>
  <r>
    <x v="5"/>
    <s v="1BC"/>
    <x v="4"/>
    <s v="MDE"/>
    <x v="5"/>
    <s v="1.3"/>
    <x v="1"/>
    <x v="30"/>
    <n v="2"/>
    <s v="PAV"/>
    <x v="9"/>
  </r>
  <r>
    <x v="5"/>
    <s v="1BC"/>
    <x v="4"/>
    <s v="MDE"/>
    <x v="5"/>
    <s v="1.9"/>
    <x v="3"/>
    <x v="40"/>
    <n v="2"/>
    <s v="PAV"/>
    <x v="9"/>
  </r>
  <r>
    <x v="5"/>
    <s v="2EI"/>
    <x v="5"/>
    <s v="ADZ"/>
    <x v="6"/>
    <s v="1.1"/>
    <x v="0"/>
    <x v="1"/>
    <n v="306"/>
    <s v="ARE"/>
    <x v="10"/>
  </r>
  <r>
    <x v="5"/>
    <s v="2EI"/>
    <x v="5"/>
    <s v="ADZ"/>
    <x v="6"/>
    <s v="1.4"/>
    <x v="4"/>
    <x v="13"/>
    <n v="3"/>
    <s v="JAT"/>
    <x v="14"/>
  </r>
  <r>
    <x v="5"/>
    <s v="2EI"/>
    <x v="5"/>
    <s v="ADZ"/>
    <x v="6"/>
    <s v="1.4"/>
    <x v="4"/>
    <x v="11"/>
    <n v="41"/>
    <s v="RPB"/>
    <x v="11"/>
  </r>
  <r>
    <x v="5"/>
    <s v="2EI"/>
    <x v="5"/>
    <s v="ADZ"/>
    <x v="6"/>
    <s v="1.6"/>
    <x v="2"/>
    <x v="11"/>
    <n v="17"/>
    <s v="CMP"/>
    <x v="13"/>
  </r>
  <r>
    <x v="5"/>
    <s v="2EI"/>
    <x v="5"/>
    <s v="ADZ"/>
    <x v="6"/>
    <s v="1.9"/>
    <x v="3"/>
    <x v="1"/>
    <n v="295"/>
    <s v="ARE"/>
    <x v="10"/>
  </r>
  <r>
    <x v="5"/>
    <s v="2EI"/>
    <x v="5"/>
    <s v="ADZ"/>
    <x v="6"/>
    <s v="1.9"/>
    <x v="3"/>
    <x v="11"/>
    <n v="41"/>
    <s v="RPB"/>
    <x v="11"/>
  </r>
  <r>
    <x v="5"/>
    <s v="2EI"/>
    <x v="5"/>
    <s v="AXM"/>
    <x v="7"/>
    <s v="1.1"/>
    <x v="0"/>
    <x v="1"/>
    <n v="13"/>
    <s v="NKS"/>
    <x v="12"/>
  </r>
  <r>
    <x v="5"/>
    <s v="2EI"/>
    <x v="5"/>
    <s v="AXM"/>
    <x v="7"/>
    <s v="1.1"/>
    <x v="0"/>
    <x v="11"/>
    <n v="17"/>
    <s v="RPB"/>
    <x v="11"/>
  </r>
  <r>
    <x v="5"/>
    <s v="2EI"/>
    <x v="5"/>
    <s v="AXM"/>
    <x v="7"/>
    <s v="1.2"/>
    <x v="9"/>
    <x v="1"/>
    <n v="7"/>
    <s v="AVA"/>
    <x v="1"/>
  </r>
  <r>
    <x v="5"/>
    <s v="2EI"/>
    <x v="5"/>
    <s v="AXM"/>
    <x v="7"/>
    <s v="1.4"/>
    <x v="4"/>
    <x v="11"/>
    <n v="13"/>
    <s v="CMP"/>
    <x v="13"/>
  </r>
  <r>
    <x v="5"/>
    <s v="2EI"/>
    <x v="5"/>
    <s v="AXM"/>
    <x v="7"/>
    <s v="1.7"/>
    <x v="5"/>
    <x v="11"/>
    <n v="2"/>
    <s v="RPB"/>
    <x v="11"/>
  </r>
  <r>
    <x v="5"/>
    <s v="2EI"/>
    <x v="5"/>
    <s v="BAQ"/>
    <x v="8"/>
    <s v="1.10"/>
    <x v="8"/>
    <x v="11"/>
    <n v="168"/>
    <s v="RPB"/>
    <x v="11"/>
  </r>
  <r>
    <x v="5"/>
    <s v="2EI"/>
    <x v="5"/>
    <s v="BAQ"/>
    <x v="8"/>
    <s v="1.3"/>
    <x v="1"/>
    <x v="11"/>
    <n v="41"/>
    <s v="CMP"/>
    <x v="13"/>
  </r>
  <r>
    <x v="5"/>
    <s v="2EI"/>
    <x v="5"/>
    <s v="BAQ"/>
    <x v="8"/>
    <s v="1.8"/>
    <x v="6"/>
    <x v="11"/>
    <n v="2"/>
    <s v="AAL"/>
    <x v="19"/>
  </r>
  <r>
    <x v="5"/>
    <s v="2EI"/>
    <x v="5"/>
    <s v="BGA"/>
    <x v="9"/>
    <s v="1.1"/>
    <x v="0"/>
    <x v="1"/>
    <n v="368"/>
    <s v="AVA"/>
    <x v="1"/>
  </r>
  <r>
    <x v="5"/>
    <s v="2EI"/>
    <x v="5"/>
    <s v="BGA"/>
    <x v="9"/>
    <s v="1.1"/>
    <x v="0"/>
    <x v="1"/>
    <n v="187"/>
    <s v="ARE"/>
    <x v="10"/>
  </r>
  <r>
    <x v="5"/>
    <s v="2EI"/>
    <x v="5"/>
    <s v="BGA"/>
    <x v="9"/>
    <s v="1.10"/>
    <x v="8"/>
    <x v="11"/>
    <n v="66"/>
    <s v="CMP"/>
    <x v="13"/>
  </r>
  <r>
    <x v="5"/>
    <s v="2EI"/>
    <x v="5"/>
    <s v="BGA"/>
    <x v="9"/>
    <s v="1.5"/>
    <x v="7"/>
    <x v="1"/>
    <n v="81"/>
    <s v="AVA"/>
    <x v="1"/>
  </r>
  <r>
    <x v="5"/>
    <s v="2EI"/>
    <x v="5"/>
    <s v="BGA"/>
    <x v="9"/>
    <s v="1.8"/>
    <x v="6"/>
    <x v="1"/>
    <n v="1028"/>
    <s v="AVA"/>
    <x v="1"/>
  </r>
  <r>
    <x v="5"/>
    <s v="2EI"/>
    <x v="5"/>
    <s v="CLO"/>
    <x v="10"/>
    <s v="1.1"/>
    <x v="0"/>
    <x v="1"/>
    <n v="951"/>
    <s v="AVA"/>
    <x v="1"/>
  </r>
  <r>
    <x v="5"/>
    <s v="2EI"/>
    <x v="5"/>
    <s v="CLO"/>
    <x v="10"/>
    <s v="1.10"/>
    <x v="8"/>
    <x v="1"/>
    <n v="4553"/>
    <s v="AVA"/>
    <x v="1"/>
  </r>
  <r>
    <x v="5"/>
    <s v="2EI"/>
    <x v="5"/>
    <s v="CLO"/>
    <x v="10"/>
    <s v="1.10"/>
    <x v="8"/>
    <x v="1"/>
    <n v="10"/>
    <s v="NKS"/>
    <x v="12"/>
  </r>
  <r>
    <x v="5"/>
    <s v="2EI"/>
    <x v="5"/>
    <s v="CLO"/>
    <x v="10"/>
    <s v="1.10"/>
    <x v="8"/>
    <x v="11"/>
    <n v="506"/>
    <s v="CMP"/>
    <x v="13"/>
  </r>
  <r>
    <x v="5"/>
    <s v="2EI"/>
    <x v="5"/>
    <s v="CLO"/>
    <x v="10"/>
    <s v="1.4"/>
    <x v="4"/>
    <x v="11"/>
    <n v="59"/>
    <s v="AAL"/>
    <x v="19"/>
  </r>
  <r>
    <x v="5"/>
    <s v="2EI"/>
    <x v="5"/>
    <s v="CLO"/>
    <x v="10"/>
    <s v="1.6"/>
    <x v="2"/>
    <x v="1"/>
    <n v="2"/>
    <s v="NKS"/>
    <x v="12"/>
  </r>
  <r>
    <x v="5"/>
    <s v="2EI"/>
    <x v="5"/>
    <s v="CLO"/>
    <x v="10"/>
    <s v="1.6"/>
    <x v="2"/>
    <x v="15"/>
    <n v="13"/>
    <s v="AVA"/>
    <x v="1"/>
  </r>
  <r>
    <x v="5"/>
    <s v="2EI"/>
    <x v="5"/>
    <s v="CTG"/>
    <x v="11"/>
    <s v="1.1"/>
    <x v="0"/>
    <x v="11"/>
    <n v="149"/>
    <s v="RPB"/>
    <x v="11"/>
  </r>
  <r>
    <x v="5"/>
    <s v="2EI"/>
    <x v="5"/>
    <s v="CTG"/>
    <x v="11"/>
    <s v="1.10"/>
    <x v="8"/>
    <x v="13"/>
    <n v="1443"/>
    <s v="JAT"/>
    <x v="14"/>
  </r>
  <r>
    <x v="5"/>
    <s v="2EI"/>
    <x v="5"/>
    <s v="CTG"/>
    <x v="11"/>
    <s v="1.10"/>
    <x v="8"/>
    <x v="1"/>
    <n v="2563"/>
    <s v="ARE"/>
    <x v="10"/>
  </r>
  <r>
    <x v="5"/>
    <s v="2EI"/>
    <x v="5"/>
    <s v="CTG"/>
    <x v="11"/>
    <s v="1.10"/>
    <x v="8"/>
    <x v="11"/>
    <n v="736"/>
    <s v="RPB"/>
    <x v="11"/>
  </r>
  <r>
    <x v="5"/>
    <s v="2EI"/>
    <x v="5"/>
    <s v="CTG"/>
    <x v="11"/>
    <s v="1.3"/>
    <x v="1"/>
    <x v="11"/>
    <n v="119"/>
    <s v="CMP"/>
    <x v="13"/>
  </r>
  <r>
    <x v="5"/>
    <s v="2EI"/>
    <x v="5"/>
    <s v="CTG"/>
    <x v="11"/>
    <s v="1.3"/>
    <x v="1"/>
    <x v="19"/>
    <n v="29"/>
    <s v="KLM"/>
    <x v="23"/>
  </r>
  <r>
    <x v="5"/>
    <s v="2EI"/>
    <x v="5"/>
    <s v="CTG"/>
    <x v="11"/>
    <s v="1.5"/>
    <x v="7"/>
    <x v="1"/>
    <n v="78"/>
    <s v="ARE"/>
    <x v="10"/>
  </r>
  <r>
    <x v="5"/>
    <s v="2EI"/>
    <x v="5"/>
    <s v="CTG"/>
    <x v="11"/>
    <s v="1.6"/>
    <x v="2"/>
    <x v="11"/>
    <n v="119"/>
    <s v="CMP"/>
    <x v="13"/>
  </r>
  <r>
    <x v="5"/>
    <s v="2EI"/>
    <x v="5"/>
    <s v="CTG"/>
    <x v="11"/>
    <s v="1.7"/>
    <x v="5"/>
    <x v="16"/>
    <n v="27"/>
    <s v="NKS"/>
    <x v="12"/>
  </r>
  <r>
    <x v="5"/>
    <s v="2EI"/>
    <x v="5"/>
    <s v="CTG"/>
    <x v="11"/>
    <s v="1.8"/>
    <x v="6"/>
    <x v="1"/>
    <n v="6"/>
    <s v="NKS"/>
    <x v="12"/>
  </r>
  <r>
    <x v="5"/>
    <s v="2EI"/>
    <x v="5"/>
    <s v="CTG"/>
    <x v="11"/>
    <s v="1.8"/>
    <x v="6"/>
    <x v="11"/>
    <n v="26"/>
    <s v="DAL"/>
    <x v="35"/>
  </r>
  <r>
    <x v="5"/>
    <s v="2EI"/>
    <x v="5"/>
    <s v="CTG"/>
    <x v="11"/>
    <s v="1.9"/>
    <x v="3"/>
    <x v="1"/>
    <n v="1"/>
    <s v="ARE"/>
    <x v="10"/>
  </r>
  <r>
    <x v="5"/>
    <s v="2EI"/>
    <x v="5"/>
    <s v="CUC"/>
    <x v="12"/>
    <s v="1.6"/>
    <x v="2"/>
    <x v="2"/>
    <n v="24"/>
    <s v="AVA"/>
    <x v="1"/>
  </r>
  <r>
    <x v="5"/>
    <s v="2EI"/>
    <x v="5"/>
    <s v="CUC"/>
    <x v="12"/>
    <s v="1.6"/>
    <x v="2"/>
    <x v="1"/>
    <n v="292"/>
    <s v="AVA"/>
    <x v="1"/>
  </r>
  <r>
    <x v="5"/>
    <s v="2EI"/>
    <x v="5"/>
    <s v="CUC"/>
    <x v="12"/>
    <s v="1.6"/>
    <x v="2"/>
    <x v="13"/>
    <n v="1"/>
    <s v="JAT"/>
    <x v="14"/>
  </r>
  <r>
    <x v="5"/>
    <s v="2EI"/>
    <x v="5"/>
    <s v="IBE"/>
    <x v="14"/>
    <s v="1.4"/>
    <x v="4"/>
    <x v="2"/>
    <n v="7"/>
    <s v="AVA"/>
    <x v="1"/>
  </r>
  <r>
    <x v="5"/>
    <s v="2EI"/>
    <x v="5"/>
    <s v="IBE"/>
    <x v="14"/>
    <s v="1.6"/>
    <x v="2"/>
    <x v="2"/>
    <n v="7"/>
    <s v="AVA"/>
    <x v="1"/>
  </r>
  <r>
    <x v="5"/>
    <s v="2EI"/>
    <x v="5"/>
    <s v="IPI"/>
    <x v="15"/>
    <s v="1.1"/>
    <x v="0"/>
    <x v="1"/>
    <n v="57"/>
    <s v="AVA"/>
    <x v="1"/>
  </r>
  <r>
    <x v="5"/>
    <s v="2EI"/>
    <x v="5"/>
    <s v="IPI"/>
    <x v="15"/>
    <s v="1.4"/>
    <x v="4"/>
    <x v="1"/>
    <n v="58"/>
    <s v="AVA"/>
    <x v="1"/>
  </r>
  <r>
    <x v="5"/>
    <s v="2EI"/>
    <x v="5"/>
    <s v="LET"/>
    <x v="23"/>
    <s v="1.3"/>
    <x v="1"/>
    <x v="31"/>
    <n v="1"/>
    <s v="ACL"/>
    <x v="8"/>
  </r>
  <r>
    <x v="5"/>
    <s v="2EI"/>
    <x v="5"/>
    <s v="LET"/>
    <x v="23"/>
    <s v="1.4"/>
    <x v="4"/>
    <x v="1"/>
    <n v="39"/>
    <s v="AVA"/>
    <x v="1"/>
  </r>
  <r>
    <x v="5"/>
    <s v="2EI"/>
    <x v="5"/>
    <s v="MDE"/>
    <x v="5"/>
    <s v="1.1"/>
    <x v="0"/>
    <x v="1"/>
    <n v="3"/>
    <s v="PAV"/>
    <x v="9"/>
  </r>
  <r>
    <x v="5"/>
    <s v="2EI"/>
    <x v="5"/>
    <s v="MDE"/>
    <x v="5"/>
    <s v="1.1"/>
    <x v="0"/>
    <x v="20"/>
    <n v="6"/>
    <s v="JEA"/>
    <x v="26"/>
  </r>
  <r>
    <x v="5"/>
    <s v="2EI"/>
    <x v="5"/>
    <s v="MDE"/>
    <x v="5"/>
    <s v="1.10"/>
    <x v="8"/>
    <x v="2"/>
    <n v="4"/>
    <s v="TAI"/>
    <x v="24"/>
  </r>
  <r>
    <x v="5"/>
    <s v="2EI"/>
    <x v="5"/>
    <s v="MDE"/>
    <x v="5"/>
    <s v="1.10"/>
    <x v="8"/>
    <x v="1"/>
    <n v="321"/>
    <s v="NKS"/>
    <x v="12"/>
  </r>
  <r>
    <x v="5"/>
    <s v="2EI"/>
    <x v="5"/>
    <s v="MDE"/>
    <x v="5"/>
    <s v="1.10"/>
    <x v="8"/>
    <x v="11"/>
    <n v="199"/>
    <s v="AMX"/>
    <x v="17"/>
  </r>
  <r>
    <x v="5"/>
    <s v="2EI"/>
    <x v="5"/>
    <s v="MDE"/>
    <x v="5"/>
    <s v="1.2"/>
    <x v="9"/>
    <x v="2"/>
    <n v="1"/>
    <s v="AVA"/>
    <x v="1"/>
  </r>
  <r>
    <x v="5"/>
    <s v="2EI"/>
    <x v="5"/>
    <s v="MDE"/>
    <x v="5"/>
    <s v="1.2"/>
    <x v="9"/>
    <x v="20"/>
    <n v="1"/>
    <s v="JEA"/>
    <x v="26"/>
  </r>
  <r>
    <x v="5"/>
    <s v="2EI"/>
    <x v="5"/>
    <s v="MDE"/>
    <x v="5"/>
    <s v="1.3"/>
    <x v="1"/>
    <x v="14"/>
    <n v="30"/>
    <s v="DWI"/>
    <x v="18"/>
  </r>
  <r>
    <x v="5"/>
    <s v="2EI"/>
    <x v="5"/>
    <s v="MDE"/>
    <x v="5"/>
    <s v="1.4"/>
    <x v="4"/>
    <x v="2"/>
    <n v="1"/>
    <s v="TAI"/>
    <x v="24"/>
  </r>
  <r>
    <x v="5"/>
    <s v="2EI"/>
    <x v="5"/>
    <s v="MDE"/>
    <x v="5"/>
    <s v="1.5"/>
    <x v="7"/>
    <x v="1"/>
    <n v="59"/>
    <s v="NKS"/>
    <x v="12"/>
  </r>
  <r>
    <x v="5"/>
    <s v="2EI"/>
    <x v="5"/>
    <s v="MDE"/>
    <x v="5"/>
    <s v="1.6"/>
    <x v="2"/>
    <x v="2"/>
    <n v="15"/>
    <s v="NKS"/>
    <x v="12"/>
  </r>
  <r>
    <x v="5"/>
    <s v="2EI"/>
    <x v="5"/>
    <s v="MDE"/>
    <x v="5"/>
    <s v="1.6"/>
    <x v="2"/>
    <x v="1"/>
    <n v="28"/>
    <s v="JBU"/>
    <x v="6"/>
  </r>
  <r>
    <x v="5"/>
    <s v="2EI"/>
    <x v="5"/>
    <s v="MDE"/>
    <x v="5"/>
    <s v="1.6"/>
    <x v="2"/>
    <x v="11"/>
    <n v="39"/>
    <s v="AMX"/>
    <x v="17"/>
  </r>
  <r>
    <x v="5"/>
    <s v="2EI"/>
    <x v="5"/>
    <s v="MDE"/>
    <x v="5"/>
    <s v="1.7"/>
    <x v="5"/>
    <x v="2"/>
    <n v="9"/>
    <s v="AVA"/>
    <x v="1"/>
  </r>
  <r>
    <x v="5"/>
    <s v="2EI"/>
    <x v="5"/>
    <s v="MDE"/>
    <x v="5"/>
    <s v="1.7"/>
    <x v="5"/>
    <x v="2"/>
    <n v="1"/>
    <s v="TAI"/>
    <x v="24"/>
  </r>
  <r>
    <x v="5"/>
    <s v="2EI"/>
    <x v="5"/>
    <s v="MDE"/>
    <x v="5"/>
    <s v="1.7"/>
    <x v="5"/>
    <x v="15"/>
    <n v="53"/>
    <s v="AVA"/>
    <x v="1"/>
  </r>
  <r>
    <x v="5"/>
    <s v="2EI"/>
    <x v="5"/>
    <s v="MDE"/>
    <x v="5"/>
    <s v="1.8"/>
    <x v="6"/>
    <x v="1"/>
    <n v="134"/>
    <s v="NKS"/>
    <x v="12"/>
  </r>
  <r>
    <x v="5"/>
    <s v="2EI"/>
    <x v="5"/>
    <s v="MDE"/>
    <x v="5"/>
    <s v="1.9"/>
    <x v="3"/>
    <x v="14"/>
    <n v="1"/>
    <s v="DWI"/>
    <x v="18"/>
  </r>
  <r>
    <x v="5"/>
    <s v="2EI"/>
    <x v="5"/>
    <s v="MTR"/>
    <x v="18"/>
    <s v="1.10"/>
    <x v="8"/>
    <x v="2"/>
    <n v="135"/>
    <s v="AVA"/>
    <x v="1"/>
  </r>
  <r>
    <x v="5"/>
    <s v="2EI"/>
    <x v="5"/>
    <s v="MTR"/>
    <x v="18"/>
    <s v="1.8"/>
    <x v="6"/>
    <x v="2"/>
    <n v="52"/>
    <s v="AVA"/>
    <x v="1"/>
  </r>
  <r>
    <x v="5"/>
    <s v="2EI"/>
    <x v="5"/>
    <s v="NVA"/>
    <x v="19"/>
    <s v="1.2"/>
    <x v="9"/>
    <x v="1"/>
    <n v="1"/>
    <s v="AVA"/>
    <x v="1"/>
  </r>
  <r>
    <x v="5"/>
    <s v="2EI"/>
    <x v="5"/>
    <s v="PEI"/>
    <x v="20"/>
    <s v="1.10"/>
    <x v="8"/>
    <x v="1"/>
    <n v="2526"/>
    <s v="AVA"/>
    <x v="1"/>
  </r>
  <r>
    <x v="5"/>
    <s v="2EI"/>
    <x v="5"/>
    <s v="PEI"/>
    <x v="20"/>
    <s v="1.10"/>
    <x v="8"/>
    <x v="13"/>
    <n v="443"/>
    <s v="JAT"/>
    <x v="14"/>
  </r>
  <r>
    <x v="5"/>
    <s v="2EI"/>
    <x v="5"/>
    <s v="PEI"/>
    <x v="20"/>
    <s v="1.10"/>
    <x v="8"/>
    <x v="1"/>
    <n v="736"/>
    <s v="ARE"/>
    <x v="10"/>
  </r>
  <r>
    <x v="5"/>
    <s v="2EI"/>
    <x v="5"/>
    <s v="PEI"/>
    <x v="20"/>
    <s v="1.10"/>
    <x v="8"/>
    <x v="31"/>
    <n v="1"/>
    <s v="FAC"/>
    <x v="34"/>
  </r>
  <r>
    <x v="5"/>
    <s v="2EI"/>
    <x v="5"/>
    <s v="PEI"/>
    <x v="20"/>
    <s v="1.2"/>
    <x v="9"/>
    <x v="2"/>
    <n v="1"/>
    <s v="AAL"/>
    <x v="19"/>
  </r>
  <r>
    <x v="5"/>
    <s v="2EI"/>
    <x v="5"/>
    <s v="PEI"/>
    <x v="20"/>
    <s v="1.6"/>
    <x v="2"/>
    <x v="1"/>
    <n v="156"/>
    <s v="ARE"/>
    <x v="10"/>
  </r>
  <r>
    <x v="5"/>
    <s v="2EI"/>
    <x v="5"/>
    <s v="PEI"/>
    <x v="20"/>
    <s v="1.7"/>
    <x v="5"/>
    <x v="2"/>
    <n v="4"/>
    <s v="AVA"/>
    <x v="1"/>
  </r>
  <r>
    <x v="5"/>
    <s v="2EI"/>
    <x v="5"/>
    <s v="PEI"/>
    <x v="20"/>
    <s v="1.8"/>
    <x v="6"/>
    <x v="1"/>
    <n v="922"/>
    <s v="AVA"/>
    <x v="1"/>
  </r>
  <r>
    <x v="5"/>
    <s v="2EI"/>
    <x v="5"/>
    <s v="PSO"/>
    <x v="21"/>
    <s v="1.9"/>
    <x v="3"/>
    <x v="1"/>
    <n v="1"/>
    <s v="AVA"/>
    <x v="1"/>
  </r>
  <r>
    <x v="5"/>
    <s v="2EI"/>
    <x v="5"/>
    <s v="RCH"/>
    <x v="16"/>
    <s v="1.3"/>
    <x v="1"/>
    <x v="1"/>
    <n v="120"/>
    <s v="AVA"/>
    <x v="1"/>
  </r>
  <r>
    <x v="5"/>
    <s v="2EI"/>
    <x v="5"/>
    <s v="SMR"/>
    <x v="17"/>
    <s v="1.10"/>
    <x v="8"/>
    <x v="13"/>
    <n v="1022"/>
    <s v="JAT"/>
    <x v="14"/>
  </r>
  <r>
    <x v="5"/>
    <s v="2EI"/>
    <x v="5"/>
    <s v="SMR"/>
    <x v="17"/>
    <s v="1.6"/>
    <x v="2"/>
    <x v="1"/>
    <n v="437"/>
    <s v="AVA"/>
    <x v="1"/>
  </r>
  <r>
    <x v="5"/>
    <s v="2EI"/>
    <x v="5"/>
    <s v="SMR"/>
    <x v="17"/>
    <s v="1.6"/>
    <x v="2"/>
    <x v="11"/>
    <n v="97"/>
    <s v="RPB"/>
    <x v="11"/>
  </r>
  <r>
    <x v="5"/>
    <s v="2EI"/>
    <x v="5"/>
    <s v="SMR"/>
    <x v="17"/>
    <s v="1.8"/>
    <x v="6"/>
    <x v="1"/>
    <n v="1146"/>
    <s v="AVA"/>
    <x v="1"/>
  </r>
  <r>
    <x v="5"/>
    <s v="2EI"/>
    <x v="5"/>
    <s v="SMR"/>
    <x v="17"/>
    <s v="1.8"/>
    <x v="6"/>
    <x v="11"/>
    <n v="25"/>
    <s v="CMP"/>
    <x v="13"/>
  </r>
  <r>
    <x v="5"/>
    <s v="2EJ"/>
    <x v="6"/>
    <s v="BOG"/>
    <x v="3"/>
    <s v="1.2"/>
    <x v="9"/>
    <x v="33"/>
    <n v="1"/>
    <s v="ETH"/>
    <x v="47"/>
  </r>
  <r>
    <x v="5"/>
    <s v="2EJ"/>
    <x v="6"/>
    <s v="BOG"/>
    <x v="3"/>
    <s v="1.10"/>
    <x v="8"/>
    <x v="33"/>
    <n v="31"/>
    <s v="ETH"/>
    <x v="47"/>
  </r>
  <r>
    <x v="5"/>
    <s v="3BL"/>
    <x v="8"/>
    <s v="BOG"/>
    <x v="3"/>
    <s v="1.10"/>
    <x v="8"/>
    <x v="24"/>
    <n v="25"/>
    <s v="CJT"/>
    <x v="41"/>
  </r>
  <r>
    <x v="5"/>
    <s v="3BM"/>
    <x v="0"/>
    <s v="EJA"/>
    <x v="0"/>
    <s v="1.4"/>
    <x v="4"/>
    <x v="0"/>
    <n v="33"/>
    <s v="EFY"/>
    <x v="0"/>
  </r>
  <r>
    <x v="5"/>
    <s v="3BM"/>
    <x v="0"/>
    <s v="EJA"/>
    <x v="0"/>
    <s v="1.6"/>
    <x v="2"/>
    <x v="0"/>
    <n v="33"/>
    <s v="EFY"/>
    <x v="0"/>
  </r>
  <r>
    <x v="5"/>
    <s v="3BM"/>
    <x v="0"/>
    <s v="EJA"/>
    <x v="0"/>
    <s v="1.1"/>
    <x v="0"/>
    <x v="2"/>
    <n v="1"/>
    <s v="AVA"/>
    <x v="1"/>
  </r>
  <r>
    <x v="5"/>
    <s v="3BM"/>
    <x v="0"/>
    <s v="EYP"/>
    <x v="13"/>
    <s v="1.8"/>
    <x v="6"/>
    <x v="1"/>
    <n v="47"/>
    <s v="AVA"/>
    <x v="1"/>
  </r>
  <r>
    <x v="5"/>
    <s v="3BM"/>
    <x v="0"/>
    <s v="PPN"/>
    <x v="1"/>
    <s v="1.4"/>
    <x v="4"/>
    <x v="1"/>
    <n v="30"/>
    <s v="AVA"/>
    <x v="1"/>
  </r>
  <r>
    <x v="5"/>
    <s v="3BM"/>
    <x v="0"/>
    <s v="PPN"/>
    <x v="1"/>
    <s v="1.6"/>
    <x v="2"/>
    <x v="1"/>
    <n v="30"/>
    <s v="AVA"/>
    <x v="1"/>
  </r>
  <r>
    <x v="5"/>
    <s v="3BM"/>
    <x v="0"/>
    <s v="PPN"/>
    <x v="1"/>
    <s v="1.3"/>
    <x v="1"/>
    <x v="0"/>
    <n v="41"/>
    <s v="EFY"/>
    <x v="0"/>
  </r>
  <r>
    <x v="5"/>
    <s v="3BM"/>
    <x v="0"/>
    <s v="PPN"/>
    <x v="1"/>
    <s v="1.6"/>
    <x v="2"/>
    <x v="0"/>
    <n v="41"/>
    <s v="EFY"/>
    <x v="0"/>
  </r>
  <r>
    <x v="5"/>
    <s v="3BM"/>
    <x v="0"/>
    <s v="VUP"/>
    <x v="2"/>
    <s v="1.10"/>
    <x v="8"/>
    <x v="1"/>
    <n v="99"/>
    <s v="AVA"/>
    <x v="1"/>
  </r>
  <r>
    <x v="5"/>
    <s v="3BM"/>
    <x v="0"/>
    <s v="VUP"/>
    <x v="2"/>
    <s v="1.3"/>
    <x v="1"/>
    <x v="9"/>
    <n v="21"/>
    <s v="EFY"/>
    <x v="0"/>
  </r>
  <r>
    <x v="5"/>
    <s v="3BM"/>
    <x v="0"/>
    <s v="VVC"/>
    <x v="22"/>
    <s v="1.4"/>
    <x v="4"/>
    <x v="37"/>
    <n v="3"/>
    <s v="NSE"/>
    <x v="20"/>
  </r>
  <r>
    <x v="5"/>
    <s v="3BM"/>
    <x v="0"/>
    <s v="PSO"/>
    <x v="21"/>
    <s v="1.3"/>
    <x v="1"/>
    <x v="9"/>
    <n v="48"/>
    <s v="EFY"/>
    <x v="0"/>
  </r>
  <r>
    <x v="5"/>
    <s v="3AN"/>
    <x v="7"/>
    <s v="BOG"/>
    <x v="3"/>
    <s v="1.10"/>
    <x v="8"/>
    <x v="0"/>
    <n v="25"/>
    <s v="NSE"/>
    <x v="20"/>
  </r>
  <r>
    <x v="5"/>
    <s v="3AN"/>
    <x v="7"/>
    <s v="BOG"/>
    <x v="3"/>
    <s v="1.2"/>
    <x v="9"/>
    <x v="1"/>
    <n v="1"/>
    <s v="ARE"/>
    <x v="10"/>
  </r>
  <r>
    <x v="5"/>
    <s v="3AN"/>
    <x v="7"/>
    <s v="MDE"/>
    <x v="5"/>
    <s v="1.3"/>
    <x v="1"/>
    <x v="2"/>
    <n v="3"/>
    <s v="ARE"/>
    <x v="10"/>
  </r>
  <r>
    <x v="5"/>
    <s v="HEL"/>
    <x v="1"/>
    <s v="BOG"/>
    <x v="3"/>
    <s v="1.3"/>
    <x v="1"/>
    <x v="49"/>
    <n v="9"/>
    <s v="HEL"/>
    <x v="2"/>
  </r>
  <r>
    <x v="5"/>
    <s v="SGH"/>
    <x v="3"/>
    <s v="BOG"/>
    <x v="3"/>
    <s v="1.8"/>
    <x v="6"/>
    <x v="8"/>
    <n v="174"/>
    <s v="ACL"/>
    <x v="8"/>
  </r>
  <r>
    <x v="5"/>
    <s v="1BC"/>
    <x v="4"/>
    <s v="MDE"/>
    <x v="5"/>
    <s v="1.1"/>
    <x v="0"/>
    <x v="78"/>
    <n v="2"/>
    <s v="PAV"/>
    <x v="9"/>
  </r>
  <r>
    <x v="5"/>
    <s v="1BC"/>
    <x v="4"/>
    <s v="MDE"/>
    <x v="5"/>
    <s v="1.10"/>
    <x v="8"/>
    <x v="48"/>
    <n v="1"/>
    <s v="PAV"/>
    <x v="9"/>
  </r>
  <r>
    <x v="5"/>
    <s v="1BC"/>
    <x v="4"/>
    <s v="MDE"/>
    <x v="5"/>
    <s v="1.5"/>
    <x v="7"/>
    <x v="79"/>
    <n v="1"/>
    <s v="PAV"/>
    <x v="9"/>
  </r>
  <r>
    <x v="5"/>
    <s v="1BC"/>
    <x v="4"/>
    <s v="MDE"/>
    <x v="5"/>
    <s v="1.10"/>
    <x v="8"/>
    <x v="79"/>
    <n v="1"/>
    <s v="PAV"/>
    <x v="9"/>
  </r>
  <r>
    <x v="5"/>
    <s v="1BC"/>
    <x v="4"/>
    <s v="MDE"/>
    <x v="5"/>
    <s v="1.3"/>
    <x v="1"/>
    <x v="58"/>
    <n v="2"/>
    <s v="PAV"/>
    <x v="9"/>
  </r>
  <r>
    <x v="5"/>
    <s v="1BC"/>
    <x v="4"/>
    <s v="MDE"/>
    <x v="5"/>
    <s v="1.10"/>
    <x v="8"/>
    <x v="41"/>
    <n v="1"/>
    <s v="PAV"/>
    <x v="9"/>
  </r>
  <r>
    <x v="5"/>
    <s v="2EI"/>
    <x v="5"/>
    <s v="ADZ"/>
    <x v="6"/>
    <s v="1.1"/>
    <x v="0"/>
    <x v="2"/>
    <n v="1"/>
    <s v="ARE"/>
    <x v="10"/>
  </r>
  <r>
    <x v="5"/>
    <s v="2EI"/>
    <x v="5"/>
    <s v="ADZ"/>
    <x v="6"/>
    <s v="1.3"/>
    <x v="1"/>
    <x v="11"/>
    <n v="17"/>
    <s v="CMP"/>
    <x v="13"/>
  </r>
  <r>
    <x v="5"/>
    <s v="2EI"/>
    <x v="5"/>
    <s v="ADZ"/>
    <x v="6"/>
    <s v="1.4"/>
    <x v="4"/>
    <x v="24"/>
    <n v="1"/>
    <s v="FAC"/>
    <x v="34"/>
  </r>
  <r>
    <x v="5"/>
    <s v="2EI"/>
    <x v="5"/>
    <s v="ADZ"/>
    <x v="6"/>
    <s v="1.5"/>
    <x v="7"/>
    <x v="1"/>
    <n v="1"/>
    <s v="ARE"/>
    <x v="10"/>
  </r>
  <r>
    <x v="5"/>
    <s v="2EI"/>
    <x v="5"/>
    <s v="AXM"/>
    <x v="7"/>
    <s v="1.10"/>
    <x v="8"/>
    <x v="1"/>
    <n v="78"/>
    <s v="NKS"/>
    <x v="12"/>
  </r>
  <r>
    <x v="5"/>
    <s v="2EI"/>
    <x v="5"/>
    <s v="AXM"/>
    <x v="7"/>
    <s v="1.4"/>
    <x v="4"/>
    <x v="1"/>
    <n v="30"/>
    <s v="ARE"/>
    <x v="10"/>
  </r>
  <r>
    <x v="5"/>
    <s v="2EI"/>
    <x v="5"/>
    <s v="AXM"/>
    <x v="7"/>
    <s v="1.4"/>
    <x v="4"/>
    <x v="1"/>
    <n v="13"/>
    <s v="NKS"/>
    <x v="12"/>
  </r>
  <r>
    <x v="5"/>
    <s v="2EI"/>
    <x v="5"/>
    <s v="AXM"/>
    <x v="7"/>
    <s v="1.4"/>
    <x v="4"/>
    <x v="11"/>
    <n v="17"/>
    <s v="RPB"/>
    <x v="11"/>
  </r>
  <r>
    <x v="5"/>
    <s v="2EI"/>
    <x v="5"/>
    <s v="AXM"/>
    <x v="7"/>
    <s v="1.5"/>
    <x v="7"/>
    <x v="1"/>
    <n v="3"/>
    <s v="AVA"/>
    <x v="1"/>
  </r>
  <r>
    <x v="5"/>
    <s v="2EI"/>
    <x v="5"/>
    <s v="AXM"/>
    <x v="7"/>
    <s v="1.6"/>
    <x v="2"/>
    <x v="1"/>
    <n v="30"/>
    <s v="ARE"/>
    <x v="10"/>
  </r>
  <r>
    <x v="5"/>
    <s v="2EI"/>
    <x v="5"/>
    <s v="AXM"/>
    <x v="7"/>
    <s v="1.8"/>
    <x v="6"/>
    <x v="11"/>
    <n v="34"/>
    <s v="RPB"/>
    <x v="11"/>
  </r>
  <r>
    <x v="5"/>
    <s v="2EI"/>
    <x v="5"/>
    <s v="BAQ"/>
    <x v="8"/>
    <s v="1.10"/>
    <x v="8"/>
    <x v="1"/>
    <n v="11"/>
    <s v="ARE"/>
    <x v="10"/>
  </r>
  <r>
    <x v="5"/>
    <s v="2EI"/>
    <x v="5"/>
    <s v="BAQ"/>
    <x v="8"/>
    <s v="1.2"/>
    <x v="9"/>
    <x v="11"/>
    <n v="1"/>
    <s v="CMP"/>
    <x v="13"/>
  </r>
  <r>
    <x v="5"/>
    <s v="2EI"/>
    <x v="5"/>
    <s v="BAQ"/>
    <x v="8"/>
    <s v="1.3"/>
    <x v="1"/>
    <x v="14"/>
    <n v="1"/>
    <s v="DWI"/>
    <x v="18"/>
  </r>
  <r>
    <x v="5"/>
    <s v="2EI"/>
    <x v="5"/>
    <s v="BAQ"/>
    <x v="8"/>
    <s v="1.8"/>
    <x v="6"/>
    <x v="11"/>
    <n v="269"/>
    <s v="CMP"/>
    <x v="13"/>
  </r>
  <r>
    <x v="5"/>
    <s v="2EI"/>
    <x v="5"/>
    <s v="BGA"/>
    <x v="9"/>
    <s v="1.1"/>
    <x v="0"/>
    <x v="2"/>
    <n v="10"/>
    <s v="AVA"/>
    <x v="1"/>
  </r>
  <r>
    <x v="5"/>
    <s v="2EI"/>
    <x v="5"/>
    <s v="BGA"/>
    <x v="9"/>
    <s v="1.10"/>
    <x v="8"/>
    <x v="31"/>
    <n v="1"/>
    <s v="FAC"/>
    <x v="34"/>
  </r>
  <r>
    <x v="5"/>
    <s v="2EI"/>
    <x v="5"/>
    <s v="BGA"/>
    <x v="9"/>
    <s v="1.3"/>
    <x v="1"/>
    <x v="1"/>
    <n v="187"/>
    <s v="ARE"/>
    <x v="10"/>
  </r>
  <r>
    <x v="5"/>
    <s v="2EI"/>
    <x v="5"/>
    <s v="BGA"/>
    <x v="9"/>
    <s v="1.3"/>
    <x v="1"/>
    <x v="11"/>
    <n v="17"/>
    <s v="RPB"/>
    <x v="11"/>
  </r>
  <r>
    <x v="5"/>
    <s v="2EI"/>
    <x v="5"/>
    <s v="BGA"/>
    <x v="9"/>
    <s v="1.5"/>
    <x v="7"/>
    <x v="2"/>
    <n v="2"/>
    <s v="AVA"/>
    <x v="1"/>
  </r>
  <r>
    <x v="5"/>
    <s v="2EI"/>
    <x v="5"/>
    <s v="BGA"/>
    <x v="9"/>
    <s v="1.8"/>
    <x v="6"/>
    <x v="1"/>
    <n v="436"/>
    <s v="ARE"/>
    <x v="10"/>
  </r>
  <r>
    <x v="5"/>
    <s v="2EI"/>
    <x v="5"/>
    <s v="CLO"/>
    <x v="10"/>
    <s v="1.1"/>
    <x v="0"/>
    <x v="15"/>
    <n v="13"/>
    <s v="AVA"/>
    <x v="1"/>
  </r>
  <r>
    <x v="5"/>
    <s v="2EI"/>
    <x v="5"/>
    <s v="CLO"/>
    <x v="10"/>
    <s v="1.10"/>
    <x v="8"/>
    <x v="13"/>
    <n v="257"/>
    <s v="JAT"/>
    <x v="14"/>
  </r>
  <r>
    <x v="5"/>
    <s v="2EI"/>
    <x v="5"/>
    <s v="CLO"/>
    <x v="10"/>
    <s v="1.10"/>
    <x v="8"/>
    <x v="11"/>
    <n v="213"/>
    <s v="RPB"/>
    <x v="11"/>
  </r>
  <r>
    <x v="5"/>
    <s v="2EI"/>
    <x v="5"/>
    <s v="CLO"/>
    <x v="10"/>
    <s v="1.2"/>
    <x v="9"/>
    <x v="11"/>
    <n v="1"/>
    <s v="CMP"/>
    <x v="13"/>
  </r>
  <r>
    <x v="5"/>
    <s v="2EI"/>
    <x v="5"/>
    <s v="CLO"/>
    <x v="10"/>
    <s v="1.3"/>
    <x v="1"/>
    <x v="24"/>
    <n v="5"/>
    <s v="LAE"/>
    <x v="44"/>
  </r>
  <r>
    <x v="5"/>
    <s v="2EI"/>
    <x v="5"/>
    <s v="CLO"/>
    <x v="10"/>
    <s v="1.4"/>
    <x v="4"/>
    <x v="1"/>
    <n v="2"/>
    <s v="NKS"/>
    <x v="12"/>
  </r>
  <r>
    <x v="5"/>
    <s v="2EI"/>
    <x v="5"/>
    <s v="CLO"/>
    <x v="10"/>
    <s v="1.4"/>
    <x v="4"/>
    <x v="24"/>
    <n v="4"/>
    <s v="LAE"/>
    <x v="44"/>
  </r>
  <r>
    <x v="5"/>
    <s v="2EI"/>
    <x v="5"/>
    <s v="CLO"/>
    <x v="10"/>
    <s v="1.4"/>
    <x v="4"/>
    <x v="15"/>
    <n v="1"/>
    <s v="AVA"/>
    <x v="1"/>
  </r>
  <r>
    <x v="5"/>
    <s v="2EI"/>
    <x v="5"/>
    <s v="CLO"/>
    <x v="10"/>
    <s v="1.5"/>
    <x v="7"/>
    <x v="11"/>
    <n v="38"/>
    <s v="AAL"/>
    <x v="19"/>
  </r>
  <r>
    <x v="5"/>
    <s v="2EI"/>
    <x v="5"/>
    <s v="CLO"/>
    <x v="10"/>
    <s v="1.7"/>
    <x v="5"/>
    <x v="1"/>
    <n v="2"/>
    <s v="NKS"/>
    <x v="12"/>
  </r>
  <r>
    <x v="5"/>
    <s v="2EI"/>
    <x v="5"/>
    <s v="CLO"/>
    <x v="10"/>
    <s v="1.8"/>
    <x v="6"/>
    <x v="1"/>
    <n v="2052"/>
    <s v="AVA"/>
    <x v="1"/>
  </r>
  <r>
    <x v="5"/>
    <s v="2EI"/>
    <x v="5"/>
    <s v="CTG"/>
    <x v="11"/>
    <s v="1.10"/>
    <x v="8"/>
    <x v="16"/>
    <n v="164"/>
    <s v="NKS"/>
    <x v="12"/>
  </r>
  <r>
    <x v="5"/>
    <s v="2EI"/>
    <x v="5"/>
    <s v="CTG"/>
    <x v="11"/>
    <s v="1.3"/>
    <x v="1"/>
    <x v="2"/>
    <n v="6"/>
    <s v="NKS"/>
    <x v="12"/>
  </r>
  <r>
    <x v="5"/>
    <s v="2EI"/>
    <x v="5"/>
    <s v="CTG"/>
    <x v="11"/>
    <s v="1.3"/>
    <x v="1"/>
    <x v="1"/>
    <n v="504"/>
    <s v="ARE"/>
    <x v="10"/>
  </r>
  <r>
    <x v="5"/>
    <s v="2EI"/>
    <x v="5"/>
    <s v="CTG"/>
    <x v="11"/>
    <s v="1.5"/>
    <x v="7"/>
    <x v="13"/>
    <n v="1"/>
    <s v="JAT"/>
    <x v="14"/>
  </r>
  <r>
    <x v="5"/>
    <s v="2EI"/>
    <x v="5"/>
    <s v="CTG"/>
    <x v="11"/>
    <s v="1.5"/>
    <x v="7"/>
    <x v="1"/>
    <n v="3"/>
    <s v="NKS"/>
    <x v="12"/>
  </r>
  <r>
    <x v="5"/>
    <s v="2EI"/>
    <x v="5"/>
    <s v="CTG"/>
    <x v="11"/>
    <s v="1.6"/>
    <x v="2"/>
    <x v="16"/>
    <n v="28"/>
    <s v="NKS"/>
    <x v="12"/>
  </r>
  <r>
    <x v="5"/>
    <s v="2EI"/>
    <x v="5"/>
    <s v="CTG"/>
    <x v="11"/>
    <s v="1.7"/>
    <x v="5"/>
    <x v="1"/>
    <n v="28"/>
    <s v="JBU"/>
    <x v="6"/>
  </r>
  <r>
    <x v="5"/>
    <s v="2EI"/>
    <x v="5"/>
    <s v="CTG"/>
    <x v="11"/>
    <s v="1.7"/>
    <x v="5"/>
    <x v="1"/>
    <n v="81"/>
    <s v="ARE"/>
    <x v="10"/>
  </r>
  <r>
    <x v="5"/>
    <s v="2EI"/>
    <x v="5"/>
    <s v="CTG"/>
    <x v="11"/>
    <s v="1.7"/>
    <x v="5"/>
    <x v="16"/>
    <n v="2"/>
    <s v="JBU"/>
    <x v="6"/>
  </r>
  <r>
    <x v="5"/>
    <s v="2EI"/>
    <x v="5"/>
    <s v="CTG"/>
    <x v="11"/>
    <s v="1.8"/>
    <x v="6"/>
    <x v="2"/>
    <n v="12"/>
    <s v="NKS"/>
    <x v="12"/>
  </r>
  <r>
    <x v="5"/>
    <s v="2EI"/>
    <x v="5"/>
    <s v="CTG"/>
    <x v="11"/>
    <s v="1.8"/>
    <x v="6"/>
    <x v="16"/>
    <n v="56"/>
    <s v="NKS"/>
    <x v="12"/>
  </r>
  <r>
    <x v="5"/>
    <s v="2EI"/>
    <x v="5"/>
    <s v="CTG"/>
    <x v="11"/>
    <s v="1.9"/>
    <x v="3"/>
    <x v="11"/>
    <n v="148"/>
    <s v="RPB"/>
    <x v="11"/>
  </r>
  <r>
    <x v="5"/>
    <s v="2EI"/>
    <x v="5"/>
    <s v="CUC"/>
    <x v="12"/>
    <s v="1.1"/>
    <x v="0"/>
    <x v="2"/>
    <n v="24"/>
    <s v="AVA"/>
    <x v="1"/>
  </r>
  <r>
    <x v="5"/>
    <s v="2EI"/>
    <x v="5"/>
    <s v="CUC"/>
    <x v="12"/>
    <s v="1.10"/>
    <x v="8"/>
    <x v="31"/>
    <n v="6"/>
    <s v="ACL"/>
    <x v="8"/>
  </r>
  <r>
    <x v="5"/>
    <s v="2EI"/>
    <x v="5"/>
    <s v="EYP"/>
    <x v="13"/>
    <s v="1.4"/>
    <x v="4"/>
    <x v="1"/>
    <n v="17"/>
    <s v="ARE"/>
    <x v="10"/>
  </r>
  <r>
    <x v="5"/>
    <s v="2EI"/>
    <x v="5"/>
    <s v="EYP"/>
    <x v="13"/>
    <s v="1.8"/>
    <x v="6"/>
    <x v="1"/>
    <n v="44"/>
    <s v="ARE"/>
    <x v="10"/>
  </r>
  <r>
    <x v="5"/>
    <s v="2EI"/>
    <x v="5"/>
    <s v="IBE"/>
    <x v="14"/>
    <s v="1.10"/>
    <x v="8"/>
    <x v="1"/>
    <n v="149"/>
    <s v="ARE"/>
    <x v="10"/>
  </r>
  <r>
    <x v="5"/>
    <s v="2EI"/>
    <x v="5"/>
    <s v="IBE"/>
    <x v="14"/>
    <s v="1.6"/>
    <x v="2"/>
    <x v="1"/>
    <n v="29"/>
    <s v="ARE"/>
    <x v="10"/>
  </r>
  <r>
    <x v="5"/>
    <s v="2EI"/>
    <x v="5"/>
    <s v="IPI"/>
    <x v="15"/>
    <s v="1.10"/>
    <x v="8"/>
    <x v="2"/>
    <n v="6"/>
    <s v="AVA"/>
    <x v="1"/>
  </r>
  <r>
    <x v="5"/>
    <s v="2EI"/>
    <x v="5"/>
    <s v="IPI"/>
    <x v="15"/>
    <s v="1.4"/>
    <x v="4"/>
    <x v="2"/>
    <n v="1"/>
    <s v="AVA"/>
    <x v="1"/>
  </r>
  <r>
    <x v="5"/>
    <s v="2EI"/>
    <x v="5"/>
    <s v="IPI"/>
    <x v="15"/>
    <s v="1.6"/>
    <x v="2"/>
    <x v="2"/>
    <n v="1"/>
    <s v="AVA"/>
    <x v="1"/>
  </r>
  <r>
    <x v="5"/>
    <s v="2EI"/>
    <x v="5"/>
    <s v="IPI"/>
    <x v="15"/>
    <s v="1.8"/>
    <x v="6"/>
    <x v="2"/>
    <n v="1"/>
    <s v="AVA"/>
    <x v="1"/>
  </r>
  <r>
    <x v="5"/>
    <s v="2EI"/>
    <x v="5"/>
    <s v="LET"/>
    <x v="23"/>
    <s v="1.1"/>
    <x v="0"/>
    <x v="1"/>
    <n v="40"/>
    <s v="AVA"/>
    <x v="1"/>
  </r>
  <r>
    <x v="5"/>
    <s v="2EI"/>
    <x v="5"/>
    <s v="LET"/>
    <x v="23"/>
    <s v="1.10"/>
    <x v="8"/>
    <x v="35"/>
    <n v="4"/>
    <s v="KRE"/>
    <x v="33"/>
  </r>
  <r>
    <x v="5"/>
    <s v="2EI"/>
    <x v="5"/>
    <s v="LET"/>
    <x v="23"/>
    <s v="1.2"/>
    <x v="9"/>
    <x v="2"/>
    <n v="1"/>
    <s v="AVA"/>
    <x v="1"/>
  </r>
  <r>
    <x v="5"/>
    <s v="2EI"/>
    <x v="5"/>
    <s v="LET"/>
    <x v="23"/>
    <s v="1.3"/>
    <x v="1"/>
    <x v="2"/>
    <n v="2"/>
    <s v="AVA"/>
    <x v="1"/>
  </r>
  <r>
    <x v="5"/>
    <s v="2EI"/>
    <x v="5"/>
    <s v="LET"/>
    <x v="23"/>
    <s v="1.3"/>
    <x v="1"/>
    <x v="31"/>
    <n v="11"/>
    <s v="KRE"/>
    <x v="33"/>
  </r>
  <r>
    <x v="5"/>
    <s v="2EI"/>
    <x v="5"/>
    <s v="LET"/>
    <x v="23"/>
    <s v="1.6"/>
    <x v="2"/>
    <x v="1"/>
    <n v="40"/>
    <s v="AVA"/>
    <x v="1"/>
  </r>
  <r>
    <x v="5"/>
    <s v="2EI"/>
    <x v="5"/>
    <s v="LET"/>
    <x v="23"/>
    <s v="1.8"/>
    <x v="6"/>
    <x v="2"/>
    <n v="7"/>
    <s v="AVA"/>
    <x v="1"/>
  </r>
  <r>
    <x v="5"/>
    <s v="2EI"/>
    <x v="5"/>
    <s v="MDE"/>
    <x v="5"/>
    <s v="1.1"/>
    <x v="0"/>
    <x v="1"/>
    <n v="12"/>
    <s v="TAI"/>
    <x v="24"/>
  </r>
  <r>
    <x v="5"/>
    <s v="2EI"/>
    <x v="5"/>
    <s v="MDE"/>
    <x v="5"/>
    <s v="1.1"/>
    <x v="0"/>
    <x v="11"/>
    <n v="41"/>
    <s v="AMX"/>
    <x v="17"/>
  </r>
  <r>
    <x v="5"/>
    <s v="2EI"/>
    <x v="5"/>
    <s v="MDE"/>
    <x v="5"/>
    <s v="1.10"/>
    <x v="8"/>
    <x v="13"/>
    <n v="1468"/>
    <s v="JAT"/>
    <x v="14"/>
  </r>
  <r>
    <x v="5"/>
    <s v="2EI"/>
    <x v="5"/>
    <s v="MDE"/>
    <x v="5"/>
    <s v="1.10"/>
    <x v="8"/>
    <x v="6"/>
    <n v="1"/>
    <s v="TPA"/>
    <x v="25"/>
  </r>
  <r>
    <x v="5"/>
    <s v="2EI"/>
    <x v="5"/>
    <s v="MDE"/>
    <x v="5"/>
    <s v="1.2"/>
    <x v="9"/>
    <x v="1"/>
    <n v="2"/>
    <s v="GLG"/>
    <x v="15"/>
  </r>
  <r>
    <x v="5"/>
    <s v="2EI"/>
    <x v="5"/>
    <s v="MDE"/>
    <x v="5"/>
    <s v="1.2"/>
    <x v="9"/>
    <x v="13"/>
    <n v="1"/>
    <s v="JAT"/>
    <x v="14"/>
  </r>
  <r>
    <x v="5"/>
    <s v="2EI"/>
    <x v="5"/>
    <s v="MDE"/>
    <x v="5"/>
    <s v="1.3"/>
    <x v="1"/>
    <x v="1"/>
    <n v="16"/>
    <s v="TAI"/>
    <x v="24"/>
  </r>
  <r>
    <x v="5"/>
    <s v="2EI"/>
    <x v="5"/>
    <s v="MDE"/>
    <x v="5"/>
    <s v="1.3"/>
    <x v="1"/>
    <x v="31"/>
    <n v="7"/>
    <s v="ROI"/>
    <x v="56"/>
  </r>
  <r>
    <x v="5"/>
    <s v="2EI"/>
    <x v="5"/>
    <s v="MDE"/>
    <x v="5"/>
    <s v="1.3"/>
    <x v="1"/>
    <x v="20"/>
    <n v="6"/>
    <s v="JEA"/>
    <x v="26"/>
  </r>
  <r>
    <x v="5"/>
    <s v="2EI"/>
    <x v="5"/>
    <s v="MDE"/>
    <x v="5"/>
    <s v="1.4"/>
    <x v="4"/>
    <x v="1"/>
    <n v="2360"/>
    <s v="AVA"/>
    <x v="1"/>
  </r>
  <r>
    <x v="5"/>
    <s v="2EI"/>
    <x v="5"/>
    <s v="MDE"/>
    <x v="5"/>
    <s v="1.4"/>
    <x v="4"/>
    <x v="1"/>
    <n v="29"/>
    <s v="JBU"/>
    <x v="6"/>
  </r>
  <r>
    <x v="5"/>
    <s v="2EI"/>
    <x v="5"/>
    <s v="MDE"/>
    <x v="5"/>
    <s v="1.4"/>
    <x v="4"/>
    <x v="6"/>
    <n v="4"/>
    <s v="AVA"/>
    <x v="1"/>
  </r>
  <r>
    <x v="5"/>
    <s v="2EI"/>
    <x v="5"/>
    <s v="MDE"/>
    <x v="5"/>
    <s v="1.6"/>
    <x v="2"/>
    <x v="1"/>
    <n v="1760"/>
    <s v="AVA"/>
    <x v="1"/>
  </r>
  <r>
    <x v="5"/>
    <s v="2EI"/>
    <x v="5"/>
    <s v="MDE"/>
    <x v="5"/>
    <s v="1.6"/>
    <x v="2"/>
    <x v="1"/>
    <n v="12"/>
    <s v="TAI"/>
    <x v="24"/>
  </r>
  <r>
    <x v="5"/>
    <s v="2EI"/>
    <x v="5"/>
    <s v="MDE"/>
    <x v="5"/>
    <s v="1.7"/>
    <x v="5"/>
    <x v="2"/>
    <n v="17"/>
    <s v="NKS"/>
    <x v="12"/>
  </r>
  <r>
    <x v="5"/>
    <s v="2EI"/>
    <x v="5"/>
    <s v="MDE"/>
    <x v="5"/>
    <s v="1.7"/>
    <x v="5"/>
    <x v="13"/>
    <n v="23"/>
    <s v="JAT"/>
    <x v="14"/>
  </r>
  <r>
    <x v="5"/>
    <s v="2EI"/>
    <x v="5"/>
    <s v="MDE"/>
    <x v="5"/>
    <s v="1.7"/>
    <x v="5"/>
    <x v="31"/>
    <n v="1"/>
    <s v="ROI"/>
    <x v="56"/>
  </r>
  <r>
    <x v="5"/>
    <s v="2EI"/>
    <x v="5"/>
    <s v="MTR"/>
    <x v="18"/>
    <s v="1.2"/>
    <x v="9"/>
    <x v="2"/>
    <n v="4"/>
    <s v="AVA"/>
    <x v="1"/>
  </r>
  <r>
    <x v="5"/>
    <s v="2EI"/>
    <x v="5"/>
    <s v="MTR"/>
    <x v="18"/>
    <s v="1.6"/>
    <x v="2"/>
    <x v="2"/>
    <n v="20"/>
    <s v="AVA"/>
    <x v="1"/>
  </r>
  <r>
    <x v="5"/>
    <s v="2EI"/>
    <x v="5"/>
    <s v="MTR"/>
    <x v="18"/>
    <s v="1.8"/>
    <x v="6"/>
    <x v="1"/>
    <n v="294"/>
    <s v="ARE"/>
    <x v="10"/>
  </r>
  <r>
    <x v="5"/>
    <s v="2EI"/>
    <x v="5"/>
    <s v="NVA"/>
    <x v="19"/>
    <s v="1.3"/>
    <x v="1"/>
    <x v="1"/>
    <n v="30"/>
    <s v="ARE"/>
    <x v="10"/>
  </r>
  <r>
    <x v="5"/>
    <s v="2EI"/>
    <x v="5"/>
    <s v="NVA"/>
    <x v="19"/>
    <s v="1.4"/>
    <x v="4"/>
    <x v="1"/>
    <n v="29"/>
    <s v="ARE"/>
    <x v="10"/>
  </r>
  <r>
    <x v="5"/>
    <s v="2EI"/>
    <x v="5"/>
    <s v="NVA"/>
    <x v="19"/>
    <s v="1.6"/>
    <x v="2"/>
    <x v="1"/>
    <n v="60"/>
    <s v="AVA"/>
    <x v="1"/>
  </r>
  <r>
    <x v="5"/>
    <s v="2EI"/>
    <x v="5"/>
    <s v="NVA"/>
    <x v="19"/>
    <s v="1.8"/>
    <x v="6"/>
    <x v="1"/>
    <n v="67"/>
    <s v="ARE"/>
    <x v="10"/>
  </r>
  <r>
    <x v="5"/>
    <s v="2EI"/>
    <x v="5"/>
    <s v="NVA"/>
    <x v="19"/>
    <s v="1.9"/>
    <x v="3"/>
    <x v="1"/>
    <n v="14"/>
    <s v="ARE"/>
    <x v="10"/>
  </r>
  <r>
    <x v="5"/>
    <s v="2EI"/>
    <x v="5"/>
    <s v="PEI"/>
    <x v="20"/>
    <s v="1.1"/>
    <x v="0"/>
    <x v="11"/>
    <n v="39"/>
    <s v="CMP"/>
    <x v="13"/>
  </r>
  <r>
    <x v="5"/>
    <s v="2EI"/>
    <x v="5"/>
    <s v="PEI"/>
    <x v="20"/>
    <s v="1.10"/>
    <x v="8"/>
    <x v="2"/>
    <n v="136"/>
    <s v="AVA"/>
    <x v="1"/>
  </r>
  <r>
    <x v="5"/>
    <s v="2EI"/>
    <x v="5"/>
    <s v="PEI"/>
    <x v="20"/>
    <s v="1.2"/>
    <x v="9"/>
    <x v="1"/>
    <n v="9"/>
    <s v="ARE"/>
    <x v="10"/>
  </r>
  <r>
    <x v="5"/>
    <s v="2EI"/>
    <x v="5"/>
    <s v="PEI"/>
    <x v="20"/>
    <s v="1.4"/>
    <x v="4"/>
    <x v="2"/>
    <n v="32"/>
    <s v="AAL"/>
    <x v="19"/>
  </r>
  <r>
    <x v="5"/>
    <s v="2EI"/>
    <x v="5"/>
    <s v="PEI"/>
    <x v="20"/>
    <s v="1.6"/>
    <x v="2"/>
    <x v="2"/>
    <n v="29"/>
    <s v="AAL"/>
    <x v="19"/>
  </r>
  <r>
    <x v="5"/>
    <s v="2EI"/>
    <x v="5"/>
    <s v="PEI"/>
    <x v="20"/>
    <s v="1.8"/>
    <x v="6"/>
    <x v="2"/>
    <n v="46"/>
    <s v="AVA"/>
    <x v="1"/>
  </r>
  <r>
    <x v="5"/>
    <s v="2EI"/>
    <x v="5"/>
    <s v="PEI"/>
    <x v="20"/>
    <s v="1.9"/>
    <x v="3"/>
    <x v="13"/>
    <n v="1"/>
    <s v="JAT"/>
    <x v="14"/>
  </r>
  <r>
    <x v="5"/>
    <s v="2EI"/>
    <x v="5"/>
    <s v="PSO"/>
    <x v="21"/>
    <s v="1.3"/>
    <x v="1"/>
    <x v="2"/>
    <n v="15"/>
    <s v="AVA"/>
    <x v="1"/>
  </r>
  <r>
    <x v="5"/>
    <s v="2EI"/>
    <x v="5"/>
    <s v="PSO"/>
    <x v="21"/>
    <s v="1.6"/>
    <x v="2"/>
    <x v="1"/>
    <n v="128"/>
    <s v="AVA"/>
    <x v="1"/>
  </r>
  <r>
    <x v="5"/>
    <s v="2EI"/>
    <x v="5"/>
    <s v="RCH"/>
    <x v="16"/>
    <s v="1.2"/>
    <x v="9"/>
    <x v="1"/>
    <n v="6"/>
    <s v="AVA"/>
    <x v="1"/>
  </r>
  <r>
    <x v="5"/>
    <s v="2EI"/>
    <x v="5"/>
    <s v="RCH"/>
    <x v="16"/>
    <s v="1.2"/>
    <x v="9"/>
    <x v="1"/>
    <n v="1"/>
    <s v="ARE"/>
    <x v="10"/>
  </r>
  <r>
    <x v="5"/>
    <s v="2EI"/>
    <x v="5"/>
    <s v="RCH"/>
    <x v="16"/>
    <s v="1.6"/>
    <x v="2"/>
    <x v="2"/>
    <n v="13"/>
    <s v="AVA"/>
    <x v="1"/>
  </r>
  <r>
    <x v="5"/>
    <s v="2EI"/>
    <x v="5"/>
    <s v="SMR"/>
    <x v="17"/>
    <s v="1.1"/>
    <x v="0"/>
    <x v="0"/>
    <n v="11"/>
    <s v="EFY"/>
    <x v="0"/>
  </r>
  <r>
    <x v="5"/>
    <s v="2EI"/>
    <x v="5"/>
    <s v="SMR"/>
    <x v="17"/>
    <s v="1.10"/>
    <x v="8"/>
    <x v="0"/>
    <n v="33"/>
    <s v="EFY"/>
    <x v="0"/>
  </r>
  <r>
    <x v="5"/>
    <s v="2EI"/>
    <x v="5"/>
    <s v="SMR"/>
    <x v="17"/>
    <s v="1.10"/>
    <x v="8"/>
    <x v="11"/>
    <n v="54"/>
    <s v="CMP"/>
    <x v="13"/>
  </r>
  <r>
    <x v="5"/>
    <s v="2EI"/>
    <x v="5"/>
    <s v="SMR"/>
    <x v="17"/>
    <s v="1.3"/>
    <x v="1"/>
    <x v="0"/>
    <n v="11"/>
    <s v="EFY"/>
    <x v="0"/>
  </r>
  <r>
    <x v="5"/>
    <s v="2EI"/>
    <x v="5"/>
    <s v="SMR"/>
    <x v="17"/>
    <s v="1.3"/>
    <x v="1"/>
    <x v="11"/>
    <n v="13"/>
    <s v="CMP"/>
    <x v="13"/>
  </r>
  <r>
    <x v="5"/>
    <s v="2EI"/>
    <x v="5"/>
    <s v="SMR"/>
    <x v="17"/>
    <s v="1.3"/>
    <x v="1"/>
    <x v="11"/>
    <n v="97"/>
    <s v="RPB"/>
    <x v="11"/>
  </r>
  <r>
    <x v="5"/>
    <s v="2EI"/>
    <x v="5"/>
    <s v="SMR"/>
    <x v="17"/>
    <s v="1.4"/>
    <x v="4"/>
    <x v="11"/>
    <n v="98"/>
    <s v="RPB"/>
    <x v="11"/>
  </r>
  <r>
    <x v="5"/>
    <s v="3BM"/>
    <x v="0"/>
    <s v="EJA"/>
    <x v="0"/>
    <s v="1.1"/>
    <x v="0"/>
    <x v="1"/>
    <n v="55"/>
    <s v="AVR"/>
    <x v="1"/>
  </r>
  <r>
    <x v="5"/>
    <s v="3BM"/>
    <x v="0"/>
    <s v="EJA"/>
    <x v="0"/>
    <s v="1.6"/>
    <x v="2"/>
    <x v="2"/>
    <n v="1"/>
    <s v="AVA"/>
    <x v="1"/>
  </r>
  <r>
    <x v="5"/>
    <s v="3BM"/>
    <x v="0"/>
    <s v="PPN"/>
    <x v="1"/>
    <s v="1.9"/>
    <x v="3"/>
    <x v="1"/>
    <n v="30"/>
    <s v="AVA"/>
    <x v="1"/>
  </r>
  <r>
    <x v="5"/>
    <s v="3BM"/>
    <x v="0"/>
    <s v="PPN"/>
    <x v="1"/>
    <s v="1.4"/>
    <x v="4"/>
    <x v="0"/>
    <n v="41"/>
    <s v="EFY"/>
    <x v="0"/>
  </r>
  <r>
    <x v="5"/>
    <s v="3BM"/>
    <x v="0"/>
    <s v="VUP"/>
    <x v="2"/>
    <s v="1.10"/>
    <x v="8"/>
    <x v="2"/>
    <n v="20"/>
    <s v="AVA"/>
    <x v="1"/>
  </r>
  <r>
    <x v="5"/>
    <s v="3BM"/>
    <x v="0"/>
    <s v="VUP"/>
    <x v="2"/>
    <s v="1.3"/>
    <x v="1"/>
    <x v="1"/>
    <n v="99"/>
    <s v="AVA"/>
    <x v="1"/>
  </r>
  <r>
    <x v="5"/>
    <s v="3BM"/>
    <x v="0"/>
    <s v="VVC"/>
    <x v="22"/>
    <s v="1.3"/>
    <x v="1"/>
    <x v="1"/>
    <n v="39"/>
    <s v="AVA"/>
    <x v="1"/>
  </r>
  <r>
    <x v="5"/>
    <s v="3BM"/>
    <x v="0"/>
    <s v="VVC"/>
    <x v="22"/>
    <s v="1.4"/>
    <x v="4"/>
    <x v="2"/>
    <n v="4"/>
    <s v="AVA"/>
    <x v="1"/>
  </r>
  <r>
    <x v="5"/>
    <s v="3BM"/>
    <x v="0"/>
    <s v="PSO"/>
    <x v="21"/>
    <s v="1.1"/>
    <x v="0"/>
    <x v="9"/>
    <n v="48"/>
    <s v="EFY"/>
    <x v="0"/>
  </r>
  <r>
    <x v="5"/>
    <s v="3BM"/>
    <x v="0"/>
    <s v="PSO"/>
    <x v="21"/>
    <s v="1.4"/>
    <x v="4"/>
    <x v="9"/>
    <n v="1"/>
    <s v="EFY"/>
    <x v="0"/>
  </r>
  <r>
    <x v="5"/>
    <s v="3BM"/>
    <x v="0"/>
    <s v="TCO"/>
    <x v="25"/>
    <s v="1.1"/>
    <x v="0"/>
    <x v="9"/>
    <n v="41"/>
    <s v="EFY"/>
    <x v="0"/>
  </r>
  <r>
    <x v="5"/>
    <s v="3CA"/>
    <x v="9"/>
    <s v="EOH"/>
    <x v="26"/>
    <s v="1.10"/>
    <x v="8"/>
    <x v="80"/>
    <n v="2"/>
    <s v="PAV"/>
    <x v="9"/>
  </r>
  <r>
    <x v="5"/>
    <s v="3AN"/>
    <x v="7"/>
    <s v="BOG"/>
    <x v="3"/>
    <s v="1.9"/>
    <x v="3"/>
    <x v="2"/>
    <n v="1315"/>
    <s v="AAL"/>
    <x v="19"/>
  </r>
  <r>
    <x v="5"/>
    <s v="3AN"/>
    <x v="7"/>
    <s v="BOG"/>
    <x v="3"/>
    <s v="1.9"/>
    <x v="3"/>
    <x v="2"/>
    <n v="269"/>
    <s v="ARE"/>
    <x v="10"/>
  </r>
  <r>
    <x v="5"/>
    <s v="3AN"/>
    <x v="7"/>
    <s v="BOG"/>
    <x v="3"/>
    <s v="1.10"/>
    <x v="8"/>
    <x v="31"/>
    <n v="6"/>
    <s v="VTU"/>
    <x v="57"/>
  </r>
  <r>
    <x v="5"/>
    <s v="3AN"/>
    <x v="7"/>
    <s v="MDE"/>
    <x v="5"/>
    <s v="1.9"/>
    <x v="3"/>
    <x v="11"/>
    <n v="948"/>
    <s v="AAL"/>
    <x v="19"/>
  </r>
  <r>
    <x v="5"/>
    <s v="3AN"/>
    <x v="7"/>
    <s v="MDE"/>
    <x v="5"/>
    <s v="1.9"/>
    <x v="3"/>
    <x v="1"/>
    <n v="218"/>
    <s v="ARE"/>
    <x v="10"/>
  </r>
  <r>
    <x v="5"/>
    <s v="3AN"/>
    <x v="7"/>
    <s v="MDE"/>
    <x v="5"/>
    <s v="1.10"/>
    <x v="8"/>
    <x v="0"/>
    <n v="7"/>
    <s v="EFY"/>
    <x v="0"/>
  </r>
  <r>
    <x v="5"/>
    <s v="3AN"/>
    <x v="7"/>
    <s v="UIB"/>
    <x v="24"/>
    <s v="1.3"/>
    <x v="1"/>
    <x v="9"/>
    <n v="163"/>
    <s v="NSE"/>
    <x v="20"/>
  </r>
  <r>
    <x v="5"/>
    <s v="HEL"/>
    <x v="1"/>
    <s v="BOG"/>
    <x v="3"/>
    <s v="1.1"/>
    <x v="0"/>
    <x v="29"/>
    <n v="8"/>
    <s v="HEL"/>
    <x v="2"/>
  </r>
  <r>
    <x v="5"/>
    <s v="HEL"/>
    <x v="1"/>
    <s v="BOG"/>
    <x v="3"/>
    <s v="1.3"/>
    <x v="1"/>
    <x v="58"/>
    <n v="8"/>
    <s v="HEL"/>
    <x v="2"/>
  </r>
  <r>
    <x v="5"/>
    <s v="SGH"/>
    <x v="3"/>
    <s v="SJE"/>
    <x v="4"/>
    <s v="1.8"/>
    <x v="6"/>
    <x v="42"/>
    <n v="20"/>
    <s v="ACL"/>
    <x v="8"/>
  </r>
  <r>
    <x v="5"/>
    <s v="1BC"/>
    <x v="4"/>
    <s v="MDE"/>
    <x v="5"/>
    <s v="1.5"/>
    <x v="7"/>
    <x v="28"/>
    <n v="1"/>
    <s v="PAV"/>
    <x v="9"/>
  </r>
  <r>
    <x v="5"/>
    <s v="1BC"/>
    <x v="4"/>
    <s v="MDE"/>
    <x v="5"/>
    <s v="1.3"/>
    <x v="1"/>
    <x v="78"/>
    <n v="4"/>
    <s v="PAV"/>
    <x v="9"/>
  </r>
  <r>
    <x v="5"/>
    <s v="1BC"/>
    <x v="4"/>
    <s v="MDE"/>
    <x v="5"/>
    <s v="1.5"/>
    <x v="7"/>
    <x v="39"/>
    <n v="1"/>
    <s v="PAV"/>
    <x v="9"/>
  </r>
  <r>
    <x v="5"/>
    <s v="1BC"/>
    <x v="4"/>
    <s v="MDE"/>
    <x v="5"/>
    <s v="1.9"/>
    <x v="3"/>
    <x v="39"/>
    <n v="2"/>
    <s v="PAV"/>
    <x v="9"/>
  </r>
  <r>
    <x v="5"/>
    <s v="1BC"/>
    <x v="4"/>
    <s v="MDE"/>
    <x v="5"/>
    <s v="1.1"/>
    <x v="0"/>
    <x v="68"/>
    <n v="2"/>
    <s v="PAV"/>
    <x v="9"/>
  </r>
  <r>
    <x v="5"/>
    <s v="1BC"/>
    <x v="4"/>
    <s v="MDE"/>
    <x v="5"/>
    <s v="1.10"/>
    <x v="8"/>
    <x v="68"/>
    <n v="1"/>
    <s v="PAV"/>
    <x v="9"/>
  </r>
  <r>
    <x v="5"/>
    <s v="1BC"/>
    <x v="4"/>
    <s v="MDE"/>
    <x v="5"/>
    <s v="1.1"/>
    <x v="0"/>
    <x v="43"/>
    <n v="2"/>
    <s v="PAV"/>
    <x v="9"/>
  </r>
  <r>
    <x v="5"/>
    <s v="1BC"/>
    <x v="4"/>
    <s v="MDE"/>
    <x v="5"/>
    <s v="1.7"/>
    <x v="5"/>
    <x v="43"/>
    <n v="2"/>
    <s v="PAV"/>
    <x v="9"/>
  </r>
  <r>
    <x v="5"/>
    <s v="1BC"/>
    <x v="4"/>
    <s v="MDE"/>
    <x v="5"/>
    <s v="1.9"/>
    <x v="3"/>
    <x v="79"/>
    <n v="2"/>
    <s v="PAV"/>
    <x v="9"/>
  </r>
  <r>
    <x v="5"/>
    <s v="1BC"/>
    <x v="4"/>
    <s v="MDE"/>
    <x v="5"/>
    <s v="1.6"/>
    <x v="2"/>
    <x v="30"/>
    <n v="1"/>
    <s v="PAV"/>
    <x v="9"/>
  </r>
  <r>
    <x v="5"/>
    <s v="1BC"/>
    <x v="4"/>
    <s v="MDE"/>
    <x v="5"/>
    <s v="1.9"/>
    <x v="3"/>
    <x v="29"/>
    <n v="4"/>
    <s v="PAV"/>
    <x v="9"/>
  </r>
  <r>
    <x v="5"/>
    <s v="1BC"/>
    <x v="4"/>
    <s v="MDE"/>
    <x v="5"/>
    <s v="1.3"/>
    <x v="1"/>
    <x v="40"/>
    <n v="3"/>
    <s v="PAV"/>
    <x v="9"/>
  </r>
  <r>
    <x v="5"/>
    <s v="2EI"/>
    <x v="5"/>
    <s v="ADZ"/>
    <x v="6"/>
    <s v="1.10"/>
    <x v="8"/>
    <x v="13"/>
    <n v="10"/>
    <s v="JAT"/>
    <x v="14"/>
  </r>
  <r>
    <x v="5"/>
    <s v="2EI"/>
    <x v="5"/>
    <s v="ADZ"/>
    <x v="6"/>
    <s v="1.3"/>
    <x v="1"/>
    <x v="31"/>
    <n v="5"/>
    <s v="KRE"/>
    <x v="33"/>
  </r>
  <r>
    <x v="5"/>
    <s v="2EI"/>
    <x v="5"/>
    <s v="ADZ"/>
    <x v="6"/>
    <s v="1.4"/>
    <x v="4"/>
    <x v="2"/>
    <n v="1"/>
    <s v="ARE"/>
    <x v="10"/>
  </r>
  <r>
    <x v="5"/>
    <s v="2EI"/>
    <x v="5"/>
    <s v="ADZ"/>
    <x v="6"/>
    <s v="1.8"/>
    <x v="6"/>
    <x v="1"/>
    <n v="1030"/>
    <s v="ARE"/>
    <x v="10"/>
  </r>
  <r>
    <x v="5"/>
    <s v="2EI"/>
    <x v="5"/>
    <s v="AXM"/>
    <x v="7"/>
    <s v="1.1"/>
    <x v="0"/>
    <x v="1"/>
    <n v="30"/>
    <s v="ARE"/>
    <x v="10"/>
  </r>
  <r>
    <x v="5"/>
    <s v="2EI"/>
    <x v="5"/>
    <s v="AXM"/>
    <x v="7"/>
    <s v="1.10"/>
    <x v="8"/>
    <x v="1"/>
    <n v="148"/>
    <s v="ARE"/>
    <x v="10"/>
  </r>
  <r>
    <x v="5"/>
    <s v="2EI"/>
    <x v="5"/>
    <s v="AXM"/>
    <x v="7"/>
    <s v="1.10"/>
    <x v="8"/>
    <x v="31"/>
    <n v="3"/>
    <s v="ACL"/>
    <x v="8"/>
  </r>
  <r>
    <x v="5"/>
    <s v="2EI"/>
    <x v="5"/>
    <s v="AXM"/>
    <x v="7"/>
    <s v="1.6"/>
    <x v="2"/>
    <x v="11"/>
    <n v="13"/>
    <s v="CMP"/>
    <x v="13"/>
  </r>
  <r>
    <x v="5"/>
    <s v="2EI"/>
    <x v="5"/>
    <s v="AXM"/>
    <x v="7"/>
    <s v="1.8"/>
    <x v="6"/>
    <x v="31"/>
    <n v="1"/>
    <s v="ACL"/>
    <x v="8"/>
  </r>
  <r>
    <x v="5"/>
    <s v="2EI"/>
    <x v="5"/>
    <s v="AXM"/>
    <x v="7"/>
    <s v="1.8"/>
    <x v="6"/>
    <x v="11"/>
    <n v="26"/>
    <s v="CMP"/>
    <x v="13"/>
  </r>
  <r>
    <x v="5"/>
    <s v="2EI"/>
    <x v="5"/>
    <s v="AXM"/>
    <x v="7"/>
    <s v="1.9"/>
    <x v="3"/>
    <x v="11"/>
    <n v="17"/>
    <s v="RPB"/>
    <x v="11"/>
  </r>
  <r>
    <x v="5"/>
    <s v="2EI"/>
    <x v="5"/>
    <s v="BAQ"/>
    <x v="8"/>
    <s v="1.4"/>
    <x v="4"/>
    <x v="1"/>
    <n v="29"/>
    <s v="NKS"/>
    <x v="12"/>
  </r>
  <r>
    <x v="5"/>
    <s v="2EI"/>
    <x v="5"/>
    <s v="BAQ"/>
    <x v="8"/>
    <s v="1.7"/>
    <x v="5"/>
    <x v="11"/>
    <n v="5"/>
    <s v="CMP"/>
    <x v="13"/>
  </r>
  <r>
    <x v="5"/>
    <s v="2EI"/>
    <x v="5"/>
    <s v="BGA"/>
    <x v="9"/>
    <s v="1.2"/>
    <x v="9"/>
    <x v="1"/>
    <n v="7"/>
    <s v="ARE"/>
    <x v="10"/>
  </r>
  <r>
    <x v="5"/>
    <s v="2EI"/>
    <x v="5"/>
    <s v="BGA"/>
    <x v="9"/>
    <s v="1.2"/>
    <x v="9"/>
    <x v="11"/>
    <n v="1"/>
    <s v="CMP"/>
    <x v="13"/>
  </r>
  <r>
    <x v="5"/>
    <s v="2EI"/>
    <x v="5"/>
    <s v="BGA"/>
    <x v="9"/>
    <s v="1.3"/>
    <x v="1"/>
    <x v="2"/>
    <n v="10"/>
    <s v="AVA"/>
    <x v="1"/>
  </r>
  <r>
    <x v="5"/>
    <s v="2EI"/>
    <x v="5"/>
    <s v="BGA"/>
    <x v="9"/>
    <s v="1.4"/>
    <x v="4"/>
    <x v="11"/>
    <n v="17"/>
    <s v="RPB"/>
    <x v="11"/>
  </r>
  <r>
    <x v="5"/>
    <s v="2EI"/>
    <x v="5"/>
    <s v="BGA"/>
    <x v="9"/>
    <s v="1.6"/>
    <x v="2"/>
    <x v="11"/>
    <n v="17"/>
    <s v="RPB"/>
    <x v="11"/>
  </r>
  <r>
    <x v="5"/>
    <s v="2EI"/>
    <x v="5"/>
    <s v="BGA"/>
    <x v="9"/>
    <s v="1.9"/>
    <x v="3"/>
    <x v="1"/>
    <n v="1"/>
    <s v="AVA"/>
    <x v="1"/>
  </r>
  <r>
    <x v="5"/>
    <s v="2EI"/>
    <x v="5"/>
    <s v="CLO"/>
    <x v="10"/>
    <s v="1.1"/>
    <x v="0"/>
    <x v="13"/>
    <n v="71"/>
    <s v="JAT"/>
    <x v="14"/>
  </r>
  <r>
    <x v="5"/>
    <s v="2EI"/>
    <x v="5"/>
    <s v="CLO"/>
    <x v="10"/>
    <s v="1.1"/>
    <x v="0"/>
    <x v="11"/>
    <n v="103"/>
    <s v="CMP"/>
    <x v="13"/>
  </r>
  <r>
    <x v="5"/>
    <s v="2EI"/>
    <x v="5"/>
    <s v="CLO"/>
    <x v="10"/>
    <s v="1.10"/>
    <x v="8"/>
    <x v="2"/>
    <n v="281"/>
    <s v="AVA"/>
    <x v="1"/>
  </r>
  <r>
    <x v="5"/>
    <s v="2EI"/>
    <x v="5"/>
    <s v="CLO"/>
    <x v="10"/>
    <s v="1.10"/>
    <x v="8"/>
    <x v="1"/>
    <n v="5"/>
    <s v="ARE"/>
    <x v="10"/>
  </r>
  <r>
    <x v="5"/>
    <s v="2EI"/>
    <x v="5"/>
    <s v="CLO"/>
    <x v="10"/>
    <s v="1.10"/>
    <x v="8"/>
    <x v="16"/>
    <n v="141"/>
    <s v="NKS"/>
    <x v="12"/>
  </r>
  <r>
    <x v="5"/>
    <s v="2EI"/>
    <x v="5"/>
    <s v="CLO"/>
    <x v="10"/>
    <s v="1.3"/>
    <x v="1"/>
    <x v="11"/>
    <n v="112"/>
    <s v="CMP"/>
    <x v="13"/>
  </r>
  <r>
    <x v="5"/>
    <s v="2EI"/>
    <x v="5"/>
    <s v="CLO"/>
    <x v="10"/>
    <s v="1.3"/>
    <x v="1"/>
    <x v="11"/>
    <n v="57"/>
    <s v="RPB"/>
    <x v="11"/>
  </r>
  <r>
    <x v="5"/>
    <s v="2EI"/>
    <x v="5"/>
    <s v="CLO"/>
    <x v="10"/>
    <s v="1.4"/>
    <x v="4"/>
    <x v="1"/>
    <n v="1138"/>
    <s v="AVA"/>
    <x v="1"/>
  </r>
  <r>
    <x v="5"/>
    <s v="2EI"/>
    <x v="5"/>
    <s v="CLO"/>
    <x v="10"/>
    <s v="1.4"/>
    <x v="4"/>
    <x v="16"/>
    <n v="13"/>
    <s v="JAT"/>
    <x v="14"/>
  </r>
  <r>
    <x v="5"/>
    <s v="2EI"/>
    <x v="5"/>
    <s v="CLO"/>
    <x v="10"/>
    <s v="1.6"/>
    <x v="2"/>
    <x v="11"/>
    <n v="52"/>
    <s v="AAL"/>
    <x v="19"/>
  </r>
  <r>
    <x v="5"/>
    <s v="2EI"/>
    <x v="5"/>
    <s v="CLO"/>
    <x v="10"/>
    <s v="1.7"/>
    <x v="5"/>
    <x v="11"/>
    <n v="38"/>
    <s v="AAL"/>
    <x v="19"/>
  </r>
  <r>
    <x v="5"/>
    <s v="2EI"/>
    <x v="5"/>
    <s v="CLO"/>
    <x v="10"/>
    <s v="1.8"/>
    <x v="6"/>
    <x v="16"/>
    <n v="55"/>
    <s v="NKS"/>
    <x v="12"/>
  </r>
  <r>
    <x v="5"/>
    <s v="2EI"/>
    <x v="5"/>
    <s v="CLO"/>
    <x v="10"/>
    <s v="1.8"/>
    <x v="6"/>
    <x v="11"/>
    <n v="74"/>
    <s v="RPB"/>
    <x v="11"/>
  </r>
  <r>
    <x v="5"/>
    <s v="2EI"/>
    <x v="5"/>
    <s v="CTG"/>
    <x v="11"/>
    <s v="1.1"/>
    <x v="0"/>
    <x v="13"/>
    <n v="285"/>
    <s v="JAT"/>
    <x v="14"/>
  </r>
  <r>
    <x v="5"/>
    <s v="2EI"/>
    <x v="5"/>
    <s v="CTG"/>
    <x v="11"/>
    <s v="1.1"/>
    <x v="0"/>
    <x v="1"/>
    <n v="28"/>
    <s v="JBU"/>
    <x v="6"/>
  </r>
  <r>
    <x v="5"/>
    <s v="2EI"/>
    <x v="5"/>
    <s v="CTG"/>
    <x v="11"/>
    <s v="1.1"/>
    <x v="0"/>
    <x v="16"/>
    <n v="2"/>
    <s v="JBU"/>
    <x v="6"/>
  </r>
  <r>
    <x v="5"/>
    <s v="2EI"/>
    <x v="5"/>
    <s v="CTG"/>
    <x v="11"/>
    <s v="1.1"/>
    <x v="0"/>
    <x v="16"/>
    <n v="28"/>
    <s v="NKS"/>
    <x v="12"/>
  </r>
  <r>
    <x v="5"/>
    <s v="2EI"/>
    <x v="5"/>
    <s v="CTG"/>
    <x v="11"/>
    <s v="1.1"/>
    <x v="0"/>
    <x v="11"/>
    <n v="60"/>
    <s v="AAL"/>
    <x v="19"/>
  </r>
  <r>
    <x v="5"/>
    <s v="2EI"/>
    <x v="5"/>
    <s v="CTG"/>
    <x v="11"/>
    <s v="1.10"/>
    <x v="8"/>
    <x v="11"/>
    <n v="503"/>
    <s v="CMP"/>
    <x v="13"/>
  </r>
  <r>
    <x v="5"/>
    <s v="2EI"/>
    <x v="5"/>
    <s v="CTG"/>
    <x v="11"/>
    <s v="1.3"/>
    <x v="1"/>
    <x v="13"/>
    <n v="286"/>
    <s v="JAT"/>
    <x v="14"/>
  </r>
  <r>
    <x v="5"/>
    <s v="2EI"/>
    <x v="5"/>
    <s v="CUC"/>
    <x v="12"/>
    <s v="1.3"/>
    <x v="1"/>
    <x v="1"/>
    <n v="64"/>
    <s v="ARE"/>
    <x v="10"/>
  </r>
  <r>
    <x v="5"/>
    <s v="2EI"/>
    <x v="5"/>
    <s v="CUC"/>
    <x v="12"/>
    <s v="1.3"/>
    <x v="1"/>
    <x v="11"/>
    <n v="17"/>
    <s v="CMP"/>
    <x v="13"/>
  </r>
  <r>
    <x v="5"/>
    <s v="2EI"/>
    <x v="5"/>
    <s v="CTG"/>
    <x v="11"/>
    <s v="1.6"/>
    <x v="2"/>
    <x v="1"/>
    <n v="28"/>
    <s v="JBU"/>
    <x v="6"/>
  </r>
  <r>
    <x v="5"/>
    <s v="2EI"/>
    <x v="5"/>
    <s v="CTG"/>
    <x v="11"/>
    <s v="1.6"/>
    <x v="2"/>
    <x v="1"/>
    <n v="498"/>
    <s v="ARE"/>
    <x v="10"/>
  </r>
  <r>
    <x v="5"/>
    <s v="2EI"/>
    <x v="5"/>
    <s v="CTG"/>
    <x v="11"/>
    <s v="1.6"/>
    <x v="2"/>
    <x v="16"/>
    <n v="2"/>
    <s v="JBU"/>
    <x v="6"/>
  </r>
  <r>
    <x v="5"/>
    <s v="2EI"/>
    <x v="5"/>
    <s v="CTG"/>
    <x v="11"/>
    <s v="1.8"/>
    <x v="6"/>
    <x v="1"/>
    <n v="56"/>
    <s v="JBU"/>
    <x v="6"/>
  </r>
  <r>
    <x v="5"/>
    <s v="2EI"/>
    <x v="5"/>
    <s v="CTG"/>
    <x v="11"/>
    <s v="1.8"/>
    <x v="6"/>
    <x v="16"/>
    <n v="4"/>
    <s v="JBU"/>
    <x v="6"/>
  </r>
  <r>
    <x v="5"/>
    <s v="2EI"/>
    <x v="5"/>
    <s v="CTG"/>
    <x v="11"/>
    <s v="1.8"/>
    <x v="6"/>
    <x v="14"/>
    <n v="36"/>
    <s v="DWI"/>
    <x v="18"/>
  </r>
  <r>
    <x v="5"/>
    <s v="2EI"/>
    <x v="5"/>
    <s v="CUC"/>
    <x v="12"/>
    <s v="1.10"/>
    <x v="8"/>
    <x v="2"/>
    <n v="131"/>
    <s v="AVA"/>
    <x v="1"/>
  </r>
  <r>
    <x v="5"/>
    <s v="2EI"/>
    <x v="5"/>
    <s v="CUC"/>
    <x v="12"/>
    <s v="1.10"/>
    <x v="8"/>
    <x v="13"/>
    <n v="105"/>
    <s v="JAT"/>
    <x v="14"/>
  </r>
  <r>
    <x v="5"/>
    <s v="2EI"/>
    <x v="5"/>
    <s v="CUC"/>
    <x v="12"/>
    <s v="1.2"/>
    <x v="9"/>
    <x v="1"/>
    <n v="8"/>
    <s v="AVA"/>
    <x v="1"/>
  </r>
  <r>
    <x v="5"/>
    <s v="2EI"/>
    <x v="5"/>
    <s v="CUC"/>
    <x v="12"/>
    <s v="1.8"/>
    <x v="6"/>
    <x v="13"/>
    <n v="52"/>
    <s v="JAT"/>
    <x v="14"/>
  </r>
  <r>
    <x v="5"/>
    <s v="2EI"/>
    <x v="5"/>
    <s v="CUC"/>
    <x v="12"/>
    <s v="1.8"/>
    <x v="6"/>
    <x v="11"/>
    <n v="29"/>
    <s v="CMP"/>
    <x v="13"/>
  </r>
  <r>
    <x v="5"/>
    <s v="2EI"/>
    <x v="5"/>
    <s v="EYP"/>
    <x v="13"/>
    <s v="1.10"/>
    <x v="8"/>
    <x v="1"/>
    <n v="81"/>
    <s v="ARE"/>
    <x v="10"/>
  </r>
  <r>
    <x v="5"/>
    <s v="2EI"/>
    <x v="5"/>
    <s v="IBE"/>
    <x v="14"/>
    <s v="1.6"/>
    <x v="2"/>
    <x v="1"/>
    <n v="49"/>
    <s v="AVA"/>
    <x v="1"/>
  </r>
  <r>
    <x v="5"/>
    <s v="2EI"/>
    <x v="5"/>
    <s v="IBE"/>
    <x v="14"/>
    <s v="1.8"/>
    <x v="6"/>
    <x v="2"/>
    <n v="14"/>
    <s v="AVA"/>
    <x v="1"/>
  </r>
  <r>
    <x v="5"/>
    <s v="2EI"/>
    <x v="5"/>
    <s v="IPI"/>
    <x v="15"/>
    <s v="1.8"/>
    <x v="6"/>
    <x v="1"/>
    <n v="73"/>
    <s v="AVA"/>
    <x v="1"/>
  </r>
  <r>
    <x v="5"/>
    <s v="2EI"/>
    <x v="5"/>
    <s v="LET"/>
    <x v="23"/>
    <s v="1.3"/>
    <x v="1"/>
    <x v="1"/>
    <n v="40"/>
    <s v="AVA"/>
    <x v="1"/>
  </r>
  <r>
    <x v="5"/>
    <s v="2EI"/>
    <x v="5"/>
    <s v="LET"/>
    <x v="23"/>
    <s v="1.3"/>
    <x v="1"/>
    <x v="1"/>
    <n v="60"/>
    <s v="ARE"/>
    <x v="10"/>
  </r>
  <r>
    <x v="5"/>
    <s v="2EI"/>
    <x v="5"/>
    <s v="LET"/>
    <x v="23"/>
    <s v="1.6"/>
    <x v="2"/>
    <x v="2"/>
    <n v="2"/>
    <s v="AVA"/>
    <x v="1"/>
  </r>
  <r>
    <x v="5"/>
    <s v="2EI"/>
    <x v="5"/>
    <s v="LET"/>
    <x v="23"/>
    <s v="1.6"/>
    <x v="2"/>
    <x v="1"/>
    <n v="60"/>
    <s v="ARE"/>
    <x v="10"/>
  </r>
  <r>
    <x v="5"/>
    <s v="2EI"/>
    <x v="5"/>
    <s v="MDE"/>
    <x v="5"/>
    <s v="1.10"/>
    <x v="8"/>
    <x v="2"/>
    <n v="226"/>
    <s v="AVA"/>
    <x v="1"/>
  </r>
  <r>
    <x v="5"/>
    <s v="2EI"/>
    <x v="5"/>
    <s v="MDE"/>
    <x v="5"/>
    <s v="1.10"/>
    <x v="8"/>
    <x v="2"/>
    <n v="83"/>
    <s v="NKS"/>
    <x v="12"/>
  </r>
  <r>
    <x v="5"/>
    <s v="2EI"/>
    <x v="5"/>
    <s v="MDE"/>
    <x v="5"/>
    <s v="1.10"/>
    <x v="8"/>
    <x v="1"/>
    <n v="79"/>
    <s v="GLG"/>
    <x v="15"/>
  </r>
  <r>
    <x v="5"/>
    <s v="2EI"/>
    <x v="5"/>
    <s v="MDE"/>
    <x v="5"/>
    <s v="1.10"/>
    <x v="8"/>
    <x v="1"/>
    <n v="63"/>
    <s v="TAI"/>
    <x v="24"/>
  </r>
  <r>
    <x v="5"/>
    <s v="2EI"/>
    <x v="5"/>
    <s v="MDE"/>
    <x v="5"/>
    <s v="1.10"/>
    <x v="8"/>
    <x v="6"/>
    <n v="1"/>
    <s v="AVA"/>
    <x v="1"/>
  </r>
  <r>
    <x v="5"/>
    <s v="2EI"/>
    <x v="5"/>
    <s v="MDE"/>
    <x v="5"/>
    <s v="1.10"/>
    <x v="8"/>
    <x v="31"/>
    <n v="26"/>
    <s v="ROI"/>
    <x v="56"/>
  </r>
  <r>
    <x v="5"/>
    <s v="2EI"/>
    <x v="5"/>
    <s v="MDE"/>
    <x v="5"/>
    <s v="1.2"/>
    <x v="9"/>
    <x v="1"/>
    <n v="1"/>
    <s v="NKS"/>
    <x v="12"/>
  </r>
  <r>
    <x v="5"/>
    <s v="2EI"/>
    <x v="5"/>
    <s v="MDE"/>
    <x v="5"/>
    <s v="1.3"/>
    <x v="1"/>
    <x v="2"/>
    <n v="53"/>
    <s v="AVA"/>
    <x v="1"/>
  </r>
  <r>
    <x v="5"/>
    <s v="2EI"/>
    <x v="5"/>
    <s v="MDE"/>
    <x v="5"/>
    <s v="1.4"/>
    <x v="4"/>
    <x v="2"/>
    <n v="53"/>
    <s v="AVA"/>
    <x v="1"/>
  </r>
  <r>
    <x v="5"/>
    <s v="2EI"/>
    <x v="5"/>
    <s v="MDE"/>
    <x v="5"/>
    <s v="1.4"/>
    <x v="4"/>
    <x v="6"/>
    <n v="2"/>
    <s v="TPA"/>
    <x v="25"/>
  </r>
  <r>
    <x v="5"/>
    <s v="2EI"/>
    <x v="5"/>
    <s v="MDE"/>
    <x v="5"/>
    <s v="1.5"/>
    <x v="7"/>
    <x v="15"/>
    <n v="24"/>
    <s v="AVA"/>
    <x v="1"/>
  </r>
  <r>
    <x v="5"/>
    <s v="2EI"/>
    <x v="5"/>
    <s v="MDE"/>
    <x v="5"/>
    <s v="1.6"/>
    <x v="2"/>
    <x v="1"/>
    <n v="14"/>
    <s v="GLG"/>
    <x v="15"/>
  </r>
  <r>
    <x v="5"/>
    <s v="2EI"/>
    <x v="5"/>
    <s v="MDE"/>
    <x v="5"/>
    <s v="1.6"/>
    <x v="2"/>
    <x v="20"/>
    <n v="5"/>
    <s v="JEA"/>
    <x v="26"/>
  </r>
  <r>
    <x v="5"/>
    <s v="2EI"/>
    <x v="5"/>
    <s v="MDE"/>
    <x v="5"/>
    <s v="1.8"/>
    <x v="6"/>
    <x v="13"/>
    <n v="430"/>
    <s v="JAT"/>
    <x v="14"/>
  </r>
  <r>
    <x v="5"/>
    <s v="2EI"/>
    <x v="5"/>
    <s v="MDE"/>
    <x v="5"/>
    <s v="1.9"/>
    <x v="3"/>
    <x v="31"/>
    <n v="1"/>
    <s v="ROI"/>
    <x v="56"/>
  </r>
  <r>
    <x v="5"/>
    <s v="2EI"/>
    <x v="5"/>
    <s v="MTR"/>
    <x v="18"/>
    <s v="1.1"/>
    <x v="0"/>
    <x v="1"/>
    <n v="216"/>
    <s v="AVA"/>
    <x v="1"/>
  </r>
  <r>
    <x v="5"/>
    <s v="2EI"/>
    <x v="5"/>
    <s v="MTR"/>
    <x v="18"/>
    <s v="1.10"/>
    <x v="8"/>
    <x v="31"/>
    <n v="3"/>
    <s v="FAC"/>
    <x v="34"/>
  </r>
  <r>
    <x v="5"/>
    <s v="2EI"/>
    <x v="5"/>
    <s v="MTR"/>
    <x v="18"/>
    <s v="1.3"/>
    <x v="1"/>
    <x v="1"/>
    <n v="216"/>
    <s v="AVA"/>
    <x v="1"/>
  </r>
  <r>
    <x v="5"/>
    <s v="2EI"/>
    <x v="5"/>
    <s v="NVA"/>
    <x v="19"/>
    <s v="1.10"/>
    <x v="8"/>
    <x v="1"/>
    <n v="150"/>
    <s v="ARE"/>
    <x v="10"/>
  </r>
  <r>
    <x v="5"/>
    <s v="2EI"/>
    <x v="5"/>
    <s v="NVA"/>
    <x v="19"/>
    <s v="1.8"/>
    <x v="6"/>
    <x v="1"/>
    <n v="60"/>
    <s v="AVA"/>
    <x v="1"/>
  </r>
  <r>
    <x v="5"/>
    <s v="2EI"/>
    <x v="5"/>
    <s v="PEI"/>
    <x v="20"/>
    <s v="1.1"/>
    <x v="0"/>
    <x v="2"/>
    <n v="23"/>
    <s v="AVA"/>
    <x v="1"/>
  </r>
  <r>
    <x v="5"/>
    <s v="2EI"/>
    <x v="5"/>
    <s v="PEI"/>
    <x v="20"/>
    <s v="1.1"/>
    <x v="0"/>
    <x v="1"/>
    <n v="475"/>
    <s v="AVA"/>
    <x v="1"/>
  </r>
  <r>
    <x v="5"/>
    <s v="2EI"/>
    <x v="5"/>
    <s v="PEI"/>
    <x v="20"/>
    <s v="1.10"/>
    <x v="8"/>
    <x v="11"/>
    <n v="72"/>
    <s v="RPB"/>
    <x v="11"/>
  </r>
  <r>
    <x v="5"/>
    <s v="2EI"/>
    <x v="5"/>
    <s v="PEI"/>
    <x v="20"/>
    <s v="1.2"/>
    <x v="9"/>
    <x v="1"/>
    <n v="22"/>
    <s v="AVA"/>
    <x v="1"/>
  </r>
  <r>
    <x v="5"/>
    <s v="2EI"/>
    <x v="5"/>
    <s v="PEI"/>
    <x v="20"/>
    <s v="1.3"/>
    <x v="1"/>
    <x v="1"/>
    <n v="480"/>
    <s v="AVA"/>
    <x v="1"/>
  </r>
  <r>
    <x v="5"/>
    <s v="2EI"/>
    <x v="5"/>
    <s v="PEI"/>
    <x v="20"/>
    <s v="1.3"/>
    <x v="1"/>
    <x v="11"/>
    <n v="17"/>
    <s v="RPB"/>
    <x v="11"/>
  </r>
  <r>
    <x v="5"/>
    <s v="2EI"/>
    <x v="5"/>
    <s v="PEI"/>
    <x v="20"/>
    <s v="1.5"/>
    <x v="7"/>
    <x v="11"/>
    <n v="28"/>
    <s v="CMP"/>
    <x v="13"/>
  </r>
  <r>
    <x v="5"/>
    <s v="2EI"/>
    <x v="5"/>
    <s v="PEI"/>
    <x v="20"/>
    <s v="1.6"/>
    <x v="2"/>
    <x v="1"/>
    <n v="477"/>
    <s v="AVA"/>
    <x v="1"/>
  </r>
  <r>
    <x v="5"/>
    <s v="2EI"/>
    <x v="5"/>
    <s v="PEI"/>
    <x v="20"/>
    <s v="1.6"/>
    <x v="2"/>
    <x v="11"/>
    <n v="39"/>
    <s v="CMP"/>
    <x v="13"/>
  </r>
  <r>
    <x v="5"/>
    <s v="2EI"/>
    <x v="5"/>
    <s v="PSO"/>
    <x v="21"/>
    <s v="1.1"/>
    <x v="0"/>
    <x v="2"/>
    <n v="15"/>
    <s v="AVA"/>
    <x v="1"/>
  </r>
  <r>
    <x v="5"/>
    <s v="2EI"/>
    <x v="5"/>
    <s v="PSO"/>
    <x v="21"/>
    <s v="1.1"/>
    <x v="0"/>
    <x v="1"/>
    <n v="55"/>
    <s v="ARE"/>
    <x v="10"/>
  </r>
  <r>
    <x v="5"/>
    <s v="2EI"/>
    <x v="5"/>
    <s v="PSO"/>
    <x v="21"/>
    <s v="1.10"/>
    <x v="8"/>
    <x v="2"/>
    <n v="90"/>
    <s v="AVA"/>
    <x v="1"/>
  </r>
  <r>
    <x v="5"/>
    <s v="2EI"/>
    <x v="5"/>
    <s v="PSO"/>
    <x v="21"/>
    <s v="1.4"/>
    <x v="4"/>
    <x v="1"/>
    <n v="128"/>
    <s v="AVA"/>
    <x v="1"/>
  </r>
  <r>
    <x v="5"/>
    <s v="2EI"/>
    <x v="5"/>
    <s v="PSO"/>
    <x v="21"/>
    <s v="1.4"/>
    <x v="4"/>
    <x v="1"/>
    <n v="55"/>
    <s v="ARE"/>
    <x v="10"/>
  </r>
  <r>
    <x v="5"/>
    <s v="2EI"/>
    <x v="5"/>
    <s v="PSO"/>
    <x v="21"/>
    <s v="1.8"/>
    <x v="6"/>
    <x v="1"/>
    <n v="186"/>
    <s v="ARE"/>
    <x v="10"/>
  </r>
  <r>
    <x v="5"/>
    <s v="2EI"/>
    <x v="5"/>
    <s v="RCH"/>
    <x v="16"/>
    <s v="1.10"/>
    <x v="8"/>
    <x v="2"/>
    <n v="90"/>
    <s v="AVA"/>
    <x v="1"/>
  </r>
  <r>
    <x v="5"/>
    <s v="2EI"/>
    <x v="5"/>
    <s v="RCH"/>
    <x v="16"/>
    <s v="1.4"/>
    <x v="4"/>
    <x v="1"/>
    <n v="120"/>
    <s v="AVA"/>
    <x v="1"/>
  </r>
  <r>
    <x v="5"/>
    <s v="2EI"/>
    <x v="5"/>
    <s v="RCH"/>
    <x v="16"/>
    <s v="1.8"/>
    <x v="6"/>
    <x v="2"/>
    <n v="44"/>
    <s v="AVA"/>
    <x v="1"/>
  </r>
  <r>
    <x v="5"/>
    <s v="2EI"/>
    <x v="5"/>
    <s v="RCH"/>
    <x v="16"/>
    <s v="1.9"/>
    <x v="3"/>
    <x v="1"/>
    <n v="120"/>
    <s v="AVA"/>
    <x v="1"/>
  </r>
  <r>
    <x v="5"/>
    <s v="2EI"/>
    <x v="5"/>
    <s v="SMR"/>
    <x v="17"/>
    <s v="1.1"/>
    <x v="0"/>
    <x v="1"/>
    <n v="268"/>
    <s v="ARE"/>
    <x v="10"/>
  </r>
  <r>
    <x v="5"/>
    <s v="2EI"/>
    <x v="5"/>
    <s v="SMR"/>
    <x v="17"/>
    <s v="1.3"/>
    <x v="1"/>
    <x v="1"/>
    <n v="438"/>
    <s v="AVA"/>
    <x v="1"/>
  </r>
  <r>
    <x v="5"/>
    <s v="2EI"/>
    <x v="5"/>
    <s v="SMR"/>
    <x v="17"/>
    <s v="1.3"/>
    <x v="1"/>
    <x v="13"/>
    <n v="206"/>
    <s v="JAT"/>
    <x v="14"/>
  </r>
  <r>
    <x v="5"/>
    <s v="2EI"/>
    <x v="5"/>
    <s v="SMR"/>
    <x v="17"/>
    <s v="1.4"/>
    <x v="4"/>
    <x v="2"/>
    <n v="1"/>
    <s v="ARE"/>
    <x v="10"/>
  </r>
  <r>
    <x v="5"/>
    <s v="2EI"/>
    <x v="5"/>
    <s v="SMR"/>
    <x v="17"/>
    <s v="1.5"/>
    <x v="7"/>
    <x v="1"/>
    <n v="11"/>
    <s v="AVA"/>
    <x v="1"/>
  </r>
  <r>
    <x v="5"/>
    <s v="2EI"/>
    <x v="5"/>
    <s v="SMR"/>
    <x v="17"/>
    <s v="1.6"/>
    <x v="2"/>
    <x v="11"/>
    <n v="13"/>
    <s v="CMP"/>
    <x v="13"/>
  </r>
  <r>
    <x v="5"/>
    <s v="2EI"/>
    <x v="5"/>
    <s v="SMR"/>
    <x v="17"/>
    <s v="1.7"/>
    <x v="5"/>
    <x v="2"/>
    <n v="1"/>
    <s v="AVA"/>
    <x v="1"/>
  </r>
  <r>
    <x v="5"/>
    <s v="2EI"/>
    <x v="5"/>
    <s v="SMR"/>
    <x v="17"/>
    <s v="1.7"/>
    <x v="5"/>
    <x v="1"/>
    <n v="1"/>
    <s v="ARE"/>
    <x v="10"/>
  </r>
  <r>
    <x v="5"/>
    <s v="2EI"/>
    <x v="5"/>
    <s v="SMR"/>
    <x v="17"/>
    <s v="1.8"/>
    <x v="6"/>
    <x v="13"/>
    <n v="206"/>
    <s v="JAT"/>
    <x v="14"/>
  </r>
  <r>
    <x v="5"/>
    <s v="2EJ"/>
    <x v="6"/>
    <s v="BOG"/>
    <x v="3"/>
    <s v="1.10"/>
    <x v="8"/>
    <x v="36"/>
    <n v="3"/>
    <s v="3AZ"/>
    <x v="40"/>
  </r>
  <r>
    <x v="5"/>
    <s v="2EJ"/>
    <x v="6"/>
    <s v="BOG"/>
    <x v="3"/>
    <s v="1.8"/>
    <x v="6"/>
    <x v="21"/>
    <n v="6"/>
    <s v="GTI"/>
    <x v="27"/>
  </r>
  <r>
    <x v="5"/>
    <s v="2EJ"/>
    <x v="6"/>
    <s v="BOG"/>
    <x v="3"/>
    <s v="1.10"/>
    <x v="8"/>
    <x v="24"/>
    <n v="14"/>
    <s v="3AI"/>
    <x v="50"/>
  </r>
  <r>
    <x v="5"/>
    <s v="2EJ"/>
    <x v="6"/>
    <s v="BOG"/>
    <x v="3"/>
    <s v="1.10"/>
    <x v="8"/>
    <x v="33"/>
    <n v="23"/>
    <s v="THY"/>
    <x v="45"/>
  </r>
  <r>
    <x v="5"/>
    <s v="2EJ"/>
    <x v="6"/>
    <s v="BOG"/>
    <x v="3"/>
    <s v="1.2"/>
    <x v="9"/>
    <x v="22"/>
    <n v="1"/>
    <s v="DHX"/>
    <x v="28"/>
  </r>
  <r>
    <x v="5"/>
    <s v="2EJ"/>
    <x v="6"/>
    <s v="BOG"/>
    <x v="3"/>
    <s v="1.10"/>
    <x v="8"/>
    <x v="36"/>
    <n v="6"/>
    <s v="3AG"/>
    <x v="36"/>
  </r>
  <r>
    <x v="5"/>
    <s v="3BL"/>
    <x v="8"/>
    <s v="BOG"/>
    <x v="3"/>
    <s v="1.10"/>
    <x v="8"/>
    <x v="24"/>
    <n v="26"/>
    <s v="ABX"/>
    <x v="46"/>
  </r>
  <r>
    <x v="5"/>
    <s v="3BM"/>
    <x v="0"/>
    <s v="EJA"/>
    <x v="0"/>
    <s v="1.4"/>
    <x v="4"/>
    <x v="2"/>
    <n v="1"/>
    <s v="AVA"/>
    <x v="1"/>
  </r>
  <r>
    <x v="5"/>
    <s v="3BM"/>
    <x v="0"/>
    <s v="EYP"/>
    <x v="13"/>
    <s v="1.3"/>
    <x v="1"/>
    <x v="1"/>
    <n v="47"/>
    <s v="AVA"/>
    <x v="1"/>
  </r>
  <r>
    <x v="5"/>
    <s v="3BM"/>
    <x v="0"/>
    <s v="PPN"/>
    <x v="1"/>
    <s v="1.3"/>
    <x v="1"/>
    <x v="1"/>
    <n v="30"/>
    <s v="AVA"/>
    <x v="1"/>
  </r>
  <r>
    <x v="5"/>
    <s v="3BM"/>
    <x v="0"/>
    <s v="VUP"/>
    <x v="2"/>
    <s v="1.1"/>
    <x v="0"/>
    <x v="1"/>
    <n v="99"/>
    <s v="AVA"/>
    <x v="1"/>
  </r>
  <r>
    <x v="5"/>
    <s v="3BM"/>
    <x v="0"/>
    <s v="VUP"/>
    <x v="2"/>
    <s v="1.4"/>
    <x v="4"/>
    <x v="1"/>
    <n v="99"/>
    <s v="AVA"/>
    <x v="1"/>
  </r>
  <r>
    <x v="5"/>
    <s v="3BM"/>
    <x v="0"/>
    <s v="VVC"/>
    <x v="22"/>
    <s v="1.4"/>
    <x v="4"/>
    <x v="1"/>
    <n v="39"/>
    <s v="AVA"/>
    <x v="1"/>
  </r>
  <r>
    <x v="5"/>
    <s v="3BM"/>
    <x v="0"/>
    <s v="VVC"/>
    <x v="22"/>
    <s v="1.4"/>
    <x v="4"/>
    <x v="0"/>
    <n v="60"/>
    <s v="NSE"/>
    <x v="20"/>
  </r>
  <r>
    <x v="5"/>
    <s v="3AN"/>
    <x v="7"/>
    <s v="BOG"/>
    <x v="3"/>
    <s v="1.9"/>
    <x v="3"/>
    <x v="9"/>
    <n v="97"/>
    <s v="NSE"/>
    <x v="20"/>
  </r>
  <r>
    <x v="5"/>
    <s v="3AN"/>
    <x v="7"/>
    <s v="MDE"/>
    <x v="5"/>
    <s v="1.10"/>
    <x v="8"/>
    <x v="9"/>
    <n v="5"/>
    <s v="NSE"/>
    <x v="20"/>
  </r>
  <r>
    <x v="5"/>
    <s v="1BC"/>
    <x v="4"/>
    <s v="MDE"/>
    <x v="5"/>
    <s v="1.1"/>
    <x v="0"/>
    <x v="28"/>
    <n v="3"/>
    <s v="PAV"/>
    <x v="9"/>
  </r>
  <r>
    <x v="5"/>
    <s v="1BC"/>
    <x v="4"/>
    <s v="MDE"/>
    <x v="5"/>
    <s v="1.9"/>
    <x v="3"/>
    <x v="28"/>
    <n v="4"/>
    <s v="PAV"/>
    <x v="9"/>
  </r>
  <r>
    <x v="5"/>
    <s v="1BC"/>
    <x v="4"/>
    <s v="MDE"/>
    <x v="5"/>
    <s v="1.7"/>
    <x v="5"/>
    <x v="39"/>
    <n v="1"/>
    <s v="PAV"/>
    <x v="9"/>
  </r>
  <r>
    <x v="5"/>
    <s v="1BC"/>
    <x v="4"/>
    <s v="MDE"/>
    <x v="5"/>
    <s v="1.3"/>
    <x v="1"/>
    <x v="48"/>
    <n v="2"/>
    <s v="PAV"/>
    <x v="9"/>
  </r>
  <r>
    <x v="5"/>
    <s v="1BC"/>
    <x v="4"/>
    <s v="MDE"/>
    <x v="5"/>
    <s v="1.9"/>
    <x v="3"/>
    <x v="48"/>
    <n v="2"/>
    <s v="PAV"/>
    <x v="9"/>
  </r>
  <r>
    <x v="5"/>
    <s v="1BC"/>
    <x v="4"/>
    <s v="MDE"/>
    <x v="5"/>
    <s v="1.3"/>
    <x v="1"/>
    <x v="79"/>
    <n v="2"/>
    <s v="PAV"/>
    <x v="9"/>
  </r>
  <r>
    <x v="5"/>
    <s v="1BC"/>
    <x v="4"/>
    <s v="MDE"/>
    <x v="5"/>
    <s v="1.6"/>
    <x v="2"/>
    <x v="79"/>
    <n v="1"/>
    <s v="PAV"/>
    <x v="9"/>
  </r>
  <r>
    <x v="5"/>
    <s v="1BC"/>
    <x v="4"/>
    <s v="MDE"/>
    <x v="5"/>
    <s v="1.1"/>
    <x v="0"/>
    <x v="76"/>
    <n v="1"/>
    <s v="PAV"/>
    <x v="9"/>
  </r>
  <r>
    <x v="5"/>
    <s v="1BC"/>
    <x v="4"/>
    <s v="MDE"/>
    <x v="5"/>
    <s v="1.3"/>
    <x v="1"/>
    <x v="76"/>
    <n v="2"/>
    <s v="PAV"/>
    <x v="9"/>
  </r>
  <r>
    <x v="5"/>
    <s v="1BC"/>
    <x v="4"/>
    <s v="MDE"/>
    <x v="5"/>
    <s v="1.10"/>
    <x v="8"/>
    <x v="40"/>
    <n v="1"/>
    <s v="PAV"/>
    <x v="9"/>
  </r>
  <r>
    <x v="5"/>
    <s v="2EI"/>
    <x v="5"/>
    <s v="ADZ"/>
    <x v="6"/>
    <s v="1.1"/>
    <x v="0"/>
    <x v="11"/>
    <n v="17"/>
    <s v="CMP"/>
    <x v="13"/>
  </r>
  <r>
    <x v="5"/>
    <s v="2EI"/>
    <x v="5"/>
    <s v="ADZ"/>
    <x v="6"/>
    <s v="1.1"/>
    <x v="0"/>
    <x v="11"/>
    <n v="41"/>
    <s v="RPB"/>
    <x v="11"/>
  </r>
  <r>
    <x v="5"/>
    <s v="2EI"/>
    <x v="5"/>
    <s v="ADZ"/>
    <x v="6"/>
    <s v="1.10"/>
    <x v="8"/>
    <x v="11"/>
    <n v="68"/>
    <s v="CMP"/>
    <x v="13"/>
  </r>
  <r>
    <x v="5"/>
    <s v="2EI"/>
    <x v="5"/>
    <s v="ADZ"/>
    <x v="6"/>
    <s v="1.2"/>
    <x v="9"/>
    <x v="24"/>
    <n v="1"/>
    <s v="FAC"/>
    <x v="34"/>
  </r>
  <r>
    <x v="5"/>
    <s v="2EI"/>
    <x v="5"/>
    <s v="AXM"/>
    <x v="7"/>
    <s v="1.1"/>
    <x v="0"/>
    <x v="11"/>
    <n v="13"/>
    <s v="CMP"/>
    <x v="13"/>
  </r>
  <r>
    <x v="5"/>
    <s v="2EI"/>
    <x v="5"/>
    <s v="AXM"/>
    <x v="7"/>
    <s v="1.10"/>
    <x v="8"/>
    <x v="11"/>
    <n v="52"/>
    <s v="CMP"/>
    <x v="13"/>
  </r>
  <r>
    <x v="5"/>
    <s v="2EI"/>
    <x v="5"/>
    <s v="AXM"/>
    <x v="7"/>
    <s v="1.4"/>
    <x v="4"/>
    <x v="1"/>
    <n v="145"/>
    <s v="AVA"/>
    <x v="1"/>
  </r>
  <r>
    <x v="5"/>
    <s v="2EI"/>
    <x v="5"/>
    <s v="AXM"/>
    <x v="7"/>
    <s v="1.5"/>
    <x v="7"/>
    <x v="1"/>
    <n v="13"/>
    <s v="NKS"/>
    <x v="12"/>
  </r>
  <r>
    <x v="5"/>
    <s v="2EI"/>
    <x v="5"/>
    <s v="AXM"/>
    <x v="7"/>
    <s v="1.6"/>
    <x v="2"/>
    <x v="1"/>
    <n v="142"/>
    <s v="AVA"/>
    <x v="1"/>
  </r>
  <r>
    <x v="5"/>
    <s v="2EI"/>
    <x v="5"/>
    <s v="BAQ"/>
    <x v="8"/>
    <s v="1.1"/>
    <x v="0"/>
    <x v="11"/>
    <n v="42"/>
    <s v="RPB"/>
    <x v="11"/>
  </r>
  <r>
    <x v="5"/>
    <s v="2EI"/>
    <x v="5"/>
    <s v="BAQ"/>
    <x v="8"/>
    <s v="1.10"/>
    <x v="8"/>
    <x v="1"/>
    <n v="158"/>
    <s v="NKS"/>
    <x v="12"/>
  </r>
  <r>
    <x v="5"/>
    <s v="2EI"/>
    <x v="5"/>
    <s v="BAQ"/>
    <x v="8"/>
    <s v="1.4"/>
    <x v="4"/>
    <x v="14"/>
    <n v="1"/>
    <s v="DWI"/>
    <x v="18"/>
  </r>
  <r>
    <x v="5"/>
    <s v="2EI"/>
    <x v="5"/>
    <s v="BAQ"/>
    <x v="8"/>
    <s v="1.5"/>
    <x v="7"/>
    <x v="1"/>
    <n v="23"/>
    <s v="NKS"/>
    <x v="12"/>
  </r>
  <r>
    <x v="5"/>
    <s v="2EI"/>
    <x v="5"/>
    <s v="BAQ"/>
    <x v="8"/>
    <s v="1.6"/>
    <x v="2"/>
    <x v="11"/>
    <n v="41"/>
    <s v="CMP"/>
    <x v="13"/>
  </r>
  <r>
    <x v="5"/>
    <s v="2EI"/>
    <x v="5"/>
    <s v="BAQ"/>
    <x v="8"/>
    <s v="1.7"/>
    <x v="5"/>
    <x v="1"/>
    <n v="20"/>
    <s v="NKS"/>
    <x v="12"/>
  </r>
  <r>
    <x v="5"/>
    <s v="2EI"/>
    <x v="5"/>
    <s v="BGA"/>
    <x v="9"/>
    <s v="1.10"/>
    <x v="8"/>
    <x v="1"/>
    <n v="2285"/>
    <s v="AVA"/>
    <x v="1"/>
  </r>
  <r>
    <x v="5"/>
    <s v="2EI"/>
    <x v="5"/>
    <s v="BGA"/>
    <x v="9"/>
    <s v="1.3"/>
    <x v="1"/>
    <x v="11"/>
    <n v="13"/>
    <s v="CMP"/>
    <x v="13"/>
  </r>
  <r>
    <x v="5"/>
    <s v="2EI"/>
    <x v="5"/>
    <s v="BGA"/>
    <x v="9"/>
    <s v="1.4"/>
    <x v="4"/>
    <x v="11"/>
    <n v="27"/>
    <s v="CMP"/>
    <x v="13"/>
  </r>
  <r>
    <x v="5"/>
    <s v="2EI"/>
    <x v="5"/>
    <s v="BGA"/>
    <x v="9"/>
    <s v="1.4"/>
    <x v="4"/>
    <x v="37"/>
    <n v="1"/>
    <s v="NSE"/>
    <x v="20"/>
  </r>
  <r>
    <x v="5"/>
    <s v="2EI"/>
    <x v="5"/>
    <s v="BGA"/>
    <x v="9"/>
    <s v="1.5"/>
    <x v="7"/>
    <x v="11"/>
    <n v="12"/>
    <s v="CMP"/>
    <x v="13"/>
  </r>
  <r>
    <x v="5"/>
    <s v="2EI"/>
    <x v="5"/>
    <s v="BGA"/>
    <x v="9"/>
    <s v="1.6"/>
    <x v="2"/>
    <x v="11"/>
    <n v="13"/>
    <s v="CMP"/>
    <x v="13"/>
  </r>
  <r>
    <x v="5"/>
    <s v="2EI"/>
    <x v="5"/>
    <s v="BGA"/>
    <x v="9"/>
    <s v="1.8"/>
    <x v="6"/>
    <x v="11"/>
    <n v="62"/>
    <s v="CMP"/>
    <x v="13"/>
  </r>
  <r>
    <x v="5"/>
    <s v="2EI"/>
    <x v="5"/>
    <s v="CLO"/>
    <x v="10"/>
    <s v="1.1"/>
    <x v="0"/>
    <x v="16"/>
    <n v="28"/>
    <s v="NKS"/>
    <x v="12"/>
  </r>
  <r>
    <x v="5"/>
    <s v="2EI"/>
    <x v="5"/>
    <s v="CLO"/>
    <x v="10"/>
    <s v="1.1"/>
    <x v="0"/>
    <x v="11"/>
    <n v="57"/>
    <s v="RPB"/>
    <x v="11"/>
  </r>
  <r>
    <x v="5"/>
    <s v="2EI"/>
    <x v="5"/>
    <s v="CLO"/>
    <x v="10"/>
    <s v="1.1"/>
    <x v="0"/>
    <x v="24"/>
    <n v="2"/>
    <s v="LAE"/>
    <x v="44"/>
  </r>
  <r>
    <x v="5"/>
    <s v="2EI"/>
    <x v="5"/>
    <s v="CLO"/>
    <x v="10"/>
    <s v="1.10"/>
    <x v="8"/>
    <x v="16"/>
    <n v="42"/>
    <s v="JAT"/>
    <x v="14"/>
  </r>
  <r>
    <x v="5"/>
    <s v="2EI"/>
    <x v="5"/>
    <s v="CLO"/>
    <x v="10"/>
    <s v="1.10"/>
    <x v="8"/>
    <x v="24"/>
    <n v="10"/>
    <s v="LAE"/>
    <x v="44"/>
  </r>
  <r>
    <x v="5"/>
    <s v="2EI"/>
    <x v="5"/>
    <s v="CLO"/>
    <x v="10"/>
    <s v="1.10"/>
    <x v="8"/>
    <x v="15"/>
    <n v="46"/>
    <s v="AVA"/>
    <x v="1"/>
  </r>
  <r>
    <x v="5"/>
    <s v="2EI"/>
    <x v="5"/>
    <s v="CLO"/>
    <x v="10"/>
    <s v="1.4"/>
    <x v="4"/>
    <x v="11"/>
    <n v="164"/>
    <s v="CMP"/>
    <x v="13"/>
  </r>
  <r>
    <x v="5"/>
    <s v="2EI"/>
    <x v="5"/>
    <s v="CLO"/>
    <x v="10"/>
    <s v="1.5"/>
    <x v="7"/>
    <x v="11"/>
    <n v="58"/>
    <s v="CMP"/>
    <x v="13"/>
  </r>
  <r>
    <x v="5"/>
    <s v="2EI"/>
    <x v="5"/>
    <s v="CLO"/>
    <x v="10"/>
    <s v="1.7"/>
    <x v="5"/>
    <x v="11"/>
    <n v="58"/>
    <s v="CMP"/>
    <x v="13"/>
  </r>
  <r>
    <x v="5"/>
    <s v="2EI"/>
    <x v="5"/>
    <s v="CLO"/>
    <x v="10"/>
    <s v="1.8"/>
    <x v="6"/>
    <x v="2"/>
    <n v="126"/>
    <s v="AVA"/>
    <x v="1"/>
  </r>
  <r>
    <x v="5"/>
    <s v="2EI"/>
    <x v="5"/>
    <s v="CLO"/>
    <x v="10"/>
    <s v="1.8"/>
    <x v="6"/>
    <x v="1"/>
    <n v="4"/>
    <s v="NKS"/>
    <x v="12"/>
  </r>
  <r>
    <x v="5"/>
    <s v="2EI"/>
    <x v="5"/>
    <s v="CLO"/>
    <x v="10"/>
    <s v="1.9"/>
    <x v="3"/>
    <x v="11"/>
    <n v="1"/>
    <s v="CMP"/>
    <x v="13"/>
  </r>
  <r>
    <x v="5"/>
    <s v="2EI"/>
    <x v="5"/>
    <s v="CTG"/>
    <x v="11"/>
    <s v="1.10"/>
    <x v="8"/>
    <x v="2"/>
    <n v="5"/>
    <s v="ARE"/>
    <x v="10"/>
  </r>
  <r>
    <x v="5"/>
    <s v="2EI"/>
    <x v="5"/>
    <s v="CTG"/>
    <x v="11"/>
    <s v="1.10"/>
    <x v="8"/>
    <x v="11"/>
    <n v="355"/>
    <s v="AAL"/>
    <x v="19"/>
  </r>
  <r>
    <x v="5"/>
    <s v="2EI"/>
    <x v="5"/>
    <s v="CTG"/>
    <x v="11"/>
    <s v="1.4"/>
    <x v="4"/>
    <x v="2"/>
    <n v="1"/>
    <s v="ARE"/>
    <x v="10"/>
  </r>
  <r>
    <x v="5"/>
    <s v="2EI"/>
    <x v="5"/>
    <s v="CUC"/>
    <x v="12"/>
    <s v="1.4"/>
    <x v="4"/>
    <x v="1"/>
    <n v="292"/>
    <s v="AVA"/>
    <x v="1"/>
  </r>
  <r>
    <x v="5"/>
    <s v="2EI"/>
    <x v="5"/>
    <s v="CUC"/>
    <x v="12"/>
    <s v="1.4"/>
    <x v="4"/>
    <x v="13"/>
    <n v="30"/>
    <s v="JAT"/>
    <x v="14"/>
  </r>
  <r>
    <x v="5"/>
    <s v="2EI"/>
    <x v="5"/>
    <s v="CUC"/>
    <x v="12"/>
    <s v="1.4"/>
    <x v="4"/>
    <x v="11"/>
    <n v="16"/>
    <s v="CMP"/>
    <x v="13"/>
  </r>
  <r>
    <x v="5"/>
    <s v="2EI"/>
    <x v="5"/>
    <s v="CTG"/>
    <x v="11"/>
    <s v="1.4"/>
    <x v="4"/>
    <x v="11"/>
    <n v="149"/>
    <s v="RPB"/>
    <x v="11"/>
  </r>
  <r>
    <x v="5"/>
    <s v="2EI"/>
    <x v="5"/>
    <s v="CTG"/>
    <x v="11"/>
    <s v="1.5"/>
    <x v="7"/>
    <x v="1"/>
    <n v="28"/>
    <s v="JBU"/>
    <x v="6"/>
  </r>
  <r>
    <x v="5"/>
    <s v="2EI"/>
    <x v="5"/>
    <s v="CTG"/>
    <x v="11"/>
    <s v="1.6"/>
    <x v="2"/>
    <x v="2"/>
    <n v="6"/>
    <s v="NKS"/>
    <x v="12"/>
  </r>
  <r>
    <x v="5"/>
    <s v="2EI"/>
    <x v="5"/>
    <s v="CTG"/>
    <x v="11"/>
    <s v="1.7"/>
    <x v="5"/>
    <x v="2"/>
    <n v="6"/>
    <s v="NKS"/>
    <x v="12"/>
  </r>
  <r>
    <x v="5"/>
    <s v="2EI"/>
    <x v="5"/>
    <s v="CTG"/>
    <x v="11"/>
    <s v="1.7"/>
    <x v="5"/>
    <x v="11"/>
    <n v="60"/>
    <s v="AAL"/>
    <x v="19"/>
  </r>
  <r>
    <x v="5"/>
    <s v="2EI"/>
    <x v="5"/>
    <s v="CTG"/>
    <x v="11"/>
    <s v="1.7"/>
    <x v="5"/>
    <x v="11"/>
    <n v="13"/>
    <s v="DAL"/>
    <x v="35"/>
  </r>
  <r>
    <x v="5"/>
    <s v="2EI"/>
    <x v="5"/>
    <s v="CTG"/>
    <x v="11"/>
    <s v="1.8"/>
    <x v="6"/>
    <x v="1"/>
    <n v="1452"/>
    <s v="ARE"/>
    <x v="10"/>
  </r>
  <r>
    <x v="5"/>
    <s v="2EI"/>
    <x v="5"/>
    <s v="CTG"/>
    <x v="11"/>
    <s v="1.8"/>
    <x v="6"/>
    <x v="11"/>
    <n v="315"/>
    <s v="CMP"/>
    <x v="13"/>
  </r>
  <r>
    <x v="5"/>
    <s v="2EI"/>
    <x v="5"/>
    <s v="CTG"/>
    <x v="11"/>
    <s v="1.8"/>
    <x v="6"/>
    <x v="19"/>
    <n v="30"/>
    <s v="KLM"/>
    <x v="23"/>
  </r>
  <r>
    <x v="5"/>
    <s v="2EI"/>
    <x v="5"/>
    <s v="CUC"/>
    <x v="12"/>
    <s v="1.1"/>
    <x v="0"/>
    <x v="1"/>
    <n v="293"/>
    <s v="AVA"/>
    <x v="1"/>
  </r>
  <r>
    <x v="5"/>
    <s v="2EI"/>
    <x v="5"/>
    <s v="CUC"/>
    <x v="12"/>
    <s v="1.10"/>
    <x v="8"/>
    <x v="1"/>
    <n v="1485"/>
    <s v="AVA"/>
    <x v="1"/>
  </r>
  <r>
    <x v="5"/>
    <s v="2EI"/>
    <x v="5"/>
    <s v="CUC"/>
    <x v="12"/>
    <s v="1.8"/>
    <x v="6"/>
    <x v="1"/>
    <n v="205"/>
    <s v="ARE"/>
    <x v="10"/>
  </r>
  <r>
    <x v="5"/>
    <s v="2EI"/>
    <x v="5"/>
    <s v="IPI"/>
    <x v="15"/>
    <s v="1.1"/>
    <x v="0"/>
    <x v="2"/>
    <n v="1"/>
    <s v="AVA"/>
    <x v="1"/>
  </r>
  <r>
    <x v="5"/>
    <s v="2EI"/>
    <x v="5"/>
    <s v="LET"/>
    <x v="23"/>
    <s v="1.1"/>
    <x v="0"/>
    <x v="2"/>
    <n v="2"/>
    <s v="AVA"/>
    <x v="1"/>
  </r>
  <r>
    <x v="5"/>
    <s v="2EI"/>
    <x v="5"/>
    <s v="LET"/>
    <x v="23"/>
    <s v="1.1"/>
    <x v="0"/>
    <x v="1"/>
    <n v="60"/>
    <s v="ARE"/>
    <x v="10"/>
  </r>
  <r>
    <x v="5"/>
    <s v="2EI"/>
    <x v="5"/>
    <s v="LET"/>
    <x v="23"/>
    <s v="1.10"/>
    <x v="8"/>
    <x v="1"/>
    <n v="238"/>
    <s v="AVA"/>
    <x v="1"/>
  </r>
  <r>
    <x v="5"/>
    <s v="2EI"/>
    <x v="5"/>
    <s v="LET"/>
    <x v="23"/>
    <s v="1.2"/>
    <x v="9"/>
    <x v="1"/>
    <n v="2"/>
    <s v="ARE"/>
    <x v="10"/>
  </r>
  <r>
    <x v="5"/>
    <s v="2EI"/>
    <x v="5"/>
    <s v="LET"/>
    <x v="23"/>
    <s v="1.8"/>
    <x v="6"/>
    <x v="1"/>
    <n v="128"/>
    <s v="AVA"/>
    <x v="1"/>
  </r>
  <r>
    <x v="5"/>
    <s v="2EI"/>
    <x v="5"/>
    <s v="MDE"/>
    <x v="5"/>
    <s v="1.1"/>
    <x v="0"/>
    <x v="2"/>
    <n v="45"/>
    <s v="AVA"/>
    <x v="1"/>
  </r>
  <r>
    <x v="5"/>
    <s v="2EI"/>
    <x v="5"/>
    <s v="MDE"/>
    <x v="5"/>
    <s v="1.1"/>
    <x v="0"/>
    <x v="13"/>
    <n v="384"/>
    <s v="JAT"/>
    <x v="14"/>
  </r>
  <r>
    <x v="5"/>
    <s v="2EI"/>
    <x v="5"/>
    <s v="MDE"/>
    <x v="5"/>
    <s v="1.1"/>
    <x v="0"/>
    <x v="1"/>
    <n v="30"/>
    <s v="JBU"/>
    <x v="6"/>
  </r>
  <r>
    <x v="5"/>
    <s v="2EI"/>
    <x v="5"/>
    <s v="MDE"/>
    <x v="5"/>
    <s v="1.1"/>
    <x v="0"/>
    <x v="14"/>
    <n v="30"/>
    <s v="DWI"/>
    <x v="18"/>
  </r>
  <r>
    <x v="5"/>
    <s v="2EI"/>
    <x v="5"/>
    <s v="MDE"/>
    <x v="5"/>
    <s v="1.10"/>
    <x v="8"/>
    <x v="20"/>
    <n v="18"/>
    <s v="JEA"/>
    <x v="26"/>
  </r>
  <r>
    <x v="5"/>
    <s v="2EI"/>
    <x v="5"/>
    <s v="MDE"/>
    <x v="5"/>
    <s v="1.2"/>
    <x v="9"/>
    <x v="1"/>
    <n v="3"/>
    <s v="ARE"/>
    <x v="10"/>
  </r>
  <r>
    <x v="5"/>
    <s v="2EI"/>
    <x v="5"/>
    <s v="MDE"/>
    <x v="5"/>
    <s v="1.2"/>
    <x v="9"/>
    <x v="11"/>
    <n v="2"/>
    <s v="CMP"/>
    <x v="13"/>
  </r>
  <r>
    <x v="5"/>
    <s v="2EI"/>
    <x v="5"/>
    <s v="MDE"/>
    <x v="5"/>
    <s v="1.3"/>
    <x v="1"/>
    <x v="1"/>
    <n v="67"/>
    <s v="NKS"/>
    <x v="12"/>
  </r>
  <r>
    <x v="5"/>
    <s v="2EI"/>
    <x v="5"/>
    <s v="MDE"/>
    <x v="5"/>
    <s v="1.3"/>
    <x v="1"/>
    <x v="15"/>
    <n v="43"/>
    <s v="AVA"/>
    <x v="1"/>
  </r>
  <r>
    <x v="5"/>
    <s v="2EI"/>
    <x v="5"/>
    <s v="MDE"/>
    <x v="5"/>
    <s v="1.4"/>
    <x v="4"/>
    <x v="13"/>
    <n v="411"/>
    <s v="JAT"/>
    <x v="14"/>
  </r>
  <r>
    <x v="5"/>
    <s v="2EI"/>
    <x v="5"/>
    <s v="MDE"/>
    <x v="5"/>
    <s v="1.4"/>
    <x v="4"/>
    <x v="1"/>
    <n v="2"/>
    <s v="PAV"/>
    <x v="9"/>
  </r>
  <r>
    <x v="5"/>
    <s v="2EI"/>
    <x v="5"/>
    <s v="MDE"/>
    <x v="5"/>
    <s v="1.4"/>
    <x v="4"/>
    <x v="11"/>
    <n v="41"/>
    <s v="AMX"/>
    <x v="17"/>
  </r>
  <r>
    <x v="5"/>
    <s v="2EI"/>
    <x v="5"/>
    <s v="MDE"/>
    <x v="5"/>
    <s v="1.4"/>
    <x v="4"/>
    <x v="31"/>
    <n v="7"/>
    <s v="ROI"/>
    <x v="56"/>
  </r>
  <r>
    <x v="5"/>
    <s v="2EI"/>
    <x v="5"/>
    <s v="MDE"/>
    <x v="5"/>
    <s v="1.6"/>
    <x v="2"/>
    <x v="2"/>
    <n v="1"/>
    <s v="TAI"/>
    <x v="24"/>
  </r>
  <r>
    <x v="5"/>
    <s v="2EI"/>
    <x v="5"/>
    <s v="MDE"/>
    <x v="5"/>
    <s v="1.6"/>
    <x v="2"/>
    <x v="11"/>
    <n v="149"/>
    <s v="CMP"/>
    <x v="13"/>
  </r>
  <r>
    <x v="5"/>
    <s v="2EI"/>
    <x v="5"/>
    <s v="MDE"/>
    <x v="5"/>
    <s v="1.7"/>
    <x v="5"/>
    <x v="1"/>
    <n v="1"/>
    <s v="PAV"/>
    <x v="9"/>
  </r>
  <r>
    <x v="5"/>
    <s v="2EI"/>
    <x v="5"/>
    <s v="MDE"/>
    <x v="5"/>
    <s v="1.7"/>
    <x v="5"/>
    <x v="6"/>
    <n v="8"/>
    <s v="TPA"/>
    <x v="25"/>
  </r>
  <r>
    <x v="5"/>
    <s v="2EI"/>
    <x v="5"/>
    <s v="MDE"/>
    <x v="5"/>
    <s v="1.8"/>
    <x v="6"/>
    <x v="11"/>
    <n v="82"/>
    <s v="AMX"/>
    <x v="17"/>
  </r>
  <r>
    <x v="5"/>
    <s v="2EI"/>
    <x v="5"/>
    <s v="MDE"/>
    <x v="5"/>
    <s v="1.8"/>
    <x v="6"/>
    <x v="20"/>
    <n v="1"/>
    <s v="JEA"/>
    <x v="26"/>
  </r>
  <r>
    <x v="5"/>
    <s v="2EI"/>
    <x v="5"/>
    <s v="MDE"/>
    <x v="5"/>
    <s v="1.9"/>
    <x v="3"/>
    <x v="1"/>
    <n v="17"/>
    <s v="AVA"/>
    <x v="1"/>
  </r>
  <r>
    <x v="5"/>
    <s v="2EI"/>
    <x v="5"/>
    <s v="MTR"/>
    <x v="18"/>
    <s v="1.2"/>
    <x v="9"/>
    <x v="1"/>
    <n v="5"/>
    <s v="AVA"/>
    <x v="1"/>
  </r>
  <r>
    <x v="5"/>
    <s v="2EI"/>
    <x v="5"/>
    <s v="MTR"/>
    <x v="18"/>
    <s v="1.9"/>
    <x v="3"/>
    <x v="1"/>
    <n v="1"/>
    <s v="AVA"/>
    <x v="1"/>
  </r>
  <r>
    <x v="5"/>
    <s v="2EI"/>
    <x v="5"/>
    <s v="NVA"/>
    <x v="19"/>
    <s v="1.10"/>
    <x v="8"/>
    <x v="1"/>
    <n v="400"/>
    <s v="AVA"/>
    <x v="1"/>
  </r>
  <r>
    <x v="5"/>
    <s v="2EI"/>
    <x v="5"/>
    <s v="NVA"/>
    <x v="19"/>
    <s v="1.4"/>
    <x v="4"/>
    <x v="1"/>
    <n v="60"/>
    <s v="AVA"/>
    <x v="1"/>
  </r>
  <r>
    <x v="5"/>
    <s v="2EI"/>
    <x v="5"/>
    <s v="PEI"/>
    <x v="20"/>
    <s v="1.1"/>
    <x v="0"/>
    <x v="11"/>
    <n v="17"/>
    <s v="RPB"/>
    <x v="11"/>
  </r>
  <r>
    <x v="5"/>
    <s v="2EI"/>
    <x v="5"/>
    <s v="PEI"/>
    <x v="20"/>
    <s v="1.10"/>
    <x v="8"/>
    <x v="11"/>
    <n v="246"/>
    <s v="CMP"/>
    <x v="13"/>
  </r>
  <r>
    <x v="5"/>
    <s v="2EI"/>
    <x v="5"/>
    <s v="PEI"/>
    <x v="20"/>
    <s v="1.4"/>
    <x v="4"/>
    <x v="1"/>
    <n v="154"/>
    <s v="ARE"/>
    <x v="10"/>
  </r>
  <r>
    <x v="5"/>
    <s v="2EI"/>
    <x v="5"/>
    <s v="PEI"/>
    <x v="20"/>
    <s v="1.5"/>
    <x v="7"/>
    <x v="2"/>
    <n v="29"/>
    <s v="AAL"/>
    <x v="19"/>
  </r>
  <r>
    <x v="5"/>
    <s v="2EI"/>
    <x v="5"/>
    <s v="PEI"/>
    <x v="20"/>
    <s v="1.5"/>
    <x v="7"/>
    <x v="1"/>
    <n v="99"/>
    <s v="AVA"/>
    <x v="1"/>
  </r>
  <r>
    <x v="5"/>
    <s v="2EI"/>
    <x v="5"/>
    <s v="PEI"/>
    <x v="20"/>
    <s v="1.7"/>
    <x v="5"/>
    <x v="11"/>
    <n v="28"/>
    <s v="CMP"/>
    <x v="13"/>
  </r>
  <r>
    <x v="5"/>
    <s v="2EI"/>
    <x v="5"/>
    <s v="PEI"/>
    <x v="20"/>
    <s v="1.8"/>
    <x v="6"/>
    <x v="2"/>
    <n v="60"/>
    <s v="AAL"/>
    <x v="19"/>
  </r>
  <r>
    <x v="5"/>
    <s v="2EI"/>
    <x v="5"/>
    <s v="PEI"/>
    <x v="20"/>
    <s v="1.8"/>
    <x v="6"/>
    <x v="13"/>
    <n v="106"/>
    <s v="JAT"/>
    <x v="14"/>
  </r>
  <r>
    <x v="5"/>
    <s v="2EI"/>
    <x v="5"/>
    <s v="PSO"/>
    <x v="21"/>
    <s v="1.4"/>
    <x v="4"/>
    <x v="2"/>
    <n v="15"/>
    <s v="AVA"/>
    <x v="1"/>
  </r>
  <r>
    <x v="5"/>
    <s v="2EI"/>
    <x v="5"/>
    <s v="RCH"/>
    <x v="16"/>
    <s v="1.10"/>
    <x v="8"/>
    <x v="1"/>
    <n v="761"/>
    <s v="AVA"/>
    <x v="1"/>
  </r>
  <r>
    <x v="5"/>
    <s v="2EI"/>
    <x v="5"/>
    <s v="RCH"/>
    <x v="16"/>
    <s v="1.10"/>
    <x v="8"/>
    <x v="1"/>
    <n v="250"/>
    <s v="ARE"/>
    <x v="10"/>
  </r>
  <r>
    <x v="5"/>
    <s v="2EI"/>
    <x v="5"/>
    <s v="RCH"/>
    <x v="16"/>
    <s v="1.6"/>
    <x v="2"/>
    <x v="1"/>
    <n v="120"/>
    <s v="AVA"/>
    <x v="1"/>
  </r>
  <r>
    <x v="5"/>
    <s v="2EI"/>
    <x v="5"/>
    <s v="RCH"/>
    <x v="16"/>
    <s v="1.6"/>
    <x v="2"/>
    <x v="1"/>
    <n v="51"/>
    <s v="ARE"/>
    <x v="10"/>
  </r>
  <r>
    <x v="5"/>
    <s v="2EI"/>
    <x v="5"/>
    <s v="SMR"/>
    <x v="17"/>
    <s v="1.1"/>
    <x v="0"/>
    <x v="1"/>
    <n v="437"/>
    <s v="AVA"/>
    <x v="1"/>
  </r>
  <r>
    <x v="5"/>
    <s v="2EI"/>
    <x v="5"/>
    <s v="SMR"/>
    <x v="17"/>
    <s v="1.1"/>
    <x v="0"/>
    <x v="11"/>
    <n v="13"/>
    <s v="CMP"/>
    <x v="13"/>
  </r>
  <r>
    <x v="5"/>
    <s v="2EI"/>
    <x v="5"/>
    <s v="SMR"/>
    <x v="17"/>
    <s v="1.10"/>
    <x v="8"/>
    <x v="2"/>
    <n v="156"/>
    <s v="AVA"/>
    <x v="1"/>
  </r>
  <r>
    <x v="5"/>
    <s v="2EI"/>
    <x v="5"/>
    <s v="SMR"/>
    <x v="17"/>
    <s v="1.2"/>
    <x v="9"/>
    <x v="2"/>
    <n v="4"/>
    <s v="AVA"/>
    <x v="1"/>
  </r>
  <r>
    <x v="5"/>
    <s v="2EI"/>
    <x v="5"/>
    <s v="SMR"/>
    <x v="17"/>
    <s v="1.3"/>
    <x v="1"/>
    <x v="2"/>
    <n v="26"/>
    <s v="AVA"/>
    <x v="1"/>
  </r>
  <r>
    <x v="5"/>
    <s v="2EI"/>
    <x v="5"/>
    <s v="SMR"/>
    <x v="17"/>
    <s v="1.4"/>
    <x v="4"/>
    <x v="13"/>
    <n v="206"/>
    <s v="JAT"/>
    <x v="14"/>
  </r>
  <r>
    <x v="5"/>
    <s v="2EI"/>
    <x v="5"/>
    <s v="SMR"/>
    <x v="17"/>
    <s v="1.4"/>
    <x v="4"/>
    <x v="11"/>
    <n v="15"/>
    <s v="CMP"/>
    <x v="13"/>
  </r>
  <r>
    <x v="5"/>
    <s v="2EI"/>
    <x v="5"/>
    <s v="SMR"/>
    <x v="17"/>
    <s v="1.7"/>
    <x v="5"/>
    <x v="11"/>
    <n v="1"/>
    <s v="RPB"/>
    <x v="11"/>
  </r>
  <r>
    <x v="5"/>
    <s v="2EJ"/>
    <x v="6"/>
    <s v="BOG"/>
    <x v="3"/>
    <s v="1.10"/>
    <x v="8"/>
    <x v="35"/>
    <n v="1"/>
    <s v="CTW"/>
    <x v="43"/>
  </r>
  <r>
    <x v="5"/>
    <s v="2EJ"/>
    <x v="6"/>
    <s v="BOG"/>
    <x v="3"/>
    <s v="1.10"/>
    <x v="8"/>
    <x v="21"/>
    <n v="1"/>
    <s v="GTI"/>
    <x v="27"/>
  </r>
  <r>
    <x v="5"/>
    <s v="2EJ"/>
    <x v="6"/>
    <s v="BOG"/>
    <x v="3"/>
    <s v="1.4"/>
    <x v="4"/>
    <x v="21"/>
    <n v="1"/>
    <s v="GTI"/>
    <x v="27"/>
  </r>
  <r>
    <x v="5"/>
    <s v="2EJ"/>
    <x v="6"/>
    <s v="BOG"/>
    <x v="3"/>
    <s v="1.7"/>
    <x v="5"/>
    <x v="33"/>
    <n v="8"/>
    <s v="QTR"/>
    <x v="38"/>
  </r>
  <r>
    <x v="5"/>
    <s v="2EJ"/>
    <x v="6"/>
    <s v="BOG"/>
    <x v="3"/>
    <s v="1.10"/>
    <x v="8"/>
    <x v="33"/>
    <n v="38"/>
    <s v="QTR"/>
    <x v="38"/>
  </r>
  <r>
    <x v="5"/>
    <s v="3BL"/>
    <x v="8"/>
    <s v="BOG"/>
    <x v="3"/>
    <s v="1.10"/>
    <x v="8"/>
    <x v="33"/>
    <n v="17"/>
    <s v="QTR"/>
    <x v="38"/>
  </r>
  <r>
    <x v="5"/>
    <s v="3BL"/>
    <x v="8"/>
    <s v="BOG"/>
    <x v="3"/>
    <s v="1.10"/>
    <x v="8"/>
    <x v="24"/>
    <n v="53"/>
    <s v="AJT"/>
    <x v="37"/>
  </r>
  <r>
    <x v="5"/>
    <s v="3BM"/>
    <x v="0"/>
    <s v="EJA"/>
    <x v="0"/>
    <s v="1.10"/>
    <x v="8"/>
    <x v="1"/>
    <n v="55"/>
    <s v="AVR"/>
    <x v="1"/>
  </r>
  <r>
    <x v="5"/>
    <s v="3BM"/>
    <x v="0"/>
    <s v="EJA"/>
    <x v="0"/>
    <s v="1.3"/>
    <x v="1"/>
    <x v="2"/>
    <n v="1"/>
    <s v="AVA"/>
    <x v="1"/>
  </r>
  <r>
    <x v="5"/>
    <s v="3BM"/>
    <x v="0"/>
    <s v="EYP"/>
    <x v="13"/>
    <s v="1.4"/>
    <x v="4"/>
    <x v="1"/>
    <n v="47"/>
    <s v="AVA"/>
    <x v="1"/>
  </r>
  <r>
    <x v="5"/>
    <s v="3BM"/>
    <x v="0"/>
    <s v="VUP"/>
    <x v="2"/>
    <s v="1.9"/>
    <x v="3"/>
    <x v="2"/>
    <n v="20"/>
    <s v="AVA"/>
    <x v="1"/>
  </r>
  <r>
    <x v="5"/>
    <s v="3BM"/>
    <x v="0"/>
    <s v="VVC"/>
    <x v="22"/>
    <s v="1.10"/>
    <x v="8"/>
    <x v="2"/>
    <n v="4"/>
    <s v="AVA"/>
    <x v="1"/>
  </r>
  <r>
    <x v="5"/>
    <s v="3BM"/>
    <x v="0"/>
    <s v="VVC"/>
    <x v="22"/>
    <s v="1.3"/>
    <x v="1"/>
    <x v="37"/>
    <n v="3"/>
    <s v="NSE"/>
    <x v="20"/>
  </r>
  <r>
    <x v="5"/>
    <s v="3BM"/>
    <x v="0"/>
    <s v="VVC"/>
    <x v="22"/>
    <s v="1.5"/>
    <x v="7"/>
    <x v="37"/>
    <n v="3"/>
    <s v="NSE"/>
    <x v="20"/>
  </r>
  <r>
    <x v="5"/>
    <s v="3CA"/>
    <x v="9"/>
    <s v="EOH"/>
    <x v="26"/>
    <s v="1.10"/>
    <x v="8"/>
    <x v="66"/>
    <n v="3"/>
    <s v="PAV"/>
    <x v="9"/>
  </r>
  <r>
    <x v="5"/>
    <s v="3CA"/>
    <x v="9"/>
    <s v="EOH"/>
    <x v="26"/>
    <s v="1.10"/>
    <x v="8"/>
    <x v="67"/>
    <n v="1"/>
    <s v="PAV"/>
    <x v="9"/>
  </r>
  <r>
    <x v="5"/>
    <s v="3AN"/>
    <x v="7"/>
    <s v="BOG"/>
    <x v="3"/>
    <s v="1.10"/>
    <x v="8"/>
    <x v="9"/>
    <n v="31"/>
    <s v="ARE"/>
    <x v="10"/>
  </r>
  <r>
    <x v="5"/>
    <s v="3AN"/>
    <x v="7"/>
    <s v="BOG"/>
    <x v="3"/>
    <s v="1.10"/>
    <x v="8"/>
    <x v="37"/>
    <n v="288"/>
    <s v="NSE"/>
    <x v="20"/>
  </r>
  <r>
    <x v="5"/>
    <s v="3AN"/>
    <x v="7"/>
    <s v="BOG"/>
    <x v="3"/>
    <s v="1.7"/>
    <x v="5"/>
    <x v="0"/>
    <n v="1"/>
    <s v="NSE"/>
    <x v="20"/>
  </r>
  <r>
    <x v="5"/>
    <s v="3AN"/>
    <x v="7"/>
    <s v="MDE"/>
    <x v="5"/>
    <s v="1.3"/>
    <x v="1"/>
    <x v="1"/>
    <n v="23"/>
    <s v="ARE"/>
    <x v="10"/>
  </r>
  <r>
    <x v="5"/>
    <s v="3AN"/>
    <x v="7"/>
    <s v="MDE"/>
    <x v="5"/>
    <s v="1.8"/>
    <x v="6"/>
    <x v="9"/>
    <n v="3"/>
    <s v="EFY"/>
    <x v="0"/>
  </r>
  <r>
    <x v="5"/>
    <s v="HEL"/>
    <x v="1"/>
    <s v="BOG"/>
    <x v="3"/>
    <s v="1.5"/>
    <x v="7"/>
    <x v="29"/>
    <n v="8"/>
    <s v="HEL"/>
    <x v="2"/>
  </r>
  <r>
    <x v="5"/>
    <s v="HEL"/>
    <x v="1"/>
    <s v="BOG"/>
    <x v="3"/>
    <s v="1.9"/>
    <x v="3"/>
    <x v="29"/>
    <n v="8"/>
    <s v="HEL"/>
    <x v="2"/>
  </r>
  <r>
    <x v="5"/>
    <s v="HEL"/>
    <x v="1"/>
    <s v="BOG"/>
    <x v="3"/>
    <s v="1.1"/>
    <x v="0"/>
    <x v="56"/>
    <n v="1"/>
    <s v="HEL"/>
    <x v="2"/>
  </r>
  <r>
    <x v="5"/>
    <s v="1BC"/>
    <x v="4"/>
    <s v="MDE"/>
    <x v="5"/>
    <s v="1.4"/>
    <x v="4"/>
    <x v="28"/>
    <n v="1"/>
    <s v="PAV"/>
    <x v="9"/>
  </r>
  <r>
    <x v="5"/>
    <s v="1BC"/>
    <x v="4"/>
    <s v="MDE"/>
    <x v="5"/>
    <s v="1.10"/>
    <x v="8"/>
    <x v="78"/>
    <n v="3"/>
    <s v="PAV"/>
    <x v="9"/>
  </r>
  <r>
    <x v="5"/>
    <s v="1BC"/>
    <x v="4"/>
    <s v="MDE"/>
    <x v="5"/>
    <s v="1.3"/>
    <x v="1"/>
    <x v="68"/>
    <n v="4"/>
    <s v="PAV"/>
    <x v="9"/>
  </r>
  <r>
    <x v="5"/>
    <s v="1BC"/>
    <x v="4"/>
    <s v="MDE"/>
    <x v="5"/>
    <s v="1.1"/>
    <x v="0"/>
    <x v="48"/>
    <n v="2"/>
    <s v="PAV"/>
    <x v="9"/>
  </r>
  <r>
    <x v="5"/>
    <s v="1BC"/>
    <x v="4"/>
    <s v="MDE"/>
    <x v="5"/>
    <s v="1.3"/>
    <x v="1"/>
    <x v="41"/>
    <n v="2"/>
    <s v="PAV"/>
    <x v="9"/>
  </r>
  <r>
    <x v="5"/>
    <s v="2EI"/>
    <x v="5"/>
    <s v="ADZ"/>
    <x v="6"/>
    <s v="1.1"/>
    <x v="0"/>
    <x v="13"/>
    <n v="3"/>
    <s v="JAT"/>
    <x v="14"/>
  </r>
  <r>
    <x v="5"/>
    <s v="2EI"/>
    <x v="5"/>
    <s v="ADZ"/>
    <x v="6"/>
    <s v="1.10"/>
    <x v="8"/>
    <x v="31"/>
    <n v="10"/>
    <s v="KRE"/>
    <x v="33"/>
  </r>
  <r>
    <x v="5"/>
    <s v="2EI"/>
    <x v="5"/>
    <s v="ADZ"/>
    <x v="6"/>
    <s v="1.3"/>
    <x v="1"/>
    <x v="1"/>
    <n v="307"/>
    <s v="ARE"/>
    <x v="10"/>
  </r>
  <r>
    <x v="5"/>
    <s v="2EI"/>
    <x v="5"/>
    <s v="ADZ"/>
    <x v="6"/>
    <s v="1.3"/>
    <x v="1"/>
    <x v="31"/>
    <n v="3"/>
    <s v="FAC"/>
    <x v="34"/>
  </r>
  <r>
    <x v="5"/>
    <s v="2EI"/>
    <x v="5"/>
    <s v="ADZ"/>
    <x v="6"/>
    <s v="1.3"/>
    <x v="1"/>
    <x v="24"/>
    <n v="1"/>
    <s v="FAC"/>
    <x v="34"/>
  </r>
  <r>
    <x v="5"/>
    <s v="2EI"/>
    <x v="5"/>
    <s v="ADZ"/>
    <x v="6"/>
    <s v="1.4"/>
    <x v="4"/>
    <x v="1"/>
    <n v="306"/>
    <s v="ARE"/>
    <x v="10"/>
  </r>
  <r>
    <x v="5"/>
    <s v="2EI"/>
    <x v="5"/>
    <s v="ADZ"/>
    <x v="6"/>
    <s v="1.5"/>
    <x v="7"/>
    <x v="31"/>
    <n v="3"/>
    <s v="FAC"/>
    <x v="34"/>
  </r>
  <r>
    <x v="5"/>
    <s v="2EI"/>
    <x v="5"/>
    <s v="ADZ"/>
    <x v="6"/>
    <s v="1.6"/>
    <x v="2"/>
    <x v="1"/>
    <n v="305"/>
    <s v="ARE"/>
    <x v="10"/>
  </r>
  <r>
    <x v="5"/>
    <s v="2EI"/>
    <x v="5"/>
    <s v="ADZ"/>
    <x v="6"/>
    <s v="1.8"/>
    <x v="6"/>
    <x v="11"/>
    <n v="38"/>
    <s v="CMP"/>
    <x v="13"/>
  </r>
  <r>
    <x v="5"/>
    <s v="2EI"/>
    <x v="5"/>
    <s v="AXM"/>
    <x v="7"/>
    <s v="1.10"/>
    <x v="8"/>
    <x v="1"/>
    <n v="928"/>
    <s v="AVA"/>
    <x v="1"/>
  </r>
  <r>
    <x v="5"/>
    <s v="2EI"/>
    <x v="5"/>
    <s v="AXM"/>
    <x v="7"/>
    <s v="1.3"/>
    <x v="1"/>
    <x v="1"/>
    <n v="145"/>
    <s v="AVA"/>
    <x v="1"/>
  </r>
  <r>
    <x v="5"/>
    <s v="2EI"/>
    <x v="5"/>
    <s v="AXM"/>
    <x v="7"/>
    <s v="1.4"/>
    <x v="4"/>
    <x v="31"/>
    <n v="1"/>
    <s v="ACL"/>
    <x v="8"/>
  </r>
  <r>
    <x v="5"/>
    <s v="2EI"/>
    <x v="5"/>
    <s v="AXM"/>
    <x v="7"/>
    <s v="1.6"/>
    <x v="2"/>
    <x v="1"/>
    <n v="13"/>
    <s v="NKS"/>
    <x v="12"/>
  </r>
  <r>
    <x v="5"/>
    <s v="2EI"/>
    <x v="5"/>
    <s v="AXM"/>
    <x v="7"/>
    <s v="1.6"/>
    <x v="2"/>
    <x v="11"/>
    <n v="17"/>
    <s v="RPB"/>
    <x v="11"/>
  </r>
  <r>
    <x v="5"/>
    <s v="2EI"/>
    <x v="5"/>
    <s v="BAQ"/>
    <x v="8"/>
    <s v="1.10"/>
    <x v="8"/>
    <x v="11"/>
    <n v="221"/>
    <s v="CMP"/>
    <x v="13"/>
  </r>
  <r>
    <x v="5"/>
    <s v="2EI"/>
    <x v="5"/>
    <s v="BAQ"/>
    <x v="8"/>
    <s v="1.4"/>
    <x v="4"/>
    <x v="11"/>
    <n v="68"/>
    <s v="CMP"/>
    <x v="13"/>
  </r>
  <r>
    <x v="5"/>
    <s v="2EI"/>
    <x v="5"/>
    <s v="BAQ"/>
    <x v="8"/>
    <s v="1.4"/>
    <x v="4"/>
    <x v="11"/>
    <n v="42"/>
    <s v="RPB"/>
    <x v="11"/>
  </r>
  <r>
    <x v="5"/>
    <s v="2EI"/>
    <x v="5"/>
    <s v="BAQ"/>
    <x v="8"/>
    <s v="1.8"/>
    <x v="6"/>
    <x v="11"/>
    <n v="167"/>
    <s v="RPB"/>
    <x v="11"/>
  </r>
  <r>
    <x v="5"/>
    <s v="2EI"/>
    <x v="5"/>
    <s v="BGA"/>
    <x v="9"/>
    <s v="1.3"/>
    <x v="1"/>
    <x v="1"/>
    <n v="370"/>
    <s v="AVA"/>
    <x v="1"/>
  </r>
  <r>
    <x v="5"/>
    <s v="2EI"/>
    <x v="5"/>
    <s v="BGA"/>
    <x v="9"/>
    <s v="1.4"/>
    <x v="4"/>
    <x v="1"/>
    <n v="186"/>
    <s v="ARE"/>
    <x v="10"/>
  </r>
  <r>
    <x v="5"/>
    <s v="2EI"/>
    <x v="5"/>
    <s v="BGA"/>
    <x v="9"/>
    <s v="1.7"/>
    <x v="5"/>
    <x v="2"/>
    <n v="1"/>
    <s v="AVA"/>
    <x v="1"/>
  </r>
  <r>
    <x v="5"/>
    <s v="2EI"/>
    <x v="5"/>
    <s v="BGA"/>
    <x v="9"/>
    <s v="1.8"/>
    <x v="6"/>
    <x v="2"/>
    <n v="26"/>
    <s v="AVA"/>
    <x v="1"/>
  </r>
  <r>
    <x v="5"/>
    <s v="2EI"/>
    <x v="5"/>
    <s v="CLO"/>
    <x v="10"/>
    <s v="1.1"/>
    <x v="0"/>
    <x v="16"/>
    <n v="13"/>
    <s v="JAT"/>
    <x v="14"/>
  </r>
  <r>
    <x v="5"/>
    <s v="2EI"/>
    <x v="5"/>
    <s v="CLO"/>
    <x v="10"/>
    <s v="1.2"/>
    <x v="9"/>
    <x v="2"/>
    <n v="3"/>
    <s v="AVA"/>
    <x v="1"/>
  </r>
  <r>
    <x v="5"/>
    <s v="2EI"/>
    <x v="5"/>
    <s v="CLO"/>
    <x v="10"/>
    <s v="1.3"/>
    <x v="1"/>
    <x v="1"/>
    <n v="2"/>
    <s v="NKS"/>
    <x v="12"/>
  </r>
  <r>
    <x v="5"/>
    <s v="2EI"/>
    <x v="5"/>
    <s v="CLO"/>
    <x v="10"/>
    <s v="1.4"/>
    <x v="4"/>
    <x v="16"/>
    <n v="30"/>
    <s v="NKS"/>
    <x v="12"/>
  </r>
  <r>
    <x v="5"/>
    <s v="2EI"/>
    <x v="5"/>
    <s v="CLO"/>
    <x v="10"/>
    <s v="1.4"/>
    <x v="4"/>
    <x v="11"/>
    <n v="57"/>
    <s v="RPB"/>
    <x v="11"/>
  </r>
  <r>
    <x v="5"/>
    <s v="2EI"/>
    <x v="5"/>
    <s v="CLO"/>
    <x v="10"/>
    <s v="1.5"/>
    <x v="7"/>
    <x v="16"/>
    <n v="25"/>
    <s v="NKS"/>
    <x v="12"/>
  </r>
  <r>
    <x v="5"/>
    <s v="2EI"/>
    <x v="5"/>
    <s v="CLO"/>
    <x v="10"/>
    <s v="1.6"/>
    <x v="2"/>
    <x v="13"/>
    <n v="19"/>
    <s v="JAT"/>
    <x v="14"/>
  </r>
  <r>
    <x v="5"/>
    <s v="2EI"/>
    <x v="5"/>
    <s v="CLO"/>
    <x v="10"/>
    <s v="1.6"/>
    <x v="2"/>
    <x v="16"/>
    <n v="13"/>
    <s v="JAT"/>
    <x v="14"/>
  </r>
  <r>
    <x v="5"/>
    <s v="2EI"/>
    <x v="5"/>
    <s v="CLO"/>
    <x v="10"/>
    <s v="1.6"/>
    <x v="2"/>
    <x v="11"/>
    <n v="101"/>
    <s v="CMP"/>
    <x v="13"/>
  </r>
  <r>
    <x v="5"/>
    <s v="2EI"/>
    <x v="5"/>
    <s v="CLO"/>
    <x v="10"/>
    <s v="1.7"/>
    <x v="5"/>
    <x v="16"/>
    <n v="26"/>
    <s v="NKS"/>
    <x v="12"/>
  </r>
  <r>
    <x v="5"/>
    <s v="2EI"/>
    <x v="5"/>
    <s v="CLO"/>
    <x v="10"/>
    <s v="1.7"/>
    <x v="5"/>
    <x v="15"/>
    <n v="12"/>
    <s v="AVA"/>
    <x v="1"/>
  </r>
  <r>
    <x v="5"/>
    <s v="2EI"/>
    <x v="5"/>
    <s v="CLO"/>
    <x v="10"/>
    <s v="1.9"/>
    <x v="3"/>
    <x v="1"/>
    <n v="1"/>
    <s v="AVA"/>
    <x v="1"/>
  </r>
  <r>
    <x v="5"/>
    <s v="2EI"/>
    <x v="5"/>
    <s v="CTG"/>
    <x v="11"/>
    <s v="1.10"/>
    <x v="8"/>
    <x v="1"/>
    <n v="18"/>
    <s v="NKS"/>
    <x v="12"/>
  </r>
  <r>
    <x v="5"/>
    <s v="2EI"/>
    <x v="5"/>
    <s v="CTG"/>
    <x v="11"/>
    <s v="1.10"/>
    <x v="8"/>
    <x v="14"/>
    <n v="100"/>
    <s v="DWI"/>
    <x v="18"/>
  </r>
  <r>
    <x v="5"/>
    <s v="2EI"/>
    <x v="5"/>
    <s v="CTG"/>
    <x v="11"/>
    <s v="1.10"/>
    <x v="8"/>
    <x v="31"/>
    <n v="7"/>
    <s v="FAC"/>
    <x v="34"/>
  </r>
  <r>
    <x v="5"/>
    <s v="2EI"/>
    <x v="5"/>
    <s v="CTG"/>
    <x v="11"/>
    <s v="1.4"/>
    <x v="4"/>
    <x v="13"/>
    <n v="284"/>
    <s v="JAT"/>
    <x v="14"/>
  </r>
  <r>
    <x v="5"/>
    <s v="2EI"/>
    <x v="5"/>
    <s v="CUC"/>
    <x v="12"/>
    <s v="1.4"/>
    <x v="4"/>
    <x v="2"/>
    <n v="24"/>
    <s v="AVA"/>
    <x v="1"/>
  </r>
  <r>
    <x v="5"/>
    <s v="2EI"/>
    <x v="5"/>
    <s v="CTG"/>
    <x v="11"/>
    <s v="1.5"/>
    <x v="7"/>
    <x v="11"/>
    <n v="1"/>
    <s v="CMP"/>
    <x v="13"/>
  </r>
  <r>
    <x v="5"/>
    <s v="2EI"/>
    <x v="5"/>
    <s v="CTG"/>
    <x v="11"/>
    <s v="1.5"/>
    <x v="7"/>
    <x v="11"/>
    <n v="13"/>
    <s v="DAL"/>
    <x v="35"/>
  </r>
  <r>
    <x v="5"/>
    <s v="2EI"/>
    <x v="5"/>
    <s v="CTG"/>
    <x v="11"/>
    <s v="1.6"/>
    <x v="2"/>
    <x v="13"/>
    <n v="2"/>
    <s v="JAT"/>
    <x v="14"/>
  </r>
  <r>
    <x v="5"/>
    <s v="2EI"/>
    <x v="5"/>
    <s v="CTG"/>
    <x v="11"/>
    <s v="1.6"/>
    <x v="2"/>
    <x v="11"/>
    <n v="60"/>
    <s v="AAL"/>
    <x v="19"/>
  </r>
  <r>
    <x v="5"/>
    <s v="2EI"/>
    <x v="5"/>
    <s v="CTG"/>
    <x v="11"/>
    <s v="1.9"/>
    <x v="3"/>
    <x v="14"/>
    <n v="14"/>
    <s v="DWI"/>
    <x v="18"/>
  </r>
  <r>
    <x v="5"/>
    <s v="2EI"/>
    <x v="5"/>
    <s v="CUC"/>
    <x v="12"/>
    <s v="1.1"/>
    <x v="0"/>
    <x v="1"/>
    <n v="64"/>
    <s v="ARE"/>
    <x v="10"/>
  </r>
  <r>
    <x v="5"/>
    <s v="2EI"/>
    <x v="5"/>
    <s v="CUC"/>
    <x v="12"/>
    <s v="1.1"/>
    <x v="0"/>
    <x v="11"/>
    <n v="17"/>
    <s v="CMP"/>
    <x v="13"/>
  </r>
  <r>
    <x v="5"/>
    <s v="2EI"/>
    <x v="5"/>
    <s v="CUC"/>
    <x v="12"/>
    <s v="1.3"/>
    <x v="1"/>
    <x v="1"/>
    <n v="293"/>
    <s v="AVA"/>
    <x v="1"/>
  </r>
  <r>
    <x v="5"/>
    <s v="2EI"/>
    <x v="5"/>
    <s v="CUC"/>
    <x v="12"/>
    <s v="1.3"/>
    <x v="1"/>
    <x v="13"/>
    <n v="30"/>
    <s v="JAT"/>
    <x v="14"/>
  </r>
  <r>
    <x v="5"/>
    <s v="2EI"/>
    <x v="5"/>
    <s v="CUC"/>
    <x v="12"/>
    <s v="1.6"/>
    <x v="2"/>
    <x v="11"/>
    <n v="17"/>
    <s v="CMP"/>
    <x v="13"/>
  </r>
  <r>
    <x v="5"/>
    <s v="2EI"/>
    <x v="5"/>
    <s v="EYP"/>
    <x v="13"/>
    <s v="1.3"/>
    <x v="1"/>
    <x v="1"/>
    <n v="17"/>
    <s v="ARE"/>
    <x v="10"/>
  </r>
  <r>
    <x v="5"/>
    <s v="2EI"/>
    <x v="5"/>
    <s v="IBE"/>
    <x v="14"/>
    <s v="1.1"/>
    <x v="0"/>
    <x v="2"/>
    <n v="7"/>
    <s v="AVA"/>
    <x v="1"/>
  </r>
  <r>
    <x v="5"/>
    <s v="2EI"/>
    <x v="5"/>
    <s v="IBE"/>
    <x v="14"/>
    <s v="1.1"/>
    <x v="0"/>
    <x v="1"/>
    <n v="30"/>
    <s v="ARE"/>
    <x v="10"/>
  </r>
  <r>
    <x v="5"/>
    <s v="2EI"/>
    <x v="5"/>
    <s v="IBE"/>
    <x v="14"/>
    <s v="1.3"/>
    <x v="1"/>
    <x v="1"/>
    <n v="30"/>
    <s v="ARE"/>
    <x v="10"/>
  </r>
  <r>
    <x v="5"/>
    <s v="2EI"/>
    <x v="5"/>
    <s v="LET"/>
    <x v="23"/>
    <s v="1.4"/>
    <x v="4"/>
    <x v="1"/>
    <n v="60"/>
    <s v="ARE"/>
    <x v="10"/>
  </r>
  <r>
    <x v="5"/>
    <s v="2EI"/>
    <x v="5"/>
    <s v="MDE"/>
    <x v="5"/>
    <s v="1.1"/>
    <x v="0"/>
    <x v="2"/>
    <n v="1"/>
    <s v="TAI"/>
    <x v="24"/>
  </r>
  <r>
    <x v="5"/>
    <s v="2EI"/>
    <x v="5"/>
    <s v="MDE"/>
    <x v="5"/>
    <s v="1.1"/>
    <x v="0"/>
    <x v="1"/>
    <n v="67"/>
    <s v="NKS"/>
    <x v="12"/>
  </r>
  <r>
    <x v="5"/>
    <s v="2EI"/>
    <x v="5"/>
    <s v="MDE"/>
    <x v="5"/>
    <s v="1.10"/>
    <x v="8"/>
    <x v="1"/>
    <n v="10"/>
    <s v="PAV"/>
    <x v="9"/>
  </r>
  <r>
    <x v="5"/>
    <s v="2EI"/>
    <x v="5"/>
    <s v="MDE"/>
    <x v="5"/>
    <s v="1.10"/>
    <x v="8"/>
    <x v="15"/>
    <n v="49"/>
    <s v="AVA"/>
    <x v="1"/>
  </r>
  <r>
    <x v="5"/>
    <s v="2EI"/>
    <x v="5"/>
    <s v="MDE"/>
    <x v="5"/>
    <s v="1.3"/>
    <x v="1"/>
    <x v="2"/>
    <n v="1"/>
    <s v="ARE"/>
    <x v="10"/>
  </r>
  <r>
    <x v="5"/>
    <s v="2EI"/>
    <x v="5"/>
    <s v="MDE"/>
    <x v="5"/>
    <s v="1.3"/>
    <x v="1"/>
    <x v="2"/>
    <n v="17"/>
    <s v="NKS"/>
    <x v="12"/>
  </r>
  <r>
    <x v="5"/>
    <s v="2EI"/>
    <x v="5"/>
    <s v="MDE"/>
    <x v="5"/>
    <s v="1.3"/>
    <x v="1"/>
    <x v="2"/>
    <n v="1"/>
    <s v="TAI"/>
    <x v="24"/>
  </r>
  <r>
    <x v="5"/>
    <s v="2EI"/>
    <x v="5"/>
    <s v="MDE"/>
    <x v="5"/>
    <s v="1.3"/>
    <x v="1"/>
    <x v="1"/>
    <n v="30"/>
    <s v="JBU"/>
    <x v="6"/>
  </r>
  <r>
    <x v="5"/>
    <s v="2EI"/>
    <x v="5"/>
    <s v="MDE"/>
    <x v="5"/>
    <s v="1.3"/>
    <x v="1"/>
    <x v="11"/>
    <n v="41"/>
    <s v="AMX"/>
    <x v="17"/>
  </r>
  <r>
    <x v="5"/>
    <s v="2EI"/>
    <x v="5"/>
    <s v="MDE"/>
    <x v="5"/>
    <s v="1.3"/>
    <x v="1"/>
    <x v="11"/>
    <n v="264"/>
    <s v="CMP"/>
    <x v="13"/>
  </r>
  <r>
    <x v="5"/>
    <s v="2EI"/>
    <x v="5"/>
    <s v="MDE"/>
    <x v="5"/>
    <s v="1.4"/>
    <x v="4"/>
    <x v="2"/>
    <n v="17"/>
    <s v="NKS"/>
    <x v="12"/>
  </r>
  <r>
    <x v="5"/>
    <s v="2EI"/>
    <x v="5"/>
    <s v="MDE"/>
    <x v="5"/>
    <s v="1.4"/>
    <x v="4"/>
    <x v="1"/>
    <n v="15"/>
    <s v="GLG"/>
    <x v="15"/>
  </r>
  <r>
    <x v="5"/>
    <s v="2EI"/>
    <x v="5"/>
    <s v="MDE"/>
    <x v="5"/>
    <s v="1.4"/>
    <x v="4"/>
    <x v="14"/>
    <n v="30"/>
    <s v="DWI"/>
    <x v="18"/>
  </r>
  <r>
    <x v="5"/>
    <s v="2EI"/>
    <x v="5"/>
    <s v="MDE"/>
    <x v="5"/>
    <s v="1.4"/>
    <x v="4"/>
    <x v="20"/>
    <n v="6"/>
    <s v="JEA"/>
    <x v="26"/>
  </r>
  <r>
    <x v="5"/>
    <s v="2EI"/>
    <x v="5"/>
    <s v="MDE"/>
    <x v="5"/>
    <s v="1.5"/>
    <x v="7"/>
    <x v="2"/>
    <n v="6"/>
    <s v="AVA"/>
    <x v="1"/>
  </r>
  <r>
    <x v="5"/>
    <s v="2EI"/>
    <x v="5"/>
    <s v="MDE"/>
    <x v="5"/>
    <s v="1.5"/>
    <x v="7"/>
    <x v="1"/>
    <n v="484"/>
    <s v="AVA"/>
    <x v="1"/>
  </r>
  <r>
    <x v="5"/>
    <s v="2EI"/>
    <x v="5"/>
    <s v="MDE"/>
    <x v="5"/>
    <s v="1.5"/>
    <x v="7"/>
    <x v="13"/>
    <n v="19"/>
    <s v="JAT"/>
    <x v="14"/>
  </r>
  <r>
    <x v="5"/>
    <s v="2EI"/>
    <x v="5"/>
    <s v="MDE"/>
    <x v="5"/>
    <s v="1.5"/>
    <x v="7"/>
    <x v="1"/>
    <n v="2"/>
    <s v="PAV"/>
    <x v="9"/>
  </r>
  <r>
    <x v="5"/>
    <s v="2EI"/>
    <x v="5"/>
    <s v="MDE"/>
    <x v="5"/>
    <s v="1.6"/>
    <x v="2"/>
    <x v="13"/>
    <n v="46"/>
    <s v="JAT"/>
    <x v="14"/>
  </r>
  <r>
    <x v="5"/>
    <s v="2EI"/>
    <x v="5"/>
    <s v="MDE"/>
    <x v="5"/>
    <s v="1.6"/>
    <x v="2"/>
    <x v="14"/>
    <n v="29"/>
    <s v="DWI"/>
    <x v="18"/>
  </r>
  <r>
    <x v="5"/>
    <s v="2EI"/>
    <x v="5"/>
    <s v="MDE"/>
    <x v="5"/>
    <s v="1.7"/>
    <x v="5"/>
    <x v="1"/>
    <n v="428"/>
    <s v="AVA"/>
    <x v="1"/>
  </r>
  <r>
    <x v="5"/>
    <s v="2EI"/>
    <x v="5"/>
    <s v="MDE"/>
    <x v="5"/>
    <s v="1.7"/>
    <x v="5"/>
    <x v="1"/>
    <n v="8"/>
    <s v="TAI"/>
    <x v="24"/>
  </r>
  <r>
    <x v="5"/>
    <s v="2EI"/>
    <x v="5"/>
    <s v="MDE"/>
    <x v="5"/>
    <s v="1.7"/>
    <x v="5"/>
    <x v="11"/>
    <n v="22"/>
    <s v="AMX"/>
    <x v="17"/>
  </r>
  <r>
    <x v="5"/>
    <s v="2EI"/>
    <x v="5"/>
    <s v="MDE"/>
    <x v="5"/>
    <s v="1.9"/>
    <x v="3"/>
    <x v="1"/>
    <n v="1"/>
    <s v="NKS"/>
    <x v="12"/>
  </r>
  <r>
    <x v="5"/>
    <s v="2EI"/>
    <x v="5"/>
    <s v="MTR"/>
    <x v="18"/>
    <s v="1.6"/>
    <x v="2"/>
    <x v="1"/>
    <n v="119"/>
    <s v="ARE"/>
    <x v="10"/>
  </r>
  <r>
    <x v="5"/>
    <s v="2EI"/>
    <x v="5"/>
    <s v="MTR"/>
    <x v="18"/>
    <s v="1.8"/>
    <x v="6"/>
    <x v="1"/>
    <n v="613"/>
    <s v="AVA"/>
    <x v="1"/>
  </r>
  <r>
    <x v="5"/>
    <s v="2EI"/>
    <x v="5"/>
    <s v="NVA"/>
    <x v="19"/>
    <s v="1.3"/>
    <x v="1"/>
    <x v="1"/>
    <n v="60"/>
    <s v="AVA"/>
    <x v="1"/>
  </r>
  <r>
    <x v="5"/>
    <s v="2EI"/>
    <x v="5"/>
    <s v="PEI"/>
    <x v="20"/>
    <s v="1.1"/>
    <x v="0"/>
    <x v="13"/>
    <n v="106"/>
    <s v="JAT"/>
    <x v="14"/>
  </r>
  <r>
    <x v="5"/>
    <s v="2EI"/>
    <x v="5"/>
    <s v="PEI"/>
    <x v="20"/>
    <s v="1.10"/>
    <x v="8"/>
    <x v="2"/>
    <n v="172"/>
    <s v="AAL"/>
    <x v="19"/>
  </r>
  <r>
    <x v="5"/>
    <s v="2EI"/>
    <x v="5"/>
    <s v="PEI"/>
    <x v="20"/>
    <s v="1.2"/>
    <x v="9"/>
    <x v="11"/>
    <n v="1"/>
    <s v="CMP"/>
    <x v="13"/>
  </r>
  <r>
    <x v="5"/>
    <s v="2EI"/>
    <x v="5"/>
    <s v="PEI"/>
    <x v="20"/>
    <s v="1.3"/>
    <x v="1"/>
    <x v="2"/>
    <n v="31"/>
    <s v="AAL"/>
    <x v="19"/>
  </r>
  <r>
    <x v="5"/>
    <s v="2EI"/>
    <x v="5"/>
    <s v="PEI"/>
    <x v="20"/>
    <s v="1.3"/>
    <x v="1"/>
    <x v="11"/>
    <n v="66"/>
    <s v="CMP"/>
    <x v="13"/>
  </r>
  <r>
    <x v="5"/>
    <s v="2EI"/>
    <x v="5"/>
    <s v="PEI"/>
    <x v="20"/>
    <s v="1.4"/>
    <x v="4"/>
    <x v="2"/>
    <n v="27"/>
    <s v="AVA"/>
    <x v="1"/>
  </r>
  <r>
    <x v="5"/>
    <s v="2EI"/>
    <x v="5"/>
    <s v="PEI"/>
    <x v="20"/>
    <s v="1.4"/>
    <x v="4"/>
    <x v="11"/>
    <n v="78"/>
    <s v="CMP"/>
    <x v="13"/>
  </r>
  <r>
    <x v="5"/>
    <s v="2EI"/>
    <x v="5"/>
    <s v="PEI"/>
    <x v="20"/>
    <s v="1.5"/>
    <x v="7"/>
    <x v="2"/>
    <n v="4"/>
    <s v="AVA"/>
    <x v="1"/>
  </r>
  <r>
    <x v="5"/>
    <s v="2EI"/>
    <x v="5"/>
    <s v="PEI"/>
    <x v="20"/>
    <s v="1.6"/>
    <x v="2"/>
    <x v="2"/>
    <n v="23"/>
    <s v="AVA"/>
    <x v="1"/>
  </r>
  <r>
    <x v="5"/>
    <s v="2EI"/>
    <x v="5"/>
    <s v="PSO"/>
    <x v="21"/>
    <s v="1.6"/>
    <x v="2"/>
    <x v="2"/>
    <n v="15"/>
    <s v="AVA"/>
    <x v="1"/>
  </r>
  <r>
    <x v="5"/>
    <s v="2EI"/>
    <x v="5"/>
    <s v="PSO"/>
    <x v="21"/>
    <s v="1.6"/>
    <x v="2"/>
    <x v="1"/>
    <n v="55"/>
    <s v="ARE"/>
    <x v="10"/>
  </r>
  <r>
    <x v="5"/>
    <s v="2EI"/>
    <x v="5"/>
    <s v="RCH"/>
    <x v="16"/>
    <s v="1.4"/>
    <x v="4"/>
    <x v="2"/>
    <n v="13"/>
    <s v="AVA"/>
    <x v="1"/>
  </r>
  <r>
    <x v="5"/>
    <s v="2EI"/>
    <x v="5"/>
    <s v="RCH"/>
    <x v="16"/>
    <s v="1.9"/>
    <x v="3"/>
    <x v="2"/>
    <n v="13"/>
    <s v="AVA"/>
    <x v="1"/>
  </r>
  <r>
    <x v="5"/>
    <s v="2EI"/>
    <x v="5"/>
    <s v="SMR"/>
    <x v="17"/>
    <s v="1.1"/>
    <x v="0"/>
    <x v="2"/>
    <n v="26"/>
    <s v="AVA"/>
    <x v="1"/>
  </r>
  <r>
    <x v="5"/>
    <s v="2EI"/>
    <x v="5"/>
    <s v="SMR"/>
    <x v="17"/>
    <s v="1.1"/>
    <x v="0"/>
    <x v="13"/>
    <n v="206"/>
    <s v="JAT"/>
    <x v="14"/>
  </r>
  <r>
    <x v="5"/>
    <s v="2EI"/>
    <x v="5"/>
    <s v="SMR"/>
    <x v="17"/>
    <s v="1.1"/>
    <x v="0"/>
    <x v="11"/>
    <n v="97"/>
    <s v="RPB"/>
    <x v="11"/>
  </r>
  <r>
    <x v="5"/>
    <s v="2EI"/>
    <x v="5"/>
    <s v="SMR"/>
    <x v="17"/>
    <s v="1.10"/>
    <x v="8"/>
    <x v="2"/>
    <n v="5"/>
    <s v="ARE"/>
    <x v="10"/>
  </r>
  <r>
    <x v="5"/>
    <s v="2EI"/>
    <x v="5"/>
    <s v="SMR"/>
    <x v="17"/>
    <s v="1.6"/>
    <x v="2"/>
    <x v="2"/>
    <n v="1"/>
    <s v="ARE"/>
    <x v="10"/>
  </r>
  <r>
    <x v="5"/>
    <s v="2EI"/>
    <x v="5"/>
    <s v="SMR"/>
    <x v="17"/>
    <s v="1.7"/>
    <x v="5"/>
    <x v="13"/>
    <n v="2"/>
    <s v="JAT"/>
    <x v="14"/>
  </r>
  <r>
    <x v="5"/>
    <s v="2EI"/>
    <x v="5"/>
    <s v="SMR"/>
    <x v="17"/>
    <s v="1.8"/>
    <x v="6"/>
    <x v="2"/>
    <n v="66"/>
    <s v="AVA"/>
    <x v="1"/>
  </r>
  <r>
    <x v="5"/>
    <s v="2EI"/>
    <x v="5"/>
    <s v="SMR"/>
    <x v="17"/>
    <s v="1.8"/>
    <x v="6"/>
    <x v="11"/>
    <n v="97"/>
    <s v="RPB"/>
    <x v="11"/>
  </r>
  <r>
    <x v="5"/>
    <s v="3BM"/>
    <x v="0"/>
    <s v="EJA"/>
    <x v="0"/>
    <s v="1.6"/>
    <x v="2"/>
    <x v="1"/>
    <n v="55"/>
    <s v="AVR"/>
    <x v="1"/>
  </r>
  <r>
    <x v="5"/>
    <s v="3BM"/>
    <x v="0"/>
    <s v="EYP"/>
    <x v="13"/>
    <s v="1.2"/>
    <x v="9"/>
    <x v="1"/>
    <n v="1"/>
    <s v="AVA"/>
    <x v="1"/>
  </r>
  <r>
    <x v="5"/>
    <s v="3BM"/>
    <x v="0"/>
    <s v="PPN"/>
    <x v="1"/>
    <s v="1.1"/>
    <x v="0"/>
    <x v="1"/>
    <n v="30"/>
    <s v="AVA"/>
    <x v="1"/>
  </r>
  <r>
    <x v="5"/>
    <s v="3BM"/>
    <x v="0"/>
    <s v="VUP"/>
    <x v="2"/>
    <s v="1.4"/>
    <x v="4"/>
    <x v="2"/>
    <n v="20"/>
    <s v="AVA"/>
    <x v="1"/>
  </r>
  <r>
    <x v="5"/>
    <s v="3BM"/>
    <x v="0"/>
    <s v="VUP"/>
    <x v="2"/>
    <s v="1.7"/>
    <x v="5"/>
    <x v="1"/>
    <n v="99"/>
    <s v="AVA"/>
    <x v="1"/>
  </r>
  <r>
    <x v="5"/>
    <s v="3BM"/>
    <x v="0"/>
    <s v="VVC"/>
    <x v="22"/>
    <s v="1.1"/>
    <x v="0"/>
    <x v="2"/>
    <n v="4"/>
    <s v="AVA"/>
    <x v="1"/>
  </r>
  <r>
    <x v="5"/>
    <s v="3BM"/>
    <x v="0"/>
    <s v="VVC"/>
    <x v="22"/>
    <s v="1.3"/>
    <x v="1"/>
    <x v="2"/>
    <n v="4"/>
    <s v="AVA"/>
    <x v="1"/>
  </r>
  <r>
    <x v="5"/>
    <s v="3BM"/>
    <x v="0"/>
    <s v="VVC"/>
    <x v="22"/>
    <s v="1.3"/>
    <x v="1"/>
    <x v="0"/>
    <n v="67"/>
    <s v="NSE"/>
    <x v="20"/>
  </r>
  <r>
    <x v="5"/>
    <s v="3BM"/>
    <x v="0"/>
    <s v="VVC"/>
    <x v="22"/>
    <s v="1.7"/>
    <x v="5"/>
    <x v="37"/>
    <n v="3"/>
    <s v="NSE"/>
    <x v="20"/>
  </r>
  <r>
    <x v="5"/>
    <s v="3BM"/>
    <x v="0"/>
    <s v="TCO"/>
    <x v="25"/>
    <s v="1.3"/>
    <x v="1"/>
    <x v="9"/>
    <n v="41"/>
    <s v="EFY"/>
    <x v="0"/>
  </r>
  <r>
    <x v="5"/>
    <s v="3BM"/>
    <x v="0"/>
    <s v="TCO"/>
    <x v="25"/>
    <s v="1.6"/>
    <x v="2"/>
    <x v="9"/>
    <n v="41"/>
    <s v="EFY"/>
    <x v="0"/>
  </r>
  <r>
    <x v="5"/>
    <s v="3CA"/>
    <x v="9"/>
    <s v="EOH"/>
    <x v="26"/>
    <s v="1.10"/>
    <x v="8"/>
    <x v="38"/>
    <n v="2"/>
    <s v="PAV"/>
    <x v="9"/>
  </r>
  <r>
    <x v="5"/>
    <s v="3AN"/>
    <x v="7"/>
    <s v="BOG"/>
    <x v="3"/>
    <s v="1.8"/>
    <x v="6"/>
    <x v="1"/>
    <n v="17"/>
    <s v="ARE"/>
    <x v="10"/>
  </r>
  <r>
    <x v="5"/>
    <s v="3AN"/>
    <x v="7"/>
    <s v="BOG"/>
    <x v="3"/>
    <s v="1.9"/>
    <x v="3"/>
    <x v="31"/>
    <n v="30"/>
    <s v="VTU"/>
    <x v="57"/>
  </r>
  <r>
    <x v="5"/>
    <s v="3AN"/>
    <x v="7"/>
    <s v="BOG"/>
    <x v="3"/>
    <s v="1.9"/>
    <x v="3"/>
    <x v="37"/>
    <n v="67"/>
    <s v="NSE"/>
    <x v="20"/>
  </r>
  <r>
    <x v="5"/>
    <s v="3AN"/>
    <x v="7"/>
    <s v="BOG"/>
    <x v="3"/>
    <s v="1.7"/>
    <x v="5"/>
    <x v="37"/>
    <n v="1"/>
    <s v="NSE"/>
    <x v="20"/>
  </r>
  <r>
    <x v="5"/>
    <s v="3AN"/>
    <x v="7"/>
    <s v="MDE"/>
    <x v="5"/>
    <s v="1.4"/>
    <x v="4"/>
    <x v="0"/>
    <n v="10"/>
    <s v="EFY"/>
    <x v="0"/>
  </r>
  <r>
    <x v="5"/>
    <s v="3AN"/>
    <x v="7"/>
    <s v="MDE"/>
    <x v="5"/>
    <s v="1.5"/>
    <x v="7"/>
    <x v="0"/>
    <n v="2"/>
    <s v="ARE"/>
    <x v="10"/>
  </r>
  <r>
    <x v="5"/>
    <s v="3AN"/>
    <x v="7"/>
    <s v="MDE"/>
    <x v="5"/>
    <s v="1.9"/>
    <x v="3"/>
    <x v="9"/>
    <n v="2"/>
    <s v="EFY"/>
    <x v="0"/>
  </r>
  <r>
    <x v="5"/>
    <s v="3AN"/>
    <x v="7"/>
    <s v="UIB"/>
    <x v="24"/>
    <s v="1.8"/>
    <x v="6"/>
    <x v="2"/>
    <n v="34"/>
    <s v="ARE"/>
    <x v="10"/>
  </r>
  <r>
    <x v="5"/>
    <s v="HEL"/>
    <x v="1"/>
    <s v="BOG"/>
    <x v="3"/>
    <s v="1.9"/>
    <x v="3"/>
    <x v="58"/>
    <n v="8"/>
    <s v="HEL"/>
    <x v="2"/>
  </r>
  <r>
    <x v="5"/>
    <s v="1BC"/>
    <x v="4"/>
    <s v="MDE"/>
    <x v="5"/>
    <s v="1.5"/>
    <x v="7"/>
    <x v="48"/>
    <n v="1"/>
    <s v="PAV"/>
    <x v="9"/>
  </r>
  <r>
    <x v="5"/>
    <s v="1BC"/>
    <x v="4"/>
    <s v="MDE"/>
    <x v="5"/>
    <s v="1.10"/>
    <x v="8"/>
    <x v="30"/>
    <n v="1"/>
    <s v="PAV"/>
    <x v="9"/>
  </r>
  <r>
    <x v="5"/>
    <s v="1BC"/>
    <x v="4"/>
    <s v="MDE"/>
    <x v="5"/>
    <s v="1.3"/>
    <x v="1"/>
    <x v="29"/>
    <n v="6"/>
    <s v="PAV"/>
    <x v="9"/>
  </r>
  <r>
    <x v="5"/>
    <s v="2EI"/>
    <x v="5"/>
    <s v="ADZ"/>
    <x v="6"/>
    <s v="1.10"/>
    <x v="8"/>
    <x v="2"/>
    <n v="4"/>
    <s v="ARE"/>
    <x v="10"/>
  </r>
  <r>
    <x v="5"/>
    <s v="2EI"/>
    <x v="5"/>
    <s v="ADZ"/>
    <x v="6"/>
    <s v="1.10"/>
    <x v="8"/>
    <x v="1"/>
    <n v="1224"/>
    <s v="ARE"/>
    <x v="10"/>
  </r>
  <r>
    <x v="5"/>
    <s v="2EI"/>
    <x v="5"/>
    <s v="ADZ"/>
    <x v="6"/>
    <s v="1.10"/>
    <x v="8"/>
    <x v="24"/>
    <n v="1"/>
    <s v="FAC"/>
    <x v="34"/>
  </r>
  <r>
    <x v="5"/>
    <s v="2EI"/>
    <x v="5"/>
    <s v="ADZ"/>
    <x v="6"/>
    <s v="1.2"/>
    <x v="9"/>
    <x v="1"/>
    <n v="6"/>
    <s v="ARE"/>
    <x v="10"/>
  </r>
  <r>
    <x v="5"/>
    <s v="2EI"/>
    <x v="5"/>
    <s v="ADZ"/>
    <x v="6"/>
    <s v="1.4"/>
    <x v="4"/>
    <x v="11"/>
    <n v="17"/>
    <s v="CMP"/>
    <x v="13"/>
  </r>
  <r>
    <x v="5"/>
    <s v="2EI"/>
    <x v="5"/>
    <s v="ADZ"/>
    <x v="6"/>
    <s v="1.5"/>
    <x v="7"/>
    <x v="24"/>
    <n v="1"/>
    <s v="FAC"/>
    <x v="34"/>
  </r>
  <r>
    <x v="5"/>
    <s v="2EI"/>
    <x v="5"/>
    <s v="ADZ"/>
    <x v="6"/>
    <s v="1.6"/>
    <x v="2"/>
    <x v="11"/>
    <n v="40"/>
    <s v="RPB"/>
    <x v="11"/>
  </r>
  <r>
    <x v="5"/>
    <s v="2EI"/>
    <x v="5"/>
    <s v="ADZ"/>
    <x v="6"/>
    <s v="1.8"/>
    <x v="6"/>
    <x v="13"/>
    <n v="4"/>
    <s v="JAT"/>
    <x v="14"/>
  </r>
  <r>
    <x v="5"/>
    <s v="2EI"/>
    <x v="5"/>
    <s v="ADZ"/>
    <x v="6"/>
    <s v="1.9"/>
    <x v="3"/>
    <x v="11"/>
    <n v="17"/>
    <s v="CMP"/>
    <x v="13"/>
  </r>
  <r>
    <x v="5"/>
    <s v="2EI"/>
    <x v="5"/>
    <s v="AXM"/>
    <x v="7"/>
    <s v="1.10"/>
    <x v="8"/>
    <x v="11"/>
    <n v="85"/>
    <s v="RPB"/>
    <x v="11"/>
  </r>
  <r>
    <x v="5"/>
    <s v="2EI"/>
    <x v="5"/>
    <s v="AXM"/>
    <x v="7"/>
    <s v="1.3"/>
    <x v="1"/>
    <x v="31"/>
    <n v="1"/>
    <s v="ACL"/>
    <x v="8"/>
  </r>
  <r>
    <x v="5"/>
    <s v="2EI"/>
    <x v="5"/>
    <s v="AXM"/>
    <x v="7"/>
    <s v="1.3"/>
    <x v="1"/>
    <x v="11"/>
    <n v="17"/>
    <s v="RPB"/>
    <x v="11"/>
  </r>
  <r>
    <x v="5"/>
    <s v="2EI"/>
    <x v="5"/>
    <s v="BAQ"/>
    <x v="8"/>
    <s v="1.1"/>
    <x v="0"/>
    <x v="14"/>
    <n v="1"/>
    <s v="DWI"/>
    <x v="18"/>
  </r>
  <r>
    <x v="5"/>
    <s v="2EI"/>
    <x v="5"/>
    <s v="BAQ"/>
    <x v="8"/>
    <s v="1.3"/>
    <x v="1"/>
    <x v="11"/>
    <n v="42"/>
    <s v="RPB"/>
    <x v="11"/>
  </r>
  <r>
    <x v="5"/>
    <s v="2EI"/>
    <x v="5"/>
    <s v="BAQ"/>
    <x v="8"/>
    <s v="1.6"/>
    <x v="2"/>
    <x v="1"/>
    <n v="30"/>
    <s v="NKS"/>
    <x v="12"/>
  </r>
  <r>
    <x v="5"/>
    <s v="2EI"/>
    <x v="5"/>
    <s v="BAQ"/>
    <x v="8"/>
    <s v="1.8"/>
    <x v="6"/>
    <x v="1"/>
    <n v="60"/>
    <s v="NKS"/>
    <x v="12"/>
  </r>
  <r>
    <x v="5"/>
    <s v="2EI"/>
    <x v="5"/>
    <s v="BGA"/>
    <x v="9"/>
    <s v="1.1"/>
    <x v="0"/>
    <x v="11"/>
    <n v="17"/>
    <s v="RPB"/>
    <x v="11"/>
  </r>
  <r>
    <x v="5"/>
    <s v="2EI"/>
    <x v="5"/>
    <s v="BGA"/>
    <x v="9"/>
    <s v="1.10"/>
    <x v="8"/>
    <x v="1"/>
    <n v="914"/>
    <s v="ARE"/>
    <x v="10"/>
  </r>
  <r>
    <x v="5"/>
    <s v="2EI"/>
    <x v="5"/>
    <s v="BGA"/>
    <x v="9"/>
    <s v="1.2"/>
    <x v="9"/>
    <x v="1"/>
    <n v="18"/>
    <s v="AVA"/>
    <x v="1"/>
  </r>
  <r>
    <x v="5"/>
    <s v="2EI"/>
    <x v="5"/>
    <s v="BGA"/>
    <x v="9"/>
    <s v="1.4"/>
    <x v="4"/>
    <x v="1"/>
    <n v="432"/>
    <s v="AVA"/>
    <x v="1"/>
  </r>
  <r>
    <x v="5"/>
    <s v="2EI"/>
    <x v="5"/>
    <s v="BGA"/>
    <x v="9"/>
    <s v="1.6"/>
    <x v="2"/>
    <x v="2"/>
    <n v="10"/>
    <s v="AVA"/>
    <x v="1"/>
  </r>
  <r>
    <x v="5"/>
    <s v="2EI"/>
    <x v="5"/>
    <s v="BGA"/>
    <x v="9"/>
    <s v="1.6"/>
    <x v="2"/>
    <x v="1"/>
    <n v="366"/>
    <s v="AVA"/>
    <x v="1"/>
  </r>
  <r>
    <x v="5"/>
    <s v="2EI"/>
    <x v="5"/>
    <s v="BGA"/>
    <x v="9"/>
    <s v="1.6"/>
    <x v="2"/>
    <x v="1"/>
    <n v="185"/>
    <s v="ARE"/>
    <x v="10"/>
  </r>
  <r>
    <x v="5"/>
    <s v="2EI"/>
    <x v="5"/>
    <s v="BGA"/>
    <x v="9"/>
    <s v="1.8"/>
    <x v="6"/>
    <x v="11"/>
    <n v="24"/>
    <s v="RPB"/>
    <x v="11"/>
  </r>
  <r>
    <x v="5"/>
    <s v="2EI"/>
    <x v="5"/>
    <s v="CLO"/>
    <x v="10"/>
    <s v="1.10"/>
    <x v="8"/>
    <x v="9"/>
    <n v="12"/>
    <s v="NSE"/>
    <x v="20"/>
  </r>
  <r>
    <x v="5"/>
    <s v="2EI"/>
    <x v="5"/>
    <s v="CLO"/>
    <x v="10"/>
    <s v="1.10"/>
    <x v="8"/>
    <x v="11"/>
    <n v="288"/>
    <s v="AAL"/>
    <x v="19"/>
  </r>
  <r>
    <x v="5"/>
    <s v="2EI"/>
    <x v="5"/>
    <s v="CLO"/>
    <x v="10"/>
    <s v="1.10"/>
    <x v="8"/>
    <x v="31"/>
    <n v="7"/>
    <s v="FAC"/>
    <x v="34"/>
  </r>
  <r>
    <x v="5"/>
    <s v="2EI"/>
    <x v="5"/>
    <s v="CLO"/>
    <x v="10"/>
    <s v="1.3"/>
    <x v="1"/>
    <x v="1"/>
    <n v="993"/>
    <s v="AVA"/>
    <x v="1"/>
  </r>
  <r>
    <x v="5"/>
    <s v="2EI"/>
    <x v="5"/>
    <s v="CLO"/>
    <x v="10"/>
    <s v="1.3"/>
    <x v="1"/>
    <x v="16"/>
    <n v="13"/>
    <s v="JAT"/>
    <x v="14"/>
  </r>
  <r>
    <x v="5"/>
    <s v="2EI"/>
    <x v="5"/>
    <s v="CLO"/>
    <x v="10"/>
    <s v="1.3"/>
    <x v="1"/>
    <x v="16"/>
    <n v="30"/>
    <s v="NKS"/>
    <x v="12"/>
  </r>
  <r>
    <x v="5"/>
    <s v="2EI"/>
    <x v="5"/>
    <s v="CLO"/>
    <x v="10"/>
    <s v="1.4"/>
    <x v="4"/>
    <x v="2"/>
    <n v="70"/>
    <s v="AVA"/>
    <x v="1"/>
  </r>
  <r>
    <x v="5"/>
    <s v="2EI"/>
    <x v="5"/>
    <s v="CLO"/>
    <x v="10"/>
    <s v="1.4"/>
    <x v="4"/>
    <x v="13"/>
    <n v="72"/>
    <s v="JAT"/>
    <x v="14"/>
  </r>
  <r>
    <x v="5"/>
    <s v="2EI"/>
    <x v="5"/>
    <s v="CLO"/>
    <x v="10"/>
    <s v="1.5"/>
    <x v="7"/>
    <x v="2"/>
    <n v="14"/>
    <s v="AVA"/>
    <x v="1"/>
  </r>
  <r>
    <x v="5"/>
    <s v="2EI"/>
    <x v="5"/>
    <s v="CLO"/>
    <x v="10"/>
    <s v="1.5"/>
    <x v="7"/>
    <x v="1"/>
    <n v="2"/>
    <s v="NKS"/>
    <x v="12"/>
  </r>
  <r>
    <x v="5"/>
    <s v="2EI"/>
    <x v="5"/>
    <s v="CLO"/>
    <x v="10"/>
    <s v="1.5"/>
    <x v="7"/>
    <x v="15"/>
    <n v="12"/>
    <s v="AVA"/>
    <x v="1"/>
  </r>
  <r>
    <x v="5"/>
    <s v="2EI"/>
    <x v="5"/>
    <s v="CLO"/>
    <x v="10"/>
    <s v="1.6"/>
    <x v="2"/>
    <x v="11"/>
    <n v="47"/>
    <s v="RPB"/>
    <x v="11"/>
  </r>
  <r>
    <x v="5"/>
    <s v="2EI"/>
    <x v="5"/>
    <s v="CLO"/>
    <x v="10"/>
    <s v="1.7"/>
    <x v="5"/>
    <x v="2"/>
    <n v="16"/>
    <s v="AVA"/>
    <x v="1"/>
  </r>
  <r>
    <x v="5"/>
    <s v="2EI"/>
    <x v="5"/>
    <s v="CLO"/>
    <x v="10"/>
    <s v="1.8"/>
    <x v="6"/>
    <x v="13"/>
    <n v="126"/>
    <s v="JAT"/>
    <x v="14"/>
  </r>
  <r>
    <x v="5"/>
    <s v="2EI"/>
    <x v="5"/>
    <s v="CLO"/>
    <x v="10"/>
    <s v="1.8"/>
    <x v="6"/>
    <x v="16"/>
    <n v="26"/>
    <s v="JAT"/>
    <x v="14"/>
  </r>
  <r>
    <x v="5"/>
    <s v="2EI"/>
    <x v="5"/>
    <s v="CLO"/>
    <x v="10"/>
    <s v="1.8"/>
    <x v="6"/>
    <x v="24"/>
    <n v="2"/>
    <s v="LAE"/>
    <x v="44"/>
  </r>
  <r>
    <x v="5"/>
    <s v="2EI"/>
    <x v="5"/>
    <s v="CTG"/>
    <x v="11"/>
    <s v="1.1"/>
    <x v="0"/>
    <x v="11"/>
    <n v="119"/>
    <s v="CMP"/>
    <x v="13"/>
  </r>
  <r>
    <x v="5"/>
    <s v="2EI"/>
    <x v="5"/>
    <s v="CTG"/>
    <x v="11"/>
    <s v="1.1"/>
    <x v="0"/>
    <x v="14"/>
    <n v="26"/>
    <s v="DWI"/>
    <x v="18"/>
  </r>
  <r>
    <x v="5"/>
    <s v="2EI"/>
    <x v="5"/>
    <s v="CTG"/>
    <x v="11"/>
    <s v="1.10"/>
    <x v="8"/>
    <x v="19"/>
    <n v="143"/>
    <s v="KLM"/>
    <x v="23"/>
  </r>
  <r>
    <x v="5"/>
    <s v="2EI"/>
    <x v="5"/>
    <s v="CTG"/>
    <x v="11"/>
    <s v="1.3"/>
    <x v="1"/>
    <x v="16"/>
    <n v="2"/>
    <s v="JBU"/>
    <x v="6"/>
  </r>
  <r>
    <x v="5"/>
    <s v="2EI"/>
    <x v="5"/>
    <s v="CTG"/>
    <x v="11"/>
    <s v="1.3"/>
    <x v="1"/>
    <x v="11"/>
    <n v="13"/>
    <s v="DAL"/>
    <x v="35"/>
  </r>
  <r>
    <x v="5"/>
    <s v="2EI"/>
    <x v="5"/>
    <s v="CTG"/>
    <x v="11"/>
    <s v="1.3"/>
    <x v="1"/>
    <x v="11"/>
    <n v="149"/>
    <s v="RPB"/>
    <x v="11"/>
  </r>
  <r>
    <x v="5"/>
    <s v="2EI"/>
    <x v="5"/>
    <s v="CTG"/>
    <x v="11"/>
    <s v="1.4"/>
    <x v="4"/>
    <x v="1"/>
    <n v="28"/>
    <s v="JBU"/>
    <x v="6"/>
  </r>
  <r>
    <x v="5"/>
    <s v="2EI"/>
    <x v="5"/>
    <s v="CUC"/>
    <x v="12"/>
    <s v="1.3"/>
    <x v="1"/>
    <x v="31"/>
    <n v="3"/>
    <s v="ACL"/>
    <x v="8"/>
  </r>
  <r>
    <x v="5"/>
    <s v="2EI"/>
    <x v="5"/>
    <s v="CTG"/>
    <x v="11"/>
    <s v="1.4"/>
    <x v="4"/>
    <x v="1"/>
    <n v="3"/>
    <s v="NKS"/>
    <x v="12"/>
  </r>
  <r>
    <x v="5"/>
    <s v="2EI"/>
    <x v="5"/>
    <s v="CTG"/>
    <x v="11"/>
    <s v="1.4"/>
    <x v="4"/>
    <x v="11"/>
    <n v="61"/>
    <s v="AAL"/>
    <x v="19"/>
  </r>
  <r>
    <x v="5"/>
    <s v="2EI"/>
    <x v="5"/>
    <s v="CTG"/>
    <x v="11"/>
    <s v="1.4"/>
    <x v="4"/>
    <x v="11"/>
    <n v="148"/>
    <s v="CMP"/>
    <x v="13"/>
  </r>
  <r>
    <x v="5"/>
    <s v="2EI"/>
    <x v="5"/>
    <s v="CTG"/>
    <x v="11"/>
    <s v="1.4"/>
    <x v="4"/>
    <x v="14"/>
    <n v="24"/>
    <s v="DWI"/>
    <x v="18"/>
  </r>
  <r>
    <x v="5"/>
    <s v="2EI"/>
    <x v="5"/>
    <s v="CTG"/>
    <x v="11"/>
    <s v="1.5"/>
    <x v="7"/>
    <x v="2"/>
    <n v="6"/>
    <s v="NKS"/>
    <x v="12"/>
  </r>
  <r>
    <x v="5"/>
    <s v="2EI"/>
    <x v="5"/>
    <s v="CTG"/>
    <x v="11"/>
    <s v="1.5"/>
    <x v="7"/>
    <x v="16"/>
    <n v="2"/>
    <s v="JBU"/>
    <x v="6"/>
  </r>
  <r>
    <x v="5"/>
    <s v="2EI"/>
    <x v="5"/>
    <s v="CTG"/>
    <x v="11"/>
    <s v="1.5"/>
    <x v="7"/>
    <x v="16"/>
    <n v="27"/>
    <s v="NKS"/>
    <x v="12"/>
  </r>
  <r>
    <x v="5"/>
    <s v="2EI"/>
    <x v="5"/>
    <s v="CTG"/>
    <x v="11"/>
    <s v="1.6"/>
    <x v="2"/>
    <x v="1"/>
    <n v="3"/>
    <s v="NKS"/>
    <x v="12"/>
  </r>
  <r>
    <x v="5"/>
    <s v="2EI"/>
    <x v="5"/>
    <s v="CTG"/>
    <x v="11"/>
    <s v="1.6"/>
    <x v="2"/>
    <x v="11"/>
    <n v="144"/>
    <s v="RPB"/>
    <x v="11"/>
  </r>
  <r>
    <x v="5"/>
    <s v="2EI"/>
    <x v="5"/>
    <s v="CTG"/>
    <x v="11"/>
    <s v="1.9"/>
    <x v="3"/>
    <x v="11"/>
    <n v="1"/>
    <s v="AAL"/>
    <x v="19"/>
  </r>
  <r>
    <x v="5"/>
    <s v="2EI"/>
    <x v="5"/>
    <s v="CUC"/>
    <x v="12"/>
    <s v="1.1"/>
    <x v="0"/>
    <x v="13"/>
    <n v="30"/>
    <s v="JAT"/>
    <x v="14"/>
  </r>
  <r>
    <x v="5"/>
    <s v="2EI"/>
    <x v="5"/>
    <s v="CUC"/>
    <x v="12"/>
    <s v="1.3"/>
    <x v="1"/>
    <x v="2"/>
    <n v="24"/>
    <s v="AVA"/>
    <x v="1"/>
  </r>
  <r>
    <x v="5"/>
    <s v="2EI"/>
    <x v="5"/>
    <s v="CUC"/>
    <x v="12"/>
    <s v="1.7"/>
    <x v="5"/>
    <x v="1"/>
    <n v="1"/>
    <s v="AVA"/>
    <x v="1"/>
  </r>
  <r>
    <x v="5"/>
    <s v="2EI"/>
    <x v="5"/>
    <s v="CUC"/>
    <x v="12"/>
    <s v="1.9"/>
    <x v="3"/>
    <x v="1"/>
    <n v="1"/>
    <s v="ARE"/>
    <x v="10"/>
  </r>
  <r>
    <x v="5"/>
    <s v="2EI"/>
    <x v="5"/>
    <s v="IBE"/>
    <x v="14"/>
    <s v="1.10"/>
    <x v="8"/>
    <x v="2"/>
    <n v="48"/>
    <s v="AVA"/>
    <x v="1"/>
  </r>
  <r>
    <x v="5"/>
    <s v="2EI"/>
    <x v="5"/>
    <s v="IBE"/>
    <x v="14"/>
    <s v="1.3"/>
    <x v="1"/>
    <x v="2"/>
    <n v="7"/>
    <s v="AVA"/>
    <x v="1"/>
  </r>
  <r>
    <x v="5"/>
    <s v="2EI"/>
    <x v="5"/>
    <s v="IBE"/>
    <x v="14"/>
    <s v="1.3"/>
    <x v="1"/>
    <x v="1"/>
    <n v="50"/>
    <s v="AVA"/>
    <x v="1"/>
  </r>
  <r>
    <x v="5"/>
    <s v="2EI"/>
    <x v="5"/>
    <s v="IBE"/>
    <x v="14"/>
    <s v="1.4"/>
    <x v="4"/>
    <x v="1"/>
    <n v="50"/>
    <s v="AVA"/>
    <x v="1"/>
  </r>
  <r>
    <x v="5"/>
    <s v="2EI"/>
    <x v="5"/>
    <s v="IPI"/>
    <x v="15"/>
    <s v="1.6"/>
    <x v="2"/>
    <x v="1"/>
    <n v="57"/>
    <s v="AVA"/>
    <x v="1"/>
  </r>
  <r>
    <x v="5"/>
    <s v="2EI"/>
    <x v="5"/>
    <s v="MDE"/>
    <x v="5"/>
    <s v="1.10"/>
    <x v="8"/>
    <x v="1"/>
    <n v="8024"/>
    <s v="AVA"/>
    <x v="1"/>
  </r>
  <r>
    <x v="5"/>
    <s v="2EI"/>
    <x v="5"/>
    <s v="MDE"/>
    <x v="5"/>
    <s v="1.10"/>
    <x v="8"/>
    <x v="1"/>
    <n v="5"/>
    <s v="ARE"/>
    <x v="10"/>
  </r>
  <r>
    <x v="5"/>
    <s v="2EI"/>
    <x v="5"/>
    <s v="MDE"/>
    <x v="5"/>
    <s v="1.2"/>
    <x v="9"/>
    <x v="1"/>
    <n v="86"/>
    <s v="AVA"/>
    <x v="1"/>
  </r>
  <r>
    <x v="5"/>
    <s v="2EI"/>
    <x v="5"/>
    <s v="MDE"/>
    <x v="5"/>
    <s v="1.3"/>
    <x v="1"/>
    <x v="1"/>
    <n v="2325"/>
    <s v="AVA"/>
    <x v="1"/>
  </r>
  <r>
    <x v="5"/>
    <s v="2EI"/>
    <x v="5"/>
    <s v="MDE"/>
    <x v="5"/>
    <s v="1.3"/>
    <x v="1"/>
    <x v="1"/>
    <n v="15"/>
    <s v="GLG"/>
    <x v="15"/>
  </r>
  <r>
    <x v="5"/>
    <s v="2EI"/>
    <x v="5"/>
    <s v="MDE"/>
    <x v="5"/>
    <s v="1.3"/>
    <x v="1"/>
    <x v="1"/>
    <n v="6"/>
    <s v="ARE"/>
    <x v="10"/>
  </r>
  <r>
    <x v="5"/>
    <s v="2EI"/>
    <x v="5"/>
    <s v="MDE"/>
    <x v="5"/>
    <s v="1.3"/>
    <x v="1"/>
    <x v="6"/>
    <n v="3"/>
    <s v="AVA"/>
    <x v="1"/>
  </r>
  <r>
    <x v="5"/>
    <s v="2EI"/>
    <x v="5"/>
    <s v="MDE"/>
    <x v="5"/>
    <s v="1.4"/>
    <x v="4"/>
    <x v="1"/>
    <n v="68"/>
    <s v="NKS"/>
    <x v="12"/>
  </r>
  <r>
    <x v="5"/>
    <s v="2EI"/>
    <x v="5"/>
    <s v="MDE"/>
    <x v="5"/>
    <s v="1.6"/>
    <x v="2"/>
    <x v="1"/>
    <n v="56"/>
    <s v="NKS"/>
    <x v="12"/>
  </r>
  <r>
    <x v="5"/>
    <s v="2EI"/>
    <x v="5"/>
    <s v="MDE"/>
    <x v="5"/>
    <s v="1.6"/>
    <x v="2"/>
    <x v="1"/>
    <n v="3"/>
    <s v="PAV"/>
    <x v="9"/>
  </r>
  <r>
    <x v="5"/>
    <s v="2EI"/>
    <x v="5"/>
    <s v="MDE"/>
    <x v="5"/>
    <s v="1.6"/>
    <x v="2"/>
    <x v="15"/>
    <n v="16"/>
    <s v="AVA"/>
    <x v="1"/>
  </r>
  <r>
    <x v="5"/>
    <s v="2EI"/>
    <x v="5"/>
    <s v="MDE"/>
    <x v="5"/>
    <s v="1.7"/>
    <x v="5"/>
    <x v="1"/>
    <n v="1"/>
    <s v="GLG"/>
    <x v="15"/>
  </r>
  <r>
    <x v="5"/>
    <s v="2EI"/>
    <x v="5"/>
    <s v="MDE"/>
    <x v="5"/>
    <s v="1.7"/>
    <x v="5"/>
    <x v="1"/>
    <n v="21"/>
    <s v="JBU"/>
    <x v="6"/>
  </r>
  <r>
    <x v="5"/>
    <s v="2EI"/>
    <x v="5"/>
    <s v="MDE"/>
    <x v="5"/>
    <s v="1.7"/>
    <x v="5"/>
    <x v="11"/>
    <n v="23"/>
    <s v="CMP"/>
    <x v="13"/>
  </r>
  <r>
    <x v="5"/>
    <s v="2EI"/>
    <x v="5"/>
    <s v="MDE"/>
    <x v="5"/>
    <s v="1.7"/>
    <x v="5"/>
    <x v="20"/>
    <n v="2"/>
    <s v="JEA"/>
    <x v="26"/>
  </r>
  <r>
    <x v="5"/>
    <s v="2EI"/>
    <x v="5"/>
    <s v="MDE"/>
    <x v="5"/>
    <s v="1.8"/>
    <x v="6"/>
    <x v="2"/>
    <n v="34"/>
    <s v="NKS"/>
    <x v="12"/>
  </r>
  <r>
    <x v="5"/>
    <s v="2EI"/>
    <x v="5"/>
    <s v="MDE"/>
    <x v="5"/>
    <s v="1.8"/>
    <x v="6"/>
    <x v="1"/>
    <n v="59"/>
    <s v="JBU"/>
    <x v="6"/>
  </r>
  <r>
    <x v="5"/>
    <s v="2EI"/>
    <x v="5"/>
    <s v="MTR"/>
    <x v="18"/>
    <s v="1.3"/>
    <x v="1"/>
    <x v="2"/>
    <n v="21"/>
    <s v="AVA"/>
    <x v="1"/>
  </r>
  <r>
    <x v="5"/>
    <s v="2EI"/>
    <x v="5"/>
    <s v="MTR"/>
    <x v="18"/>
    <s v="1.3"/>
    <x v="1"/>
    <x v="1"/>
    <n v="123"/>
    <s v="ARE"/>
    <x v="10"/>
  </r>
  <r>
    <x v="5"/>
    <s v="2EI"/>
    <x v="5"/>
    <s v="MTR"/>
    <x v="18"/>
    <s v="1.4"/>
    <x v="4"/>
    <x v="2"/>
    <n v="21"/>
    <s v="AVA"/>
    <x v="1"/>
  </r>
  <r>
    <x v="5"/>
    <s v="2EI"/>
    <x v="5"/>
    <s v="NVA"/>
    <x v="19"/>
    <s v="1.1"/>
    <x v="0"/>
    <x v="1"/>
    <n v="30"/>
    <s v="ARE"/>
    <x v="10"/>
  </r>
  <r>
    <x v="5"/>
    <s v="2EI"/>
    <x v="5"/>
    <s v="NVA"/>
    <x v="19"/>
    <s v="1.6"/>
    <x v="2"/>
    <x v="1"/>
    <n v="30"/>
    <s v="ARE"/>
    <x v="10"/>
  </r>
  <r>
    <x v="5"/>
    <s v="2EI"/>
    <x v="5"/>
    <s v="PEI"/>
    <x v="20"/>
    <s v="1.1"/>
    <x v="0"/>
    <x v="2"/>
    <n v="29"/>
    <s v="AAL"/>
    <x v="19"/>
  </r>
  <r>
    <x v="5"/>
    <s v="2EI"/>
    <x v="5"/>
    <s v="PEI"/>
    <x v="20"/>
    <s v="1.2"/>
    <x v="9"/>
    <x v="2"/>
    <n v="2"/>
    <s v="AVA"/>
    <x v="1"/>
  </r>
  <r>
    <x v="5"/>
    <s v="2EI"/>
    <x v="5"/>
    <s v="PEI"/>
    <x v="20"/>
    <s v="1.3"/>
    <x v="1"/>
    <x v="2"/>
    <n v="23"/>
    <s v="AVA"/>
    <x v="1"/>
  </r>
  <r>
    <x v="5"/>
    <s v="2EI"/>
    <x v="5"/>
    <s v="PEI"/>
    <x v="20"/>
    <s v="1.4"/>
    <x v="4"/>
    <x v="13"/>
    <n v="106"/>
    <s v="JAT"/>
    <x v="14"/>
  </r>
  <r>
    <x v="5"/>
    <s v="2EI"/>
    <x v="5"/>
    <s v="PEI"/>
    <x v="20"/>
    <s v="1.4"/>
    <x v="4"/>
    <x v="11"/>
    <n v="17"/>
    <s v="RPB"/>
    <x v="11"/>
  </r>
  <r>
    <x v="5"/>
    <s v="2EI"/>
    <x v="5"/>
    <s v="PEI"/>
    <x v="20"/>
    <s v="1.8"/>
    <x v="6"/>
    <x v="11"/>
    <n v="20"/>
    <s v="RPB"/>
    <x v="11"/>
  </r>
  <r>
    <x v="5"/>
    <s v="2EI"/>
    <x v="5"/>
    <s v="PSO"/>
    <x v="21"/>
    <s v="1.10"/>
    <x v="8"/>
    <x v="1"/>
    <n v="220"/>
    <s v="ARE"/>
    <x v="10"/>
  </r>
  <r>
    <x v="5"/>
    <s v="2EI"/>
    <x v="5"/>
    <s v="PSO"/>
    <x v="21"/>
    <s v="1.3"/>
    <x v="1"/>
    <x v="1"/>
    <n v="128"/>
    <s v="AVA"/>
    <x v="1"/>
  </r>
  <r>
    <x v="5"/>
    <s v="2EI"/>
    <x v="5"/>
    <s v="PSO"/>
    <x v="21"/>
    <s v="1.3"/>
    <x v="1"/>
    <x v="1"/>
    <n v="55"/>
    <s v="ARE"/>
    <x v="10"/>
  </r>
  <r>
    <x v="5"/>
    <s v="2EI"/>
    <x v="5"/>
    <s v="PSO"/>
    <x v="21"/>
    <s v="1.8"/>
    <x v="6"/>
    <x v="2"/>
    <n v="45"/>
    <s v="AVA"/>
    <x v="1"/>
  </r>
  <r>
    <x v="5"/>
    <s v="2EI"/>
    <x v="5"/>
    <s v="PSO"/>
    <x v="21"/>
    <s v="1.8"/>
    <x v="6"/>
    <x v="1"/>
    <n v="402"/>
    <s v="AVA"/>
    <x v="1"/>
  </r>
  <r>
    <x v="5"/>
    <s v="2EI"/>
    <x v="5"/>
    <s v="RCH"/>
    <x v="16"/>
    <s v="1.1"/>
    <x v="0"/>
    <x v="2"/>
    <n v="13"/>
    <s v="AVA"/>
    <x v="1"/>
  </r>
  <r>
    <x v="5"/>
    <s v="2EI"/>
    <x v="5"/>
    <s v="RCH"/>
    <x v="16"/>
    <s v="1.3"/>
    <x v="1"/>
    <x v="2"/>
    <n v="13"/>
    <s v="AVA"/>
    <x v="1"/>
  </r>
  <r>
    <x v="5"/>
    <s v="2EI"/>
    <x v="5"/>
    <s v="RCH"/>
    <x v="16"/>
    <s v="1.4"/>
    <x v="4"/>
    <x v="1"/>
    <n v="51"/>
    <s v="ARE"/>
    <x v="10"/>
  </r>
  <r>
    <x v="5"/>
    <s v="2EI"/>
    <x v="5"/>
    <s v="RCH"/>
    <x v="16"/>
    <s v="1.8"/>
    <x v="6"/>
    <x v="1"/>
    <n v="380"/>
    <s v="AVA"/>
    <x v="1"/>
  </r>
  <r>
    <x v="5"/>
    <s v="2EI"/>
    <x v="5"/>
    <s v="SMR"/>
    <x v="17"/>
    <s v="1.1"/>
    <x v="0"/>
    <x v="2"/>
    <n v="1"/>
    <s v="ARE"/>
    <x v="10"/>
  </r>
  <r>
    <x v="5"/>
    <s v="2EI"/>
    <x v="5"/>
    <s v="SMR"/>
    <x v="17"/>
    <s v="1.10"/>
    <x v="8"/>
    <x v="1"/>
    <n v="2320"/>
    <s v="AVA"/>
    <x v="1"/>
  </r>
  <r>
    <x v="5"/>
    <s v="2EI"/>
    <x v="5"/>
    <s v="SMR"/>
    <x v="17"/>
    <s v="1.10"/>
    <x v="8"/>
    <x v="1"/>
    <n v="1190"/>
    <s v="ARE"/>
    <x v="10"/>
  </r>
  <r>
    <x v="5"/>
    <s v="2EI"/>
    <x v="5"/>
    <s v="SMR"/>
    <x v="17"/>
    <s v="1.4"/>
    <x v="4"/>
    <x v="0"/>
    <n v="11"/>
    <s v="EFY"/>
    <x v="0"/>
  </r>
  <r>
    <x v="5"/>
    <s v="2EI"/>
    <x v="5"/>
    <s v="SMR"/>
    <x v="17"/>
    <s v="1.5"/>
    <x v="7"/>
    <x v="2"/>
    <n v="1"/>
    <s v="AVA"/>
    <x v="1"/>
  </r>
  <r>
    <x v="5"/>
    <s v="2EI"/>
    <x v="5"/>
    <s v="SMR"/>
    <x v="17"/>
    <s v="1.5"/>
    <x v="7"/>
    <x v="13"/>
    <n v="1"/>
    <s v="JAT"/>
    <x v="14"/>
  </r>
  <r>
    <x v="5"/>
    <s v="2EI"/>
    <x v="5"/>
    <s v="SMR"/>
    <x v="17"/>
    <s v="1.5"/>
    <x v="7"/>
    <x v="1"/>
    <n v="1"/>
    <s v="ARE"/>
    <x v="10"/>
  </r>
  <r>
    <x v="5"/>
    <s v="2EJ"/>
    <x v="6"/>
    <s v="BOG"/>
    <x v="3"/>
    <s v="1.10"/>
    <x v="8"/>
    <x v="24"/>
    <n v="11"/>
    <s v="AJT"/>
    <x v="37"/>
  </r>
  <r>
    <x v="5"/>
    <s v="2EJ"/>
    <x v="6"/>
    <s v="BOG"/>
    <x v="3"/>
    <s v="1.10"/>
    <x v="8"/>
    <x v="1"/>
    <n v="35"/>
    <s v="SKU"/>
    <x v="48"/>
  </r>
  <r>
    <x v="5"/>
    <s v="2EJ"/>
    <x v="6"/>
    <s v="BOG"/>
    <x v="3"/>
    <s v="1.4"/>
    <x v="4"/>
    <x v="33"/>
    <n v="1"/>
    <s v="QTR"/>
    <x v="38"/>
  </r>
  <r>
    <x v="5"/>
    <s v="3BL"/>
    <x v="8"/>
    <s v="BOG"/>
    <x v="3"/>
    <s v="1.10"/>
    <x v="8"/>
    <x v="23"/>
    <n v="13"/>
    <s v="MPH"/>
    <x v="29"/>
  </r>
  <r>
    <x v="5"/>
    <s v="3BM"/>
    <x v="0"/>
    <s v="EJA"/>
    <x v="0"/>
    <s v="1.1"/>
    <x v="0"/>
    <x v="0"/>
    <n v="33"/>
    <s v="EFY"/>
    <x v="0"/>
  </r>
  <r>
    <x v="5"/>
    <s v="3BM"/>
    <x v="0"/>
    <s v="EJA"/>
    <x v="0"/>
    <s v="1.3"/>
    <x v="1"/>
    <x v="1"/>
    <n v="55"/>
    <s v="AVR"/>
    <x v="1"/>
  </r>
  <r>
    <x v="5"/>
    <s v="3BM"/>
    <x v="0"/>
    <s v="EJA"/>
    <x v="0"/>
    <s v="1.2"/>
    <x v="9"/>
    <x v="2"/>
    <n v="1"/>
    <s v="AVA"/>
    <x v="1"/>
  </r>
  <r>
    <x v="5"/>
    <s v="3BM"/>
    <x v="0"/>
    <s v="EYP"/>
    <x v="13"/>
    <s v="1.9"/>
    <x v="3"/>
    <x v="1"/>
    <n v="47"/>
    <s v="AVA"/>
    <x v="1"/>
  </r>
  <r>
    <x v="5"/>
    <s v="3BM"/>
    <x v="0"/>
    <s v="PPN"/>
    <x v="1"/>
    <s v="1.1"/>
    <x v="0"/>
    <x v="0"/>
    <n v="41"/>
    <s v="EFY"/>
    <x v="0"/>
  </r>
  <r>
    <x v="5"/>
    <s v="3BM"/>
    <x v="0"/>
    <s v="PPN"/>
    <x v="1"/>
    <s v="1.1"/>
    <x v="0"/>
    <x v="9"/>
    <n v="5"/>
    <s v="EFY"/>
    <x v="0"/>
  </r>
  <r>
    <x v="5"/>
    <s v="3BM"/>
    <x v="0"/>
    <s v="PPN"/>
    <x v="1"/>
    <s v="1.4"/>
    <x v="4"/>
    <x v="9"/>
    <n v="5"/>
    <s v="EFY"/>
    <x v="0"/>
  </r>
  <r>
    <x v="5"/>
    <s v="3BM"/>
    <x v="0"/>
    <s v="PPN"/>
    <x v="1"/>
    <s v="1.6"/>
    <x v="2"/>
    <x v="9"/>
    <n v="5"/>
    <s v="EFY"/>
    <x v="0"/>
  </r>
  <r>
    <x v="5"/>
    <s v="3BM"/>
    <x v="0"/>
    <s v="VUP"/>
    <x v="2"/>
    <s v="1.7"/>
    <x v="5"/>
    <x v="2"/>
    <n v="20"/>
    <s v="AVA"/>
    <x v="1"/>
  </r>
  <r>
    <x v="5"/>
    <s v="3BM"/>
    <x v="0"/>
    <s v="VUP"/>
    <x v="2"/>
    <s v="1.2"/>
    <x v="9"/>
    <x v="1"/>
    <n v="4"/>
    <s v="AVA"/>
    <x v="1"/>
  </r>
  <r>
    <x v="5"/>
    <s v="3BM"/>
    <x v="0"/>
    <s v="VUP"/>
    <x v="2"/>
    <s v="1.1"/>
    <x v="0"/>
    <x v="9"/>
    <n v="21"/>
    <s v="EFY"/>
    <x v="0"/>
  </r>
  <r>
    <x v="5"/>
    <s v="3BM"/>
    <x v="0"/>
    <s v="VVC"/>
    <x v="22"/>
    <s v="1.9"/>
    <x v="3"/>
    <x v="2"/>
    <n v="4"/>
    <s v="AVA"/>
    <x v="1"/>
  </r>
  <r>
    <x v="5"/>
    <s v="3AN"/>
    <x v="7"/>
    <s v="BOG"/>
    <x v="3"/>
    <s v="1.10"/>
    <x v="8"/>
    <x v="9"/>
    <n v="56"/>
    <s v="NSE"/>
    <x v="20"/>
  </r>
  <r>
    <x v="5"/>
    <s v="3AN"/>
    <x v="7"/>
    <s v="BOG"/>
    <x v="3"/>
    <s v="1.9"/>
    <x v="3"/>
    <x v="0"/>
    <n v="28"/>
    <s v="NSE"/>
    <x v="20"/>
  </r>
  <r>
    <x v="5"/>
    <s v="3AN"/>
    <x v="7"/>
    <s v="MDE"/>
    <x v="5"/>
    <s v="1.8"/>
    <x v="6"/>
    <x v="1"/>
    <n v="238"/>
    <s v="ARE"/>
    <x v="10"/>
  </r>
  <r>
    <x v="5"/>
    <s v="3AN"/>
    <x v="7"/>
    <s v="MDE"/>
    <x v="5"/>
    <s v="1.8"/>
    <x v="6"/>
    <x v="0"/>
    <n v="5"/>
    <s v="ARE"/>
    <x v="10"/>
  </r>
  <r>
    <x v="5"/>
    <s v="3AN"/>
    <x v="7"/>
    <s v="MDE"/>
    <x v="5"/>
    <s v="1.10"/>
    <x v="8"/>
    <x v="2"/>
    <n v="17"/>
    <s v="ARE"/>
    <x v="10"/>
  </r>
  <r>
    <x v="5"/>
    <s v="3AN"/>
    <x v="7"/>
    <s v="UIB"/>
    <x v="24"/>
    <s v="1.8"/>
    <x v="6"/>
    <x v="9"/>
    <n v="162"/>
    <s v="NSE"/>
    <x v="20"/>
  </r>
  <r>
    <x v="5"/>
    <s v="HEL"/>
    <x v="1"/>
    <s v="BOG"/>
    <x v="3"/>
    <s v="1.3"/>
    <x v="1"/>
    <x v="29"/>
    <n v="8"/>
    <s v="HEL"/>
    <x v="2"/>
  </r>
  <r>
    <x v="5"/>
    <s v="SGH"/>
    <x v="3"/>
    <s v="LET"/>
    <x v="23"/>
    <s v="1.8"/>
    <x v="6"/>
    <x v="8"/>
    <n v="9"/>
    <s v="ACL"/>
    <x v="8"/>
  </r>
  <r>
    <x v="5"/>
    <s v="1BC"/>
    <x v="4"/>
    <s v="MDE"/>
    <x v="5"/>
    <s v="1.10"/>
    <x v="8"/>
    <x v="28"/>
    <n v="3"/>
    <s v="PAV"/>
    <x v="9"/>
  </r>
  <r>
    <x v="5"/>
    <s v="1BC"/>
    <x v="4"/>
    <s v="MDE"/>
    <x v="5"/>
    <s v="1.5"/>
    <x v="7"/>
    <x v="78"/>
    <n v="1"/>
    <s v="PAV"/>
    <x v="9"/>
  </r>
  <r>
    <x v="5"/>
    <s v="1BC"/>
    <x v="4"/>
    <s v="MDE"/>
    <x v="5"/>
    <s v="1.9"/>
    <x v="3"/>
    <x v="78"/>
    <n v="2"/>
    <s v="PAV"/>
    <x v="9"/>
  </r>
  <r>
    <x v="5"/>
    <s v="1BC"/>
    <x v="4"/>
    <s v="MDE"/>
    <x v="5"/>
    <s v="1.3"/>
    <x v="1"/>
    <x v="39"/>
    <n v="2"/>
    <s v="PAV"/>
    <x v="9"/>
  </r>
  <r>
    <x v="5"/>
    <s v="1BC"/>
    <x v="4"/>
    <s v="MDE"/>
    <x v="5"/>
    <s v="1.9"/>
    <x v="3"/>
    <x v="43"/>
    <n v="2"/>
    <s v="PAV"/>
    <x v="9"/>
  </r>
  <r>
    <x v="5"/>
    <s v="1BC"/>
    <x v="4"/>
    <s v="MDE"/>
    <x v="5"/>
    <s v="1.10"/>
    <x v="8"/>
    <x v="43"/>
    <n v="1"/>
    <s v="PAV"/>
    <x v="9"/>
  </r>
  <r>
    <x v="5"/>
    <s v="1BC"/>
    <x v="4"/>
    <s v="MDE"/>
    <x v="5"/>
    <s v="1.1"/>
    <x v="0"/>
    <x v="79"/>
    <n v="2"/>
    <s v="PAV"/>
    <x v="9"/>
  </r>
  <r>
    <x v="5"/>
    <s v="1BC"/>
    <x v="4"/>
    <s v="MDE"/>
    <x v="5"/>
    <s v="1.9"/>
    <x v="3"/>
    <x v="58"/>
    <n v="1"/>
    <s v="PAV"/>
    <x v="9"/>
  </r>
  <r>
    <x v="5"/>
    <s v="1BC"/>
    <x v="4"/>
    <s v="MDE"/>
    <x v="5"/>
    <s v="1.1"/>
    <x v="0"/>
    <x v="29"/>
    <n v="4"/>
    <s v="PAV"/>
    <x v="9"/>
  </r>
  <r>
    <x v="5"/>
    <s v="1BC"/>
    <x v="4"/>
    <s v="MDE"/>
    <x v="5"/>
    <s v="1.1"/>
    <x v="0"/>
    <x v="41"/>
    <n v="2"/>
    <s v="PAV"/>
    <x v="9"/>
  </r>
  <r>
    <x v="5"/>
    <s v="2EI"/>
    <x v="5"/>
    <s v="ADZ"/>
    <x v="6"/>
    <s v="1.6"/>
    <x v="2"/>
    <x v="2"/>
    <n v="1"/>
    <s v="ARE"/>
    <x v="10"/>
  </r>
  <r>
    <x v="5"/>
    <s v="2EI"/>
    <x v="5"/>
    <s v="ADZ"/>
    <x v="6"/>
    <s v="1.8"/>
    <x v="6"/>
    <x v="11"/>
    <n v="153"/>
    <s v="RPB"/>
    <x v="11"/>
  </r>
  <r>
    <x v="5"/>
    <s v="2EI"/>
    <x v="5"/>
    <s v="ADZ"/>
    <x v="6"/>
    <s v="1.9"/>
    <x v="3"/>
    <x v="2"/>
    <n v="1"/>
    <s v="ARE"/>
    <x v="10"/>
  </r>
  <r>
    <x v="5"/>
    <s v="2EI"/>
    <x v="5"/>
    <s v="ADZ"/>
    <x v="6"/>
    <s v="1.9"/>
    <x v="3"/>
    <x v="13"/>
    <n v="3"/>
    <s v="JAT"/>
    <x v="14"/>
  </r>
  <r>
    <x v="5"/>
    <s v="2EI"/>
    <x v="5"/>
    <s v="AXM"/>
    <x v="7"/>
    <s v="1.1"/>
    <x v="0"/>
    <x v="1"/>
    <n v="145"/>
    <s v="AVA"/>
    <x v="1"/>
  </r>
  <r>
    <x v="5"/>
    <s v="2EI"/>
    <x v="5"/>
    <s v="AXM"/>
    <x v="7"/>
    <s v="1.3"/>
    <x v="1"/>
    <x v="11"/>
    <n v="14"/>
    <s v="CMP"/>
    <x v="13"/>
  </r>
  <r>
    <x v="5"/>
    <s v="2EI"/>
    <x v="5"/>
    <s v="AXM"/>
    <x v="7"/>
    <s v="1.8"/>
    <x v="6"/>
    <x v="1"/>
    <n v="60"/>
    <s v="ARE"/>
    <x v="10"/>
  </r>
  <r>
    <x v="5"/>
    <s v="2EI"/>
    <x v="5"/>
    <s v="AXM"/>
    <x v="7"/>
    <s v="1.8"/>
    <x v="6"/>
    <x v="1"/>
    <n v="26"/>
    <s v="NKS"/>
    <x v="12"/>
  </r>
  <r>
    <x v="5"/>
    <s v="2EI"/>
    <x v="5"/>
    <s v="BAQ"/>
    <x v="8"/>
    <s v="1.1"/>
    <x v="0"/>
    <x v="1"/>
    <n v="30"/>
    <s v="NKS"/>
    <x v="12"/>
  </r>
  <r>
    <x v="5"/>
    <s v="2EI"/>
    <x v="5"/>
    <s v="BAQ"/>
    <x v="8"/>
    <s v="1.1"/>
    <x v="0"/>
    <x v="11"/>
    <n v="41"/>
    <s v="CMP"/>
    <x v="13"/>
  </r>
  <r>
    <x v="5"/>
    <s v="2EI"/>
    <x v="5"/>
    <s v="BAQ"/>
    <x v="8"/>
    <s v="1.5"/>
    <x v="7"/>
    <x v="11"/>
    <n v="28"/>
    <s v="CMP"/>
    <x v="13"/>
  </r>
  <r>
    <x v="5"/>
    <s v="2EI"/>
    <x v="5"/>
    <s v="BAQ"/>
    <x v="8"/>
    <s v="1.6"/>
    <x v="2"/>
    <x v="11"/>
    <n v="42"/>
    <s v="RPB"/>
    <x v="11"/>
  </r>
  <r>
    <x v="5"/>
    <s v="2EI"/>
    <x v="5"/>
    <s v="BGA"/>
    <x v="9"/>
    <s v="1.10"/>
    <x v="8"/>
    <x v="2"/>
    <n v="69"/>
    <s v="AVA"/>
    <x v="1"/>
  </r>
  <r>
    <x v="5"/>
    <s v="2EI"/>
    <x v="5"/>
    <s v="BGA"/>
    <x v="9"/>
    <s v="1.10"/>
    <x v="8"/>
    <x v="31"/>
    <n v="3"/>
    <s v="ACL"/>
    <x v="8"/>
  </r>
  <r>
    <x v="5"/>
    <s v="2EI"/>
    <x v="5"/>
    <s v="BGA"/>
    <x v="9"/>
    <s v="1.10"/>
    <x v="8"/>
    <x v="11"/>
    <n v="70"/>
    <s v="RPB"/>
    <x v="11"/>
  </r>
  <r>
    <x v="5"/>
    <s v="2EI"/>
    <x v="5"/>
    <s v="BGA"/>
    <x v="9"/>
    <s v="1.3"/>
    <x v="1"/>
    <x v="31"/>
    <n v="1"/>
    <s v="ACL"/>
    <x v="8"/>
  </r>
  <r>
    <x v="5"/>
    <s v="2EI"/>
    <x v="5"/>
    <s v="BGA"/>
    <x v="9"/>
    <s v="1.4"/>
    <x v="4"/>
    <x v="2"/>
    <n v="11"/>
    <s v="AVA"/>
    <x v="1"/>
  </r>
  <r>
    <x v="5"/>
    <s v="2EI"/>
    <x v="5"/>
    <s v="BGA"/>
    <x v="9"/>
    <s v="1.7"/>
    <x v="5"/>
    <x v="1"/>
    <n v="57"/>
    <s v="AVA"/>
    <x v="1"/>
  </r>
  <r>
    <x v="5"/>
    <s v="2EI"/>
    <x v="5"/>
    <s v="CLO"/>
    <x v="10"/>
    <s v="1.1"/>
    <x v="0"/>
    <x v="2"/>
    <n v="54"/>
    <s v="AVA"/>
    <x v="1"/>
  </r>
  <r>
    <x v="5"/>
    <s v="2EI"/>
    <x v="5"/>
    <s v="CLO"/>
    <x v="10"/>
    <s v="1.1"/>
    <x v="0"/>
    <x v="11"/>
    <n v="55"/>
    <s v="AAL"/>
    <x v="19"/>
  </r>
  <r>
    <x v="5"/>
    <s v="2EI"/>
    <x v="5"/>
    <s v="CLO"/>
    <x v="10"/>
    <s v="1.2"/>
    <x v="9"/>
    <x v="1"/>
    <n v="18"/>
    <s v="AVA"/>
    <x v="1"/>
  </r>
  <r>
    <x v="5"/>
    <s v="2EI"/>
    <x v="5"/>
    <s v="CLO"/>
    <x v="10"/>
    <s v="1.2"/>
    <x v="9"/>
    <x v="16"/>
    <n v="1"/>
    <s v="JAT"/>
    <x v="14"/>
  </r>
  <r>
    <x v="5"/>
    <s v="2EI"/>
    <x v="5"/>
    <s v="CLO"/>
    <x v="10"/>
    <s v="1.3"/>
    <x v="1"/>
    <x v="2"/>
    <n v="54"/>
    <s v="AVA"/>
    <x v="1"/>
  </r>
  <r>
    <x v="5"/>
    <s v="2EI"/>
    <x v="5"/>
    <s v="CLO"/>
    <x v="10"/>
    <s v="1.3"/>
    <x v="1"/>
    <x v="9"/>
    <n v="12"/>
    <s v="NSE"/>
    <x v="20"/>
  </r>
  <r>
    <x v="5"/>
    <s v="2EI"/>
    <x v="5"/>
    <s v="CLO"/>
    <x v="10"/>
    <s v="1.3"/>
    <x v="1"/>
    <x v="15"/>
    <n v="13"/>
    <s v="AVA"/>
    <x v="1"/>
  </r>
  <r>
    <x v="5"/>
    <s v="2EI"/>
    <x v="5"/>
    <s v="CLO"/>
    <x v="10"/>
    <s v="1.4"/>
    <x v="4"/>
    <x v="9"/>
    <n v="1"/>
    <s v="NSE"/>
    <x v="20"/>
  </r>
  <r>
    <x v="5"/>
    <s v="2EI"/>
    <x v="5"/>
    <s v="CLO"/>
    <x v="10"/>
    <s v="1.5"/>
    <x v="7"/>
    <x v="1"/>
    <n v="232"/>
    <s v="AVA"/>
    <x v="1"/>
  </r>
  <r>
    <x v="5"/>
    <s v="2EI"/>
    <x v="5"/>
    <s v="CLO"/>
    <x v="10"/>
    <s v="1.5"/>
    <x v="7"/>
    <x v="16"/>
    <n v="12"/>
    <s v="JAT"/>
    <x v="14"/>
  </r>
  <r>
    <x v="5"/>
    <s v="2EI"/>
    <x v="5"/>
    <s v="CLO"/>
    <x v="10"/>
    <s v="1.5"/>
    <x v="7"/>
    <x v="9"/>
    <n v="25"/>
    <s v="NSE"/>
    <x v="20"/>
  </r>
  <r>
    <x v="5"/>
    <s v="2EI"/>
    <x v="5"/>
    <s v="CLO"/>
    <x v="10"/>
    <s v="1.6"/>
    <x v="2"/>
    <x v="1"/>
    <n v="924"/>
    <s v="AVA"/>
    <x v="1"/>
  </r>
  <r>
    <x v="5"/>
    <s v="2EI"/>
    <x v="5"/>
    <s v="CLO"/>
    <x v="10"/>
    <s v="1.7"/>
    <x v="5"/>
    <x v="1"/>
    <n v="215"/>
    <s v="AVA"/>
    <x v="1"/>
  </r>
  <r>
    <x v="5"/>
    <s v="2EI"/>
    <x v="5"/>
    <s v="CLO"/>
    <x v="10"/>
    <s v="1.7"/>
    <x v="5"/>
    <x v="13"/>
    <n v="17"/>
    <s v="JAT"/>
    <x v="14"/>
  </r>
  <r>
    <x v="5"/>
    <s v="2EI"/>
    <x v="5"/>
    <s v="CLO"/>
    <x v="10"/>
    <s v="1.7"/>
    <x v="5"/>
    <x v="9"/>
    <n v="24"/>
    <s v="NSE"/>
    <x v="20"/>
  </r>
  <r>
    <x v="5"/>
    <s v="2EI"/>
    <x v="5"/>
    <s v="CLO"/>
    <x v="10"/>
    <s v="1.8"/>
    <x v="6"/>
    <x v="11"/>
    <n v="167"/>
    <s v="AAL"/>
    <x v="19"/>
  </r>
  <r>
    <x v="5"/>
    <s v="2EI"/>
    <x v="5"/>
    <s v="CLO"/>
    <x v="10"/>
    <s v="1.8"/>
    <x v="6"/>
    <x v="15"/>
    <n v="13"/>
    <s v="AVA"/>
    <x v="1"/>
  </r>
  <r>
    <x v="5"/>
    <s v="2EI"/>
    <x v="5"/>
    <s v="CTG"/>
    <x v="11"/>
    <s v="1.1"/>
    <x v="0"/>
    <x v="2"/>
    <n v="6"/>
    <s v="NKS"/>
    <x v="12"/>
  </r>
  <r>
    <x v="5"/>
    <s v="2EI"/>
    <x v="5"/>
    <s v="CTG"/>
    <x v="11"/>
    <s v="1.1"/>
    <x v="0"/>
    <x v="1"/>
    <n v="3"/>
    <s v="NKS"/>
    <x v="12"/>
  </r>
  <r>
    <x v="5"/>
    <s v="2EI"/>
    <x v="5"/>
    <s v="CTG"/>
    <x v="11"/>
    <s v="1.1"/>
    <x v="0"/>
    <x v="19"/>
    <n v="29"/>
    <s v="KLM"/>
    <x v="23"/>
  </r>
  <r>
    <x v="5"/>
    <s v="2EI"/>
    <x v="5"/>
    <s v="CTG"/>
    <x v="11"/>
    <s v="1.10"/>
    <x v="8"/>
    <x v="16"/>
    <n v="9"/>
    <s v="JBU"/>
    <x v="6"/>
  </r>
  <r>
    <x v="5"/>
    <s v="2EI"/>
    <x v="5"/>
    <s v="CTG"/>
    <x v="11"/>
    <s v="1.3"/>
    <x v="1"/>
    <x v="16"/>
    <n v="28"/>
    <s v="NKS"/>
    <x v="12"/>
  </r>
  <r>
    <x v="5"/>
    <s v="2EI"/>
    <x v="5"/>
    <s v="CTG"/>
    <x v="11"/>
    <s v="1.3"/>
    <x v="1"/>
    <x v="14"/>
    <n v="27"/>
    <s v="DWI"/>
    <x v="18"/>
  </r>
  <r>
    <x v="5"/>
    <s v="2EI"/>
    <x v="5"/>
    <s v="CTG"/>
    <x v="11"/>
    <s v="1.3"/>
    <x v="1"/>
    <x v="31"/>
    <n v="4"/>
    <s v="FAC"/>
    <x v="34"/>
  </r>
  <r>
    <x v="5"/>
    <s v="2EI"/>
    <x v="5"/>
    <s v="CTG"/>
    <x v="11"/>
    <s v="1.4"/>
    <x v="4"/>
    <x v="2"/>
    <n v="6"/>
    <s v="NKS"/>
    <x v="12"/>
  </r>
  <r>
    <x v="5"/>
    <s v="2EI"/>
    <x v="5"/>
    <s v="CTG"/>
    <x v="11"/>
    <s v="1.4"/>
    <x v="4"/>
    <x v="16"/>
    <n v="2"/>
    <s v="JBU"/>
    <x v="6"/>
  </r>
  <r>
    <x v="5"/>
    <s v="2EI"/>
    <x v="5"/>
    <s v="CTG"/>
    <x v="11"/>
    <s v="1.5"/>
    <x v="7"/>
    <x v="11"/>
    <n v="60"/>
    <s v="AAL"/>
    <x v="19"/>
  </r>
  <r>
    <x v="5"/>
    <s v="2EI"/>
    <x v="5"/>
    <s v="CTG"/>
    <x v="11"/>
    <s v="1.8"/>
    <x v="6"/>
    <x v="13"/>
    <n v="319"/>
    <s v="JAT"/>
    <x v="14"/>
  </r>
  <r>
    <x v="5"/>
    <s v="2EI"/>
    <x v="5"/>
    <s v="CTG"/>
    <x v="11"/>
    <s v="1.8"/>
    <x v="6"/>
    <x v="11"/>
    <n v="124"/>
    <s v="AAL"/>
    <x v="19"/>
  </r>
  <r>
    <x v="5"/>
    <s v="2EI"/>
    <x v="5"/>
    <s v="CUC"/>
    <x v="12"/>
    <s v="1.10"/>
    <x v="8"/>
    <x v="11"/>
    <n v="64"/>
    <s v="CMP"/>
    <x v="13"/>
  </r>
  <r>
    <x v="5"/>
    <s v="2EI"/>
    <x v="5"/>
    <s v="CUC"/>
    <x v="12"/>
    <s v="1.8"/>
    <x v="6"/>
    <x v="31"/>
    <n v="3"/>
    <s v="ACL"/>
    <x v="8"/>
  </r>
  <r>
    <x v="5"/>
    <s v="2EI"/>
    <x v="5"/>
    <s v="EYP"/>
    <x v="13"/>
    <s v="1.1"/>
    <x v="0"/>
    <x v="1"/>
    <n v="17"/>
    <s v="ARE"/>
    <x v="10"/>
  </r>
  <r>
    <x v="5"/>
    <s v="2EI"/>
    <x v="5"/>
    <s v="EYP"/>
    <x v="13"/>
    <s v="1.6"/>
    <x v="2"/>
    <x v="1"/>
    <n v="17"/>
    <s v="ARE"/>
    <x v="10"/>
  </r>
  <r>
    <x v="5"/>
    <s v="2EI"/>
    <x v="5"/>
    <s v="IBE"/>
    <x v="14"/>
    <s v="1.1"/>
    <x v="0"/>
    <x v="1"/>
    <n v="50"/>
    <s v="AVA"/>
    <x v="1"/>
  </r>
  <r>
    <x v="5"/>
    <s v="2EI"/>
    <x v="5"/>
    <s v="IBE"/>
    <x v="14"/>
    <s v="1.10"/>
    <x v="8"/>
    <x v="1"/>
    <n v="322"/>
    <s v="AVA"/>
    <x v="1"/>
  </r>
  <r>
    <x v="5"/>
    <s v="2EI"/>
    <x v="5"/>
    <s v="IBE"/>
    <x v="14"/>
    <s v="1.8"/>
    <x v="6"/>
    <x v="1"/>
    <n v="59"/>
    <s v="ARE"/>
    <x v="10"/>
  </r>
  <r>
    <x v="5"/>
    <s v="2EI"/>
    <x v="5"/>
    <s v="IPI"/>
    <x v="15"/>
    <s v="1.3"/>
    <x v="1"/>
    <x v="1"/>
    <n v="58"/>
    <s v="AVA"/>
    <x v="1"/>
  </r>
  <r>
    <x v="5"/>
    <s v="2EI"/>
    <x v="5"/>
    <s v="LET"/>
    <x v="23"/>
    <s v="1.10"/>
    <x v="8"/>
    <x v="2"/>
    <n v="13"/>
    <s v="AVA"/>
    <x v="1"/>
  </r>
  <r>
    <x v="5"/>
    <s v="2EI"/>
    <x v="5"/>
    <s v="LET"/>
    <x v="23"/>
    <s v="1.10"/>
    <x v="8"/>
    <x v="31"/>
    <n v="11"/>
    <s v="KRE"/>
    <x v="33"/>
  </r>
  <r>
    <x v="5"/>
    <s v="2EI"/>
    <x v="5"/>
    <s v="LET"/>
    <x v="23"/>
    <s v="1.3"/>
    <x v="1"/>
    <x v="35"/>
    <n v="4"/>
    <s v="KRE"/>
    <x v="33"/>
  </r>
  <r>
    <x v="5"/>
    <s v="2EI"/>
    <x v="5"/>
    <s v="LET"/>
    <x v="23"/>
    <s v="1.4"/>
    <x v="4"/>
    <x v="2"/>
    <n v="2"/>
    <s v="AVA"/>
    <x v="1"/>
  </r>
  <r>
    <x v="5"/>
    <s v="2EI"/>
    <x v="5"/>
    <s v="LET"/>
    <x v="23"/>
    <s v="1.8"/>
    <x v="6"/>
    <x v="1"/>
    <n v="226"/>
    <s v="ARE"/>
    <x v="10"/>
  </r>
  <r>
    <x v="5"/>
    <s v="2EI"/>
    <x v="5"/>
    <s v="MDE"/>
    <x v="5"/>
    <s v="1.1"/>
    <x v="0"/>
    <x v="11"/>
    <n v="217"/>
    <s v="CMP"/>
    <x v="13"/>
  </r>
  <r>
    <x v="5"/>
    <s v="2EI"/>
    <x v="5"/>
    <s v="MDE"/>
    <x v="5"/>
    <s v="1.1"/>
    <x v="0"/>
    <x v="31"/>
    <n v="7"/>
    <s v="ROI"/>
    <x v="56"/>
  </r>
  <r>
    <x v="5"/>
    <s v="2EI"/>
    <x v="5"/>
    <s v="MDE"/>
    <x v="5"/>
    <s v="1.10"/>
    <x v="8"/>
    <x v="11"/>
    <n v="825"/>
    <s v="CMP"/>
    <x v="13"/>
  </r>
  <r>
    <x v="5"/>
    <s v="2EI"/>
    <x v="5"/>
    <s v="MDE"/>
    <x v="5"/>
    <s v="1.3"/>
    <x v="1"/>
    <x v="1"/>
    <n v="3"/>
    <s v="PAV"/>
    <x v="9"/>
  </r>
  <r>
    <x v="5"/>
    <s v="2EI"/>
    <x v="5"/>
    <s v="MDE"/>
    <x v="5"/>
    <s v="1.3"/>
    <x v="1"/>
    <x v="6"/>
    <n v="7"/>
    <s v="TPA"/>
    <x v="25"/>
  </r>
  <r>
    <x v="5"/>
    <s v="2EI"/>
    <x v="5"/>
    <s v="MDE"/>
    <x v="5"/>
    <s v="1.5"/>
    <x v="7"/>
    <x v="2"/>
    <n v="17"/>
    <s v="NKS"/>
    <x v="12"/>
  </r>
  <r>
    <x v="5"/>
    <s v="2EI"/>
    <x v="5"/>
    <s v="MDE"/>
    <x v="5"/>
    <s v="1.5"/>
    <x v="7"/>
    <x v="1"/>
    <n v="1"/>
    <s v="GLG"/>
    <x v="15"/>
  </r>
  <r>
    <x v="5"/>
    <s v="2EI"/>
    <x v="5"/>
    <s v="MDE"/>
    <x v="5"/>
    <s v="1.5"/>
    <x v="7"/>
    <x v="1"/>
    <n v="21"/>
    <s v="JBU"/>
    <x v="6"/>
  </r>
  <r>
    <x v="5"/>
    <s v="2EI"/>
    <x v="5"/>
    <s v="MDE"/>
    <x v="5"/>
    <s v="1.5"/>
    <x v="7"/>
    <x v="1"/>
    <n v="9"/>
    <s v="TAI"/>
    <x v="24"/>
  </r>
  <r>
    <x v="5"/>
    <s v="2EI"/>
    <x v="5"/>
    <s v="MDE"/>
    <x v="5"/>
    <s v="1.5"/>
    <x v="7"/>
    <x v="20"/>
    <n v="5"/>
    <s v="JEA"/>
    <x v="26"/>
  </r>
  <r>
    <x v="5"/>
    <s v="2EI"/>
    <x v="5"/>
    <s v="MDE"/>
    <x v="5"/>
    <s v="1.8"/>
    <x v="6"/>
    <x v="2"/>
    <n v="82"/>
    <s v="AVA"/>
    <x v="1"/>
  </r>
  <r>
    <x v="5"/>
    <s v="2EI"/>
    <x v="5"/>
    <s v="MDE"/>
    <x v="5"/>
    <s v="1.8"/>
    <x v="6"/>
    <x v="1"/>
    <n v="3514"/>
    <s v="AVA"/>
    <x v="1"/>
  </r>
  <r>
    <x v="5"/>
    <s v="2EI"/>
    <x v="5"/>
    <s v="MDE"/>
    <x v="5"/>
    <s v="1.8"/>
    <x v="6"/>
    <x v="1"/>
    <n v="21"/>
    <s v="TAI"/>
    <x v="24"/>
  </r>
  <r>
    <x v="5"/>
    <s v="2EI"/>
    <x v="5"/>
    <s v="MDE"/>
    <x v="5"/>
    <s v="1.8"/>
    <x v="6"/>
    <x v="11"/>
    <n v="490"/>
    <s v="CMP"/>
    <x v="13"/>
  </r>
  <r>
    <x v="5"/>
    <s v="2EI"/>
    <x v="5"/>
    <s v="MDE"/>
    <x v="5"/>
    <s v="1.8"/>
    <x v="6"/>
    <x v="31"/>
    <n v="7"/>
    <s v="ROI"/>
    <x v="56"/>
  </r>
  <r>
    <x v="5"/>
    <s v="2EI"/>
    <x v="5"/>
    <s v="MDE"/>
    <x v="5"/>
    <s v="1.8"/>
    <x v="6"/>
    <x v="15"/>
    <n v="21"/>
    <s v="AVA"/>
    <x v="1"/>
  </r>
  <r>
    <x v="5"/>
    <s v="2EI"/>
    <x v="5"/>
    <s v="MDE"/>
    <x v="5"/>
    <s v="1.9"/>
    <x v="3"/>
    <x v="11"/>
    <n v="1"/>
    <s v="CMP"/>
    <x v="13"/>
  </r>
  <r>
    <x v="5"/>
    <s v="2EI"/>
    <x v="5"/>
    <s v="MTR"/>
    <x v="18"/>
    <s v="1.4"/>
    <x v="4"/>
    <x v="1"/>
    <n v="217"/>
    <s v="AVA"/>
    <x v="1"/>
  </r>
  <r>
    <x v="5"/>
    <s v="2EI"/>
    <x v="5"/>
    <s v="MTR"/>
    <x v="18"/>
    <s v="1.4"/>
    <x v="4"/>
    <x v="1"/>
    <n v="122"/>
    <s v="ARE"/>
    <x v="10"/>
  </r>
  <r>
    <x v="5"/>
    <s v="2EI"/>
    <x v="5"/>
    <s v="NVA"/>
    <x v="19"/>
    <s v="1.1"/>
    <x v="0"/>
    <x v="1"/>
    <n v="60"/>
    <s v="AVA"/>
    <x v="1"/>
  </r>
  <r>
    <x v="5"/>
    <s v="2EI"/>
    <x v="5"/>
    <s v="NVA"/>
    <x v="19"/>
    <s v="1.9"/>
    <x v="3"/>
    <x v="1"/>
    <n v="31"/>
    <s v="AVA"/>
    <x v="1"/>
  </r>
  <r>
    <x v="5"/>
    <s v="2EI"/>
    <x v="5"/>
    <s v="PEI"/>
    <x v="20"/>
    <s v="1.1"/>
    <x v="0"/>
    <x v="1"/>
    <n v="156"/>
    <s v="ARE"/>
    <x v="10"/>
  </r>
  <r>
    <x v="5"/>
    <s v="2EI"/>
    <x v="5"/>
    <s v="PEI"/>
    <x v="20"/>
    <s v="1.3"/>
    <x v="1"/>
    <x v="13"/>
    <n v="106"/>
    <s v="JAT"/>
    <x v="14"/>
  </r>
  <r>
    <x v="5"/>
    <s v="2EI"/>
    <x v="5"/>
    <s v="PEI"/>
    <x v="20"/>
    <s v="1.3"/>
    <x v="1"/>
    <x v="1"/>
    <n v="156"/>
    <s v="ARE"/>
    <x v="10"/>
  </r>
  <r>
    <x v="5"/>
    <s v="2EI"/>
    <x v="5"/>
    <s v="PEI"/>
    <x v="20"/>
    <s v="1.4"/>
    <x v="4"/>
    <x v="1"/>
    <n v="544"/>
    <s v="AVA"/>
    <x v="1"/>
  </r>
  <r>
    <x v="5"/>
    <s v="2EI"/>
    <x v="5"/>
    <s v="PEI"/>
    <x v="20"/>
    <s v="1.7"/>
    <x v="5"/>
    <x v="2"/>
    <n v="27"/>
    <s v="AAL"/>
    <x v="19"/>
  </r>
  <r>
    <x v="5"/>
    <s v="2EI"/>
    <x v="5"/>
    <s v="PEI"/>
    <x v="20"/>
    <s v="1.7"/>
    <x v="5"/>
    <x v="1"/>
    <n v="83"/>
    <s v="AVA"/>
    <x v="1"/>
  </r>
  <r>
    <x v="5"/>
    <s v="2EI"/>
    <x v="5"/>
    <s v="PEI"/>
    <x v="20"/>
    <s v="1.7"/>
    <x v="5"/>
    <x v="1"/>
    <n v="1"/>
    <s v="ARE"/>
    <x v="10"/>
  </r>
  <r>
    <x v="5"/>
    <s v="2EI"/>
    <x v="5"/>
    <s v="PEI"/>
    <x v="20"/>
    <s v="1.8"/>
    <x v="6"/>
    <x v="1"/>
    <n v="252"/>
    <s v="ARE"/>
    <x v="10"/>
  </r>
  <r>
    <x v="5"/>
    <s v="2EI"/>
    <x v="5"/>
    <s v="PSO"/>
    <x v="21"/>
    <s v="1.1"/>
    <x v="0"/>
    <x v="1"/>
    <n v="128"/>
    <s v="AVA"/>
    <x v="1"/>
  </r>
  <r>
    <x v="5"/>
    <s v="2EI"/>
    <x v="5"/>
    <s v="PSO"/>
    <x v="21"/>
    <s v="1.9"/>
    <x v="3"/>
    <x v="1"/>
    <n v="54"/>
    <s v="ARE"/>
    <x v="10"/>
  </r>
  <r>
    <x v="5"/>
    <s v="2EI"/>
    <x v="5"/>
    <s v="RCH"/>
    <x v="16"/>
    <s v="1.1"/>
    <x v="0"/>
    <x v="1"/>
    <n v="120"/>
    <s v="AVA"/>
    <x v="1"/>
  </r>
  <r>
    <x v="5"/>
    <s v="2EI"/>
    <x v="5"/>
    <s v="RCH"/>
    <x v="16"/>
    <s v="1.1"/>
    <x v="0"/>
    <x v="1"/>
    <n v="51"/>
    <s v="ARE"/>
    <x v="10"/>
  </r>
  <r>
    <x v="5"/>
    <s v="2EI"/>
    <x v="5"/>
    <s v="RCH"/>
    <x v="16"/>
    <s v="1.8"/>
    <x v="6"/>
    <x v="1"/>
    <n v="115"/>
    <s v="ARE"/>
    <x v="10"/>
  </r>
  <r>
    <x v="5"/>
    <s v="2EI"/>
    <x v="5"/>
    <s v="SMR"/>
    <x v="17"/>
    <s v="1.4"/>
    <x v="4"/>
    <x v="2"/>
    <n v="26"/>
    <s v="AVA"/>
    <x v="1"/>
  </r>
  <r>
    <x v="5"/>
    <s v="2EI"/>
    <x v="5"/>
    <s v="SMR"/>
    <x v="17"/>
    <s v="1.4"/>
    <x v="4"/>
    <x v="1"/>
    <n v="264"/>
    <s v="ARE"/>
    <x v="10"/>
  </r>
  <r>
    <x v="5"/>
    <s v="2EI"/>
    <x v="5"/>
    <s v="SMR"/>
    <x v="17"/>
    <s v="1.6"/>
    <x v="2"/>
    <x v="2"/>
    <n v="26"/>
    <s v="AVA"/>
    <x v="1"/>
  </r>
  <r>
    <x v="5"/>
    <s v="2EI"/>
    <x v="5"/>
    <s v="SMR"/>
    <x v="17"/>
    <s v="1.7"/>
    <x v="5"/>
    <x v="1"/>
    <n v="5"/>
    <s v="AVA"/>
    <x v="1"/>
  </r>
  <r>
    <x v="5"/>
    <s v="2EJ"/>
    <x v="6"/>
    <s v="BOG"/>
    <x v="3"/>
    <s v="1.10"/>
    <x v="8"/>
    <x v="8"/>
    <n v="1"/>
    <s v="KRE"/>
    <x v="33"/>
  </r>
  <r>
    <x v="5"/>
    <s v="2EJ"/>
    <x v="6"/>
    <s v="BOG"/>
    <x v="3"/>
    <s v="1.4"/>
    <x v="4"/>
    <x v="24"/>
    <n v="3"/>
    <s v="AJT"/>
    <x v="37"/>
  </r>
  <r>
    <x v="5"/>
    <s v="2EJ"/>
    <x v="6"/>
    <s v="BOG"/>
    <x v="3"/>
    <s v="1.10"/>
    <x v="8"/>
    <x v="22"/>
    <n v="19"/>
    <s v="DHX"/>
    <x v="28"/>
  </r>
  <r>
    <x v="5"/>
    <s v="2EJ"/>
    <x v="6"/>
    <s v="BOG"/>
    <x v="3"/>
    <s v="1.3"/>
    <x v="1"/>
    <x v="22"/>
    <n v="1"/>
    <s v="DHX"/>
    <x v="28"/>
  </r>
  <r>
    <x v="5"/>
    <s v="2EJ"/>
    <x v="6"/>
    <s v="BOG"/>
    <x v="3"/>
    <s v="1.4"/>
    <x v="4"/>
    <x v="36"/>
    <n v="1"/>
    <s v="3AG"/>
    <x v="36"/>
  </r>
  <r>
    <x v="5"/>
    <s v="3BM"/>
    <x v="0"/>
    <s v="EJA"/>
    <x v="0"/>
    <s v="1.9"/>
    <x v="3"/>
    <x v="1"/>
    <n v="55"/>
    <s v="AVR"/>
    <x v="1"/>
  </r>
  <r>
    <x v="5"/>
    <s v="3BM"/>
    <x v="0"/>
    <s v="EJA"/>
    <x v="0"/>
    <s v="1.8"/>
    <x v="6"/>
    <x v="2"/>
    <n v="1"/>
    <s v="AVA"/>
    <x v="1"/>
  </r>
  <r>
    <x v="5"/>
    <s v="3BM"/>
    <x v="0"/>
    <s v="EJA"/>
    <x v="0"/>
    <s v="1.9"/>
    <x v="3"/>
    <x v="2"/>
    <n v="1"/>
    <s v="AVA"/>
    <x v="1"/>
  </r>
  <r>
    <x v="5"/>
    <s v="3BM"/>
    <x v="0"/>
    <s v="EYP"/>
    <x v="13"/>
    <s v="1.1"/>
    <x v="0"/>
    <x v="1"/>
    <n v="47"/>
    <s v="AVA"/>
    <x v="1"/>
  </r>
  <r>
    <x v="5"/>
    <s v="3BM"/>
    <x v="0"/>
    <s v="EYP"/>
    <x v="13"/>
    <s v="1.6"/>
    <x v="2"/>
    <x v="1"/>
    <n v="47"/>
    <s v="AVA"/>
    <x v="1"/>
  </r>
  <r>
    <x v="5"/>
    <s v="3BM"/>
    <x v="0"/>
    <s v="VUP"/>
    <x v="2"/>
    <s v="1.1"/>
    <x v="0"/>
    <x v="2"/>
    <n v="20"/>
    <s v="AVA"/>
    <x v="1"/>
  </r>
  <r>
    <x v="5"/>
    <s v="3BM"/>
    <x v="0"/>
    <s v="VUP"/>
    <x v="2"/>
    <s v="1.6"/>
    <x v="2"/>
    <x v="9"/>
    <n v="21"/>
    <s v="EFY"/>
    <x v="0"/>
  </r>
  <r>
    <x v="5"/>
    <s v="3BM"/>
    <x v="0"/>
    <s v="VVC"/>
    <x v="22"/>
    <s v="1.10"/>
    <x v="8"/>
    <x v="1"/>
    <n v="39"/>
    <s v="AVA"/>
    <x v="1"/>
  </r>
  <r>
    <x v="5"/>
    <s v="3BM"/>
    <x v="0"/>
    <s v="VVC"/>
    <x v="22"/>
    <s v="1.7"/>
    <x v="5"/>
    <x v="0"/>
    <n v="14"/>
    <s v="NSE"/>
    <x v="20"/>
  </r>
  <r>
    <x v="5"/>
    <s v="3CA"/>
    <x v="9"/>
    <s v="EOH"/>
    <x v="26"/>
    <s v="1.3"/>
    <x v="1"/>
    <x v="47"/>
    <n v="18"/>
    <s v="PAV"/>
    <x v="9"/>
  </r>
  <r>
    <x v="5"/>
    <s v="3AN"/>
    <x v="7"/>
    <s v="BOG"/>
    <x v="3"/>
    <s v="1.3"/>
    <x v="1"/>
    <x v="1"/>
    <n v="10"/>
    <s v="ARE"/>
    <x v="10"/>
  </r>
  <r>
    <x v="5"/>
    <s v="3AN"/>
    <x v="7"/>
    <s v="BOG"/>
    <x v="3"/>
    <s v="1.10"/>
    <x v="8"/>
    <x v="1"/>
    <n v="45"/>
    <s v="ARE"/>
    <x v="10"/>
  </r>
  <r>
    <x v="5"/>
    <s v="3AN"/>
    <x v="7"/>
    <s v="BOG"/>
    <x v="3"/>
    <s v="1.7"/>
    <x v="5"/>
    <x v="9"/>
    <n v="61"/>
    <s v="NSE"/>
    <x v="20"/>
  </r>
  <r>
    <x v="5"/>
    <s v="3AN"/>
    <x v="7"/>
    <s v="MDE"/>
    <x v="5"/>
    <s v="1.4"/>
    <x v="4"/>
    <x v="9"/>
    <n v="2"/>
    <s v="NSE"/>
    <x v="20"/>
  </r>
  <r>
    <x v="5"/>
    <s v="3AN"/>
    <x v="7"/>
    <s v="MDE"/>
    <x v="5"/>
    <s v="1.8"/>
    <x v="6"/>
    <x v="9"/>
    <n v="4"/>
    <s v="NSE"/>
    <x v="20"/>
  </r>
  <r>
    <x v="5"/>
    <s v="3AN"/>
    <x v="7"/>
    <s v="MDE"/>
    <x v="5"/>
    <s v="1.10"/>
    <x v="8"/>
    <x v="9"/>
    <n v="7"/>
    <s v="EFY"/>
    <x v="0"/>
  </r>
  <r>
    <x v="5"/>
    <s v="3AN"/>
    <x v="7"/>
    <s v="UIB"/>
    <x v="24"/>
    <s v="1.8"/>
    <x v="6"/>
    <x v="0"/>
    <n v="6"/>
    <s v="EFY"/>
    <x v="0"/>
  </r>
  <r>
    <x v="5"/>
    <s v="HEL"/>
    <x v="1"/>
    <s v="BOG"/>
    <x v="3"/>
    <s v="1.1"/>
    <x v="0"/>
    <x v="58"/>
    <n v="8"/>
    <s v="HEL"/>
    <x v="2"/>
  </r>
  <r>
    <x v="5"/>
    <s v="1BC"/>
    <x v="4"/>
    <s v="MDE"/>
    <x v="5"/>
    <s v="1.3"/>
    <x v="1"/>
    <x v="28"/>
    <n v="4"/>
    <s v="PAV"/>
    <x v="9"/>
  </r>
  <r>
    <x v="5"/>
    <s v="1BC"/>
    <x v="4"/>
    <s v="MDE"/>
    <x v="5"/>
    <s v="1.1"/>
    <x v="0"/>
    <x v="39"/>
    <n v="2"/>
    <s v="PAV"/>
    <x v="9"/>
  </r>
  <r>
    <x v="5"/>
    <s v="1BC"/>
    <x v="4"/>
    <s v="MDE"/>
    <x v="5"/>
    <s v="1.3"/>
    <x v="1"/>
    <x v="43"/>
    <n v="4"/>
    <s v="PAV"/>
    <x v="9"/>
  </r>
  <r>
    <x v="5"/>
    <s v="1BC"/>
    <x v="4"/>
    <s v="MDE"/>
    <x v="5"/>
    <s v="1.9"/>
    <x v="3"/>
    <x v="30"/>
    <n v="1"/>
    <s v="PAV"/>
    <x v="9"/>
  </r>
  <r>
    <x v="5"/>
    <s v="1BC"/>
    <x v="4"/>
    <s v="MDE"/>
    <x v="5"/>
    <s v="1.9"/>
    <x v="3"/>
    <x v="76"/>
    <n v="1"/>
    <s v="PAV"/>
    <x v="9"/>
  </r>
  <r>
    <x v="5"/>
    <s v="1BC"/>
    <x v="4"/>
    <s v="MDE"/>
    <x v="5"/>
    <s v="1.1"/>
    <x v="0"/>
    <x v="40"/>
    <n v="1"/>
    <s v="PAV"/>
    <x v="9"/>
  </r>
  <r>
    <x v="5"/>
    <s v="1BC"/>
    <x v="4"/>
    <s v="MDE"/>
    <x v="5"/>
    <s v="1.9"/>
    <x v="3"/>
    <x v="41"/>
    <n v="2"/>
    <s v="PAV"/>
    <x v="9"/>
  </r>
  <r>
    <x v="5"/>
    <s v="2EI"/>
    <x v="5"/>
    <s v="ADZ"/>
    <x v="6"/>
    <s v="1.10"/>
    <x v="8"/>
    <x v="11"/>
    <n v="163"/>
    <s v="RPB"/>
    <x v="11"/>
  </r>
  <r>
    <x v="5"/>
    <s v="2EI"/>
    <x v="5"/>
    <s v="ADZ"/>
    <x v="6"/>
    <s v="1.3"/>
    <x v="1"/>
    <x v="2"/>
    <n v="1"/>
    <s v="ARE"/>
    <x v="10"/>
  </r>
  <r>
    <x v="5"/>
    <s v="2EI"/>
    <x v="5"/>
    <s v="ADZ"/>
    <x v="6"/>
    <s v="1.3"/>
    <x v="1"/>
    <x v="13"/>
    <n v="3"/>
    <s v="JAT"/>
    <x v="14"/>
  </r>
  <r>
    <x v="5"/>
    <s v="2EI"/>
    <x v="5"/>
    <s v="ADZ"/>
    <x v="6"/>
    <s v="1.3"/>
    <x v="1"/>
    <x v="11"/>
    <n v="41"/>
    <s v="RPB"/>
    <x v="11"/>
  </r>
  <r>
    <x v="5"/>
    <s v="2EI"/>
    <x v="5"/>
    <s v="ADZ"/>
    <x v="6"/>
    <s v="1.8"/>
    <x v="6"/>
    <x v="2"/>
    <n v="3"/>
    <s v="ARE"/>
    <x v="10"/>
  </r>
  <r>
    <x v="5"/>
    <s v="2EI"/>
    <x v="5"/>
    <s v="ADZ"/>
    <x v="6"/>
    <s v="1.8"/>
    <x v="6"/>
    <x v="24"/>
    <n v="2"/>
    <s v="FAC"/>
    <x v="34"/>
  </r>
  <r>
    <x v="5"/>
    <s v="2EI"/>
    <x v="5"/>
    <s v="AXM"/>
    <x v="7"/>
    <s v="1.3"/>
    <x v="1"/>
    <x v="1"/>
    <n v="30"/>
    <s v="ARE"/>
    <x v="10"/>
  </r>
  <r>
    <x v="5"/>
    <s v="2EI"/>
    <x v="5"/>
    <s v="AXM"/>
    <x v="7"/>
    <s v="1.3"/>
    <x v="1"/>
    <x v="1"/>
    <n v="13"/>
    <s v="NKS"/>
    <x v="12"/>
  </r>
  <r>
    <x v="5"/>
    <s v="2EI"/>
    <x v="5"/>
    <s v="AXM"/>
    <x v="7"/>
    <s v="1.8"/>
    <x v="6"/>
    <x v="1"/>
    <n v="288"/>
    <s v="AVA"/>
    <x v="1"/>
  </r>
  <r>
    <x v="5"/>
    <s v="2EI"/>
    <x v="5"/>
    <s v="BAQ"/>
    <x v="8"/>
    <s v="1.10"/>
    <x v="8"/>
    <x v="14"/>
    <n v="2"/>
    <s v="DWI"/>
    <x v="18"/>
  </r>
  <r>
    <x v="5"/>
    <s v="2EI"/>
    <x v="5"/>
    <s v="BAQ"/>
    <x v="8"/>
    <s v="1.3"/>
    <x v="1"/>
    <x v="1"/>
    <n v="30"/>
    <s v="NKS"/>
    <x v="12"/>
  </r>
  <r>
    <x v="5"/>
    <s v="2EI"/>
    <x v="5"/>
    <s v="BAQ"/>
    <x v="8"/>
    <s v="1.7"/>
    <x v="5"/>
    <x v="1"/>
    <n v="1"/>
    <s v="ARE"/>
    <x v="10"/>
  </r>
  <r>
    <x v="5"/>
    <s v="2EI"/>
    <x v="5"/>
    <s v="BGA"/>
    <x v="9"/>
    <s v="1.1"/>
    <x v="0"/>
    <x v="11"/>
    <n v="13"/>
    <s v="CMP"/>
    <x v="13"/>
  </r>
  <r>
    <x v="5"/>
    <s v="2EI"/>
    <x v="5"/>
    <s v="CLO"/>
    <x v="10"/>
    <s v="1.1"/>
    <x v="0"/>
    <x v="1"/>
    <n v="2"/>
    <s v="NKS"/>
    <x v="12"/>
  </r>
  <r>
    <x v="5"/>
    <s v="2EI"/>
    <x v="5"/>
    <s v="CLO"/>
    <x v="10"/>
    <s v="1.3"/>
    <x v="1"/>
    <x v="13"/>
    <n v="73"/>
    <s v="JAT"/>
    <x v="14"/>
  </r>
  <r>
    <x v="5"/>
    <s v="2EI"/>
    <x v="5"/>
    <s v="CLO"/>
    <x v="10"/>
    <s v="1.3"/>
    <x v="1"/>
    <x v="11"/>
    <n v="56"/>
    <s v="AAL"/>
    <x v="19"/>
  </r>
  <r>
    <x v="5"/>
    <s v="2EI"/>
    <x v="5"/>
    <s v="CLO"/>
    <x v="10"/>
    <s v="1.5"/>
    <x v="7"/>
    <x v="13"/>
    <n v="18"/>
    <s v="JAT"/>
    <x v="14"/>
  </r>
  <r>
    <x v="5"/>
    <s v="2EI"/>
    <x v="5"/>
    <s v="CLO"/>
    <x v="10"/>
    <s v="1.6"/>
    <x v="2"/>
    <x v="2"/>
    <n v="52"/>
    <s v="AVA"/>
    <x v="1"/>
  </r>
  <r>
    <x v="5"/>
    <s v="2EI"/>
    <x v="5"/>
    <s v="CLO"/>
    <x v="10"/>
    <s v="1.6"/>
    <x v="2"/>
    <x v="16"/>
    <n v="29"/>
    <s v="NKS"/>
    <x v="12"/>
  </r>
  <r>
    <x v="5"/>
    <s v="2EI"/>
    <x v="5"/>
    <s v="CLO"/>
    <x v="10"/>
    <s v="1.7"/>
    <x v="5"/>
    <x v="16"/>
    <n v="12"/>
    <s v="JAT"/>
    <x v="14"/>
  </r>
  <r>
    <x v="5"/>
    <s v="2EI"/>
    <x v="5"/>
    <s v="CLO"/>
    <x v="10"/>
    <s v="1.7"/>
    <x v="5"/>
    <x v="11"/>
    <n v="1"/>
    <s v="RPB"/>
    <x v="11"/>
  </r>
  <r>
    <x v="5"/>
    <s v="2EI"/>
    <x v="5"/>
    <s v="CLO"/>
    <x v="10"/>
    <s v="1.8"/>
    <x v="6"/>
    <x v="11"/>
    <n v="299"/>
    <s v="CMP"/>
    <x v="13"/>
  </r>
  <r>
    <x v="5"/>
    <s v="2EI"/>
    <x v="5"/>
    <s v="CTG"/>
    <x v="11"/>
    <s v="1.1"/>
    <x v="0"/>
    <x v="2"/>
    <n v="1"/>
    <s v="ARE"/>
    <x v="10"/>
  </r>
  <r>
    <x v="5"/>
    <s v="2EI"/>
    <x v="5"/>
    <s v="CTG"/>
    <x v="11"/>
    <s v="1.1"/>
    <x v="0"/>
    <x v="1"/>
    <n v="503"/>
    <s v="ARE"/>
    <x v="10"/>
  </r>
  <r>
    <x v="5"/>
    <s v="2EI"/>
    <x v="5"/>
    <s v="CTG"/>
    <x v="11"/>
    <s v="1.1"/>
    <x v="0"/>
    <x v="11"/>
    <n v="13"/>
    <s v="DAL"/>
    <x v="35"/>
  </r>
  <r>
    <x v="5"/>
    <s v="2EI"/>
    <x v="5"/>
    <s v="CTG"/>
    <x v="11"/>
    <s v="1.10"/>
    <x v="8"/>
    <x v="2"/>
    <n v="34"/>
    <s v="NKS"/>
    <x v="12"/>
  </r>
  <r>
    <x v="5"/>
    <s v="2EI"/>
    <x v="5"/>
    <s v="CTG"/>
    <x v="11"/>
    <s v="1.10"/>
    <x v="8"/>
    <x v="1"/>
    <n v="123"/>
    <s v="JBU"/>
    <x v="6"/>
  </r>
  <r>
    <x v="5"/>
    <s v="2EI"/>
    <x v="5"/>
    <s v="CTG"/>
    <x v="11"/>
    <s v="1.10"/>
    <x v="8"/>
    <x v="11"/>
    <n v="65"/>
    <s v="DAL"/>
    <x v="35"/>
  </r>
  <r>
    <x v="5"/>
    <s v="2EI"/>
    <x v="5"/>
    <s v="CTG"/>
    <x v="11"/>
    <s v="1.2"/>
    <x v="9"/>
    <x v="13"/>
    <n v="1"/>
    <s v="JAT"/>
    <x v="14"/>
  </r>
  <r>
    <x v="5"/>
    <s v="2EI"/>
    <x v="5"/>
    <s v="CTG"/>
    <x v="11"/>
    <s v="1.2"/>
    <x v="9"/>
    <x v="1"/>
    <n v="7"/>
    <s v="ARE"/>
    <x v="10"/>
  </r>
  <r>
    <x v="5"/>
    <s v="2EI"/>
    <x v="5"/>
    <s v="CTG"/>
    <x v="11"/>
    <s v="1.3"/>
    <x v="1"/>
    <x v="2"/>
    <n v="1"/>
    <s v="ARE"/>
    <x v="10"/>
  </r>
  <r>
    <x v="5"/>
    <s v="2EI"/>
    <x v="5"/>
    <s v="CTG"/>
    <x v="11"/>
    <s v="1.3"/>
    <x v="1"/>
    <x v="1"/>
    <n v="28"/>
    <s v="JBU"/>
    <x v="6"/>
  </r>
  <r>
    <x v="5"/>
    <s v="2EI"/>
    <x v="5"/>
    <s v="CTG"/>
    <x v="11"/>
    <s v="1.3"/>
    <x v="1"/>
    <x v="1"/>
    <n v="3"/>
    <s v="NKS"/>
    <x v="12"/>
  </r>
  <r>
    <x v="5"/>
    <s v="2EI"/>
    <x v="5"/>
    <s v="CTG"/>
    <x v="11"/>
    <s v="1.3"/>
    <x v="1"/>
    <x v="11"/>
    <n v="60"/>
    <s v="AAL"/>
    <x v="19"/>
  </r>
  <r>
    <x v="5"/>
    <s v="2EI"/>
    <x v="5"/>
    <s v="CTG"/>
    <x v="11"/>
    <s v="1.4"/>
    <x v="4"/>
    <x v="1"/>
    <n v="552"/>
    <s v="ARE"/>
    <x v="10"/>
  </r>
  <r>
    <x v="5"/>
    <s v="2EI"/>
    <x v="5"/>
    <s v="CUC"/>
    <x v="12"/>
    <s v="1.4"/>
    <x v="4"/>
    <x v="1"/>
    <n v="61"/>
    <s v="ARE"/>
    <x v="10"/>
  </r>
  <r>
    <x v="5"/>
    <s v="2EI"/>
    <x v="5"/>
    <s v="CTG"/>
    <x v="11"/>
    <s v="1.4"/>
    <x v="4"/>
    <x v="16"/>
    <n v="28"/>
    <s v="NKS"/>
    <x v="12"/>
  </r>
  <r>
    <x v="5"/>
    <s v="2EI"/>
    <x v="5"/>
    <s v="CTG"/>
    <x v="11"/>
    <s v="1.4"/>
    <x v="4"/>
    <x v="11"/>
    <n v="13"/>
    <s v="DAL"/>
    <x v="35"/>
  </r>
  <r>
    <x v="5"/>
    <s v="2EI"/>
    <x v="5"/>
    <s v="CTG"/>
    <x v="11"/>
    <s v="1.5"/>
    <x v="7"/>
    <x v="2"/>
    <n v="1"/>
    <s v="ARE"/>
    <x v="10"/>
  </r>
  <r>
    <x v="5"/>
    <s v="2EI"/>
    <x v="5"/>
    <s v="CTG"/>
    <x v="11"/>
    <s v="1.5"/>
    <x v="7"/>
    <x v="11"/>
    <n v="1"/>
    <s v="RPB"/>
    <x v="11"/>
  </r>
  <r>
    <x v="5"/>
    <s v="2EI"/>
    <x v="5"/>
    <s v="CTG"/>
    <x v="11"/>
    <s v="1.6"/>
    <x v="2"/>
    <x v="2"/>
    <n v="1"/>
    <s v="ARE"/>
    <x v="10"/>
  </r>
  <r>
    <x v="5"/>
    <s v="2EI"/>
    <x v="5"/>
    <s v="CTG"/>
    <x v="11"/>
    <s v="1.6"/>
    <x v="2"/>
    <x v="11"/>
    <n v="13"/>
    <s v="DAL"/>
    <x v="35"/>
  </r>
  <r>
    <x v="5"/>
    <s v="2EI"/>
    <x v="5"/>
    <s v="CTG"/>
    <x v="11"/>
    <s v="1.6"/>
    <x v="2"/>
    <x v="19"/>
    <n v="7"/>
    <s v="KLM"/>
    <x v="23"/>
  </r>
  <r>
    <x v="5"/>
    <s v="2EI"/>
    <x v="5"/>
    <s v="CTG"/>
    <x v="11"/>
    <s v="1.7"/>
    <x v="5"/>
    <x v="2"/>
    <n v="1"/>
    <s v="ARE"/>
    <x v="10"/>
  </r>
  <r>
    <x v="5"/>
    <s v="2EI"/>
    <x v="5"/>
    <s v="CTG"/>
    <x v="11"/>
    <s v="1.7"/>
    <x v="5"/>
    <x v="1"/>
    <n v="3"/>
    <s v="NKS"/>
    <x v="12"/>
  </r>
  <r>
    <x v="5"/>
    <s v="2EI"/>
    <x v="5"/>
    <s v="CTG"/>
    <x v="11"/>
    <s v="1.8"/>
    <x v="6"/>
    <x v="2"/>
    <n v="2"/>
    <s v="ARE"/>
    <x v="10"/>
  </r>
  <r>
    <x v="5"/>
    <s v="2EI"/>
    <x v="5"/>
    <s v="CTG"/>
    <x v="11"/>
    <s v="1.8"/>
    <x v="6"/>
    <x v="11"/>
    <n v="277"/>
    <s v="RPB"/>
    <x v="11"/>
  </r>
  <r>
    <x v="5"/>
    <s v="2EI"/>
    <x v="5"/>
    <s v="CTG"/>
    <x v="11"/>
    <s v="1.9"/>
    <x v="3"/>
    <x v="13"/>
    <n v="197"/>
    <s v="JAT"/>
    <x v="14"/>
  </r>
  <r>
    <x v="5"/>
    <s v="2EI"/>
    <x v="5"/>
    <s v="CTG"/>
    <x v="11"/>
    <s v="1.9"/>
    <x v="3"/>
    <x v="11"/>
    <n v="83"/>
    <s v="CMP"/>
    <x v="13"/>
  </r>
  <r>
    <x v="5"/>
    <s v="2EI"/>
    <x v="5"/>
    <s v="CUC"/>
    <x v="12"/>
    <s v="1.10"/>
    <x v="8"/>
    <x v="1"/>
    <n v="247"/>
    <s v="ARE"/>
    <x v="10"/>
  </r>
  <r>
    <x v="5"/>
    <s v="2EI"/>
    <x v="5"/>
    <s v="CUC"/>
    <x v="12"/>
    <s v="1.2"/>
    <x v="9"/>
    <x v="2"/>
    <n v="1"/>
    <s v="AVA"/>
    <x v="1"/>
  </r>
  <r>
    <x v="5"/>
    <s v="2EI"/>
    <x v="5"/>
    <s v="CUC"/>
    <x v="12"/>
    <s v="1.6"/>
    <x v="2"/>
    <x v="1"/>
    <n v="64"/>
    <s v="ARE"/>
    <x v="10"/>
  </r>
  <r>
    <x v="5"/>
    <s v="2EI"/>
    <x v="5"/>
    <s v="CUC"/>
    <x v="12"/>
    <s v="1.8"/>
    <x v="6"/>
    <x v="2"/>
    <n v="60"/>
    <s v="AVA"/>
    <x v="1"/>
  </r>
  <r>
    <x v="5"/>
    <s v="2EI"/>
    <x v="5"/>
    <s v="CUC"/>
    <x v="12"/>
    <s v="1.8"/>
    <x v="6"/>
    <x v="1"/>
    <n v="778"/>
    <s v="AVA"/>
    <x v="1"/>
  </r>
  <r>
    <x v="5"/>
    <s v="2EI"/>
    <x v="5"/>
    <s v="IBE"/>
    <x v="14"/>
    <s v="1.4"/>
    <x v="4"/>
    <x v="1"/>
    <n v="30"/>
    <s v="ARE"/>
    <x v="10"/>
  </r>
  <r>
    <x v="5"/>
    <s v="2EI"/>
    <x v="5"/>
    <s v="IBE"/>
    <x v="14"/>
    <s v="1.8"/>
    <x v="6"/>
    <x v="1"/>
    <n v="83"/>
    <s v="AVA"/>
    <x v="1"/>
  </r>
  <r>
    <x v="5"/>
    <s v="2EI"/>
    <x v="5"/>
    <s v="IPI"/>
    <x v="15"/>
    <s v="1.10"/>
    <x v="8"/>
    <x v="1"/>
    <n v="318"/>
    <s v="AVA"/>
    <x v="1"/>
  </r>
  <r>
    <x v="5"/>
    <s v="2EI"/>
    <x v="5"/>
    <s v="IPI"/>
    <x v="15"/>
    <s v="1.3"/>
    <x v="1"/>
    <x v="2"/>
    <n v="1"/>
    <s v="AVA"/>
    <x v="1"/>
  </r>
  <r>
    <x v="5"/>
    <s v="2EI"/>
    <x v="5"/>
    <s v="LET"/>
    <x v="23"/>
    <s v="1.10"/>
    <x v="8"/>
    <x v="1"/>
    <n v="292"/>
    <s v="ARE"/>
    <x v="10"/>
  </r>
  <r>
    <x v="5"/>
    <s v="2EI"/>
    <x v="5"/>
    <s v="LET"/>
    <x v="23"/>
    <s v="1.2"/>
    <x v="9"/>
    <x v="1"/>
    <n v="1"/>
    <s v="AVA"/>
    <x v="1"/>
  </r>
  <r>
    <x v="5"/>
    <s v="2EI"/>
    <x v="5"/>
    <s v="MDE"/>
    <x v="5"/>
    <s v="1.1"/>
    <x v="0"/>
    <x v="2"/>
    <n v="17"/>
    <s v="NKS"/>
    <x v="12"/>
  </r>
  <r>
    <x v="5"/>
    <s v="2EI"/>
    <x v="5"/>
    <s v="MDE"/>
    <x v="5"/>
    <s v="1.1"/>
    <x v="0"/>
    <x v="1"/>
    <n v="1797"/>
    <s v="AVA"/>
    <x v="1"/>
  </r>
  <r>
    <x v="5"/>
    <s v="2EI"/>
    <x v="5"/>
    <s v="MDE"/>
    <x v="5"/>
    <s v="1.1"/>
    <x v="0"/>
    <x v="1"/>
    <n v="14"/>
    <s v="GLG"/>
    <x v="15"/>
  </r>
  <r>
    <x v="5"/>
    <s v="2EI"/>
    <x v="5"/>
    <s v="MDE"/>
    <x v="5"/>
    <s v="1.1"/>
    <x v="0"/>
    <x v="15"/>
    <n v="16"/>
    <s v="AVA"/>
    <x v="1"/>
  </r>
  <r>
    <x v="5"/>
    <s v="2EI"/>
    <x v="5"/>
    <s v="MDE"/>
    <x v="5"/>
    <s v="1.10"/>
    <x v="8"/>
    <x v="2"/>
    <n v="1"/>
    <s v="ARE"/>
    <x v="10"/>
  </r>
  <r>
    <x v="5"/>
    <s v="2EI"/>
    <x v="5"/>
    <s v="MDE"/>
    <x v="5"/>
    <s v="1.10"/>
    <x v="8"/>
    <x v="1"/>
    <n v="116"/>
    <s v="JBU"/>
    <x v="6"/>
  </r>
  <r>
    <x v="5"/>
    <s v="2EI"/>
    <x v="5"/>
    <s v="MDE"/>
    <x v="5"/>
    <s v="1.10"/>
    <x v="8"/>
    <x v="14"/>
    <n v="115"/>
    <s v="DWI"/>
    <x v="18"/>
  </r>
  <r>
    <x v="5"/>
    <s v="2EI"/>
    <x v="5"/>
    <s v="MDE"/>
    <x v="5"/>
    <s v="1.2"/>
    <x v="9"/>
    <x v="31"/>
    <n v="7"/>
    <s v="ROI"/>
    <x v="56"/>
  </r>
  <r>
    <x v="5"/>
    <s v="2EI"/>
    <x v="5"/>
    <s v="MDE"/>
    <x v="5"/>
    <s v="1.3"/>
    <x v="1"/>
    <x v="13"/>
    <n v="396"/>
    <s v="JAT"/>
    <x v="14"/>
  </r>
  <r>
    <x v="5"/>
    <s v="2EI"/>
    <x v="5"/>
    <s v="MDE"/>
    <x v="5"/>
    <s v="1.4"/>
    <x v="4"/>
    <x v="1"/>
    <n v="15"/>
    <s v="TAI"/>
    <x v="24"/>
  </r>
  <r>
    <x v="5"/>
    <s v="2EI"/>
    <x v="5"/>
    <s v="MDE"/>
    <x v="5"/>
    <s v="1.4"/>
    <x v="4"/>
    <x v="11"/>
    <n v="300"/>
    <s v="CMP"/>
    <x v="13"/>
  </r>
  <r>
    <x v="5"/>
    <s v="2EI"/>
    <x v="5"/>
    <s v="MDE"/>
    <x v="5"/>
    <s v="1.4"/>
    <x v="4"/>
    <x v="15"/>
    <n v="20"/>
    <s v="AVA"/>
    <x v="1"/>
  </r>
  <r>
    <x v="5"/>
    <s v="2EI"/>
    <x v="5"/>
    <s v="MDE"/>
    <x v="5"/>
    <s v="1.5"/>
    <x v="7"/>
    <x v="2"/>
    <n v="1"/>
    <s v="TAI"/>
    <x v="24"/>
  </r>
  <r>
    <x v="5"/>
    <s v="2EI"/>
    <x v="5"/>
    <s v="MDE"/>
    <x v="5"/>
    <s v="1.5"/>
    <x v="7"/>
    <x v="6"/>
    <n v="1"/>
    <s v="TPA"/>
    <x v="25"/>
  </r>
  <r>
    <x v="5"/>
    <s v="2EI"/>
    <x v="5"/>
    <s v="MDE"/>
    <x v="5"/>
    <s v="1.5"/>
    <x v="7"/>
    <x v="11"/>
    <n v="31"/>
    <s v="AMX"/>
    <x v="17"/>
  </r>
  <r>
    <x v="5"/>
    <s v="2EI"/>
    <x v="5"/>
    <s v="MDE"/>
    <x v="5"/>
    <s v="1.5"/>
    <x v="7"/>
    <x v="11"/>
    <n v="22"/>
    <s v="CMP"/>
    <x v="13"/>
  </r>
  <r>
    <x v="5"/>
    <s v="2EI"/>
    <x v="5"/>
    <s v="MDE"/>
    <x v="5"/>
    <s v="1.5"/>
    <x v="7"/>
    <x v="31"/>
    <n v="6"/>
    <s v="ROI"/>
    <x v="56"/>
  </r>
  <r>
    <x v="5"/>
    <s v="2EI"/>
    <x v="5"/>
    <s v="MDE"/>
    <x v="5"/>
    <s v="1.6"/>
    <x v="2"/>
    <x v="2"/>
    <n v="45"/>
    <s v="AVA"/>
    <x v="1"/>
  </r>
  <r>
    <x v="5"/>
    <s v="2EI"/>
    <x v="5"/>
    <s v="MDE"/>
    <x v="5"/>
    <s v="1.6"/>
    <x v="2"/>
    <x v="31"/>
    <n v="7"/>
    <s v="ROI"/>
    <x v="56"/>
  </r>
  <r>
    <x v="5"/>
    <s v="2EI"/>
    <x v="5"/>
    <s v="MDE"/>
    <x v="5"/>
    <s v="1.7"/>
    <x v="5"/>
    <x v="1"/>
    <n v="64"/>
    <s v="NKS"/>
    <x v="12"/>
  </r>
  <r>
    <x v="5"/>
    <s v="2EI"/>
    <x v="5"/>
    <s v="MDE"/>
    <x v="5"/>
    <s v="1.8"/>
    <x v="6"/>
    <x v="2"/>
    <n v="2"/>
    <s v="TAI"/>
    <x v="24"/>
  </r>
  <r>
    <x v="5"/>
    <s v="2EI"/>
    <x v="5"/>
    <s v="MDE"/>
    <x v="5"/>
    <s v="1.8"/>
    <x v="6"/>
    <x v="1"/>
    <n v="22"/>
    <s v="GLG"/>
    <x v="15"/>
  </r>
  <r>
    <x v="5"/>
    <s v="2EI"/>
    <x v="5"/>
    <s v="MDE"/>
    <x v="5"/>
    <s v="1.8"/>
    <x v="6"/>
    <x v="1"/>
    <n v="3"/>
    <s v="PAV"/>
    <x v="9"/>
  </r>
  <r>
    <x v="5"/>
    <s v="2EI"/>
    <x v="5"/>
    <s v="MDE"/>
    <x v="5"/>
    <s v="1.8"/>
    <x v="6"/>
    <x v="14"/>
    <n v="33"/>
    <s v="DWI"/>
    <x v="18"/>
  </r>
  <r>
    <x v="5"/>
    <s v="2EI"/>
    <x v="5"/>
    <s v="MDE"/>
    <x v="5"/>
    <s v="1.9"/>
    <x v="3"/>
    <x v="13"/>
    <n v="12"/>
    <s v="JAT"/>
    <x v="14"/>
  </r>
  <r>
    <x v="5"/>
    <s v="2EI"/>
    <x v="5"/>
    <s v="MDE"/>
    <x v="5"/>
    <s v="1.9"/>
    <x v="3"/>
    <x v="11"/>
    <n v="1"/>
    <s v="AMX"/>
    <x v="17"/>
  </r>
  <r>
    <x v="5"/>
    <s v="2EI"/>
    <x v="5"/>
    <s v="MDE"/>
    <x v="5"/>
    <s v="1.9"/>
    <x v="3"/>
    <x v="20"/>
    <n v="1"/>
    <s v="JEA"/>
    <x v="26"/>
  </r>
  <r>
    <x v="5"/>
    <s v="2EI"/>
    <x v="5"/>
    <s v="MTR"/>
    <x v="18"/>
    <s v="1.1"/>
    <x v="0"/>
    <x v="2"/>
    <n v="21"/>
    <s v="AVA"/>
    <x v="1"/>
  </r>
  <r>
    <x v="5"/>
    <s v="2EI"/>
    <x v="5"/>
    <s v="MTR"/>
    <x v="18"/>
    <s v="1.1"/>
    <x v="0"/>
    <x v="1"/>
    <n v="123"/>
    <s v="ARE"/>
    <x v="10"/>
  </r>
  <r>
    <x v="5"/>
    <s v="2EI"/>
    <x v="5"/>
    <s v="MTR"/>
    <x v="18"/>
    <s v="1.10"/>
    <x v="8"/>
    <x v="1"/>
    <n v="1235"/>
    <s v="AVA"/>
    <x v="1"/>
  </r>
  <r>
    <x v="5"/>
    <s v="2EI"/>
    <x v="5"/>
    <s v="MTR"/>
    <x v="18"/>
    <s v="1.10"/>
    <x v="8"/>
    <x v="1"/>
    <n v="548"/>
    <s v="ARE"/>
    <x v="10"/>
  </r>
  <r>
    <x v="5"/>
    <s v="2EI"/>
    <x v="5"/>
    <s v="MTR"/>
    <x v="18"/>
    <s v="1.6"/>
    <x v="2"/>
    <x v="1"/>
    <n v="215"/>
    <s v="AVA"/>
    <x v="1"/>
  </r>
  <r>
    <x v="5"/>
    <s v="2EI"/>
    <x v="5"/>
    <s v="PEI"/>
    <x v="20"/>
    <s v="1.6"/>
    <x v="2"/>
    <x v="11"/>
    <n v="17"/>
    <s v="RPB"/>
    <x v="11"/>
  </r>
  <r>
    <x v="5"/>
    <s v="2EI"/>
    <x v="5"/>
    <s v="PEI"/>
    <x v="20"/>
    <s v="1.8"/>
    <x v="6"/>
    <x v="11"/>
    <n v="136"/>
    <s v="CMP"/>
    <x v="13"/>
  </r>
  <r>
    <x v="5"/>
    <s v="2EI"/>
    <x v="5"/>
    <s v="PSO"/>
    <x v="21"/>
    <s v="1.10"/>
    <x v="8"/>
    <x v="1"/>
    <n v="678"/>
    <s v="AVA"/>
    <x v="1"/>
  </r>
  <r>
    <x v="5"/>
    <s v="2EI"/>
    <x v="5"/>
    <s v="RCH"/>
    <x v="16"/>
    <s v="1.3"/>
    <x v="1"/>
    <x v="1"/>
    <n v="51"/>
    <s v="ARE"/>
    <x v="10"/>
  </r>
  <r>
    <x v="5"/>
    <s v="2EI"/>
    <x v="5"/>
    <s v="RCH"/>
    <x v="16"/>
    <s v="1.9"/>
    <x v="3"/>
    <x v="1"/>
    <n v="51"/>
    <s v="ARE"/>
    <x v="10"/>
  </r>
  <r>
    <x v="5"/>
    <s v="2EI"/>
    <x v="5"/>
    <s v="SMR"/>
    <x v="17"/>
    <s v="1.10"/>
    <x v="8"/>
    <x v="11"/>
    <n v="389"/>
    <s v="RPB"/>
    <x v="11"/>
  </r>
  <r>
    <x v="5"/>
    <s v="2EI"/>
    <x v="5"/>
    <s v="SMR"/>
    <x v="17"/>
    <s v="1.2"/>
    <x v="9"/>
    <x v="1"/>
    <n v="16"/>
    <s v="AVA"/>
    <x v="1"/>
  </r>
  <r>
    <x v="5"/>
    <s v="2EI"/>
    <x v="5"/>
    <s v="SMR"/>
    <x v="17"/>
    <s v="1.2"/>
    <x v="9"/>
    <x v="1"/>
    <n v="4"/>
    <s v="ARE"/>
    <x v="10"/>
  </r>
  <r>
    <x v="5"/>
    <s v="2EI"/>
    <x v="5"/>
    <s v="SMR"/>
    <x v="17"/>
    <s v="1.3"/>
    <x v="1"/>
    <x v="2"/>
    <n v="1"/>
    <s v="ARE"/>
    <x v="10"/>
  </r>
  <r>
    <x v="5"/>
    <s v="2EI"/>
    <x v="5"/>
    <s v="SMR"/>
    <x v="17"/>
    <s v="1.3"/>
    <x v="1"/>
    <x v="1"/>
    <n v="268"/>
    <s v="ARE"/>
    <x v="10"/>
  </r>
  <r>
    <x v="5"/>
    <s v="2EI"/>
    <x v="5"/>
    <s v="SMR"/>
    <x v="17"/>
    <s v="1.4"/>
    <x v="4"/>
    <x v="1"/>
    <n v="440"/>
    <s v="AVA"/>
    <x v="1"/>
  </r>
  <r>
    <x v="5"/>
    <s v="2EI"/>
    <x v="5"/>
    <s v="SMR"/>
    <x v="17"/>
    <s v="1.6"/>
    <x v="2"/>
    <x v="1"/>
    <n v="265"/>
    <s v="ARE"/>
    <x v="10"/>
  </r>
  <r>
    <x v="5"/>
    <s v="2EI"/>
    <x v="5"/>
    <s v="SMR"/>
    <x v="17"/>
    <s v="1.8"/>
    <x v="6"/>
    <x v="2"/>
    <n v="2"/>
    <s v="ARE"/>
    <x v="10"/>
  </r>
  <r>
    <x v="5"/>
    <s v="2EI"/>
    <x v="5"/>
    <s v="SMR"/>
    <x v="17"/>
    <s v="1.8"/>
    <x v="6"/>
    <x v="1"/>
    <n v="733"/>
    <s v="ARE"/>
    <x v="10"/>
  </r>
  <r>
    <x v="5"/>
    <s v="2EJ"/>
    <x v="6"/>
    <s v="BOG"/>
    <x v="3"/>
    <s v="1.3"/>
    <x v="1"/>
    <x v="36"/>
    <n v="6"/>
    <s v="3AZ"/>
    <x v="40"/>
  </r>
  <r>
    <x v="5"/>
    <s v="2EJ"/>
    <x v="6"/>
    <s v="BOG"/>
    <x v="3"/>
    <s v="1.2"/>
    <x v="9"/>
    <x v="21"/>
    <n v="2"/>
    <s v="GTI"/>
    <x v="27"/>
  </r>
  <r>
    <x v="5"/>
    <s v="2EJ"/>
    <x v="6"/>
    <s v="BOG"/>
    <x v="3"/>
    <s v="1.3"/>
    <x v="1"/>
    <x v="36"/>
    <n v="2"/>
    <s v="3AG"/>
    <x v="36"/>
  </r>
  <r>
    <x v="6"/>
    <s v="3BQ"/>
    <x v="12"/>
    <s v="CTG"/>
    <x v="11"/>
    <s v="1.10"/>
    <x v="8"/>
    <x v="39"/>
    <n v="11"/>
    <s v="PAV"/>
    <x v="9"/>
  </r>
  <r>
    <x v="6"/>
    <s v="3BQ"/>
    <x v="12"/>
    <s v="CTG"/>
    <x v="11"/>
    <s v="1.9"/>
    <x v="3"/>
    <x v="68"/>
    <n v="2"/>
    <s v="PAV"/>
    <x v="9"/>
  </r>
  <r>
    <x v="6"/>
    <s v="3BQ"/>
    <x v="12"/>
    <s v="CTG"/>
    <x v="11"/>
    <s v="1.10"/>
    <x v="8"/>
    <x v="81"/>
    <n v="1"/>
    <s v="PAV"/>
    <x v="9"/>
  </r>
  <r>
    <x v="6"/>
    <s v="3BQ"/>
    <x v="12"/>
    <s v="CTG"/>
    <x v="11"/>
    <s v="1.9"/>
    <x v="3"/>
    <x v="82"/>
    <n v="4"/>
    <s v="PAV"/>
    <x v="9"/>
  </r>
  <r>
    <x v="6"/>
    <s v="3BQ"/>
    <x v="12"/>
    <s v="CTG"/>
    <x v="11"/>
    <s v="1.10"/>
    <x v="8"/>
    <x v="83"/>
    <n v="5"/>
    <s v="PAV"/>
    <x v="9"/>
  </r>
  <r>
    <x v="6"/>
    <s v="3BQ"/>
    <x v="12"/>
    <s v="CLO"/>
    <x v="10"/>
    <s v="1.1"/>
    <x v="0"/>
    <x v="63"/>
    <n v="1"/>
    <s v="PAV"/>
    <x v="9"/>
  </r>
  <r>
    <x v="6"/>
    <s v="3BQ"/>
    <x v="12"/>
    <s v="CLO"/>
    <x v="10"/>
    <s v="1.5"/>
    <x v="7"/>
    <x v="63"/>
    <n v="1"/>
    <s v="PAV"/>
    <x v="9"/>
  </r>
  <r>
    <x v="6"/>
    <s v="3BQ"/>
    <x v="12"/>
    <s v="CLO"/>
    <x v="10"/>
    <s v="1.9"/>
    <x v="3"/>
    <x v="63"/>
    <n v="1"/>
    <s v="PAV"/>
    <x v="9"/>
  </r>
  <r>
    <x v="6"/>
    <s v="3BQ"/>
    <x v="12"/>
    <s v="CLO"/>
    <x v="10"/>
    <s v="1.9"/>
    <x v="3"/>
    <x v="58"/>
    <n v="1"/>
    <s v="PAV"/>
    <x v="9"/>
  </r>
  <r>
    <x v="6"/>
    <s v="3BQ"/>
    <x v="12"/>
    <s v="MDE"/>
    <x v="5"/>
    <s v="1.5"/>
    <x v="7"/>
    <x v="56"/>
    <n v="1"/>
    <s v="PAV"/>
    <x v="9"/>
  </r>
  <r>
    <x v="6"/>
    <s v="3BQ"/>
    <x v="12"/>
    <s v="MDE"/>
    <x v="5"/>
    <s v="1.9"/>
    <x v="3"/>
    <x v="56"/>
    <n v="2"/>
    <s v="PAV"/>
    <x v="9"/>
  </r>
  <r>
    <x v="6"/>
    <s v="3BQ"/>
    <x v="12"/>
    <s v="MDE"/>
    <x v="5"/>
    <s v="1.9"/>
    <x v="3"/>
    <x v="84"/>
    <n v="1"/>
    <s v="PAV"/>
    <x v="9"/>
  </r>
  <r>
    <x v="6"/>
    <s v="3BQ"/>
    <x v="12"/>
    <s v="MDE"/>
    <x v="5"/>
    <s v="1.10"/>
    <x v="8"/>
    <x v="85"/>
    <n v="2"/>
    <s v="PAV"/>
    <x v="9"/>
  </r>
  <r>
    <x v="6"/>
    <s v="3BQ"/>
    <x v="12"/>
    <s v="BOG"/>
    <x v="3"/>
    <s v="1.9"/>
    <x v="3"/>
    <x v="86"/>
    <n v="4"/>
    <s v="PAV"/>
    <x v="9"/>
  </r>
  <r>
    <x v="6"/>
    <s v="3BQ"/>
    <x v="12"/>
    <s v="BOG"/>
    <x v="3"/>
    <s v="1.10"/>
    <x v="8"/>
    <x v="58"/>
    <n v="6"/>
    <s v="PAV"/>
    <x v="9"/>
  </r>
  <r>
    <x v="6"/>
    <s v="3BQ"/>
    <x v="12"/>
    <s v="BOG"/>
    <x v="3"/>
    <s v="1.10"/>
    <x v="8"/>
    <x v="87"/>
    <n v="3"/>
    <s v="PAV"/>
    <x v="9"/>
  </r>
  <r>
    <x v="6"/>
    <s v="3BQ"/>
    <x v="12"/>
    <s v="BOG"/>
    <x v="3"/>
    <s v="1.9"/>
    <x v="3"/>
    <x v="43"/>
    <n v="2"/>
    <s v="PAV"/>
    <x v="9"/>
  </r>
  <r>
    <x v="6"/>
    <s v="3BQ"/>
    <x v="12"/>
    <s v="BOG"/>
    <x v="3"/>
    <s v="1.5"/>
    <x v="7"/>
    <x v="43"/>
    <n v="1"/>
    <s v="PAV"/>
    <x v="9"/>
  </r>
  <r>
    <x v="6"/>
    <s v="3BQ"/>
    <x v="12"/>
    <s v="BOG"/>
    <x v="3"/>
    <s v="1.10"/>
    <x v="8"/>
    <x v="70"/>
    <n v="9"/>
    <s v="PAV"/>
    <x v="9"/>
  </r>
  <r>
    <x v="6"/>
    <s v="HEL"/>
    <x v="1"/>
    <s v="BOG"/>
    <x v="3"/>
    <s v="1.3"/>
    <x v="1"/>
    <x v="29"/>
    <n v="5"/>
    <s v="HEL"/>
    <x v="2"/>
  </r>
  <r>
    <x v="6"/>
    <s v="HEL"/>
    <x v="1"/>
    <s v="BOG"/>
    <x v="3"/>
    <s v="1.5"/>
    <x v="7"/>
    <x v="29"/>
    <n v="5"/>
    <s v="HEL"/>
    <x v="2"/>
  </r>
  <r>
    <x v="6"/>
    <s v="HEL"/>
    <x v="1"/>
    <s v="BOG"/>
    <x v="3"/>
    <s v="1.9"/>
    <x v="3"/>
    <x v="59"/>
    <n v="1"/>
    <s v="HEL"/>
    <x v="2"/>
  </r>
  <r>
    <x v="6"/>
    <s v="1BC"/>
    <x v="4"/>
    <s v="MDE"/>
    <x v="5"/>
    <s v="1.5"/>
    <x v="7"/>
    <x v="39"/>
    <n v="1"/>
    <s v="PRV"/>
    <x v="42"/>
  </r>
  <r>
    <x v="6"/>
    <s v="1BC"/>
    <x v="4"/>
    <s v="MDE"/>
    <x v="5"/>
    <s v="1.9"/>
    <x v="3"/>
    <x v="39"/>
    <n v="1"/>
    <s v="PRV"/>
    <x v="42"/>
  </r>
  <r>
    <x v="6"/>
    <s v="1BC"/>
    <x v="4"/>
    <s v="MDE"/>
    <x v="5"/>
    <s v="1.3"/>
    <x v="1"/>
    <x v="63"/>
    <n v="2"/>
    <s v="PRV"/>
    <x v="42"/>
  </r>
  <r>
    <x v="6"/>
    <s v="1BC"/>
    <x v="4"/>
    <s v="MDE"/>
    <x v="5"/>
    <s v="1.3"/>
    <x v="1"/>
    <x v="30"/>
    <n v="1"/>
    <s v="PRV"/>
    <x v="42"/>
  </r>
  <r>
    <x v="6"/>
    <s v="1BC"/>
    <x v="4"/>
    <s v="MDE"/>
    <x v="5"/>
    <s v="1.9"/>
    <x v="3"/>
    <x v="30"/>
    <n v="1"/>
    <s v="PRV"/>
    <x v="42"/>
  </r>
  <r>
    <x v="6"/>
    <s v="1BC"/>
    <x v="4"/>
    <s v="MDE"/>
    <x v="5"/>
    <s v="1.3"/>
    <x v="1"/>
    <x v="29"/>
    <n v="10"/>
    <s v="PRV"/>
    <x v="42"/>
  </r>
  <r>
    <x v="6"/>
    <s v="1BC"/>
    <x v="4"/>
    <s v="MDE"/>
    <x v="5"/>
    <s v="1.10"/>
    <x v="8"/>
    <x v="65"/>
    <n v="1"/>
    <s v="PRV"/>
    <x v="42"/>
  </r>
  <r>
    <x v="6"/>
    <s v="1GR"/>
    <x v="11"/>
    <s v="EOH"/>
    <x v="26"/>
    <s v="1.1"/>
    <x v="0"/>
    <x v="25"/>
    <n v="37"/>
    <s v="1FR"/>
    <x v="54"/>
  </r>
  <r>
    <x v="6"/>
    <s v="1GR"/>
    <x v="11"/>
    <s v="EOH"/>
    <x v="26"/>
    <s v="1.8"/>
    <x v="6"/>
    <x v="73"/>
    <n v="7"/>
    <s v="1EH"/>
    <x v="58"/>
  </r>
  <r>
    <x v="6"/>
    <s v="2EJ"/>
    <x v="6"/>
    <s v="BOG"/>
    <x v="3"/>
    <s v="1.3"/>
    <x v="1"/>
    <x v="24"/>
    <n v="1"/>
    <s v="3AI"/>
    <x v="50"/>
  </r>
  <r>
    <x v="6"/>
    <s v="3AZ"/>
    <x v="2"/>
    <s v="BOG"/>
    <x v="3"/>
    <s v="1.7"/>
    <x v="5"/>
    <x v="24"/>
    <n v="42"/>
    <s v="ACA"/>
    <x v="3"/>
  </r>
  <r>
    <x v="6"/>
    <s v="3AZ"/>
    <x v="2"/>
    <s v="BOG"/>
    <x v="3"/>
    <s v="1.1"/>
    <x v="0"/>
    <x v="6"/>
    <n v="18"/>
    <s v="PUE"/>
    <x v="5"/>
  </r>
  <r>
    <x v="6"/>
    <s v="3BM"/>
    <x v="0"/>
    <s v="EJA"/>
    <x v="0"/>
    <s v="1.6"/>
    <x v="2"/>
    <x v="0"/>
    <n v="35"/>
    <s v="EFY"/>
    <x v="0"/>
  </r>
  <r>
    <x v="6"/>
    <s v="3BM"/>
    <x v="0"/>
    <s v="EYP"/>
    <x v="13"/>
    <s v="1.1"/>
    <x v="0"/>
    <x v="1"/>
    <n v="49"/>
    <s v="AVA"/>
    <x v="1"/>
  </r>
  <r>
    <x v="6"/>
    <s v="3BM"/>
    <x v="0"/>
    <s v="PPN"/>
    <x v="1"/>
    <s v="1.1"/>
    <x v="0"/>
    <x v="0"/>
    <n v="41"/>
    <s v="EFY"/>
    <x v="0"/>
  </r>
  <r>
    <x v="6"/>
    <s v="3BM"/>
    <x v="0"/>
    <s v="PPN"/>
    <x v="1"/>
    <s v="1.3"/>
    <x v="1"/>
    <x v="88"/>
    <n v="17"/>
    <s v="EFY"/>
    <x v="0"/>
  </r>
  <r>
    <x v="6"/>
    <s v="3BM"/>
    <x v="0"/>
    <s v="VUP"/>
    <x v="2"/>
    <s v="1.9"/>
    <x v="3"/>
    <x v="2"/>
    <n v="25"/>
    <s v="AVA"/>
    <x v="1"/>
  </r>
  <r>
    <x v="6"/>
    <s v="3BM"/>
    <x v="0"/>
    <s v="VVC"/>
    <x v="22"/>
    <s v="1.3"/>
    <x v="1"/>
    <x v="1"/>
    <n v="43"/>
    <s v="AVA"/>
    <x v="1"/>
  </r>
  <r>
    <x v="6"/>
    <s v="3BM"/>
    <x v="0"/>
    <s v="TCO"/>
    <x v="25"/>
    <s v="1.1"/>
    <x v="0"/>
    <x v="88"/>
    <n v="44"/>
    <s v="EFY"/>
    <x v="0"/>
  </r>
  <r>
    <x v="6"/>
    <s v="3CA"/>
    <x v="9"/>
    <s v="EOH"/>
    <x v="26"/>
    <s v="1.10"/>
    <x v="8"/>
    <x v="38"/>
    <n v="7"/>
    <s v="PRV"/>
    <x v="42"/>
  </r>
  <r>
    <x v="6"/>
    <s v="3CA"/>
    <x v="9"/>
    <s v="EOH"/>
    <x v="26"/>
    <s v="1.10"/>
    <x v="8"/>
    <x v="56"/>
    <n v="1"/>
    <s v="PRV"/>
    <x v="42"/>
  </r>
  <r>
    <x v="6"/>
    <s v="SGH"/>
    <x v="3"/>
    <s v="SJE"/>
    <x v="4"/>
    <s v="1.3"/>
    <x v="1"/>
    <x v="89"/>
    <n v="26"/>
    <s v="EFY"/>
    <x v="0"/>
  </r>
  <r>
    <x v="6"/>
    <s v="SGH"/>
    <x v="3"/>
    <s v="SJE"/>
    <x v="4"/>
    <s v="1.4"/>
    <x v="4"/>
    <x v="89"/>
    <n v="26"/>
    <s v="EFY"/>
    <x v="0"/>
  </r>
  <r>
    <x v="6"/>
    <s v="KSP"/>
    <x v="13"/>
    <s v="BOG"/>
    <x v="3"/>
    <s v="1.10"/>
    <x v="8"/>
    <x v="1"/>
    <n v="33"/>
    <s v="AVA"/>
    <x v="1"/>
  </r>
  <r>
    <x v="6"/>
    <s v="3AP"/>
    <x v="14"/>
    <s v="CTG"/>
    <x v="11"/>
    <s v="1.1"/>
    <x v="0"/>
    <x v="6"/>
    <n v="17"/>
    <s v="PUE"/>
    <x v="5"/>
  </r>
  <r>
    <x v="6"/>
    <s v="3AP"/>
    <x v="14"/>
    <s v="CTG"/>
    <x v="11"/>
    <s v="1.3"/>
    <x v="1"/>
    <x v="2"/>
    <n v="15"/>
    <s v="AVA"/>
    <x v="1"/>
  </r>
  <r>
    <x v="6"/>
    <s v="3AP"/>
    <x v="14"/>
    <s v="CTG"/>
    <x v="11"/>
    <s v="1.3"/>
    <x v="1"/>
    <x v="15"/>
    <n v="29"/>
    <s v="KLM"/>
    <x v="23"/>
  </r>
  <r>
    <x v="6"/>
    <s v="3AP"/>
    <x v="14"/>
    <s v="CTG"/>
    <x v="11"/>
    <s v="1.4"/>
    <x v="4"/>
    <x v="6"/>
    <n v="17"/>
    <s v="PUE"/>
    <x v="5"/>
  </r>
  <r>
    <x v="6"/>
    <s v="3AP"/>
    <x v="14"/>
    <s v="CTG"/>
    <x v="11"/>
    <s v="1.9"/>
    <x v="3"/>
    <x v="1"/>
    <n v="945"/>
    <s v="AVA"/>
    <x v="1"/>
  </r>
  <r>
    <x v="6"/>
    <s v="3AP"/>
    <x v="14"/>
    <s v="CTG"/>
    <x v="11"/>
    <s v="1.10"/>
    <x v="8"/>
    <x v="75"/>
    <n v="9"/>
    <s v="NSE"/>
    <x v="20"/>
  </r>
  <r>
    <x v="6"/>
    <s v="3AP"/>
    <x v="14"/>
    <s v="CTG"/>
    <x v="11"/>
    <s v="1.10"/>
    <x v="8"/>
    <x v="9"/>
    <n v="24"/>
    <s v="EFY"/>
    <x v="0"/>
  </r>
  <r>
    <x v="6"/>
    <s v="3AP"/>
    <x v="14"/>
    <s v="BAQ"/>
    <x v="8"/>
    <s v="1.1"/>
    <x v="0"/>
    <x v="37"/>
    <n v="4"/>
    <s v="NSE"/>
    <x v="20"/>
  </r>
  <r>
    <x v="6"/>
    <s v="3AP"/>
    <x v="14"/>
    <s v="BAQ"/>
    <x v="8"/>
    <s v="1.4"/>
    <x v="4"/>
    <x v="1"/>
    <n v="467"/>
    <s v="AVA"/>
    <x v="1"/>
  </r>
  <r>
    <x v="6"/>
    <s v="3AP"/>
    <x v="14"/>
    <s v="BAQ"/>
    <x v="8"/>
    <s v="1.8"/>
    <x v="6"/>
    <x v="2"/>
    <n v="44"/>
    <s v="AVA"/>
    <x v="1"/>
  </r>
  <r>
    <x v="6"/>
    <s v="3AP"/>
    <x v="14"/>
    <s v="BAQ"/>
    <x v="8"/>
    <s v="1.10"/>
    <x v="8"/>
    <x v="1"/>
    <n v="467"/>
    <s v="AVA"/>
    <x v="1"/>
  </r>
  <r>
    <x v="6"/>
    <s v="2EI"/>
    <x v="5"/>
    <s v="ADZ"/>
    <x v="6"/>
    <s v="1.1"/>
    <x v="0"/>
    <x v="1"/>
    <n v="309"/>
    <s v="LAN"/>
    <x v="10"/>
  </r>
  <r>
    <x v="6"/>
    <s v="2EI"/>
    <x v="5"/>
    <s v="ADZ"/>
    <x v="6"/>
    <s v="1.10"/>
    <x v="8"/>
    <x v="31"/>
    <n v="186"/>
    <s v="RPB"/>
    <x v="11"/>
  </r>
  <r>
    <x v="6"/>
    <s v="2EI"/>
    <x v="5"/>
    <s v="ADZ"/>
    <x v="6"/>
    <s v="1.8"/>
    <x v="6"/>
    <x v="1"/>
    <n v="32"/>
    <s v="JAT"/>
    <x v="14"/>
  </r>
  <r>
    <x v="6"/>
    <s v="2EI"/>
    <x v="5"/>
    <s v="ADZ"/>
    <x v="6"/>
    <s v="1.8"/>
    <x v="6"/>
    <x v="1"/>
    <n v="1062"/>
    <s v="LAN"/>
    <x v="10"/>
  </r>
  <r>
    <x v="6"/>
    <s v="2EI"/>
    <x v="5"/>
    <s v="AXM"/>
    <x v="7"/>
    <s v="1.10"/>
    <x v="8"/>
    <x v="31"/>
    <n v="3"/>
    <s v="ACL"/>
    <x v="8"/>
  </r>
  <r>
    <x v="6"/>
    <s v="2EI"/>
    <x v="5"/>
    <s v="AXM"/>
    <x v="7"/>
    <s v="1.10"/>
    <x v="8"/>
    <x v="31"/>
    <n v="52"/>
    <s v="CMP"/>
    <x v="13"/>
  </r>
  <r>
    <x v="6"/>
    <s v="2EI"/>
    <x v="5"/>
    <s v="AXM"/>
    <x v="7"/>
    <s v="1.3"/>
    <x v="1"/>
    <x v="1"/>
    <n v="142"/>
    <s v="AVA"/>
    <x v="1"/>
  </r>
  <r>
    <x v="6"/>
    <s v="2EI"/>
    <x v="5"/>
    <s v="AXM"/>
    <x v="7"/>
    <s v="1.6"/>
    <x v="2"/>
    <x v="2"/>
    <n v="4"/>
    <s v="AVA"/>
    <x v="1"/>
  </r>
  <r>
    <x v="6"/>
    <s v="2EI"/>
    <x v="5"/>
    <s v="AXM"/>
    <x v="7"/>
    <s v="1.8"/>
    <x v="6"/>
    <x v="1"/>
    <n v="284"/>
    <s v="AVA"/>
    <x v="1"/>
  </r>
  <r>
    <x v="6"/>
    <s v="2EI"/>
    <x v="5"/>
    <s v="AXM"/>
    <x v="7"/>
    <s v="1.8"/>
    <x v="6"/>
    <x v="1"/>
    <n v="60"/>
    <s v="LAN"/>
    <x v="10"/>
  </r>
  <r>
    <x v="6"/>
    <s v="2EI"/>
    <x v="5"/>
    <s v="AXM"/>
    <x v="7"/>
    <s v="1.9"/>
    <x v="3"/>
    <x v="1"/>
    <n v="1"/>
    <s v="AVA"/>
    <x v="1"/>
  </r>
  <r>
    <x v="6"/>
    <s v="2EI"/>
    <x v="5"/>
    <s v="AXM"/>
    <x v="7"/>
    <s v="1.9"/>
    <x v="3"/>
    <x v="31"/>
    <n v="18"/>
    <s v="RPB"/>
    <x v="11"/>
  </r>
  <r>
    <x v="6"/>
    <s v="2EI"/>
    <x v="5"/>
    <s v="BAQ"/>
    <x v="8"/>
    <s v="1.4"/>
    <x v="4"/>
    <x v="1"/>
    <n v="29"/>
    <s v="NKS"/>
    <x v="12"/>
  </r>
  <r>
    <x v="6"/>
    <s v="2EI"/>
    <x v="5"/>
    <s v="BAQ"/>
    <x v="8"/>
    <s v="1.5"/>
    <x v="7"/>
    <x v="1"/>
    <n v="22"/>
    <s v="NKS"/>
    <x v="12"/>
  </r>
  <r>
    <x v="6"/>
    <s v="2EI"/>
    <x v="5"/>
    <s v="BAQ"/>
    <x v="8"/>
    <s v="1.7"/>
    <x v="5"/>
    <x v="31"/>
    <n v="12"/>
    <s v="CMP"/>
    <x v="13"/>
  </r>
  <r>
    <x v="6"/>
    <s v="2EI"/>
    <x v="5"/>
    <s v="BGA"/>
    <x v="9"/>
    <s v="1.10"/>
    <x v="8"/>
    <x v="2"/>
    <n v="123"/>
    <s v="AVA"/>
    <x v="1"/>
  </r>
  <r>
    <x v="6"/>
    <s v="2EI"/>
    <x v="5"/>
    <s v="BGA"/>
    <x v="9"/>
    <s v="1.10"/>
    <x v="8"/>
    <x v="31"/>
    <n v="1"/>
    <s v="FAC"/>
    <x v="34"/>
  </r>
  <r>
    <x v="6"/>
    <s v="2EI"/>
    <x v="5"/>
    <s v="BGA"/>
    <x v="9"/>
    <s v="1.2"/>
    <x v="9"/>
    <x v="2"/>
    <n v="1"/>
    <s v="AVA"/>
    <x v="1"/>
  </r>
  <r>
    <x v="6"/>
    <s v="2EI"/>
    <x v="5"/>
    <s v="CLO"/>
    <x v="10"/>
    <s v="1.1"/>
    <x v="0"/>
    <x v="1"/>
    <n v="957"/>
    <s v="AVA"/>
    <x v="1"/>
  </r>
  <r>
    <x v="6"/>
    <s v="2EI"/>
    <x v="5"/>
    <s v="CLO"/>
    <x v="10"/>
    <s v="1.1"/>
    <x v="0"/>
    <x v="1"/>
    <n v="106"/>
    <s v="JAT"/>
    <x v="14"/>
  </r>
  <r>
    <x v="6"/>
    <s v="2EI"/>
    <x v="5"/>
    <s v="CLO"/>
    <x v="10"/>
    <s v="1.1"/>
    <x v="0"/>
    <x v="16"/>
    <n v="10"/>
    <s v="NKS"/>
    <x v="12"/>
  </r>
  <r>
    <x v="6"/>
    <s v="2EI"/>
    <x v="5"/>
    <s v="CLO"/>
    <x v="10"/>
    <s v="1.1"/>
    <x v="0"/>
    <x v="24"/>
    <n v="1"/>
    <s v="LAE"/>
    <x v="44"/>
  </r>
  <r>
    <x v="6"/>
    <s v="2EI"/>
    <x v="5"/>
    <s v="CLO"/>
    <x v="10"/>
    <s v="1.1"/>
    <x v="0"/>
    <x v="15"/>
    <n v="13"/>
    <s v="AVA"/>
    <x v="1"/>
  </r>
  <r>
    <x v="6"/>
    <s v="2EI"/>
    <x v="5"/>
    <s v="CTG"/>
    <x v="11"/>
    <s v="1.1"/>
    <x v="0"/>
    <x v="31"/>
    <n v="161"/>
    <s v="RPB"/>
    <x v="11"/>
  </r>
  <r>
    <x v="6"/>
    <s v="2EI"/>
    <x v="5"/>
    <s v="CTG"/>
    <x v="11"/>
    <s v="1.1"/>
    <x v="0"/>
    <x v="15"/>
    <n v="27"/>
    <s v="KLM"/>
    <x v="23"/>
  </r>
  <r>
    <x v="6"/>
    <s v="2EI"/>
    <x v="5"/>
    <s v="CTG"/>
    <x v="11"/>
    <s v="1.10"/>
    <x v="8"/>
    <x v="2"/>
    <n v="10"/>
    <s v="LAN"/>
    <x v="10"/>
  </r>
  <r>
    <x v="6"/>
    <s v="2EI"/>
    <x v="5"/>
    <s v="CTG"/>
    <x v="11"/>
    <s v="1.10"/>
    <x v="8"/>
    <x v="1"/>
    <n v="138"/>
    <s v="JBU"/>
    <x v="6"/>
  </r>
  <r>
    <x v="6"/>
    <s v="2EI"/>
    <x v="5"/>
    <s v="CTG"/>
    <x v="11"/>
    <s v="1.10"/>
    <x v="8"/>
    <x v="16"/>
    <n v="10"/>
    <s v="JAT"/>
    <x v="14"/>
  </r>
  <r>
    <x v="6"/>
    <s v="2EI"/>
    <x v="5"/>
    <s v="CTG"/>
    <x v="11"/>
    <s v="1.10"/>
    <x v="8"/>
    <x v="31"/>
    <n v="352"/>
    <s v="AAL"/>
    <x v="19"/>
  </r>
  <r>
    <x v="6"/>
    <s v="2EI"/>
    <x v="5"/>
    <s v="CTG"/>
    <x v="11"/>
    <s v="1.10"/>
    <x v="8"/>
    <x v="31"/>
    <n v="73"/>
    <s v="DAL"/>
    <x v="59"/>
  </r>
  <r>
    <x v="6"/>
    <s v="2EI"/>
    <x v="5"/>
    <s v="CTG"/>
    <x v="11"/>
    <s v="1.10"/>
    <x v="8"/>
    <x v="31"/>
    <n v="793"/>
    <s v="RPB"/>
    <x v="11"/>
  </r>
  <r>
    <x v="6"/>
    <s v="2EI"/>
    <x v="5"/>
    <s v="CLO"/>
    <x v="10"/>
    <s v="1.2"/>
    <x v="9"/>
    <x v="2"/>
    <n v="1"/>
    <s v="AVA"/>
    <x v="1"/>
  </r>
  <r>
    <x v="6"/>
    <s v="2EI"/>
    <x v="5"/>
    <s v="CLO"/>
    <x v="10"/>
    <s v="1.4"/>
    <x v="4"/>
    <x v="90"/>
    <n v="3"/>
    <s v="NSE"/>
    <x v="20"/>
  </r>
  <r>
    <x v="6"/>
    <s v="2EI"/>
    <x v="5"/>
    <s v="CLO"/>
    <x v="10"/>
    <s v="1.4"/>
    <x v="4"/>
    <x v="31"/>
    <n v="169"/>
    <s v="CMP"/>
    <x v="13"/>
  </r>
  <r>
    <x v="6"/>
    <s v="2EI"/>
    <x v="5"/>
    <s v="CLO"/>
    <x v="10"/>
    <s v="1.5"/>
    <x v="7"/>
    <x v="16"/>
    <n v="10"/>
    <s v="NKS"/>
    <x v="12"/>
  </r>
  <r>
    <x v="6"/>
    <s v="2EI"/>
    <x v="5"/>
    <s v="CLO"/>
    <x v="10"/>
    <s v="1.6"/>
    <x v="2"/>
    <x v="1"/>
    <n v="919"/>
    <s v="AVA"/>
    <x v="1"/>
  </r>
  <r>
    <x v="6"/>
    <s v="2EI"/>
    <x v="5"/>
    <s v="CLO"/>
    <x v="10"/>
    <s v="1.6"/>
    <x v="2"/>
    <x v="1"/>
    <n v="26"/>
    <s v="JAT"/>
    <x v="14"/>
  </r>
  <r>
    <x v="6"/>
    <s v="2EI"/>
    <x v="5"/>
    <s v="CLO"/>
    <x v="10"/>
    <s v="1.6"/>
    <x v="2"/>
    <x v="16"/>
    <n v="8"/>
    <s v="JAT"/>
    <x v="14"/>
  </r>
  <r>
    <x v="6"/>
    <s v="2EI"/>
    <x v="5"/>
    <s v="CLO"/>
    <x v="10"/>
    <s v="1.6"/>
    <x v="2"/>
    <x v="16"/>
    <n v="10"/>
    <s v="NKS"/>
    <x v="12"/>
  </r>
  <r>
    <x v="6"/>
    <s v="2EI"/>
    <x v="5"/>
    <s v="CLO"/>
    <x v="10"/>
    <s v="1.6"/>
    <x v="2"/>
    <x v="31"/>
    <n v="67"/>
    <s v="RPB"/>
    <x v="11"/>
  </r>
  <r>
    <x v="6"/>
    <s v="2EI"/>
    <x v="5"/>
    <s v="CLO"/>
    <x v="10"/>
    <s v="1.7"/>
    <x v="5"/>
    <x v="1"/>
    <n v="191"/>
    <s v="AVA"/>
    <x v="1"/>
  </r>
  <r>
    <x v="6"/>
    <s v="2EI"/>
    <x v="5"/>
    <s v="CTG"/>
    <x v="11"/>
    <s v="1.1"/>
    <x v="0"/>
    <x v="1"/>
    <n v="316"/>
    <s v="JAT"/>
    <x v="14"/>
  </r>
  <r>
    <x v="6"/>
    <s v="2EI"/>
    <x v="5"/>
    <s v="CUC"/>
    <x v="12"/>
    <s v="1.4"/>
    <x v="4"/>
    <x v="2"/>
    <n v="42"/>
    <s v="AVA"/>
    <x v="1"/>
  </r>
  <r>
    <x v="6"/>
    <s v="2EI"/>
    <x v="5"/>
    <s v="CTG"/>
    <x v="11"/>
    <s v="1.4"/>
    <x v="4"/>
    <x v="16"/>
    <n v="24"/>
    <s v="NKS"/>
    <x v="12"/>
  </r>
  <r>
    <x v="6"/>
    <s v="2EI"/>
    <x v="5"/>
    <s v="CTG"/>
    <x v="11"/>
    <s v="1.4"/>
    <x v="4"/>
    <x v="31"/>
    <n v="62"/>
    <s v="AAL"/>
    <x v="19"/>
  </r>
  <r>
    <x v="6"/>
    <s v="2EI"/>
    <x v="5"/>
    <s v="CTG"/>
    <x v="11"/>
    <s v="1.4"/>
    <x v="4"/>
    <x v="31"/>
    <n v="25"/>
    <s v="DWI"/>
    <x v="18"/>
  </r>
  <r>
    <x v="6"/>
    <s v="2EI"/>
    <x v="5"/>
    <s v="CTG"/>
    <x v="11"/>
    <s v="1.4"/>
    <x v="4"/>
    <x v="24"/>
    <n v="1"/>
    <s v="FAC"/>
    <x v="34"/>
  </r>
  <r>
    <x v="6"/>
    <s v="2EI"/>
    <x v="5"/>
    <s v="CTG"/>
    <x v="11"/>
    <s v="1.5"/>
    <x v="7"/>
    <x v="2"/>
    <n v="1"/>
    <s v="LAN"/>
    <x v="10"/>
  </r>
  <r>
    <x v="6"/>
    <s v="2EI"/>
    <x v="5"/>
    <s v="CTG"/>
    <x v="11"/>
    <s v="1.5"/>
    <x v="7"/>
    <x v="16"/>
    <n v="1"/>
    <s v="JBU"/>
    <x v="6"/>
  </r>
  <r>
    <x v="6"/>
    <s v="2EI"/>
    <x v="5"/>
    <s v="CTG"/>
    <x v="11"/>
    <s v="1.6"/>
    <x v="2"/>
    <x v="2"/>
    <n v="8"/>
    <s v="NKS"/>
    <x v="12"/>
  </r>
  <r>
    <x v="6"/>
    <s v="2EI"/>
    <x v="5"/>
    <s v="CTG"/>
    <x v="11"/>
    <s v="1.6"/>
    <x v="2"/>
    <x v="1"/>
    <n v="495"/>
    <s v="LAN"/>
    <x v="10"/>
  </r>
  <r>
    <x v="6"/>
    <s v="2EI"/>
    <x v="5"/>
    <s v="CTG"/>
    <x v="11"/>
    <s v="1.7"/>
    <x v="5"/>
    <x v="16"/>
    <n v="25"/>
    <s v="NKS"/>
    <x v="12"/>
  </r>
  <r>
    <x v="6"/>
    <s v="2EI"/>
    <x v="5"/>
    <s v="CTG"/>
    <x v="11"/>
    <s v="1.8"/>
    <x v="6"/>
    <x v="1"/>
    <n v="334"/>
    <s v="JAT"/>
    <x v="14"/>
  </r>
  <r>
    <x v="6"/>
    <s v="2EI"/>
    <x v="5"/>
    <s v="CTG"/>
    <x v="11"/>
    <s v="1.8"/>
    <x v="6"/>
    <x v="16"/>
    <n v="2"/>
    <s v="JBU"/>
    <x v="6"/>
  </r>
  <r>
    <x v="6"/>
    <s v="2EI"/>
    <x v="5"/>
    <s v="CTG"/>
    <x v="11"/>
    <s v="1.8"/>
    <x v="6"/>
    <x v="16"/>
    <n v="52"/>
    <s v="NKS"/>
    <x v="12"/>
  </r>
  <r>
    <x v="6"/>
    <s v="2EI"/>
    <x v="5"/>
    <s v="CTG"/>
    <x v="11"/>
    <s v="1.8"/>
    <x v="6"/>
    <x v="31"/>
    <n v="327"/>
    <s v="CMP"/>
    <x v="13"/>
  </r>
  <r>
    <x v="6"/>
    <s v="2EI"/>
    <x v="5"/>
    <s v="IBE"/>
    <x v="14"/>
    <s v="1.4"/>
    <x v="4"/>
    <x v="2"/>
    <n v="1"/>
    <s v="AVA"/>
    <x v="1"/>
  </r>
  <r>
    <x v="6"/>
    <s v="2EI"/>
    <x v="5"/>
    <s v="IBE"/>
    <x v="14"/>
    <s v="1.4"/>
    <x v="4"/>
    <x v="1"/>
    <n v="34"/>
    <s v="LAN"/>
    <x v="10"/>
  </r>
  <r>
    <x v="6"/>
    <s v="2EI"/>
    <x v="5"/>
    <s v="IBE"/>
    <x v="14"/>
    <s v="1.8"/>
    <x v="6"/>
    <x v="2"/>
    <n v="2"/>
    <s v="AVA"/>
    <x v="1"/>
  </r>
  <r>
    <x v="6"/>
    <s v="2EI"/>
    <x v="5"/>
    <s v="IPI"/>
    <x v="15"/>
    <s v="1.6"/>
    <x v="2"/>
    <x v="1"/>
    <n v="62"/>
    <s v="AVA"/>
    <x v="1"/>
  </r>
  <r>
    <x v="6"/>
    <s v="2EI"/>
    <x v="5"/>
    <s v="IPI"/>
    <x v="15"/>
    <s v="1.8"/>
    <x v="6"/>
    <x v="1"/>
    <n v="73"/>
    <s v="AVA"/>
    <x v="1"/>
  </r>
  <r>
    <x v="6"/>
    <s v="2EI"/>
    <x v="5"/>
    <s v="LET"/>
    <x v="23"/>
    <s v="1.10"/>
    <x v="8"/>
    <x v="31"/>
    <n v="9"/>
    <s v="KRE"/>
    <x v="33"/>
  </r>
  <r>
    <x v="6"/>
    <s v="2EI"/>
    <x v="5"/>
    <s v="LET"/>
    <x v="23"/>
    <s v="1.3"/>
    <x v="1"/>
    <x v="1"/>
    <n v="62"/>
    <s v="LAN"/>
    <x v="10"/>
  </r>
  <r>
    <x v="6"/>
    <s v="2EI"/>
    <x v="5"/>
    <s v="CTG"/>
    <x v="11"/>
    <s v="1.9"/>
    <x v="3"/>
    <x v="31"/>
    <n v="61"/>
    <s v="CMP"/>
    <x v="13"/>
  </r>
  <r>
    <x v="6"/>
    <s v="2EI"/>
    <x v="5"/>
    <s v="CUC"/>
    <x v="12"/>
    <s v="1.10"/>
    <x v="8"/>
    <x v="2"/>
    <n v="213"/>
    <s v="AVA"/>
    <x v="1"/>
  </r>
  <r>
    <x v="6"/>
    <s v="2EI"/>
    <x v="5"/>
    <s v="CUC"/>
    <x v="12"/>
    <s v="1.10"/>
    <x v="8"/>
    <x v="1"/>
    <n v="1367"/>
    <s v="AVA"/>
    <x v="1"/>
  </r>
  <r>
    <x v="6"/>
    <s v="2EI"/>
    <x v="5"/>
    <s v="CUC"/>
    <x v="12"/>
    <s v="1.10"/>
    <x v="8"/>
    <x v="1"/>
    <n v="277"/>
    <s v="LAN"/>
    <x v="10"/>
  </r>
  <r>
    <x v="6"/>
    <s v="2EI"/>
    <x v="5"/>
    <s v="MDE"/>
    <x v="5"/>
    <s v="1.4"/>
    <x v="4"/>
    <x v="2"/>
    <n v="167"/>
    <s v="AVA"/>
    <x v="1"/>
  </r>
  <r>
    <x v="6"/>
    <s v="2EI"/>
    <x v="5"/>
    <s v="MDE"/>
    <x v="5"/>
    <s v="1.4"/>
    <x v="4"/>
    <x v="2"/>
    <n v="17"/>
    <s v="NKS"/>
    <x v="12"/>
  </r>
  <r>
    <x v="6"/>
    <s v="2EI"/>
    <x v="5"/>
    <s v="MDE"/>
    <x v="5"/>
    <s v="1.5"/>
    <x v="7"/>
    <x v="1"/>
    <n v="619"/>
    <s v="AVA"/>
    <x v="1"/>
  </r>
  <r>
    <x v="6"/>
    <s v="2EI"/>
    <x v="5"/>
    <s v="MDE"/>
    <x v="5"/>
    <s v="1.5"/>
    <x v="7"/>
    <x v="1"/>
    <n v="6"/>
    <s v="GLG"/>
    <x v="15"/>
  </r>
  <r>
    <x v="6"/>
    <s v="2EI"/>
    <x v="5"/>
    <s v="MDE"/>
    <x v="5"/>
    <s v="1.5"/>
    <x v="7"/>
    <x v="31"/>
    <n v="5"/>
    <s v="ROI"/>
    <x v="56"/>
  </r>
  <r>
    <x v="6"/>
    <s v="2EI"/>
    <x v="5"/>
    <s v="MDE"/>
    <x v="5"/>
    <s v="1.6"/>
    <x v="2"/>
    <x v="16"/>
    <n v="1"/>
    <s v="NKS"/>
    <x v="12"/>
  </r>
  <r>
    <x v="6"/>
    <s v="2EI"/>
    <x v="5"/>
    <s v="MDE"/>
    <x v="5"/>
    <s v="1.7"/>
    <x v="5"/>
    <x v="1"/>
    <n v="68"/>
    <s v="NKS"/>
    <x v="12"/>
  </r>
  <r>
    <x v="6"/>
    <s v="2EI"/>
    <x v="5"/>
    <s v="MDE"/>
    <x v="5"/>
    <s v="1.7"/>
    <x v="5"/>
    <x v="6"/>
    <n v="4"/>
    <s v="TPA"/>
    <x v="25"/>
  </r>
  <r>
    <x v="6"/>
    <s v="2EI"/>
    <x v="5"/>
    <s v="MDE"/>
    <x v="5"/>
    <s v="1.8"/>
    <x v="6"/>
    <x v="1"/>
    <n v="20"/>
    <s v="PRV"/>
    <x v="42"/>
  </r>
  <r>
    <x v="6"/>
    <s v="2EI"/>
    <x v="5"/>
    <s v="MDE"/>
    <x v="5"/>
    <s v="1.8"/>
    <x v="6"/>
    <x v="31"/>
    <n v="33"/>
    <s v="DWI"/>
    <x v="18"/>
  </r>
  <r>
    <x v="6"/>
    <s v="2EI"/>
    <x v="5"/>
    <s v="MDE"/>
    <x v="5"/>
    <s v="1.1"/>
    <x v="0"/>
    <x v="1"/>
    <n v="16"/>
    <s v="GLG"/>
    <x v="15"/>
  </r>
  <r>
    <x v="6"/>
    <s v="2EI"/>
    <x v="5"/>
    <s v="MDE"/>
    <x v="5"/>
    <s v="1.1"/>
    <x v="0"/>
    <x v="1"/>
    <n v="31"/>
    <s v="JBU"/>
    <x v="6"/>
  </r>
  <r>
    <x v="6"/>
    <s v="2EI"/>
    <x v="5"/>
    <s v="MDE"/>
    <x v="5"/>
    <s v="1.1"/>
    <x v="0"/>
    <x v="31"/>
    <n v="62"/>
    <s v="AMX"/>
    <x v="17"/>
  </r>
  <r>
    <x v="6"/>
    <s v="2EI"/>
    <x v="5"/>
    <s v="MDE"/>
    <x v="5"/>
    <s v="1.10"/>
    <x v="8"/>
    <x v="2"/>
    <n v="5"/>
    <s v="TAI"/>
    <x v="24"/>
  </r>
  <r>
    <x v="6"/>
    <s v="2EI"/>
    <x v="5"/>
    <s v="MDE"/>
    <x v="5"/>
    <s v="1.10"/>
    <x v="8"/>
    <x v="1"/>
    <n v="8176"/>
    <s v="AVA"/>
    <x v="1"/>
  </r>
  <r>
    <x v="6"/>
    <s v="2EI"/>
    <x v="5"/>
    <s v="MDE"/>
    <x v="5"/>
    <s v="1.2"/>
    <x v="9"/>
    <x v="1"/>
    <n v="1"/>
    <s v="JAT"/>
    <x v="14"/>
  </r>
  <r>
    <x v="6"/>
    <s v="2EI"/>
    <x v="5"/>
    <s v="MDE"/>
    <x v="5"/>
    <s v="1.2"/>
    <x v="9"/>
    <x v="31"/>
    <n v="4"/>
    <s v="CMP"/>
    <x v="13"/>
  </r>
  <r>
    <x v="6"/>
    <s v="2EI"/>
    <x v="5"/>
    <s v="PSO"/>
    <x v="21"/>
    <s v="1.9"/>
    <x v="3"/>
    <x v="1"/>
    <n v="56"/>
    <s v="LAN"/>
    <x v="10"/>
  </r>
  <r>
    <x v="6"/>
    <s v="2EI"/>
    <x v="5"/>
    <s v="RCH"/>
    <x v="16"/>
    <s v="1.4"/>
    <x v="4"/>
    <x v="2"/>
    <n v="7"/>
    <s v="AVA"/>
    <x v="1"/>
  </r>
  <r>
    <x v="6"/>
    <s v="2EI"/>
    <x v="5"/>
    <s v="RCH"/>
    <x v="16"/>
    <s v="1.4"/>
    <x v="4"/>
    <x v="1"/>
    <n v="132"/>
    <s v="AVA"/>
    <x v="1"/>
  </r>
  <r>
    <x v="6"/>
    <s v="2EI"/>
    <x v="5"/>
    <s v="RCH"/>
    <x v="16"/>
    <s v="1.4"/>
    <x v="4"/>
    <x v="1"/>
    <n v="49"/>
    <s v="LAN"/>
    <x v="10"/>
  </r>
  <r>
    <x v="6"/>
    <s v="2EI"/>
    <x v="5"/>
    <s v="MTR"/>
    <x v="18"/>
    <s v="1.10"/>
    <x v="8"/>
    <x v="31"/>
    <n v="13"/>
    <s v="FAC"/>
    <x v="34"/>
  </r>
  <r>
    <x v="6"/>
    <s v="2EI"/>
    <x v="5"/>
    <s v="NVA"/>
    <x v="19"/>
    <s v="1.10"/>
    <x v="8"/>
    <x v="1"/>
    <n v="153"/>
    <s v="LAN"/>
    <x v="10"/>
  </r>
  <r>
    <x v="6"/>
    <s v="2EI"/>
    <x v="5"/>
    <s v="NVA"/>
    <x v="19"/>
    <s v="1.4"/>
    <x v="4"/>
    <x v="1"/>
    <n v="31"/>
    <s v="LAN"/>
    <x v="10"/>
  </r>
  <r>
    <x v="6"/>
    <s v="2EI"/>
    <x v="5"/>
    <s v="NVA"/>
    <x v="19"/>
    <s v="1.6"/>
    <x v="2"/>
    <x v="1"/>
    <n v="62"/>
    <s v="AVA"/>
    <x v="1"/>
  </r>
  <r>
    <x v="6"/>
    <s v="2EI"/>
    <x v="5"/>
    <s v="NVA"/>
    <x v="19"/>
    <s v="1.6"/>
    <x v="2"/>
    <x v="1"/>
    <n v="31"/>
    <s v="LAN"/>
    <x v="10"/>
  </r>
  <r>
    <x v="6"/>
    <s v="2EI"/>
    <x v="5"/>
    <s v="PEI"/>
    <x v="20"/>
    <s v="1.2"/>
    <x v="9"/>
    <x v="1"/>
    <n v="12"/>
    <s v="AVA"/>
    <x v="1"/>
  </r>
  <r>
    <x v="6"/>
    <s v="2EI"/>
    <x v="5"/>
    <s v="PEI"/>
    <x v="20"/>
    <s v="1.3"/>
    <x v="1"/>
    <x v="1"/>
    <n v="160"/>
    <s v="LAN"/>
    <x v="10"/>
  </r>
  <r>
    <x v="6"/>
    <s v="2EI"/>
    <x v="5"/>
    <s v="PEI"/>
    <x v="20"/>
    <s v="1.4"/>
    <x v="4"/>
    <x v="1"/>
    <n v="531"/>
    <s v="AVA"/>
    <x v="1"/>
  </r>
  <r>
    <x v="6"/>
    <s v="2EI"/>
    <x v="5"/>
    <s v="PEI"/>
    <x v="20"/>
    <s v="1.4"/>
    <x v="4"/>
    <x v="31"/>
    <n v="17"/>
    <s v="RPB"/>
    <x v="11"/>
  </r>
  <r>
    <x v="6"/>
    <s v="2EI"/>
    <x v="5"/>
    <s v="PEI"/>
    <x v="20"/>
    <s v="1.5"/>
    <x v="7"/>
    <x v="31"/>
    <n v="30"/>
    <s v="CMP"/>
    <x v="13"/>
  </r>
  <r>
    <x v="6"/>
    <s v="2EI"/>
    <x v="5"/>
    <s v="PEI"/>
    <x v="20"/>
    <s v="1.6"/>
    <x v="2"/>
    <x v="2"/>
    <n v="49"/>
    <s v="AVA"/>
    <x v="1"/>
  </r>
  <r>
    <x v="6"/>
    <s v="2EI"/>
    <x v="5"/>
    <s v="PEI"/>
    <x v="20"/>
    <s v="1.6"/>
    <x v="2"/>
    <x v="1"/>
    <n v="467"/>
    <s v="AVA"/>
    <x v="1"/>
  </r>
  <r>
    <x v="6"/>
    <s v="2EI"/>
    <x v="5"/>
    <s v="PEI"/>
    <x v="20"/>
    <s v="1.6"/>
    <x v="2"/>
    <x v="1"/>
    <n v="160"/>
    <s v="LAN"/>
    <x v="10"/>
  </r>
  <r>
    <x v="6"/>
    <s v="2EI"/>
    <x v="5"/>
    <s v="PEI"/>
    <x v="20"/>
    <s v="1.7"/>
    <x v="5"/>
    <x v="1"/>
    <n v="81"/>
    <s v="AVA"/>
    <x v="1"/>
  </r>
  <r>
    <x v="6"/>
    <s v="2EI"/>
    <x v="5"/>
    <s v="PEI"/>
    <x v="20"/>
    <s v="1.9"/>
    <x v="3"/>
    <x v="1"/>
    <n v="3"/>
    <s v="AVA"/>
    <x v="1"/>
  </r>
  <r>
    <x v="6"/>
    <s v="2EI"/>
    <x v="5"/>
    <s v="PSO"/>
    <x v="21"/>
    <s v="1.4"/>
    <x v="4"/>
    <x v="2"/>
    <n v="24"/>
    <s v="AVA"/>
    <x v="1"/>
  </r>
  <r>
    <x v="6"/>
    <s v="2EI"/>
    <x v="5"/>
    <s v="SMR"/>
    <x v="17"/>
    <s v="1.2"/>
    <x v="9"/>
    <x v="1"/>
    <n v="14"/>
    <s v="LAN"/>
    <x v="10"/>
  </r>
  <r>
    <x v="6"/>
    <s v="2EI"/>
    <x v="5"/>
    <s v="SMR"/>
    <x v="17"/>
    <s v="1.4"/>
    <x v="4"/>
    <x v="2"/>
    <n v="64"/>
    <s v="AVA"/>
    <x v="1"/>
  </r>
  <r>
    <x v="6"/>
    <s v="2EI"/>
    <x v="5"/>
    <s v="SMR"/>
    <x v="17"/>
    <s v="1.6"/>
    <x v="2"/>
    <x v="2"/>
    <n v="64"/>
    <s v="AVA"/>
    <x v="1"/>
  </r>
  <r>
    <x v="6"/>
    <s v="2EI"/>
    <x v="5"/>
    <s v="SMR"/>
    <x v="17"/>
    <s v="1.8"/>
    <x v="6"/>
    <x v="1"/>
    <n v="1035"/>
    <s v="AVA"/>
    <x v="1"/>
  </r>
  <r>
    <x v="6"/>
    <s v="2EI"/>
    <x v="5"/>
    <s v="SMR"/>
    <x v="17"/>
    <s v="1.8"/>
    <x v="6"/>
    <x v="31"/>
    <n v="22"/>
    <s v="CMP"/>
    <x v="13"/>
  </r>
  <r>
    <x v="6"/>
    <s v="3BL"/>
    <x v="8"/>
    <s v="BOG"/>
    <x v="3"/>
    <s v="1.10"/>
    <x v="8"/>
    <x v="33"/>
    <n v="18"/>
    <s v="QTR"/>
    <x v="38"/>
  </r>
  <r>
    <x v="6"/>
    <s v="3BL"/>
    <x v="8"/>
    <s v="BOG"/>
    <x v="3"/>
    <s v="1.10"/>
    <x v="8"/>
    <x v="24"/>
    <n v="27"/>
    <s v="CJT"/>
    <x v="41"/>
  </r>
  <r>
    <x v="6"/>
    <s v="3BQ"/>
    <x v="12"/>
    <s v="CTG"/>
    <x v="11"/>
    <s v="1.9"/>
    <x v="3"/>
    <x v="70"/>
    <n v="1"/>
    <s v="PAV"/>
    <x v="9"/>
  </r>
  <r>
    <x v="6"/>
    <s v="3BQ"/>
    <x v="12"/>
    <s v="CTG"/>
    <x v="11"/>
    <s v="1.9"/>
    <x v="3"/>
    <x v="81"/>
    <n v="1"/>
    <s v="PAV"/>
    <x v="9"/>
  </r>
  <r>
    <x v="6"/>
    <s v="3BQ"/>
    <x v="12"/>
    <s v="CLO"/>
    <x v="10"/>
    <s v="1.10"/>
    <x v="8"/>
    <x v="63"/>
    <n v="1"/>
    <s v="PAV"/>
    <x v="9"/>
  </r>
  <r>
    <x v="6"/>
    <s v="3BQ"/>
    <x v="12"/>
    <s v="CLO"/>
    <x v="10"/>
    <s v="1.1"/>
    <x v="0"/>
    <x v="29"/>
    <n v="1"/>
    <s v="PAV"/>
    <x v="9"/>
  </r>
  <r>
    <x v="6"/>
    <s v="3BQ"/>
    <x v="12"/>
    <s v="MDE"/>
    <x v="5"/>
    <s v="1.5"/>
    <x v="7"/>
    <x v="91"/>
    <n v="1"/>
    <s v="PAV"/>
    <x v="9"/>
  </r>
  <r>
    <x v="6"/>
    <s v="3BQ"/>
    <x v="12"/>
    <s v="MDE"/>
    <x v="5"/>
    <s v="1.10"/>
    <x v="8"/>
    <x v="84"/>
    <n v="2"/>
    <s v="PAV"/>
    <x v="9"/>
  </r>
  <r>
    <x v="6"/>
    <s v="3BQ"/>
    <x v="12"/>
    <s v="MDE"/>
    <x v="5"/>
    <s v="1.9"/>
    <x v="3"/>
    <x v="79"/>
    <n v="1"/>
    <s v="PAV"/>
    <x v="9"/>
  </r>
  <r>
    <x v="6"/>
    <s v="3BQ"/>
    <x v="12"/>
    <s v="MDE"/>
    <x v="5"/>
    <s v="1.9"/>
    <x v="3"/>
    <x v="72"/>
    <n v="1"/>
    <s v="PAV"/>
    <x v="9"/>
  </r>
  <r>
    <x v="6"/>
    <s v="3BQ"/>
    <x v="12"/>
    <s v="MDE"/>
    <x v="5"/>
    <s v="1.9"/>
    <x v="3"/>
    <x v="92"/>
    <n v="1"/>
    <s v="PAV"/>
    <x v="9"/>
  </r>
  <r>
    <x v="6"/>
    <s v="3BQ"/>
    <x v="12"/>
    <s v="BOG"/>
    <x v="3"/>
    <s v="1.9"/>
    <x v="3"/>
    <x v="93"/>
    <n v="2"/>
    <s v="PAV"/>
    <x v="9"/>
  </r>
  <r>
    <x v="6"/>
    <s v="3BQ"/>
    <x v="12"/>
    <s v="BOG"/>
    <x v="3"/>
    <s v="1.10"/>
    <x v="8"/>
    <x v="49"/>
    <n v="6"/>
    <s v="PAV"/>
    <x v="9"/>
  </r>
  <r>
    <x v="6"/>
    <s v="3BQ"/>
    <x v="12"/>
    <s v="BOG"/>
    <x v="3"/>
    <s v="1.10"/>
    <x v="8"/>
    <x v="30"/>
    <n v="3"/>
    <s v="PAV"/>
    <x v="9"/>
  </r>
  <r>
    <x v="6"/>
    <s v="HEL"/>
    <x v="1"/>
    <s v="BOG"/>
    <x v="3"/>
    <s v="1.9"/>
    <x v="3"/>
    <x v="29"/>
    <n v="5"/>
    <s v="HEL"/>
    <x v="2"/>
  </r>
  <r>
    <x v="6"/>
    <s v="HEL"/>
    <x v="1"/>
    <s v="BOG"/>
    <x v="3"/>
    <s v="1.1"/>
    <x v="0"/>
    <x v="45"/>
    <n v="1"/>
    <s v="HEL"/>
    <x v="2"/>
  </r>
  <r>
    <x v="6"/>
    <s v="1BC"/>
    <x v="4"/>
    <s v="MDE"/>
    <x v="5"/>
    <s v="1.3"/>
    <x v="1"/>
    <x v="39"/>
    <n v="1"/>
    <s v="PRV"/>
    <x v="42"/>
  </r>
  <r>
    <x v="6"/>
    <s v="1BC"/>
    <x v="4"/>
    <s v="MDE"/>
    <x v="5"/>
    <s v="1.6"/>
    <x v="2"/>
    <x v="39"/>
    <n v="1"/>
    <s v="PRV"/>
    <x v="42"/>
  </r>
  <r>
    <x v="6"/>
    <s v="1BC"/>
    <x v="4"/>
    <s v="MDE"/>
    <x v="5"/>
    <s v="1.5"/>
    <x v="7"/>
    <x v="65"/>
    <n v="1"/>
    <s v="PRV"/>
    <x v="42"/>
  </r>
  <r>
    <x v="6"/>
    <s v="1BC"/>
    <x v="4"/>
    <s v="MDE"/>
    <x v="5"/>
    <s v="1.9"/>
    <x v="3"/>
    <x v="40"/>
    <n v="2"/>
    <s v="PRV"/>
    <x v="42"/>
  </r>
  <r>
    <x v="6"/>
    <s v="1DS"/>
    <x v="15"/>
    <s v="BOG"/>
    <x v="3"/>
    <s v="1.3"/>
    <x v="1"/>
    <x v="52"/>
    <n v="7"/>
    <s v="1DS"/>
    <x v="60"/>
  </r>
  <r>
    <x v="6"/>
    <s v="1GR"/>
    <x v="11"/>
    <s v="EOH"/>
    <x v="26"/>
    <s v="1.8"/>
    <x v="6"/>
    <x v="25"/>
    <n v="60"/>
    <s v="1GR"/>
    <x v="55"/>
  </r>
  <r>
    <x v="6"/>
    <s v="1GR"/>
    <x v="11"/>
    <s v="EOH"/>
    <x v="26"/>
    <s v="1.8"/>
    <x v="6"/>
    <x v="3"/>
    <n v="49"/>
    <s v="1FR"/>
    <x v="54"/>
  </r>
  <r>
    <x v="6"/>
    <s v="1GR"/>
    <x v="11"/>
    <s v="EOH"/>
    <x v="26"/>
    <s v="1.1"/>
    <x v="0"/>
    <x v="73"/>
    <n v="7"/>
    <s v="1EH"/>
    <x v="58"/>
  </r>
  <r>
    <x v="6"/>
    <s v="1GR"/>
    <x v="11"/>
    <s v="EOH"/>
    <x v="26"/>
    <s v="1.8"/>
    <x v="6"/>
    <x v="75"/>
    <n v="30"/>
    <s v="HEL"/>
    <x v="2"/>
  </r>
  <r>
    <x v="6"/>
    <s v="2EJ"/>
    <x v="6"/>
    <s v="BOG"/>
    <x v="3"/>
    <s v="1.10"/>
    <x v="8"/>
    <x v="24"/>
    <n v="18"/>
    <s v="ETH"/>
    <x v="61"/>
  </r>
  <r>
    <x v="6"/>
    <s v="2EJ"/>
    <x v="6"/>
    <s v="BOG"/>
    <x v="3"/>
    <s v="1.2"/>
    <x v="9"/>
    <x v="22"/>
    <n v="1"/>
    <s v="DHX"/>
    <x v="28"/>
  </r>
  <r>
    <x v="6"/>
    <s v="2EJ"/>
    <x v="6"/>
    <s v="BOG"/>
    <x v="3"/>
    <s v="1.3"/>
    <x v="1"/>
    <x v="36"/>
    <n v="3"/>
    <s v="3AG"/>
    <x v="36"/>
  </r>
  <r>
    <x v="6"/>
    <s v="2EJ"/>
    <x v="6"/>
    <s v="BOG"/>
    <x v="3"/>
    <s v="1.7"/>
    <x v="5"/>
    <x v="33"/>
    <n v="11"/>
    <s v="QTR"/>
    <x v="38"/>
  </r>
  <r>
    <x v="6"/>
    <s v="3AZ"/>
    <x v="2"/>
    <s v="BOG"/>
    <x v="3"/>
    <s v="1.8"/>
    <x v="6"/>
    <x v="24"/>
    <n v="5"/>
    <s v="MAA"/>
    <x v="31"/>
  </r>
  <r>
    <x v="6"/>
    <s v="3AZ"/>
    <x v="2"/>
    <s v="BOG"/>
    <x v="3"/>
    <s v="1.8"/>
    <x v="6"/>
    <x v="24"/>
    <n v="42"/>
    <s v="ACA"/>
    <x v="3"/>
  </r>
  <r>
    <x v="6"/>
    <s v="3BM"/>
    <x v="0"/>
    <s v="PPN"/>
    <x v="1"/>
    <s v="1.4"/>
    <x v="4"/>
    <x v="1"/>
    <n v="31"/>
    <s v="AVA"/>
    <x v="1"/>
  </r>
  <r>
    <x v="6"/>
    <s v="3BM"/>
    <x v="0"/>
    <s v="VUP"/>
    <x v="2"/>
    <s v="1.4"/>
    <x v="4"/>
    <x v="2"/>
    <n v="25"/>
    <s v="AVA"/>
    <x v="1"/>
  </r>
  <r>
    <x v="6"/>
    <s v="3BM"/>
    <x v="0"/>
    <s v="VUP"/>
    <x v="2"/>
    <s v="1.10"/>
    <x v="8"/>
    <x v="2"/>
    <n v="25"/>
    <s v="AVA"/>
    <x v="1"/>
  </r>
  <r>
    <x v="6"/>
    <s v="3BM"/>
    <x v="0"/>
    <s v="VUP"/>
    <x v="2"/>
    <s v="1.1"/>
    <x v="0"/>
    <x v="88"/>
    <n v="29"/>
    <s v="EFY"/>
    <x v="0"/>
  </r>
  <r>
    <x v="6"/>
    <s v="3AP"/>
    <x v="14"/>
    <s v="CTG"/>
    <x v="11"/>
    <s v="1.6"/>
    <x v="2"/>
    <x v="1"/>
    <n v="945"/>
    <s v="AVA"/>
    <x v="1"/>
  </r>
  <r>
    <x v="6"/>
    <s v="3AP"/>
    <x v="14"/>
    <s v="CTG"/>
    <x v="11"/>
    <s v="1.8"/>
    <x v="6"/>
    <x v="15"/>
    <n v="29"/>
    <s v="KLM"/>
    <x v="23"/>
  </r>
  <r>
    <x v="6"/>
    <s v="3AP"/>
    <x v="14"/>
    <s v="CTG"/>
    <x v="11"/>
    <s v="1.10"/>
    <x v="8"/>
    <x v="33"/>
    <n v="2"/>
    <s v="KLM"/>
    <x v="23"/>
  </r>
  <r>
    <x v="6"/>
    <s v="3AP"/>
    <x v="14"/>
    <s v="BAQ"/>
    <x v="8"/>
    <s v="1.1"/>
    <x v="0"/>
    <x v="1"/>
    <n v="467"/>
    <s v="AVA"/>
    <x v="1"/>
  </r>
  <r>
    <x v="6"/>
    <s v="3AP"/>
    <x v="14"/>
    <s v="BAQ"/>
    <x v="8"/>
    <s v="1.5"/>
    <x v="7"/>
    <x v="1"/>
    <n v="129"/>
    <s v="AVA"/>
    <x v="1"/>
  </r>
  <r>
    <x v="6"/>
    <s v="3AP"/>
    <x v="14"/>
    <s v="BAQ"/>
    <x v="8"/>
    <s v="1.6"/>
    <x v="2"/>
    <x v="1"/>
    <n v="467"/>
    <s v="AVA"/>
    <x v="1"/>
  </r>
  <r>
    <x v="6"/>
    <s v="3AP"/>
    <x v="14"/>
    <s v="BAQ"/>
    <x v="8"/>
    <s v="1.9"/>
    <x v="3"/>
    <x v="1"/>
    <n v="467"/>
    <s v="AVA"/>
    <x v="1"/>
  </r>
  <r>
    <x v="6"/>
    <s v="2EI"/>
    <x v="5"/>
    <s v="ADZ"/>
    <x v="6"/>
    <s v="1.10"/>
    <x v="8"/>
    <x v="1"/>
    <n v="83"/>
    <s v="JAT"/>
    <x v="14"/>
  </r>
  <r>
    <x v="6"/>
    <s v="2EI"/>
    <x v="5"/>
    <s v="ADZ"/>
    <x v="6"/>
    <s v="1.10"/>
    <x v="8"/>
    <x v="1"/>
    <n v="1237"/>
    <s v="LAN"/>
    <x v="10"/>
  </r>
  <r>
    <x v="6"/>
    <s v="2EI"/>
    <x v="5"/>
    <s v="ADZ"/>
    <x v="6"/>
    <s v="1.10"/>
    <x v="8"/>
    <x v="31"/>
    <n v="10"/>
    <s v="KRE"/>
    <x v="33"/>
  </r>
  <r>
    <x v="6"/>
    <s v="2EI"/>
    <x v="5"/>
    <s v="ADZ"/>
    <x v="6"/>
    <s v="1.2"/>
    <x v="9"/>
    <x v="1"/>
    <n v="4"/>
    <s v="LAN"/>
    <x v="10"/>
  </r>
  <r>
    <x v="6"/>
    <s v="2EI"/>
    <x v="5"/>
    <s v="ADZ"/>
    <x v="6"/>
    <s v="1.3"/>
    <x v="1"/>
    <x v="1"/>
    <n v="310"/>
    <s v="LAN"/>
    <x v="10"/>
  </r>
  <r>
    <x v="6"/>
    <s v="2EI"/>
    <x v="5"/>
    <s v="ADZ"/>
    <x v="6"/>
    <s v="1.3"/>
    <x v="1"/>
    <x v="31"/>
    <n v="5"/>
    <s v="KRE"/>
    <x v="33"/>
  </r>
  <r>
    <x v="6"/>
    <s v="2EI"/>
    <x v="5"/>
    <s v="ADZ"/>
    <x v="6"/>
    <s v="1.4"/>
    <x v="4"/>
    <x v="1"/>
    <n v="22"/>
    <s v="JAT"/>
    <x v="14"/>
  </r>
  <r>
    <x v="6"/>
    <s v="2EI"/>
    <x v="5"/>
    <s v="ADZ"/>
    <x v="6"/>
    <s v="1.5"/>
    <x v="7"/>
    <x v="1"/>
    <n v="3"/>
    <s v="LAN"/>
    <x v="10"/>
  </r>
  <r>
    <x v="6"/>
    <s v="2EI"/>
    <x v="5"/>
    <s v="ADZ"/>
    <x v="6"/>
    <s v="1.9"/>
    <x v="3"/>
    <x v="31"/>
    <n v="17"/>
    <s v="CMP"/>
    <x v="13"/>
  </r>
  <r>
    <x v="6"/>
    <s v="2EI"/>
    <x v="5"/>
    <s v="AXM"/>
    <x v="7"/>
    <s v="1.1"/>
    <x v="0"/>
    <x v="1"/>
    <n v="142"/>
    <s v="AVA"/>
    <x v="1"/>
  </r>
  <r>
    <x v="6"/>
    <s v="2EI"/>
    <x v="5"/>
    <s v="AXM"/>
    <x v="7"/>
    <s v="1.10"/>
    <x v="8"/>
    <x v="31"/>
    <n v="90"/>
    <s v="RPB"/>
    <x v="11"/>
  </r>
  <r>
    <x v="6"/>
    <s v="2EI"/>
    <x v="5"/>
    <s v="AXM"/>
    <x v="7"/>
    <s v="1.3"/>
    <x v="1"/>
    <x v="1"/>
    <n v="30"/>
    <s v="LAN"/>
    <x v="10"/>
  </r>
  <r>
    <x v="6"/>
    <s v="2EI"/>
    <x v="5"/>
    <s v="BGA"/>
    <x v="9"/>
    <s v="1.4"/>
    <x v="4"/>
    <x v="1"/>
    <n v="442"/>
    <s v="AVA"/>
    <x v="1"/>
  </r>
  <r>
    <x v="6"/>
    <s v="2EI"/>
    <x v="5"/>
    <s v="BGA"/>
    <x v="9"/>
    <s v="1.6"/>
    <x v="2"/>
    <x v="1"/>
    <n v="377"/>
    <s v="AVA"/>
    <x v="1"/>
  </r>
  <r>
    <x v="6"/>
    <s v="2EI"/>
    <x v="5"/>
    <s v="BAQ"/>
    <x v="8"/>
    <s v="1.10"/>
    <x v="8"/>
    <x v="1"/>
    <n v="158"/>
    <s v="NKS"/>
    <x v="12"/>
  </r>
  <r>
    <x v="6"/>
    <s v="2EI"/>
    <x v="5"/>
    <s v="BAQ"/>
    <x v="8"/>
    <s v="1.3"/>
    <x v="1"/>
    <x v="31"/>
    <n v="43"/>
    <s v="RPB"/>
    <x v="11"/>
  </r>
  <r>
    <x v="6"/>
    <s v="2EI"/>
    <x v="5"/>
    <s v="BGA"/>
    <x v="9"/>
    <s v="1.10"/>
    <x v="8"/>
    <x v="31"/>
    <n v="74"/>
    <s v="CMP"/>
    <x v="13"/>
  </r>
  <r>
    <x v="6"/>
    <s v="2EI"/>
    <x v="5"/>
    <s v="BGA"/>
    <x v="9"/>
    <s v="1.10"/>
    <x v="8"/>
    <x v="37"/>
    <n v="1"/>
    <s v="NSE"/>
    <x v="20"/>
  </r>
  <r>
    <x v="6"/>
    <s v="2EI"/>
    <x v="5"/>
    <s v="BGA"/>
    <x v="9"/>
    <s v="1.3"/>
    <x v="1"/>
    <x v="2"/>
    <n v="19"/>
    <s v="AVA"/>
    <x v="1"/>
  </r>
  <r>
    <x v="6"/>
    <s v="2EI"/>
    <x v="5"/>
    <s v="BGA"/>
    <x v="9"/>
    <s v="1.3"/>
    <x v="1"/>
    <x v="1"/>
    <n v="194"/>
    <s v="LAN"/>
    <x v="10"/>
  </r>
  <r>
    <x v="6"/>
    <s v="2EI"/>
    <x v="5"/>
    <s v="BGA"/>
    <x v="9"/>
    <s v="1.8"/>
    <x v="6"/>
    <x v="31"/>
    <n v="69"/>
    <s v="CMP"/>
    <x v="13"/>
  </r>
  <r>
    <x v="6"/>
    <s v="2EI"/>
    <x v="5"/>
    <s v="CLO"/>
    <x v="10"/>
    <s v="1.1"/>
    <x v="0"/>
    <x v="31"/>
    <n v="59"/>
    <s v="AAL"/>
    <x v="19"/>
  </r>
  <r>
    <x v="6"/>
    <s v="2EI"/>
    <x v="5"/>
    <s v="CLO"/>
    <x v="10"/>
    <s v="1.10"/>
    <x v="8"/>
    <x v="1"/>
    <n v="4518"/>
    <s v="AVA"/>
    <x v="1"/>
  </r>
  <r>
    <x v="6"/>
    <s v="2EI"/>
    <x v="5"/>
    <s v="CLO"/>
    <x v="10"/>
    <s v="1.10"/>
    <x v="8"/>
    <x v="31"/>
    <n v="525"/>
    <s v="CMP"/>
    <x v="13"/>
  </r>
  <r>
    <x v="6"/>
    <s v="2EI"/>
    <x v="5"/>
    <s v="CLO"/>
    <x v="10"/>
    <s v="1.10"/>
    <x v="8"/>
    <x v="24"/>
    <n v="7"/>
    <s v="LAE"/>
    <x v="44"/>
  </r>
  <r>
    <x v="6"/>
    <s v="2EI"/>
    <x v="5"/>
    <s v="CTG"/>
    <x v="11"/>
    <s v="1.1"/>
    <x v="0"/>
    <x v="31"/>
    <n v="62"/>
    <s v="AAL"/>
    <x v="19"/>
  </r>
  <r>
    <x v="6"/>
    <s v="2EI"/>
    <x v="5"/>
    <s v="CTG"/>
    <x v="11"/>
    <s v="1.1"/>
    <x v="0"/>
    <x v="31"/>
    <n v="14"/>
    <s v="DAL"/>
    <x v="59"/>
  </r>
  <r>
    <x v="6"/>
    <s v="2EI"/>
    <x v="5"/>
    <s v="CTG"/>
    <x v="11"/>
    <s v="1.3"/>
    <x v="1"/>
    <x v="1"/>
    <n v="4"/>
    <s v="NKS"/>
    <x v="12"/>
  </r>
  <r>
    <x v="6"/>
    <s v="2EI"/>
    <x v="5"/>
    <s v="CTG"/>
    <x v="11"/>
    <s v="1.3"/>
    <x v="1"/>
    <x v="31"/>
    <n v="62"/>
    <s v="AAL"/>
    <x v="19"/>
  </r>
  <r>
    <x v="6"/>
    <s v="2EI"/>
    <x v="5"/>
    <s v="CTG"/>
    <x v="11"/>
    <s v="1.3"/>
    <x v="1"/>
    <x v="31"/>
    <n v="125"/>
    <s v="CMP"/>
    <x v="13"/>
  </r>
  <r>
    <x v="6"/>
    <s v="2EI"/>
    <x v="5"/>
    <s v="CTG"/>
    <x v="11"/>
    <s v="1.3"/>
    <x v="1"/>
    <x v="31"/>
    <n v="26"/>
    <s v="DWI"/>
    <x v="18"/>
  </r>
  <r>
    <x v="6"/>
    <s v="2EI"/>
    <x v="5"/>
    <s v="CLO"/>
    <x v="10"/>
    <s v="1.4"/>
    <x v="4"/>
    <x v="24"/>
    <n v="4"/>
    <s v="LAE"/>
    <x v="44"/>
  </r>
  <r>
    <x v="6"/>
    <s v="2EI"/>
    <x v="5"/>
    <s v="CLO"/>
    <x v="10"/>
    <s v="1.5"/>
    <x v="7"/>
    <x v="1"/>
    <n v="11"/>
    <s v="NKS"/>
    <x v="12"/>
  </r>
  <r>
    <x v="6"/>
    <s v="2EI"/>
    <x v="5"/>
    <s v="CLO"/>
    <x v="10"/>
    <s v="1.5"/>
    <x v="7"/>
    <x v="16"/>
    <n v="8"/>
    <s v="JAT"/>
    <x v="14"/>
  </r>
  <r>
    <x v="6"/>
    <s v="2EI"/>
    <x v="5"/>
    <s v="CLO"/>
    <x v="10"/>
    <s v="1.5"/>
    <x v="7"/>
    <x v="15"/>
    <n v="9"/>
    <s v="AVA"/>
    <x v="1"/>
  </r>
  <r>
    <x v="6"/>
    <s v="2EI"/>
    <x v="5"/>
    <s v="CLO"/>
    <x v="10"/>
    <s v="1.7"/>
    <x v="5"/>
    <x v="1"/>
    <n v="23"/>
    <s v="JAT"/>
    <x v="14"/>
  </r>
  <r>
    <x v="6"/>
    <s v="2EI"/>
    <x v="5"/>
    <s v="CLO"/>
    <x v="10"/>
    <s v="1.7"/>
    <x v="5"/>
    <x v="90"/>
    <n v="20"/>
    <s v="NSE"/>
    <x v="20"/>
  </r>
  <r>
    <x v="6"/>
    <s v="2EI"/>
    <x v="5"/>
    <s v="CLO"/>
    <x v="10"/>
    <s v="1.7"/>
    <x v="5"/>
    <x v="31"/>
    <n v="57"/>
    <s v="CMP"/>
    <x v="13"/>
  </r>
  <r>
    <x v="6"/>
    <s v="2EI"/>
    <x v="5"/>
    <s v="CLO"/>
    <x v="10"/>
    <s v="1.7"/>
    <x v="5"/>
    <x v="15"/>
    <n v="9"/>
    <s v="AVA"/>
    <x v="1"/>
  </r>
  <r>
    <x v="6"/>
    <s v="2EI"/>
    <x v="5"/>
    <s v="CLO"/>
    <x v="10"/>
    <s v="1.8"/>
    <x v="6"/>
    <x v="31"/>
    <n v="326"/>
    <s v="CMP"/>
    <x v="13"/>
  </r>
  <r>
    <x v="6"/>
    <s v="2EI"/>
    <x v="5"/>
    <s v="CLO"/>
    <x v="10"/>
    <s v="1.8"/>
    <x v="6"/>
    <x v="24"/>
    <n v="1"/>
    <s v="FAC"/>
    <x v="34"/>
  </r>
  <r>
    <x v="6"/>
    <s v="2EI"/>
    <x v="5"/>
    <s v="CLO"/>
    <x v="10"/>
    <s v="1.8"/>
    <x v="6"/>
    <x v="15"/>
    <n v="12"/>
    <s v="AVA"/>
    <x v="1"/>
  </r>
  <r>
    <x v="6"/>
    <s v="2EI"/>
    <x v="5"/>
    <s v="CTG"/>
    <x v="11"/>
    <s v="1.1"/>
    <x v="0"/>
    <x v="16"/>
    <n v="2"/>
    <s v="JAT"/>
    <x v="14"/>
  </r>
  <r>
    <x v="6"/>
    <s v="2EI"/>
    <x v="5"/>
    <s v="CUC"/>
    <x v="12"/>
    <s v="1.4"/>
    <x v="4"/>
    <x v="31"/>
    <n v="17"/>
    <s v="CMP"/>
    <x v="13"/>
  </r>
  <r>
    <x v="6"/>
    <s v="2EI"/>
    <x v="5"/>
    <s v="CUC"/>
    <x v="12"/>
    <s v="1.7"/>
    <x v="5"/>
    <x v="1"/>
    <n v="5"/>
    <s v="AVA"/>
    <x v="1"/>
  </r>
  <r>
    <x v="6"/>
    <s v="2EI"/>
    <x v="5"/>
    <s v="CUC"/>
    <x v="12"/>
    <s v="1.8"/>
    <x v="6"/>
    <x v="2"/>
    <n v="86"/>
    <s v="AVA"/>
    <x v="1"/>
  </r>
  <r>
    <x v="6"/>
    <s v="2EI"/>
    <x v="5"/>
    <s v="EYP"/>
    <x v="13"/>
    <s v="1.3"/>
    <x v="1"/>
    <x v="1"/>
    <n v="18"/>
    <s v="LAN"/>
    <x v="10"/>
  </r>
  <r>
    <x v="6"/>
    <s v="2EI"/>
    <x v="5"/>
    <s v="EYP"/>
    <x v="13"/>
    <s v="1.8"/>
    <x v="6"/>
    <x v="1"/>
    <n v="52"/>
    <s v="LAN"/>
    <x v="10"/>
  </r>
  <r>
    <x v="6"/>
    <s v="2EI"/>
    <x v="5"/>
    <s v="IBE"/>
    <x v="14"/>
    <s v="1.10"/>
    <x v="8"/>
    <x v="2"/>
    <n v="7"/>
    <s v="AVA"/>
    <x v="1"/>
  </r>
  <r>
    <x v="6"/>
    <s v="2EI"/>
    <x v="5"/>
    <s v="CTG"/>
    <x v="11"/>
    <s v="1.4"/>
    <x v="4"/>
    <x v="1"/>
    <n v="549"/>
    <s v="LAN"/>
    <x v="10"/>
  </r>
  <r>
    <x v="6"/>
    <s v="2EI"/>
    <x v="5"/>
    <s v="CTG"/>
    <x v="11"/>
    <s v="1.4"/>
    <x v="4"/>
    <x v="31"/>
    <n v="160"/>
    <s v="RPB"/>
    <x v="11"/>
  </r>
  <r>
    <x v="6"/>
    <s v="2EI"/>
    <x v="5"/>
    <s v="CTG"/>
    <x v="11"/>
    <s v="1.5"/>
    <x v="7"/>
    <x v="1"/>
    <n v="1"/>
    <s v="JAT"/>
    <x v="14"/>
  </r>
  <r>
    <x v="6"/>
    <s v="2EI"/>
    <x v="5"/>
    <s v="CTG"/>
    <x v="11"/>
    <s v="1.6"/>
    <x v="2"/>
    <x v="31"/>
    <n v="159"/>
    <s v="RPB"/>
    <x v="11"/>
  </r>
  <r>
    <x v="6"/>
    <s v="2EI"/>
    <x v="5"/>
    <s v="CTG"/>
    <x v="11"/>
    <s v="1.8"/>
    <x v="6"/>
    <x v="1"/>
    <n v="8"/>
    <s v="NKS"/>
    <x v="12"/>
  </r>
  <r>
    <x v="6"/>
    <s v="2EI"/>
    <x v="5"/>
    <s v="IPI"/>
    <x v="15"/>
    <s v="1.3"/>
    <x v="1"/>
    <x v="1"/>
    <n v="64"/>
    <s v="AVA"/>
    <x v="1"/>
  </r>
  <r>
    <x v="6"/>
    <s v="2EI"/>
    <x v="5"/>
    <s v="IPI"/>
    <x v="15"/>
    <s v="1.4"/>
    <x v="4"/>
    <x v="1"/>
    <n v="64"/>
    <s v="AVA"/>
    <x v="1"/>
  </r>
  <r>
    <x v="6"/>
    <s v="2EI"/>
    <x v="5"/>
    <s v="LET"/>
    <x v="23"/>
    <s v="1.10"/>
    <x v="8"/>
    <x v="1"/>
    <n v="301"/>
    <s v="LAN"/>
    <x v="10"/>
  </r>
  <r>
    <x v="6"/>
    <s v="2EI"/>
    <x v="5"/>
    <s v="CTG"/>
    <x v="11"/>
    <s v="1.9"/>
    <x v="3"/>
    <x v="1"/>
    <n v="202"/>
    <s v="JAT"/>
    <x v="14"/>
  </r>
  <r>
    <x v="6"/>
    <s v="2EI"/>
    <x v="5"/>
    <s v="MDE"/>
    <x v="5"/>
    <s v="1.4"/>
    <x v="4"/>
    <x v="1"/>
    <n v="20"/>
    <s v="GLG"/>
    <x v="15"/>
  </r>
  <r>
    <x v="6"/>
    <s v="2EI"/>
    <x v="5"/>
    <s v="MDE"/>
    <x v="5"/>
    <s v="1.4"/>
    <x v="4"/>
    <x v="16"/>
    <n v="2"/>
    <s v="NKS"/>
    <x v="12"/>
  </r>
  <r>
    <x v="6"/>
    <s v="2EI"/>
    <x v="5"/>
    <s v="MDE"/>
    <x v="5"/>
    <s v="1.5"/>
    <x v="7"/>
    <x v="1"/>
    <n v="62"/>
    <s v="NKS"/>
    <x v="12"/>
  </r>
  <r>
    <x v="6"/>
    <s v="2EI"/>
    <x v="5"/>
    <s v="MDE"/>
    <x v="5"/>
    <s v="1.5"/>
    <x v="7"/>
    <x v="1"/>
    <n v="7"/>
    <s v="TAI"/>
    <x v="24"/>
  </r>
  <r>
    <x v="6"/>
    <s v="2EI"/>
    <x v="5"/>
    <s v="MDE"/>
    <x v="5"/>
    <s v="1.5"/>
    <x v="7"/>
    <x v="31"/>
    <n v="48"/>
    <s v="AMX"/>
    <x v="17"/>
  </r>
  <r>
    <x v="6"/>
    <s v="2EI"/>
    <x v="5"/>
    <s v="MDE"/>
    <x v="5"/>
    <s v="1.6"/>
    <x v="2"/>
    <x v="2"/>
    <n v="16"/>
    <s v="NKS"/>
    <x v="12"/>
  </r>
  <r>
    <x v="6"/>
    <s v="2EI"/>
    <x v="5"/>
    <s v="MDE"/>
    <x v="5"/>
    <s v="1.6"/>
    <x v="2"/>
    <x v="1"/>
    <n v="1752"/>
    <s v="AVA"/>
    <x v="1"/>
  </r>
  <r>
    <x v="6"/>
    <s v="2EI"/>
    <x v="5"/>
    <s v="MDE"/>
    <x v="5"/>
    <s v="1.6"/>
    <x v="2"/>
    <x v="1"/>
    <n v="16"/>
    <s v="GLG"/>
    <x v="15"/>
  </r>
  <r>
    <x v="6"/>
    <s v="2EI"/>
    <x v="5"/>
    <s v="MDE"/>
    <x v="5"/>
    <s v="1.6"/>
    <x v="2"/>
    <x v="31"/>
    <n v="181"/>
    <s v="CMP"/>
    <x v="13"/>
  </r>
  <r>
    <x v="6"/>
    <s v="2EI"/>
    <x v="5"/>
    <s v="MDE"/>
    <x v="5"/>
    <s v="1.7"/>
    <x v="5"/>
    <x v="1"/>
    <n v="48"/>
    <s v="JAT"/>
    <x v="14"/>
  </r>
  <r>
    <x v="6"/>
    <s v="2EI"/>
    <x v="5"/>
    <s v="MDE"/>
    <x v="5"/>
    <s v="1.7"/>
    <x v="5"/>
    <x v="31"/>
    <n v="1"/>
    <s v="DWI"/>
    <x v="18"/>
  </r>
  <r>
    <x v="6"/>
    <s v="2EI"/>
    <x v="5"/>
    <s v="MDE"/>
    <x v="5"/>
    <s v="1.8"/>
    <x v="6"/>
    <x v="2"/>
    <n v="34"/>
    <s v="NKS"/>
    <x v="12"/>
  </r>
  <r>
    <x v="6"/>
    <s v="2EI"/>
    <x v="5"/>
    <s v="MDE"/>
    <x v="5"/>
    <s v="1.8"/>
    <x v="6"/>
    <x v="1"/>
    <n v="3643"/>
    <s v="AVA"/>
    <x v="1"/>
  </r>
  <r>
    <x v="6"/>
    <s v="2EI"/>
    <x v="5"/>
    <s v="MDE"/>
    <x v="5"/>
    <s v="1.8"/>
    <x v="6"/>
    <x v="1"/>
    <n v="140"/>
    <s v="NKS"/>
    <x v="12"/>
  </r>
  <r>
    <x v="6"/>
    <s v="2EI"/>
    <x v="5"/>
    <s v="MDE"/>
    <x v="5"/>
    <s v="1.8"/>
    <x v="6"/>
    <x v="31"/>
    <n v="476"/>
    <s v="CMP"/>
    <x v="13"/>
  </r>
  <r>
    <x v="6"/>
    <s v="2EI"/>
    <x v="5"/>
    <s v="MDE"/>
    <x v="5"/>
    <s v="1.10"/>
    <x v="8"/>
    <x v="2"/>
    <n v="695"/>
    <s v="AVA"/>
    <x v="1"/>
  </r>
  <r>
    <x v="6"/>
    <s v="2EI"/>
    <x v="5"/>
    <s v="MDE"/>
    <x v="5"/>
    <s v="1.10"/>
    <x v="8"/>
    <x v="1"/>
    <n v="121"/>
    <s v="JBU"/>
    <x v="6"/>
  </r>
  <r>
    <x v="6"/>
    <s v="2EI"/>
    <x v="5"/>
    <s v="MDE"/>
    <x v="5"/>
    <s v="1.10"/>
    <x v="8"/>
    <x v="1"/>
    <n v="351"/>
    <s v="NKS"/>
    <x v="12"/>
  </r>
  <r>
    <x v="6"/>
    <s v="2EI"/>
    <x v="5"/>
    <s v="MDE"/>
    <x v="5"/>
    <s v="1.10"/>
    <x v="8"/>
    <x v="1"/>
    <n v="32"/>
    <s v="PRV"/>
    <x v="42"/>
  </r>
  <r>
    <x v="6"/>
    <s v="2EI"/>
    <x v="5"/>
    <s v="MDE"/>
    <x v="5"/>
    <s v="1.10"/>
    <x v="8"/>
    <x v="16"/>
    <n v="8"/>
    <s v="NKS"/>
    <x v="12"/>
  </r>
  <r>
    <x v="6"/>
    <s v="2EI"/>
    <x v="5"/>
    <s v="MDE"/>
    <x v="5"/>
    <s v="1.10"/>
    <x v="8"/>
    <x v="15"/>
    <n v="66"/>
    <s v="AVA"/>
    <x v="1"/>
  </r>
  <r>
    <x v="6"/>
    <s v="2EI"/>
    <x v="5"/>
    <s v="MDE"/>
    <x v="5"/>
    <s v="1.2"/>
    <x v="9"/>
    <x v="1"/>
    <n v="47"/>
    <s v="AVA"/>
    <x v="1"/>
  </r>
  <r>
    <x v="6"/>
    <s v="2EI"/>
    <x v="5"/>
    <s v="MTR"/>
    <x v="18"/>
    <s v="1.1"/>
    <x v="0"/>
    <x v="2"/>
    <n v="45"/>
    <s v="AVA"/>
    <x v="1"/>
  </r>
  <r>
    <x v="6"/>
    <s v="2EI"/>
    <x v="5"/>
    <s v="MTR"/>
    <x v="18"/>
    <s v="1.1"/>
    <x v="0"/>
    <x v="1"/>
    <n v="196"/>
    <s v="AVA"/>
    <x v="1"/>
  </r>
  <r>
    <x v="6"/>
    <s v="2EI"/>
    <x v="5"/>
    <s v="MTR"/>
    <x v="18"/>
    <s v="1.1"/>
    <x v="0"/>
    <x v="1"/>
    <n v="124"/>
    <s v="LAN"/>
    <x v="10"/>
  </r>
  <r>
    <x v="6"/>
    <s v="2EI"/>
    <x v="5"/>
    <s v="RCH"/>
    <x v="16"/>
    <s v="1.1"/>
    <x v="0"/>
    <x v="1"/>
    <n v="128"/>
    <s v="AVA"/>
    <x v="1"/>
  </r>
  <r>
    <x v="6"/>
    <s v="2EI"/>
    <x v="5"/>
    <s v="RCH"/>
    <x v="16"/>
    <s v="1.8"/>
    <x v="6"/>
    <x v="1"/>
    <n v="412"/>
    <s v="AVA"/>
    <x v="1"/>
  </r>
  <r>
    <x v="6"/>
    <s v="2EI"/>
    <x v="5"/>
    <s v="RCH"/>
    <x v="16"/>
    <s v="1.8"/>
    <x v="6"/>
    <x v="1"/>
    <n v="103"/>
    <s v="LAN"/>
    <x v="10"/>
  </r>
  <r>
    <x v="6"/>
    <s v="2EI"/>
    <x v="5"/>
    <s v="SMR"/>
    <x v="17"/>
    <s v="1.1"/>
    <x v="0"/>
    <x v="31"/>
    <n v="13"/>
    <s v="CMP"/>
    <x v="13"/>
  </r>
  <r>
    <x v="6"/>
    <s v="2EI"/>
    <x v="5"/>
    <s v="MTR"/>
    <x v="18"/>
    <s v="1.10"/>
    <x v="8"/>
    <x v="1"/>
    <n v="623"/>
    <s v="LAN"/>
    <x v="10"/>
  </r>
  <r>
    <x v="6"/>
    <s v="2EI"/>
    <x v="5"/>
    <s v="MTR"/>
    <x v="18"/>
    <s v="1.3"/>
    <x v="1"/>
    <x v="2"/>
    <n v="45"/>
    <s v="AVA"/>
    <x v="1"/>
  </r>
  <r>
    <x v="6"/>
    <s v="2EI"/>
    <x v="5"/>
    <s v="NVA"/>
    <x v="19"/>
    <s v="1.9"/>
    <x v="3"/>
    <x v="1"/>
    <n v="14"/>
    <s v="LAN"/>
    <x v="10"/>
  </r>
  <r>
    <x v="6"/>
    <s v="2EI"/>
    <x v="5"/>
    <s v="PEI"/>
    <x v="20"/>
    <s v="1.1"/>
    <x v="0"/>
    <x v="31"/>
    <n v="18"/>
    <s v="RPB"/>
    <x v="11"/>
  </r>
  <r>
    <x v="6"/>
    <s v="2EI"/>
    <x v="5"/>
    <s v="PEI"/>
    <x v="20"/>
    <s v="1.10"/>
    <x v="8"/>
    <x v="1"/>
    <n v="771"/>
    <s v="LAN"/>
    <x v="10"/>
  </r>
  <r>
    <x v="6"/>
    <s v="2EI"/>
    <x v="5"/>
    <s v="PEI"/>
    <x v="20"/>
    <s v="1.10"/>
    <x v="8"/>
    <x v="31"/>
    <n v="77"/>
    <s v="RPB"/>
    <x v="11"/>
  </r>
  <r>
    <x v="6"/>
    <s v="2EI"/>
    <x v="5"/>
    <s v="PEI"/>
    <x v="20"/>
    <s v="1.3"/>
    <x v="1"/>
    <x v="31"/>
    <n v="48"/>
    <s v="CMP"/>
    <x v="13"/>
  </r>
  <r>
    <x v="6"/>
    <s v="2EI"/>
    <x v="5"/>
    <s v="PEI"/>
    <x v="20"/>
    <s v="1.5"/>
    <x v="7"/>
    <x v="1"/>
    <n v="98"/>
    <s v="AVA"/>
    <x v="1"/>
  </r>
  <r>
    <x v="6"/>
    <s v="2EI"/>
    <x v="5"/>
    <s v="PEI"/>
    <x v="20"/>
    <s v="1.8"/>
    <x v="6"/>
    <x v="1"/>
    <n v="845"/>
    <s v="AVA"/>
    <x v="1"/>
  </r>
  <r>
    <x v="6"/>
    <s v="2EI"/>
    <x v="5"/>
    <s v="PEI"/>
    <x v="20"/>
    <s v="1.8"/>
    <x v="6"/>
    <x v="1"/>
    <n v="146"/>
    <s v="JAT"/>
    <x v="14"/>
  </r>
  <r>
    <x v="6"/>
    <s v="2EI"/>
    <x v="5"/>
    <s v="PEI"/>
    <x v="20"/>
    <s v="1.8"/>
    <x v="6"/>
    <x v="1"/>
    <n v="262"/>
    <s v="LAN"/>
    <x v="10"/>
  </r>
  <r>
    <x v="6"/>
    <s v="2EI"/>
    <x v="5"/>
    <s v="PSO"/>
    <x v="21"/>
    <s v="1.3"/>
    <x v="1"/>
    <x v="1"/>
    <n v="125"/>
    <s v="AVA"/>
    <x v="1"/>
  </r>
  <r>
    <x v="6"/>
    <s v="2EI"/>
    <x v="5"/>
    <s v="SMR"/>
    <x v="17"/>
    <s v="1.3"/>
    <x v="1"/>
    <x v="1"/>
    <n v="250"/>
    <s v="JAT"/>
    <x v="14"/>
  </r>
  <r>
    <x v="6"/>
    <s v="2EI"/>
    <x v="5"/>
    <s v="SMR"/>
    <x v="17"/>
    <s v="1.3"/>
    <x v="1"/>
    <x v="31"/>
    <n v="1"/>
    <s v="ACL"/>
    <x v="8"/>
  </r>
  <r>
    <x v="6"/>
    <s v="2EI"/>
    <x v="5"/>
    <s v="SMR"/>
    <x v="17"/>
    <s v="1.4"/>
    <x v="4"/>
    <x v="1"/>
    <n v="405"/>
    <s v="AVA"/>
    <x v="1"/>
  </r>
  <r>
    <x v="6"/>
    <s v="2EI"/>
    <x v="5"/>
    <s v="SMR"/>
    <x v="17"/>
    <s v="1.4"/>
    <x v="4"/>
    <x v="1"/>
    <n v="250"/>
    <s v="JAT"/>
    <x v="14"/>
  </r>
  <r>
    <x v="6"/>
    <s v="2EI"/>
    <x v="5"/>
    <s v="SMR"/>
    <x v="17"/>
    <s v="1.5"/>
    <x v="7"/>
    <x v="1"/>
    <n v="15"/>
    <s v="AVA"/>
    <x v="1"/>
  </r>
  <r>
    <x v="6"/>
    <s v="2EI"/>
    <x v="5"/>
    <s v="SMR"/>
    <x v="17"/>
    <s v="1.6"/>
    <x v="2"/>
    <x v="1"/>
    <n v="1"/>
    <s v="JAT"/>
    <x v="14"/>
  </r>
  <r>
    <x v="6"/>
    <s v="3BL"/>
    <x v="8"/>
    <s v="BOG"/>
    <x v="3"/>
    <s v="1.10"/>
    <x v="8"/>
    <x v="24"/>
    <n v="25"/>
    <s v="AJT"/>
    <x v="37"/>
  </r>
  <r>
    <x v="6"/>
    <s v="3BQ"/>
    <x v="12"/>
    <s v="CTG"/>
    <x v="11"/>
    <s v="1.10"/>
    <x v="8"/>
    <x v="70"/>
    <n v="1"/>
    <s v="PAV"/>
    <x v="9"/>
  </r>
  <r>
    <x v="6"/>
    <s v="3BQ"/>
    <x v="12"/>
    <s v="CTG"/>
    <x v="11"/>
    <s v="1.10"/>
    <x v="8"/>
    <x v="73"/>
    <n v="1"/>
    <s v="PAV"/>
    <x v="9"/>
  </r>
  <r>
    <x v="6"/>
    <s v="3BQ"/>
    <x v="12"/>
    <s v="CTG"/>
    <x v="11"/>
    <s v="1.10"/>
    <x v="8"/>
    <x v="38"/>
    <n v="4"/>
    <s v="PAV"/>
    <x v="9"/>
  </r>
  <r>
    <x v="6"/>
    <s v="3BQ"/>
    <x v="12"/>
    <s v="CTG"/>
    <x v="11"/>
    <s v="1.9"/>
    <x v="3"/>
    <x v="3"/>
    <n v="7"/>
    <s v="PAV"/>
    <x v="9"/>
  </r>
  <r>
    <x v="6"/>
    <s v="3BQ"/>
    <x v="12"/>
    <s v="CLO"/>
    <x v="10"/>
    <s v="1.5"/>
    <x v="7"/>
    <x v="48"/>
    <n v="1"/>
    <s v="PAV"/>
    <x v="9"/>
  </r>
  <r>
    <x v="6"/>
    <s v="3BQ"/>
    <x v="12"/>
    <s v="MDE"/>
    <x v="5"/>
    <s v="1.9"/>
    <x v="3"/>
    <x v="39"/>
    <n v="1"/>
    <s v="PAV"/>
    <x v="9"/>
  </r>
  <r>
    <x v="6"/>
    <s v="3BQ"/>
    <x v="12"/>
    <s v="MDE"/>
    <x v="5"/>
    <s v="1.10"/>
    <x v="8"/>
    <x v="66"/>
    <n v="2"/>
    <s v="PAV"/>
    <x v="9"/>
  </r>
  <r>
    <x v="6"/>
    <s v="3BQ"/>
    <x v="12"/>
    <s v="BOG"/>
    <x v="3"/>
    <s v="1.10"/>
    <x v="8"/>
    <x v="86"/>
    <n v="9"/>
    <s v="PAV"/>
    <x v="9"/>
  </r>
  <r>
    <x v="6"/>
    <s v="3BQ"/>
    <x v="12"/>
    <s v="BOG"/>
    <x v="3"/>
    <s v="1.9"/>
    <x v="3"/>
    <x v="30"/>
    <n v="2"/>
    <s v="PAV"/>
    <x v="9"/>
  </r>
  <r>
    <x v="6"/>
    <s v="3BQ"/>
    <x v="12"/>
    <s v="BOG"/>
    <x v="3"/>
    <s v="1.10"/>
    <x v="8"/>
    <x v="39"/>
    <n v="5"/>
    <s v="PAV"/>
    <x v="9"/>
  </r>
  <r>
    <x v="6"/>
    <s v="3BQ"/>
    <x v="12"/>
    <s v="BOG"/>
    <x v="3"/>
    <s v="1.9"/>
    <x v="3"/>
    <x v="48"/>
    <n v="3"/>
    <s v="PAV"/>
    <x v="9"/>
  </r>
  <r>
    <x v="6"/>
    <s v="3BQ"/>
    <x v="12"/>
    <s v="BOG"/>
    <x v="3"/>
    <s v="1.9"/>
    <x v="3"/>
    <x v="94"/>
    <n v="1"/>
    <s v="PAV"/>
    <x v="9"/>
  </r>
  <r>
    <x v="6"/>
    <s v="3BQ"/>
    <x v="12"/>
    <s v="BOG"/>
    <x v="3"/>
    <s v="1.10"/>
    <x v="8"/>
    <x v="94"/>
    <n v="3"/>
    <s v="PAV"/>
    <x v="9"/>
  </r>
  <r>
    <x v="6"/>
    <s v="HEL"/>
    <x v="1"/>
    <s v="BOG"/>
    <x v="3"/>
    <s v="1.7"/>
    <x v="5"/>
    <x v="29"/>
    <n v="5"/>
    <s v="HEL"/>
    <x v="2"/>
  </r>
  <r>
    <x v="6"/>
    <s v="1BC"/>
    <x v="4"/>
    <s v="MDE"/>
    <x v="5"/>
    <s v="1.5"/>
    <x v="7"/>
    <x v="28"/>
    <n v="2"/>
    <s v="PRV"/>
    <x v="42"/>
  </r>
  <r>
    <x v="6"/>
    <s v="1BC"/>
    <x v="4"/>
    <s v="MDE"/>
    <x v="5"/>
    <s v="1.9"/>
    <x v="3"/>
    <x v="28"/>
    <n v="7"/>
    <s v="PRV"/>
    <x v="42"/>
  </r>
  <r>
    <x v="6"/>
    <s v="1BC"/>
    <x v="4"/>
    <s v="MDE"/>
    <x v="5"/>
    <s v="1.9"/>
    <x v="3"/>
    <x v="63"/>
    <n v="1"/>
    <s v="PRV"/>
    <x v="42"/>
  </r>
  <r>
    <x v="6"/>
    <s v="1BC"/>
    <x v="4"/>
    <s v="MDE"/>
    <x v="5"/>
    <s v="1.10"/>
    <x v="8"/>
    <x v="30"/>
    <n v="1"/>
    <s v="PRV"/>
    <x v="42"/>
  </r>
  <r>
    <x v="6"/>
    <s v="1BC"/>
    <x v="4"/>
    <s v="MDE"/>
    <x v="5"/>
    <s v="1.3"/>
    <x v="1"/>
    <x v="40"/>
    <n v="8"/>
    <s v="PRV"/>
    <x v="42"/>
  </r>
  <r>
    <x v="6"/>
    <s v="1BC"/>
    <x v="4"/>
    <s v="MDE"/>
    <x v="5"/>
    <s v="1.10"/>
    <x v="8"/>
    <x v="40"/>
    <n v="1"/>
    <s v="PRV"/>
    <x v="42"/>
  </r>
  <r>
    <x v="6"/>
    <s v="1BC"/>
    <x v="4"/>
    <s v="MDE"/>
    <x v="5"/>
    <s v="1.9"/>
    <x v="3"/>
    <x v="95"/>
    <n v="1"/>
    <s v="PRV"/>
    <x v="42"/>
  </r>
  <r>
    <x v="6"/>
    <s v="1GR"/>
    <x v="11"/>
    <s v="EOH"/>
    <x v="26"/>
    <s v="1.6"/>
    <x v="2"/>
    <x v="25"/>
    <n v="37"/>
    <s v="1FR"/>
    <x v="54"/>
  </r>
  <r>
    <x v="6"/>
    <s v="1GR"/>
    <x v="11"/>
    <s v="EOH"/>
    <x v="26"/>
    <s v="1.6"/>
    <x v="2"/>
    <x v="75"/>
    <n v="30"/>
    <s v="HEL"/>
    <x v="2"/>
  </r>
  <r>
    <x v="6"/>
    <s v="2EJ"/>
    <x v="6"/>
    <s v="BOG"/>
    <x v="3"/>
    <s v="1.3"/>
    <x v="1"/>
    <x v="36"/>
    <n v="2"/>
    <s v="3AZ"/>
    <x v="40"/>
  </r>
  <r>
    <x v="6"/>
    <s v="2EJ"/>
    <x v="6"/>
    <s v="BOG"/>
    <x v="3"/>
    <s v="1.7"/>
    <x v="5"/>
    <x v="24"/>
    <n v="1"/>
    <s v="ETH"/>
    <x v="61"/>
  </r>
  <r>
    <x v="6"/>
    <s v="3AZ"/>
    <x v="2"/>
    <s v="BOG"/>
    <x v="3"/>
    <s v="1.4"/>
    <x v="4"/>
    <x v="24"/>
    <n v="1"/>
    <s v="LTG"/>
    <x v="39"/>
  </r>
  <r>
    <x v="6"/>
    <s v="3AZ"/>
    <x v="2"/>
    <s v="BOG"/>
    <x v="3"/>
    <s v="1.4"/>
    <x v="4"/>
    <x v="24"/>
    <n v="5"/>
    <s v="MAA"/>
    <x v="31"/>
  </r>
  <r>
    <x v="6"/>
    <s v="3AZ"/>
    <x v="2"/>
    <s v="BOG"/>
    <x v="3"/>
    <s v="1.6"/>
    <x v="2"/>
    <x v="24"/>
    <n v="42"/>
    <s v="ACA"/>
    <x v="3"/>
  </r>
  <r>
    <x v="6"/>
    <s v="3AZ"/>
    <x v="2"/>
    <s v="BOG"/>
    <x v="3"/>
    <s v="1.9"/>
    <x v="3"/>
    <x v="5"/>
    <n v="22"/>
    <s v="DLH"/>
    <x v="4"/>
  </r>
  <r>
    <x v="6"/>
    <s v="3BM"/>
    <x v="0"/>
    <s v="EJA"/>
    <x v="0"/>
    <s v="1.1"/>
    <x v="0"/>
    <x v="1"/>
    <n v="61"/>
    <s v="PRV"/>
    <x v="42"/>
  </r>
  <r>
    <x v="6"/>
    <s v="3BM"/>
    <x v="0"/>
    <s v="EYP"/>
    <x v="13"/>
    <s v="1.3"/>
    <x v="1"/>
    <x v="1"/>
    <n v="49"/>
    <s v="AVA"/>
    <x v="1"/>
  </r>
  <r>
    <x v="6"/>
    <s v="3BM"/>
    <x v="0"/>
    <s v="EYP"/>
    <x v="13"/>
    <s v="1.4"/>
    <x v="4"/>
    <x v="1"/>
    <n v="49"/>
    <s v="AVA"/>
    <x v="1"/>
  </r>
  <r>
    <x v="6"/>
    <s v="3BM"/>
    <x v="0"/>
    <s v="PPN"/>
    <x v="1"/>
    <s v="1.6"/>
    <x v="2"/>
    <x v="88"/>
    <n v="17"/>
    <s v="EFY"/>
    <x v="0"/>
  </r>
  <r>
    <x v="6"/>
    <s v="3BM"/>
    <x v="0"/>
    <s v="VUP"/>
    <x v="2"/>
    <s v="1.3"/>
    <x v="1"/>
    <x v="1"/>
    <n v="91"/>
    <s v="AVA"/>
    <x v="1"/>
  </r>
  <r>
    <x v="6"/>
    <s v="3BM"/>
    <x v="0"/>
    <s v="VUP"/>
    <x v="2"/>
    <s v="1.4"/>
    <x v="4"/>
    <x v="1"/>
    <n v="91"/>
    <s v="AVA"/>
    <x v="1"/>
  </r>
  <r>
    <x v="6"/>
    <s v="3BM"/>
    <x v="0"/>
    <s v="VUP"/>
    <x v="2"/>
    <s v="1.4"/>
    <x v="4"/>
    <x v="88"/>
    <n v="29"/>
    <s v="EFY"/>
    <x v="0"/>
  </r>
  <r>
    <x v="6"/>
    <s v="3BM"/>
    <x v="0"/>
    <s v="VVC"/>
    <x v="22"/>
    <s v="1.4"/>
    <x v="4"/>
    <x v="1"/>
    <n v="43"/>
    <s v="AVA"/>
    <x v="1"/>
  </r>
  <r>
    <x v="6"/>
    <s v="3BM"/>
    <x v="0"/>
    <s v="VVC"/>
    <x v="22"/>
    <s v="1.3"/>
    <x v="1"/>
    <x v="0"/>
    <n v="79"/>
    <s v="PRV"/>
    <x v="42"/>
  </r>
  <r>
    <x v="6"/>
    <s v="3BV"/>
    <x v="16"/>
    <s v="LMA"/>
    <x v="27"/>
    <s v="1.1"/>
    <x v="0"/>
    <x v="75"/>
    <n v="119"/>
    <s v="PRV"/>
    <x v="42"/>
  </r>
  <r>
    <x v="6"/>
    <s v="3BV"/>
    <x v="16"/>
    <s v="LMA"/>
    <x v="27"/>
    <s v="1.9"/>
    <x v="3"/>
    <x v="75"/>
    <n v="119"/>
    <s v="PRV"/>
    <x v="42"/>
  </r>
  <r>
    <x v="6"/>
    <s v="3BV"/>
    <x v="16"/>
    <s v="PBO"/>
    <x v="28"/>
    <s v="1.2"/>
    <x v="9"/>
    <x v="75"/>
    <n v="79"/>
    <s v="PRV"/>
    <x v="42"/>
  </r>
  <r>
    <x v="6"/>
    <s v="3BV"/>
    <x v="16"/>
    <s v="PBO"/>
    <x v="28"/>
    <s v="1.9"/>
    <x v="3"/>
    <x v="75"/>
    <n v="79"/>
    <s v="PRV"/>
    <x v="42"/>
  </r>
  <r>
    <x v="6"/>
    <s v="3CA"/>
    <x v="9"/>
    <s v="EOH"/>
    <x v="26"/>
    <s v="1.3"/>
    <x v="1"/>
    <x v="47"/>
    <n v="12"/>
    <s v="PRV"/>
    <x v="42"/>
  </r>
  <r>
    <x v="6"/>
    <s v="3CA"/>
    <x v="9"/>
    <s v="EOH"/>
    <x v="26"/>
    <s v="1.10"/>
    <x v="8"/>
    <x v="67"/>
    <n v="2"/>
    <s v="PRV"/>
    <x v="42"/>
  </r>
  <r>
    <x v="6"/>
    <s v="3AP"/>
    <x v="14"/>
    <s v="CTG"/>
    <x v="11"/>
    <s v="1.1"/>
    <x v="0"/>
    <x v="2"/>
    <n v="15"/>
    <s v="AVA"/>
    <x v="1"/>
  </r>
  <r>
    <x v="6"/>
    <s v="3AP"/>
    <x v="14"/>
    <s v="CTG"/>
    <x v="11"/>
    <s v="1.1"/>
    <x v="0"/>
    <x v="9"/>
    <n v="24"/>
    <s v="EFY"/>
    <x v="0"/>
  </r>
  <r>
    <x v="6"/>
    <s v="3AP"/>
    <x v="14"/>
    <s v="CTG"/>
    <x v="11"/>
    <s v="1.3"/>
    <x v="1"/>
    <x v="6"/>
    <n v="17"/>
    <s v="PUE"/>
    <x v="5"/>
  </r>
  <r>
    <x v="6"/>
    <s v="3AP"/>
    <x v="14"/>
    <s v="CTG"/>
    <x v="11"/>
    <s v="1.3"/>
    <x v="1"/>
    <x v="75"/>
    <n v="9"/>
    <s v="NSE"/>
    <x v="20"/>
  </r>
  <r>
    <x v="6"/>
    <s v="3AP"/>
    <x v="14"/>
    <s v="CTG"/>
    <x v="11"/>
    <s v="1.4"/>
    <x v="4"/>
    <x v="2"/>
    <n v="15"/>
    <s v="AVA"/>
    <x v="1"/>
  </r>
  <r>
    <x v="6"/>
    <s v="3AP"/>
    <x v="14"/>
    <s v="CTG"/>
    <x v="11"/>
    <s v="1.5"/>
    <x v="7"/>
    <x v="1"/>
    <n v="244"/>
    <s v="AVA"/>
    <x v="1"/>
  </r>
  <r>
    <x v="6"/>
    <s v="3AP"/>
    <x v="14"/>
    <s v="CTG"/>
    <x v="11"/>
    <s v="1.6"/>
    <x v="2"/>
    <x v="33"/>
    <n v="2"/>
    <s v="KLM"/>
    <x v="23"/>
  </r>
  <r>
    <x v="6"/>
    <s v="3AP"/>
    <x v="14"/>
    <s v="CTG"/>
    <x v="11"/>
    <s v="1.6"/>
    <x v="2"/>
    <x v="6"/>
    <n v="17"/>
    <s v="PUE"/>
    <x v="5"/>
  </r>
  <r>
    <x v="6"/>
    <s v="3AP"/>
    <x v="14"/>
    <s v="CTG"/>
    <x v="11"/>
    <s v="1.8"/>
    <x v="6"/>
    <x v="6"/>
    <n v="17"/>
    <s v="PUE"/>
    <x v="5"/>
  </r>
  <r>
    <x v="6"/>
    <s v="3AP"/>
    <x v="14"/>
    <s v="CTG"/>
    <x v="11"/>
    <s v="1.9"/>
    <x v="3"/>
    <x v="6"/>
    <n v="17"/>
    <s v="PUE"/>
    <x v="5"/>
  </r>
  <r>
    <x v="6"/>
    <s v="3AP"/>
    <x v="14"/>
    <s v="CTG"/>
    <x v="11"/>
    <s v="1.9"/>
    <x v="3"/>
    <x v="75"/>
    <n v="9"/>
    <s v="NSE"/>
    <x v="20"/>
  </r>
  <r>
    <x v="6"/>
    <s v="3AP"/>
    <x v="14"/>
    <s v="CTG"/>
    <x v="11"/>
    <s v="1.9"/>
    <x v="3"/>
    <x v="9"/>
    <n v="24"/>
    <s v="EFY"/>
    <x v="0"/>
  </r>
  <r>
    <x v="6"/>
    <s v="3AP"/>
    <x v="14"/>
    <s v="BAQ"/>
    <x v="8"/>
    <s v="1.3"/>
    <x v="1"/>
    <x v="1"/>
    <n v="216"/>
    <s v="AVA"/>
    <x v="1"/>
  </r>
  <r>
    <x v="6"/>
    <s v="3AP"/>
    <x v="14"/>
    <s v="BAQ"/>
    <x v="8"/>
    <s v="1.4"/>
    <x v="4"/>
    <x v="37"/>
    <n v="4"/>
    <s v="NSE"/>
    <x v="20"/>
  </r>
  <r>
    <x v="6"/>
    <s v="3AP"/>
    <x v="14"/>
    <s v="BAQ"/>
    <x v="8"/>
    <s v="1.7"/>
    <x v="5"/>
    <x v="1"/>
    <n v="129"/>
    <s v="AVA"/>
    <x v="1"/>
  </r>
  <r>
    <x v="6"/>
    <s v="2EI"/>
    <x v="5"/>
    <s v="ADZ"/>
    <x v="6"/>
    <s v="1.4"/>
    <x v="4"/>
    <x v="1"/>
    <n v="314"/>
    <s v="LAN"/>
    <x v="10"/>
  </r>
  <r>
    <x v="6"/>
    <s v="2EI"/>
    <x v="5"/>
    <s v="ADZ"/>
    <x v="6"/>
    <s v="1.6"/>
    <x v="2"/>
    <x v="1"/>
    <n v="309"/>
    <s v="LAN"/>
    <x v="10"/>
  </r>
  <r>
    <x v="6"/>
    <s v="2EI"/>
    <x v="5"/>
    <s v="ADZ"/>
    <x v="6"/>
    <s v="1.7"/>
    <x v="5"/>
    <x v="1"/>
    <n v="3"/>
    <s v="LAN"/>
    <x v="10"/>
  </r>
  <r>
    <x v="6"/>
    <s v="2EI"/>
    <x v="5"/>
    <s v="ADZ"/>
    <x v="6"/>
    <s v="1.9"/>
    <x v="3"/>
    <x v="1"/>
    <n v="21"/>
    <s v="JAT"/>
    <x v="14"/>
  </r>
  <r>
    <x v="6"/>
    <s v="2EI"/>
    <x v="5"/>
    <s v="AXM"/>
    <x v="7"/>
    <s v="1.1"/>
    <x v="0"/>
    <x v="2"/>
    <n v="4"/>
    <s v="AVA"/>
    <x v="1"/>
  </r>
  <r>
    <x v="6"/>
    <s v="2EI"/>
    <x v="5"/>
    <s v="AXM"/>
    <x v="7"/>
    <s v="1.10"/>
    <x v="8"/>
    <x v="1"/>
    <n v="150"/>
    <s v="LAN"/>
    <x v="10"/>
  </r>
  <r>
    <x v="6"/>
    <s v="2EI"/>
    <x v="5"/>
    <s v="AXM"/>
    <x v="7"/>
    <s v="1.2"/>
    <x v="9"/>
    <x v="1"/>
    <n v="2"/>
    <s v="AVA"/>
    <x v="1"/>
  </r>
  <r>
    <x v="6"/>
    <s v="2EI"/>
    <x v="5"/>
    <s v="AXM"/>
    <x v="7"/>
    <s v="1.3"/>
    <x v="1"/>
    <x v="31"/>
    <n v="1"/>
    <s v="ACL"/>
    <x v="8"/>
  </r>
  <r>
    <x v="6"/>
    <s v="2EI"/>
    <x v="5"/>
    <s v="AXM"/>
    <x v="7"/>
    <s v="1.3"/>
    <x v="1"/>
    <x v="31"/>
    <n v="13"/>
    <s v="CMP"/>
    <x v="13"/>
  </r>
  <r>
    <x v="6"/>
    <s v="2EI"/>
    <x v="5"/>
    <s v="AXM"/>
    <x v="7"/>
    <s v="1.4"/>
    <x v="4"/>
    <x v="1"/>
    <n v="30"/>
    <s v="LAN"/>
    <x v="10"/>
  </r>
  <r>
    <x v="6"/>
    <s v="2EI"/>
    <x v="5"/>
    <s v="AXM"/>
    <x v="7"/>
    <s v="1.5"/>
    <x v="7"/>
    <x v="1"/>
    <n v="12"/>
    <s v="NKS"/>
    <x v="12"/>
  </r>
  <r>
    <x v="6"/>
    <s v="2EI"/>
    <x v="5"/>
    <s v="AXM"/>
    <x v="7"/>
    <s v="1.6"/>
    <x v="2"/>
    <x v="1"/>
    <n v="141"/>
    <s v="AVA"/>
    <x v="1"/>
  </r>
  <r>
    <x v="6"/>
    <s v="2EI"/>
    <x v="5"/>
    <s v="AXM"/>
    <x v="7"/>
    <s v="1.6"/>
    <x v="2"/>
    <x v="31"/>
    <n v="18"/>
    <s v="RPB"/>
    <x v="11"/>
  </r>
  <r>
    <x v="6"/>
    <s v="2EI"/>
    <x v="5"/>
    <s v="AXM"/>
    <x v="7"/>
    <s v="1.8"/>
    <x v="6"/>
    <x v="1"/>
    <n v="26"/>
    <s v="NKS"/>
    <x v="12"/>
  </r>
  <r>
    <x v="6"/>
    <s v="2EI"/>
    <x v="5"/>
    <s v="BGA"/>
    <x v="9"/>
    <s v="1.4"/>
    <x v="4"/>
    <x v="37"/>
    <n v="7"/>
    <s v="NSE"/>
    <x v="20"/>
  </r>
  <r>
    <x v="6"/>
    <s v="2EI"/>
    <x v="5"/>
    <s v="BGA"/>
    <x v="9"/>
    <s v="1.6"/>
    <x v="2"/>
    <x v="31"/>
    <n v="18"/>
    <s v="RPB"/>
    <x v="11"/>
  </r>
  <r>
    <x v="6"/>
    <s v="2EI"/>
    <x v="5"/>
    <s v="AXM"/>
    <x v="7"/>
    <s v="1.8"/>
    <x v="6"/>
    <x v="31"/>
    <n v="36"/>
    <s v="RPB"/>
    <x v="11"/>
  </r>
  <r>
    <x v="6"/>
    <s v="2EI"/>
    <x v="5"/>
    <s v="BAQ"/>
    <x v="8"/>
    <s v="1.1"/>
    <x v="0"/>
    <x v="31"/>
    <n v="43"/>
    <s v="RPB"/>
    <x v="11"/>
  </r>
  <r>
    <x v="6"/>
    <s v="2EI"/>
    <x v="5"/>
    <s v="BAQ"/>
    <x v="8"/>
    <s v="1.10"/>
    <x v="8"/>
    <x v="1"/>
    <n v="12"/>
    <s v="LAN"/>
    <x v="10"/>
  </r>
  <r>
    <x v="6"/>
    <s v="2EI"/>
    <x v="5"/>
    <s v="BAQ"/>
    <x v="8"/>
    <s v="1.5"/>
    <x v="7"/>
    <x v="31"/>
    <n v="1"/>
    <s v="RPB"/>
    <x v="11"/>
  </r>
  <r>
    <x v="6"/>
    <s v="2EI"/>
    <x v="5"/>
    <s v="BAQ"/>
    <x v="8"/>
    <s v="1.8"/>
    <x v="6"/>
    <x v="1"/>
    <n v="60"/>
    <s v="NKS"/>
    <x v="12"/>
  </r>
  <r>
    <x v="6"/>
    <s v="2EI"/>
    <x v="5"/>
    <s v="BAQ"/>
    <x v="8"/>
    <s v="1.8"/>
    <x v="6"/>
    <x v="31"/>
    <n v="7"/>
    <s v="AAL"/>
    <x v="19"/>
  </r>
  <r>
    <x v="6"/>
    <s v="2EI"/>
    <x v="5"/>
    <s v="BAQ"/>
    <x v="8"/>
    <s v="1.8"/>
    <x v="6"/>
    <x v="24"/>
    <n v="1"/>
    <s v="FAC"/>
    <x v="34"/>
  </r>
  <r>
    <x v="6"/>
    <s v="2EI"/>
    <x v="5"/>
    <s v="BGA"/>
    <x v="9"/>
    <s v="1.10"/>
    <x v="8"/>
    <x v="1"/>
    <n v="2307"/>
    <s v="AVA"/>
    <x v="1"/>
  </r>
  <r>
    <x v="6"/>
    <s v="2EI"/>
    <x v="5"/>
    <s v="BGA"/>
    <x v="9"/>
    <s v="1.10"/>
    <x v="8"/>
    <x v="90"/>
    <n v="1"/>
    <s v="NSE"/>
    <x v="20"/>
  </r>
  <r>
    <x v="6"/>
    <s v="2EI"/>
    <x v="5"/>
    <s v="BGA"/>
    <x v="9"/>
    <s v="1.3"/>
    <x v="1"/>
    <x v="1"/>
    <n v="380"/>
    <s v="AVA"/>
    <x v="1"/>
  </r>
  <r>
    <x v="6"/>
    <s v="2EI"/>
    <x v="5"/>
    <s v="CLO"/>
    <x v="10"/>
    <s v="1.10"/>
    <x v="8"/>
    <x v="24"/>
    <n v="5"/>
    <s v="FAC"/>
    <x v="34"/>
  </r>
  <r>
    <x v="6"/>
    <s v="2EI"/>
    <x v="5"/>
    <s v="CTG"/>
    <x v="11"/>
    <s v="1.1"/>
    <x v="0"/>
    <x v="33"/>
    <n v="2"/>
    <s v="KLM"/>
    <x v="23"/>
  </r>
  <r>
    <x v="6"/>
    <s v="2EI"/>
    <x v="5"/>
    <s v="CLO"/>
    <x v="10"/>
    <s v="1.2"/>
    <x v="9"/>
    <x v="1"/>
    <n v="1"/>
    <s v="LAN"/>
    <x v="10"/>
  </r>
  <r>
    <x v="6"/>
    <s v="2EI"/>
    <x v="5"/>
    <s v="CLO"/>
    <x v="10"/>
    <s v="1.3"/>
    <x v="1"/>
    <x v="31"/>
    <n v="62"/>
    <s v="AAL"/>
    <x v="19"/>
  </r>
  <r>
    <x v="6"/>
    <s v="2EI"/>
    <x v="5"/>
    <s v="CLO"/>
    <x v="10"/>
    <s v="1.7"/>
    <x v="5"/>
    <x v="1"/>
    <n v="11"/>
    <s v="NKS"/>
    <x v="12"/>
  </r>
  <r>
    <x v="6"/>
    <s v="2EI"/>
    <x v="5"/>
    <s v="CLO"/>
    <x v="10"/>
    <s v="1.7"/>
    <x v="5"/>
    <x v="16"/>
    <n v="8"/>
    <s v="JAT"/>
    <x v="14"/>
  </r>
  <r>
    <x v="6"/>
    <s v="2EI"/>
    <x v="5"/>
    <s v="CTG"/>
    <x v="11"/>
    <s v="1.1"/>
    <x v="0"/>
    <x v="1"/>
    <n v="30"/>
    <s v="JBU"/>
    <x v="6"/>
  </r>
  <r>
    <x v="6"/>
    <s v="2EI"/>
    <x v="5"/>
    <s v="CTG"/>
    <x v="11"/>
    <s v="1.1"/>
    <x v="0"/>
    <x v="16"/>
    <n v="26"/>
    <s v="NKS"/>
    <x v="12"/>
  </r>
  <r>
    <x v="6"/>
    <s v="2EI"/>
    <x v="5"/>
    <s v="CUC"/>
    <x v="12"/>
    <s v="1.3"/>
    <x v="1"/>
    <x v="1"/>
    <n v="267"/>
    <s v="AVA"/>
    <x v="1"/>
  </r>
  <r>
    <x v="6"/>
    <s v="2EI"/>
    <x v="5"/>
    <s v="CUC"/>
    <x v="12"/>
    <s v="1.6"/>
    <x v="2"/>
    <x v="1"/>
    <n v="66"/>
    <s v="LAN"/>
    <x v="10"/>
  </r>
  <r>
    <x v="6"/>
    <s v="2EI"/>
    <x v="5"/>
    <s v="IBE"/>
    <x v="14"/>
    <s v="1.1"/>
    <x v="0"/>
    <x v="1"/>
    <n v="32"/>
    <s v="LAN"/>
    <x v="10"/>
  </r>
  <r>
    <x v="6"/>
    <s v="2EI"/>
    <x v="5"/>
    <s v="CTG"/>
    <x v="11"/>
    <s v="1.3"/>
    <x v="1"/>
    <x v="33"/>
    <n v="2"/>
    <s v="KLM"/>
    <x v="23"/>
  </r>
  <r>
    <x v="6"/>
    <s v="2EI"/>
    <x v="5"/>
    <s v="CTG"/>
    <x v="11"/>
    <s v="1.4"/>
    <x v="4"/>
    <x v="1"/>
    <n v="314"/>
    <s v="JAT"/>
    <x v="14"/>
  </r>
  <r>
    <x v="6"/>
    <s v="2EI"/>
    <x v="5"/>
    <s v="CTG"/>
    <x v="11"/>
    <s v="1.4"/>
    <x v="4"/>
    <x v="16"/>
    <n v="2"/>
    <s v="JAT"/>
    <x v="14"/>
  </r>
  <r>
    <x v="6"/>
    <s v="2EI"/>
    <x v="5"/>
    <s v="CTG"/>
    <x v="11"/>
    <s v="1.6"/>
    <x v="2"/>
    <x v="15"/>
    <n v="15"/>
    <s v="KLM"/>
    <x v="23"/>
  </r>
  <r>
    <x v="6"/>
    <s v="2EI"/>
    <x v="5"/>
    <s v="CTG"/>
    <x v="11"/>
    <s v="1.7"/>
    <x v="5"/>
    <x v="2"/>
    <n v="8"/>
    <s v="NKS"/>
    <x v="12"/>
  </r>
  <r>
    <x v="6"/>
    <s v="2EI"/>
    <x v="5"/>
    <s v="CTG"/>
    <x v="11"/>
    <s v="1.8"/>
    <x v="6"/>
    <x v="1"/>
    <n v="1516"/>
    <s v="LAN"/>
    <x v="10"/>
  </r>
  <r>
    <x v="6"/>
    <s v="2EI"/>
    <x v="5"/>
    <s v="CTG"/>
    <x v="11"/>
    <s v="1.8"/>
    <x v="6"/>
    <x v="31"/>
    <n v="30"/>
    <s v="DAL"/>
    <x v="59"/>
  </r>
  <r>
    <x v="6"/>
    <s v="2EI"/>
    <x v="5"/>
    <s v="CTG"/>
    <x v="11"/>
    <s v="1.8"/>
    <x v="6"/>
    <x v="24"/>
    <n v="1"/>
    <s v="FAC"/>
    <x v="34"/>
  </r>
  <r>
    <x v="6"/>
    <s v="2EI"/>
    <x v="5"/>
    <s v="IBE"/>
    <x v="14"/>
    <s v="1.10"/>
    <x v="8"/>
    <x v="1"/>
    <n v="164"/>
    <s v="LAN"/>
    <x v="10"/>
  </r>
  <r>
    <x v="6"/>
    <s v="2EI"/>
    <x v="5"/>
    <s v="IBE"/>
    <x v="14"/>
    <s v="1.8"/>
    <x v="6"/>
    <x v="1"/>
    <n v="105"/>
    <s v="AVA"/>
    <x v="1"/>
  </r>
  <r>
    <x v="6"/>
    <s v="2EI"/>
    <x v="5"/>
    <s v="CUC"/>
    <x v="12"/>
    <s v="1.3"/>
    <x v="1"/>
    <x v="2"/>
    <n v="38"/>
    <s v="AVA"/>
    <x v="1"/>
  </r>
  <r>
    <x v="6"/>
    <s v="2EI"/>
    <x v="5"/>
    <s v="MDE"/>
    <x v="5"/>
    <s v="1.4"/>
    <x v="4"/>
    <x v="1"/>
    <n v="2365"/>
    <s v="AVA"/>
    <x v="1"/>
  </r>
  <r>
    <x v="6"/>
    <s v="2EI"/>
    <x v="5"/>
    <s v="MDE"/>
    <x v="5"/>
    <s v="1.4"/>
    <x v="4"/>
    <x v="1"/>
    <n v="74"/>
    <s v="NKS"/>
    <x v="12"/>
  </r>
  <r>
    <x v="6"/>
    <s v="2EI"/>
    <x v="5"/>
    <s v="MDE"/>
    <x v="5"/>
    <s v="1.5"/>
    <x v="7"/>
    <x v="2"/>
    <n v="13"/>
    <s v="NKS"/>
    <x v="12"/>
  </r>
  <r>
    <x v="6"/>
    <s v="2EI"/>
    <x v="5"/>
    <s v="MDE"/>
    <x v="5"/>
    <s v="1.6"/>
    <x v="2"/>
    <x v="2"/>
    <n v="1"/>
    <s v="TAI"/>
    <x v="24"/>
  </r>
  <r>
    <x v="6"/>
    <s v="2EI"/>
    <x v="5"/>
    <s v="MDE"/>
    <x v="5"/>
    <s v="1.6"/>
    <x v="2"/>
    <x v="1"/>
    <n v="31"/>
    <s v="JBU"/>
    <x v="6"/>
  </r>
  <r>
    <x v="6"/>
    <s v="2EI"/>
    <x v="5"/>
    <s v="MDE"/>
    <x v="5"/>
    <s v="1.7"/>
    <x v="5"/>
    <x v="1"/>
    <n v="22"/>
    <s v="JBU"/>
    <x v="6"/>
  </r>
  <r>
    <x v="6"/>
    <s v="2EI"/>
    <x v="5"/>
    <s v="MDE"/>
    <x v="5"/>
    <s v="1.7"/>
    <x v="5"/>
    <x v="31"/>
    <n v="34"/>
    <s v="CMP"/>
    <x v="13"/>
  </r>
  <r>
    <x v="6"/>
    <s v="2EI"/>
    <x v="5"/>
    <s v="MDE"/>
    <x v="5"/>
    <s v="1.8"/>
    <x v="6"/>
    <x v="15"/>
    <n v="22"/>
    <s v="AVA"/>
    <x v="1"/>
  </r>
  <r>
    <x v="6"/>
    <s v="2EI"/>
    <x v="5"/>
    <s v="MDE"/>
    <x v="5"/>
    <s v="1.9"/>
    <x v="3"/>
    <x v="2"/>
    <n v="1"/>
    <s v="AVA"/>
    <x v="1"/>
  </r>
  <r>
    <x v="6"/>
    <s v="2EI"/>
    <x v="5"/>
    <s v="MDE"/>
    <x v="5"/>
    <s v="1.9"/>
    <x v="3"/>
    <x v="1"/>
    <n v="9"/>
    <s v="JAT"/>
    <x v="14"/>
  </r>
  <r>
    <x v="6"/>
    <s v="2EI"/>
    <x v="5"/>
    <s v="LET"/>
    <x v="23"/>
    <s v="1.4"/>
    <x v="4"/>
    <x v="1"/>
    <n v="45"/>
    <s v="AVA"/>
    <x v="1"/>
  </r>
  <r>
    <x v="6"/>
    <s v="2EI"/>
    <x v="5"/>
    <s v="MDE"/>
    <x v="5"/>
    <s v="1.1"/>
    <x v="0"/>
    <x v="1"/>
    <n v="71"/>
    <s v="NKS"/>
    <x v="12"/>
  </r>
  <r>
    <x v="6"/>
    <s v="2EI"/>
    <x v="5"/>
    <s v="MDE"/>
    <x v="5"/>
    <s v="1.1"/>
    <x v="0"/>
    <x v="31"/>
    <n v="226"/>
    <s v="CMP"/>
    <x v="13"/>
  </r>
  <r>
    <x v="6"/>
    <s v="2EI"/>
    <x v="5"/>
    <s v="MDE"/>
    <x v="5"/>
    <s v="1.3"/>
    <x v="1"/>
    <x v="1"/>
    <n v="29"/>
    <s v="GLG"/>
    <x v="15"/>
  </r>
  <r>
    <x v="6"/>
    <s v="2EI"/>
    <x v="5"/>
    <s v="MDE"/>
    <x v="5"/>
    <s v="1.9"/>
    <x v="3"/>
    <x v="31"/>
    <n v="4"/>
    <s v="CMP"/>
    <x v="13"/>
  </r>
  <r>
    <x v="6"/>
    <s v="2EI"/>
    <x v="5"/>
    <s v="PSO"/>
    <x v="21"/>
    <s v="1.6"/>
    <x v="2"/>
    <x v="2"/>
    <n v="23"/>
    <s v="AVA"/>
    <x v="1"/>
  </r>
  <r>
    <x v="6"/>
    <s v="2EI"/>
    <x v="5"/>
    <s v="PSO"/>
    <x v="21"/>
    <s v="1.6"/>
    <x v="2"/>
    <x v="1"/>
    <n v="125"/>
    <s v="AVA"/>
    <x v="1"/>
  </r>
  <r>
    <x v="6"/>
    <s v="2EI"/>
    <x v="5"/>
    <s v="PSO"/>
    <x v="21"/>
    <s v="1.8"/>
    <x v="6"/>
    <x v="2"/>
    <n v="69"/>
    <s v="AVA"/>
    <x v="1"/>
  </r>
  <r>
    <x v="6"/>
    <s v="2EI"/>
    <x v="5"/>
    <s v="MDE"/>
    <x v="5"/>
    <s v="1.9"/>
    <x v="3"/>
    <x v="31"/>
    <n v="1"/>
    <s v="DWI"/>
    <x v="18"/>
  </r>
  <r>
    <x v="6"/>
    <s v="2EI"/>
    <x v="5"/>
    <s v="RCH"/>
    <x v="16"/>
    <s v="1.9"/>
    <x v="3"/>
    <x v="1"/>
    <n v="49"/>
    <s v="LAN"/>
    <x v="10"/>
  </r>
  <r>
    <x v="6"/>
    <s v="2EI"/>
    <x v="5"/>
    <s v="SMR"/>
    <x v="17"/>
    <s v="1.10"/>
    <x v="8"/>
    <x v="2"/>
    <n v="381"/>
    <s v="AVA"/>
    <x v="1"/>
  </r>
  <r>
    <x v="6"/>
    <s v="2EI"/>
    <x v="5"/>
    <s v="MTR"/>
    <x v="18"/>
    <s v="1.2"/>
    <x v="9"/>
    <x v="1"/>
    <n v="8"/>
    <s v="AVA"/>
    <x v="1"/>
  </r>
  <r>
    <x v="6"/>
    <s v="2EI"/>
    <x v="5"/>
    <s v="MTR"/>
    <x v="18"/>
    <s v="1.3"/>
    <x v="1"/>
    <x v="1"/>
    <n v="124"/>
    <s v="LAN"/>
    <x v="10"/>
  </r>
  <r>
    <x v="6"/>
    <s v="2EI"/>
    <x v="5"/>
    <s v="NVA"/>
    <x v="19"/>
    <s v="1.8"/>
    <x v="6"/>
    <x v="1"/>
    <n v="78"/>
    <s v="LAN"/>
    <x v="10"/>
  </r>
  <r>
    <x v="6"/>
    <s v="2EI"/>
    <x v="5"/>
    <s v="PEI"/>
    <x v="20"/>
    <s v="1.1"/>
    <x v="0"/>
    <x v="2"/>
    <n v="1"/>
    <s v="LAN"/>
    <x v="10"/>
  </r>
  <r>
    <x v="6"/>
    <s v="2EI"/>
    <x v="5"/>
    <s v="PEI"/>
    <x v="20"/>
    <s v="1.10"/>
    <x v="8"/>
    <x v="2"/>
    <n v="285"/>
    <s v="AVA"/>
    <x v="1"/>
  </r>
  <r>
    <x v="6"/>
    <s v="2EI"/>
    <x v="5"/>
    <s v="PEI"/>
    <x v="20"/>
    <s v="1.10"/>
    <x v="8"/>
    <x v="31"/>
    <n v="207"/>
    <s v="CMP"/>
    <x v="13"/>
  </r>
  <r>
    <x v="6"/>
    <s v="2EI"/>
    <x v="5"/>
    <s v="PEI"/>
    <x v="20"/>
    <s v="1.10"/>
    <x v="8"/>
    <x v="31"/>
    <n v="1"/>
    <s v="FAC"/>
    <x v="34"/>
  </r>
  <r>
    <x v="6"/>
    <s v="2EI"/>
    <x v="5"/>
    <s v="PEI"/>
    <x v="20"/>
    <s v="1.4"/>
    <x v="4"/>
    <x v="2"/>
    <n v="1"/>
    <s v="LAN"/>
    <x v="10"/>
  </r>
  <r>
    <x v="6"/>
    <s v="2EI"/>
    <x v="5"/>
    <s v="PEI"/>
    <x v="20"/>
    <s v="1.4"/>
    <x v="4"/>
    <x v="1"/>
    <n v="145"/>
    <s v="JAT"/>
    <x v="14"/>
  </r>
  <r>
    <x v="6"/>
    <s v="2EI"/>
    <x v="5"/>
    <s v="PEI"/>
    <x v="20"/>
    <s v="1.5"/>
    <x v="7"/>
    <x v="2"/>
    <n v="28"/>
    <s v="AAL"/>
    <x v="19"/>
  </r>
  <r>
    <x v="6"/>
    <s v="2EI"/>
    <x v="5"/>
    <s v="PEI"/>
    <x v="20"/>
    <s v="1.8"/>
    <x v="6"/>
    <x v="31"/>
    <n v="120"/>
    <s v="CMP"/>
    <x v="13"/>
  </r>
  <r>
    <x v="6"/>
    <s v="2EI"/>
    <x v="5"/>
    <s v="PSO"/>
    <x v="21"/>
    <s v="1.10"/>
    <x v="8"/>
    <x v="1"/>
    <n v="671"/>
    <s v="AVA"/>
    <x v="1"/>
  </r>
  <r>
    <x v="6"/>
    <s v="2EI"/>
    <x v="5"/>
    <s v="PSO"/>
    <x v="21"/>
    <s v="1.3"/>
    <x v="1"/>
    <x v="1"/>
    <n v="56"/>
    <s v="LAN"/>
    <x v="10"/>
  </r>
  <r>
    <x v="6"/>
    <s v="2EI"/>
    <x v="5"/>
    <s v="SMR"/>
    <x v="17"/>
    <s v="1.3"/>
    <x v="1"/>
    <x v="2"/>
    <n v="64"/>
    <s v="AVA"/>
    <x v="1"/>
  </r>
  <r>
    <x v="6"/>
    <s v="2EI"/>
    <x v="5"/>
    <s v="SMR"/>
    <x v="17"/>
    <s v="1.4"/>
    <x v="4"/>
    <x v="1"/>
    <n v="274"/>
    <s v="LAN"/>
    <x v="10"/>
  </r>
  <r>
    <x v="6"/>
    <s v="3BQ"/>
    <x v="12"/>
    <s v="CTG"/>
    <x v="11"/>
    <s v="1.9"/>
    <x v="3"/>
    <x v="96"/>
    <n v="5"/>
    <s v="PAV"/>
    <x v="9"/>
  </r>
  <r>
    <x v="6"/>
    <s v="3BQ"/>
    <x v="12"/>
    <s v="CLO"/>
    <x v="10"/>
    <s v="1.1"/>
    <x v="0"/>
    <x v="48"/>
    <n v="2"/>
    <s v="PAV"/>
    <x v="9"/>
  </r>
  <r>
    <x v="6"/>
    <s v="3BQ"/>
    <x v="12"/>
    <s v="MDE"/>
    <x v="5"/>
    <s v="1.10"/>
    <x v="8"/>
    <x v="80"/>
    <n v="2"/>
    <s v="PAV"/>
    <x v="9"/>
  </r>
  <r>
    <x v="6"/>
    <s v="3BQ"/>
    <x v="12"/>
    <s v="MDE"/>
    <x v="5"/>
    <s v="1.10"/>
    <x v="8"/>
    <x v="82"/>
    <n v="2"/>
    <s v="PAV"/>
    <x v="9"/>
  </r>
  <r>
    <x v="6"/>
    <s v="3BQ"/>
    <x v="12"/>
    <s v="BOG"/>
    <x v="3"/>
    <s v="1.10"/>
    <x v="8"/>
    <x v="54"/>
    <n v="3"/>
    <s v="PAV"/>
    <x v="9"/>
  </r>
  <r>
    <x v="6"/>
    <s v="3BQ"/>
    <x v="12"/>
    <s v="BOG"/>
    <x v="3"/>
    <s v="1.9"/>
    <x v="3"/>
    <x v="87"/>
    <n v="2"/>
    <s v="PAV"/>
    <x v="9"/>
  </r>
  <r>
    <x v="6"/>
    <s v="3BQ"/>
    <x v="12"/>
    <s v="BOG"/>
    <x v="3"/>
    <s v="1.10"/>
    <x v="8"/>
    <x v="43"/>
    <n v="3"/>
    <s v="PAV"/>
    <x v="9"/>
  </r>
  <r>
    <x v="6"/>
    <s v="3BQ"/>
    <x v="12"/>
    <s v="BOG"/>
    <x v="3"/>
    <s v="1.9"/>
    <x v="3"/>
    <x v="39"/>
    <n v="4"/>
    <s v="PAV"/>
    <x v="9"/>
  </r>
  <r>
    <x v="6"/>
    <s v="1BC"/>
    <x v="4"/>
    <s v="MDE"/>
    <x v="5"/>
    <s v="1.3"/>
    <x v="1"/>
    <x v="28"/>
    <n v="11"/>
    <s v="PRV"/>
    <x v="42"/>
  </r>
  <r>
    <x v="6"/>
    <s v="1BC"/>
    <x v="4"/>
    <s v="MDE"/>
    <x v="5"/>
    <s v="1.6"/>
    <x v="2"/>
    <x v="28"/>
    <n v="3"/>
    <s v="PRV"/>
    <x v="42"/>
  </r>
  <r>
    <x v="6"/>
    <s v="1BC"/>
    <x v="4"/>
    <s v="MDE"/>
    <x v="5"/>
    <s v="1.10"/>
    <x v="8"/>
    <x v="28"/>
    <n v="7"/>
    <s v="PRV"/>
    <x v="42"/>
  </r>
  <r>
    <x v="6"/>
    <s v="1BC"/>
    <x v="4"/>
    <s v="MDE"/>
    <x v="5"/>
    <s v="1.1"/>
    <x v="0"/>
    <x v="49"/>
    <n v="2"/>
    <s v="PRV"/>
    <x v="42"/>
  </r>
  <r>
    <x v="6"/>
    <s v="1BC"/>
    <x v="4"/>
    <s v="MDE"/>
    <x v="5"/>
    <s v="1.1"/>
    <x v="0"/>
    <x v="63"/>
    <n v="1"/>
    <s v="PRV"/>
    <x v="42"/>
  </r>
  <r>
    <x v="6"/>
    <s v="1BC"/>
    <x v="4"/>
    <s v="MDE"/>
    <x v="5"/>
    <s v="1.9"/>
    <x v="3"/>
    <x v="29"/>
    <n v="8"/>
    <s v="PRV"/>
    <x v="42"/>
  </r>
  <r>
    <x v="6"/>
    <s v="1BC"/>
    <x v="4"/>
    <s v="MDE"/>
    <x v="5"/>
    <s v="1.1"/>
    <x v="0"/>
    <x v="65"/>
    <n v="2"/>
    <s v="PRV"/>
    <x v="42"/>
  </r>
  <r>
    <x v="6"/>
    <s v="1BC"/>
    <x v="4"/>
    <s v="MDE"/>
    <x v="5"/>
    <s v="1.3"/>
    <x v="1"/>
    <x v="95"/>
    <n v="2"/>
    <s v="PRV"/>
    <x v="42"/>
  </r>
  <r>
    <x v="6"/>
    <s v="1GR"/>
    <x v="11"/>
    <s v="EOH"/>
    <x v="26"/>
    <s v="1.9"/>
    <x v="3"/>
    <x v="3"/>
    <n v="49"/>
    <s v="1FR"/>
    <x v="54"/>
  </r>
  <r>
    <x v="6"/>
    <s v="1GR"/>
    <x v="11"/>
    <s v="EOH"/>
    <x v="26"/>
    <s v="1.6"/>
    <x v="2"/>
    <x v="3"/>
    <n v="49"/>
    <s v="1FR"/>
    <x v="54"/>
  </r>
  <r>
    <x v="6"/>
    <s v="1GR"/>
    <x v="11"/>
    <s v="EOH"/>
    <x v="26"/>
    <s v="1.9"/>
    <x v="3"/>
    <x v="75"/>
    <n v="30"/>
    <s v="HEL"/>
    <x v="2"/>
  </r>
  <r>
    <x v="6"/>
    <s v="1GR"/>
    <x v="11"/>
    <s v="EOH"/>
    <x v="26"/>
    <s v="1.9"/>
    <x v="3"/>
    <x v="73"/>
    <n v="28"/>
    <s v="1GR"/>
    <x v="55"/>
  </r>
  <r>
    <x v="6"/>
    <s v="1GR"/>
    <x v="11"/>
    <s v="EOH"/>
    <x v="26"/>
    <s v="1.6"/>
    <x v="2"/>
    <x v="73"/>
    <n v="28"/>
    <s v="1GR"/>
    <x v="55"/>
  </r>
  <r>
    <x v="6"/>
    <s v="2EJ"/>
    <x v="6"/>
    <s v="BOG"/>
    <x v="3"/>
    <s v="1.8"/>
    <x v="6"/>
    <x v="36"/>
    <n v="3"/>
    <s v="3AZ"/>
    <x v="40"/>
  </r>
  <r>
    <x v="6"/>
    <s v="2EJ"/>
    <x v="6"/>
    <s v="BOG"/>
    <x v="3"/>
    <s v="1.5"/>
    <x v="7"/>
    <x v="23"/>
    <n v="1"/>
    <s v="GTI"/>
    <x v="62"/>
  </r>
  <r>
    <x v="6"/>
    <s v="2EJ"/>
    <x v="6"/>
    <s v="BOG"/>
    <x v="3"/>
    <s v="1.4"/>
    <x v="4"/>
    <x v="23"/>
    <n v="5"/>
    <s v="GTI"/>
    <x v="62"/>
  </r>
  <r>
    <x v="6"/>
    <s v="2EJ"/>
    <x v="6"/>
    <s v="BOG"/>
    <x v="3"/>
    <s v="1.3"/>
    <x v="1"/>
    <x v="23"/>
    <n v="1"/>
    <s v="GTI"/>
    <x v="62"/>
  </r>
  <r>
    <x v="6"/>
    <s v="2EJ"/>
    <x v="6"/>
    <s v="BOG"/>
    <x v="3"/>
    <s v="1.10"/>
    <x v="8"/>
    <x v="24"/>
    <n v="1"/>
    <s v="3AI"/>
    <x v="50"/>
  </r>
  <r>
    <x v="6"/>
    <s v="2EJ"/>
    <x v="6"/>
    <s v="BOG"/>
    <x v="3"/>
    <s v="1.4"/>
    <x v="4"/>
    <x v="33"/>
    <n v="1"/>
    <s v="QTR"/>
    <x v="38"/>
  </r>
  <r>
    <x v="6"/>
    <s v="3AZ"/>
    <x v="2"/>
    <s v="BOG"/>
    <x v="3"/>
    <s v="1.8"/>
    <x v="6"/>
    <x v="24"/>
    <n v="1"/>
    <s v="LTG"/>
    <x v="39"/>
  </r>
  <r>
    <x v="6"/>
    <s v="3AZ"/>
    <x v="2"/>
    <s v="BOG"/>
    <x v="3"/>
    <s v="1.3"/>
    <x v="1"/>
    <x v="24"/>
    <n v="5"/>
    <s v="MAA"/>
    <x v="31"/>
  </r>
  <r>
    <x v="6"/>
    <s v="3AZ"/>
    <x v="2"/>
    <s v="BOG"/>
    <x v="3"/>
    <s v="1.8"/>
    <x v="6"/>
    <x v="24"/>
    <n v="141"/>
    <s v="LAE"/>
    <x v="44"/>
  </r>
  <r>
    <x v="6"/>
    <s v="3AZ"/>
    <x v="2"/>
    <s v="BOG"/>
    <x v="3"/>
    <s v="1.5"/>
    <x v="7"/>
    <x v="24"/>
    <n v="42"/>
    <s v="ACA"/>
    <x v="3"/>
  </r>
  <r>
    <x v="6"/>
    <s v="3AZ"/>
    <x v="2"/>
    <s v="BOG"/>
    <x v="3"/>
    <s v="1.7"/>
    <x v="5"/>
    <x v="7"/>
    <n v="19"/>
    <s v="LER"/>
    <x v="7"/>
  </r>
  <r>
    <x v="6"/>
    <s v="3BM"/>
    <x v="0"/>
    <s v="EJA"/>
    <x v="0"/>
    <s v="1.4"/>
    <x v="4"/>
    <x v="0"/>
    <n v="35"/>
    <s v="EFY"/>
    <x v="0"/>
  </r>
  <r>
    <x v="6"/>
    <s v="3BM"/>
    <x v="0"/>
    <s v="EJA"/>
    <x v="0"/>
    <s v="1.4"/>
    <x v="4"/>
    <x v="1"/>
    <n v="61"/>
    <s v="PRV"/>
    <x v="42"/>
  </r>
  <r>
    <x v="6"/>
    <s v="3BM"/>
    <x v="0"/>
    <s v="EYP"/>
    <x v="13"/>
    <s v="1.9"/>
    <x v="3"/>
    <x v="1"/>
    <n v="49"/>
    <s v="AVA"/>
    <x v="1"/>
  </r>
  <r>
    <x v="6"/>
    <s v="3BM"/>
    <x v="0"/>
    <s v="PPN"/>
    <x v="1"/>
    <s v="1.1"/>
    <x v="0"/>
    <x v="88"/>
    <n v="17"/>
    <s v="EFY"/>
    <x v="0"/>
  </r>
  <r>
    <x v="6"/>
    <s v="3BM"/>
    <x v="0"/>
    <s v="VUP"/>
    <x v="2"/>
    <s v="1.7"/>
    <x v="5"/>
    <x v="1"/>
    <n v="91"/>
    <s v="AVA"/>
    <x v="1"/>
  </r>
  <r>
    <x v="6"/>
    <s v="3BM"/>
    <x v="0"/>
    <s v="VUP"/>
    <x v="2"/>
    <s v="1.6"/>
    <x v="2"/>
    <x v="88"/>
    <n v="29"/>
    <s v="EFY"/>
    <x v="0"/>
  </r>
  <r>
    <x v="6"/>
    <s v="3BV"/>
    <x v="16"/>
    <s v="PBO"/>
    <x v="28"/>
    <s v="1.1"/>
    <x v="0"/>
    <x v="75"/>
    <n v="79"/>
    <s v="PRV"/>
    <x v="42"/>
  </r>
  <r>
    <x v="6"/>
    <s v="3AP"/>
    <x v="14"/>
    <s v="CTG"/>
    <x v="11"/>
    <s v="1.6"/>
    <x v="2"/>
    <x v="2"/>
    <n v="15"/>
    <s v="AVA"/>
    <x v="1"/>
  </r>
  <r>
    <x v="6"/>
    <s v="3AP"/>
    <x v="14"/>
    <s v="CTG"/>
    <x v="11"/>
    <s v="1.8"/>
    <x v="6"/>
    <x v="1"/>
    <n v="945"/>
    <s v="AVA"/>
    <x v="1"/>
  </r>
  <r>
    <x v="6"/>
    <s v="3AP"/>
    <x v="14"/>
    <s v="CTG"/>
    <x v="11"/>
    <s v="1.8"/>
    <x v="6"/>
    <x v="33"/>
    <n v="2"/>
    <s v="KLM"/>
    <x v="23"/>
  </r>
  <r>
    <x v="6"/>
    <s v="3AP"/>
    <x v="14"/>
    <s v="BAQ"/>
    <x v="8"/>
    <s v="1.6"/>
    <x v="2"/>
    <x v="37"/>
    <n v="4"/>
    <s v="NSE"/>
    <x v="20"/>
  </r>
  <r>
    <x v="6"/>
    <s v="3AP"/>
    <x v="14"/>
    <s v="BAQ"/>
    <x v="8"/>
    <s v="1.7"/>
    <x v="5"/>
    <x v="2"/>
    <n v="8"/>
    <s v="AVA"/>
    <x v="1"/>
  </r>
  <r>
    <x v="6"/>
    <s v="3AP"/>
    <x v="14"/>
    <s v="BAQ"/>
    <x v="8"/>
    <s v="1.8"/>
    <x v="6"/>
    <x v="37"/>
    <n v="4"/>
    <s v="NSE"/>
    <x v="20"/>
  </r>
  <r>
    <x v="6"/>
    <s v="2EI"/>
    <x v="5"/>
    <s v="ADZ"/>
    <x v="6"/>
    <s v="1.1"/>
    <x v="0"/>
    <x v="1"/>
    <n v="22"/>
    <s v="JAT"/>
    <x v="14"/>
  </r>
  <r>
    <x v="6"/>
    <s v="2EI"/>
    <x v="5"/>
    <s v="ADZ"/>
    <x v="6"/>
    <s v="1.9"/>
    <x v="3"/>
    <x v="1"/>
    <n v="301"/>
    <s v="LAN"/>
    <x v="10"/>
  </r>
  <r>
    <x v="6"/>
    <s v="2EI"/>
    <x v="5"/>
    <s v="ADZ"/>
    <x v="6"/>
    <s v="1.9"/>
    <x v="3"/>
    <x v="31"/>
    <n v="47"/>
    <s v="RPB"/>
    <x v="11"/>
  </r>
  <r>
    <x v="6"/>
    <s v="2EI"/>
    <x v="5"/>
    <s v="AXM"/>
    <x v="7"/>
    <s v="1.1"/>
    <x v="0"/>
    <x v="1"/>
    <n v="30"/>
    <s v="LAN"/>
    <x v="10"/>
  </r>
  <r>
    <x v="6"/>
    <s v="2EI"/>
    <x v="5"/>
    <s v="AXM"/>
    <x v="7"/>
    <s v="1.1"/>
    <x v="0"/>
    <x v="31"/>
    <n v="13"/>
    <s v="CMP"/>
    <x v="13"/>
  </r>
  <r>
    <x v="6"/>
    <s v="2EI"/>
    <x v="5"/>
    <s v="AXM"/>
    <x v="7"/>
    <s v="1.10"/>
    <x v="8"/>
    <x v="1"/>
    <n v="955"/>
    <s v="AVA"/>
    <x v="1"/>
  </r>
  <r>
    <x v="6"/>
    <s v="2EI"/>
    <x v="5"/>
    <s v="AXM"/>
    <x v="7"/>
    <s v="1.3"/>
    <x v="1"/>
    <x v="2"/>
    <n v="4"/>
    <s v="AVA"/>
    <x v="1"/>
  </r>
  <r>
    <x v="6"/>
    <s v="2EI"/>
    <x v="5"/>
    <s v="AXM"/>
    <x v="7"/>
    <s v="1.6"/>
    <x v="2"/>
    <x v="1"/>
    <n v="13"/>
    <s v="NKS"/>
    <x v="12"/>
  </r>
  <r>
    <x v="6"/>
    <s v="2EI"/>
    <x v="5"/>
    <s v="AXM"/>
    <x v="7"/>
    <s v="1.6"/>
    <x v="2"/>
    <x v="31"/>
    <n v="13"/>
    <s v="CMP"/>
    <x v="13"/>
  </r>
  <r>
    <x v="6"/>
    <s v="2EI"/>
    <x v="5"/>
    <s v="BGA"/>
    <x v="9"/>
    <s v="1.4"/>
    <x v="4"/>
    <x v="31"/>
    <n v="18"/>
    <s v="RPB"/>
    <x v="11"/>
  </r>
  <r>
    <x v="6"/>
    <s v="2EI"/>
    <x v="5"/>
    <s v="BGA"/>
    <x v="9"/>
    <s v="1.6"/>
    <x v="2"/>
    <x v="31"/>
    <n v="15"/>
    <s v="CMP"/>
    <x v="13"/>
  </r>
  <r>
    <x v="6"/>
    <s v="2EI"/>
    <x v="5"/>
    <s v="BGA"/>
    <x v="9"/>
    <s v="1.7"/>
    <x v="5"/>
    <x v="1"/>
    <n v="53"/>
    <s v="AVA"/>
    <x v="1"/>
  </r>
  <r>
    <x v="6"/>
    <s v="2EI"/>
    <x v="5"/>
    <s v="BGA"/>
    <x v="9"/>
    <s v="1.8"/>
    <x v="6"/>
    <x v="1"/>
    <n v="464"/>
    <s v="LAN"/>
    <x v="10"/>
  </r>
  <r>
    <x v="6"/>
    <s v="2EI"/>
    <x v="5"/>
    <s v="BAQ"/>
    <x v="8"/>
    <s v="1.1"/>
    <x v="0"/>
    <x v="1"/>
    <n v="30"/>
    <s v="NKS"/>
    <x v="12"/>
  </r>
  <r>
    <x v="6"/>
    <s v="2EI"/>
    <x v="5"/>
    <s v="BAQ"/>
    <x v="8"/>
    <s v="1.1"/>
    <x v="0"/>
    <x v="31"/>
    <n v="45"/>
    <s v="CMP"/>
    <x v="13"/>
  </r>
  <r>
    <x v="6"/>
    <s v="2EI"/>
    <x v="5"/>
    <s v="BAQ"/>
    <x v="8"/>
    <s v="1.10"/>
    <x v="8"/>
    <x v="31"/>
    <n v="243"/>
    <s v="CMP"/>
    <x v="13"/>
  </r>
  <r>
    <x v="6"/>
    <s v="2EI"/>
    <x v="5"/>
    <s v="BAQ"/>
    <x v="8"/>
    <s v="1.5"/>
    <x v="7"/>
    <x v="31"/>
    <n v="28"/>
    <s v="CMP"/>
    <x v="13"/>
  </r>
  <r>
    <x v="6"/>
    <s v="2EI"/>
    <x v="5"/>
    <s v="BAQ"/>
    <x v="8"/>
    <s v="1.7"/>
    <x v="5"/>
    <x v="31"/>
    <n v="1"/>
    <s v="RPB"/>
    <x v="11"/>
  </r>
  <r>
    <x v="6"/>
    <s v="2EI"/>
    <x v="5"/>
    <s v="BAQ"/>
    <x v="8"/>
    <s v="1.8"/>
    <x v="6"/>
    <x v="31"/>
    <n v="260"/>
    <s v="CMP"/>
    <x v="13"/>
  </r>
  <r>
    <x v="6"/>
    <s v="2EI"/>
    <x v="5"/>
    <s v="BGA"/>
    <x v="9"/>
    <s v="1.10"/>
    <x v="8"/>
    <x v="1"/>
    <n v="940"/>
    <s v="LAN"/>
    <x v="10"/>
  </r>
  <r>
    <x v="6"/>
    <s v="2EI"/>
    <x v="5"/>
    <s v="BGA"/>
    <x v="9"/>
    <s v="1.3"/>
    <x v="1"/>
    <x v="31"/>
    <n v="15"/>
    <s v="CMP"/>
    <x v="13"/>
  </r>
  <r>
    <x v="6"/>
    <s v="2EI"/>
    <x v="5"/>
    <s v="CLO"/>
    <x v="10"/>
    <s v="1.1"/>
    <x v="0"/>
    <x v="16"/>
    <n v="10"/>
    <s v="JAT"/>
    <x v="14"/>
  </r>
  <r>
    <x v="6"/>
    <s v="2EI"/>
    <x v="5"/>
    <s v="CLO"/>
    <x v="10"/>
    <s v="1.10"/>
    <x v="8"/>
    <x v="1"/>
    <n v="356"/>
    <s v="JAT"/>
    <x v="14"/>
  </r>
  <r>
    <x v="6"/>
    <s v="2EI"/>
    <x v="5"/>
    <s v="CLO"/>
    <x v="10"/>
    <s v="1.10"/>
    <x v="8"/>
    <x v="16"/>
    <n v="54"/>
    <s v="NKS"/>
    <x v="12"/>
  </r>
  <r>
    <x v="6"/>
    <s v="2EI"/>
    <x v="5"/>
    <s v="CTG"/>
    <x v="11"/>
    <s v="1.3"/>
    <x v="1"/>
    <x v="1"/>
    <n v="501"/>
    <s v="LAN"/>
    <x v="10"/>
  </r>
  <r>
    <x v="6"/>
    <s v="2EI"/>
    <x v="5"/>
    <s v="CTG"/>
    <x v="11"/>
    <s v="1.3"/>
    <x v="1"/>
    <x v="16"/>
    <n v="26"/>
    <s v="NKS"/>
    <x v="12"/>
  </r>
  <r>
    <x v="6"/>
    <s v="2EI"/>
    <x v="5"/>
    <s v="CLO"/>
    <x v="10"/>
    <s v="1.2"/>
    <x v="9"/>
    <x v="1"/>
    <n v="17"/>
    <s v="AVA"/>
    <x v="1"/>
  </r>
  <r>
    <x v="6"/>
    <s v="2EI"/>
    <x v="5"/>
    <s v="CLO"/>
    <x v="10"/>
    <s v="1.2"/>
    <x v="9"/>
    <x v="24"/>
    <n v="1"/>
    <s v="FAC"/>
    <x v="34"/>
  </r>
  <r>
    <x v="6"/>
    <s v="2EI"/>
    <x v="5"/>
    <s v="CLO"/>
    <x v="10"/>
    <s v="1.3"/>
    <x v="1"/>
    <x v="1"/>
    <n v="999"/>
    <s v="AVA"/>
    <x v="1"/>
  </r>
  <r>
    <x v="6"/>
    <s v="2EI"/>
    <x v="5"/>
    <s v="CLO"/>
    <x v="10"/>
    <s v="1.3"/>
    <x v="1"/>
    <x v="16"/>
    <n v="10"/>
    <s v="NKS"/>
    <x v="12"/>
  </r>
  <r>
    <x v="6"/>
    <s v="2EI"/>
    <x v="5"/>
    <s v="CLO"/>
    <x v="10"/>
    <s v="1.4"/>
    <x v="4"/>
    <x v="16"/>
    <n v="10"/>
    <s v="NKS"/>
    <x v="12"/>
  </r>
  <r>
    <x v="6"/>
    <s v="2EI"/>
    <x v="5"/>
    <s v="CLO"/>
    <x v="10"/>
    <s v="1.4"/>
    <x v="4"/>
    <x v="31"/>
    <n v="63"/>
    <s v="AAL"/>
    <x v="19"/>
  </r>
  <r>
    <x v="6"/>
    <s v="2EI"/>
    <x v="5"/>
    <s v="CLO"/>
    <x v="10"/>
    <s v="1.4"/>
    <x v="4"/>
    <x v="31"/>
    <n v="74"/>
    <s v="RPB"/>
    <x v="11"/>
  </r>
  <r>
    <x v="6"/>
    <s v="2EI"/>
    <x v="5"/>
    <s v="CLO"/>
    <x v="10"/>
    <s v="1.5"/>
    <x v="7"/>
    <x v="1"/>
    <n v="219"/>
    <s v="AVA"/>
    <x v="1"/>
  </r>
  <r>
    <x v="6"/>
    <s v="2EI"/>
    <x v="5"/>
    <s v="CLO"/>
    <x v="10"/>
    <s v="1.7"/>
    <x v="5"/>
    <x v="31"/>
    <n v="51"/>
    <s v="AAL"/>
    <x v="19"/>
  </r>
  <r>
    <x v="6"/>
    <s v="2EI"/>
    <x v="5"/>
    <s v="CLO"/>
    <x v="10"/>
    <s v="1.8"/>
    <x v="6"/>
    <x v="16"/>
    <n v="20"/>
    <s v="NKS"/>
    <x v="12"/>
  </r>
  <r>
    <x v="6"/>
    <s v="2EI"/>
    <x v="5"/>
    <s v="CTG"/>
    <x v="11"/>
    <s v="1.1"/>
    <x v="0"/>
    <x v="1"/>
    <n v="4"/>
    <s v="NKS"/>
    <x v="12"/>
  </r>
  <r>
    <x v="6"/>
    <s v="2EI"/>
    <x v="5"/>
    <s v="CUC"/>
    <x v="12"/>
    <s v="1.3"/>
    <x v="1"/>
    <x v="1"/>
    <n v="66"/>
    <s v="LAN"/>
    <x v="10"/>
  </r>
  <r>
    <x v="6"/>
    <s v="2EI"/>
    <x v="5"/>
    <s v="CUC"/>
    <x v="12"/>
    <s v="1.6"/>
    <x v="2"/>
    <x v="2"/>
    <n v="36"/>
    <s v="AVA"/>
    <x v="1"/>
  </r>
  <r>
    <x v="6"/>
    <s v="2EI"/>
    <x v="5"/>
    <s v="EYP"/>
    <x v="13"/>
    <s v="1.1"/>
    <x v="0"/>
    <x v="1"/>
    <n v="18"/>
    <s v="LAN"/>
    <x v="10"/>
  </r>
  <r>
    <x v="6"/>
    <s v="2EI"/>
    <x v="5"/>
    <s v="IBE"/>
    <x v="14"/>
    <s v="1.1"/>
    <x v="0"/>
    <x v="2"/>
    <n v="1"/>
    <s v="AVA"/>
    <x v="1"/>
  </r>
  <r>
    <x v="6"/>
    <s v="2EI"/>
    <x v="5"/>
    <s v="CTG"/>
    <x v="11"/>
    <s v="1.3"/>
    <x v="1"/>
    <x v="31"/>
    <n v="161"/>
    <s v="RPB"/>
    <x v="11"/>
  </r>
  <r>
    <x v="6"/>
    <s v="2EI"/>
    <x v="5"/>
    <s v="CTG"/>
    <x v="11"/>
    <s v="1.4"/>
    <x v="4"/>
    <x v="2"/>
    <n v="8"/>
    <s v="NKS"/>
    <x v="12"/>
  </r>
  <r>
    <x v="6"/>
    <s v="2EI"/>
    <x v="5"/>
    <s v="CTG"/>
    <x v="11"/>
    <s v="1.5"/>
    <x v="7"/>
    <x v="2"/>
    <n v="8"/>
    <s v="NKS"/>
    <x v="12"/>
  </r>
  <r>
    <x v="6"/>
    <s v="2EI"/>
    <x v="5"/>
    <s v="CTG"/>
    <x v="11"/>
    <s v="1.5"/>
    <x v="7"/>
    <x v="1"/>
    <n v="3"/>
    <s v="NKS"/>
    <x v="12"/>
  </r>
  <r>
    <x v="6"/>
    <s v="2EI"/>
    <x v="5"/>
    <s v="CTG"/>
    <x v="11"/>
    <s v="1.5"/>
    <x v="7"/>
    <x v="16"/>
    <n v="25"/>
    <s v="NKS"/>
    <x v="12"/>
  </r>
  <r>
    <x v="6"/>
    <s v="2EI"/>
    <x v="5"/>
    <s v="CTG"/>
    <x v="11"/>
    <s v="1.5"/>
    <x v="7"/>
    <x v="31"/>
    <n v="62"/>
    <s v="AAL"/>
    <x v="19"/>
  </r>
  <r>
    <x v="6"/>
    <s v="2EI"/>
    <x v="5"/>
    <s v="CTG"/>
    <x v="11"/>
    <s v="1.5"/>
    <x v="7"/>
    <x v="31"/>
    <n v="13"/>
    <s v="DAL"/>
    <x v="59"/>
  </r>
  <r>
    <x v="6"/>
    <s v="2EI"/>
    <x v="5"/>
    <s v="CTG"/>
    <x v="11"/>
    <s v="1.6"/>
    <x v="2"/>
    <x v="1"/>
    <n v="4"/>
    <s v="NKS"/>
    <x v="12"/>
  </r>
  <r>
    <x v="6"/>
    <s v="2EI"/>
    <x v="5"/>
    <s v="CTG"/>
    <x v="11"/>
    <s v="1.6"/>
    <x v="2"/>
    <x v="16"/>
    <n v="1"/>
    <s v="JBU"/>
    <x v="6"/>
  </r>
  <r>
    <x v="6"/>
    <s v="2EI"/>
    <x v="5"/>
    <s v="CTG"/>
    <x v="11"/>
    <s v="1.7"/>
    <x v="5"/>
    <x v="1"/>
    <n v="3"/>
    <s v="NKS"/>
    <x v="12"/>
  </r>
  <r>
    <x v="6"/>
    <s v="2EI"/>
    <x v="5"/>
    <s v="CTG"/>
    <x v="11"/>
    <s v="1.8"/>
    <x v="6"/>
    <x v="15"/>
    <n v="36"/>
    <s v="KLM"/>
    <x v="23"/>
  </r>
  <r>
    <x v="6"/>
    <s v="2EI"/>
    <x v="5"/>
    <s v="IBE"/>
    <x v="14"/>
    <s v="1.3"/>
    <x v="1"/>
    <x v="2"/>
    <n v="1"/>
    <s v="AVA"/>
    <x v="1"/>
  </r>
  <r>
    <x v="6"/>
    <s v="2EI"/>
    <x v="5"/>
    <s v="IBE"/>
    <x v="14"/>
    <s v="1.6"/>
    <x v="2"/>
    <x v="2"/>
    <n v="1"/>
    <s v="AVA"/>
    <x v="1"/>
  </r>
  <r>
    <x v="6"/>
    <s v="2EI"/>
    <x v="5"/>
    <s v="IBE"/>
    <x v="14"/>
    <s v="1.8"/>
    <x v="6"/>
    <x v="1"/>
    <n v="63"/>
    <s v="LAN"/>
    <x v="10"/>
  </r>
  <r>
    <x v="6"/>
    <s v="2EI"/>
    <x v="5"/>
    <s v="LET"/>
    <x v="23"/>
    <s v="1.3"/>
    <x v="1"/>
    <x v="31"/>
    <n v="9"/>
    <s v="KRE"/>
    <x v="33"/>
  </r>
  <r>
    <x v="6"/>
    <s v="2EI"/>
    <x v="5"/>
    <s v="CTG"/>
    <x v="11"/>
    <s v="1.9"/>
    <x v="3"/>
    <x v="31"/>
    <n v="13"/>
    <s v="DWI"/>
    <x v="18"/>
  </r>
  <r>
    <x v="6"/>
    <s v="2EI"/>
    <x v="5"/>
    <s v="CUC"/>
    <x v="12"/>
    <s v="1.1"/>
    <x v="0"/>
    <x v="2"/>
    <n v="37"/>
    <s v="AVA"/>
    <x v="1"/>
  </r>
  <r>
    <x v="6"/>
    <s v="2EI"/>
    <x v="5"/>
    <s v="CUC"/>
    <x v="12"/>
    <s v="1.1"/>
    <x v="0"/>
    <x v="1"/>
    <n v="66"/>
    <s v="LAN"/>
    <x v="10"/>
  </r>
  <r>
    <x v="6"/>
    <s v="2EI"/>
    <x v="5"/>
    <s v="CUC"/>
    <x v="12"/>
    <s v="1.10"/>
    <x v="8"/>
    <x v="1"/>
    <n v="164"/>
    <s v="JAT"/>
    <x v="14"/>
  </r>
  <r>
    <x v="6"/>
    <s v="2EI"/>
    <x v="5"/>
    <s v="MDE"/>
    <x v="5"/>
    <s v="1.4"/>
    <x v="4"/>
    <x v="2"/>
    <n v="1"/>
    <s v="TAI"/>
    <x v="24"/>
  </r>
  <r>
    <x v="6"/>
    <s v="2EI"/>
    <x v="5"/>
    <s v="MDE"/>
    <x v="5"/>
    <s v="1.5"/>
    <x v="7"/>
    <x v="1"/>
    <n v="41"/>
    <s v="JAT"/>
    <x v="14"/>
  </r>
  <r>
    <x v="6"/>
    <s v="2EI"/>
    <x v="5"/>
    <s v="MDE"/>
    <x v="5"/>
    <s v="1.5"/>
    <x v="7"/>
    <x v="16"/>
    <n v="1"/>
    <s v="NKS"/>
    <x v="12"/>
  </r>
  <r>
    <x v="6"/>
    <s v="2EI"/>
    <x v="5"/>
    <s v="MDE"/>
    <x v="5"/>
    <s v="1.6"/>
    <x v="2"/>
    <x v="2"/>
    <n v="136"/>
    <s v="AVA"/>
    <x v="1"/>
  </r>
  <r>
    <x v="6"/>
    <s v="2EI"/>
    <x v="5"/>
    <s v="MDE"/>
    <x v="5"/>
    <s v="1.7"/>
    <x v="5"/>
    <x v="1"/>
    <n v="6"/>
    <s v="GLG"/>
    <x v="15"/>
  </r>
  <r>
    <x v="6"/>
    <s v="2EI"/>
    <x v="5"/>
    <s v="MDE"/>
    <x v="5"/>
    <s v="1.7"/>
    <x v="5"/>
    <x v="1"/>
    <n v="4"/>
    <s v="PRV"/>
    <x v="42"/>
  </r>
  <r>
    <x v="6"/>
    <s v="2EI"/>
    <x v="5"/>
    <s v="MDE"/>
    <x v="5"/>
    <s v="1.8"/>
    <x v="6"/>
    <x v="1"/>
    <n v="20"/>
    <s v="GLG"/>
    <x v="15"/>
  </r>
  <r>
    <x v="6"/>
    <s v="2EI"/>
    <x v="5"/>
    <s v="MDE"/>
    <x v="5"/>
    <s v="1.8"/>
    <x v="6"/>
    <x v="1"/>
    <n v="571"/>
    <s v="JAT"/>
    <x v="14"/>
  </r>
  <r>
    <x v="6"/>
    <s v="2EI"/>
    <x v="5"/>
    <s v="MDE"/>
    <x v="5"/>
    <s v="1.8"/>
    <x v="6"/>
    <x v="1"/>
    <n v="60"/>
    <s v="JBU"/>
    <x v="6"/>
  </r>
  <r>
    <x v="6"/>
    <s v="2EI"/>
    <x v="5"/>
    <s v="MDE"/>
    <x v="5"/>
    <s v="1.8"/>
    <x v="6"/>
    <x v="16"/>
    <n v="2"/>
    <s v="NKS"/>
    <x v="12"/>
  </r>
  <r>
    <x v="6"/>
    <s v="2EI"/>
    <x v="5"/>
    <s v="LET"/>
    <x v="23"/>
    <s v="1.6"/>
    <x v="2"/>
    <x v="1"/>
    <n v="44"/>
    <s v="AVA"/>
    <x v="1"/>
  </r>
  <r>
    <x v="6"/>
    <s v="2EI"/>
    <x v="5"/>
    <s v="MDE"/>
    <x v="5"/>
    <s v="1.1"/>
    <x v="0"/>
    <x v="2"/>
    <n v="17"/>
    <s v="NKS"/>
    <x v="12"/>
  </r>
  <r>
    <x v="6"/>
    <s v="2EI"/>
    <x v="5"/>
    <s v="MDE"/>
    <x v="5"/>
    <s v="1.1"/>
    <x v="0"/>
    <x v="1"/>
    <n v="1775"/>
    <s v="AVA"/>
    <x v="1"/>
  </r>
  <r>
    <x v="6"/>
    <s v="2EI"/>
    <x v="5"/>
    <s v="MDE"/>
    <x v="5"/>
    <s v="1.10"/>
    <x v="8"/>
    <x v="1"/>
    <n v="92"/>
    <s v="GLG"/>
    <x v="15"/>
  </r>
  <r>
    <x v="6"/>
    <s v="2EI"/>
    <x v="5"/>
    <s v="MDE"/>
    <x v="5"/>
    <s v="1.10"/>
    <x v="8"/>
    <x v="31"/>
    <n v="118"/>
    <s v="DWI"/>
    <x v="18"/>
  </r>
  <r>
    <x v="6"/>
    <s v="2EI"/>
    <x v="5"/>
    <s v="MDE"/>
    <x v="5"/>
    <s v="1.2"/>
    <x v="9"/>
    <x v="1"/>
    <n v="1"/>
    <s v="PRV"/>
    <x v="42"/>
  </r>
  <r>
    <x v="6"/>
    <s v="2EI"/>
    <x v="5"/>
    <s v="MDE"/>
    <x v="5"/>
    <s v="1.3"/>
    <x v="1"/>
    <x v="1"/>
    <n v="504"/>
    <s v="JAT"/>
    <x v="14"/>
  </r>
  <r>
    <x v="6"/>
    <s v="2EI"/>
    <x v="5"/>
    <s v="RCH"/>
    <x v="16"/>
    <s v="1.1"/>
    <x v="0"/>
    <x v="2"/>
    <n v="7"/>
    <s v="AVA"/>
    <x v="1"/>
  </r>
  <r>
    <x v="6"/>
    <s v="2EI"/>
    <x v="5"/>
    <s v="MTR"/>
    <x v="18"/>
    <s v="1.10"/>
    <x v="8"/>
    <x v="2"/>
    <n v="305"/>
    <s v="AVA"/>
    <x v="1"/>
  </r>
  <r>
    <x v="6"/>
    <s v="2EI"/>
    <x v="5"/>
    <s v="RCH"/>
    <x v="16"/>
    <s v="1.1"/>
    <x v="0"/>
    <x v="1"/>
    <n v="50"/>
    <s v="LAN"/>
    <x v="10"/>
  </r>
  <r>
    <x v="6"/>
    <s v="2EI"/>
    <x v="5"/>
    <s v="RCH"/>
    <x v="16"/>
    <s v="1.10"/>
    <x v="8"/>
    <x v="1"/>
    <n v="783"/>
    <s v="AVA"/>
    <x v="1"/>
  </r>
  <r>
    <x v="6"/>
    <s v="2EI"/>
    <x v="5"/>
    <s v="RCH"/>
    <x v="16"/>
    <s v="1.6"/>
    <x v="2"/>
    <x v="2"/>
    <n v="7"/>
    <s v="AVA"/>
    <x v="1"/>
  </r>
  <r>
    <x v="6"/>
    <s v="2EI"/>
    <x v="5"/>
    <s v="RCH"/>
    <x v="16"/>
    <s v="1.8"/>
    <x v="6"/>
    <x v="2"/>
    <n v="22"/>
    <s v="AVA"/>
    <x v="1"/>
  </r>
  <r>
    <x v="6"/>
    <s v="2EI"/>
    <x v="5"/>
    <s v="MTR"/>
    <x v="18"/>
    <s v="1.4"/>
    <x v="4"/>
    <x v="2"/>
    <n v="45"/>
    <s v="AVA"/>
    <x v="1"/>
  </r>
  <r>
    <x v="6"/>
    <s v="2EI"/>
    <x v="5"/>
    <s v="MTR"/>
    <x v="18"/>
    <s v="1.4"/>
    <x v="4"/>
    <x v="1"/>
    <n v="199"/>
    <s v="AVA"/>
    <x v="1"/>
  </r>
  <r>
    <x v="6"/>
    <s v="2EI"/>
    <x v="5"/>
    <s v="MTR"/>
    <x v="18"/>
    <s v="1.8"/>
    <x v="6"/>
    <x v="2"/>
    <n v="126"/>
    <s v="AVA"/>
    <x v="1"/>
  </r>
  <r>
    <x v="6"/>
    <s v="2EI"/>
    <x v="5"/>
    <s v="MTR"/>
    <x v="18"/>
    <s v="1.8"/>
    <x v="6"/>
    <x v="1"/>
    <n v="327"/>
    <s v="LAN"/>
    <x v="10"/>
  </r>
  <r>
    <x v="6"/>
    <s v="2EI"/>
    <x v="5"/>
    <s v="PEI"/>
    <x v="20"/>
    <s v="1.1"/>
    <x v="0"/>
    <x v="2"/>
    <n v="50"/>
    <s v="AVA"/>
    <x v="1"/>
  </r>
  <r>
    <x v="6"/>
    <s v="2EI"/>
    <x v="5"/>
    <s v="PEI"/>
    <x v="20"/>
    <s v="1.10"/>
    <x v="8"/>
    <x v="2"/>
    <n v="5"/>
    <s v="LAN"/>
    <x v="10"/>
  </r>
  <r>
    <x v="6"/>
    <s v="2EI"/>
    <x v="5"/>
    <s v="PEI"/>
    <x v="20"/>
    <s v="1.2"/>
    <x v="9"/>
    <x v="1"/>
    <n v="9"/>
    <s v="LAN"/>
    <x v="10"/>
  </r>
  <r>
    <x v="6"/>
    <s v="2EI"/>
    <x v="5"/>
    <s v="PEI"/>
    <x v="20"/>
    <s v="1.3"/>
    <x v="1"/>
    <x v="1"/>
    <n v="145"/>
    <s v="JAT"/>
    <x v="14"/>
  </r>
  <r>
    <x v="6"/>
    <s v="2EI"/>
    <x v="5"/>
    <s v="PEI"/>
    <x v="20"/>
    <s v="1.4"/>
    <x v="4"/>
    <x v="2"/>
    <n v="31"/>
    <s v="AAL"/>
    <x v="19"/>
  </r>
  <r>
    <x v="6"/>
    <s v="2EI"/>
    <x v="5"/>
    <s v="PEI"/>
    <x v="20"/>
    <s v="1.4"/>
    <x v="4"/>
    <x v="2"/>
    <n v="53"/>
    <s v="AVA"/>
    <x v="1"/>
  </r>
  <r>
    <x v="6"/>
    <s v="2EI"/>
    <x v="5"/>
    <s v="PEI"/>
    <x v="20"/>
    <s v="1.4"/>
    <x v="4"/>
    <x v="31"/>
    <n v="69"/>
    <s v="CMP"/>
    <x v="13"/>
  </r>
  <r>
    <x v="6"/>
    <s v="2EI"/>
    <x v="5"/>
    <s v="PEI"/>
    <x v="20"/>
    <s v="1.9"/>
    <x v="3"/>
    <x v="1"/>
    <n v="1"/>
    <s v="JAT"/>
    <x v="14"/>
  </r>
  <r>
    <x v="6"/>
    <s v="2EI"/>
    <x v="5"/>
    <s v="PSO"/>
    <x v="21"/>
    <s v="1.10"/>
    <x v="8"/>
    <x v="1"/>
    <n v="224"/>
    <s v="LAN"/>
    <x v="10"/>
  </r>
  <r>
    <x v="6"/>
    <s v="2EI"/>
    <x v="5"/>
    <s v="PSO"/>
    <x v="21"/>
    <s v="1.4"/>
    <x v="4"/>
    <x v="1"/>
    <n v="125"/>
    <s v="AVA"/>
    <x v="1"/>
  </r>
  <r>
    <x v="6"/>
    <s v="2EI"/>
    <x v="5"/>
    <s v="PSO"/>
    <x v="21"/>
    <s v="1.4"/>
    <x v="4"/>
    <x v="1"/>
    <n v="56"/>
    <s v="LAN"/>
    <x v="10"/>
  </r>
  <r>
    <x v="6"/>
    <s v="2EI"/>
    <x v="5"/>
    <s v="SMR"/>
    <x v="17"/>
    <s v="1.3"/>
    <x v="1"/>
    <x v="1"/>
    <n v="401"/>
    <s v="AVA"/>
    <x v="1"/>
  </r>
  <r>
    <x v="6"/>
    <s v="2EI"/>
    <x v="5"/>
    <s v="SMR"/>
    <x v="17"/>
    <s v="1.3"/>
    <x v="1"/>
    <x v="1"/>
    <n v="276"/>
    <s v="LAN"/>
    <x v="10"/>
  </r>
  <r>
    <x v="6"/>
    <s v="2EI"/>
    <x v="5"/>
    <s v="SMR"/>
    <x v="17"/>
    <s v="1.3"/>
    <x v="1"/>
    <x v="90"/>
    <n v="5"/>
    <s v="EFY"/>
    <x v="0"/>
  </r>
  <r>
    <x v="6"/>
    <s v="2EI"/>
    <x v="5"/>
    <s v="SMR"/>
    <x v="17"/>
    <s v="1.3"/>
    <x v="1"/>
    <x v="31"/>
    <n v="101"/>
    <s v="RPB"/>
    <x v="11"/>
  </r>
  <r>
    <x v="6"/>
    <s v="2EI"/>
    <x v="5"/>
    <s v="SMR"/>
    <x v="17"/>
    <s v="1.6"/>
    <x v="2"/>
    <x v="1"/>
    <n v="273"/>
    <s v="LAN"/>
    <x v="10"/>
  </r>
  <r>
    <x v="6"/>
    <s v="2EI"/>
    <x v="5"/>
    <s v="SMR"/>
    <x v="17"/>
    <s v="1.8"/>
    <x v="6"/>
    <x v="1"/>
    <n v="762"/>
    <s v="LAN"/>
    <x v="10"/>
  </r>
  <r>
    <x v="6"/>
    <s v="3BL"/>
    <x v="8"/>
    <s v="BOG"/>
    <x v="3"/>
    <s v="1.10"/>
    <x v="8"/>
    <x v="24"/>
    <n v="27"/>
    <s v="ABX"/>
    <x v="46"/>
  </r>
  <r>
    <x v="6"/>
    <s v="3BQ"/>
    <x v="12"/>
    <s v="CTG"/>
    <x v="11"/>
    <s v="1.9"/>
    <x v="3"/>
    <x v="83"/>
    <n v="5"/>
    <s v="PAV"/>
    <x v="9"/>
  </r>
  <r>
    <x v="6"/>
    <s v="3BQ"/>
    <x v="12"/>
    <s v="CLO"/>
    <x v="10"/>
    <s v="1.9"/>
    <x v="3"/>
    <x v="48"/>
    <n v="2"/>
    <s v="PAV"/>
    <x v="9"/>
  </r>
  <r>
    <x v="6"/>
    <s v="3BQ"/>
    <x v="12"/>
    <s v="CLO"/>
    <x v="10"/>
    <s v="1.10"/>
    <x v="8"/>
    <x v="48"/>
    <n v="1"/>
    <s v="PAV"/>
    <x v="9"/>
  </r>
  <r>
    <x v="6"/>
    <s v="3BQ"/>
    <x v="12"/>
    <s v="CLO"/>
    <x v="10"/>
    <s v="1.9"/>
    <x v="3"/>
    <x v="29"/>
    <n v="1"/>
    <s v="PAV"/>
    <x v="9"/>
  </r>
  <r>
    <x v="6"/>
    <s v="3BQ"/>
    <x v="12"/>
    <s v="MDE"/>
    <x v="5"/>
    <s v="1.10"/>
    <x v="8"/>
    <x v="39"/>
    <n v="2"/>
    <s v="PAV"/>
    <x v="9"/>
  </r>
  <r>
    <x v="6"/>
    <s v="3BQ"/>
    <x v="12"/>
    <s v="MDE"/>
    <x v="5"/>
    <s v="1.10"/>
    <x v="8"/>
    <x v="91"/>
    <n v="2"/>
    <s v="PAV"/>
    <x v="9"/>
  </r>
  <r>
    <x v="6"/>
    <s v="3BQ"/>
    <x v="12"/>
    <s v="BOG"/>
    <x v="3"/>
    <s v="1.10"/>
    <x v="8"/>
    <x v="29"/>
    <n v="3"/>
    <s v="PAV"/>
    <x v="9"/>
  </r>
  <r>
    <x v="6"/>
    <s v="3BQ"/>
    <x v="12"/>
    <s v="BOG"/>
    <x v="3"/>
    <s v="1.7"/>
    <x v="5"/>
    <x v="87"/>
    <n v="1"/>
    <s v="PAV"/>
    <x v="9"/>
  </r>
  <r>
    <x v="6"/>
    <s v="3BQ"/>
    <x v="12"/>
    <s v="BOG"/>
    <x v="3"/>
    <s v="1.7"/>
    <x v="5"/>
    <x v="39"/>
    <n v="1"/>
    <s v="PAV"/>
    <x v="9"/>
  </r>
  <r>
    <x v="6"/>
    <s v="3BQ"/>
    <x v="12"/>
    <s v="BOG"/>
    <x v="3"/>
    <s v="1.7"/>
    <x v="5"/>
    <x v="70"/>
    <n v="1"/>
    <s v="PAV"/>
    <x v="9"/>
  </r>
  <r>
    <x v="6"/>
    <s v="3BR"/>
    <x v="17"/>
    <s v="BOG"/>
    <x v="3"/>
    <s v="1.8"/>
    <x v="6"/>
    <x v="1"/>
    <n v="47"/>
    <s v="3AG"/>
    <x v="36"/>
  </r>
  <r>
    <x v="6"/>
    <s v="HEL"/>
    <x v="1"/>
    <s v="BOG"/>
    <x v="3"/>
    <s v="1.3"/>
    <x v="1"/>
    <x v="55"/>
    <n v="1"/>
    <s v="HEL"/>
    <x v="2"/>
  </r>
  <r>
    <x v="6"/>
    <s v="HEL"/>
    <x v="1"/>
    <s v="BOG"/>
    <x v="3"/>
    <s v="1.3"/>
    <x v="1"/>
    <x v="39"/>
    <n v="1"/>
    <s v="HEL"/>
    <x v="2"/>
  </r>
  <r>
    <x v="6"/>
    <s v="1BC"/>
    <x v="4"/>
    <s v="MDE"/>
    <x v="5"/>
    <s v="1.3"/>
    <x v="1"/>
    <x v="49"/>
    <n v="2"/>
    <s v="PRV"/>
    <x v="42"/>
  </r>
  <r>
    <x v="6"/>
    <s v="1BC"/>
    <x v="4"/>
    <s v="MDE"/>
    <x v="5"/>
    <s v="1.9"/>
    <x v="3"/>
    <x v="49"/>
    <n v="2"/>
    <s v="PRV"/>
    <x v="42"/>
  </r>
  <r>
    <x v="6"/>
    <s v="1BC"/>
    <x v="4"/>
    <s v="MDE"/>
    <x v="5"/>
    <s v="1.5"/>
    <x v="7"/>
    <x v="29"/>
    <n v="3"/>
    <s v="PRV"/>
    <x v="42"/>
  </r>
  <r>
    <x v="6"/>
    <s v="1BC"/>
    <x v="4"/>
    <s v="MDE"/>
    <x v="5"/>
    <s v="1.3"/>
    <x v="1"/>
    <x v="65"/>
    <n v="2"/>
    <s v="PRV"/>
    <x v="42"/>
  </r>
  <r>
    <x v="6"/>
    <s v="1GR"/>
    <x v="11"/>
    <s v="EOH"/>
    <x v="26"/>
    <s v="1.1"/>
    <x v="0"/>
    <x v="25"/>
    <n v="60"/>
    <s v="1GR"/>
    <x v="55"/>
  </r>
  <r>
    <x v="6"/>
    <s v="1GR"/>
    <x v="11"/>
    <s v="EOH"/>
    <x v="26"/>
    <s v="1.8"/>
    <x v="6"/>
    <x v="25"/>
    <n v="37"/>
    <s v="1FR"/>
    <x v="54"/>
  </r>
  <r>
    <x v="6"/>
    <s v="1GR"/>
    <x v="11"/>
    <s v="EOH"/>
    <x v="26"/>
    <s v="1.9"/>
    <x v="3"/>
    <x v="25"/>
    <n v="37"/>
    <s v="1FR"/>
    <x v="54"/>
  </r>
  <r>
    <x v="6"/>
    <s v="1GR"/>
    <x v="11"/>
    <s v="EOH"/>
    <x v="26"/>
    <s v="1.6"/>
    <x v="2"/>
    <x v="73"/>
    <n v="7"/>
    <s v="1EH"/>
    <x v="58"/>
  </r>
  <r>
    <x v="6"/>
    <s v="1GR"/>
    <x v="11"/>
    <s v="EOH"/>
    <x v="26"/>
    <s v="1.1"/>
    <x v="0"/>
    <x v="73"/>
    <n v="28"/>
    <s v="1GR"/>
    <x v="55"/>
  </r>
  <r>
    <x v="6"/>
    <s v="1GR"/>
    <x v="11"/>
    <s v="EOH"/>
    <x v="26"/>
    <s v="1.8"/>
    <x v="6"/>
    <x v="73"/>
    <n v="28"/>
    <s v="1GR"/>
    <x v="55"/>
  </r>
  <r>
    <x v="6"/>
    <s v="2EJ"/>
    <x v="6"/>
    <s v="BOG"/>
    <x v="3"/>
    <s v="1.2"/>
    <x v="9"/>
    <x v="24"/>
    <n v="1"/>
    <s v="AJT"/>
    <x v="37"/>
  </r>
  <r>
    <x v="6"/>
    <s v="2EJ"/>
    <x v="6"/>
    <s v="BOG"/>
    <x v="3"/>
    <s v="1.4"/>
    <x v="4"/>
    <x v="24"/>
    <n v="1"/>
    <s v="AJT"/>
    <x v="37"/>
  </r>
  <r>
    <x v="6"/>
    <s v="2EJ"/>
    <x v="6"/>
    <s v="BOG"/>
    <x v="3"/>
    <s v="1.10"/>
    <x v="8"/>
    <x v="23"/>
    <n v="6"/>
    <s v="GTI"/>
    <x v="62"/>
  </r>
  <r>
    <x v="6"/>
    <s v="3AZ"/>
    <x v="2"/>
    <s v="BOG"/>
    <x v="3"/>
    <s v="1.3"/>
    <x v="1"/>
    <x v="24"/>
    <n v="1"/>
    <s v="LTG"/>
    <x v="39"/>
  </r>
  <r>
    <x v="6"/>
    <s v="3AZ"/>
    <x v="2"/>
    <s v="BOG"/>
    <x v="3"/>
    <s v="1.1"/>
    <x v="0"/>
    <x v="24"/>
    <n v="42"/>
    <s v="ACA"/>
    <x v="3"/>
  </r>
  <r>
    <x v="6"/>
    <s v="3AZ"/>
    <x v="2"/>
    <s v="BOG"/>
    <x v="3"/>
    <s v="1.3"/>
    <x v="1"/>
    <x v="24"/>
    <n v="42"/>
    <s v="ACA"/>
    <x v="3"/>
  </r>
  <r>
    <x v="6"/>
    <s v="3AZ"/>
    <x v="2"/>
    <s v="BOG"/>
    <x v="3"/>
    <s v="1.4"/>
    <x v="4"/>
    <x v="6"/>
    <n v="18"/>
    <s v="PUE"/>
    <x v="5"/>
  </r>
  <r>
    <x v="6"/>
    <s v="3AZ"/>
    <x v="2"/>
    <s v="BOG"/>
    <x v="3"/>
    <s v="1.7"/>
    <x v="5"/>
    <x v="6"/>
    <n v="18"/>
    <s v="PUE"/>
    <x v="5"/>
  </r>
  <r>
    <x v="6"/>
    <s v="3BM"/>
    <x v="0"/>
    <s v="EJA"/>
    <x v="0"/>
    <s v="1.3"/>
    <x v="1"/>
    <x v="1"/>
    <n v="61"/>
    <s v="PRV"/>
    <x v="42"/>
  </r>
  <r>
    <x v="6"/>
    <s v="3BM"/>
    <x v="0"/>
    <s v="EJA"/>
    <x v="0"/>
    <s v="1.9"/>
    <x v="3"/>
    <x v="1"/>
    <n v="61"/>
    <s v="PRV"/>
    <x v="42"/>
  </r>
  <r>
    <x v="6"/>
    <s v="3BM"/>
    <x v="0"/>
    <s v="EYP"/>
    <x v="13"/>
    <s v="1.6"/>
    <x v="2"/>
    <x v="1"/>
    <n v="49"/>
    <s v="AVA"/>
    <x v="1"/>
  </r>
  <r>
    <x v="6"/>
    <s v="3BM"/>
    <x v="0"/>
    <s v="PPN"/>
    <x v="1"/>
    <s v="1.6"/>
    <x v="2"/>
    <x v="1"/>
    <n v="31"/>
    <s v="AVA"/>
    <x v="1"/>
  </r>
  <r>
    <x v="6"/>
    <s v="3BM"/>
    <x v="0"/>
    <s v="PPN"/>
    <x v="1"/>
    <s v="1.3"/>
    <x v="1"/>
    <x v="0"/>
    <n v="41"/>
    <s v="EFY"/>
    <x v="0"/>
  </r>
  <r>
    <x v="6"/>
    <s v="3BM"/>
    <x v="0"/>
    <s v="VUP"/>
    <x v="2"/>
    <s v="1.1"/>
    <x v="0"/>
    <x v="2"/>
    <n v="25"/>
    <s v="AVA"/>
    <x v="1"/>
  </r>
  <r>
    <x v="6"/>
    <s v="3BM"/>
    <x v="0"/>
    <s v="VVC"/>
    <x v="22"/>
    <s v="1.9"/>
    <x v="3"/>
    <x v="1"/>
    <n v="43"/>
    <s v="AVA"/>
    <x v="1"/>
  </r>
  <r>
    <x v="6"/>
    <s v="3BM"/>
    <x v="0"/>
    <s v="VVC"/>
    <x v="22"/>
    <s v="1.3"/>
    <x v="1"/>
    <x v="37"/>
    <n v="4"/>
    <s v="PRV"/>
    <x v="42"/>
  </r>
  <r>
    <x v="6"/>
    <s v="3BM"/>
    <x v="0"/>
    <s v="VVC"/>
    <x v="22"/>
    <s v="1.4"/>
    <x v="4"/>
    <x v="37"/>
    <n v="4"/>
    <s v="PRV"/>
    <x v="42"/>
  </r>
  <r>
    <x v="6"/>
    <s v="3BM"/>
    <x v="0"/>
    <s v="VVC"/>
    <x v="22"/>
    <s v="1.7"/>
    <x v="5"/>
    <x v="37"/>
    <n v="4"/>
    <s v="PRV"/>
    <x v="42"/>
  </r>
  <r>
    <x v="6"/>
    <s v="3BM"/>
    <x v="0"/>
    <s v="PSO"/>
    <x v="21"/>
    <s v="1.6"/>
    <x v="2"/>
    <x v="88"/>
    <n v="53"/>
    <s v="EFY"/>
    <x v="0"/>
  </r>
  <r>
    <x v="6"/>
    <s v="3BM"/>
    <x v="0"/>
    <s v="TCO"/>
    <x v="25"/>
    <s v="1.6"/>
    <x v="2"/>
    <x v="88"/>
    <n v="44"/>
    <s v="EFY"/>
    <x v="0"/>
  </r>
  <r>
    <x v="6"/>
    <s v="5AD"/>
    <x v="10"/>
    <s v="BOG"/>
    <x v="3"/>
    <s v="1.10"/>
    <x v="8"/>
    <x v="97"/>
    <n v="30"/>
    <s v="PRV"/>
    <x v="42"/>
  </r>
  <r>
    <x v="6"/>
    <s v="SGH"/>
    <x v="3"/>
    <s v="SJE"/>
    <x v="4"/>
    <s v="1.8"/>
    <x v="6"/>
    <x v="42"/>
    <n v="23"/>
    <s v="ACL"/>
    <x v="8"/>
  </r>
  <r>
    <x v="6"/>
    <s v="3AP"/>
    <x v="14"/>
    <s v="CTG"/>
    <x v="11"/>
    <s v="1.2"/>
    <x v="9"/>
    <x v="1"/>
    <n v="21"/>
    <s v="AVA"/>
    <x v="1"/>
  </r>
  <r>
    <x v="6"/>
    <s v="3AP"/>
    <x v="14"/>
    <s v="CTG"/>
    <x v="11"/>
    <s v="1.3"/>
    <x v="1"/>
    <x v="9"/>
    <n v="24"/>
    <s v="EFY"/>
    <x v="0"/>
  </r>
  <r>
    <x v="6"/>
    <s v="3AP"/>
    <x v="14"/>
    <s v="CTG"/>
    <x v="11"/>
    <s v="1.4"/>
    <x v="4"/>
    <x v="75"/>
    <n v="9"/>
    <s v="NSE"/>
    <x v="20"/>
  </r>
  <r>
    <x v="6"/>
    <s v="3AP"/>
    <x v="14"/>
    <s v="CTG"/>
    <x v="11"/>
    <s v="1.6"/>
    <x v="2"/>
    <x v="15"/>
    <n v="29"/>
    <s v="KLM"/>
    <x v="23"/>
  </r>
  <r>
    <x v="6"/>
    <s v="3AP"/>
    <x v="14"/>
    <s v="CTG"/>
    <x v="11"/>
    <s v="1.7"/>
    <x v="5"/>
    <x v="1"/>
    <n v="244"/>
    <s v="AVA"/>
    <x v="1"/>
  </r>
  <r>
    <x v="6"/>
    <s v="3AP"/>
    <x v="14"/>
    <s v="CTG"/>
    <x v="11"/>
    <s v="1.9"/>
    <x v="3"/>
    <x v="33"/>
    <n v="2"/>
    <s v="KLM"/>
    <x v="23"/>
  </r>
  <r>
    <x v="6"/>
    <s v="3AP"/>
    <x v="14"/>
    <s v="CTG"/>
    <x v="11"/>
    <s v="1.10"/>
    <x v="8"/>
    <x v="1"/>
    <n v="945"/>
    <s v="AVA"/>
    <x v="1"/>
  </r>
  <r>
    <x v="6"/>
    <s v="3AP"/>
    <x v="14"/>
    <s v="CTG"/>
    <x v="11"/>
    <s v="1.10"/>
    <x v="8"/>
    <x v="6"/>
    <n v="17"/>
    <s v="PUE"/>
    <x v="5"/>
  </r>
  <r>
    <x v="6"/>
    <s v="3AP"/>
    <x v="14"/>
    <s v="BAQ"/>
    <x v="8"/>
    <s v="1.3"/>
    <x v="1"/>
    <x v="2"/>
    <n v="26"/>
    <s v="AVA"/>
    <x v="1"/>
  </r>
  <r>
    <x v="6"/>
    <s v="2EI"/>
    <x v="5"/>
    <s v="ADZ"/>
    <x v="6"/>
    <s v="1.1"/>
    <x v="0"/>
    <x v="31"/>
    <n v="46"/>
    <s v="RPB"/>
    <x v="11"/>
  </r>
  <r>
    <x v="6"/>
    <s v="2EI"/>
    <x v="5"/>
    <s v="ADZ"/>
    <x v="6"/>
    <s v="1.10"/>
    <x v="8"/>
    <x v="31"/>
    <n v="65"/>
    <s v="CMP"/>
    <x v="13"/>
  </r>
  <r>
    <x v="6"/>
    <s v="2EI"/>
    <x v="5"/>
    <s v="ADZ"/>
    <x v="6"/>
    <s v="1.3"/>
    <x v="1"/>
    <x v="31"/>
    <n v="47"/>
    <s v="RPB"/>
    <x v="11"/>
  </r>
  <r>
    <x v="6"/>
    <s v="2EI"/>
    <x v="5"/>
    <s v="ADZ"/>
    <x v="6"/>
    <s v="1.4"/>
    <x v="4"/>
    <x v="31"/>
    <n v="17"/>
    <s v="CMP"/>
    <x v="13"/>
  </r>
  <r>
    <x v="6"/>
    <s v="2EI"/>
    <x v="5"/>
    <s v="ADZ"/>
    <x v="6"/>
    <s v="1.6"/>
    <x v="2"/>
    <x v="31"/>
    <n v="17"/>
    <s v="CMP"/>
    <x v="13"/>
  </r>
  <r>
    <x v="6"/>
    <s v="2EI"/>
    <x v="5"/>
    <s v="AXM"/>
    <x v="7"/>
    <s v="1.4"/>
    <x v="4"/>
    <x v="31"/>
    <n v="1"/>
    <s v="ACL"/>
    <x v="8"/>
  </r>
  <r>
    <x v="6"/>
    <s v="2EI"/>
    <x v="5"/>
    <s v="AXM"/>
    <x v="7"/>
    <s v="1.4"/>
    <x v="4"/>
    <x v="31"/>
    <n v="13"/>
    <s v="CMP"/>
    <x v="13"/>
  </r>
  <r>
    <x v="6"/>
    <s v="2EI"/>
    <x v="5"/>
    <s v="BGA"/>
    <x v="9"/>
    <s v="1.4"/>
    <x v="4"/>
    <x v="1"/>
    <n v="194"/>
    <s v="LAN"/>
    <x v="10"/>
  </r>
  <r>
    <x v="6"/>
    <s v="2EI"/>
    <x v="5"/>
    <s v="BGA"/>
    <x v="9"/>
    <s v="1.5"/>
    <x v="7"/>
    <x v="1"/>
    <n v="1"/>
    <s v="LAN"/>
    <x v="10"/>
  </r>
  <r>
    <x v="6"/>
    <s v="2EI"/>
    <x v="5"/>
    <s v="BGA"/>
    <x v="9"/>
    <s v="1.6"/>
    <x v="2"/>
    <x v="2"/>
    <n v="19"/>
    <s v="AVA"/>
    <x v="1"/>
  </r>
  <r>
    <x v="6"/>
    <s v="2EI"/>
    <x v="5"/>
    <s v="BGA"/>
    <x v="9"/>
    <s v="1.6"/>
    <x v="2"/>
    <x v="1"/>
    <n v="193"/>
    <s v="LAN"/>
    <x v="10"/>
  </r>
  <r>
    <x v="6"/>
    <s v="2EI"/>
    <x v="5"/>
    <s v="BAQ"/>
    <x v="8"/>
    <s v="1.10"/>
    <x v="8"/>
    <x v="1"/>
    <n v="3"/>
    <s v="JBU"/>
    <x v="6"/>
  </r>
  <r>
    <x v="6"/>
    <s v="2EI"/>
    <x v="5"/>
    <s v="BAQ"/>
    <x v="8"/>
    <s v="1.10"/>
    <x v="8"/>
    <x v="31"/>
    <n v="1"/>
    <s v="AAL"/>
    <x v="19"/>
  </r>
  <r>
    <x v="6"/>
    <s v="2EI"/>
    <x v="5"/>
    <s v="BAQ"/>
    <x v="8"/>
    <s v="1.10"/>
    <x v="8"/>
    <x v="31"/>
    <n v="171"/>
    <s v="RPB"/>
    <x v="11"/>
  </r>
  <r>
    <x v="6"/>
    <s v="2EI"/>
    <x v="5"/>
    <s v="BAQ"/>
    <x v="8"/>
    <s v="1.3"/>
    <x v="1"/>
    <x v="1"/>
    <n v="1"/>
    <s v="JBU"/>
    <x v="6"/>
  </r>
  <r>
    <x v="6"/>
    <s v="2EI"/>
    <x v="5"/>
    <s v="BAQ"/>
    <x v="8"/>
    <s v="1.3"/>
    <x v="1"/>
    <x v="31"/>
    <n v="51"/>
    <s v="CMP"/>
    <x v="13"/>
  </r>
  <r>
    <x v="6"/>
    <s v="2EI"/>
    <x v="5"/>
    <s v="BAQ"/>
    <x v="8"/>
    <s v="1.8"/>
    <x v="6"/>
    <x v="31"/>
    <n v="166"/>
    <s v="RPB"/>
    <x v="11"/>
  </r>
  <r>
    <x v="6"/>
    <s v="2EI"/>
    <x v="5"/>
    <s v="BGA"/>
    <x v="9"/>
    <s v="1.1"/>
    <x v="0"/>
    <x v="1"/>
    <n v="377"/>
    <s v="AVA"/>
    <x v="1"/>
  </r>
  <r>
    <x v="6"/>
    <s v="2EI"/>
    <x v="5"/>
    <s v="BGA"/>
    <x v="9"/>
    <s v="1.1"/>
    <x v="0"/>
    <x v="1"/>
    <n v="194"/>
    <s v="LAN"/>
    <x v="10"/>
  </r>
  <r>
    <x v="6"/>
    <s v="2EI"/>
    <x v="5"/>
    <s v="CLO"/>
    <x v="10"/>
    <s v="1.10"/>
    <x v="8"/>
    <x v="1"/>
    <n v="59"/>
    <s v="NKS"/>
    <x v="12"/>
  </r>
  <r>
    <x v="6"/>
    <s v="2EI"/>
    <x v="5"/>
    <s v="CTG"/>
    <x v="11"/>
    <s v="1.10"/>
    <x v="8"/>
    <x v="1"/>
    <n v="1584"/>
    <s v="JAT"/>
    <x v="14"/>
  </r>
  <r>
    <x v="6"/>
    <s v="2EI"/>
    <x v="5"/>
    <s v="CTG"/>
    <x v="11"/>
    <s v="1.10"/>
    <x v="8"/>
    <x v="31"/>
    <n v="532"/>
    <s v="CMP"/>
    <x v="13"/>
  </r>
  <r>
    <x v="6"/>
    <s v="2EI"/>
    <x v="5"/>
    <s v="CTG"/>
    <x v="11"/>
    <s v="1.10"/>
    <x v="8"/>
    <x v="15"/>
    <n v="134"/>
    <s v="KLM"/>
    <x v="23"/>
  </r>
  <r>
    <x v="6"/>
    <s v="2EI"/>
    <x v="5"/>
    <s v="CTG"/>
    <x v="11"/>
    <s v="1.3"/>
    <x v="1"/>
    <x v="2"/>
    <n v="2"/>
    <s v="LAN"/>
    <x v="10"/>
  </r>
  <r>
    <x v="6"/>
    <s v="2EI"/>
    <x v="5"/>
    <s v="CTG"/>
    <x v="11"/>
    <s v="1.3"/>
    <x v="1"/>
    <x v="2"/>
    <n v="8"/>
    <s v="NKS"/>
    <x v="12"/>
  </r>
  <r>
    <x v="6"/>
    <s v="2EI"/>
    <x v="5"/>
    <s v="CTG"/>
    <x v="11"/>
    <s v="1.3"/>
    <x v="1"/>
    <x v="16"/>
    <n v="2"/>
    <s v="JAT"/>
    <x v="14"/>
  </r>
  <r>
    <x v="6"/>
    <s v="2EI"/>
    <x v="5"/>
    <s v="CTG"/>
    <x v="11"/>
    <s v="1.3"/>
    <x v="1"/>
    <x v="31"/>
    <n v="2"/>
    <s v="FAC"/>
    <x v="34"/>
  </r>
  <r>
    <x v="6"/>
    <s v="2EI"/>
    <x v="5"/>
    <s v="CLO"/>
    <x v="10"/>
    <s v="1.3"/>
    <x v="1"/>
    <x v="1"/>
    <n v="106"/>
    <s v="JAT"/>
    <x v="14"/>
  </r>
  <r>
    <x v="6"/>
    <s v="2EI"/>
    <x v="5"/>
    <s v="CLO"/>
    <x v="10"/>
    <s v="1.3"/>
    <x v="1"/>
    <x v="1"/>
    <n v="11"/>
    <s v="NKS"/>
    <x v="12"/>
  </r>
  <r>
    <x v="6"/>
    <s v="2EI"/>
    <x v="5"/>
    <s v="CLO"/>
    <x v="10"/>
    <s v="1.5"/>
    <x v="7"/>
    <x v="31"/>
    <n v="57"/>
    <s v="CMP"/>
    <x v="13"/>
  </r>
  <r>
    <x v="6"/>
    <s v="2EI"/>
    <x v="5"/>
    <s v="CLO"/>
    <x v="10"/>
    <s v="1.6"/>
    <x v="2"/>
    <x v="15"/>
    <n v="13"/>
    <s v="AVA"/>
    <x v="1"/>
  </r>
  <r>
    <x v="6"/>
    <s v="2EI"/>
    <x v="5"/>
    <s v="CLO"/>
    <x v="10"/>
    <s v="1.7"/>
    <x v="5"/>
    <x v="16"/>
    <n v="10"/>
    <s v="NKS"/>
    <x v="12"/>
  </r>
  <r>
    <x v="6"/>
    <s v="2EI"/>
    <x v="5"/>
    <s v="CLO"/>
    <x v="10"/>
    <s v="1.8"/>
    <x v="6"/>
    <x v="31"/>
    <n v="93"/>
    <s v="RPB"/>
    <x v="11"/>
  </r>
  <r>
    <x v="6"/>
    <s v="2EI"/>
    <x v="5"/>
    <s v="CTG"/>
    <x v="11"/>
    <s v="1.1"/>
    <x v="0"/>
    <x v="2"/>
    <n v="2"/>
    <s v="LAN"/>
    <x v="10"/>
  </r>
  <r>
    <x v="6"/>
    <s v="2EI"/>
    <x v="5"/>
    <s v="CUC"/>
    <x v="12"/>
    <s v="1.4"/>
    <x v="4"/>
    <x v="1"/>
    <n v="269"/>
    <s v="AVA"/>
    <x v="1"/>
  </r>
  <r>
    <x v="6"/>
    <s v="2EI"/>
    <x v="5"/>
    <s v="CUC"/>
    <x v="12"/>
    <s v="1.4"/>
    <x v="4"/>
    <x v="1"/>
    <n v="40"/>
    <s v="JAT"/>
    <x v="14"/>
  </r>
  <r>
    <x v="6"/>
    <s v="2EI"/>
    <x v="5"/>
    <s v="CUC"/>
    <x v="12"/>
    <s v="1.6"/>
    <x v="2"/>
    <x v="1"/>
    <n v="1"/>
    <s v="JAT"/>
    <x v="14"/>
  </r>
  <r>
    <x v="6"/>
    <s v="2EI"/>
    <x v="5"/>
    <s v="CUC"/>
    <x v="12"/>
    <s v="1.8"/>
    <x v="6"/>
    <x v="1"/>
    <n v="199"/>
    <s v="LAN"/>
    <x v="10"/>
  </r>
  <r>
    <x v="6"/>
    <s v="2EI"/>
    <x v="5"/>
    <s v="IBE"/>
    <x v="14"/>
    <s v="1.10"/>
    <x v="8"/>
    <x v="1"/>
    <n v="385"/>
    <s v="AVA"/>
    <x v="1"/>
  </r>
  <r>
    <x v="6"/>
    <s v="2EI"/>
    <x v="5"/>
    <s v="CTG"/>
    <x v="11"/>
    <s v="1.4"/>
    <x v="4"/>
    <x v="2"/>
    <n v="2"/>
    <s v="LAN"/>
    <x v="10"/>
  </r>
  <r>
    <x v="6"/>
    <s v="2EI"/>
    <x v="5"/>
    <s v="CTG"/>
    <x v="11"/>
    <s v="1.4"/>
    <x v="4"/>
    <x v="1"/>
    <n v="25"/>
    <s v="JBU"/>
    <x v="6"/>
  </r>
  <r>
    <x v="6"/>
    <s v="2EI"/>
    <x v="5"/>
    <s v="CTG"/>
    <x v="11"/>
    <s v="1.4"/>
    <x v="4"/>
    <x v="1"/>
    <n v="4"/>
    <s v="NKS"/>
    <x v="12"/>
  </r>
  <r>
    <x v="6"/>
    <s v="2EI"/>
    <x v="5"/>
    <s v="CTG"/>
    <x v="11"/>
    <s v="1.5"/>
    <x v="7"/>
    <x v="31"/>
    <n v="5"/>
    <s v="CMP"/>
    <x v="13"/>
  </r>
  <r>
    <x v="6"/>
    <s v="2EI"/>
    <x v="5"/>
    <s v="CTG"/>
    <x v="11"/>
    <s v="1.6"/>
    <x v="2"/>
    <x v="31"/>
    <n v="122"/>
    <s v="CMP"/>
    <x v="13"/>
  </r>
  <r>
    <x v="6"/>
    <s v="2EI"/>
    <x v="5"/>
    <s v="CTG"/>
    <x v="11"/>
    <s v="1.6"/>
    <x v="2"/>
    <x v="31"/>
    <n v="14"/>
    <s v="DAL"/>
    <x v="59"/>
  </r>
  <r>
    <x v="6"/>
    <s v="2EI"/>
    <x v="5"/>
    <s v="CTG"/>
    <x v="11"/>
    <s v="1.7"/>
    <x v="5"/>
    <x v="2"/>
    <n v="1"/>
    <s v="LAN"/>
    <x v="10"/>
  </r>
  <r>
    <x v="6"/>
    <s v="2EI"/>
    <x v="5"/>
    <s v="CTG"/>
    <x v="11"/>
    <s v="1.8"/>
    <x v="6"/>
    <x v="2"/>
    <n v="16"/>
    <s v="NKS"/>
    <x v="12"/>
  </r>
  <r>
    <x v="6"/>
    <s v="2EI"/>
    <x v="5"/>
    <s v="CTG"/>
    <x v="11"/>
    <s v="1.8"/>
    <x v="6"/>
    <x v="31"/>
    <n v="126"/>
    <s v="AAL"/>
    <x v="19"/>
  </r>
  <r>
    <x v="6"/>
    <s v="2EI"/>
    <x v="5"/>
    <s v="CTG"/>
    <x v="11"/>
    <s v="1.8"/>
    <x v="6"/>
    <x v="33"/>
    <n v="2"/>
    <s v="KLM"/>
    <x v="23"/>
  </r>
  <r>
    <x v="6"/>
    <s v="2EI"/>
    <x v="5"/>
    <s v="IBE"/>
    <x v="14"/>
    <s v="1.4"/>
    <x v="4"/>
    <x v="1"/>
    <n v="60"/>
    <s v="AVA"/>
    <x v="1"/>
  </r>
  <r>
    <x v="6"/>
    <s v="2EI"/>
    <x v="5"/>
    <s v="IBE"/>
    <x v="14"/>
    <s v="1.6"/>
    <x v="2"/>
    <x v="1"/>
    <n v="60"/>
    <s v="AVA"/>
    <x v="1"/>
  </r>
  <r>
    <x v="6"/>
    <s v="2EI"/>
    <x v="5"/>
    <s v="LET"/>
    <x v="23"/>
    <s v="1.1"/>
    <x v="0"/>
    <x v="1"/>
    <n v="45"/>
    <s v="AVA"/>
    <x v="1"/>
  </r>
  <r>
    <x v="6"/>
    <s v="2EI"/>
    <x v="5"/>
    <s v="LET"/>
    <x v="23"/>
    <s v="1.1"/>
    <x v="0"/>
    <x v="1"/>
    <n v="62"/>
    <s v="LAN"/>
    <x v="10"/>
  </r>
  <r>
    <x v="6"/>
    <s v="2EI"/>
    <x v="5"/>
    <s v="LET"/>
    <x v="23"/>
    <s v="1.10"/>
    <x v="8"/>
    <x v="1"/>
    <n v="276"/>
    <s v="AVA"/>
    <x v="1"/>
  </r>
  <r>
    <x v="6"/>
    <s v="2EI"/>
    <x v="5"/>
    <s v="CTG"/>
    <x v="11"/>
    <s v="1.9"/>
    <x v="3"/>
    <x v="1"/>
    <n v="2"/>
    <s v="LAN"/>
    <x v="10"/>
  </r>
  <r>
    <x v="6"/>
    <s v="2EI"/>
    <x v="5"/>
    <s v="CTG"/>
    <x v="11"/>
    <s v="1.9"/>
    <x v="3"/>
    <x v="16"/>
    <n v="2"/>
    <s v="JAT"/>
    <x v="14"/>
  </r>
  <r>
    <x v="6"/>
    <s v="2EI"/>
    <x v="5"/>
    <s v="CTG"/>
    <x v="11"/>
    <s v="1.9"/>
    <x v="3"/>
    <x v="31"/>
    <n v="160"/>
    <s v="RPB"/>
    <x v="11"/>
  </r>
  <r>
    <x v="6"/>
    <s v="2EI"/>
    <x v="5"/>
    <s v="CUC"/>
    <x v="12"/>
    <s v="1.1"/>
    <x v="0"/>
    <x v="1"/>
    <n v="264"/>
    <s v="AVA"/>
    <x v="1"/>
  </r>
  <r>
    <x v="6"/>
    <s v="2EI"/>
    <x v="5"/>
    <s v="MDE"/>
    <x v="5"/>
    <s v="1.4"/>
    <x v="4"/>
    <x v="1"/>
    <n v="12"/>
    <s v="TAI"/>
    <x v="24"/>
  </r>
  <r>
    <x v="6"/>
    <s v="2EI"/>
    <x v="5"/>
    <s v="MDE"/>
    <x v="5"/>
    <s v="1.4"/>
    <x v="4"/>
    <x v="31"/>
    <n v="30"/>
    <s v="DWI"/>
    <x v="18"/>
  </r>
  <r>
    <x v="6"/>
    <s v="2EI"/>
    <x v="5"/>
    <s v="MDE"/>
    <x v="5"/>
    <s v="1.4"/>
    <x v="4"/>
    <x v="31"/>
    <n v="9"/>
    <s v="ROI"/>
    <x v="56"/>
  </r>
  <r>
    <x v="6"/>
    <s v="2EI"/>
    <x v="5"/>
    <s v="MDE"/>
    <x v="5"/>
    <s v="1.5"/>
    <x v="7"/>
    <x v="31"/>
    <n v="34"/>
    <s v="CMP"/>
    <x v="13"/>
  </r>
  <r>
    <x v="6"/>
    <s v="2EI"/>
    <x v="5"/>
    <s v="MDE"/>
    <x v="5"/>
    <s v="1.6"/>
    <x v="2"/>
    <x v="1"/>
    <n v="71"/>
    <s v="NKS"/>
    <x v="12"/>
  </r>
  <r>
    <x v="6"/>
    <s v="2EI"/>
    <x v="5"/>
    <s v="MDE"/>
    <x v="5"/>
    <s v="1.6"/>
    <x v="2"/>
    <x v="31"/>
    <n v="45"/>
    <s v="AMX"/>
    <x v="17"/>
  </r>
  <r>
    <x v="6"/>
    <s v="2EI"/>
    <x v="5"/>
    <s v="MDE"/>
    <x v="5"/>
    <s v="1.6"/>
    <x v="2"/>
    <x v="31"/>
    <n v="27"/>
    <s v="DWI"/>
    <x v="18"/>
  </r>
  <r>
    <x v="6"/>
    <s v="2EI"/>
    <x v="5"/>
    <s v="MDE"/>
    <x v="5"/>
    <s v="1.7"/>
    <x v="5"/>
    <x v="2"/>
    <n v="17"/>
    <s v="AVA"/>
    <x v="1"/>
  </r>
  <r>
    <x v="6"/>
    <s v="2EI"/>
    <x v="5"/>
    <s v="MDE"/>
    <x v="5"/>
    <s v="1.7"/>
    <x v="5"/>
    <x v="2"/>
    <n v="14"/>
    <s v="NKS"/>
    <x v="12"/>
  </r>
  <r>
    <x v="6"/>
    <s v="2EI"/>
    <x v="5"/>
    <s v="MDE"/>
    <x v="5"/>
    <s v="1.7"/>
    <x v="5"/>
    <x v="1"/>
    <n v="532"/>
    <s v="AVA"/>
    <x v="1"/>
  </r>
  <r>
    <x v="6"/>
    <s v="2EI"/>
    <x v="5"/>
    <s v="MDE"/>
    <x v="5"/>
    <s v="1.7"/>
    <x v="5"/>
    <x v="1"/>
    <n v="15"/>
    <s v="TAI"/>
    <x v="24"/>
  </r>
  <r>
    <x v="6"/>
    <s v="2EI"/>
    <x v="5"/>
    <s v="MDE"/>
    <x v="5"/>
    <s v="1.1"/>
    <x v="0"/>
    <x v="15"/>
    <n v="19"/>
    <s v="AVA"/>
    <x v="1"/>
  </r>
  <r>
    <x v="6"/>
    <s v="2EI"/>
    <x v="5"/>
    <s v="MDE"/>
    <x v="5"/>
    <s v="1.10"/>
    <x v="8"/>
    <x v="31"/>
    <n v="837"/>
    <s v="CMP"/>
    <x v="13"/>
  </r>
  <r>
    <x v="6"/>
    <s v="2EI"/>
    <x v="5"/>
    <s v="MDE"/>
    <x v="5"/>
    <s v="1.2"/>
    <x v="9"/>
    <x v="31"/>
    <n v="9"/>
    <s v="ROI"/>
    <x v="56"/>
  </r>
  <r>
    <x v="6"/>
    <s v="2EI"/>
    <x v="5"/>
    <s v="MDE"/>
    <x v="5"/>
    <s v="1.3"/>
    <x v="1"/>
    <x v="2"/>
    <n v="17"/>
    <s v="NKS"/>
    <x v="12"/>
  </r>
  <r>
    <x v="6"/>
    <s v="2EI"/>
    <x v="5"/>
    <s v="MDE"/>
    <x v="5"/>
    <s v="1.3"/>
    <x v="1"/>
    <x v="2"/>
    <n v="1"/>
    <s v="TAI"/>
    <x v="24"/>
  </r>
  <r>
    <x v="6"/>
    <s v="2EI"/>
    <x v="5"/>
    <s v="MDE"/>
    <x v="5"/>
    <s v="1.3"/>
    <x v="1"/>
    <x v="1"/>
    <n v="16"/>
    <s v="TAI"/>
    <x v="24"/>
  </r>
  <r>
    <x v="6"/>
    <s v="2EI"/>
    <x v="5"/>
    <s v="PSO"/>
    <x v="21"/>
    <s v="1.8"/>
    <x v="6"/>
    <x v="1"/>
    <n v="404"/>
    <s v="AVA"/>
    <x v="1"/>
  </r>
  <r>
    <x v="6"/>
    <s v="2EI"/>
    <x v="5"/>
    <s v="RCH"/>
    <x v="16"/>
    <s v="1.10"/>
    <x v="8"/>
    <x v="1"/>
    <n v="229"/>
    <s v="LAN"/>
    <x v="10"/>
  </r>
  <r>
    <x v="6"/>
    <s v="2EI"/>
    <x v="5"/>
    <s v="RCH"/>
    <x v="16"/>
    <s v="1.3"/>
    <x v="1"/>
    <x v="1"/>
    <n v="130"/>
    <s v="AVA"/>
    <x v="1"/>
  </r>
  <r>
    <x v="6"/>
    <s v="2EI"/>
    <x v="5"/>
    <s v="RCH"/>
    <x v="16"/>
    <s v="1.6"/>
    <x v="2"/>
    <x v="1"/>
    <n v="128"/>
    <s v="AVA"/>
    <x v="1"/>
  </r>
  <r>
    <x v="6"/>
    <s v="2EI"/>
    <x v="5"/>
    <s v="MTR"/>
    <x v="18"/>
    <s v="1.8"/>
    <x v="6"/>
    <x v="1"/>
    <n v="561"/>
    <s v="AVA"/>
    <x v="1"/>
  </r>
  <r>
    <x v="6"/>
    <s v="2EI"/>
    <x v="5"/>
    <s v="NVA"/>
    <x v="19"/>
    <s v="1.10"/>
    <x v="8"/>
    <x v="1"/>
    <n v="415"/>
    <s v="AVA"/>
    <x v="1"/>
  </r>
  <r>
    <x v="6"/>
    <s v="2EI"/>
    <x v="5"/>
    <s v="NVA"/>
    <x v="19"/>
    <s v="1.3"/>
    <x v="1"/>
    <x v="1"/>
    <n v="62"/>
    <s v="AVA"/>
    <x v="1"/>
  </r>
  <r>
    <x v="6"/>
    <s v="2EI"/>
    <x v="5"/>
    <s v="NVA"/>
    <x v="19"/>
    <s v="1.4"/>
    <x v="4"/>
    <x v="1"/>
    <n v="62"/>
    <s v="AVA"/>
    <x v="1"/>
  </r>
  <r>
    <x v="6"/>
    <s v="2EI"/>
    <x v="5"/>
    <s v="PEI"/>
    <x v="20"/>
    <s v="1.1"/>
    <x v="0"/>
    <x v="2"/>
    <n v="31"/>
    <s v="AAL"/>
    <x v="19"/>
  </r>
  <r>
    <x v="6"/>
    <s v="2EI"/>
    <x v="5"/>
    <s v="PEI"/>
    <x v="20"/>
    <s v="1.1"/>
    <x v="0"/>
    <x v="1"/>
    <n v="145"/>
    <s v="JAT"/>
    <x v="14"/>
  </r>
  <r>
    <x v="6"/>
    <s v="2EI"/>
    <x v="5"/>
    <s v="PEI"/>
    <x v="20"/>
    <s v="1.1"/>
    <x v="0"/>
    <x v="31"/>
    <n v="30"/>
    <s v="CMP"/>
    <x v="13"/>
  </r>
  <r>
    <x v="6"/>
    <s v="2EI"/>
    <x v="5"/>
    <s v="PEI"/>
    <x v="20"/>
    <s v="1.10"/>
    <x v="8"/>
    <x v="1"/>
    <n v="628"/>
    <s v="JAT"/>
    <x v="14"/>
  </r>
  <r>
    <x v="6"/>
    <s v="2EI"/>
    <x v="5"/>
    <s v="PEI"/>
    <x v="20"/>
    <s v="1.3"/>
    <x v="1"/>
    <x v="2"/>
    <n v="31"/>
    <s v="AAL"/>
    <x v="19"/>
  </r>
  <r>
    <x v="6"/>
    <s v="2EI"/>
    <x v="5"/>
    <s v="PEI"/>
    <x v="20"/>
    <s v="1.3"/>
    <x v="1"/>
    <x v="2"/>
    <n v="1"/>
    <s v="LAN"/>
    <x v="10"/>
  </r>
  <r>
    <x v="6"/>
    <s v="2EI"/>
    <x v="5"/>
    <s v="PEI"/>
    <x v="20"/>
    <s v="1.3"/>
    <x v="1"/>
    <x v="31"/>
    <n v="18"/>
    <s v="RPB"/>
    <x v="11"/>
  </r>
  <r>
    <x v="6"/>
    <s v="2EI"/>
    <x v="5"/>
    <s v="PSO"/>
    <x v="21"/>
    <s v="1.1"/>
    <x v="0"/>
    <x v="2"/>
    <n v="23"/>
    <s v="AVA"/>
    <x v="1"/>
  </r>
  <r>
    <x v="6"/>
    <s v="2EI"/>
    <x v="5"/>
    <s v="PSO"/>
    <x v="21"/>
    <s v="1.1"/>
    <x v="0"/>
    <x v="1"/>
    <n v="125"/>
    <s v="AVA"/>
    <x v="1"/>
  </r>
  <r>
    <x v="6"/>
    <s v="2EI"/>
    <x v="5"/>
    <s v="PSO"/>
    <x v="21"/>
    <s v="1.10"/>
    <x v="8"/>
    <x v="2"/>
    <n v="138"/>
    <s v="AVA"/>
    <x v="1"/>
  </r>
  <r>
    <x v="6"/>
    <s v="2EI"/>
    <x v="5"/>
    <s v="SMR"/>
    <x v="17"/>
    <s v="1.10"/>
    <x v="8"/>
    <x v="1"/>
    <n v="1148"/>
    <s v="LAN"/>
    <x v="10"/>
  </r>
  <r>
    <x v="6"/>
    <s v="2EI"/>
    <x v="5"/>
    <s v="SMR"/>
    <x v="17"/>
    <s v="1.10"/>
    <x v="8"/>
    <x v="90"/>
    <n v="16"/>
    <s v="EFY"/>
    <x v="0"/>
  </r>
  <r>
    <x v="6"/>
    <s v="2EI"/>
    <x v="5"/>
    <s v="SMR"/>
    <x v="17"/>
    <s v="1.6"/>
    <x v="2"/>
    <x v="31"/>
    <n v="13"/>
    <s v="CMP"/>
    <x v="13"/>
  </r>
  <r>
    <x v="6"/>
    <s v="2EI"/>
    <x v="5"/>
    <s v="SMR"/>
    <x v="17"/>
    <s v="1.6"/>
    <x v="2"/>
    <x v="31"/>
    <n v="101"/>
    <s v="RPB"/>
    <x v="11"/>
  </r>
  <r>
    <x v="6"/>
    <s v="2EI"/>
    <x v="5"/>
    <s v="SMR"/>
    <x v="17"/>
    <s v="1.8"/>
    <x v="6"/>
    <x v="2"/>
    <n v="168"/>
    <s v="AVA"/>
    <x v="1"/>
  </r>
  <r>
    <x v="6"/>
    <s v="3BQ"/>
    <x v="12"/>
    <s v="CTG"/>
    <x v="11"/>
    <s v="1.9"/>
    <x v="3"/>
    <x v="38"/>
    <n v="4"/>
    <s v="PAV"/>
    <x v="9"/>
  </r>
  <r>
    <x v="6"/>
    <s v="3BQ"/>
    <x v="12"/>
    <s v="CTG"/>
    <x v="11"/>
    <s v="1.10"/>
    <x v="8"/>
    <x v="3"/>
    <n v="7"/>
    <s v="PAV"/>
    <x v="9"/>
  </r>
  <r>
    <x v="6"/>
    <s v="3BQ"/>
    <x v="12"/>
    <s v="CLO"/>
    <x v="10"/>
    <s v="1.10"/>
    <x v="8"/>
    <x v="29"/>
    <n v="1"/>
    <s v="PAV"/>
    <x v="9"/>
  </r>
  <r>
    <x v="6"/>
    <s v="3BQ"/>
    <x v="12"/>
    <s v="MDE"/>
    <x v="5"/>
    <s v="1.9"/>
    <x v="3"/>
    <x v="48"/>
    <n v="1"/>
    <s v="PAV"/>
    <x v="9"/>
  </r>
  <r>
    <x v="6"/>
    <s v="3BQ"/>
    <x v="12"/>
    <s v="BOG"/>
    <x v="3"/>
    <s v="1.9"/>
    <x v="3"/>
    <x v="58"/>
    <n v="4"/>
    <s v="PAV"/>
    <x v="9"/>
  </r>
  <r>
    <x v="6"/>
    <s v="3BQ"/>
    <x v="12"/>
    <s v="BOG"/>
    <x v="3"/>
    <s v="1.9"/>
    <x v="3"/>
    <x v="54"/>
    <n v="2"/>
    <s v="PAV"/>
    <x v="9"/>
  </r>
  <r>
    <x v="6"/>
    <s v="3BQ"/>
    <x v="12"/>
    <s v="BOG"/>
    <x v="3"/>
    <s v="1.10"/>
    <x v="8"/>
    <x v="98"/>
    <n v="6"/>
    <s v="PAV"/>
    <x v="9"/>
  </r>
  <r>
    <x v="6"/>
    <s v="3BQ"/>
    <x v="12"/>
    <s v="BOG"/>
    <x v="3"/>
    <s v="1.9"/>
    <x v="3"/>
    <x v="63"/>
    <n v="2"/>
    <s v="PAV"/>
    <x v="9"/>
  </r>
  <r>
    <x v="6"/>
    <s v="HEL"/>
    <x v="1"/>
    <s v="BOG"/>
    <x v="3"/>
    <s v="1.3"/>
    <x v="1"/>
    <x v="49"/>
    <n v="6"/>
    <s v="HEL"/>
    <x v="2"/>
  </r>
  <r>
    <x v="6"/>
    <s v="HEL"/>
    <x v="1"/>
    <s v="BOG"/>
    <x v="3"/>
    <s v="1.1"/>
    <x v="0"/>
    <x v="59"/>
    <n v="1"/>
    <s v="HEL"/>
    <x v="2"/>
  </r>
  <r>
    <x v="6"/>
    <s v="HEL"/>
    <x v="1"/>
    <s v="BOG"/>
    <x v="3"/>
    <s v="1.3"/>
    <x v="1"/>
    <x v="59"/>
    <n v="1"/>
    <s v="HEL"/>
    <x v="2"/>
  </r>
  <r>
    <x v="6"/>
    <s v="1DS"/>
    <x v="15"/>
    <s v="BOG"/>
    <x v="3"/>
    <s v="1.3"/>
    <x v="1"/>
    <x v="94"/>
    <n v="1"/>
    <s v="1DS"/>
    <x v="60"/>
  </r>
  <r>
    <x v="6"/>
    <s v="1GR"/>
    <x v="11"/>
    <s v="EOH"/>
    <x v="26"/>
    <s v="1.1"/>
    <x v="0"/>
    <x v="75"/>
    <n v="30"/>
    <s v="HEL"/>
    <x v="2"/>
  </r>
  <r>
    <x v="6"/>
    <s v="2EJ"/>
    <x v="6"/>
    <s v="BOG"/>
    <x v="3"/>
    <s v="1.7"/>
    <x v="5"/>
    <x v="23"/>
    <n v="1"/>
    <s v="GTI"/>
    <x v="62"/>
  </r>
  <r>
    <x v="6"/>
    <s v="2EJ"/>
    <x v="6"/>
    <s v="BOG"/>
    <x v="3"/>
    <s v="1.8"/>
    <x v="6"/>
    <x v="23"/>
    <n v="2"/>
    <s v="GTI"/>
    <x v="62"/>
  </r>
  <r>
    <x v="6"/>
    <s v="2EJ"/>
    <x v="6"/>
    <s v="BOG"/>
    <x v="3"/>
    <s v="1.10"/>
    <x v="8"/>
    <x v="33"/>
    <n v="40"/>
    <s v="QTR"/>
    <x v="38"/>
  </r>
  <r>
    <x v="6"/>
    <s v="3AZ"/>
    <x v="2"/>
    <s v="BOG"/>
    <x v="3"/>
    <s v="1.2"/>
    <x v="9"/>
    <x v="24"/>
    <n v="42"/>
    <s v="ACA"/>
    <x v="3"/>
  </r>
  <r>
    <x v="6"/>
    <s v="3BM"/>
    <x v="0"/>
    <s v="PPN"/>
    <x v="1"/>
    <s v="1.9"/>
    <x v="3"/>
    <x v="1"/>
    <n v="31"/>
    <s v="AVA"/>
    <x v="1"/>
  </r>
  <r>
    <x v="6"/>
    <s v="3BM"/>
    <x v="0"/>
    <s v="PPN"/>
    <x v="1"/>
    <s v="1.4"/>
    <x v="4"/>
    <x v="0"/>
    <n v="41"/>
    <s v="EFY"/>
    <x v="0"/>
  </r>
  <r>
    <x v="6"/>
    <s v="3BM"/>
    <x v="0"/>
    <s v="VUP"/>
    <x v="2"/>
    <s v="1.7"/>
    <x v="5"/>
    <x v="2"/>
    <n v="25"/>
    <s v="AVA"/>
    <x v="1"/>
  </r>
  <r>
    <x v="6"/>
    <s v="3BM"/>
    <x v="0"/>
    <s v="VUP"/>
    <x v="2"/>
    <s v="1.2"/>
    <x v="9"/>
    <x v="1"/>
    <n v="1"/>
    <s v="AVA"/>
    <x v="1"/>
  </r>
  <r>
    <x v="6"/>
    <s v="3BM"/>
    <x v="0"/>
    <s v="VUP"/>
    <x v="2"/>
    <s v="1.10"/>
    <x v="8"/>
    <x v="1"/>
    <n v="91"/>
    <s v="AVA"/>
    <x v="1"/>
  </r>
  <r>
    <x v="6"/>
    <s v="3BM"/>
    <x v="0"/>
    <s v="VVC"/>
    <x v="22"/>
    <s v="1.7"/>
    <x v="5"/>
    <x v="0"/>
    <n v="4"/>
    <s v="PRV"/>
    <x v="42"/>
  </r>
  <r>
    <x v="6"/>
    <s v="3BM"/>
    <x v="0"/>
    <s v="PSO"/>
    <x v="21"/>
    <s v="1.1"/>
    <x v="0"/>
    <x v="88"/>
    <n v="53"/>
    <s v="EFY"/>
    <x v="0"/>
  </r>
  <r>
    <x v="6"/>
    <s v="3BV"/>
    <x v="16"/>
    <s v="LMA"/>
    <x v="27"/>
    <s v="1.4"/>
    <x v="4"/>
    <x v="75"/>
    <n v="119"/>
    <s v="PRV"/>
    <x v="42"/>
  </r>
  <r>
    <x v="6"/>
    <s v="5AD"/>
    <x v="10"/>
    <s v="BOG"/>
    <x v="3"/>
    <s v="1.10"/>
    <x v="8"/>
    <x v="82"/>
    <n v="30"/>
    <s v="PRV"/>
    <x v="42"/>
  </r>
  <r>
    <x v="6"/>
    <s v="SGH"/>
    <x v="3"/>
    <s v="BOG"/>
    <x v="3"/>
    <s v="1.8"/>
    <x v="6"/>
    <x v="42"/>
    <n v="1"/>
    <s v="ACL"/>
    <x v="8"/>
  </r>
  <r>
    <x v="6"/>
    <s v="SGH"/>
    <x v="3"/>
    <s v="LET"/>
    <x v="23"/>
    <s v="1.8"/>
    <x v="6"/>
    <x v="8"/>
    <n v="10"/>
    <s v="ACL"/>
    <x v="8"/>
  </r>
  <r>
    <x v="6"/>
    <s v="3AP"/>
    <x v="14"/>
    <s v="CTG"/>
    <x v="11"/>
    <s v="1.2"/>
    <x v="9"/>
    <x v="2"/>
    <n v="2"/>
    <s v="AVA"/>
    <x v="1"/>
  </r>
  <r>
    <x v="6"/>
    <s v="3AP"/>
    <x v="14"/>
    <s v="CTG"/>
    <x v="11"/>
    <s v="1.4"/>
    <x v="4"/>
    <x v="9"/>
    <n v="24"/>
    <s v="EFY"/>
    <x v="0"/>
  </r>
  <r>
    <x v="6"/>
    <s v="3AP"/>
    <x v="14"/>
    <s v="CTG"/>
    <x v="11"/>
    <s v="1.5"/>
    <x v="7"/>
    <x v="2"/>
    <n v="4"/>
    <s v="AVA"/>
    <x v="1"/>
  </r>
  <r>
    <x v="6"/>
    <s v="3AP"/>
    <x v="14"/>
    <s v="CTG"/>
    <x v="11"/>
    <s v="1.6"/>
    <x v="2"/>
    <x v="75"/>
    <n v="9"/>
    <s v="NSE"/>
    <x v="20"/>
  </r>
  <r>
    <x v="6"/>
    <s v="3AP"/>
    <x v="14"/>
    <s v="CTG"/>
    <x v="11"/>
    <s v="1.8"/>
    <x v="6"/>
    <x v="9"/>
    <n v="24"/>
    <s v="EFY"/>
    <x v="0"/>
  </r>
  <r>
    <x v="6"/>
    <s v="3AP"/>
    <x v="14"/>
    <s v="CTG"/>
    <x v="11"/>
    <s v="1.9"/>
    <x v="3"/>
    <x v="15"/>
    <n v="29"/>
    <s v="KLM"/>
    <x v="23"/>
  </r>
  <r>
    <x v="6"/>
    <s v="3AP"/>
    <x v="14"/>
    <s v="CTG"/>
    <x v="11"/>
    <s v="1.10"/>
    <x v="8"/>
    <x v="2"/>
    <n v="15"/>
    <s v="AVA"/>
    <x v="1"/>
  </r>
  <r>
    <x v="6"/>
    <s v="3AP"/>
    <x v="14"/>
    <s v="BAQ"/>
    <x v="8"/>
    <s v="1.1"/>
    <x v="0"/>
    <x v="2"/>
    <n v="44"/>
    <s v="AVA"/>
    <x v="1"/>
  </r>
  <r>
    <x v="6"/>
    <s v="3AP"/>
    <x v="14"/>
    <s v="BAQ"/>
    <x v="8"/>
    <s v="1.5"/>
    <x v="7"/>
    <x v="2"/>
    <n v="8"/>
    <s v="AVA"/>
    <x v="1"/>
  </r>
  <r>
    <x v="6"/>
    <s v="3AP"/>
    <x v="14"/>
    <s v="BAQ"/>
    <x v="8"/>
    <s v="1.6"/>
    <x v="2"/>
    <x v="2"/>
    <n v="44"/>
    <s v="AVA"/>
    <x v="1"/>
  </r>
  <r>
    <x v="6"/>
    <s v="3AP"/>
    <x v="14"/>
    <s v="BAQ"/>
    <x v="8"/>
    <s v="1.8"/>
    <x v="6"/>
    <x v="1"/>
    <n v="467"/>
    <s v="AVA"/>
    <x v="1"/>
  </r>
  <r>
    <x v="6"/>
    <s v="3AP"/>
    <x v="14"/>
    <s v="BAQ"/>
    <x v="8"/>
    <s v="1.9"/>
    <x v="3"/>
    <x v="2"/>
    <n v="44"/>
    <s v="AVA"/>
    <x v="1"/>
  </r>
  <r>
    <x v="6"/>
    <s v="2EI"/>
    <x v="5"/>
    <s v="ADZ"/>
    <x v="6"/>
    <s v="1.1"/>
    <x v="0"/>
    <x v="31"/>
    <n v="17"/>
    <s v="CMP"/>
    <x v="13"/>
  </r>
  <r>
    <x v="6"/>
    <s v="2EI"/>
    <x v="5"/>
    <s v="ADZ"/>
    <x v="6"/>
    <s v="1.3"/>
    <x v="1"/>
    <x v="1"/>
    <n v="22"/>
    <s v="JAT"/>
    <x v="14"/>
  </r>
  <r>
    <x v="6"/>
    <s v="2EI"/>
    <x v="5"/>
    <s v="BGA"/>
    <x v="9"/>
    <s v="1.4"/>
    <x v="4"/>
    <x v="2"/>
    <n v="22"/>
    <s v="AVA"/>
    <x v="1"/>
  </r>
  <r>
    <x v="6"/>
    <s v="2EI"/>
    <x v="5"/>
    <s v="ADZ"/>
    <x v="6"/>
    <s v="1.8"/>
    <x v="6"/>
    <x v="31"/>
    <n v="173"/>
    <s v="RPB"/>
    <x v="11"/>
  </r>
  <r>
    <x v="6"/>
    <s v="2EI"/>
    <x v="5"/>
    <s v="AXM"/>
    <x v="7"/>
    <s v="1.1"/>
    <x v="0"/>
    <x v="1"/>
    <n v="13"/>
    <s v="NKS"/>
    <x v="12"/>
  </r>
  <r>
    <x v="6"/>
    <s v="2EI"/>
    <x v="5"/>
    <s v="AXM"/>
    <x v="7"/>
    <s v="1.1"/>
    <x v="0"/>
    <x v="31"/>
    <n v="18"/>
    <s v="RPB"/>
    <x v="11"/>
  </r>
  <r>
    <x v="6"/>
    <s v="2EI"/>
    <x v="5"/>
    <s v="AXM"/>
    <x v="7"/>
    <s v="1.10"/>
    <x v="8"/>
    <x v="1"/>
    <n v="79"/>
    <s v="NKS"/>
    <x v="12"/>
  </r>
  <r>
    <x v="6"/>
    <s v="2EI"/>
    <x v="5"/>
    <s v="AXM"/>
    <x v="7"/>
    <s v="1.3"/>
    <x v="1"/>
    <x v="1"/>
    <n v="13"/>
    <s v="NKS"/>
    <x v="12"/>
  </r>
  <r>
    <x v="6"/>
    <s v="2EI"/>
    <x v="5"/>
    <s v="AXM"/>
    <x v="7"/>
    <s v="1.3"/>
    <x v="1"/>
    <x v="31"/>
    <n v="18"/>
    <s v="RPB"/>
    <x v="11"/>
  </r>
  <r>
    <x v="6"/>
    <s v="2EI"/>
    <x v="5"/>
    <s v="AXM"/>
    <x v="7"/>
    <s v="1.4"/>
    <x v="4"/>
    <x v="1"/>
    <n v="142"/>
    <s v="AVA"/>
    <x v="1"/>
  </r>
  <r>
    <x v="6"/>
    <s v="2EI"/>
    <x v="5"/>
    <s v="BGA"/>
    <x v="9"/>
    <s v="1.7"/>
    <x v="5"/>
    <x v="2"/>
    <n v="4"/>
    <s v="AVA"/>
    <x v="1"/>
  </r>
  <r>
    <x v="6"/>
    <s v="2EI"/>
    <x v="5"/>
    <s v="BAQ"/>
    <x v="8"/>
    <s v="1.6"/>
    <x v="2"/>
    <x v="1"/>
    <n v="1"/>
    <s v="JBU"/>
    <x v="6"/>
  </r>
  <r>
    <x v="6"/>
    <s v="2EI"/>
    <x v="5"/>
    <s v="BAQ"/>
    <x v="8"/>
    <s v="1.7"/>
    <x v="5"/>
    <x v="1"/>
    <n v="20"/>
    <s v="NKS"/>
    <x v="12"/>
  </r>
  <r>
    <x v="6"/>
    <s v="2EI"/>
    <x v="5"/>
    <s v="BGA"/>
    <x v="9"/>
    <s v="1.1"/>
    <x v="0"/>
    <x v="31"/>
    <n v="15"/>
    <s v="CMP"/>
    <x v="13"/>
  </r>
  <r>
    <x v="6"/>
    <s v="2EI"/>
    <x v="5"/>
    <s v="BGA"/>
    <x v="9"/>
    <s v="1.10"/>
    <x v="8"/>
    <x v="31"/>
    <n v="70"/>
    <s v="RPB"/>
    <x v="11"/>
  </r>
  <r>
    <x v="6"/>
    <s v="2EI"/>
    <x v="5"/>
    <s v="BGA"/>
    <x v="9"/>
    <s v="1.3"/>
    <x v="1"/>
    <x v="31"/>
    <n v="18"/>
    <s v="RPB"/>
    <x v="11"/>
  </r>
  <r>
    <x v="6"/>
    <s v="2EI"/>
    <x v="5"/>
    <s v="CLO"/>
    <x v="10"/>
    <s v="1.1"/>
    <x v="0"/>
    <x v="2"/>
    <n v="100"/>
    <s v="AVA"/>
    <x v="1"/>
  </r>
  <r>
    <x v="6"/>
    <s v="2EI"/>
    <x v="5"/>
    <s v="CLO"/>
    <x v="10"/>
    <s v="1.1"/>
    <x v="0"/>
    <x v="1"/>
    <n v="11"/>
    <s v="NKS"/>
    <x v="12"/>
  </r>
  <r>
    <x v="6"/>
    <s v="2EI"/>
    <x v="5"/>
    <s v="CLO"/>
    <x v="10"/>
    <s v="1.10"/>
    <x v="8"/>
    <x v="31"/>
    <n v="298"/>
    <s v="AAL"/>
    <x v="19"/>
  </r>
  <r>
    <x v="6"/>
    <s v="2EI"/>
    <x v="5"/>
    <s v="CLO"/>
    <x v="10"/>
    <s v="1.10"/>
    <x v="8"/>
    <x v="31"/>
    <n v="277"/>
    <s v="RPB"/>
    <x v="11"/>
  </r>
  <r>
    <x v="6"/>
    <s v="2EI"/>
    <x v="5"/>
    <s v="CTG"/>
    <x v="11"/>
    <s v="1.10"/>
    <x v="8"/>
    <x v="1"/>
    <n v="2564"/>
    <s v="LAN"/>
    <x v="10"/>
  </r>
  <r>
    <x v="6"/>
    <s v="2EI"/>
    <x v="5"/>
    <s v="CTG"/>
    <x v="11"/>
    <s v="1.10"/>
    <x v="8"/>
    <x v="1"/>
    <n v="24"/>
    <s v="NKS"/>
    <x v="12"/>
  </r>
  <r>
    <x v="6"/>
    <s v="2EI"/>
    <x v="5"/>
    <s v="CTG"/>
    <x v="11"/>
    <s v="1.10"/>
    <x v="8"/>
    <x v="31"/>
    <n v="100"/>
    <s v="DWI"/>
    <x v="18"/>
  </r>
  <r>
    <x v="6"/>
    <s v="2EI"/>
    <x v="5"/>
    <s v="CTG"/>
    <x v="11"/>
    <s v="1.10"/>
    <x v="8"/>
    <x v="33"/>
    <n v="10"/>
    <s v="KLM"/>
    <x v="23"/>
  </r>
  <r>
    <x v="6"/>
    <s v="2EI"/>
    <x v="5"/>
    <s v="CTG"/>
    <x v="11"/>
    <s v="1.2"/>
    <x v="9"/>
    <x v="24"/>
    <n v="2"/>
    <s v="FAC"/>
    <x v="34"/>
  </r>
  <r>
    <x v="6"/>
    <s v="2EI"/>
    <x v="5"/>
    <s v="CTG"/>
    <x v="11"/>
    <s v="1.3"/>
    <x v="1"/>
    <x v="1"/>
    <n v="317"/>
    <s v="JAT"/>
    <x v="14"/>
  </r>
  <r>
    <x v="6"/>
    <s v="2EI"/>
    <x v="5"/>
    <s v="CTG"/>
    <x v="11"/>
    <s v="1.3"/>
    <x v="1"/>
    <x v="1"/>
    <n v="30"/>
    <s v="JBU"/>
    <x v="6"/>
  </r>
  <r>
    <x v="6"/>
    <s v="2EI"/>
    <x v="5"/>
    <s v="CTG"/>
    <x v="11"/>
    <s v="1.3"/>
    <x v="1"/>
    <x v="16"/>
    <n v="1"/>
    <s v="JBU"/>
    <x v="6"/>
  </r>
  <r>
    <x v="6"/>
    <s v="2EI"/>
    <x v="5"/>
    <s v="CTG"/>
    <x v="11"/>
    <s v="1.3"/>
    <x v="1"/>
    <x v="31"/>
    <n v="14"/>
    <s v="DAL"/>
    <x v="59"/>
  </r>
  <r>
    <x v="6"/>
    <s v="2EI"/>
    <x v="5"/>
    <s v="CLO"/>
    <x v="10"/>
    <s v="1.10"/>
    <x v="8"/>
    <x v="15"/>
    <n v="38"/>
    <s v="AVA"/>
    <x v="1"/>
  </r>
  <r>
    <x v="6"/>
    <s v="2EI"/>
    <x v="5"/>
    <s v="CLO"/>
    <x v="10"/>
    <s v="1.3"/>
    <x v="1"/>
    <x v="15"/>
    <n v="13"/>
    <s v="AVA"/>
    <x v="1"/>
  </r>
  <r>
    <x v="6"/>
    <s v="2EI"/>
    <x v="5"/>
    <s v="CLO"/>
    <x v="10"/>
    <s v="1.4"/>
    <x v="4"/>
    <x v="2"/>
    <n v="140"/>
    <s v="AVA"/>
    <x v="1"/>
  </r>
  <r>
    <x v="6"/>
    <s v="2EI"/>
    <x v="5"/>
    <s v="CLO"/>
    <x v="10"/>
    <s v="1.4"/>
    <x v="4"/>
    <x v="1"/>
    <n v="105"/>
    <s v="JAT"/>
    <x v="14"/>
  </r>
  <r>
    <x v="6"/>
    <s v="2EI"/>
    <x v="5"/>
    <s v="CLO"/>
    <x v="10"/>
    <s v="1.5"/>
    <x v="7"/>
    <x v="2"/>
    <n v="30"/>
    <s v="AVA"/>
    <x v="1"/>
  </r>
  <r>
    <x v="6"/>
    <s v="2EI"/>
    <x v="5"/>
    <s v="CLO"/>
    <x v="10"/>
    <s v="1.5"/>
    <x v="7"/>
    <x v="1"/>
    <n v="23"/>
    <s v="JAT"/>
    <x v="14"/>
  </r>
  <r>
    <x v="6"/>
    <s v="2EI"/>
    <x v="5"/>
    <s v="CLO"/>
    <x v="10"/>
    <s v="1.5"/>
    <x v="7"/>
    <x v="90"/>
    <n v="19"/>
    <s v="NSE"/>
    <x v="20"/>
  </r>
  <r>
    <x v="6"/>
    <s v="2EI"/>
    <x v="5"/>
    <s v="CLO"/>
    <x v="10"/>
    <s v="1.5"/>
    <x v="7"/>
    <x v="31"/>
    <n v="51"/>
    <s v="AAL"/>
    <x v="19"/>
  </r>
  <r>
    <x v="6"/>
    <s v="2EI"/>
    <x v="5"/>
    <s v="CLO"/>
    <x v="10"/>
    <s v="1.6"/>
    <x v="2"/>
    <x v="2"/>
    <n v="87"/>
    <s v="AVA"/>
    <x v="1"/>
  </r>
  <r>
    <x v="6"/>
    <s v="2EI"/>
    <x v="5"/>
    <s v="CLO"/>
    <x v="10"/>
    <s v="1.6"/>
    <x v="2"/>
    <x v="31"/>
    <n v="60"/>
    <s v="AAL"/>
    <x v="19"/>
  </r>
  <r>
    <x v="6"/>
    <s v="2EI"/>
    <x v="5"/>
    <s v="CLO"/>
    <x v="10"/>
    <s v="1.8"/>
    <x v="6"/>
    <x v="1"/>
    <n v="2108"/>
    <s v="AVA"/>
    <x v="1"/>
  </r>
  <r>
    <x v="6"/>
    <s v="2EI"/>
    <x v="5"/>
    <s v="CLO"/>
    <x v="10"/>
    <s v="1.9"/>
    <x v="3"/>
    <x v="1"/>
    <n v="4"/>
    <s v="AVA"/>
    <x v="1"/>
  </r>
  <r>
    <x v="6"/>
    <s v="2EI"/>
    <x v="5"/>
    <s v="CTG"/>
    <x v="11"/>
    <s v="1.1"/>
    <x v="0"/>
    <x v="1"/>
    <n v="500"/>
    <s v="LAN"/>
    <x v="10"/>
  </r>
  <r>
    <x v="6"/>
    <s v="2EI"/>
    <x v="5"/>
    <s v="CUC"/>
    <x v="12"/>
    <s v="1.3"/>
    <x v="1"/>
    <x v="1"/>
    <n v="40"/>
    <s v="JAT"/>
    <x v="14"/>
  </r>
  <r>
    <x v="6"/>
    <s v="2EI"/>
    <x v="5"/>
    <s v="CUC"/>
    <x v="12"/>
    <s v="1.3"/>
    <x v="1"/>
    <x v="31"/>
    <n v="18"/>
    <s v="CMP"/>
    <x v="13"/>
  </r>
  <r>
    <x v="6"/>
    <s v="2EI"/>
    <x v="5"/>
    <s v="CUC"/>
    <x v="12"/>
    <s v="1.6"/>
    <x v="2"/>
    <x v="31"/>
    <n v="18"/>
    <s v="CMP"/>
    <x v="13"/>
  </r>
  <r>
    <x v="6"/>
    <s v="2EI"/>
    <x v="5"/>
    <s v="CUC"/>
    <x v="12"/>
    <s v="1.8"/>
    <x v="6"/>
    <x v="1"/>
    <n v="723"/>
    <s v="AVA"/>
    <x v="1"/>
  </r>
  <r>
    <x v="6"/>
    <s v="2EI"/>
    <x v="5"/>
    <s v="CUC"/>
    <x v="12"/>
    <s v="1.8"/>
    <x v="6"/>
    <x v="1"/>
    <n v="64"/>
    <s v="JAT"/>
    <x v="14"/>
  </r>
  <r>
    <x v="6"/>
    <s v="2EI"/>
    <x v="5"/>
    <s v="EYP"/>
    <x v="13"/>
    <s v="1.4"/>
    <x v="4"/>
    <x v="1"/>
    <n v="18"/>
    <s v="LAN"/>
    <x v="10"/>
  </r>
  <r>
    <x v="6"/>
    <s v="2EI"/>
    <x v="5"/>
    <s v="CTG"/>
    <x v="11"/>
    <s v="1.4"/>
    <x v="4"/>
    <x v="31"/>
    <n v="152"/>
    <s v="CMP"/>
    <x v="13"/>
  </r>
  <r>
    <x v="6"/>
    <s v="2EI"/>
    <x v="5"/>
    <s v="CTG"/>
    <x v="11"/>
    <s v="1.4"/>
    <x v="4"/>
    <x v="31"/>
    <n v="12"/>
    <s v="DAL"/>
    <x v="59"/>
  </r>
  <r>
    <x v="6"/>
    <s v="2EI"/>
    <x v="5"/>
    <s v="CTG"/>
    <x v="11"/>
    <s v="1.5"/>
    <x v="7"/>
    <x v="1"/>
    <n v="30"/>
    <s v="JBU"/>
    <x v="6"/>
  </r>
  <r>
    <x v="6"/>
    <s v="2EI"/>
    <x v="5"/>
    <s v="CTG"/>
    <x v="11"/>
    <s v="1.5"/>
    <x v="7"/>
    <x v="1"/>
    <n v="72"/>
    <s v="LAN"/>
    <x v="10"/>
  </r>
  <r>
    <x v="6"/>
    <s v="2EI"/>
    <x v="5"/>
    <s v="CTG"/>
    <x v="11"/>
    <s v="1.6"/>
    <x v="2"/>
    <x v="1"/>
    <n v="2"/>
    <s v="JAT"/>
    <x v="14"/>
  </r>
  <r>
    <x v="6"/>
    <s v="2EI"/>
    <x v="5"/>
    <s v="CTG"/>
    <x v="11"/>
    <s v="1.6"/>
    <x v="2"/>
    <x v="1"/>
    <n v="30"/>
    <s v="JBU"/>
    <x v="6"/>
  </r>
  <r>
    <x v="6"/>
    <s v="2EI"/>
    <x v="5"/>
    <s v="CTG"/>
    <x v="11"/>
    <s v="1.6"/>
    <x v="2"/>
    <x v="33"/>
    <n v="1"/>
    <s v="KLM"/>
    <x v="23"/>
  </r>
  <r>
    <x v="6"/>
    <s v="2EI"/>
    <x v="5"/>
    <s v="CTG"/>
    <x v="11"/>
    <s v="1.7"/>
    <x v="5"/>
    <x v="1"/>
    <n v="1"/>
    <s v="JAT"/>
    <x v="14"/>
  </r>
  <r>
    <x v="6"/>
    <s v="2EI"/>
    <x v="5"/>
    <s v="CTG"/>
    <x v="11"/>
    <s v="1.7"/>
    <x v="5"/>
    <x v="1"/>
    <n v="79"/>
    <s v="LAN"/>
    <x v="10"/>
  </r>
  <r>
    <x v="6"/>
    <s v="2EI"/>
    <x v="5"/>
    <s v="CTG"/>
    <x v="11"/>
    <s v="1.8"/>
    <x v="6"/>
    <x v="2"/>
    <n v="4"/>
    <s v="LAN"/>
    <x v="10"/>
  </r>
  <r>
    <x v="6"/>
    <s v="2EI"/>
    <x v="5"/>
    <s v="IBE"/>
    <x v="14"/>
    <s v="1.3"/>
    <x v="1"/>
    <x v="1"/>
    <n v="37"/>
    <s v="LAN"/>
    <x v="10"/>
  </r>
  <r>
    <x v="6"/>
    <s v="2EI"/>
    <x v="5"/>
    <s v="IBE"/>
    <x v="14"/>
    <s v="1.6"/>
    <x v="2"/>
    <x v="1"/>
    <n v="33"/>
    <s v="LAN"/>
    <x v="10"/>
  </r>
  <r>
    <x v="6"/>
    <s v="2EI"/>
    <x v="5"/>
    <s v="LET"/>
    <x v="23"/>
    <s v="1.3"/>
    <x v="1"/>
    <x v="1"/>
    <n v="45"/>
    <s v="AVA"/>
    <x v="1"/>
  </r>
  <r>
    <x v="6"/>
    <s v="2EI"/>
    <x v="5"/>
    <s v="MDE"/>
    <x v="5"/>
    <s v="1.4"/>
    <x v="4"/>
    <x v="1"/>
    <n v="538"/>
    <s v="JAT"/>
    <x v="14"/>
  </r>
  <r>
    <x v="6"/>
    <s v="2EI"/>
    <x v="5"/>
    <s v="MDE"/>
    <x v="5"/>
    <s v="1.4"/>
    <x v="4"/>
    <x v="1"/>
    <n v="30"/>
    <s v="JBU"/>
    <x v="6"/>
  </r>
  <r>
    <x v="6"/>
    <s v="2EI"/>
    <x v="5"/>
    <s v="MDE"/>
    <x v="5"/>
    <s v="1.4"/>
    <x v="4"/>
    <x v="1"/>
    <n v="11"/>
    <s v="PRV"/>
    <x v="42"/>
  </r>
  <r>
    <x v="6"/>
    <s v="2EI"/>
    <x v="5"/>
    <s v="MDE"/>
    <x v="5"/>
    <s v="1.4"/>
    <x v="4"/>
    <x v="6"/>
    <n v="5"/>
    <s v="AVA"/>
    <x v="1"/>
  </r>
  <r>
    <x v="6"/>
    <s v="2EI"/>
    <x v="5"/>
    <s v="MDE"/>
    <x v="5"/>
    <s v="1.4"/>
    <x v="4"/>
    <x v="6"/>
    <n v="1"/>
    <s v="TPA"/>
    <x v="25"/>
  </r>
  <r>
    <x v="6"/>
    <s v="2EI"/>
    <x v="5"/>
    <s v="MDE"/>
    <x v="5"/>
    <s v="1.5"/>
    <x v="7"/>
    <x v="15"/>
    <n v="14"/>
    <s v="AVA"/>
    <x v="1"/>
  </r>
  <r>
    <x v="6"/>
    <s v="2EI"/>
    <x v="5"/>
    <s v="MDE"/>
    <x v="5"/>
    <s v="1.7"/>
    <x v="5"/>
    <x v="31"/>
    <n v="3"/>
    <s v="ROI"/>
    <x v="56"/>
  </r>
  <r>
    <x v="6"/>
    <s v="2EI"/>
    <x v="5"/>
    <s v="LET"/>
    <x v="23"/>
    <s v="1.8"/>
    <x v="6"/>
    <x v="24"/>
    <n v="1"/>
    <s v="FAC"/>
    <x v="34"/>
  </r>
  <r>
    <x v="6"/>
    <s v="2EI"/>
    <x v="5"/>
    <s v="MDE"/>
    <x v="5"/>
    <s v="1.1"/>
    <x v="0"/>
    <x v="2"/>
    <n v="138"/>
    <s v="AVA"/>
    <x v="1"/>
  </r>
  <r>
    <x v="6"/>
    <s v="2EI"/>
    <x v="5"/>
    <s v="MDE"/>
    <x v="5"/>
    <s v="1.1"/>
    <x v="0"/>
    <x v="2"/>
    <n v="1"/>
    <s v="TAI"/>
    <x v="24"/>
  </r>
  <r>
    <x v="6"/>
    <s v="2EI"/>
    <x v="5"/>
    <s v="MDE"/>
    <x v="5"/>
    <s v="1.10"/>
    <x v="8"/>
    <x v="1"/>
    <n v="2"/>
    <s v="LAN"/>
    <x v="10"/>
  </r>
  <r>
    <x v="6"/>
    <s v="2EI"/>
    <x v="5"/>
    <s v="MDE"/>
    <x v="5"/>
    <s v="1.10"/>
    <x v="8"/>
    <x v="31"/>
    <n v="34"/>
    <s v="ROI"/>
    <x v="56"/>
  </r>
  <r>
    <x v="6"/>
    <s v="2EI"/>
    <x v="5"/>
    <s v="MDE"/>
    <x v="5"/>
    <s v="1.2"/>
    <x v="9"/>
    <x v="1"/>
    <n v="3"/>
    <s v="LAN"/>
    <x v="10"/>
  </r>
  <r>
    <x v="6"/>
    <s v="2EI"/>
    <x v="5"/>
    <s v="MDE"/>
    <x v="5"/>
    <s v="1.3"/>
    <x v="1"/>
    <x v="2"/>
    <n v="170"/>
    <s v="AVA"/>
    <x v="1"/>
  </r>
  <r>
    <x v="6"/>
    <s v="2EI"/>
    <x v="5"/>
    <s v="MDE"/>
    <x v="5"/>
    <s v="1.3"/>
    <x v="1"/>
    <x v="1"/>
    <n v="2"/>
    <s v="LAN"/>
    <x v="10"/>
  </r>
  <r>
    <x v="6"/>
    <s v="2EI"/>
    <x v="5"/>
    <s v="MDE"/>
    <x v="5"/>
    <s v="1.3"/>
    <x v="1"/>
    <x v="1"/>
    <n v="73"/>
    <s v="NKS"/>
    <x v="12"/>
  </r>
  <r>
    <x v="6"/>
    <s v="2EI"/>
    <x v="5"/>
    <s v="MDE"/>
    <x v="5"/>
    <s v="1.3"/>
    <x v="1"/>
    <x v="1"/>
    <n v="10"/>
    <s v="PRV"/>
    <x v="42"/>
  </r>
  <r>
    <x v="6"/>
    <s v="2EI"/>
    <x v="5"/>
    <s v="MDE"/>
    <x v="5"/>
    <s v="1.3"/>
    <x v="1"/>
    <x v="16"/>
    <n v="2"/>
    <s v="NKS"/>
    <x v="12"/>
  </r>
  <r>
    <x v="6"/>
    <s v="2EI"/>
    <x v="5"/>
    <s v="MDE"/>
    <x v="5"/>
    <s v="1.3"/>
    <x v="1"/>
    <x v="31"/>
    <n v="31"/>
    <s v="DWI"/>
    <x v="18"/>
  </r>
  <r>
    <x v="6"/>
    <s v="2EI"/>
    <x v="5"/>
    <s v="MDE"/>
    <x v="5"/>
    <s v="1.3"/>
    <x v="1"/>
    <x v="31"/>
    <n v="9"/>
    <s v="ROI"/>
    <x v="56"/>
  </r>
  <r>
    <x v="6"/>
    <s v="2EI"/>
    <x v="5"/>
    <s v="MDE"/>
    <x v="5"/>
    <s v="1.9"/>
    <x v="3"/>
    <x v="1"/>
    <n v="1"/>
    <s v="NKS"/>
    <x v="12"/>
  </r>
  <r>
    <x v="6"/>
    <s v="2EI"/>
    <x v="5"/>
    <s v="PSO"/>
    <x v="21"/>
    <s v="1.8"/>
    <x v="6"/>
    <x v="1"/>
    <n v="187"/>
    <s v="LAN"/>
    <x v="10"/>
  </r>
  <r>
    <x v="6"/>
    <s v="2EI"/>
    <x v="5"/>
    <s v="MTR"/>
    <x v="18"/>
    <s v="1.10"/>
    <x v="8"/>
    <x v="1"/>
    <n v="1222"/>
    <s v="AVA"/>
    <x v="1"/>
  </r>
  <r>
    <x v="6"/>
    <s v="2EI"/>
    <x v="5"/>
    <s v="RCH"/>
    <x v="16"/>
    <s v="1.3"/>
    <x v="1"/>
    <x v="2"/>
    <n v="7"/>
    <s v="AVA"/>
    <x v="1"/>
  </r>
  <r>
    <x v="6"/>
    <s v="2EI"/>
    <x v="5"/>
    <s v="SMR"/>
    <x v="17"/>
    <s v="1.1"/>
    <x v="0"/>
    <x v="1"/>
    <n v="274"/>
    <s v="LAN"/>
    <x v="10"/>
  </r>
  <r>
    <x v="6"/>
    <s v="2EI"/>
    <x v="5"/>
    <s v="SMR"/>
    <x v="17"/>
    <s v="1.10"/>
    <x v="8"/>
    <x v="1"/>
    <n v="2109"/>
    <s v="AVA"/>
    <x v="1"/>
  </r>
  <r>
    <x v="6"/>
    <s v="2EI"/>
    <x v="5"/>
    <s v="MTR"/>
    <x v="18"/>
    <s v="1.6"/>
    <x v="2"/>
    <x v="2"/>
    <n v="44"/>
    <s v="AVA"/>
    <x v="1"/>
  </r>
  <r>
    <x v="6"/>
    <s v="2EI"/>
    <x v="5"/>
    <s v="MTR"/>
    <x v="18"/>
    <s v="1.6"/>
    <x v="2"/>
    <x v="1"/>
    <n v="192"/>
    <s v="AVA"/>
    <x v="1"/>
  </r>
  <r>
    <x v="6"/>
    <s v="2EI"/>
    <x v="5"/>
    <s v="MTR"/>
    <x v="18"/>
    <s v="1.6"/>
    <x v="2"/>
    <x v="1"/>
    <n v="123"/>
    <s v="LAN"/>
    <x v="10"/>
  </r>
  <r>
    <x v="6"/>
    <s v="2EI"/>
    <x v="5"/>
    <s v="NVA"/>
    <x v="19"/>
    <s v="1.1"/>
    <x v="0"/>
    <x v="1"/>
    <n v="62"/>
    <s v="AVA"/>
    <x v="1"/>
  </r>
  <r>
    <x v="6"/>
    <s v="2EI"/>
    <x v="5"/>
    <s v="NVA"/>
    <x v="19"/>
    <s v="1.1"/>
    <x v="0"/>
    <x v="1"/>
    <n v="31"/>
    <s v="LAN"/>
    <x v="10"/>
  </r>
  <r>
    <x v="6"/>
    <s v="2EI"/>
    <x v="5"/>
    <s v="NVA"/>
    <x v="19"/>
    <s v="1.8"/>
    <x v="6"/>
    <x v="1"/>
    <n v="62"/>
    <s v="AVA"/>
    <x v="1"/>
  </r>
  <r>
    <x v="6"/>
    <s v="2EI"/>
    <x v="5"/>
    <s v="PEI"/>
    <x v="20"/>
    <s v="1.1"/>
    <x v="0"/>
    <x v="1"/>
    <n v="469"/>
    <s v="AVA"/>
    <x v="1"/>
  </r>
  <r>
    <x v="6"/>
    <s v="2EI"/>
    <x v="5"/>
    <s v="PEI"/>
    <x v="20"/>
    <s v="1.1"/>
    <x v="0"/>
    <x v="1"/>
    <n v="160"/>
    <s v="LAN"/>
    <x v="10"/>
  </r>
  <r>
    <x v="6"/>
    <s v="2EI"/>
    <x v="5"/>
    <s v="PEI"/>
    <x v="20"/>
    <s v="1.10"/>
    <x v="8"/>
    <x v="2"/>
    <n v="196"/>
    <s v="AAL"/>
    <x v="19"/>
  </r>
  <r>
    <x v="6"/>
    <s v="2EI"/>
    <x v="5"/>
    <s v="PEI"/>
    <x v="20"/>
    <s v="1.8"/>
    <x v="6"/>
    <x v="2"/>
    <n v="62"/>
    <s v="AAL"/>
    <x v="19"/>
  </r>
  <r>
    <x v="6"/>
    <s v="2EI"/>
    <x v="5"/>
    <s v="SMR"/>
    <x v="17"/>
    <s v="1.10"/>
    <x v="8"/>
    <x v="31"/>
    <n v="400"/>
    <s v="RPB"/>
    <x v="11"/>
  </r>
  <r>
    <x v="6"/>
    <s v="2EI"/>
    <x v="5"/>
    <s v="SMR"/>
    <x v="17"/>
    <s v="1.7"/>
    <x v="5"/>
    <x v="1"/>
    <n v="13"/>
    <s v="AVA"/>
    <x v="1"/>
  </r>
  <r>
    <x v="6"/>
    <s v="3BQ"/>
    <x v="12"/>
    <s v="CTG"/>
    <x v="11"/>
    <s v="1.10"/>
    <x v="8"/>
    <x v="48"/>
    <n v="2"/>
    <s v="PAV"/>
    <x v="9"/>
  </r>
  <r>
    <x v="6"/>
    <s v="3BQ"/>
    <x v="12"/>
    <s v="CTG"/>
    <x v="11"/>
    <s v="1.9"/>
    <x v="3"/>
    <x v="73"/>
    <n v="1"/>
    <s v="PAV"/>
    <x v="9"/>
  </r>
  <r>
    <x v="6"/>
    <s v="3BQ"/>
    <x v="12"/>
    <s v="CTG"/>
    <x v="11"/>
    <s v="1.9"/>
    <x v="3"/>
    <x v="80"/>
    <n v="2"/>
    <s v="PAV"/>
    <x v="9"/>
  </r>
  <r>
    <x v="6"/>
    <s v="3BQ"/>
    <x v="12"/>
    <s v="CTG"/>
    <x v="11"/>
    <s v="1.10"/>
    <x v="8"/>
    <x v="80"/>
    <n v="2"/>
    <s v="PAV"/>
    <x v="9"/>
  </r>
  <r>
    <x v="6"/>
    <s v="3BQ"/>
    <x v="12"/>
    <s v="CLO"/>
    <x v="10"/>
    <s v="1.10"/>
    <x v="8"/>
    <x v="58"/>
    <n v="1"/>
    <s v="PAV"/>
    <x v="9"/>
  </r>
  <r>
    <x v="6"/>
    <s v="3BQ"/>
    <x v="12"/>
    <s v="MDE"/>
    <x v="5"/>
    <s v="1.9"/>
    <x v="3"/>
    <x v="76"/>
    <n v="2"/>
    <s v="PAV"/>
    <x v="9"/>
  </r>
  <r>
    <x v="6"/>
    <s v="3BQ"/>
    <x v="12"/>
    <s v="MDE"/>
    <x v="5"/>
    <s v="1.10"/>
    <x v="8"/>
    <x v="48"/>
    <n v="2"/>
    <s v="PAV"/>
    <x v="9"/>
  </r>
  <r>
    <x v="6"/>
    <s v="3BQ"/>
    <x v="12"/>
    <s v="MDE"/>
    <x v="5"/>
    <s v="1.10"/>
    <x v="8"/>
    <x v="56"/>
    <n v="4"/>
    <s v="PAV"/>
    <x v="9"/>
  </r>
  <r>
    <x v="6"/>
    <s v="3BQ"/>
    <x v="12"/>
    <s v="MDE"/>
    <x v="5"/>
    <s v="1.9"/>
    <x v="3"/>
    <x v="91"/>
    <n v="1"/>
    <s v="PAV"/>
    <x v="9"/>
  </r>
  <r>
    <x v="6"/>
    <s v="3BQ"/>
    <x v="12"/>
    <s v="MDE"/>
    <x v="5"/>
    <s v="1.5"/>
    <x v="7"/>
    <x v="79"/>
    <n v="1"/>
    <s v="PAV"/>
    <x v="9"/>
  </r>
  <r>
    <x v="6"/>
    <s v="3BQ"/>
    <x v="12"/>
    <s v="BOG"/>
    <x v="3"/>
    <s v="1.5"/>
    <x v="7"/>
    <x v="54"/>
    <n v="2"/>
    <s v="PAV"/>
    <x v="9"/>
  </r>
  <r>
    <x v="6"/>
    <s v="3BQ"/>
    <x v="12"/>
    <s v="BOG"/>
    <x v="3"/>
    <s v="1.9"/>
    <x v="3"/>
    <x v="29"/>
    <n v="2"/>
    <s v="PAV"/>
    <x v="9"/>
  </r>
  <r>
    <x v="6"/>
    <s v="3BQ"/>
    <x v="12"/>
    <s v="BOG"/>
    <x v="3"/>
    <s v="1.9"/>
    <x v="3"/>
    <x v="49"/>
    <n v="4"/>
    <s v="PAV"/>
    <x v="9"/>
  </r>
  <r>
    <x v="6"/>
    <s v="3BQ"/>
    <x v="12"/>
    <s v="BOG"/>
    <x v="3"/>
    <s v="1.5"/>
    <x v="7"/>
    <x v="39"/>
    <n v="1"/>
    <s v="PAV"/>
    <x v="9"/>
  </r>
  <r>
    <x v="6"/>
    <s v="3BQ"/>
    <x v="12"/>
    <s v="BOG"/>
    <x v="3"/>
    <s v="1.9"/>
    <x v="3"/>
    <x v="70"/>
    <n v="6"/>
    <s v="PAV"/>
    <x v="9"/>
  </r>
  <r>
    <x v="6"/>
    <s v="HEL"/>
    <x v="1"/>
    <s v="BOG"/>
    <x v="3"/>
    <s v="1.4"/>
    <x v="4"/>
    <x v="59"/>
    <n v="1"/>
    <s v="HEL"/>
    <x v="2"/>
  </r>
  <r>
    <x v="6"/>
    <s v="1BC"/>
    <x v="4"/>
    <s v="MDE"/>
    <x v="5"/>
    <s v="1.10"/>
    <x v="8"/>
    <x v="39"/>
    <n v="2"/>
    <s v="PRV"/>
    <x v="42"/>
  </r>
  <r>
    <x v="6"/>
    <s v="1BC"/>
    <x v="4"/>
    <s v="MDE"/>
    <x v="5"/>
    <s v="1.1"/>
    <x v="0"/>
    <x v="30"/>
    <n v="1"/>
    <s v="PRV"/>
    <x v="42"/>
  </r>
  <r>
    <x v="6"/>
    <s v="1BC"/>
    <x v="4"/>
    <s v="MDE"/>
    <x v="5"/>
    <s v="1.1"/>
    <x v="0"/>
    <x v="29"/>
    <n v="8"/>
    <s v="PRV"/>
    <x v="42"/>
  </r>
  <r>
    <x v="6"/>
    <s v="1GR"/>
    <x v="11"/>
    <s v="EOH"/>
    <x v="26"/>
    <s v="1.6"/>
    <x v="2"/>
    <x v="25"/>
    <n v="60"/>
    <s v="1GR"/>
    <x v="55"/>
  </r>
  <r>
    <x v="6"/>
    <s v="1GR"/>
    <x v="11"/>
    <s v="EOH"/>
    <x v="26"/>
    <s v="1.1"/>
    <x v="0"/>
    <x v="3"/>
    <n v="49"/>
    <s v="1FR"/>
    <x v="54"/>
  </r>
  <r>
    <x v="6"/>
    <s v="1GR"/>
    <x v="11"/>
    <s v="EOH"/>
    <x v="26"/>
    <s v="1.9"/>
    <x v="3"/>
    <x v="73"/>
    <n v="7"/>
    <s v="1EH"/>
    <x v="58"/>
  </r>
  <r>
    <x v="6"/>
    <s v="2EJ"/>
    <x v="6"/>
    <s v="BOG"/>
    <x v="3"/>
    <s v="1.10"/>
    <x v="8"/>
    <x v="22"/>
    <n v="42"/>
    <s v="DHX"/>
    <x v="28"/>
  </r>
  <r>
    <x v="6"/>
    <s v="2EJ"/>
    <x v="6"/>
    <s v="BOG"/>
    <x v="3"/>
    <s v="1.10"/>
    <x v="8"/>
    <x v="36"/>
    <n v="4"/>
    <s v="3AG"/>
    <x v="36"/>
  </r>
  <r>
    <x v="6"/>
    <s v="2EJ"/>
    <x v="6"/>
    <s v="BOG"/>
    <x v="3"/>
    <s v="1.10"/>
    <x v="8"/>
    <x v="33"/>
    <n v="25"/>
    <s v="THY"/>
    <x v="45"/>
  </r>
  <r>
    <x v="6"/>
    <s v="3AZ"/>
    <x v="2"/>
    <s v="BOG"/>
    <x v="3"/>
    <s v="1.3"/>
    <x v="1"/>
    <x v="24"/>
    <n v="141"/>
    <s v="LAE"/>
    <x v="44"/>
  </r>
  <r>
    <x v="6"/>
    <s v="3AZ"/>
    <x v="2"/>
    <s v="BOG"/>
    <x v="3"/>
    <s v="1.4"/>
    <x v="4"/>
    <x v="24"/>
    <n v="141"/>
    <s v="LAE"/>
    <x v="44"/>
  </r>
  <r>
    <x v="6"/>
    <s v="3AZ"/>
    <x v="2"/>
    <s v="BOG"/>
    <x v="3"/>
    <s v="1.9"/>
    <x v="3"/>
    <x v="24"/>
    <n v="42"/>
    <s v="ACA"/>
    <x v="3"/>
  </r>
  <r>
    <x v="6"/>
    <s v="3AZ"/>
    <x v="2"/>
    <s v="BOG"/>
    <x v="3"/>
    <s v="1.9"/>
    <x v="3"/>
    <x v="6"/>
    <n v="18"/>
    <s v="PUE"/>
    <x v="5"/>
  </r>
  <r>
    <x v="6"/>
    <s v="3BM"/>
    <x v="0"/>
    <s v="EJA"/>
    <x v="0"/>
    <s v="1.6"/>
    <x v="2"/>
    <x v="1"/>
    <n v="61"/>
    <s v="PRV"/>
    <x v="42"/>
  </r>
  <r>
    <x v="6"/>
    <s v="3BM"/>
    <x v="0"/>
    <s v="EJA"/>
    <x v="0"/>
    <s v="1.10"/>
    <x v="8"/>
    <x v="1"/>
    <n v="61"/>
    <s v="PRV"/>
    <x v="42"/>
  </r>
  <r>
    <x v="6"/>
    <s v="3BM"/>
    <x v="0"/>
    <s v="PPN"/>
    <x v="1"/>
    <s v="1.6"/>
    <x v="2"/>
    <x v="0"/>
    <n v="41"/>
    <s v="EFY"/>
    <x v="0"/>
  </r>
  <r>
    <x v="6"/>
    <s v="3BM"/>
    <x v="0"/>
    <s v="VUP"/>
    <x v="2"/>
    <s v="1.1"/>
    <x v="0"/>
    <x v="1"/>
    <n v="91"/>
    <s v="AVA"/>
    <x v="1"/>
  </r>
  <r>
    <x v="6"/>
    <s v="3BM"/>
    <x v="0"/>
    <s v="VVC"/>
    <x v="22"/>
    <s v="1.6"/>
    <x v="2"/>
    <x v="1"/>
    <n v="43"/>
    <s v="AVA"/>
    <x v="1"/>
  </r>
  <r>
    <x v="6"/>
    <s v="3BM"/>
    <x v="0"/>
    <s v="VVC"/>
    <x v="22"/>
    <s v="1.10"/>
    <x v="8"/>
    <x v="1"/>
    <n v="43"/>
    <s v="AVA"/>
    <x v="1"/>
  </r>
  <r>
    <x v="6"/>
    <s v="3BM"/>
    <x v="0"/>
    <s v="VVC"/>
    <x v="22"/>
    <s v="1.5"/>
    <x v="7"/>
    <x v="37"/>
    <n v="4"/>
    <s v="PRV"/>
    <x v="42"/>
  </r>
  <r>
    <x v="6"/>
    <s v="3BM"/>
    <x v="0"/>
    <s v="PSO"/>
    <x v="21"/>
    <s v="1.3"/>
    <x v="1"/>
    <x v="88"/>
    <n v="53"/>
    <s v="EFY"/>
    <x v="0"/>
  </r>
  <r>
    <x v="6"/>
    <s v="3BM"/>
    <x v="0"/>
    <s v="TCO"/>
    <x v="25"/>
    <s v="1.3"/>
    <x v="1"/>
    <x v="88"/>
    <n v="44"/>
    <s v="EFY"/>
    <x v="0"/>
  </r>
  <r>
    <x v="6"/>
    <s v="SGH"/>
    <x v="3"/>
    <s v="BOG"/>
    <x v="3"/>
    <s v="1.8"/>
    <x v="6"/>
    <x v="8"/>
    <n v="173"/>
    <s v="ACL"/>
    <x v="8"/>
  </r>
  <r>
    <x v="6"/>
    <s v="3AP"/>
    <x v="14"/>
    <s v="CTG"/>
    <x v="11"/>
    <s v="1.1"/>
    <x v="0"/>
    <x v="1"/>
    <n v="945"/>
    <s v="AVA"/>
    <x v="1"/>
  </r>
  <r>
    <x v="6"/>
    <s v="3AP"/>
    <x v="14"/>
    <s v="CTG"/>
    <x v="11"/>
    <s v="1.1"/>
    <x v="0"/>
    <x v="33"/>
    <n v="2"/>
    <s v="KLM"/>
    <x v="23"/>
  </r>
  <r>
    <x v="6"/>
    <s v="3AP"/>
    <x v="14"/>
    <s v="CTG"/>
    <x v="11"/>
    <s v="1.1"/>
    <x v="0"/>
    <x v="15"/>
    <n v="29"/>
    <s v="KLM"/>
    <x v="23"/>
  </r>
  <r>
    <x v="6"/>
    <s v="3AP"/>
    <x v="14"/>
    <s v="CTG"/>
    <x v="11"/>
    <s v="1.1"/>
    <x v="0"/>
    <x v="75"/>
    <n v="9"/>
    <s v="NSE"/>
    <x v="20"/>
  </r>
  <r>
    <x v="6"/>
    <s v="3AP"/>
    <x v="14"/>
    <s v="CTG"/>
    <x v="11"/>
    <s v="1.3"/>
    <x v="1"/>
    <x v="1"/>
    <n v="945"/>
    <s v="AVA"/>
    <x v="1"/>
  </r>
  <r>
    <x v="6"/>
    <s v="3AP"/>
    <x v="14"/>
    <s v="CTG"/>
    <x v="11"/>
    <s v="1.3"/>
    <x v="1"/>
    <x v="33"/>
    <n v="2"/>
    <s v="KLM"/>
    <x v="23"/>
  </r>
  <r>
    <x v="6"/>
    <s v="3AP"/>
    <x v="14"/>
    <s v="CTG"/>
    <x v="11"/>
    <s v="1.4"/>
    <x v="4"/>
    <x v="1"/>
    <n v="945"/>
    <s v="AVA"/>
    <x v="1"/>
  </r>
  <r>
    <x v="6"/>
    <s v="3AP"/>
    <x v="14"/>
    <s v="CTG"/>
    <x v="11"/>
    <s v="1.6"/>
    <x v="2"/>
    <x v="9"/>
    <n v="24"/>
    <s v="EFY"/>
    <x v="0"/>
  </r>
  <r>
    <x v="6"/>
    <s v="3AP"/>
    <x v="14"/>
    <s v="CTG"/>
    <x v="11"/>
    <s v="1.9"/>
    <x v="3"/>
    <x v="2"/>
    <n v="15"/>
    <s v="AVA"/>
    <x v="1"/>
  </r>
  <r>
    <x v="6"/>
    <s v="3AP"/>
    <x v="14"/>
    <s v="CTG"/>
    <x v="11"/>
    <s v="1.10"/>
    <x v="8"/>
    <x v="15"/>
    <n v="29"/>
    <s v="KLM"/>
    <x v="23"/>
  </r>
  <r>
    <x v="6"/>
    <s v="2EI"/>
    <x v="5"/>
    <s v="ADZ"/>
    <x v="6"/>
    <s v="1.3"/>
    <x v="1"/>
    <x v="31"/>
    <n v="17"/>
    <s v="CMP"/>
    <x v="13"/>
  </r>
  <r>
    <x v="6"/>
    <s v="2EI"/>
    <x v="5"/>
    <s v="ADZ"/>
    <x v="6"/>
    <s v="1.6"/>
    <x v="2"/>
    <x v="31"/>
    <n v="47"/>
    <s v="RPB"/>
    <x v="11"/>
  </r>
  <r>
    <x v="6"/>
    <s v="2EI"/>
    <x v="5"/>
    <s v="AXM"/>
    <x v="7"/>
    <s v="1.4"/>
    <x v="4"/>
    <x v="31"/>
    <n v="18"/>
    <s v="RPB"/>
    <x v="11"/>
  </r>
  <r>
    <x v="6"/>
    <s v="2EI"/>
    <x v="5"/>
    <s v="BGA"/>
    <x v="9"/>
    <s v="1.5"/>
    <x v="7"/>
    <x v="2"/>
    <n v="3"/>
    <s v="AVA"/>
    <x v="1"/>
  </r>
  <r>
    <x v="6"/>
    <s v="2EI"/>
    <x v="5"/>
    <s v="BGA"/>
    <x v="9"/>
    <s v="1.5"/>
    <x v="7"/>
    <x v="1"/>
    <n v="74"/>
    <s v="AVA"/>
    <x v="1"/>
  </r>
  <r>
    <x v="6"/>
    <s v="2EI"/>
    <x v="5"/>
    <s v="BGA"/>
    <x v="9"/>
    <s v="1.5"/>
    <x v="7"/>
    <x v="31"/>
    <n v="14"/>
    <s v="CMP"/>
    <x v="13"/>
  </r>
  <r>
    <x v="6"/>
    <s v="2EI"/>
    <x v="5"/>
    <s v="BGA"/>
    <x v="9"/>
    <s v="1.7"/>
    <x v="5"/>
    <x v="31"/>
    <n v="4"/>
    <s v="CMP"/>
    <x v="13"/>
  </r>
  <r>
    <x v="6"/>
    <s v="2EI"/>
    <x v="5"/>
    <s v="BGA"/>
    <x v="9"/>
    <s v="1.8"/>
    <x v="6"/>
    <x v="2"/>
    <n v="60"/>
    <s v="AVA"/>
    <x v="1"/>
  </r>
  <r>
    <x v="6"/>
    <s v="2EI"/>
    <x v="5"/>
    <s v="BAQ"/>
    <x v="8"/>
    <s v="1.3"/>
    <x v="1"/>
    <x v="1"/>
    <n v="30"/>
    <s v="NKS"/>
    <x v="12"/>
  </r>
  <r>
    <x v="6"/>
    <s v="2EI"/>
    <x v="5"/>
    <s v="BAQ"/>
    <x v="8"/>
    <s v="1.4"/>
    <x v="4"/>
    <x v="31"/>
    <n v="75"/>
    <s v="CMP"/>
    <x v="13"/>
  </r>
  <r>
    <x v="6"/>
    <s v="2EI"/>
    <x v="5"/>
    <s v="BAQ"/>
    <x v="8"/>
    <s v="1.7"/>
    <x v="5"/>
    <x v="1"/>
    <n v="1"/>
    <s v="LAN"/>
    <x v="10"/>
  </r>
  <r>
    <x v="6"/>
    <s v="2EI"/>
    <x v="5"/>
    <s v="BGA"/>
    <x v="9"/>
    <s v="1.1"/>
    <x v="0"/>
    <x v="31"/>
    <n v="18"/>
    <s v="RPB"/>
    <x v="11"/>
  </r>
  <r>
    <x v="6"/>
    <s v="2EI"/>
    <x v="5"/>
    <s v="BGA"/>
    <x v="9"/>
    <s v="1.2"/>
    <x v="9"/>
    <x v="1"/>
    <n v="15"/>
    <s v="AVA"/>
    <x v="1"/>
  </r>
  <r>
    <x v="6"/>
    <s v="2EI"/>
    <x v="5"/>
    <s v="CLO"/>
    <x v="10"/>
    <s v="1.1"/>
    <x v="0"/>
    <x v="31"/>
    <n v="109"/>
    <s v="CMP"/>
    <x v="13"/>
  </r>
  <r>
    <x v="6"/>
    <s v="2EI"/>
    <x v="5"/>
    <s v="CLO"/>
    <x v="10"/>
    <s v="1.10"/>
    <x v="8"/>
    <x v="2"/>
    <n v="530"/>
    <s v="AVA"/>
    <x v="1"/>
  </r>
  <r>
    <x v="6"/>
    <s v="2EI"/>
    <x v="5"/>
    <s v="CLO"/>
    <x v="10"/>
    <s v="1.10"/>
    <x v="8"/>
    <x v="31"/>
    <n v="7"/>
    <s v="FAC"/>
    <x v="34"/>
  </r>
  <r>
    <x v="6"/>
    <s v="2EI"/>
    <x v="5"/>
    <s v="CTG"/>
    <x v="11"/>
    <s v="1.1"/>
    <x v="0"/>
    <x v="31"/>
    <n v="26"/>
    <s v="DWI"/>
    <x v="18"/>
  </r>
  <r>
    <x v="6"/>
    <s v="2EI"/>
    <x v="5"/>
    <s v="CTG"/>
    <x v="11"/>
    <s v="1.10"/>
    <x v="8"/>
    <x v="2"/>
    <n v="45"/>
    <s v="NKS"/>
    <x v="12"/>
  </r>
  <r>
    <x v="6"/>
    <s v="2EI"/>
    <x v="5"/>
    <s v="CTG"/>
    <x v="11"/>
    <s v="1.10"/>
    <x v="8"/>
    <x v="31"/>
    <n v="7"/>
    <s v="FAC"/>
    <x v="34"/>
  </r>
  <r>
    <x v="6"/>
    <s v="2EI"/>
    <x v="5"/>
    <s v="CTG"/>
    <x v="11"/>
    <s v="1.10"/>
    <x v="8"/>
    <x v="24"/>
    <n v="4"/>
    <s v="FAC"/>
    <x v="34"/>
  </r>
  <r>
    <x v="6"/>
    <s v="2EI"/>
    <x v="5"/>
    <s v="CLO"/>
    <x v="10"/>
    <s v="1.3"/>
    <x v="1"/>
    <x v="2"/>
    <n v="104"/>
    <s v="AVA"/>
    <x v="1"/>
  </r>
  <r>
    <x v="6"/>
    <s v="2EI"/>
    <x v="5"/>
    <s v="CLO"/>
    <x v="10"/>
    <s v="1.3"/>
    <x v="1"/>
    <x v="31"/>
    <n v="74"/>
    <s v="RPB"/>
    <x v="11"/>
  </r>
  <r>
    <x v="6"/>
    <s v="2EI"/>
    <x v="5"/>
    <s v="CLO"/>
    <x v="10"/>
    <s v="1.6"/>
    <x v="2"/>
    <x v="1"/>
    <n v="11"/>
    <s v="NKS"/>
    <x v="12"/>
  </r>
  <r>
    <x v="6"/>
    <s v="2EI"/>
    <x v="5"/>
    <s v="CLO"/>
    <x v="10"/>
    <s v="1.6"/>
    <x v="2"/>
    <x v="31"/>
    <n v="105"/>
    <s v="CMP"/>
    <x v="13"/>
  </r>
  <r>
    <x v="6"/>
    <s v="2EI"/>
    <x v="5"/>
    <s v="CLO"/>
    <x v="10"/>
    <s v="1.7"/>
    <x v="5"/>
    <x v="2"/>
    <n v="28"/>
    <s v="AVA"/>
    <x v="1"/>
  </r>
  <r>
    <x v="6"/>
    <s v="2EI"/>
    <x v="5"/>
    <s v="CLO"/>
    <x v="10"/>
    <s v="1.8"/>
    <x v="6"/>
    <x v="1"/>
    <n v="148"/>
    <s v="JAT"/>
    <x v="14"/>
  </r>
  <r>
    <x v="6"/>
    <s v="2EI"/>
    <x v="5"/>
    <s v="CLO"/>
    <x v="10"/>
    <s v="1.8"/>
    <x v="6"/>
    <x v="16"/>
    <n v="18"/>
    <s v="JAT"/>
    <x v="14"/>
  </r>
  <r>
    <x v="6"/>
    <s v="2EI"/>
    <x v="5"/>
    <s v="CLO"/>
    <x v="10"/>
    <s v="1.8"/>
    <x v="6"/>
    <x v="31"/>
    <n v="1"/>
    <s v="FAC"/>
    <x v="34"/>
  </r>
  <r>
    <x v="6"/>
    <s v="2EI"/>
    <x v="5"/>
    <s v="CTG"/>
    <x v="11"/>
    <s v="1.1"/>
    <x v="0"/>
    <x v="2"/>
    <n v="8"/>
    <s v="NKS"/>
    <x v="12"/>
  </r>
  <r>
    <x v="6"/>
    <s v="2EI"/>
    <x v="5"/>
    <s v="EYP"/>
    <x v="13"/>
    <s v="1.6"/>
    <x v="2"/>
    <x v="1"/>
    <n v="18"/>
    <s v="LAN"/>
    <x v="10"/>
  </r>
  <r>
    <x v="6"/>
    <s v="2EI"/>
    <x v="5"/>
    <s v="CTG"/>
    <x v="11"/>
    <s v="1.3"/>
    <x v="1"/>
    <x v="15"/>
    <n v="27"/>
    <s v="KLM"/>
    <x v="23"/>
  </r>
  <r>
    <x v="6"/>
    <s v="2EI"/>
    <x v="5"/>
    <s v="CTG"/>
    <x v="11"/>
    <s v="1.7"/>
    <x v="5"/>
    <x v="16"/>
    <n v="1"/>
    <s v="JBU"/>
    <x v="6"/>
  </r>
  <r>
    <x v="6"/>
    <s v="2EI"/>
    <x v="5"/>
    <s v="CTG"/>
    <x v="11"/>
    <s v="1.7"/>
    <x v="5"/>
    <x v="31"/>
    <n v="4"/>
    <s v="CMP"/>
    <x v="13"/>
  </r>
  <r>
    <x v="6"/>
    <s v="2EI"/>
    <x v="5"/>
    <s v="CTG"/>
    <x v="11"/>
    <s v="1.8"/>
    <x v="6"/>
    <x v="1"/>
    <n v="60"/>
    <s v="JBU"/>
    <x v="6"/>
  </r>
  <r>
    <x v="6"/>
    <s v="2EI"/>
    <x v="5"/>
    <s v="CTG"/>
    <x v="11"/>
    <s v="1.8"/>
    <x v="6"/>
    <x v="16"/>
    <n v="2"/>
    <s v="JAT"/>
    <x v="14"/>
  </r>
  <r>
    <x v="6"/>
    <s v="2EI"/>
    <x v="5"/>
    <s v="CTG"/>
    <x v="11"/>
    <s v="1.8"/>
    <x v="6"/>
    <x v="31"/>
    <n v="35"/>
    <s v="DWI"/>
    <x v="18"/>
  </r>
  <r>
    <x v="6"/>
    <s v="2EI"/>
    <x v="5"/>
    <s v="IBE"/>
    <x v="14"/>
    <s v="1.3"/>
    <x v="1"/>
    <x v="1"/>
    <n v="60"/>
    <s v="AVA"/>
    <x v="1"/>
  </r>
  <r>
    <x v="6"/>
    <s v="2EI"/>
    <x v="5"/>
    <s v="LET"/>
    <x v="23"/>
    <s v="1.10"/>
    <x v="8"/>
    <x v="35"/>
    <n v="6"/>
    <s v="KRE"/>
    <x v="33"/>
  </r>
  <r>
    <x v="6"/>
    <s v="2EI"/>
    <x v="5"/>
    <s v="CUC"/>
    <x v="12"/>
    <s v="1.1"/>
    <x v="0"/>
    <x v="1"/>
    <n v="40"/>
    <s v="JAT"/>
    <x v="14"/>
  </r>
  <r>
    <x v="6"/>
    <s v="2EI"/>
    <x v="5"/>
    <s v="CUC"/>
    <x v="12"/>
    <s v="1.10"/>
    <x v="8"/>
    <x v="31"/>
    <n v="64"/>
    <s v="CMP"/>
    <x v="13"/>
  </r>
  <r>
    <x v="6"/>
    <s v="2EI"/>
    <x v="5"/>
    <s v="CUC"/>
    <x v="12"/>
    <s v="1.2"/>
    <x v="9"/>
    <x v="1"/>
    <n v="8"/>
    <s v="AVA"/>
    <x v="1"/>
  </r>
  <r>
    <x v="6"/>
    <s v="2EI"/>
    <x v="5"/>
    <s v="MDE"/>
    <x v="5"/>
    <s v="1.4"/>
    <x v="4"/>
    <x v="31"/>
    <n v="63"/>
    <s v="AMX"/>
    <x v="17"/>
  </r>
  <r>
    <x v="6"/>
    <s v="2EI"/>
    <x v="5"/>
    <s v="MDE"/>
    <x v="5"/>
    <s v="1.4"/>
    <x v="4"/>
    <x v="15"/>
    <n v="48"/>
    <s v="AVA"/>
    <x v="1"/>
  </r>
  <r>
    <x v="6"/>
    <s v="2EI"/>
    <x v="5"/>
    <s v="MDE"/>
    <x v="5"/>
    <s v="1.5"/>
    <x v="7"/>
    <x v="1"/>
    <n v="4"/>
    <s v="PRV"/>
    <x v="42"/>
  </r>
  <r>
    <x v="6"/>
    <s v="2EI"/>
    <x v="5"/>
    <s v="MDE"/>
    <x v="5"/>
    <s v="1.6"/>
    <x v="2"/>
    <x v="1"/>
    <n v="7"/>
    <s v="PRV"/>
    <x v="42"/>
  </r>
  <r>
    <x v="6"/>
    <s v="2EI"/>
    <x v="5"/>
    <s v="MDE"/>
    <x v="5"/>
    <s v="1.6"/>
    <x v="2"/>
    <x v="15"/>
    <n v="19"/>
    <s v="AVA"/>
    <x v="1"/>
  </r>
  <r>
    <x v="6"/>
    <s v="2EI"/>
    <x v="5"/>
    <s v="MDE"/>
    <x v="5"/>
    <s v="1.7"/>
    <x v="5"/>
    <x v="31"/>
    <n v="28"/>
    <s v="AMX"/>
    <x v="17"/>
  </r>
  <r>
    <x v="6"/>
    <s v="2EI"/>
    <x v="5"/>
    <s v="MDE"/>
    <x v="5"/>
    <s v="1.8"/>
    <x v="6"/>
    <x v="31"/>
    <n v="131"/>
    <s v="AMX"/>
    <x v="17"/>
  </r>
  <r>
    <x v="6"/>
    <s v="2EI"/>
    <x v="5"/>
    <s v="MDE"/>
    <x v="5"/>
    <s v="1.8"/>
    <x v="6"/>
    <x v="31"/>
    <n v="11"/>
    <s v="ROI"/>
    <x v="56"/>
  </r>
  <r>
    <x v="6"/>
    <s v="2EI"/>
    <x v="5"/>
    <s v="MDE"/>
    <x v="5"/>
    <s v="1.9"/>
    <x v="3"/>
    <x v="1"/>
    <n v="11"/>
    <s v="AVA"/>
    <x v="1"/>
  </r>
  <r>
    <x v="6"/>
    <s v="2EI"/>
    <x v="5"/>
    <s v="LET"/>
    <x v="23"/>
    <s v="1.4"/>
    <x v="4"/>
    <x v="1"/>
    <n v="60"/>
    <s v="LAN"/>
    <x v="10"/>
  </r>
  <r>
    <x v="6"/>
    <s v="2EI"/>
    <x v="5"/>
    <s v="LET"/>
    <x v="23"/>
    <s v="1.6"/>
    <x v="2"/>
    <x v="1"/>
    <n v="62"/>
    <s v="LAN"/>
    <x v="10"/>
  </r>
  <r>
    <x v="6"/>
    <s v="2EI"/>
    <x v="5"/>
    <s v="MDE"/>
    <x v="5"/>
    <s v="1.1"/>
    <x v="0"/>
    <x v="16"/>
    <n v="2"/>
    <s v="NKS"/>
    <x v="12"/>
  </r>
  <r>
    <x v="6"/>
    <s v="2EI"/>
    <x v="5"/>
    <s v="MDE"/>
    <x v="5"/>
    <s v="1.1"/>
    <x v="0"/>
    <x v="31"/>
    <n v="9"/>
    <s v="ROI"/>
    <x v="56"/>
  </r>
  <r>
    <x v="6"/>
    <s v="2EI"/>
    <x v="5"/>
    <s v="MDE"/>
    <x v="5"/>
    <s v="1.10"/>
    <x v="8"/>
    <x v="2"/>
    <n v="84"/>
    <s v="NKS"/>
    <x v="12"/>
  </r>
  <r>
    <x v="6"/>
    <s v="2EI"/>
    <x v="5"/>
    <s v="MDE"/>
    <x v="5"/>
    <s v="1.10"/>
    <x v="8"/>
    <x v="1"/>
    <n v="1876"/>
    <s v="JAT"/>
    <x v="14"/>
  </r>
  <r>
    <x v="6"/>
    <s v="2EI"/>
    <x v="5"/>
    <s v="MDE"/>
    <x v="5"/>
    <s v="1.2"/>
    <x v="9"/>
    <x v="1"/>
    <n v="7"/>
    <s v="GLG"/>
    <x v="15"/>
  </r>
  <r>
    <x v="6"/>
    <s v="2EI"/>
    <x v="5"/>
    <s v="MDE"/>
    <x v="5"/>
    <s v="1.3"/>
    <x v="1"/>
    <x v="1"/>
    <n v="31"/>
    <s v="JBU"/>
    <x v="6"/>
  </r>
  <r>
    <x v="6"/>
    <s v="2EI"/>
    <x v="5"/>
    <s v="MDE"/>
    <x v="5"/>
    <s v="1.3"/>
    <x v="1"/>
    <x v="6"/>
    <n v="7"/>
    <s v="TPA"/>
    <x v="25"/>
  </r>
  <r>
    <x v="6"/>
    <s v="2EI"/>
    <x v="5"/>
    <s v="MDE"/>
    <x v="5"/>
    <s v="1.3"/>
    <x v="1"/>
    <x v="31"/>
    <n v="64"/>
    <s v="AMX"/>
    <x v="17"/>
  </r>
  <r>
    <x v="6"/>
    <s v="2EI"/>
    <x v="5"/>
    <s v="PSO"/>
    <x v="21"/>
    <s v="1.6"/>
    <x v="2"/>
    <x v="1"/>
    <n v="56"/>
    <s v="LAN"/>
    <x v="10"/>
  </r>
  <r>
    <x v="6"/>
    <s v="2EI"/>
    <x v="5"/>
    <s v="RCH"/>
    <x v="16"/>
    <s v="1.2"/>
    <x v="9"/>
    <x v="1"/>
    <n v="1"/>
    <s v="AVA"/>
    <x v="1"/>
  </r>
  <r>
    <x v="6"/>
    <s v="2EI"/>
    <x v="5"/>
    <s v="RCH"/>
    <x v="16"/>
    <s v="1.2"/>
    <x v="9"/>
    <x v="1"/>
    <n v="2"/>
    <s v="LAN"/>
    <x v="10"/>
  </r>
  <r>
    <x v="6"/>
    <s v="2EI"/>
    <x v="5"/>
    <s v="RCH"/>
    <x v="16"/>
    <s v="1.6"/>
    <x v="2"/>
    <x v="1"/>
    <n v="48"/>
    <s v="LAN"/>
    <x v="10"/>
  </r>
  <r>
    <x v="6"/>
    <s v="2EI"/>
    <x v="5"/>
    <s v="SMR"/>
    <x v="17"/>
    <s v="1.1"/>
    <x v="0"/>
    <x v="90"/>
    <n v="5"/>
    <s v="EFY"/>
    <x v="0"/>
  </r>
  <r>
    <x v="6"/>
    <s v="2EI"/>
    <x v="5"/>
    <s v="MTR"/>
    <x v="18"/>
    <s v="1.4"/>
    <x v="4"/>
    <x v="1"/>
    <n v="123"/>
    <s v="LAN"/>
    <x v="10"/>
  </r>
  <r>
    <x v="6"/>
    <s v="2EI"/>
    <x v="5"/>
    <s v="NVA"/>
    <x v="19"/>
    <s v="1.3"/>
    <x v="1"/>
    <x v="1"/>
    <n v="31"/>
    <s v="LAN"/>
    <x v="10"/>
  </r>
  <r>
    <x v="6"/>
    <s v="2EI"/>
    <x v="5"/>
    <s v="PEI"/>
    <x v="20"/>
    <s v="1.3"/>
    <x v="1"/>
    <x v="1"/>
    <n v="470"/>
    <s v="AVA"/>
    <x v="1"/>
  </r>
  <r>
    <x v="6"/>
    <s v="2EI"/>
    <x v="5"/>
    <s v="PEI"/>
    <x v="20"/>
    <s v="1.6"/>
    <x v="2"/>
    <x v="2"/>
    <n v="31"/>
    <s v="AAL"/>
    <x v="19"/>
  </r>
  <r>
    <x v="6"/>
    <s v="2EI"/>
    <x v="5"/>
    <s v="PEI"/>
    <x v="20"/>
    <s v="1.6"/>
    <x v="2"/>
    <x v="2"/>
    <n v="1"/>
    <s v="LAN"/>
    <x v="10"/>
  </r>
  <r>
    <x v="6"/>
    <s v="2EI"/>
    <x v="5"/>
    <s v="PEI"/>
    <x v="20"/>
    <s v="1.6"/>
    <x v="2"/>
    <x v="31"/>
    <n v="30"/>
    <s v="CMP"/>
    <x v="13"/>
  </r>
  <r>
    <x v="6"/>
    <s v="2EI"/>
    <x v="5"/>
    <s v="PEI"/>
    <x v="20"/>
    <s v="1.6"/>
    <x v="2"/>
    <x v="31"/>
    <n v="16"/>
    <s v="RPB"/>
    <x v="11"/>
  </r>
  <r>
    <x v="6"/>
    <s v="2EI"/>
    <x v="5"/>
    <s v="PEI"/>
    <x v="20"/>
    <s v="1.7"/>
    <x v="5"/>
    <x v="2"/>
    <n v="5"/>
    <s v="AVA"/>
    <x v="1"/>
  </r>
  <r>
    <x v="6"/>
    <s v="2EI"/>
    <x v="5"/>
    <s v="PEI"/>
    <x v="20"/>
    <s v="1.7"/>
    <x v="5"/>
    <x v="31"/>
    <n v="29"/>
    <s v="CMP"/>
    <x v="13"/>
  </r>
  <r>
    <x v="6"/>
    <s v="2EI"/>
    <x v="5"/>
    <s v="PSO"/>
    <x v="21"/>
    <s v="1.1"/>
    <x v="0"/>
    <x v="1"/>
    <n v="56"/>
    <s v="LAN"/>
    <x v="10"/>
  </r>
  <r>
    <x v="6"/>
    <s v="2EI"/>
    <x v="5"/>
    <s v="SMR"/>
    <x v="17"/>
    <s v="1.10"/>
    <x v="8"/>
    <x v="31"/>
    <n v="2"/>
    <s v="ACL"/>
    <x v="8"/>
  </r>
  <r>
    <x v="6"/>
    <s v="2EI"/>
    <x v="5"/>
    <s v="SMR"/>
    <x v="17"/>
    <s v="1.10"/>
    <x v="8"/>
    <x v="31"/>
    <n v="52"/>
    <s v="CMP"/>
    <x v="13"/>
  </r>
  <r>
    <x v="6"/>
    <s v="2EI"/>
    <x v="5"/>
    <s v="SMR"/>
    <x v="17"/>
    <s v="1.2"/>
    <x v="9"/>
    <x v="31"/>
    <n v="1"/>
    <s v="RPB"/>
    <x v="11"/>
  </r>
  <r>
    <x v="6"/>
    <s v="2EI"/>
    <x v="5"/>
    <s v="SMR"/>
    <x v="17"/>
    <s v="1.5"/>
    <x v="7"/>
    <x v="2"/>
    <n v="3"/>
    <s v="AVA"/>
    <x v="1"/>
  </r>
  <r>
    <x v="6"/>
    <s v="2EI"/>
    <x v="5"/>
    <s v="SMR"/>
    <x v="17"/>
    <s v="1.6"/>
    <x v="2"/>
    <x v="1"/>
    <n v="398"/>
    <s v="AVA"/>
    <x v="1"/>
  </r>
  <r>
    <x v="6"/>
    <s v="2EI"/>
    <x v="5"/>
    <s v="SMR"/>
    <x v="17"/>
    <s v="1.8"/>
    <x v="6"/>
    <x v="1"/>
    <n v="250"/>
    <s v="JAT"/>
    <x v="14"/>
  </r>
  <r>
    <x v="6"/>
    <s v="2EI"/>
    <x v="5"/>
    <s v="SMR"/>
    <x v="17"/>
    <s v="1.8"/>
    <x v="6"/>
    <x v="31"/>
    <n v="102"/>
    <s v="RPB"/>
    <x v="11"/>
  </r>
  <r>
    <x v="6"/>
    <s v="3BL"/>
    <x v="8"/>
    <s v="BOG"/>
    <x v="3"/>
    <s v="1.10"/>
    <x v="8"/>
    <x v="23"/>
    <n v="12"/>
    <s v="MPH"/>
    <x v="29"/>
  </r>
  <r>
    <x v="6"/>
    <s v="3BQ"/>
    <x v="12"/>
    <s v="CTG"/>
    <x v="11"/>
    <s v="1.9"/>
    <x v="3"/>
    <x v="39"/>
    <n v="11"/>
    <s v="PAV"/>
    <x v="9"/>
  </r>
  <r>
    <x v="6"/>
    <s v="3BQ"/>
    <x v="12"/>
    <s v="CTG"/>
    <x v="11"/>
    <s v="1.10"/>
    <x v="8"/>
    <x v="68"/>
    <n v="2"/>
    <s v="PAV"/>
    <x v="9"/>
  </r>
  <r>
    <x v="6"/>
    <s v="3BQ"/>
    <x v="12"/>
    <s v="CTG"/>
    <x v="11"/>
    <s v="1.9"/>
    <x v="3"/>
    <x v="48"/>
    <n v="2"/>
    <s v="PAV"/>
    <x v="9"/>
  </r>
  <r>
    <x v="6"/>
    <s v="3BQ"/>
    <x v="12"/>
    <s v="CTG"/>
    <x v="11"/>
    <s v="1.9"/>
    <x v="3"/>
    <x v="44"/>
    <n v="1"/>
    <s v="PAV"/>
    <x v="9"/>
  </r>
  <r>
    <x v="6"/>
    <s v="3BQ"/>
    <x v="12"/>
    <s v="CTG"/>
    <x v="11"/>
    <s v="1.10"/>
    <x v="8"/>
    <x v="44"/>
    <n v="1"/>
    <s v="PAV"/>
    <x v="9"/>
  </r>
  <r>
    <x v="6"/>
    <s v="3BQ"/>
    <x v="12"/>
    <s v="CTG"/>
    <x v="11"/>
    <s v="1.10"/>
    <x v="8"/>
    <x v="82"/>
    <n v="4"/>
    <s v="PAV"/>
    <x v="9"/>
  </r>
  <r>
    <x v="6"/>
    <s v="3BQ"/>
    <x v="12"/>
    <s v="CTG"/>
    <x v="11"/>
    <s v="1.10"/>
    <x v="8"/>
    <x v="96"/>
    <n v="5"/>
    <s v="PAV"/>
    <x v="9"/>
  </r>
  <r>
    <x v="6"/>
    <s v="3BQ"/>
    <x v="12"/>
    <s v="MDE"/>
    <x v="5"/>
    <s v="1.10"/>
    <x v="8"/>
    <x v="76"/>
    <n v="4"/>
    <s v="PAV"/>
    <x v="9"/>
  </r>
  <r>
    <x v="6"/>
    <s v="3BQ"/>
    <x v="12"/>
    <s v="MDE"/>
    <x v="5"/>
    <s v="1.10"/>
    <x v="8"/>
    <x v="79"/>
    <n v="2"/>
    <s v="PAV"/>
    <x v="9"/>
  </r>
  <r>
    <x v="6"/>
    <s v="3BQ"/>
    <x v="12"/>
    <s v="MDE"/>
    <x v="5"/>
    <s v="1.10"/>
    <x v="8"/>
    <x v="72"/>
    <n v="4"/>
    <s v="PAV"/>
    <x v="9"/>
  </r>
  <r>
    <x v="6"/>
    <s v="3BQ"/>
    <x v="12"/>
    <s v="MDE"/>
    <x v="5"/>
    <s v="1.10"/>
    <x v="8"/>
    <x v="92"/>
    <n v="3"/>
    <s v="PAV"/>
    <x v="9"/>
  </r>
  <r>
    <x v="6"/>
    <s v="3BQ"/>
    <x v="12"/>
    <s v="BOG"/>
    <x v="3"/>
    <s v="1.10"/>
    <x v="8"/>
    <x v="93"/>
    <n v="3"/>
    <s v="PAV"/>
    <x v="9"/>
  </r>
  <r>
    <x v="6"/>
    <s v="3BQ"/>
    <x v="12"/>
    <s v="BOG"/>
    <x v="3"/>
    <s v="1.10"/>
    <x v="8"/>
    <x v="63"/>
    <n v="3"/>
    <s v="PAV"/>
    <x v="9"/>
  </r>
  <r>
    <x v="6"/>
    <s v="3BQ"/>
    <x v="12"/>
    <s v="BOG"/>
    <x v="3"/>
    <s v="1.7"/>
    <x v="5"/>
    <x v="30"/>
    <n v="1"/>
    <s v="PAV"/>
    <x v="9"/>
  </r>
  <r>
    <x v="6"/>
    <s v="3BQ"/>
    <x v="12"/>
    <s v="BOG"/>
    <x v="3"/>
    <s v="1.10"/>
    <x v="8"/>
    <x v="48"/>
    <n v="5"/>
    <s v="PAV"/>
    <x v="9"/>
  </r>
  <r>
    <x v="6"/>
    <s v="3BQ"/>
    <x v="12"/>
    <s v="BOG"/>
    <x v="3"/>
    <s v="1.5"/>
    <x v="7"/>
    <x v="48"/>
    <n v="2"/>
    <s v="PAV"/>
    <x v="9"/>
  </r>
  <r>
    <x v="6"/>
    <s v="3BR"/>
    <x v="17"/>
    <s v="BOG"/>
    <x v="3"/>
    <s v="1.7"/>
    <x v="5"/>
    <x v="24"/>
    <n v="19"/>
    <s v="3AZ"/>
    <x v="40"/>
  </r>
  <r>
    <x v="6"/>
    <s v="3BR"/>
    <x v="17"/>
    <s v="BOG"/>
    <x v="3"/>
    <s v="1.8"/>
    <x v="6"/>
    <x v="1"/>
    <n v="144"/>
    <s v="3AQ"/>
    <x v="63"/>
  </r>
  <r>
    <x v="6"/>
    <s v="HEL"/>
    <x v="1"/>
    <s v="BOG"/>
    <x v="3"/>
    <s v="1.1"/>
    <x v="0"/>
    <x v="29"/>
    <n v="5"/>
    <s v="HEL"/>
    <x v="2"/>
  </r>
  <r>
    <x v="6"/>
    <s v="HEL"/>
    <x v="1"/>
    <s v="BOG"/>
    <x v="3"/>
    <s v="1.4"/>
    <x v="4"/>
    <x v="29"/>
    <n v="5"/>
    <s v="HEL"/>
    <x v="2"/>
  </r>
  <r>
    <x v="6"/>
    <s v="1BC"/>
    <x v="4"/>
    <s v="MDE"/>
    <x v="5"/>
    <s v="1.1"/>
    <x v="0"/>
    <x v="28"/>
    <n v="7"/>
    <s v="PRV"/>
    <x v="42"/>
  </r>
  <r>
    <x v="6"/>
    <s v="1BC"/>
    <x v="4"/>
    <s v="MDE"/>
    <x v="5"/>
    <s v="1.1"/>
    <x v="0"/>
    <x v="39"/>
    <n v="1"/>
    <s v="PRV"/>
    <x v="42"/>
  </r>
  <r>
    <x v="6"/>
    <s v="1BC"/>
    <x v="4"/>
    <s v="MDE"/>
    <x v="5"/>
    <s v="1.9"/>
    <x v="3"/>
    <x v="65"/>
    <n v="2"/>
    <s v="PRV"/>
    <x v="42"/>
  </r>
  <r>
    <x v="6"/>
    <s v="1BC"/>
    <x v="4"/>
    <s v="MDE"/>
    <x v="5"/>
    <s v="1.1"/>
    <x v="0"/>
    <x v="95"/>
    <n v="1"/>
    <s v="PRV"/>
    <x v="42"/>
  </r>
  <r>
    <x v="6"/>
    <s v="1DS"/>
    <x v="15"/>
    <s v="BOG"/>
    <x v="3"/>
    <s v="1.9"/>
    <x v="3"/>
    <x v="94"/>
    <n v="1"/>
    <s v="1DS"/>
    <x v="60"/>
  </r>
  <r>
    <x v="6"/>
    <s v="1GR"/>
    <x v="11"/>
    <s v="EOH"/>
    <x v="26"/>
    <s v="1.9"/>
    <x v="3"/>
    <x v="25"/>
    <n v="60"/>
    <s v="1GR"/>
    <x v="55"/>
  </r>
  <r>
    <x v="6"/>
    <s v="2EJ"/>
    <x v="6"/>
    <s v="BOG"/>
    <x v="3"/>
    <s v="1.10"/>
    <x v="8"/>
    <x v="24"/>
    <n v="3"/>
    <s v="AJT"/>
    <x v="37"/>
  </r>
  <r>
    <x v="6"/>
    <s v="2EJ"/>
    <x v="6"/>
    <s v="BOG"/>
    <x v="3"/>
    <s v="1.10"/>
    <x v="8"/>
    <x v="1"/>
    <n v="28"/>
    <s v="SKU"/>
    <x v="48"/>
  </r>
  <r>
    <x v="6"/>
    <s v="3AZ"/>
    <x v="2"/>
    <s v="BOG"/>
    <x v="3"/>
    <s v="1.9"/>
    <x v="3"/>
    <x v="7"/>
    <n v="19"/>
    <s v="LER"/>
    <x v="7"/>
  </r>
  <r>
    <x v="6"/>
    <s v="3AZ"/>
    <x v="2"/>
    <s v="BOG"/>
    <x v="3"/>
    <s v="1.1"/>
    <x v="0"/>
    <x v="7"/>
    <n v="19"/>
    <s v="LER"/>
    <x v="7"/>
  </r>
  <r>
    <x v="6"/>
    <s v="3AZ"/>
    <x v="2"/>
    <s v="BOG"/>
    <x v="3"/>
    <s v="1.4"/>
    <x v="4"/>
    <x v="7"/>
    <n v="19"/>
    <s v="LER"/>
    <x v="7"/>
  </r>
  <r>
    <x v="6"/>
    <s v="3BM"/>
    <x v="0"/>
    <s v="EJA"/>
    <x v="0"/>
    <s v="1.1"/>
    <x v="0"/>
    <x v="0"/>
    <n v="35"/>
    <s v="EFY"/>
    <x v="0"/>
  </r>
  <r>
    <x v="6"/>
    <s v="3BM"/>
    <x v="0"/>
    <s v="EJA"/>
    <x v="0"/>
    <s v="1.3"/>
    <x v="1"/>
    <x v="0"/>
    <n v="35"/>
    <s v="EFY"/>
    <x v="0"/>
  </r>
  <r>
    <x v="6"/>
    <s v="3BM"/>
    <x v="0"/>
    <s v="EYP"/>
    <x v="13"/>
    <s v="1.8"/>
    <x v="6"/>
    <x v="1"/>
    <n v="49"/>
    <s v="AVA"/>
    <x v="1"/>
  </r>
  <r>
    <x v="6"/>
    <s v="3BM"/>
    <x v="0"/>
    <s v="PPN"/>
    <x v="1"/>
    <s v="1.1"/>
    <x v="0"/>
    <x v="1"/>
    <n v="31"/>
    <s v="AVA"/>
    <x v="1"/>
  </r>
  <r>
    <x v="6"/>
    <s v="3BM"/>
    <x v="0"/>
    <s v="PPN"/>
    <x v="1"/>
    <s v="1.3"/>
    <x v="1"/>
    <x v="1"/>
    <n v="31"/>
    <s v="AVA"/>
    <x v="1"/>
  </r>
  <r>
    <x v="6"/>
    <s v="3BM"/>
    <x v="0"/>
    <s v="PPN"/>
    <x v="1"/>
    <s v="1.4"/>
    <x v="4"/>
    <x v="88"/>
    <n v="17"/>
    <s v="EFY"/>
    <x v="0"/>
  </r>
  <r>
    <x v="6"/>
    <s v="3BM"/>
    <x v="0"/>
    <s v="VUP"/>
    <x v="2"/>
    <s v="1.3"/>
    <x v="1"/>
    <x v="2"/>
    <n v="25"/>
    <s v="AVA"/>
    <x v="1"/>
  </r>
  <r>
    <x v="6"/>
    <s v="3BM"/>
    <x v="0"/>
    <s v="VUP"/>
    <x v="2"/>
    <s v="1.9"/>
    <x v="3"/>
    <x v="1"/>
    <n v="91"/>
    <s v="AVA"/>
    <x v="1"/>
  </r>
  <r>
    <x v="6"/>
    <s v="3BM"/>
    <x v="0"/>
    <s v="VUP"/>
    <x v="2"/>
    <s v="1.3"/>
    <x v="1"/>
    <x v="88"/>
    <n v="29"/>
    <s v="EFY"/>
    <x v="0"/>
  </r>
  <r>
    <x v="6"/>
    <s v="3BM"/>
    <x v="0"/>
    <s v="VVC"/>
    <x v="22"/>
    <s v="1.1"/>
    <x v="0"/>
    <x v="1"/>
    <n v="43"/>
    <s v="AVA"/>
    <x v="1"/>
  </r>
  <r>
    <x v="6"/>
    <s v="3BM"/>
    <x v="0"/>
    <s v="VVC"/>
    <x v="22"/>
    <s v="1.4"/>
    <x v="4"/>
    <x v="0"/>
    <n v="79"/>
    <s v="PRV"/>
    <x v="42"/>
  </r>
  <r>
    <x v="6"/>
    <s v="3BM"/>
    <x v="0"/>
    <s v="VVC"/>
    <x v="22"/>
    <s v="1.5"/>
    <x v="7"/>
    <x v="0"/>
    <n v="11"/>
    <s v="PRV"/>
    <x v="42"/>
  </r>
  <r>
    <x v="6"/>
    <s v="3BV"/>
    <x v="16"/>
    <s v="LMA"/>
    <x v="27"/>
    <s v="1.2"/>
    <x v="9"/>
    <x v="75"/>
    <n v="119"/>
    <s v="PRV"/>
    <x v="42"/>
  </r>
  <r>
    <x v="6"/>
    <s v="3BV"/>
    <x v="16"/>
    <s v="PBO"/>
    <x v="28"/>
    <s v="1.4"/>
    <x v="4"/>
    <x v="75"/>
    <n v="79"/>
    <s v="PRV"/>
    <x v="42"/>
  </r>
  <r>
    <x v="6"/>
    <s v="3AP"/>
    <x v="14"/>
    <s v="CTG"/>
    <x v="11"/>
    <s v="1.7"/>
    <x v="5"/>
    <x v="2"/>
    <n v="4"/>
    <s v="AVA"/>
    <x v="1"/>
  </r>
  <r>
    <x v="6"/>
    <s v="3AP"/>
    <x v="14"/>
    <s v="CTG"/>
    <x v="11"/>
    <s v="1.8"/>
    <x v="6"/>
    <x v="2"/>
    <n v="15"/>
    <s v="AVA"/>
    <x v="1"/>
  </r>
  <r>
    <x v="6"/>
    <s v="3AP"/>
    <x v="14"/>
    <s v="CTG"/>
    <x v="11"/>
    <s v="1.8"/>
    <x v="6"/>
    <x v="75"/>
    <n v="9"/>
    <s v="NSE"/>
    <x v="20"/>
  </r>
  <r>
    <x v="6"/>
    <s v="3AP"/>
    <x v="14"/>
    <s v="BAQ"/>
    <x v="8"/>
    <s v="1.2"/>
    <x v="9"/>
    <x v="1"/>
    <n v="5"/>
    <s v="AVA"/>
    <x v="1"/>
  </r>
  <r>
    <x v="6"/>
    <s v="3AP"/>
    <x v="14"/>
    <s v="BAQ"/>
    <x v="8"/>
    <s v="1.4"/>
    <x v="4"/>
    <x v="2"/>
    <n v="44"/>
    <s v="AVA"/>
    <x v="1"/>
  </r>
  <r>
    <x v="6"/>
    <s v="3AP"/>
    <x v="14"/>
    <s v="BAQ"/>
    <x v="8"/>
    <s v="1.9"/>
    <x v="3"/>
    <x v="37"/>
    <n v="4"/>
    <s v="NSE"/>
    <x v="20"/>
  </r>
  <r>
    <x v="6"/>
    <s v="3AP"/>
    <x v="14"/>
    <s v="BAQ"/>
    <x v="8"/>
    <s v="1.10"/>
    <x v="8"/>
    <x v="37"/>
    <n v="4"/>
    <s v="NSE"/>
    <x v="20"/>
  </r>
  <r>
    <x v="6"/>
    <s v="3AP"/>
    <x v="14"/>
    <s v="BAQ"/>
    <x v="8"/>
    <s v="1.10"/>
    <x v="8"/>
    <x v="2"/>
    <n v="44"/>
    <s v="AVA"/>
    <x v="1"/>
  </r>
  <r>
    <x v="6"/>
    <s v="2EI"/>
    <x v="5"/>
    <s v="ADZ"/>
    <x v="6"/>
    <s v="1.4"/>
    <x v="4"/>
    <x v="31"/>
    <n v="46"/>
    <s v="RPB"/>
    <x v="11"/>
  </r>
  <r>
    <x v="6"/>
    <s v="2EI"/>
    <x v="5"/>
    <s v="ADZ"/>
    <x v="6"/>
    <s v="1.8"/>
    <x v="6"/>
    <x v="31"/>
    <n v="36"/>
    <s v="CMP"/>
    <x v="13"/>
  </r>
  <r>
    <x v="6"/>
    <s v="2EI"/>
    <x v="5"/>
    <s v="AXM"/>
    <x v="7"/>
    <s v="1.10"/>
    <x v="8"/>
    <x v="2"/>
    <n v="27"/>
    <s v="AVA"/>
    <x v="1"/>
  </r>
  <r>
    <x v="6"/>
    <s v="2EI"/>
    <x v="5"/>
    <s v="AXM"/>
    <x v="7"/>
    <s v="1.4"/>
    <x v="4"/>
    <x v="2"/>
    <n v="4"/>
    <s v="AVA"/>
    <x v="1"/>
  </r>
  <r>
    <x v="6"/>
    <s v="2EI"/>
    <x v="5"/>
    <s v="AXM"/>
    <x v="7"/>
    <s v="1.4"/>
    <x v="4"/>
    <x v="1"/>
    <n v="13"/>
    <s v="NKS"/>
    <x v="12"/>
  </r>
  <r>
    <x v="6"/>
    <s v="2EI"/>
    <x v="5"/>
    <s v="AXM"/>
    <x v="7"/>
    <s v="1.6"/>
    <x v="2"/>
    <x v="1"/>
    <n v="30"/>
    <s v="LAN"/>
    <x v="10"/>
  </r>
  <r>
    <x v="6"/>
    <s v="2EI"/>
    <x v="5"/>
    <s v="AXM"/>
    <x v="7"/>
    <s v="1.8"/>
    <x v="6"/>
    <x v="2"/>
    <n v="8"/>
    <s v="AVA"/>
    <x v="1"/>
  </r>
  <r>
    <x v="6"/>
    <s v="2EI"/>
    <x v="5"/>
    <s v="BGA"/>
    <x v="9"/>
    <s v="1.4"/>
    <x v="4"/>
    <x v="31"/>
    <n v="30"/>
    <s v="CMP"/>
    <x v="13"/>
  </r>
  <r>
    <x v="6"/>
    <s v="2EI"/>
    <x v="5"/>
    <s v="BGA"/>
    <x v="9"/>
    <s v="1.8"/>
    <x v="6"/>
    <x v="1"/>
    <n v="1053"/>
    <s v="AVA"/>
    <x v="1"/>
  </r>
  <r>
    <x v="6"/>
    <s v="2EI"/>
    <x v="5"/>
    <s v="AXM"/>
    <x v="7"/>
    <s v="1.8"/>
    <x v="6"/>
    <x v="31"/>
    <n v="26"/>
    <s v="CMP"/>
    <x v="13"/>
  </r>
  <r>
    <x v="6"/>
    <s v="2EI"/>
    <x v="5"/>
    <s v="BAQ"/>
    <x v="8"/>
    <s v="1.4"/>
    <x v="4"/>
    <x v="31"/>
    <n v="43"/>
    <s v="RPB"/>
    <x v="11"/>
  </r>
  <r>
    <x v="6"/>
    <s v="2EI"/>
    <x v="5"/>
    <s v="BAQ"/>
    <x v="8"/>
    <s v="1.6"/>
    <x v="2"/>
    <x v="1"/>
    <n v="30"/>
    <s v="NKS"/>
    <x v="12"/>
  </r>
  <r>
    <x v="6"/>
    <s v="2EI"/>
    <x v="5"/>
    <s v="BAQ"/>
    <x v="8"/>
    <s v="1.6"/>
    <x v="2"/>
    <x v="31"/>
    <n v="44"/>
    <s v="CMP"/>
    <x v="13"/>
  </r>
  <r>
    <x v="6"/>
    <s v="2EI"/>
    <x v="5"/>
    <s v="BAQ"/>
    <x v="8"/>
    <s v="1.6"/>
    <x v="2"/>
    <x v="31"/>
    <n v="43"/>
    <s v="RPB"/>
    <x v="11"/>
  </r>
  <r>
    <x v="6"/>
    <s v="2EI"/>
    <x v="5"/>
    <s v="BGA"/>
    <x v="9"/>
    <s v="1.1"/>
    <x v="0"/>
    <x v="2"/>
    <n v="19"/>
    <s v="AVA"/>
    <x v="1"/>
  </r>
  <r>
    <x v="6"/>
    <s v="2EI"/>
    <x v="5"/>
    <s v="BGA"/>
    <x v="9"/>
    <s v="1.2"/>
    <x v="9"/>
    <x v="1"/>
    <n v="7"/>
    <s v="LAN"/>
    <x v="10"/>
  </r>
  <r>
    <x v="6"/>
    <s v="2EI"/>
    <x v="5"/>
    <s v="BGA"/>
    <x v="9"/>
    <s v="1.8"/>
    <x v="6"/>
    <x v="31"/>
    <n v="19"/>
    <s v="RPB"/>
    <x v="11"/>
  </r>
  <r>
    <x v="6"/>
    <s v="2EI"/>
    <x v="5"/>
    <s v="BGA"/>
    <x v="9"/>
    <s v="1.9"/>
    <x v="3"/>
    <x v="1"/>
    <n v="1"/>
    <s v="LAN"/>
    <x v="10"/>
  </r>
  <r>
    <x v="6"/>
    <s v="2EI"/>
    <x v="5"/>
    <s v="CLO"/>
    <x v="10"/>
    <s v="1.1"/>
    <x v="0"/>
    <x v="31"/>
    <n v="72"/>
    <s v="RPB"/>
    <x v="11"/>
  </r>
  <r>
    <x v="6"/>
    <s v="2EI"/>
    <x v="5"/>
    <s v="CLO"/>
    <x v="10"/>
    <s v="1.10"/>
    <x v="8"/>
    <x v="16"/>
    <n v="29"/>
    <s v="JAT"/>
    <x v="14"/>
  </r>
  <r>
    <x v="6"/>
    <s v="2EI"/>
    <x v="5"/>
    <s v="CTG"/>
    <x v="11"/>
    <s v="1.1"/>
    <x v="0"/>
    <x v="31"/>
    <n v="125"/>
    <s v="CMP"/>
    <x v="13"/>
  </r>
  <r>
    <x v="6"/>
    <s v="2EI"/>
    <x v="5"/>
    <s v="CTG"/>
    <x v="11"/>
    <s v="1.10"/>
    <x v="8"/>
    <x v="16"/>
    <n v="5"/>
    <s v="JBU"/>
    <x v="6"/>
  </r>
  <r>
    <x v="6"/>
    <s v="2EI"/>
    <x v="5"/>
    <s v="CTG"/>
    <x v="11"/>
    <s v="1.10"/>
    <x v="8"/>
    <x v="16"/>
    <n v="153"/>
    <s v="NKS"/>
    <x v="12"/>
  </r>
  <r>
    <x v="6"/>
    <s v="2EI"/>
    <x v="5"/>
    <s v="CLO"/>
    <x v="10"/>
    <s v="1.3"/>
    <x v="1"/>
    <x v="16"/>
    <n v="10"/>
    <s v="JAT"/>
    <x v="14"/>
  </r>
  <r>
    <x v="6"/>
    <s v="2EI"/>
    <x v="5"/>
    <s v="CLO"/>
    <x v="10"/>
    <s v="1.3"/>
    <x v="1"/>
    <x v="31"/>
    <n v="110"/>
    <s v="CMP"/>
    <x v="13"/>
  </r>
  <r>
    <x v="6"/>
    <s v="2EI"/>
    <x v="5"/>
    <s v="CLO"/>
    <x v="10"/>
    <s v="1.3"/>
    <x v="1"/>
    <x v="24"/>
    <n v="4"/>
    <s v="LAE"/>
    <x v="44"/>
  </r>
  <r>
    <x v="6"/>
    <s v="2EI"/>
    <x v="5"/>
    <s v="CLO"/>
    <x v="10"/>
    <s v="1.4"/>
    <x v="4"/>
    <x v="1"/>
    <n v="1114"/>
    <s v="AVA"/>
    <x v="1"/>
  </r>
  <r>
    <x v="6"/>
    <s v="2EI"/>
    <x v="5"/>
    <s v="CLO"/>
    <x v="10"/>
    <s v="1.4"/>
    <x v="4"/>
    <x v="1"/>
    <n v="11"/>
    <s v="NKS"/>
    <x v="12"/>
  </r>
  <r>
    <x v="6"/>
    <s v="2EI"/>
    <x v="5"/>
    <s v="CLO"/>
    <x v="10"/>
    <s v="1.4"/>
    <x v="4"/>
    <x v="16"/>
    <n v="8"/>
    <s v="JAT"/>
    <x v="14"/>
  </r>
  <r>
    <x v="6"/>
    <s v="2EI"/>
    <x v="5"/>
    <s v="CLO"/>
    <x v="10"/>
    <s v="1.8"/>
    <x v="6"/>
    <x v="2"/>
    <n v="238"/>
    <s v="AVA"/>
    <x v="1"/>
  </r>
  <r>
    <x v="6"/>
    <s v="2EI"/>
    <x v="5"/>
    <s v="CLO"/>
    <x v="10"/>
    <s v="1.8"/>
    <x v="6"/>
    <x v="1"/>
    <n v="21"/>
    <s v="NKS"/>
    <x v="12"/>
  </r>
  <r>
    <x v="6"/>
    <s v="2EI"/>
    <x v="5"/>
    <s v="CLO"/>
    <x v="10"/>
    <s v="1.8"/>
    <x v="6"/>
    <x v="31"/>
    <n v="211"/>
    <s v="AAL"/>
    <x v="19"/>
  </r>
  <r>
    <x v="6"/>
    <s v="2EI"/>
    <x v="5"/>
    <s v="CLO"/>
    <x v="10"/>
    <s v="1.8"/>
    <x v="6"/>
    <x v="24"/>
    <n v="2"/>
    <s v="LAE"/>
    <x v="44"/>
  </r>
  <r>
    <x v="6"/>
    <s v="2EI"/>
    <x v="5"/>
    <s v="CLO"/>
    <x v="10"/>
    <s v="1.9"/>
    <x v="3"/>
    <x v="31"/>
    <n v="1"/>
    <s v="CMP"/>
    <x v="13"/>
  </r>
  <r>
    <x v="6"/>
    <s v="2EI"/>
    <x v="5"/>
    <s v="CTG"/>
    <x v="11"/>
    <s v="1.1"/>
    <x v="0"/>
    <x v="16"/>
    <n v="1"/>
    <s v="JBU"/>
    <x v="6"/>
  </r>
  <r>
    <x v="6"/>
    <s v="2EI"/>
    <x v="5"/>
    <s v="CUC"/>
    <x v="12"/>
    <s v="1.4"/>
    <x v="4"/>
    <x v="1"/>
    <n v="66"/>
    <s v="LAN"/>
    <x v="10"/>
  </r>
  <r>
    <x v="6"/>
    <s v="2EI"/>
    <x v="5"/>
    <s v="CUC"/>
    <x v="12"/>
    <s v="1.6"/>
    <x v="2"/>
    <x v="1"/>
    <n v="263"/>
    <s v="AVA"/>
    <x v="1"/>
  </r>
  <r>
    <x v="6"/>
    <s v="2EI"/>
    <x v="5"/>
    <s v="CUC"/>
    <x v="12"/>
    <s v="1.8"/>
    <x v="6"/>
    <x v="31"/>
    <n v="23"/>
    <s v="CMP"/>
    <x v="13"/>
  </r>
  <r>
    <x v="6"/>
    <s v="2EI"/>
    <x v="5"/>
    <s v="EYP"/>
    <x v="13"/>
    <s v="1.10"/>
    <x v="8"/>
    <x v="1"/>
    <n v="89"/>
    <s v="LAN"/>
    <x v="10"/>
  </r>
  <r>
    <x v="6"/>
    <s v="2EI"/>
    <x v="5"/>
    <s v="IBE"/>
    <x v="14"/>
    <s v="1.1"/>
    <x v="0"/>
    <x v="1"/>
    <n v="60"/>
    <s v="AVA"/>
    <x v="1"/>
  </r>
  <r>
    <x v="6"/>
    <s v="2EI"/>
    <x v="5"/>
    <s v="CTG"/>
    <x v="11"/>
    <s v="1.6"/>
    <x v="2"/>
    <x v="2"/>
    <n v="2"/>
    <s v="LAN"/>
    <x v="10"/>
  </r>
  <r>
    <x v="6"/>
    <s v="2EI"/>
    <x v="5"/>
    <s v="CTG"/>
    <x v="11"/>
    <s v="1.6"/>
    <x v="2"/>
    <x v="16"/>
    <n v="26"/>
    <s v="NKS"/>
    <x v="12"/>
  </r>
  <r>
    <x v="6"/>
    <s v="2EI"/>
    <x v="5"/>
    <s v="CTG"/>
    <x v="11"/>
    <s v="1.6"/>
    <x v="2"/>
    <x v="31"/>
    <n v="62"/>
    <s v="AAL"/>
    <x v="19"/>
  </r>
  <r>
    <x v="6"/>
    <s v="2EI"/>
    <x v="5"/>
    <s v="CTG"/>
    <x v="11"/>
    <s v="1.7"/>
    <x v="5"/>
    <x v="1"/>
    <n v="30"/>
    <s v="JBU"/>
    <x v="6"/>
  </r>
  <r>
    <x v="6"/>
    <s v="2EI"/>
    <x v="5"/>
    <s v="CTG"/>
    <x v="11"/>
    <s v="1.7"/>
    <x v="5"/>
    <x v="31"/>
    <n v="62"/>
    <s v="AAL"/>
    <x v="19"/>
  </r>
  <r>
    <x v="6"/>
    <s v="2EI"/>
    <x v="5"/>
    <s v="CTG"/>
    <x v="11"/>
    <s v="1.7"/>
    <x v="5"/>
    <x v="31"/>
    <n v="13"/>
    <s v="DAL"/>
    <x v="59"/>
  </r>
  <r>
    <x v="6"/>
    <s v="2EI"/>
    <x v="5"/>
    <s v="CTG"/>
    <x v="11"/>
    <s v="1.8"/>
    <x v="6"/>
    <x v="31"/>
    <n v="285"/>
    <s v="RPB"/>
    <x v="11"/>
  </r>
  <r>
    <x v="6"/>
    <s v="2EI"/>
    <x v="5"/>
    <s v="IPI"/>
    <x v="15"/>
    <s v="1.1"/>
    <x v="0"/>
    <x v="1"/>
    <n v="62"/>
    <s v="AVA"/>
    <x v="1"/>
  </r>
  <r>
    <x v="6"/>
    <s v="2EI"/>
    <x v="5"/>
    <s v="IPI"/>
    <x v="15"/>
    <s v="1.10"/>
    <x v="8"/>
    <x v="1"/>
    <n v="354"/>
    <s v="AVA"/>
    <x v="1"/>
  </r>
  <r>
    <x v="6"/>
    <s v="2EI"/>
    <x v="5"/>
    <s v="LET"/>
    <x v="23"/>
    <s v="1.2"/>
    <x v="9"/>
    <x v="1"/>
    <n v="2"/>
    <s v="LAN"/>
    <x v="10"/>
  </r>
  <r>
    <x v="6"/>
    <s v="2EI"/>
    <x v="5"/>
    <s v="LET"/>
    <x v="23"/>
    <s v="1.3"/>
    <x v="1"/>
    <x v="35"/>
    <n v="6"/>
    <s v="KRE"/>
    <x v="33"/>
  </r>
  <r>
    <x v="6"/>
    <s v="2EI"/>
    <x v="5"/>
    <s v="CUC"/>
    <x v="12"/>
    <s v="1.1"/>
    <x v="0"/>
    <x v="31"/>
    <n v="18"/>
    <s v="CMP"/>
    <x v="13"/>
  </r>
  <r>
    <x v="6"/>
    <s v="2EI"/>
    <x v="5"/>
    <s v="MDE"/>
    <x v="5"/>
    <s v="1.4"/>
    <x v="4"/>
    <x v="31"/>
    <n v="308"/>
    <s v="CMP"/>
    <x v="13"/>
  </r>
  <r>
    <x v="6"/>
    <s v="2EI"/>
    <x v="5"/>
    <s v="MDE"/>
    <x v="5"/>
    <s v="1.5"/>
    <x v="7"/>
    <x v="2"/>
    <n v="25"/>
    <s v="AVA"/>
    <x v="1"/>
  </r>
  <r>
    <x v="6"/>
    <s v="2EI"/>
    <x v="5"/>
    <s v="MDE"/>
    <x v="5"/>
    <s v="1.5"/>
    <x v="7"/>
    <x v="1"/>
    <n v="22"/>
    <s v="JBU"/>
    <x v="6"/>
  </r>
  <r>
    <x v="6"/>
    <s v="2EI"/>
    <x v="5"/>
    <s v="MDE"/>
    <x v="5"/>
    <s v="1.5"/>
    <x v="7"/>
    <x v="6"/>
    <n v="2"/>
    <s v="TPA"/>
    <x v="25"/>
  </r>
  <r>
    <x v="6"/>
    <s v="2EI"/>
    <x v="5"/>
    <s v="MDE"/>
    <x v="5"/>
    <s v="1.6"/>
    <x v="2"/>
    <x v="1"/>
    <n v="97"/>
    <s v="JAT"/>
    <x v="14"/>
  </r>
  <r>
    <x v="6"/>
    <s v="2EI"/>
    <x v="5"/>
    <s v="MDE"/>
    <x v="5"/>
    <s v="1.6"/>
    <x v="2"/>
    <x v="1"/>
    <n v="12"/>
    <s v="TAI"/>
    <x v="24"/>
  </r>
  <r>
    <x v="6"/>
    <s v="2EI"/>
    <x v="5"/>
    <s v="MDE"/>
    <x v="5"/>
    <s v="1.6"/>
    <x v="2"/>
    <x v="31"/>
    <n v="8"/>
    <s v="ROI"/>
    <x v="56"/>
  </r>
  <r>
    <x v="6"/>
    <s v="2EI"/>
    <x v="5"/>
    <s v="MDE"/>
    <x v="5"/>
    <s v="1.7"/>
    <x v="5"/>
    <x v="15"/>
    <n v="21"/>
    <s v="AVA"/>
    <x v="1"/>
  </r>
  <r>
    <x v="6"/>
    <s v="2EI"/>
    <x v="5"/>
    <s v="MDE"/>
    <x v="5"/>
    <s v="1.8"/>
    <x v="6"/>
    <x v="2"/>
    <n v="271"/>
    <s v="AVA"/>
    <x v="1"/>
  </r>
  <r>
    <x v="6"/>
    <s v="2EI"/>
    <x v="5"/>
    <s v="MDE"/>
    <x v="5"/>
    <s v="1.8"/>
    <x v="6"/>
    <x v="2"/>
    <n v="2"/>
    <s v="TAI"/>
    <x v="24"/>
  </r>
  <r>
    <x v="6"/>
    <s v="2EI"/>
    <x v="5"/>
    <s v="MDE"/>
    <x v="5"/>
    <s v="1.8"/>
    <x v="6"/>
    <x v="1"/>
    <n v="22"/>
    <s v="TAI"/>
    <x v="24"/>
  </r>
  <r>
    <x v="6"/>
    <s v="2EI"/>
    <x v="5"/>
    <s v="LET"/>
    <x v="23"/>
    <s v="1.8"/>
    <x v="6"/>
    <x v="1"/>
    <n v="157"/>
    <s v="AVA"/>
    <x v="1"/>
  </r>
  <r>
    <x v="6"/>
    <s v="2EI"/>
    <x v="5"/>
    <s v="LET"/>
    <x v="23"/>
    <s v="1.8"/>
    <x v="6"/>
    <x v="1"/>
    <n v="245"/>
    <s v="LAN"/>
    <x v="10"/>
  </r>
  <r>
    <x v="6"/>
    <s v="2EI"/>
    <x v="5"/>
    <s v="MDE"/>
    <x v="5"/>
    <s v="1.1"/>
    <x v="0"/>
    <x v="1"/>
    <n v="490"/>
    <s v="JAT"/>
    <x v="14"/>
  </r>
  <r>
    <x v="6"/>
    <s v="2EI"/>
    <x v="5"/>
    <s v="MDE"/>
    <x v="5"/>
    <s v="1.1"/>
    <x v="0"/>
    <x v="1"/>
    <n v="10"/>
    <s v="PRV"/>
    <x v="42"/>
  </r>
  <r>
    <x v="6"/>
    <s v="2EI"/>
    <x v="5"/>
    <s v="MDE"/>
    <x v="5"/>
    <s v="1.1"/>
    <x v="0"/>
    <x v="1"/>
    <n v="12"/>
    <s v="TAI"/>
    <x v="24"/>
  </r>
  <r>
    <x v="6"/>
    <s v="2EI"/>
    <x v="5"/>
    <s v="MDE"/>
    <x v="5"/>
    <s v="1.1"/>
    <x v="0"/>
    <x v="31"/>
    <n v="31"/>
    <s v="DWI"/>
    <x v="18"/>
  </r>
  <r>
    <x v="6"/>
    <s v="2EI"/>
    <x v="5"/>
    <s v="MDE"/>
    <x v="5"/>
    <s v="1.10"/>
    <x v="8"/>
    <x v="1"/>
    <n v="62"/>
    <s v="TAI"/>
    <x v="24"/>
  </r>
  <r>
    <x v="6"/>
    <s v="2EI"/>
    <x v="5"/>
    <s v="MDE"/>
    <x v="5"/>
    <s v="1.10"/>
    <x v="8"/>
    <x v="31"/>
    <n v="270"/>
    <s v="AMX"/>
    <x v="17"/>
  </r>
  <r>
    <x v="6"/>
    <s v="2EI"/>
    <x v="5"/>
    <s v="MDE"/>
    <x v="5"/>
    <s v="1.2"/>
    <x v="9"/>
    <x v="2"/>
    <n v="1"/>
    <s v="LAN"/>
    <x v="10"/>
  </r>
  <r>
    <x v="6"/>
    <s v="2EI"/>
    <x v="5"/>
    <s v="MDE"/>
    <x v="5"/>
    <s v="1.3"/>
    <x v="1"/>
    <x v="1"/>
    <n v="2263"/>
    <s v="AVA"/>
    <x v="1"/>
  </r>
  <r>
    <x v="6"/>
    <s v="2EI"/>
    <x v="5"/>
    <s v="MDE"/>
    <x v="5"/>
    <s v="1.3"/>
    <x v="1"/>
    <x v="6"/>
    <n v="1"/>
    <s v="AVA"/>
    <x v="1"/>
  </r>
  <r>
    <x v="6"/>
    <s v="2EI"/>
    <x v="5"/>
    <s v="MDE"/>
    <x v="5"/>
    <s v="1.3"/>
    <x v="1"/>
    <x v="31"/>
    <n v="257"/>
    <s v="CMP"/>
    <x v="13"/>
  </r>
  <r>
    <x v="6"/>
    <s v="2EI"/>
    <x v="5"/>
    <s v="MDE"/>
    <x v="5"/>
    <s v="1.3"/>
    <x v="1"/>
    <x v="15"/>
    <n v="56"/>
    <s v="AVA"/>
    <x v="1"/>
  </r>
  <r>
    <x v="6"/>
    <s v="2EI"/>
    <x v="5"/>
    <s v="RCH"/>
    <x v="16"/>
    <s v="1.10"/>
    <x v="8"/>
    <x v="2"/>
    <n v="48"/>
    <s v="AVA"/>
    <x v="1"/>
  </r>
  <r>
    <x v="6"/>
    <s v="2EI"/>
    <x v="5"/>
    <s v="RCH"/>
    <x v="16"/>
    <s v="1.3"/>
    <x v="1"/>
    <x v="1"/>
    <n v="50"/>
    <s v="LAN"/>
    <x v="10"/>
  </r>
  <r>
    <x v="6"/>
    <s v="2EI"/>
    <x v="5"/>
    <s v="RCH"/>
    <x v="16"/>
    <s v="1.9"/>
    <x v="3"/>
    <x v="2"/>
    <n v="7"/>
    <s v="AVA"/>
    <x v="1"/>
  </r>
  <r>
    <x v="6"/>
    <s v="2EI"/>
    <x v="5"/>
    <s v="RCH"/>
    <x v="16"/>
    <s v="1.9"/>
    <x v="3"/>
    <x v="1"/>
    <n v="128"/>
    <s v="AVA"/>
    <x v="1"/>
  </r>
  <r>
    <x v="6"/>
    <s v="2EI"/>
    <x v="5"/>
    <s v="SMR"/>
    <x v="17"/>
    <s v="1.1"/>
    <x v="0"/>
    <x v="2"/>
    <n v="64"/>
    <s v="AVA"/>
    <x v="1"/>
  </r>
  <r>
    <x v="6"/>
    <s v="2EI"/>
    <x v="5"/>
    <s v="SMR"/>
    <x v="17"/>
    <s v="1.1"/>
    <x v="0"/>
    <x v="1"/>
    <n v="400"/>
    <s v="AVA"/>
    <x v="1"/>
  </r>
  <r>
    <x v="6"/>
    <s v="2EI"/>
    <x v="5"/>
    <s v="SMR"/>
    <x v="17"/>
    <s v="1.1"/>
    <x v="0"/>
    <x v="1"/>
    <n v="250"/>
    <s v="JAT"/>
    <x v="14"/>
  </r>
  <r>
    <x v="6"/>
    <s v="2EI"/>
    <x v="5"/>
    <s v="SMR"/>
    <x v="17"/>
    <s v="1.1"/>
    <x v="0"/>
    <x v="31"/>
    <n v="101"/>
    <s v="RPB"/>
    <x v="11"/>
  </r>
  <r>
    <x v="6"/>
    <s v="2EI"/>
    <x v="5"/>
    <s v="MTR"/>
    <x v="18"/>
    <s v="1.3"/>
    <x v="1"/>
    <x v="1"/>
    <n v="196"/>
    <s v="AVA"/>
    <x v="1"/>
  </r>
  <r>
    <x v="6"/>
    <s v="2EI"/>
    <x v="5"/>
    <s v="NVA"/>
    <x v="19"/>
    <s v="1.9"/>
    <x v="3"/>
    <x v="1"/>
    <n v="29"/>
    <s v="AVA"/>
    <x v="1"/>
  </r>
  <r>
    <x v="6"/>
    <s v="2EI"/>
    <x v="5"/>
    <s v="PEI"/>
    <x v="20"/>
    <s v="1.10"/>
    <x v="8"/>
    <x v="1"/>
    <n v="2577"/>
    <s v="AVA"/>
    <x v="1"/>
  </r>
  <r>
    <x v="6"/>
    <s v="2EI"/>
    <x v="5"/>
    <s v="PEI"/>
    <x v="20"/>
    <s v="1.3"/>
    <x v="1"/>
    <x v="2"/>
    <n v="50"/>
    <s v="AVA"/>
    <x v="1"/>
  </r>
  <r>
    <x v="6"/>
    <s v="2EI"/>
    <x v="5"/>
    <s v="PEI"/>
    <x v="20"/>
    <s v="1.4"/>
    <x v="4"/>
    <x v="1"/>
    <n v="159"/>
    <s v="LAN"/>
    <x v="10"/>
  </r>
  <r>
    <x v="6"/>
    <s v="2EI"/>
    <x v="5"/>
    <s v="PEI"/>
    <x v="20"/>
    <s v="1.5"/>
    <x v="7"/>
    <x v="2"/>
    <n v="7"/>
    <s v="AVA"/>
    <x v="1"/>
  </r>
  <r>
    <x v="6"/>
    <s v="2EI"/>
    <x v="5"/>
    <s v="PEI"/>
    <x v="20"/>
    <s v="1.7"/>
    <x v="5"/>
    <x v="2"/>
    <n v="28"/>
    <s v="AAL"/>
    <x v="19"/>
  </r>
  <r>
    <x v="6"/>
    <s v="2EI"/>
    <x v="5"/>
    <s v="PEI"/>
    <x v="20"/>
    <s v="1.8"/>
    <x v="6"/>
    <x v="2"/>
    <n v="109"/>
    <s v="AVA"/>
    <x v="1"/>
  </r>
  <r>
    <x v="6"/>
    <s v="2EI"/>
    <x v="5"/>
    <s v="PEI"/>
    <x v="20"/>
    <s v="1.8"/>
    <x v="6"/>
    <x v="2"/>
    <n v="3"/>
    <s v="LAN"/>
    <x v="10"/>
  </r>
  <r>
    <x v="6"/>
    <s v="2EI"/>
    <x v="5"/>
    <s v="PEI"/>
    <x v="20"/>
    <s v="1.8"/>
    <x v="6"/>
    <x v="31"/>
    <n v="19"/>
    <s v="RPB"/>
    <x v="11"/>
  </r>
  <r>
    <x v="6"/>
    <s v="2EI"/>
    <x v="5"/>
    <s v="PSO"/>
    <x v="21"/>
    <s v="1.3"/>
    <x v="1"/>
    <x v="2"/>
    <n v="23"/>
    <s v="AVA"/>
    <x v="1"/>
  </r>
  <r>
    <x v="6"/>
    <s v="2EI"/>
    <x v="5"/>
    <s v="SMR"/>
    <x v="17"/>
    <s v="1.10"/>
    <x v="8"/>
    <x v="1"/>
    <n v="1218"/>
    <s v="JAT"/>
    <x v="14"/>
  </r>
  <r>
    <x v="6"/>
    <s v="2EI"/>
    <x v="5"/>
    <s v="SMR"/>
    <x v="17"/>
    <s v="1.2"/>
    <x v="9"/>
    <x v="1"/>
    <n v="16"/>
    <s v="AVA"/>
    <x v="1"/>
  </r>
  <r>
    <x v="6"/>
    <s v="2EI"/>
    <x v="5"/>
    <s v="SMR"/>
    <x v="17"/>
    <s v="1.3"/>
    <x v="1"/>
    <x v="31"/>
    <n v="13"/>
    <s v="CMP"/>
    <x v="13"/>
  </r>
  <r>
    <x v="6"/>
    <s v="2EI"/>
    <x v="5"/>
    <s v="SMR"/>
    <x v="17"/>
    <s v="1.4"/>
    <x v="4"/>
    <x v="90"/>
    <n v="5"/>
    <s v="EFY"/>
    <x v="0"/>
  </r>
  <r>
    <x v="6"/>
    <s v="2EI"/>
    <x v="5"/>
    <s v="SMR"/>
    <x v="17"/>
    <s v="1.4"/>
    <x v="4"/>
    <x v="31"/>
    <n v="13"/>
    <s v="CMP"/>
    <x v="13"/>
  </r>
  <r>
    <x v="6"/>
    <s v="2EI"/>
    <x v="5"/>
    <s v="SMR"/>
    <x v="17"/>
    <s v="1.4"/>
    <x v="4"/>
    <x v="31"/>
    <n v="101"/>
    <s v="RPB"/>
    <x v="11"/>
  </r>
  <r>
    <x v="6"/>
    <s v="2EI"/>
    <x v="5"/>
    <s v="SMR"/>
    <x v="17"/>
    <s v="1.8"/>
    <x v="6"/>
    <x v="31"/>
    <n v="1"/>
    <s v="ACL"/>
    <x v="8"/>
  </r>
  <r>
    <x v="7"/>
    <s v="3BL"/>
    <x v="8"/>
    <s v="BOG"/>
    <x v="3"/>
    <s v="1.10"/>
    <x v="8"/>
    <x v="24"/>
    <n v="31"/>
    <s v="AJT"/>
    <x v="37"/>
  </r>
  <r>
    <x v="7"/>
    <s v="1BC"/>
    <x v="4"/>
    <s v="MDE"/>
    <x v="5"/>
    <s v="1.3"/>
    <x v="1"/>
    <x v="30"/>
    <n v="2"/>
    <s v="PRV"/>
    <x v="42"/>
  </r>
  <r>
    <x v="7"/>
    <s v="1BC"/>
    <x v="4"/>
    <s v="MDE"/>
    <x v="5"/>
    <s v="1.10"/>
    <x v="8"/>
    <x v="30"/>
    <n v="2"/>
    <s v="PRV"/>
    <x v="42"/>
  </r>
  <r>
    <x v="7"/>
    <s v="1BC"/>
    <x v="4"/>
    <s v="MDE"/>
    <x v="5"/>
    <s v="1.3"/>
    <x v="1"/>
    <x v="99"/>
    <n v="2"/>
    <s v="PRV"/>
    <x v="42"/>
  </r>
  <r>
    <x v="7"/>
    <s v="1BC"/>
    <x v="4"/>
    <s v="MDE"/>
    <x v="5"/>
    <s v="1.9"/>
    <x v="3"/>
    <x v="58"/>
    <n v="4"/>
    <s v="PRV"/>
    <x v="42"/>
  </r>
  <r>
    <x v="7"/>
    <s v="1BC"/>
    <x v="4"/>
    <s v="MDE"/>
    <x v="5"/>
    <s v="1.9"/>
    <x v="3"/>
    <x v="48"/>
    <n v="3"/>
    <s v="PRV"/>
    <x v="42"/>
  </r>
  <r>
    <x v="7"/>
    <s v="1GR"/>
    <x v="11"/>
    <s v="EOH"/>
    <x v="26"/>
    <s v="1.1"/>
    <x v="0"/>
    <x v="3"/>
    <n v="35"/>
    <s v="1FR"/>
    <x v="54"/>
  </r>
  <r>
    <x v="7"/>
    <s v="1GR"/>
    <x v="11"/>
    <s v="EOH"/>
    <x v="26"/>
    <s v="1.6"/>
    <x v="2"/>
    <x v="75"/>
    <n v="47"/>
    <s v="HEL"/>
    <x v="2"/>
  </r>
  <r>
    <x v="7"/>
    <s v="1GR"/>
    <x v="11"/>
    <s v="EOH"/>
    <x v="26"/>
    <s v="1.8"/>
    <x v="6"/>
    <x v="73"/>
    <n v="47"/>
    <s v="1GR"/>
    <x v="55"/>
  </r>
  <r>
    <x v="7"/>
    <s v="2EJ"/>
    <x v="6"/>
    <s v="BOG"/>
    <x v="3"/>
    <s v="1.2"/>
    <x v="9"/>
    <x v="33"/>
    <n v="1"/>
    <s v="QTR"/>
    <x v="38"/>
  </r>
  <r>
    <x v="7"/>
    <s v="3AZ"/>
    <x v="2"/>
    <s v="BOG"/>
    <x v="3"/>
    <s v="1.1"/>
    <x v="0"/>
    <x v="7"/>
    <n v="17"/>
    <s v="LER"/>
    <x v="7"/>
  </r>
  <r>
    <x v="7"/>
    <s v="3AZ"/>
    <x v="2"/>
    <s v="BOG"/>
    <x v="3"/>
    <s v="1.9"/>
    <x v="3"/>
    <x v="24"/>
    <n v="31"/>
    <s v="UAE"/>
    <x v="64"/>
  </r>
  <r>
    <x v="7"/>
    <s v="3AZ"/>
    <x v="2"/>
    <s v="BOG"/>
    <x v="3"/>
    <s v="1.4"/>
    <x v="4"/>
    <x v="24"/>
    <n v="135"/>
    <s v="LAE"/>
    <x v="44"/>
  </r>
  <r>
    <x v="7"/>
    <s v="3AZ"/>
    <x v="2"/>
    <s v="BOG"/>
    <x v="3"/>
    <s v="1.2"/>
    <x v="9"/>
    <x v="24"/>
    <n v="39"/>
    <s v="ACA"/>
    <x v="3"/>
  </r>
  <r>
    <x v="7"/>
    <s v="3BM"/>
    <x v="0"/>
    <s v="EJA"/>
    <x v="0"/>
    <s v="1.4"/>
    <x v="4"/>
    <x v="0"/>
    <n v="31"/>
    <s v="EFY"/>
    <x v="0"/>
  </r>
  <r>
    <x v="7"/>
    <s v="3BM"/>
    <x v="0"/>
    <s v="EJA"/>
    <x v="0"/>
    <s v="1.9"/>
    <x v="3"/>
    <x v="1"/>
    <n v="58"/>
    <s v="PRV"/>
    <x v="42"/>
  </r>
  <r>
    <x v="7"/>
    <s v="3BM"/>
    <x v="0"/>
    <s v="EJA"/>
    <x v="0"/>
    <s v="1.6"/>
    <x v="2"/>
    <x v="2"/>
    <n v="2"/>
    <s v="AVA"/>
    <x v="1"/>
  </r>
  <r>
    <x v="7"/>
    <s v="3BM"/>
    <x v="0"/>
    <s v="EJA"/>
    <x v="0"/>
    <s v="1.9"/>
    <x v="3"/>
    <x v="2"/>
    <n v="2"/>
    <s v="AVA"/>
    <x v="1"/>
  </r>
  <r>
    <x v="7"/>
    <s v="3BM"/>
    <x v="0"/>
    <s v="PPN"/>
    <x v="1"/>
    <s v="1.3"/>
    <x v="1"/>
    <x v="1"/>
    <n v="30"/>
    <s v="AVA"/>
    <x v="1"/>
  </r>
  <r>
    <x v="7"/>
    <s v="3BM"/>
    <x v="0"/>
    <s v="PPN"/>
    <x v="1"/>
    <s v="1.9"/>
    <x v="3"/>
    <x v="1"/>
    <n v="30"/>
    <s v="AVA"/>
    <x v="1"/>
  </r>
  <r>
    <x v="7"/>
    <s v="3BM"/>
    <x v="0"/>
    <s v="PPN"/>
    <x v="1"/>
    <s v="1.3"/>
    <x v="1"/>
    <x v="2"/>
    <n v="1"/>
    <s v="EFY"/>
    <x v="0"/>
  </r>
  <r>
    <x v="7"/>
    <s v="3BM"/>
    <x v="0"/>
    <s v="VUP"/>
    <x v="2"/>
    <s v="1.3"/>
    <x v="1"/>
    <x v="2"/>
    <n v="20"/>
    <s v="AVA"/>
    <x v="1"/>
  </r>
  <r>
    <x v="7"/>
    <s v="3BM"/>
    <x v="0"/>
    <s v="VUP"/>
    <x v="2"/>
    <s v="1.2"/>
    <x v="9"/>
    <x v="1"/>
    <n v="1"/>
    <s v="AVA"/>
    <x v="1"/>
  </r>
  <r>
    <x v="7"/>
    <s v="3BM"/>
    <x v="0"/>
    <s v="VUP"/>
    <x v="2"/>
    <s v="1.3"/>
    <x v="1"/>
    <x v="1"/>
    <n v="95"/>
    <s v="AVA"/>
    <x v="1"/>
  </r>
  <r>
    <x v="7"/>
    <s v="3BM"/>
    <x v="0"/>
    <s v="VVC"/>
    <x v="22"/>
    <s v="1.1"/>
    <x v="0"/>
    <x v="1"/>
    <n v="43"/>
    <s v="AVA"/>
    <x v="1"/>
  </r>
  <r>
    <x v="7"/>
    <s v="3BM"/>
    <x v="0"/>
    <s v="VVC"/>
    <x v="22"/>
    <s v="1.4"/>
    <x v="4"/>
    <x v="37"/>
    <n v="3"/>
    <s v="PRV"/>
    <x v="42"/>
  </r>
  <r>
    <x v="7"/>
    <s v="3BM"/>
    <x v="0"/>
    <s v="TCO"/>
    <x v="25"/>
    <s v="1.1"/>
    <x v="0"/>
    <x v="0"/>
    <n v="50"/>
    <s v="EFY"/>
    <x v="0"/>
  </r>
  <r>
    <x v="7"/>
    <s v="3BM"/>
    <x v="0"/>
    <s v="TCO"/>
    <x v="25"/>
    <s v="1.3"/>
    <x v="1"/>
    <x v="88"/>
    <n v="43"/>
    <s v="EFY"/>
    <x v="0"/>
  </r>
  <r>
    <x v="7"/>
    <s v="3BV"/>
    <x v="16"/>
    <s v="PBO"/>
    <x v="28"/>
    <s v="1.1"/>
    <x v="0"/>
    <x v="75"/>
    <n v="72"/>
    <s v="PRV"/>
    <x v="42"/>
  </r>
  <r>
    <x v="7"/>
    <s v="3AP"/>
    <x v="14"/>
    <s v="CTG"/>
    <x v="11"/>
    <s v="1.1"/>
    <x v="0"/>
    <x v="33"/>
    <n v="2"/>
    <s v="KLM"/>
    <x v="23"/>
  </r>
  <r>
    <x v="7"/>
    <s v="3AP"/>
    <x v="14"/>
    <s v="CTG"/>
    <x v="11"/>
    <s v="1.3"/>
    <x v="1"/>
    <x v="15"/>
    <n v="27"/>
    <s v="KLM"/>
    <x v="23"/>
  </r>
  <r>
    <x v="7"/>
    <s v="3AP"/>
    <x v="14"/>
    <s v="CTG"/>
    <x v="11"/>
    <s v="1.9"/>
    <x v="3"/>
    <x v="9"/>
    <n v="13"/>
    <s v="EFY"/>
    <x v="0"/>
  </r>
  <r>
    <x v="7"/>
    <s v="3AP"/>
    <x v="14"/>
    <s v="BAQ"/>
    <x v="8"/>
    <s v="1.5"/>
    <x v="7"/>
    <x v="2"/>
    <n v="5"/>
    <s v="AVA"/>
    <x v="1"/>
  </r>
  <r>
    <x v="7"/>
    <s v="3AP"/>
    <x v="14"/>
    <s v="BAQ"/>
    <x v="8"/>
    <s v="1.6"/>
    <x v="2"/>
    <x v="1"/>
    <n v="508"/>
    <s v="AVA"/>
    <x v="1"/>
  </r>
  <r>
    <x v="7"/>
    <s v="3AP"/>
    <x v="14"/>
    <s v="BAQ"/>
    <x v="8"/>
    <s v="1.8"/>
    <x v="6"/>
    <x v="1"/>
    <n v="508"/>
    <s v="AVA"/>
    <x v="1"/>
  </r>
  <r>
    <x v="7"/>
    <s v="2EI"/>
    <x v="5"/>
    <s v="ADZ"/>
    <x v="6"/>
    <s v="1.1"/>
    <x v="0"/>
    <x v="1"/>
    <n v="22"/>
    <s v="JAT"/>
    <x v="14"/>
  </r>
  <r>
    <x v="7"/>
    <s v="2EI"/>
    <x v="5"/>
    <s v="ADZ"/>
    <x v="6"/>
    <s v="1.2"/>
    <x v="9"/>
    <x v="31"/>
    <n v="2"/>
    <s v="KRE"/>
    <x v="33"/>
  </r>
  <r>
    <x v="7"/>
    <s v="2EI"/>
    <x v="5"/>
    <s v="ADZ"/>
    <x v="6"/>
    <s v="1.3"/>
    <x v="1"/>
    <x v="31"/>
    <n v="5"/>
    <s v="KRE"/>
    <x v="33"/>
  </r>
  <r>
    <x v="7"/>
    <s v="2EI"/>
    <x v="5"/>
    <s v="ADZ"/>
    <x v="6"/>
    <s v="1.6"/>
    <x v="2"/>
    <x v="1"/>
    <n v="312"/>
    <s v="ARE"/>
    <x v="10"/>
  </r>
  <r>
    <x v="7"/>
    <s v="2EI"/>
    <x v="5"/>
    <s v="AXM"/>
    <x v="7"/>
    <s v="1.1"/>
    <x v="0"/>
    <x v="1"/>
    <n v="13"/>
    <s v="NKS"/>
    <x v="12"/>
  </r>
  <r>
    <x v="7"/>
    <s v="2EI"/>
    <x v="5"/>
    <s v="AXM"/>
    <x v="7"/>
    <s v="1.10"/>
    <x v="8"/>
    <x v="1"/>
    <n v="151"/>
    <s v="ARE"/>
    <x v="10"/>
  </r>
  <r>
    <x v="7"/>
    <s v="2EI"/>
    <x v="5"/>
    <s v="AXM"/>
    <x v="7"/>
    <s v="1.3"/>
    <x v="1"/>
    <x v="2"/>
    <n v="2"/>
    <s v="AVA"/>
    <x v="1"/>
  </r>
  <r>
    <x v="7"/>
    <s v="2EI"/>
    <x v="5"/>
    <s v="AXM"/>
    <x v="7"/>
    <s v="1.4"/>
    <x v="4"/>
    <x v="1"/>
    <n v="135"/>
    <s v="AVA"/>
    <x v="1"/>
  </r>
  <r>
    <x v="7"/>
    <s v="2EI"/>
    <x v="5"/>
    <s v="AXM"/>
    <x v="7"/>
    <s v="1.4"/>
    <x v="4"/>
    <x v="1"/>
    <n v="13"/>
    <s v="NKS"/>
    <x v="12"/>
  </r>
  <r>
    <x v="7"/>
    <s v="2EI"/>
    <x v="5"/>
    <s v="AXM"/>
    <x v="7"/>
    <s v="1.8"/>
    <x v="6"/>
    <x v="1"/>
    <n v="268"/>
    <s v="AVA"/>
    <x v="1"/>
  </r>
  <r>
    <x v="7"/>
    <s v="2EI"/>
    <x v="5"/>
    <s v="BAQ"/>
    <x v="8"/>
    <s v="1.1"/>
    <x v="0"/>
    <x v="31"/>
    <n v="47"/>
    <s v="CMP"/>
    <x v="13"/>
  </r>
  <r>
    <x v="7"/>
    <s v="2EI"/>
    <x v="5"/>
    <s v="BAQ"/>
    <x v="8"/>
    <s v="1.3"/>
    <x v="1"/>
    <x v="1"/>
    <n v="3"/>
    <s v="JBU"/>
    <x v="6"/>
  </r>
  <r>
    <x v="7"/>
    <s v="2EI"/>
    <x v="5"/>
    <s v="BAQ"/>
    <x v="8"/>
    <s v="1.3"/>
    <x v="1"/>
    <x v="1"/>
    <n v="2"/>
    <s v="ARE"/>
    <x v="10"/>
  </r>
  <r>
    <x v="7"/>
    <s v="2EI"/>
    <x v="5"/>
    <s v="BAQ"/>
    <x v="8"/>
    <s v="1.8"/>
    <x v="6"/>
    <x v="1"/>
    <n v="60"/>
    <s v="NKS"/>
    <x v="12"/>
  </r>
  <r>
    <x v="7"/>
    <s v="2EI"/>
    <x v="5"/>
    <s v="BGA"/>
    <x v="9"/>
    <s v="1.1"/>
    <x v="0"/>
    <x v="1"/>
    <n v="184"/>
    <s v="ARE"/>
    <x v="10"/>
  </r>
  <r>
    <x v="7"/>
    <s v="2EI"/>
    <x v="5"/>
    <s v="BGA"/>
    <x v="9"/>
    <s v="1.2"/>
    <x v="9"/>
    <x v="1"/>
    <n v="5"/>
    <s v="AVA"/>
    <x v="1"/>
  </r>
  <r>
    <x v="7"/>
    <s v="2EI"/>
    <x v="5"/>
    <s v="BGA"/>
    <x v="9"/>
    <s v="1.3"/>
    <x v="1"/>
    <x v="1"/>
    <n v="363"/>
    <s v="AVA"/>
    <x v="1"/>
  </r>
  <r>
    <x v="7"/>
    <s v="2EI"/>
    <x v="5"/>
    <s v="BGA"/>
    <x v="9"/>
    <s v="1.3"/>
    <x v="1"/>
    <x v="31"/>
    <n v="1"/>
    <s v="ACL"/>
    <x v="8"/>
  </r>
  <r>
    <x v="7"/>
    <s v="2EI"/>
    <x v="5"/>
    <s v="BGA"/>
    <x v="9"/>
    <s v="1.3"/>
    <x v="1"/>
    <x v="31"/>
    <n v="19"/>
    <s v="RPB"/>
    <x v="11"/>
  </r>
  <r>
    <x v="7"/>
    <s v="2EI"/>
    <x v="5"/>
    <s v="BGA"/>
    <x v="9"/>
    <s v="1.5"/>
    <x v="7"/>
    <x v="31"/>
    <n v="14"/>
    <s v="CMP"/>
    <x v="13"/>
  </r>
  <r>
    <x v="7"/>
    <s v="2EI"/>
    <x v="5"/>
    <s v="BGA"/>
    <x v="9"/>
    <s v="1.6"/>
    <x v="2"/>
    <x v="2"/>
    <n v="20"/>
    <s v="AVA"/>
    <x v="1"/>
  </r>
  <r>
    <x v="7"/>
    <s v="2EI"/>
    <x v="5"/>
    <s v="BGA"/>
    <x v="9"/>
    <s v="1.8"/>
    <x v="6"/>
    <x v="31"/>
    <n v="1"/>
    <s v="ACL"/>
    <x v="8"/>
  </r>
  <r>
    <x v="7"/>
    <s v="2EI"/>
    <x v="5"/>
    <s v="CLO"/>
    <x v="10"/>
    <s v="1.1"/>
    <x v="0"/>
    <x v="1"/>
    <n v="122"/>
    <s v="JAT"/>
    <x v="14"/>
  </r>
  <r>
    <x v="7"/>
    <s v="2EI"/>
    <x v="5"/>
    <s v="CLO"/>
    <x v="10"/>
    <s v="1.1"/>
    <x v="0"/>
    <x v="15"/>
    <n v="15"/>
    <s v="AVA"/>
    <x v="1"/>
  </r>
  <r>
    <x v="7"/>
    <s v="2EI"/>
    <x v="5"/>
    <s v="CLO"/>
    <x v="10"/>
    <s v="1.10"/>
    <x v="8"/>
    <x v="1"/>
    <n v="95"/>
    <s v="NKS"/>
    <x v="12"/>
  </r>
  <r>
    <x v="7"/>
    <s v="2EI"/>
    <x v="5"/>
    <s v="CLO"/>
    <x v="10"/>
    <s v="1.4"/>
    <x v="4"/>
    <x v="31"/>
    <n v="170"/>
    <s v="CMP"/>
    <x v="13"/>
  </r>
  <r>
    <x v="7"/>
    <s v="2EI"/>
    <x v="5"/>
    <s v="CLO"/>
    <x v="10"/>
    <s v="1.5"/>
    <x v="7"/>
    <x v="1"/>
    <n v="18"/>
    <s v="NKS"/>
    <x v="12"/>
  </r>
  <r>
    <x v="7"/>
    <s v="2EI"/>
    <x v="5"/>
    <s v="CLO"/>
    <x v="10"/>
    <s v="1.7"/>
    <x v="5"/>
    <x v="31"/>
    <n v="58"/>
    <s v="AAL"/>
    <x v="19"/>
  </r>
  <r>
    <x v="7"/>
    <s v="2EI"/>
    <x v="5"/>
    <s v="CLO"/>
    <x v="10"/>
    <s v="1.8"/>
    <x v="6"/>
    <x v="31"/>
    <n v="201"/>
    <s v="AAL"/>
    <x v="19"/>
  </r>
  <r>
    <x v="7"/>
    <s v="2EI"/>
    <x v="5"/>
    <s v="CLO"/>
    <x v="10"/>
    <s v="1.8"/>
    <x v="6"/>
    <x v="31"/>
    <n v="83"/>
    <s v="RPB"/>
    <x v="11"/>
  </r>
  <r>
    <x v="7"/>
    <s v="2EI"/>
    <x v="5"/>
    <s v="CTG"/>
    <x v="11"/>
    <s v="1.1"/>
    <x v="0"/>
    <x v="31"/>
    <n v="62"/>
    <s v="AAL"/>
    <x v="19"/>
  </r>
  <r>
    <x v="7"/>
    <s v="2EI"/>
    <x v="5"/>
    <s v="CTG"/>
    <x v="11"/>
    <s v="1.1"/>
    <x v="0"/>
    <x v="31"/>
    <n v="27"/>
    <s v="DWI"/>
    <x v="18"/>
  </r>
  <r>
    <x v="7"/>
    <s v="2EI"/>
    <x v="5"/>
    <s v="CTG"/>
    <x v="11"/>
    <s v="1.1"/>
    <x v="0"/>
    <x v="15"/>
    <n v="28"/>
    <s v="KLM"/>
    <x v="23"/>
  </r>
  <r>
    <x v="7"/>
    <s v="2EI"/>
    <x v="5"/>
    <s v="CTG"/>
    <x v="11"/>
    <s v="1.10"/>
    <x v="8"/>
    <x v="31"/>
    <n v="103"/>
    <s v="DWI"/>
    <x v="18"/>
  </r>
  <r>
    <x v="7"/>
    <s v="2EI"/>
    <x v="5"/>
    <s v="CTG"/>
    <x v="11"/>
    <s v="1.3"/>
    <x v="1"/>
    <x v="2"/>
    <n v="1"/>
    <s v="AAL"/>
    <x v="19"/>
  </r>
  <r>
    <x v="7"/>
    <s v="2EI"/>
    <x v="5"/>
    <s v="CTG"/>
    <x v="11"/>
    <s v="1.4"/>
    <x v="4"/>
    <x v="2"/>
    <n v="4"/>
    <s v="NKS"/>
    <x v="12"/>
  </r>
  <r>
    <x v="7"/>
    <s v="2EI"/>
    <x v="5"/>
    <s v="CTG"/>
    <x v="11"/>
    <s v="1.4"/>
    <x v="4"/>
    <x v="1"/>
    <n v="346"/>
    <s v="JAT"/>
    <x v="14"/>
  </r>
  <r>
    <x v="7"/>
    <s v="2EI"/>
    <x v="5"/>
    <s v="CTG"/>
    <x v="11"/>
    <s v="1.4"/>
    <x v="4"/>
    <x v="31"/>
    <n v="24"/>
    <s v="DWI"/>
    <x v="18"/>
  </r>
  <r>
    <x v="7"/>
    <s v="2EI"/>
    <x v="5"/>
    <s v="CTG"/>
    <x v="11"/>
    <s v="1.5"/>
    <x v="7"/>
    <x v="2"/>
    <n v="4"/>
    <s v="NKS"/>
    <x v="12"/>
  </r>
  <r>
    <x v="7"/>
    <s v="2EI"/>
    <x v="5"/>
    <s v="CTG"/>
    <x v="11"/>
    <s v="1.7"/>
    <x v="5"/>
    <x v="31"/>
    <n v="14"/>
    <s v="DAL"/>
    <x v="59"/>
  </r>
  <r>
    <x v="7"/>
    <s v="2EI"/>
    <x v="5"/>
    <s v="CTG"/>
    <x v="11"/>
    <s v="1.8"/>
    <x v="6"/>
    <x v="2"/>
    <n v="10"/>
    <s v="ARE"/>
    <x v="10"/>
  </r>
  <r>
    <x v="7"/>
    <s v="2EI"/>
    <x v="5"/>
    <s v="CTG"/>
    <x v="11"/>
    <s v="1.8"/>
    <x v="6"/>
    <x v="1"/>
    <n v="22"/>
    <s v="NKS"/>
    <x v="12"/>
  </r>
  <r>
    <x v="7"/>
    <s v="2EI"/>
    <x v="5"/>
    <s v="CTG"/>
    <x v="11"/>
    <s v="1.8"/>
    <x v="6"/>
    <x v="16"/>
    <n v="2"/>
    <s v="JBU"/>
    <x v="6"/>
  </r>
  <r>
    <x v="7"/>
    <s v="2EI"/>
    <x v="5"/>
    <s v="CTG"/>
    <x v="11"/>
    <s v="1.8"/>
    <x v="6"/>
    <x v="31"/>
    <n v="28"/>
    <s v="DAL"/>
    <x v="59"/>
  </r>
  <r>
    <x v="7"/>
    <s v="2EI"/>
    <x v="5"/>
    <s v="CUC"/>
    <x v="12"/>
    <s v="1.1"/>
    <x v="0"/>
    <x v="1"/>
    <n v="44"/>
    <s v="JAT"/>
    <x v="14"/>
  </r>
  <r>
    <x v="7"/>
    <s v="2EI"/>
    <x v="5"/>
    <s v="CUC"/>
    <x v="12"/>
    <s v="1.1"/>
    <x v="0"/>
    <x v="1"/>
    <n v="67"/>
    <s v="ARE"/>
    <x v="10"/>
  </r>
  <r>
    <x v="7"/>
    <s v="2EI"/>
    <x v="5"/>
    <s v="CUC"/>
    <x v="12"/>
    <s v="1.4"/>
    <x v="4"/>
    <x v="1"/>
    <n v="43"/>
    <s v="JAT"/>
    <x v="14"/>
  </r>
  <r>
    <x v="7"/>
    <s v="2EI"/>
    <x v="5"/>
    <s v="CUC"/>
    <x v="12"/>
    <s v="1.4"/>
    <x v="4"/>
    <x v="31"/>
    <n v="40"/>
    <s v="CMP"/>
    <x v="13"/>
  </r>
  <r>
    <x v="7"/>
    <s v="2EI"/>
    <x v="5"/>
    <s v="CUC"/>
    <x v="12"/>
    <s v="1.6"/>
    <x v="2"/>
    <x v="1"/>
    <n v="254"/>
    <s v="AVA"/>
    <x v="1"/>
  </r>
  <r>
    <x v="7"/>
    <s v="2EI"/>
    <x v="5"/>
    <s v="IBE"/>
    <x v="14"/>
    <s v="1.3"/>
    <x v="1"/>
    <x v="1"/>
    <n v="55"/>
    <s v="AVA"/>
    <x v="1"/>
  </r>
  <r>
    <x v="7"/>
    <s v="2EI"/>
    <x v="5"/>
    <s v="IBE"/>
    <x v="14"/>
    <s v="1.3"/>
    <x v="1"/>
    <x v="1"/>
    <n v="32"/>
    <s v="ARE"/>
    <x v="10"/>
  </r>
  <r>
    <x v="7"/>
    <s v="2EI"/>
    <x v="5"/>
    <s v="IBE"/>
    <x v="14"/>
    <s v="1.6"/>
    <x v="2"/>
    <x v="1"/>
    <n v="54"/>
    <s v="AVA"/>
    <x v="1"/>
  </r>
  <r>
    <x v="7"/>
    <s v="2EI"/>
    <x v="5"/>
    <s v="IPI"/>
    <x v="15"/>
    <s v="1.4"/>
    <x v="4"/>
    <x v="1"/>
    <n v="59"/>
    <s v="AVA"/>
    <x v="1"/>
  </r>
  <r>
    <x v="7"/>
    <s v="2EI"/>
    <x v="5"/>
    <s v="IPI"/>
    <x v="15"/>
    <s v="1.6"/>
    <x v="2"/>
    <x v="1"/>
    <n v="61"/>
    <s v="AVA"/>
    <x v="1"/>
  </r>
  <r>
    <x v="7"/>
    <s v="2EI"/>
    <x v="5"/>
    <s v="LET"/>
    <x v="23"/>
    <s v="1.8"/>
    <x v="6"/>
    <x v="1"/>
    <n v="240"/>
    <s v="ARE"/>
    <x v="10"/>
  </r>
  <r>
    <x v="7"/>
    <s v="2EI"/>
    <x v="5"/>
    <s v="MDE"/>
    <x v="5"/>
    <s v="1.1"/>
    <x v="0"/>
    <x v="1"/>
    <n v="1797"/>
    <s v="AVA"/>
    <x v="1"/>
  </r>
  <r>
    <x v="7"/>
    <s v="2EI"/>
    <x v="5"/>
    <s v="MDE"/>
    <x v="5"/>
    <s v="1.1"/>
    <x v="0"/>
    <x v="1"/>
    <n v="17"/>
    <s v="GLG"/>
    <x v="15"/>
  </r>
  <r>
    <x v="7"/>
    <s v="2EI"/>
    <x v="5"/>
    <s v="MDE"/>
    <x v="5"/>
    <s v="1.1"/>
    <x v="0"/>
    <x v="31"/>
    <n v="49"/>
    <s v="AMX"/>
    <x v="17"/>
  </r>
  <r>
    <x v="7"/>
    <s v="2EI"/>
    <x v="5"/>
    <s v="MDE"/>
    <x v="5"/>
    <s v="1.10"/>
    <x v="8"/>
    <x v="1"/>
    <n v="336"/>
    <s v="NKS"/>
    <x v="12"/>
  </r>
  <r>
    <x v="7"/>
    <s v="2EI"/>
    <x v="5"/>
    <s v="MDE"/>
    <x v="5"/>
    <s v="1.2"/>
    <x v="9"/>
    <x v="1"/>
    <n v="1"/>
    <s v="TAI"/>
    <x v="24"/>
  </r>
  <r>
    <x v="7"/>
    <s v="2EI"/>
    <x v="5"/>
    <s v="MDE"/>
    <x v="5"/>
    <s v="1.3"/>
    <x v="1"/>
    <x v="1"/>
    <n v="2247"/>
    <s v="AVA"/>
    <x v="1"/>
  </r>
  <r>
    <x v="7"/>
    <s v="2EI"/>
    <x v="5"/>
    <s v="MDE"/>
    <x v="5"/>
    <s v="1.3"/>
    <x v="1"/>
    <x v="6"/>
    <n v="17"/>
    <s v="AVA"/>
    <x v="1"/>
  </r>
  <r>
    <x v="7"/>
    <s v="2EI"/>
    <x v="5"/>
    <s v="MDE"/>
    <x v="5"/>
    <s v="1.4"/>
    <x v="4"/>
    <x v="1"/>
    <n v="19"/>
    <s v="GLG"/>
    <x v="15"/>
  </r>
  <r>
    <x v="7"/>
    <s v="2EI"/>
    <x v="5"/>
    <s v="MDE"/>
    <x v="5"/>
    <s v="1.4"/>
    <x v="4"/>
    <x v="31"/>
    <n v="280"/>
    <s v="CMP"/>
    <x v="13"/>
  </r>
  <r>
    <x v="7"/>
    <s v="2EI"/>
    <x v="5"/>
    <s v="MDE"/>
    <x v="5"/>
    <s v="1.5"/>
    <x v="7"/>
    <x v="1"/>
    <n v="531"/>
    <s v="AVA"/>
    <x v="1"/>
  </r>
  <r>
    <x v="7"/>
    <s v="2EI"/>
    <x v="5"/>
    <s v="MDE"/>
    <x v="5"/>
    <s v="1.5"/>
    <x v="7"/>
    <x v="1"/>
    <n v="3"/>
    <s v="TAI"/>
    <x v="24"/>
  </r>
  <r>
    <x v="7"/>
    <s v="2EI"/>
    <x v="5"/>
    <s v="MDE"/>
    <x v="5"/>
    <s v="1.5"/>
    <x v="7"/>
    <x v="15"/>
    <n v="17"/>
    <s v="AVA"/>
    <x v="1"/>
  </r>
  <r>
    <x v="7"/>
    <s v="2EI"/>
    <x v="5"/>
    <s v="MDE"/>
    <x v="5"/>
    <s v="1.6"/>
    <x v="2"/>
    <x v="1"/>
    <n v="1787"/>
    <s v="AVA"/>
    <x v="1"/>
  </r>
  <r>
    <x v="7"/>
    <s v="2EI"/>
    <x v="5"/>
    <s v="MDE"/>
    <x v="5"/>
    <s v="1.6"/>
    <x v="2"/>
    <x v="31"/>
    <n v="185"/>
    <s v="CMP"/>
    <x v="13"/>
  </r>
  <r>
    <x v="7"/>
    <s v="2EI"/>
    <x v="5"/>
    <s v="MDE"/>
    <x v="5"/>
    <s v="1.6"/>
    <x v="2"/>
    <x v="31"/>
    <n v="19"/>
    <s v="DWI"/>
    <x v="18"/>
  </r>
  <r>
    <x v="7"/>
    <s v="2EI"/>
    <x v="5"/>
    <s v="MDE"/>
    <x v="5"/>
    <s v="1.7"/>
    <x v="5"/>
    <x v="2"/>
    <n v="21"/>
    <s v="NKS"/>
    <x v="12"/>
  </r>
  <r>
    <x v="7"/>
    <s v="2EI"/>
    <x v="5"/>
    <s v="MDE"/>
    <x v="5"/>
    <s v="1.8"/>
    <x v="6"/>
    <x v="2"/>
    <n v="225"/>
    <s v="AVA"/>
    <x v="1"/>
  </r>
  <r>
    <x v="7"/>
    <s v="2EI"/>
    <x v="5"/>
    <s v="MDE"/>
    <x v="5"/>
    <s v="1.8"/>
    <x v="6"/>
    <x v="1"/>
    <n v="59"/>
    <s v="JBU"/>
    <x v="6"/>
  </r>
  <r>
    <x v="7"/>
    <s v="2EI"/>
    <x v="5"/>
    <s v="MDE"/>
    <x v="5"/>
    <s v="1.8"/>
    <x v="6"/>
    <x v="31"/>
    <n v="108"/>
    <s v="AMX"/>
    <x v="17"/>
  </r>
  <r>
    <x v="7"/>
    <s v="2EI"/>
    <x v="5"/>
    <s v="MDE"/>
    <x v="5"/>
    <s v="1.8"/>
    <x v="6"/>
    <x v="31"/>
    <n v="481"/>
    <s v="CMP"/>
    <x v="13"/>
  </r>
  <r>
    <x v="7"/>
    <s v="2EI"/>
    <x v="5"/>
    <s v="MDE"/>
    <x v="5"/>
    <s v="1.9"/>
    <x v="3"/>
    <x v="2"/>
    <n v="1"/>
    <s v="AVA"/>
    <x v="1"/>
  </r>
  <r>
    <x v="7"/>
    <s v="2EI"/>
    <x v="5"/>
    <s v="MTR"/>
    <x v="18"/>
    <s v="1.1"/>
    <x v="0"/>
    <x v="2"/>
    <n v="38"/>
    <s v="AVA"/>
    <x v="1"/>
  </r>
  <r>
    <x v="7"/>
    <s v="2EI"/>
    <x v="5"/>
    <s v="MTR"/>
    <x v="18"/>
    <s v="1.5"/>
    <x v="7"/>
    <x v="1"/>
    <n v="1"/>
    <s v="ARE"/>
    <x v="10"/>
  </r>
  <r>
    <x v="7"/>
    <s v="2EI"/>
    <x v="5"/>
    <s v="PEI"/>
    <x v="20"/>
    <s v="1.10"/>
    <x v="8"/>
    <x v="2"/>
    <n v="5"/>
    <s v="ARE"/>
    <x v="10"/>
  </r>
  <r>
    <x v="7"/>
    <s v="2EI"/>
    <x v="5"/>
    <s v="PEI"/>
    <x v="20"/>
    <s v="1.3"/>
    <x v="1"/>
    <x v="2"/>
    <n v="40"/>
    <s v="AVA"/>
    <x v="1"/>
  </r>
  <r>
    <x v="7"/>
    <s v="2EI"/>
    <x v="5"/>
    <s v="PEI"/>
    <x v="20"/>
    <s v="1.4"/>
    <x v="4"/>
    <x v="31"/>
    <n v="73"/>
    <s v="CMP"/>
    <x v="13"/>
  </r>
  <r>
    <x v="7"/>
    <s v="2EI"/>
    <x v="5"/>
    <s v="PEI"/>
    <x v="20"/>
    <s v="1.5"/>
    <x v="7"/>
    <x v="2"/>
    <n v="8"/>
    <s v="AVA"/>
    <x v="1"/>
  </r>
  <r>
    <x v="7"/>
    <s v="2EI"/>
    <x v="5"/>
    <s v="PEI"/>
    <x v="20"/>
    <s v="1.9"/>
    <x v="3"/>
    <x v="2"/>
    <n v="1"/>
    <s v="AAL"/>
    <x v="19"/>
  </r>
  <r>
    <x v="7"/>
    <s v="2EI"/>
    <x v="5"/>
    <s v="PSO"/>
    <x v="21"/>
    <s v="1.3"/>
    <x v="1"/>
    <x v="1"/>
    <n v="106"/>
    <s v="AVA"/>
    <x v="1"/>
  </r>
  <r>
    <x v="7"/>
    <s v="2EI"/>
    <x v="5"/>
    <s v="PSO"/>
    <x v="21"/>
    <s v="1.9"/>
    <x v="3"/>
    <x v="1"/>
    <n v="57"/>
    <s v="ARE"/>
    <x v="10"/>
  </r>
  <r>
    <x v="7"/>
    <s v="2EI"/>
    <x v="5"/>
    <s v="RCH"/>
    <x v="16"/>
    <s v="1.4"/>
    <x v="4"/>
    <x v="1"/>
    <n v="47"/>
    <s v="ARE"/>
    <x v="10"/>
  </r>
  <r>
    <x v="7"/>
    <s v="2EI"/>
    <x v="5"/>
    <s v="RCH"/>
    <x v="16"/>
    <s v="1.6"/>
    <x v="2"/>
    <x v="1"/>
    <n v="48"/>
    <s v="ARE"/>
    <x v="10"/>
  </r>
  <r>
    <x v="7"/>
    <s v="2EI"/>
    <x v="5"/>
    <s v="SMR"/>
    <x v="17"/>
    <s v="1.10"/>
    <x v="8"/>
    <x v="1"/>
    <n v="2190"/>
    <s v="AVA"/>
    <x v="1"/>
  </r>
  <r>
    <x v="7"/>
    <s v="2EI"/>
    <x v="5"/>
    <s v="SMR"/>
    <x v="17"/>
    <s v="1.10"/>
    <x v="8"/>
    <x v="1"/>
    <n v="1071"/>
    <s v="ARE"/>
    <x v="10"/>
  </r>
  <r>
    <x v="7"/>
    <s v="2EI"/>
    <x v="5"/>
    <s v="SMR"/>
    <x v="17"/>
    <s v="1.6"/>
    <x v="2"/>
    <x v="1"/>
    <n v="404"/>
    <s v="AVA"/>
    <x v="1"/>
  </r>
  <r>
    <x v="7"/>
    <s v="HEL"/>
    <x v="1"/>
    <s v="BOG"/>
    <x v="3"/>
    <s v="1.3"/>
    <x v="1"/>
    <x v="39"/>
    <n v="1"/>
    <s v="HEL"/>
    <x v="2"/>
  </r>
  <r>
    <x v="7"/>
    <s v="HEL"/>
    <x v="1"/>
    <s v="BOG"/>
    <x v="3"/>
    <s v="1.1"/>
    <x v="0"/>
    <x v="45"/>
    <n v="1"/>
    <s v="HEL"/>
    <x v="2"/>
  </r>
  <r>
    <x v="7"/>
    <s v="HEL"/>
    <x v="1"/>
    <s v="BOG"/>
    <x v="3"/>
    <s v="1.4"/>
    <x v="4"/>
    <x v="45"/>
    <n v="1"/>
    <s v="HEL"/>
    <x v="2"/>
  </r>
  <r>
    <x v="7"/>
    <s v="HEL"/>
    <x v="1"/>
    <s v="BOG"/>
    <x v="3"/>
    <s v="1.9"/>
    <x v="3"/>
    <x v="25"/>
    <n v="1"/>
    <s v="HEL"/>
    <x v="2"/>
  </r>
  <r>
    <x v="7"/>
    <s v="1BC"/>
    <x v="4"/>
    <s v="MDE"/>
    <x v="5"/>
    <s v="1.9"/>
    <x v="3"/>
    <x v="39"/>
    <n v="5"/>
    <s v="PRV"/>
    <x v="42"/>
  </r>
  <r>
    <x v="7"/>
    <s v="1BC"/>
    <x v="4"/>
    <s v="MDE"/>
    <x v="5"/>
    <s v="1.10"/>
    <x v="8"/>
    <x v="70"/>
    <n v="1"/>
    <s v="PRV"/>
    <x v="42"/>
  </r>
  <r>
    <x v="7"/>
    <s v="1BC"/>
    <x v="4"/>
    <s v="MDE"/>
    <x v="5"/>
    <s v="1.7"/>
    <x v="5"/>
    <x v="30"/>
    <n v="1"/>
    <s v="PRV"/>
    <x v="42"/>
  </r>
  <r>
    <x v="7"/>
    <s v="1BC"/>
    <x v="4"/>
    <s v="MDE"/>
    <x v="5"/>
    <s v="1.1"/>
    <x v="0"/>
    <x v="58"/>
    <n v="4"/>
    <s v="PRV"/>
    <x v="42"/>
  </r>
  <r>
    <x v="7"/>
    <s v="1BC"/>
    <x v="4"/>
    <s v="MDE"/>
    <x v="5"/>
    <s v="1.3"/>
    <x v="1"/>
    <x v="58"/>
    <n v="4"/>
    <s v="PRV"/>
    <x v="42"/>
  </r>
  <r>
    <x v="7"/>
    <s v="1BC"/>
    <x v="4"/>
    <s v="MDE"/>
    <x v="5"/>
    <s v="1.9"/>
    <x v="3"/>
    <x v="40"/>
    <n v="4"/>
    <s v="PRV"/>
    <x v="42"/>
  </r>
  <r>
    <x v="7"/>
    <s v="1BC"/>
    <x v="4"/>
    <s v="MDE"/>
    <x v="5"/>
    <s v="1.1"/>
    <x v="0"/>
    <x v="18"/>
    <n v="2"/>
    <s v="PRV"/>
    <x v="42"/>
  </r>
  <r>
    <x v="7"/>
    <s v="1BC"/>
    <x v="4"/>
    <s v="MDE"/>
    <x v="5"/>
    <s v="1.1"/>
    <x v="0"/>
    <x v="76"/>
    <n v="2"/>
    <s v="PRV"/>
    <x v="42"/>
  </r>
  <r>
    <x v="7"/>
    <s v="1DS"/>
    <x v="15"/>
    <s v="BOG"/>
    <x v="3"/>
    <s v="1.3"/>
    <x v="1"/>
    <x v="10"/>
    <n v="2"/>
    <s v="1DS"/>
    <x v="60"/>
  </r>
  <r>
    <x v="7"/>
    <s v="1GR"/>
    <x v="11"/>
    <s v="EOH"/>
    <x v="26"/>
    <s v="1.8"/>
    <x v="6"/>
    <x v="25"/>
    <n v="65"/>
    <s v="1GR"/>
    <x v="55"/>
  </r>
  <r>
    <x v="7"/>
    <s v="1GR"/>
    <x v="11"/>
    <s v="EOH"/>
    <x v="26"/>
    <s v="1.9"/>
    <x v="3"/>
    <x v="25"/>
    <n v="65"/>
    <s v="1GR"/>
    <x v="55"/>
  </r>
  <r>
    <x v="7"/>
    <s v="1GR"/>
    <x v="11"/>
    <s v="EOH"/>
    <x v="26"/>
    <s v="1.8"/>
    <x v="6"/>
    <x v="73"/>
    <n v="5"/>
    <s v="1EH"/>
    <x v="58"/>
  </r>
  <r>
    <x v="7"/>
    <s v="2EJ"/>
    <x v="6"/>
    <s v="BOG"/>
    <x v="3"/>
    <s v="1.10"/>
    <x v="8"/>
    <x v="24"/>
    <n v="5"/>
    <s v="AJT"/>
    <x v="37"/>
  </r>
  <r>
    <x v="7"/>
    <s v="3AZ"/>
    <x v="2"/>
    <s v="BOG"/>
    <x v="3"/>
    <s v="1.1"/>
    <x v="0"/>
    <x v="6"/>
    <n v="18"/>
    <s v="PUE"/>
    <x v="5"/>
  </r>
  <r>
    <x v="7"/>
    <s v="3AZ"/>
    <x v="2"/>
    <s v="BOG"/>
    <x v="3"/>
    <s v="1.4"/>
    <x v="4"/>
    <x v="24"/>
    <n v="6"/>
    <s v="LTG"/>
    <x v="39"/>
  </r>
  <r>
    <x v="7"/>
    <s v="3AZ"/>
    <x v="2"/>
    <s v="BOG"/>
    <x v="3"/>
    <s v="1.8"/>
    <x v="6"/>
    <x v="24"/>
    <n v="6"/>
    <s v="LTG"/>
    <x v="39"/>
  </r>
  <r>
    <x v="7"/>
    <s v="3AZ"/>
    <x v="2"/>
    <s v="BOG"/>
    <x v="3"/>
    <s v="1.9"/>
    <x v="3"/>
    <x v="6"/>
    <n v="18"/>
    <s v="PUE"/>
    <x v="5"/>
  </r>
  <r>
    <x v="7"/>
    <s v="3BM"/>
    <x v="0"/>
    <s v="EJA"/>
    <x v="0"/>
    <s v="1.10"/>
    <x v="8"/>
    <x v="1"/>
    <n v="58"/>
    <s v="PRV"/>
    <x v="42"/>
  </r>
  <r>
    <x v="7"/>
    <s v="3BM"/>
    <x v="0"/>
    <s v="EJA"/>
    <x v="0"/>
    <s v="1.8"/>
    <x v="6"/>
    <x v="2"/>
    <n v="2"/>
    <s v="AVA"/>
    <x v="1"/>
  </r>
  <r>
    <x v="7"/>
    <s v="3BM"/>
    <x v="0"/>
    <s v="EYP"/>
    <x v="13"/>
    <s v="1.8"/>
    <x v="6"/>
    <x v="1"/>
    <n v="47"/>
    <s v="AVA"/>
    <x v="1"/>
  </r>
  <r>
    <x v="7"/>
    <s v="3BM"/>
    <x v="0"/>
    <s v="PPN"/>
    <x v="1"/>
    <s v="1.9"/>
    <x v="3"/>
    <x v="2"/>
    <n v="1"/>
    <s v="EFY"/>
    <x v="0"/>
  </r>
  <r>
    <x v="7"/>
    <s v="3BM"/>
    <x v="0"/>
    <s v="PPN"/>
    <x v="1"/>
    <s v="1.4"/>
    <x v="4"/>
    <x v="0"/>
    <n v="42"/>
    <s v="EFY"/>
    <x v="0"/>
  </r>
  <r>
    <x v="7"/>
    <s v="3BM"/>
    <x v="0"/>
    <s v="PPN"/>
    <x v="1"/>
    <s v="1.4"/>
    <x v="4"/>
    <x v="88"/>
    <n v="14"/>
    <s v="EFY"/>
    <x v="0"/>
  </r>
  <r>
    <x v="7"/>
    <s v="3BM"/>
    <x v="0"/>
    <s v="VUP"/>
    <x v="2"/>
    <s v="1.1"/>
    <x v="0"/>
    <x v="2"/>
    <n v="20"/>
    <s v="AVA"/>
    <x v="1"/>
  </r>
  <r>
    <x v="7"/>
    <s v="3BM"/>
    <x v="0"/>
    <s v="VUP"/>
    <x v="2"/>
    <s v="1.10"/>
    <x v="8"/>
    <x v="2"/>
    <n v="20"/>
    <s v="AVA"/>
    <x v="1"/>
  </r>
  <r>
    <x v="7"/>
    <s v="3BM"/>
    <x v="0"/>
    <s v="VUP"/>
    <x v="2"/>
    <s v="1.9"/>
    <x v="3"/>
    <x v="1"/>
    <n v="95"/>
    <s v="AVA"/>
    <x v="1"/>
  </r>
  <r>
    <x v="7"/>
    <s v="3BM"/>
    <x v="0"/>
    <s v="VVC"/>
    <x v="22"/>
    <s v="1.6"/>
    <x v="2"/>
    <x v="1"/>
    <n v="43"/>
    <s v="AVA"/>
    <x v="1"/>
  </r>
  <r>
    <x v="7"/>
    <s v="3BM"/>
    <x v="0"/>
    <s v="PSO"/>
    <x v="21"/>
    <s v="1.3"/>
    <x v="1"/>
    <x v="0"/>
    <n v="50"/>
    <s v="EFY"/>
    <x v="0"/>
  </r>
  <r>
    <x v="7"/>
    <s v="3BM"/>
    <x v="0"/>
    <s v="PSO"/>
    <x v="21"/>
    <s v="1.6"/>
    <x v="2"/>
    <x v="0"/>
    <n v="50"/>
    <s v="EFY"/>
    <x v="0"/>
  </r>
  <r>
    <x v="7"/>
    <s v="3BV"/>
    <x v="16"/>
    <s v="LMA"/>
    <x v="27"/>
    <s v="1.2"/>
    <x v="9"/>
    <x v="75"/>
    <n v="122"/>
    <s v="PRV"/>
    <x v="42"/>
  </r>
  <r>
    <x v="7"/>
    <s v="3CA"/>
    <x v="9"/>
    <s v="EOH"/>
    <x v="26"/>
    <s v="1.3"/>
    <x v="1"/>
    <x v="38"/>
    <n v="10"/>
    <s v="PRV"/>
    <x v="42"/>
  </r>
  <r>
    <x v="7"/>
    <s v="3AP"/>
    <x v="14"/>
    <s v="CTG"/>
    <x v="11"/>
    <s v="1.4"/>
    <x v="4"/>
    <x v="9"/>
    <n v="13"/>
    <s v="EFY"/>
    <x v="0"/>
  </r>
  <r>
    <x v="7"/>
    <s v="3AP"/>
    <x v="14"/>
    <s v="CTG"/>
    <x v="11"/>
    <s v="1.6"/>
    <x v="2"/>
    <x v="9"/>
    <n v="13"/>
    <s v="EFY"/>
    <x v="0"/>
  </r>
  <r>
    <x v="7"/>
    <s v="3AP"/>
    <x v="14"/>
    <s v="CTG"/>
    <x v="11"/>
    <s v="1.7"/>
    <x v="5"/>
    <x v="1"/>
    <n v="258"/>
    <s v="AVA"/>
    <x v="1"/>
  </r>
  <r>
    <x v="7"/>
    <s v="3AP"/>
    <x v="14"/>
    <s v="CTG"/>
    <x v="11"/>
    <s v="1.8"/>
    <x v="6"/>
    <x v="2"/>
    <n v="13"/>
    <s v="AVA"/>
    <x v="1"/>
  </r>
  <r>
    <x v="7"/>
    <s v="3AP"/>
    <x v="14"/>
    <s v="CTG"/>
    <x v="11"/>
    <s v="1.8"/>
    <x v="6"/>
    <x v="75"/>
    <n v="8"/>
    <s v="NSE"/>
    <x v="20"/>
  </r>
  <r>
    <x v="7"/>
    <s v="3AP"/>
    <x v="14"/>
    <s v="CTG"/>
    <x v="11"/>
    <s v="1.8"/>
    <x v="6"/>
    <x v="9"/>
    <n v="13"/>
    <s v="EFY"/>
    <x v="0"/>
  </r>
  <r>
    <x v="7"/>
    <s v="3AP"/>
    <x v="14"/>
    <s v="BAQ"/>
    <x v="8"/>
    <s v="1.1"/>
    <x v="0"/>
    <x v="2"/>
    <n v="49"/>
    <s v="AVA"/>
    <x v="1"/>
  </r>
  <r>
    <x v="7"/>
    <s v="3AP"/>
    <x v="14"/>
    <s v="BAQ"/>
    <x v="8"/>
    <s v="1.3"/>
    <x v="1"/>
    <x v="2"/>
    <n v="28"/>
    <s v="AVA"/>
    <x v="1"/>
  </r>
  <r>
    <x v="7"/>
    <s v="3AP"/>
    <x v="14"/>
    <s v="BAQ"/>
    <x v="8"/>
    <s v="1.4"/>
    <x v="4"/>
    <x v="37"/>
    <n v="3"/>
    <s v="NSE"/>
    <x v="20"/>
  </r>
  <r>
    <x v="7"/>
    <s v="3AP"/>
    <x v="14"/>
    <s v="BAQ"/>
    <x v="8"/>
    <s v="1.8"/>
    <x v="6"/>
    <x v="37"/>
    <n v="3"/>
    <s v="NSE"/>
    <x v="20"/>
  </r>
  <r>
    <x v="7"/>
    <s v="2EI"/>
    <x v="5"/>
    <s v="ADZ"/>
    <x v="6"/>
    <s v="1.3"/>
    <x v="1"/>
    <x v="1"/>
    <n v="22"/>
    <s v="JAT"/>
    <x v="14"/>
  </r>
  <r>
    <x v="7"/>
    <s v="2EI"/>
    <x v="5"/>
    <s v="ADZ"/>
    <x v="6"/>
    <s v="1.5"/>
    <x v="7"/>
    <x v="1"/>
    <n v="1"/>
    <s v="ARE"/>
    <x v="10"/>
  </r>
  <r>
    <x v="7"/>
    <s v="2EI"/>
    <x v="5"/>
    <s v="AXM"/>
    <x v="7"/>
    <s v="1.10"/>
    <x v="8"/>
    <x v="31"/>
    <n v="84"/>
    <s v="RPB"/>
    <x v="11"/>
  </r>
  <r>
    <x v="7"/>
    <s v="2EI"/>
    <x v="5"/>
    <s v="AXM"/>
    <x v="7"/>
    <s v="1.3"/>
    <x v="1"/>
    <x v="1"/>
    <n v="30"/>
    <s v="ARE"/>
    <x v="10"/>
  </r>
  <r>
    <x v="7"/>
    <s v="2EI"/>
    <x v="5"/>
    <s v="BAQ"/>
    <x v="8"/>
    <s v="1.1"/>
    <x v="0"/>
    <x v="1"/>
    <n v="30"/>
    <s v="NKS"/>
    <x v="12"/>
  </r>
  <r>
    <x v="7"/>
    <s v="2EI"/>
    <x v="5"/>
    <s v="BAQ"/>
    <x v="8"/>
    <s v="1.1"/>
    <x v="0"/>
    <x v="31"/>
    <n v="46"/>
    <s v="RPB"/>
    <x v="11"/>
  </r>
  <r>
    <x v="7"/>
    <s v="2EI"/>
    <x v="5"/>
    <s v="BAQ"/>
    <x v="8"/>
    <s v="1.10"/>
    <x v="8"/>
    <x v="31"/>
    <n v="249"/>
    <s v="CMP"/>
    <x v="13"/>
  </r>
  <r>
    <x v="7"/>
    <s v="2EI"/>
    <x v="5"/>
    <s v="BAQ"/>
    <x v="8"/>
    <s v="1.6"/>
    <x v="2"/>
    <x v="1"/>
    <n v="30"/>
    <s v="NKS"/>
    <x v="12"/>
  </r>
  <r>
    <x v="7"/>
    <s v="2EI"/>
    <x v="5"/>
    <s v="BAQ"/>
    <x v="8"/>
    <s v="1.6"/>
    <x v="2"/>
    <x v="31"/>
    <n v="47"/>
    <s v="CMP"/>
    <x v="13"/>
  </r>
  <r>
    <x v="7"/>
    <s v="2EI"/>
    <x v="5"/>
    <s v="BGA"/>
    <x v="9"/>
    <s v="1.4"/>
    <x v="4"/>
    <x v="31"/>
    <n v="32"/>
    <s v="CMP"/>
    <x v="13"/>
  </r>
  <r>
    <x v="7"/>
    <s v="2EI"/>
    <x v="5"/>
    <s v="BGA"/>
    <x v="9"/>
    <s v="1.4"/>
    <x v="4"/>
    <x v="37"/>
    <n v="5"/>
    <s v="NSE"/>
    <x v="20"/>
  </r>
  <r>
    <x v="7"/>
    <s v="2EI"/>
    <x v="5"/>
    <s v="BGA"/>
    <x v="9"/>
    <s v="1.5"/>
    <x v="7"/>
    <x v="1"/>
    <n v="74"/>
    <s v="AVA"/>
    <x v="1"/>
  </r>
  <r>
    <x v="7"/>
    <s v="2EI"/>
    <x v="5"/>
    <s v="BGA"/>
    <x v="9"/>
    <s v="1.7"/>
    <x v="5"/>
    <x v="1"/>
    <n v="46"/>
    <s v="AVA"/>
    <x v="1"/>
  </r>
  <r>
    <x v="7"/>
    <s v="2EI"/>
    <x v="5"/>
    <s v="BGA"/>
    <x v="9"/>
    <s v="1.8"/>
    <x v="6"/>
    <x v="31"/>
    <n v="65"/>
    <s v="CMP"/>
    <x v="13"/>
  </r>
  <r>
    <x v="7"/>
    <s v="2EI"/>
    <x v="5"/>
    <s v="CLO"/>
    <x v="10"/>
    <s v="1.1"/>
    <x v="0"/>
    <x v="31"/>
    <n v="61"/>
    <s v="AAL"/>
    <x v="19"/>
  </r>
  <r>
    <x v="7"/>
    <s v="2EI"/>
    <x v="5"/>
    <s v="CLO"/>
    <x v="10"/>
    <s v="1.10"/>
    <x v="8"/>
    <x v="1"/>
    <n v="436"/>
    <s v="JAT"/>
    <x v="14"/>
  </r>
  <r>
    <x v="7"/>
    <s v="2EI"/>
    <x v="5"/>
    <s v="CLO"/>
    <x v="10"/>
    <s v="1.3"/>
    <x v="1"/>
    <x v="1"/>
    <n v="970"/>
    <s v="AVA"/>
    <x v="1"/>
  </r>
  <r>
    <x v="7"/>
    <s v="2EI"/>
    <x v="5"/>
    <s v="CLO"/>
    <x v="10"/>
    <s v="1.3"/>
    <x v="1"/>
    <x v="31"/>
    <n v="61"/>
    <s v="AAL"/>
    <x v="19"/>
  </r>
  <r>
    <x v="7"/>
    <s v="2EI"/>
    <x v="5"/>
    <s v="CLO"/>
    <x v="10"/>
    <s v="1.3"/>
    <x v="1"/>
    <x v="31"/>
    <n v="108"/>
    <s v="CMP"/>
    <x v="13"/>
  </r>
  <r>
    <x v="7"/>
    <s v="2EI"/>
    <x v="5"/>
    <s v="CLO"/>
    <x v="10"/>
    <s v="1.6"/>
    <x v="2"/>
    <x v="2"/>
    <n v="123"/>
    <s v="AVA"/>
    <x v="1"/>
  </r>
  <r>
    <x v="7"/>
    <s v="2EI"/>
    <x v="5"/>
    <s v="CLO"/>
    <x v="10"/>
    <s v="1.7"/>
    <x v="5"/>
    <x v="16"/>
    <n v="6"/>
    <s v="JAT"/>
    <x v="14"/>
  </r>
  <r>
    <x v="7"/>
    <s v="2EI"/>
    <x v="5"/>
    <s v="CLO"/>
    <x v="10"/>
    <s v="1.7"/>
    <x v="5"/>
    <x v="15"/>
    <n v="13"/>
    <s v="AVA"/>
    <x v="1"/>
  </r>
  <r>
    <x v="7"/>
    <s v="2EI"/>
    <x v="5"/>
    <s v="CLO"/>
    <x v="10"/>
    <s v="1.7"/>
    <x v="5"/>
    <x v="55"/>
    <n v="1"/>
    <s v="PRV"/>
    <x v="42"/>
  </r>
  <r>
    <x v="7"/>
    <s v="2EI"/>
    <x v="5"/>
    <s v="CLO"/>
    <x v="10"/>
    <s v="1.8"/>
    <x v="6"/>
    <x v="2"/>
    <n v="334"/>
    <s v="AVA"/>
    <x v="1"/>
  </r>
  <r>
    <x v="7"/>
    <s v="2EI"/>
    <x v="5"/>
    <s v="CLO"/>
    <x v="10"/>
    <s v="1.9"/>
    <x v="3"/>
    <x v="1"/>
    <n v="1"/>
    <s v="AVA"/>
    <x v="1"/>
  </r>
  <r>
    <x v="7"/>
    <s v="2EI"/>
    <x v="5"/>
    <s v="CTG"/>
    <x v="11"/>
    <s v="1.1"/>
    <x v="0"/>
    <x v="2"/>
    <n v="5"/>
    <s v="ARE"/>
    <x v="10"/>
  </r>
  <r>
    <x v="7"/>
    <s v="2EI"/>
    <x v="5"/>
    <s v="CTG"/>
    <x v="11"/>
    <s v="1.1"/>
    <x v="0"/>
    <x v="1"/>
    <n v="30"/>
    <s v="JBU"/>
    <x v="6"/>
  </r>
  <r>
    <x v="7"/>
    <s v="2EI"/>
    <x v="5"/>
    <s v="CTG"/>
    <x v="11"/>
    <s v="1.10"/>
    <x v="8"/>
    <x v="16"/>
    <n v="4"/>
    <s v="JBU"/>
    <x v="6"/>
  </r>
  <r>
    <x v="7"/>
    <s v="2EI"/>
    <x v="5"/>
    <s v="CTG"/>
    <x v="11"/>
    <s v="1.10"/>
    <x v="8"/>
    <x v="31"/>
    <n v="525"/>
    <s v="CMP"/>
    <x v="13"/>
  </r>
  <r>
    <x v="7"/>
    <s v="2EI"/>
    <x v="5"/>
    <s v="CTG"/>
    <x v="11"/>
    <s v="1.2"/>
    <x v="9"/>
    <x v="1"/>
    <n v="3"/>
    <s v="ARE"/>
    <x v="10"/>
  </r>
  <r>
    <x v="7"/>
    <s v="2EI"/>
    <x v="5"/>
    <s v="CTG"/>
    <x v="11"/>
    <s v="1.3"/>
    <x v="1"/>
    <x v="16"/>
    <n v="1"/>
    <s v="JBU"/>
    <x v="6"/>
  </r>
  <r>
    <x v="7"/>
    <s v="2EI"/>
    <x v="5"/>
    <s v="CTG"/>
    <x v="11"/>
    <s v="1.4"/>
    <x v="4"/>
    <x v="31"/>
    <n v="14"/>
    <s v="DAL"/>
    <x v="59"/>
  </r>
  <r>
    <x v="7"/>
    <s v="2EI"/>
    <x v="5"/>
    <s v="CTG"/>
    <x v="11"/>
    <s v="1.5"/>
    <x v="7"/>
    <x v="2"/>
    <n v="4"/>
    <s v="ARE"/>
    <x v="10"/>
  </r>
  <r>
    <x v="7"/>
    <s v="2EI"/>
    <x v="5"/>
    <s v="CTG"/>
    <x v="11"/>
    <s v="1.5"/>
    <x v="7"/>
    <x v="16"/>
    <n v="25"/>
    <s v="NKS"/>
    <x v="12"/>
  </r>
  <r>
    <x v="7"/>
    <s v="2EI"/>
    <x v="5"/>
    <s v="CTG"/>
    <x v="11"/>
    <s v="1.5"/>
    <x v="7"/>
    <x v="31"/>
    <n v="59"/>
    <s v="AAL"/>
    <x v="19"/>
  </r>
  <r>
    <x v="7"/>
    <s v="2EI"/>
    <x v="5"/>
    <s v="CTG"/>
    <x v="11"/>
    <s v="1.5"/>
    <x v="7"/>
    <x v="31"/>
    <n v="2"/>
    <s v="CMP"/>
    <x v="13"/>
  </r>
  <r>
    <x v="7"/>
    <s v="2EI"/>
    <x v="5"/>
    <s v="CTG"/>
    <x v="11"/>
    <s v="1.6"/>
    <x v="2"/>
    <x v="1"/>
    <n v="29"/>
    <s v="JBU"/>
    <x v="6"/>
  </r>
  <r>
    <x v="7"/>
    <s v="2EI"/>
    <x v="5"/>
    <s v="CTG"/>
    <x v="11"/>
    <s v="1.6"/>
    <x v="2"/>
    <x v="16"/>
    <n v="1"/>
    <s v="JBU"/>
    <x v="6"/>
  </r>
  <r>
    <x v="7"/>
    <s v="2EI"/>
    <x v="5"/>
    <s v="CTG"/>
    <x v="11"/>
    <s v="1.7"/>
    <x v="5"/>
    <x v="2"/>
    <n v="1"/>
    <s v="AAL"/>
    <x v="19"/>
  </r>
  <r>
    <x v="7"/>
    <s v="2EI"/>
    <x v="5"/>
    <s v="CTG"/>
    <x v="11"/>
    <s v="1.7"/>
    <x v="5"/>
    <x v="1"/>
    <n v="88"/>
    <s v="ARE"/>
    <x v="10"/>
  </r>
  <r>
    <x v="7"/>
    <s v="2EI"/>
    <x v="5"/>
    <s v="CTG"/>
    <x v="11"/>
    <s v="1.8"/>
    <x v="6"/>
    <x v="16"/>
    <n v="50"/>
    <s v="NKS"/>
    <x v="12"/>
  </r>
  <r>
    <x v="7"/>
    <s v="2EI"/>
    <x v="5"/>
    <s v="CUC"/>
    <x v="12"/>
    <s v="1.10"/>
    <x v="8"/>
    <x v="31"/>
    <n v="159"/>
    <s v="CMP"/>
    <x v="13"/>
  </r>
  <r>
    <x v="7"/>
    <s v="2EI"/>
    <x v="5"/>
    <s v="EYP"/>
    <x v="13"/>
    <s v="1.10"/>
    <x v="8"/>
    <x v="1"/>
    <n v="90"/>
    <s v="ARE"/>
    <x v="10"/>
  </r>
  <r>
    <x v="7"/>
    <s v="2EI"/>
    <x v="5"/>
    <s v="EYP"/>
    <x v="13"/>
    <s v="1.4"/>
    <x v="4"/>
    <x v="1"/>
    <n v="18"/>
    <s v="ARE"/>
    <x v="10"/>
  </r>
  <r>
    <x v="7"/>
    <s v="2EI"/>
    <x v="5"/>
    <s v="IBE"/>
    <x v="14"/>
    <s v="1.8"/>
    <x v="6"/>
    <x v="1"/>
    <n v="62"/>
    <s v="ARE"/>
    <x v="10"/>
  </r>
  <r>
    <x v="7"/>
    <s v="2EI"/>
    <x v="5"/>
    <s v="IPI"/>
    <x v="15"/>
    <s v="1.1"/>
    <x v="0"/>
    <x v="1"/>
    <n v="61"/>
    <s v="AVA"/>
    <x v="1"/>
  </r>
  <r>
    <x v="7"/>
    <s v="2EI"/>
    <x v="5"/>
    <s v="IPI"/>
    <x v="15"/>
    <s v="1.4"/>
    <x v="4"/>
    <x v="2"/>
    <n v="1"/>
    <s v="AVA"/>
    <x v="1"/>
  </r>
  <r>
    <x v="7"/>
    <s v="2EI"/>
    <x v="5"/>
    <s v="LET"/>
    <x v="23"/>
    <s v="1.1"/>
    <x v="0"/>
    <x v="1"/>
    <n v="49"/>
    <s v="AVA"/>
    <x v="1"/>
  </r>
  <r>
    <x v="7"/>
    <s v="2EI"/>
    <x v="5"/>
    <s v="LET"/>
    <x v="23"/>
    <s v="1.3"/>
    <x v="1"/>
    <x v="31"/>
    <n v="17"/>
    <s v="KRE"/>
    <x v="33"/>
  </r>
  <r>
    <x v="7"/>
    <s v="2EI"/>
    <x v="5"/>
    <s v="LET"/>
    <x v="23"/>
    <s v="1.6"/>
    <x v="2"/>
    <x v="1"/>
    <n v="49"/>
    <s v="AVA"/>
    <x v="1"/>
  </r>
  <r>
    <x v="7"/>
    <s v="2EI"/>
    <x v="5"/>
    <s v="MDE"/>
    <x v="5"/>
    <s v="1.1"/>
    <x v="0"/>
    <x v="1"/>
    <n v="14"/>
    <s v="TAI"/>
    <x v="24"/>
  </r>
  <r>
    <x v="7"/>
    <s v="2EI"/>
    <x v="5"/>
    <s v="MDE"/>
    <x v="5"/>
    <s v="1.3"/>
    <x v="1"/>
    <x v="2"/>
    <n v="149"/>
    <s v="AVA"/>
    <x v="1"/>
  </r>
  <r>
    <x v="7"/>
    <s v="2EI"/>
    <x v="5"/>
    <s v="MDE"/>
    <x v="5"/>
    <s v="1.3"/>
    <x v="1"/>
    <x v="2"/>
    <n v="22"/>
    <s v="NKS"/>
    <x v="12"/>
  </r>
  <r>
    <x v="7"/>
    <s v="2EI"/>
    <x v="5"/>
    <s v="MDE"/>
    <x v="5"/>
    <s v="1.3"/>
    <x v="1"/>
    <x v="1"/>
    <n v="31"/>
    <s v="GLG"/>
    <x v="15"/>
  </r>
  <r>
    <x v="7"/>
    <s v="2EI"/>
    <x v="5"/>
    <s v="MDE"/>
    <x v="5"/>
    <s v="1.3"/>
    <x v="1"/>
    <x v="1"/>
    <n v="31"/>
    <s v="JBU"/>
    <x v="6"/>
  </r>
  <r>
    <x v="7"/>
    <s v="2EI"/>
    <x v="5"/>
    <s v="MDE"/>
    <x v="5"/>
    <s v="1.3"/>
    <x v="1"/>
    <x v="6"/>
    <n v="20"/>
    <s v="TPA"/>
    <x v="25"/>
  </r>
  <r>
    <x v="7"/>
    <s v="2EI"/>
    <x v="5"/>
    <s v="MDE"/>
    <x v="5"/>
    <s v="1.4"/>
    <x v="4"/>
    <x v="2"/>
    <n v="136"/>
    <s v="AVA"/>
    <x v="1"/>
  </r>
  <r>
    <x v="7"/>
    <s v="2EI"/>
    <x v="5"/>
    <s v="MDE"/>
    <x v="5"/>
    <s v="1.4"/>
    <x v="4"/>
    <x v="31"/>
    <n v="32"/>
    <s v="DWI"/>
    <x v="18"/>
  </r>
  <r>
    <x v="7"/>
    <s v="2EI"/>
    <x v="5"/>
    <s v="MDE"/>
    <x v="5"/>
    <s v="1.5"/>
    <x v="7"/>
    <x v="1"/>
    <n v="27"/>
    <s v="JAT"/>
    <x v="14"/>
  </r>
  <r>
    <x v="7"/>
    <s v="2EI"/>
    <x v="5"/>
    <s v="MDE"/>
    <x v="5"/>
    <s v="1.5"/>
    <x v="7"/>
    <x v="35"/>
    <n v="1"/>
    <s v="PRV"/>
    <x v="42"/>
  </r>
  <r>
    <x v="7"/>
    <s v="2EI"/>
    <x v="5"/>
    <s v="MDE"/>
    <x v="5"/>
    <s v="1.7"/>
    <x v="5"/>
    <x v="2"/>
    <n v="25"/>
    <s v="AVA"/>
    <x v="1"/>
  </r>
  <r>
    <x v="7"/>
    <s v="2EI"/>
    <x v="5"/>
    <s v="MDE"/>
    <x v="5"/>
    <s v="1.7"/>
    <x v="5"/>
    <x v="1"/>
    <n v="4"/>
    <s v="TAI"/>
    <x v="24"/>
  </r>
  <r>
    <x v="7"/>
    <s v="2EI"/>
    <x v="5"/>
    <s v="MDE"/>
    <x v="5"/>
    <s v="1.7"/>
    <x v="5"/>
    <x v="31"/>
    <n v="32"/>
    <s v="CMP"/>
    <x v="13"/>
  </r>
  <r>
    <x v="7"/>
    <s v="2EI"/>
    <x v="5"/>
    <s v="MDE"/>
    <x v="5"/>
    <s v="1.8"/>
    <x v="6"/>
    <x v="1"/>
    <n v="25"/>
    <s v="TAI"/>
    <x v="24"/>
  </r>
  <r>
    <x v="7"/>
    <s v="2EI"/>
    <x v="5"/>
    <s v="MDE"/>
    <x v="5"/>
    <s v="1.8"/>
    <x v="6"/>
    <x v="31"/>
    <n v="33"/>
    <s v="DWI"/>
    <x v="18"/>
  </r>
  <r>
    <x v="7"/>
    <s v="2EI"/>
    <x v="5"/>
    <s v="MDE"/>
    <x v="5"/>
    <s v="1.8"/>
    <x v="6"/>
    <x v="15"/>
    <n v="22"/>
    <s v="AVA"/>
    <x v="1"/>
  </r>
  <r>
    <x v="7"/>
    <s v="2EI"/>
    <x v="5"/>
    <s v="MDE"/>
    <x v="5"/>
    <s v="1.9"/>
    <x v="3"/>
    <x v="1"/>
    <n v="11"/>
    <s v="JAT"/>
    <x v="14"/>
  </r>
  <r>
    <x v="7"/>
    <s v="2EI"/>
    <x v="5"/>
    <s v="MTR"/>
    <x v="18"/>
    <s v="1.3"/>
    <x v="1"/>
    <x v="1"/>
    <n v="206"/>
    <s v="AVA"/>
    <x v="1"/>
  </r>
  <r>
    <x v="7"/>
    <s v="2EI"/>
    <x v="5"/>
    <s v="MTR"/>
    <x v="18"/>
    <s v="1.4"/>
    <x v="4"/>
    <x v="1"/>
    <n v="206"/>
    <s v="AVA"/>
    <x v="1"/>
  </r>
  <r>
    <x v="7"/>
    <s v="2EI"/>
    <x v="5"/>
    <s v="NVA"/>
    <x v="19"/>
    <s v="1.10"/>
    <x v="8"/>
    <x v="1"/>
    <n v="154"/>
    <s v="ARE"/>
    <x v="10"/>
  </r>
  <r>
    <x v="7"/>
    <s v="2EI"/>
    <x v="5"/>
    <s v="PEI"/>
    <x v="20"/>
    <s v="1.1"/>
    <x v="0"/>
    <x v="1"/>
    <n v="496"/>
    <s v="AVA"/>
    <x v="1"/>
  </r>
  <r>
    <x v="7"/>
    <s v="2EI"/>
    <x v="5"/>
    <s v="PEI"/>
    <x v="20"/>
    <s v="1.1"/>
    <x v="0"/>
    <x v="31"/>
    <n v="32"/>
    <s v="CMP"/>
    <x v="13"/>
  </r>
  <r>
    <x v="7"/>
    <s v="2EI"/>
    <x v="5"/>
    <s v="PEI"/>
    <x v="20"/>
    <s v="1.1"/>
    <x v="0"/>
    <x v="31"/>
    <n v="17"/>
    <s v="RPB"/>
    <x v="11"/>
  </r>
  <r>
    <x v="7"/>
    <s v="2EI"/>
    <x v="5"/>
    <s v="PEI"/>
    <x v="20"/>
    <s v="1.3"/>
    <x v="1"/>
    <x v="2"/>
    <n v="31"/>
    <s v="AAL"/>
    <x v="19"/>
  </r>
  <r>
    <x v="7"/>
    <s v="2EI"/>
    <x v="5"/>
    <s v="PEI"/>
    <x v="20"/>
    <s v="1.3"/>
    <x v="1"/>
    <x v="1"/>
    <n v="128"/>
    <s v="JAT"/>
    <x v="14"/>
  </r>
  <r>
    <x v="7"/>
    <s v="2EI"/>
    <x v="5"/>
    <s v="PEI"/>
    <x v="20"/>
    <s v="1.3"/>
    <x v="1"/>
    <x v="1"/>
    <n v="169"/>
    <s v="ARE"/>
    <x v="10"/>
  </r>
  <r>
    <x v="7"/>
    <s v="2EI"/>
    <x v="5"/>
    <s v="PEI"/>
    <x v="20"/>
    <s v="1.3"/>
    <x v="1"/>
    <x v="31"/>
    <n v="17"/>
    <s v="RPB"/>
    <x v="11"/>
  </r>
  <r>
    <x v="7"/>
    <s v="2EI"/>
    <x v="5"/>
    <s v="PEI"/>
    <x v="20"/>
    <s v="1.4"/>
    <x v="4"/>
    <x v="2"/>
    <n v="42"/>
    <s v="AVA"/>
    <x v="1"/>
  </r>
  <r>
    <x v="7"/>
    <s v="2EI"/>
    <x v="5"/>
    <s v="PEI"/>
    <x v="20"/>
    <s v="1.4"/>
    <x v="4"/>
    <x v="2"/>
    <n v="1"/>
    <s v="ARE"/>
    <x v="10"/>
  </r>
  <r>
    <x v="7"/>
    <s v="2EI"/>
    <x v="5"/>
    <s v="PEI"/>
    <x v="20"/>
    <s v="1.5"/>
    <x v="7"/>
    <x v="2"/>
    <n v="30"/>
    <s v="AAL"/>
    <x v="19"/>
  </r>
  <r>
    <x v="7"/>
    <s v="2EI"/>
    <x v="5"/>
    <s v="PEI"/>
    <x v="20"/>
    <s v="1.6"/>
    <x v="2"/>
    <x v="2"/>
    <n v="1"/>
    <s v="ARE"/>
    <x v="10"/>
  </r>
  <r>
    <x v="7"/>
    <s v="2EI"/>
    <x v="5"/>
    <s v="PSO"/>
    <x v="21"/>
    <s v="1.1"/>
    <x v="0"/>
    <x v="1"/>
    <n v="106"/>
    <s v="AVA"/>
    <x v="1"/>
  </r>
  <r>
    <x v="7"/>
    <s v="2EI"/>
    <x v="5"/>
    <s v="PSO"/>
    <x v="21"/>
    <s v="1.10"/>
    <x v="8"/>
    <x v="1"/>
    <n v="570"/>
    <s v="AVA"/>
    <x v="1"/>
  </r>
  <r>
    <x v="7"/>
    <s v="2EI"/>
    <x v="5"/>
    <s v="PSO"/>
    <x v="21"/>
    <s v="1.4"/>
    <x v="4"/>
    <x v="2"/>
    <n v="38"/>
    <s v="AVA"/>
    <x v="1"/>
  </r>
  <r>
    <x v="7"/>
    <s v="2EI"/>
    <x v="5"/>
    <s v="PSO"/>
    <x v="21"/>
    <s v="1.9"/>
    <x v="3"/>
    <x v="1"/>
    <n v="1"/>
    <s v="AVA"/>
    <x v="1"/>
  </r>
  <r>
    <x v="7"/>
    <s v="2EI"/>
    <x v="5"/>
    <s v="RCH"/>
    <x v="16"/>
    <s v="1.6"/>
    <x v="2"/>
    <x v="2"/>
    <n v="5"/>
    <s v="AVA"/>
    <x v="1"/>
  </r>
  <r>
    <x v="7"/>
    <s v="2EI"/>
    <x v="5"/>
    <s v="RCH"/>
    <x v="16"/>
    <s v="1.8"/>
    <x v="6"/>
    <x v="1"/>
    <n v="442"/>
    <s v="AVA"/>
    <x v="1"/>
  </r>
  <r>
    <x v="7"/>
    <s v="2EI"/>
    <x v="5"/>
    <s v="RCH"/>
    <x v="16"/>
    <s v="1.8"/>
    <x v="6"/>
    <x v="1"/>
    <n v="112"/>
    <s v="ARE"/>
    <x v="10"/>
  </r>
  <r>
    <x v="7"/>
    <s v="2EI"/>
    <x v="5"/>
    <s v="SMR"/>
    <x v="17"/>
    <s v="1.1"/>
    <x v="0"/>
    <x v="2"/>
    <n v="82"/>
    <s v="AVA"/>
    <x v="1"/>
  </r>
  <r>
    <x v="7"/>
    <s v="2EI"/>
    <x v="5"/>
    <s v="SMR"/>
    <x v="17"/>
    <s v="1.10"/>
    <x v="8"/>
    <x v="31"/>
    <n v="62"/>
    <s v="CMP"/>
    <x v="13"/>
  </r>
  <r>
    <x v="7"/>
    <s v="2EI"/>
    <x v="5"/>
    <s v="SMR"/>
    <x v="17"/>
    <s v="1.3"/>
    <x v="1"/>
    <x v="1"/>
    <n v="274"/>
    <s v="JAT"/>
    <x v="14"/>
  </r>
  <r>
    <x v="7"/>
    <s v="2EI"/>
    <x v="5"/>
    <s v="SMR"/>
    <x v="17"/>
    <s v="1.3"/>
    <x v="1"/>
    <x v="31"/>
    <n v="96"/>
    <s v="RPB"/>
    <x v="11"/>
  </r>
  <r>
    <x v="7"/>
    <s v="2EI"/>
    <x v="5"/>
    <s v="SMR"/>
    <x v="17"/>
    <s v="1.3"/>
    <x v="1"/>
    <x v="50"/>
    <n v="1"/>
    <s v="PRV"/>
    <x v="42"/>
  </r>
  <r>
    <x v="7"/>
    <s v="2EI"/>
    <x v="5"/>
    <s v="SMR"/>
    <x v="17"/>
    <s v="1.4"/>
    <x v="4"/>
    <x v="2"/>
    <n v="82"/>
    <s v="AVA"/>
    <x v="1"/>
  </r>
  <r>
    <x v="7"/>
    <s v="2EI"/>
    <x v="5"/>
    <s v="SMR"/>
    <x v="17"/>
    <s v="1.5"/>
    <x v="7"/>
    <x v="31"/>
    <n v="1"/>
    <s v="RPB"/>
    <x v="11"/>
  </r>
  <r>
    <x v="7"/>
    <s v="2EI"/>
    <x v="5"/>
    <s v="SMR"/>
    <x v="17"/>
    <s v="1.7"/>
    <x v="5"/>
    <x v="2"/>
    <n v="4"/>
    <s v="AVA"/>
    <x v="1"/>
  </r>
  <r>
    <x v="7"/>
    <s v="2EI"/>
    <x v="5"/>
    <s v="SMR"/>
    <x v="17"/>
    <s v="1.8"/>
    <x v="6"/>
    <x v="1"/>
    <n v="766"/>
    <s v="ARE"/>
    <x v="10"/>
  </r>
  <r>
    <x v="7"/>
    <s v="2EI"/>
    <x v="5"/>
    <s v="SMR"/>
    <x v="17"/>
    <s v="1.8"/>
    <x v="6"/>
    <x v="31"/>
    <n v="29"/>
    <s v="CMP"/>
    <x v="13"/>
  </r>
  <r>
    <x v="7"/>
    <s v="HEL"/>
    <x v="1"/>
    <s v="BOG"/>
    <x v="3"/>
    <s v="1.5"/>
    <x v="7"/>
    <x v="29"/>
    <n v="9"/>
    <s v="HEL"/>
    <x v="2"/>
  </r>
  <r>
    <x v="7"/>
    <s v="HEL"/>
    <x v="1"/>
    <s v="BOG"/>
    <x v="3"/>
    <s v="1.3"/>
    <x v="1"/>
    <x v="49"/>
    <n v="4"/>
    <s v="HEL"/>
    <x v="2"/>
  </r>
  <r>
    <x v="7"/>
    <s v="HEL"/>
    <x v="1"/>
    <s v="BOG"/>
    <x v="3"/>
    <s v="1.3"/>
    <x v="1"/>
    <x v="55"/>
    <n v="3"/>
    <s v="HEL"/>
    <x v="2"/>
  </r>
  <r>
    <x v="7"/>
    <s v="HEL"/>
    <x v="1"/>
    <s v="BOG"/>
    <x v="3"/>
    <s v="1.1"/>
    <x v="0"/>
    <x v="59"/>
    <n v="3"/>
    <s v="HEL"/>
    <x v="2"/>
  </r>
  <r>
    <x v="7"/>
    <s v="HEL"/>
    <x v="1"/>
    <s v="BOG"/>
    <x v="3"/>
    <s v="1.3"/>
    <x v="1"/>
    <x v="59"/>
    <n v="3"/>
    <s v="HEL"/>
    <x v="2"/>
  </r>
  <r>
    <x v="7"/>
    <s v="HEL"/>
    <x v="1"/>
    <s v="BOG"/>
    <x v="3"/>
    <s v="1.4"/>
    <x v="4"/>
    <x v="59"/>
    <n v="3"/>
    <s v="HEL"/>
    <x v="2"/>
  </r>
  <r>
    <x v="7"/>
    <s v="HEL"/>
    <x v="1"/>
    <s v="BOG"/>
    <x v="3"/>
    <s v="1.1"/>
    <x v="0"/>
    <x v="38"/>
    <n v="1"/>
    <s v="HEL"/>
    <x v="2"/>
  </r>
  <r>
    <x v="7"/>
    <s v="1BC"/>
    <x v="4"/>
    <s v="MDE"/>
    <x v="5"/>
    <s v="1.5"/>
    <x v="7"/>
    <x v="28"/>
    <n v="1"/>
    <s v="PRV"/>
    <x v="42"/>
  </r>
  <r>
    <x v="7"/>
    <s v="1BC"/>
    <x v="4"/>
    <s v="MDE"/>
    <x v="5"/>
    <s v="1.3"/>
    <x v="1"/>
    <x v="49"/>
    <n v="4"/>
    <s v="PRV"/>
    <x v="42"/>
  </r>
  <r>
    <x v="7"/>
    <s v="1BC"/>
    <x v="4"/>
    <s v="MDE"/>
    <x v="5"/>
    <s v="1.9"/>
    <x v="3"/>
    <x v="49"/>
    <n v="3"/>
    <s v="PRV"/>
    <x v="42"/>
  </r>
  <r>
    <x v="7"/>
    <s v="1BC"/>
    <x v="4"/>
    <s v="MDE"/>
    <x v="5"/>
    <s v="1.5"/>
    <x v="7"/>
    <x v="30"/>
    <n v="1"/>
    <s v="PRV"/>
    <x v="42"/>
  </r>
  <r>
    <x v="7"/>
    <s v="1BC"/>
    <x v="4"/>
    <s v="MDE"/>
    <x v="5"/>
    <s v="1.9"/>
    <x v="3"/>
    <x v="29"/>
    <n v="2"/>
    <s v="PRV"/>
    <x v="42"/>
  </r>
  <r>
    <x v="7"/>
    <s v="1BC"/>
    <x v="4"/>
    <s v="MDE"/>
    <x v="5"/>
    <s v="1.9"/>
    <x v="3"/>
    <x v="100"/>
    <n v="2"/>
    <s v="PRV"/>
    <x v="42"/>
  </r>
  <r>
    <x v="7"/>
    <s v="1DS"/>
    <x v="15"/>
    <s v="BOG"/>
    <x v="3"/>
    <s v="1.9"/>
    <x v="3"/>
    <x v="75"/>
    <n v="2"/>
    <s v="1DS"/>
    <x v="60"/>
  </r>
  <r>
    <x v="7"/>
    <s v="1GR"/>
    <x v="11"/>
    <s v="EOH"/>
    <x v="26"/>
    <s v="1.1"/>
    <x v="0"/>
    <x v="75"/>
    <n v="47"/>
    <s v="HEL"/>
    <x v="2"/>
  </r>
  <r>
    <x v="7"/>
    <s v="1GR"/>
    <x v="11"/>
    <s v="EOH"/>
    <x v="26"/>
    <s v="1.9"/>
    <x v="3"/>
    <x v="73"/>
    <n v="47"/>
    <s v="1GR"/>
    <x v="55"/>
  </r>
  <r>
    <x v="7"/>
    <s v="2EJ"/>
    <x v="6"/>
    <s v="BOG"/>
    <x v="3"/>
    <s v="1.8"/>
    <x v="6"/>
    <x v="36"/>
    <n v="4"/>
    <s v="3AZ"/>
    <x v="40"/>
  </r>
  <r>
    <x v="7"/>
    <s v="2EJ"/>
    <x v="6"/>
    <s v="BOG"/>
    <x v="3"/>
    <s v="1.3"/>
    <x v="1"/>
    <x v="23"/>
    <n v="1"/>
    <s v="GTI"/>
    <x v="62"/>
  </r>
  <r>
    <x v="7"/>
    <s v="2EJ"/>
    <x v="6"/>
    <s v="BOG"/>
    <x v="3"/>
    <s v="1.3"/>
    <x v="1"/>
    <x v="36"/>
    <n v="2"/>
    <s v="3AG"/>
    <x v="36"/>
  </r>
  <r>
    <x v="7"/>
    <s v="2EJ"/>
    <x v="6"/>
    <s v="BOG"/>
    <x v="3"/>
    <s v="1.4"/>
    <x v="4"/>
    <x v="36"/>
    <n v="1"/>
    <s v="3AG"/>
    <x v="36"/>
  </r>
  <r>
    <x v="7"/>
    <s v="3BM"/>
    <x v="0"/>
    <s v="EJA"/>
    <x v="0"/>
    <s v="1.3"/>
    <x v="1"/>
    <x v="0"/>
    <n v="31"/>
    <s v="EFY"/>
    <x v="0"/>
  </r>
  <r>
    <x v="7"/>
    <s v="3BM"/>
    <x v="0"/>
    <s v="EJA"/>
    <x v="0"/>
    <s v="1.1"/>
    <x v="0"/>
    <x v="2"/>
    <n v="2"/>
    <s v="AVA"/>
    <x v="1"/>
  </r>
  <r>
    <x v="7"/>
    <s v="3BM"/>
    <x v="0"/>
    <s v="EJA"/>
    <x v="0"/>
    <s v="1.3"/>
    <x v="1"/>
    <x v="2"/>
    <n v="2"/>
    <s v="AVA"/>
    <x v="1"/>
  </r>
  <r>
    <x v="7"/>
    <s v="3BM"/>
    <x v="0"/>
    <s v="EYP"/>
    <x v="13"/>
    <s v="1.3"/>
    <x v="1"/>
    <x v="1"/>
    <n v="47"/>
    <s v="AVA"/>
    <x v="1"/>
  </r>
  <r>
    <x v="7"/>
    <s v="3BM"/>
    <x v="0"/>
    <s v="PPN"/>
    <x v="1"/>
    <s v="1.6"/>
    <x v="2"/>
    <x v="1"/>
    <n v="30"/>
    <s v="AVA"/>
    <x v="1"/>
  </r>
  <r>
    <x v="7"/>
    <s v="3BM"/>
    <x v="0"/>
    <s v="PPN"/>
    <x v="1"/>
    <s v="1.4"/>
    <x v="4"/>
    <x v="2"/>
    <n v="1"/>
    <s v="EFY"/>
    <x v="0"/>
  </r>
  <r>
    <x v="7"/>
    <s v="3BM"/>
    <x v="0"/>
    <s v="PPN"/>
    <x v="1"/>
    <s v="1.6"/>
    <x v="2"/>
    <x v="2"/>
    <n v="1"/>
    <s v="EFY"/>
    <x v="0"/>
  </r>
  <r>
    <x v="7"/>
    <s v="3BM"/>
    <x v="0"/>
    <s v="PPN"/>
    <x v="1"/>
    <s v="1.3"/>
    <x v="1"/>
    <x v="0"/>
    <n v="42"/>
    <s v="EFY"/>
    <x v="0"/>
  </r>
  <r>
    <x v="7"/>
    <s v="3BM"/>
    <x v="0"/>
    <s v="PPN"/>
    <x v="1"/>
    <s v="1.3"/>
    <x v="1"/>
    <x v="88"/>
    <n v="14"/>
    <s v="EFY"/>
    <x v="0"/>
  </r>
  <r>
    <x v="7"/>
    <s v="3BM"/>
    <x v="0"/>
    <s v="VUP"/>
    <x v="2"/>
    <s v="1.4"/>
    <x v="4"/>
    <x v="88"/>
    <n v="23"/>
    <s v="EFY"/>
    <x v="0"/>
  </r>
  <r>
    <x v="7"/>
    <s v="3BM"/>
    <x v="0"/>
    <s v="PSO"/>
    <x v="21"/>
    <s v="1.1"/>
    <x v="0"/>
    <x v="37"/>
    <n v="1"/>
    <s v="PRV"/>
    <x v="42"/>
  </r>
  <r>
    <x v="7"/>
    <s v="3BV"/>
    <x v="16"/>
    <s v="LMA"/>
    <x v="27"/>
    <s v="1.1"/>
    <x v="0"/>
    <x v="75"/>
    <n v="122"/>
    <s v="PRV"/>
    <x v="42"/>
  </r>
  <r>
    <x v="7"/>
    <s v="5AD"/>
    <x v="10"/>
    <s v="BOG"/>
    <x v="3"/>
    <s v="1.10"/>
    <x v="8"/>
    <x v="97"/>
    <n v="30"/>
    <s v="PRV"/>
    <x v="42"/>
  </r>
  <r>
    <x v="7"/>
    <s v="SGH"/>
    <x v="3"/>
    <s v="LET"/>
    <x v="23"/>
    <s v="1.8"/>
    <x v="6"/>
    <x v="8"/>
    <n v="11"/>
    <s v="ACL"/>
    <x v="8"/>
  </r>
  <r>
    <x v="7"/>
    <s v="KSP"/>
    <x v="13"/>
    <s v="BOG"/>
    <x v="3"/>
    <s v="1.10"/>
    <x v="8"/>
    <x v="1"/>
    <n v="13"/>
    <s v="AVA"/>
    <x v="1"/>
  </r>
  <r>
    <x v="7"/>
    <s v="3AP"/>
    <x v="14"/>
    <s v="CTG"/>
    <x v="11"/>
    <s v="1.1"/>
    <x v="0"/>
    <x v="15"/>
    <n v="27"/>
    <s v="KLM"/>
    <x v="23"/>
  </r>
  <r>
    <x v="7"/>
    <s v="3AP"/>
    <x v="14"/>
    <s v="CTG"/>
    <x v="11"/>
    <s v="1.1"/>
    <x v="0"/>
    <x v="75"/>
    <n v="8"/>
    <s v="NSE"/>
    <x v="20"/>
  </r>
  <r>
    <x v="7"/>
    <s v="3AP"/>
    <x v="14"/>
    <s v="CTG"/>
    <x v="11"/>
    <s v="1.3"/>
    <x v="1"/>
    <x v="2"/>
    <n v="13"/>
    <s v="AVA"/>
    <x v="1"/>
  </r>
  <r>
    <x v="7"/>
    <s v="3AP"/>
    <x v="14"/>
    <s v="CTG"/>
    <x v="11"/>
    <s v="1.3"/>
    <x v="1"/>
    <x v="9"/>
    <n v="13"/>
    <s v="EFY"/>
    <x v="0"/>
  </r>
  <r>
    <x v="7"/>
    <s v="3AP"/>
    <x v="14"/>
    <s v="CTG"/>
    <x v="11"/>
    <s v="1.4"/>
    <x v="4"/>
    <x v="75"/>
    <n v="8"/>
    <s v="NSE"/>
    <x v="20"/>
  </r>
  <r>
    <x v="7"/>
    <s v="3AP"/>
    <x v="14"/>
    <s v="CTG"/>
    <x v="11"/>
    <s v="1.8"/>
    <x v="6"/>
    <x v="15"/>
    <n v="1"/>
    <s v="AVA"/>
    <x v="1"/>
  </r>
  <r>
    <x v="7"/>
    <s v="3AP"/>
    <x v="14"/>
    <s v="CTG"/>
    <x v="11"/>
    <s v="1.10"/>
    <x v="8"/>
    <x v="9"/>
    <n v="13"/>
    <s v="EFY"/>
    <x v="0"/>
  </r>
  <r>
    <x v="7"/>
    <s v="3AP"/>
    <x v="14"/>
    <s v="BAQ"/>
    <x v="8"/>
    <s v="1.2"/>
    <x v="9"/>
    <x v="1"/>
    <n v="8"/>
    <s v="AVA"/>
    <x v="1"/>
  </r>
  <r>
    <x v="7"/>
    <s v="3AP"/>
    <x v="14"/>
    <s v="BAQ"/>
    <x v="8"/>
    <s v="1.3"/>
    <x v="1"/>
    <x v="1"/>
    <n v="271"/>
    <s v="AVA"/>
    <x v="1"/>
  </r>
  <r>
    <x v="7"/>
    <s v="3AP"/>
    <x v="14"/>
    <s v="BAQ"/>
    <x v="8"/>
    <s v="1.4"/>
    <x v="4"/>
    <x v="2"/>
    <n v="49"/>
    <s v="AVA"/>
    <x v="1"/>
  </r>
  <r>
    <x v="7"/>
    <s v="3AP"/>
    <x v="14"/>
    <s v="BAQ"/>
    <x v="8"/>
    <s v="1.8"/>
    <x v="6"/>
    <x v="2"/>
    <n v="49"/>
    <s v="AVA"/>
    <x v="1"/>
  </r>
  <r>
    <x v="7"/>
    <s v="2EI"/>
    <x v="5"/>
    <s v="ADZ"/>
    <x v="6"/>
    <s v="1.10"/>
    <x v="8"/>
    <x v="31"/>
    <n v="196"/>
    <s v="RPB"/>
    <x v="11"/>
  </r>
  <r>
    <x v="7"/>
    <s v="2EI"/>
    <x v="5"/>
    <s v="ADZ"/>
    <x v="6"/>
    <s v="1.2"/>
    <x v="9"/>
    <x v="1"/>
    <n v="7"/>
    <s v="ARE"/>
    <x v="10"/>
  </r>
  <r>
    <x v="7"/>
    <s v="2EI"/>
    <x v="5"/>
    <s v="ADZ"/>
    <x v="6"/>
    <s v="1.4"/>
    <x v="4"/>
    <x v="31"/>
    <n v="18"/>
    <s v="CMP"/>
    <x v="13"/>
  </r>
  <r>
    <x v="7"/>
    <s v="2EI"/>
    <x v="5"/>
    <s v="ADZ"/>
    <x v="6"/>
    <s v="1.5"/>
    <x v="7"/>
    <x v="24"/>
    <n v="1"/>
    <s v="FAC"/>
    <x v="34"/>
  </r>
  <r>
    <x v="7"/>
    <s v="2EI"/>
    <x v="5"/>
    <s v="ADZ"/>
    <x v="6"/>
    <s v="1.7"/>
    <x v="5"/>
    <x v="1"/>
    <n v="1"/>
    <s v="ARE"/>
    <x v="10"/>
  </r>
  <r>
    <x v="7"/>
    <s v="2EI"/>
    <x v="5"/>
    <s v="ADZ"/>
    <x v="6"/>
    <s v="1.8"/>
    <x v="6"/>
    <x v="31"/>
    <n v="40"/>
    <s v="CMP"/>
    <x v="13"/>
  </r>
  <r>
    <x v="7"/>
    <s v="2EI"/>
    <x v="5"/>
    <s v="AXM"/>
    <x v="7"/>
    <s v="1.10"/>
    <x v="8"/>
    <x v="2"/>
    <n v="15"/>
    <s v="AVA"/>
    <x v="1"/>
  </r>
  <r>
    <x v="7"/>
    <s v="2EI"/>
    <x v="5"/>
    <s v="AXM"/>
    <x v="7"/>
    <s v="1.10"/>
    <x v="8"/>
    <x v="1"/>
    <n v="78"/>
    <s v="NKS"/>
    <x v="12"/>
  </r>
  <r>
    <x v="7"/>
    <s v="2EI"/>
    <x v="5"/>
    <s v="AXM"/>
    <x v="7"/>
    <s v="1.2"/>
    <x v="9"/>
    <x v="1"/>
    <n v="5"/>
    <s v="AVA"/>
    <x v="1"/>
  </r>
  <r>
    <x v="7"/>
    <s v="2EI"/>
    <x v="5"/>
    <s v="AXM"/>
    <x v="7"/>
    <s v="1.4"/>
    <x v="4"/>
    <x v="31"/>
    <n v="13"/>
    <s v="CMP"/>
    <x v="13"/>
  </r>
  <r>
    <x v="7"/>
    <s v="2EI"/>
    <x v="5"/>
    <s v="AXM"/>
    <x v="7"/>
    <s v="1.8"/>
    <x v="6"/>
    <x v="31"/>
    <n v="34"/>
    <s v="RPB"/>
    <x v="11"/>
  </r>
  <r>
    <x v="7"/>
    <s v="2EI"/>
    <x v="5"/>
    <s v="BAQ"/>
    <x v="8"/>
    <s v="1.1"/>
    <x v="0"/>
    <x v="16"/>
    <n v="1"/>
    <s v="JBU"/>
    <x v="6"/>
  </r>
  <r>
    <x v="7"/>
    <s v="2EI"/>
    <x v="5"/>
    <s v="BAQ"/>
    <x v="8"/>
    <s v="1.10"/>
    <x v="8"/>
    <x v="31"/>
    <n v="182"/>
    <s v="RPB"/>
    <x v="11"/>
  </r>
  <r>
    <x v="7"/>
    <s v="2EI"/>
    <x v="5"/>
    <s v="BAQ"/>
    <x v="8"/>
    <s v="1.3"/>
    <x v="1"/>
    <x v="16"/>
    <n v="1"/>
    <s v="JBU"/>
    <x v="6"/>
  </r>
  <r>
    <x v="7"/>
    <s v="2EI"/>
    <x v="5"/>
    <s v="BAQ"/>
    <x v="8"/>
    <s v="1.4"/>
    <x v="4"/>
    <x v="16"/>
    <n v="1"/>
    <s v="JBU"/>
    <x v="6"/>
  </r>
  <r>
    <x v="7"/>
    <s v="2EI"/>
    <x v="5"/>
    <s v="BAQ"/>
    <x v="8"/>
    <s v="1.5"/>
    <x v="7"/>
    <x v="31"/>
    <n v="29"/>
    <s v="CMP"/>
    <x v="13"/>
  </r>
  <r>
    <x v="7"/>
    <s v="2EI"/>
    <x v="5"/>
    <s v="BAQ"/>
    <x v="8"/>
    <s v="1.8"/>
    <x v="6"/>
    <x v="31"/>
    <n v="175"/>
    <s v="RPB"/>
    <x v="11"/>
  </r>
  <r>
    <x v="7"/>
    <s v="2EI"/>
    <x v="5"/>
    <s v="BGA"/>
    <x v="9"/>
    <s v="1.1"/>
    <x v="0"/>
    <x v="31"/>
    <n v="16"/>
    <s v="CMP"/>
    <x v="13"/>
  </r>
  <r>
    <x v="7"/>
    <s v="2EI"/>
    <x v="5"/>
    <s v="BGA"/>
    <x v="9"/>
    <s v="1.10"/>
    <x v="8"/>
    <x v="1"/>
    <n v="2235"/>
    <s v="AVA"/>
    <x v="1"/>
  </r>
  <r>
    <x v="7"/>
    <s v="2EI"/>
    <x v="5"/>
    <s v="BGA"/>
    <x v="9"/>
    <s v="1.5"/>
    <x v="7"/>
    <x v="2"/>
    <n v="3"/>
    <s v="AVA"/>
    <x v="1"/>
  </r>
  <r>
    <x v="7"/>
    <s v="2EI"/>
    <x v="5"/>
    <s v="BGA"/>
    <x v="9"/>
    <s v="1.5"/>
    <x v="7"/>
    <x v="1"/>
    <n v="2"/>
    <s v="ARE"/>
    <x v="10"/>
  </r>
  <r>
    <x v="7"/>
    <s v="2EI"/>
    <x v="5"/>
    <s v="BGA"/>
    <x v="9"/>
    <s v="1.6"/>
    <x v="2"/>
    <x v="31"/>
    <n v="15"/>
    <s v="CMP"/>
    <x v="13"/>
  </r>
  <r>
    <x v="7"/>
    <s v="2EI"/>
    <x v="5"/>
    <s v="BGA"/>
    <x v="9"/>
    <s v="1.8"/>
    <x v="6"/>
    <x v="2"/>
    <n v="49"/>
    <s v="AVA"/>
    <x v="1"/>
  </r>
  <r>
    <x v="7"/>
    <s v="2EI"/>
    <x v="5"/>
    <s v="BGA"/>
    <x v="9"/>
    <s v="1.8"/>
    <x v="6"/>
    <x v="1"/>
    <n v="1058"/>
    <s v="AVA"/>
    <x v="1"/>
  </r>
  <r>
    <x v="7"/>
    <s v="2EI"/>
    <x v="5"/>
    <s v="CLO"/>
    <x v="10"/>
    <s v="1.2"/>
    <x v="9"/>
    <x v="31"/>
    <n v="1"/>
    <s v="CMP"/>
    <x v="13"/>
  </r>
  <r>
    <x v="7"/>
    <s v="2EI"/>
    <x v="5"/>
    <s v="CLO"/>
    <x v="10"/>
    <s v="1.4"/>
    <x v="4"/>
    <x v="31"/>
    <n v="87"/>
    <s v="AAL"/>
    <x v="19"/>
  </r>
  <r>
    <x v="7"/>
    <s v="2EI"/>
    <x v="5"/>
    <s v="CLO"/>
    <x v="10"/>
    <s v="1.5"/>
    <x v="7"/>
    <x v="1"/>
    <n v="210"/>
    <s v="AVA"/>
    <x v="1"/>
  </r>
  <r>
    <x v="7"/>
    <s v="2EI"/>
    <x v="5"/>
    <s v="CLO"/>
    <x v="10"/>
    <s v="1.6"/>
    <x v="2"/>
    <x v="1"/>
    <n v="27"/>
    <s v="JAT"/>
    <x v="14"/>
  </r>
  <r>
    <x v="7"/>
    <s v="2EI"/>
    <x v="5"/>
    <s v="CLO"/>
    <x v="10"/>
    <s v="1.7"/>
    <x v="5"/>
    <x v="31"/>
    <n v="2"/>
    <s v="RPB"/>
    <x v="11"/>
  </r>
  <r>
    <x v="7"/>
    <s v="2EI"/>
    <x v="5"/>
    <s v="CLO"/>
    <x v="10"/>
    <s v="1.8"/>
    <x v="6"/>
    <x v="16"/>
    <n v="12"/>
    <s v="JAT"/>
    <x v="14"/>
  </r>
  <r>
    <x v="7"/>
    <s v="2EI"/>
    <x v="5"/>
    <s v="CLO"/>
    <x v="10"/>
    <s v="1.8"/>
    <x v="6"/>
    <x v="31"/>
    <n v="322"/>
    <s v="CMP"/>
    <x v="13"/>
  </r>
  <r>
    <x v="7"/>
    <s v="2EI"/>
    <x v="5"/>
    <s v="CTG"/>
    <x v="11"/>
    <s v="1.1"/>
    <x v="0"/>
    <x v="16"/>
    <n v="1"/>
    <s v="JAT"/>
    <x v="14"/>
  </r>
  <r>
    <x v="7"/>
    <s v="2EI"/>
    <x v="5"/>
    <s v="CTG"/>
    <x v="11"/>
    <s v="1.1"/>
    <x v="0"/>
    <x v="31"/>
    <n v="122"/>
    <s v="CMP"/>
    <x v="13"/>
  </r>
  <r>
    <x v="7"/>
    <s v="2EI"/>
    <x v="5"/>
    <s v="CTG"/>
    <x v="11"/>
    <s v="1.10"/>
    <x v="8"/>
    <x v="2"/>
    <n v="23"/>
    <s v="NKS"/>
    <x v="12"/>
  </r>
  <r>
    <x v="7"/>
    <s v="2EI"/>
    <x v="5"/>
    <s v="CTG"/>
    <x v="11"/>
    <s v="1.10"/>
    <x v="8"/>
    <x v="1"/>
    <n v="2537"/>
    <s v="ARE"/>
    <x v="10"/>
  </r>
  <r>
    <x v="7"/>
    <s v="2EI"/>
    <x v="5"/>
    <s v="CTG"/>
    <x v="11"/>
    <s v="1.10"/>
    <x v="8"/>
    <x v="16"/>
    <n v="141"/>
    <s v="NKS"/>
    <x v="12"/>
  </r>
  <r>
    <x v="7"/>
    <s v="2EI"/>
    <x v="5"/>
    <s v="CTG"/>
    <x v="11"/>
    <s v="1.10"/>
    <x v="8"/>
    <x v="31"/>
    <n v="747"/>
    <s v="RPB"/>
    <x v="11"/>
  </r>
  <r>
    <x v="7"/>
    <s v="2EI"/>
    <x v="5"/>
    <s v="CTG"/>
    <x v="11"/>
    <s v="1.2"/>
    <x v="9"/>
    <x v="1"/>
    <n v="1"/>
    <s v="JBU"/>
    <x v="6"/>
  </r>
  <r>
    <x v="7"/>
    <s v="2EI"/>
    <x v="5"/>
    <s v="CTG"/>
    <x v="11"/>
    <s v="1.3"/>
    <x v="1"/>
    <x v="33"/>
    <n v="1"/>
    <s v="KLM"/>
    <x v="23"/>
  </r>
  <r>
    <x v="7"/>
    <s v="2EI"/>
    <x v="5"/>
    <s v="CTG"/>
    <x v="11"/>
    <s v="1.4"/>
    <x v="4"/>
    <x v="2"/>
    <n v="2"/>
    <s v="AAL"/>
    <x v="19"/>
  </r>
  <r>
    <x v="7"/>
    <s v="2EI"/>
    <x v="5"/>
    <s v="CTG"/>
    <x v="11"/>
    <s v="1.4"/>
    <x v="4"/>
    <x v="2"/>
    <n v="5"/>
    <s v="ARE"/>
    <x v="10"/>
  </r>
  <r>
    <x v="7"/>
    <s v="2EI"/>
    <x v="5"/>
    <s v="CTG"/>
    <x v="11"/>
    <s v="1.4"/>
    <x v="4"/>
    <x v="16"/>
    <n v="1"/>
    <s v="JAT"/>
    <x v="14"/>
  </r>
  <r>
    <x v="7"/>
    <s v="2EI"/>
    <x v="5"/>
    <s v="CTG"/>
    <x v="11"/>
    <s v="1.4"/>
    <x v="4"/>
    <x v="16"/>
    <n v="20"/>
    <s v="NKS"/>
    <x v="12"/>
  </r>
  <r>
    <x v="7"/>
    <s v="2EI"/>
    <x v="5"/>
    <s v="CTG"/>
    <x v="11"/>
    <s v="1.5"/>
    <x v="7"/>
    <x v="16"/>
    <n v="1"/>
    <s v="JBU"/>
    <x v="6"/>
  </r>
  <r>
    <x v="7"/>
    <s v="2EI"/>
    <x v="5"/>
    <s v="CTG"/>
    <x v="11"/>
    <s v="1.7"/>
    <x v="5"/>
    <x v="2"/>
    <n v="4"/>
    <s v="ARE"/>
    <x v="10"/>
  </r>
  <r>
    <x v="7"/>
    <s v="2EI"/>
    <x v="5"/>
    <s v="CTG"/>
    <x v="11"/>
    <s v="1.7"/>
    <x v="5"/>
    <x v="2"/>
    <n v="4"/>
    <s v="NKS"/>
    <x v="12"/>
  </r>
  <r>
    <x v="7"/>
    <s v="2EI"/>
    <x v="5"/>
    <s v="CTG"/>
    <x v="11"/>
    <s v="1.7"/>
    <x v="5"/>
    <x v="1"/>
    <n v="2"/>
    <s v="JAT"/>
    <x v="14"/>
  </r>
  <r>
    <x v="7"/>
    <s v="2EI"/>
    <x v="5"/>
    <s v="CTG"/>
    <x v="11"/>
    <s v="1.8"/>
    <x v="6"/>
    <x v="1"/>
    <n v="369"/>
    <s v="JAT"/>
    <x v="14"/>
  </r>
  <r>
    <x v="7"/>
    <s v="2EI"/>
    <x v="5"/>
    <s v="CUC"/>
    <x v="12"/>
    <s v="1.1"/>
    <x v="0"/>
    <x v="1"/>
    <n v="256"/>
    <s v="AVA"/>
    <x v="1"/>
  </r>
  <r>
    <x v="7"/>
    <s v="2EI"/>
    <x v="5"/>
    <s v="CUC"/>
    <x v="12"/>
    <s v="1.10"/>
    <x v="8"/>
    <x v="1"/>
    <n v="176"/>
    <s v="JAT"/>
    <x v="14"/>
  </r>
  <r>
    <x v="7"/>
    <s v="2EI"/>
    <x v="5"/>
    <s v="CUC"/>
    <x v="12"/>
    <s v="1.3"/>
    <x v="1"/>
    <x v="1"/>
    <n v="67"/>
    <s v="ARE"/>
    <x v="10"/>
  </r>
  <r>
    <x v="7"/>
    <s v="2EI"/>
    <x v="5"/>
    <s v="CUC"/>
    <x v="12"/>
    <s v="1.4"/>
    <x v="4"/>
    <x v="1"/>
    <n v="263"/>
    <s v="AVA"/>
    <x v="1"/>
  </r>
  <r>
    <x v="7"/>
    <s v="2EI"/>
    <x v="5"/>
    <s v="CUC"/>
    <x v="12"/>
    <s v="1.6"/>
    <x v="2"/>
    <x v="1"/>
    <n v="67"/>
    <s v="ARE"/>
    <x v="10"/>
  </r>
  <r>
    <x v="7"/>
    <s v="2EI"/>
    <x v="5"/>
    <s v="CUC"/>
    <x v="12"/>
    <s v="1.7"/>
    <x v="5"/>
    <x v="1"/>
    <n v="2"/>
    <s v="AVA"/>
    <x v="1"/>
  </r>
  <r>
    <x v="7"/>
    <s v="2EI"/>
    <x v="5"/>
    <s v="CUC"/>
    <x v="12"/>
    <s v="1.8"/>
    <x v="6"/>
    <x v="2"/>
    <n v="150"/>
    <s v="AVA"/>
    <x v="1"/>
  </r>
  <r>
    <x v="7"/>
    <s v="2EI"/>
    <x v="5"/>
    <s v="CUC"/>
    <x v="12"/>
    <s v="1.8"/>
    <x v="6"/>
    <x v="1"/>
    <n v="765"/>
    <s v="AVA"/>
    <x v="1"/>
  </r>
  <r>
    <x v="7"/>
    <s v="2EI"/>
    <x v="5"/>
    <s v="CUC"/>
    <x v="12"/>
    <s v="1.8"/>
    <x v="6"/>
    <x v="1"/>
    <n v="200"/>
    <s v="ARE"/>
    <x v="10"/>
  </r>
  <r>
    <x v="7"/>
    <s v="2EI"/>
    <x v="5"/>
    <s v="EYP"/>
    <x v="13"/>
    <s v="1.6"/>
    <x v="2"/>
    <x v="1"/>
    <n v="18"/>
    <s v="ARE"/>
    <x v="10"/>
  </r>
  <r>
    <x v="7"/>
    <s v="2EI"/>
    <x v="5"/>
    <s v="EYP"/>
    <x v="13"/>
    <s v="1.9"/>
    <x v="3"/>
    <x v="1"/>
    <n v="12"/>
    <s v="ARE"/>
    <x v="10"/>
  </r>
  <r>
    <x v="7"/>
    <s v="2EI"/>
    <x v="5"/>
    <s v="IBE"/>
    <x v="14"/>
    <s v="1.3"/>
    <x v="1"/>
    <x v="90"/>
    <n v="2"/>
    <s v="EFY"/>
    <x v="0"/>
  </r>
  <r>
    <x v="7"/>
    <s v="2EI"/>
    <x v="5"/>
    <s v="IPI"/>
    <x v="15"/>
    <s v="1.10"/>
    <x v="8"/>
    <x v="2"/>
    <n v="6"/>
    <s v="AVA"/>
    <x v="1"/>
  </r>
  <r>
    <x v="7"/>
    <s v="2EI"/>
    <x v="5"/>
    <s v="IPI"/>
    <x v="15"/>
    <s v="1.3"/>
    <x v="1"/>
    <x v="1"/>
    <n v="61"/>
    <s v="AVA"/>
    <x v="1"/>
  </r>
  <r>
    <x v="7"/>
    <s v="2EI"/>
    <x v="5"/>
    <s v="IPI"/>
    <x v="15"/>
    <s v="1.6"/>
    <x v="2"/>
    <x v="2"/>
    <n v="1"/>
    <s v="AVA"/>
    <x v="1"/>
  </r>
  <r>
    <x v="7"/>
    <s v="2EI"/>
    <x v="5"/>
    <s v="IPI"/>
    <x v="15"/>
    <s v="1.8"/>
    <x v="6"/>
    <x v="2"/>
    <n v="2"/>
    <s v="AVA"/>
    <x v="1"/>
  </r>
  <r>
    <x v="7"/>
    <s v="2EI"/>
    <x v="5"/>
    <s v="LET"/>
    <x v="23"/>
    <s v="1.3"/>
    <x v="1"/>
    <x v="1"/>
    <n v="61"/>
    <s v="ARE"/>
    <x v="10"/>
  </r>
  <r>
    <x v="7"/>
    <s v="2EI"/>
    <x v="5"/>
    <s v="LET"/>
    <x v="23"/>
    <s v="1.4"/>
    <x v="4"/>
    <x v="1"/>
    <n v="51"/>
    <s v="AVA"/>
    <x v="1"/>
  </r>
  <r>
    <x v="7"/>
    <s v="2EI"/>
    <x v="5"/>
    <s v="LET"/>
    <x v="23"/>
    <s v="1.6"/>
    <x v="2"/>
    <x v="1"/>
    <n v="61"/>
    <s v="ARE"/>
    <x v="10"/>
  </r>
  <r>
    <x v="7"/>
    <s v="2EI"/>
    <x v="5"/>
    <s v="MDE"/>
    <x v="5"/>
    <s v="1.1"/>
    <x v="0"/>
    <x v="1"/>
    <n v="543"/>
    <s v="JAT"/>
    <x v="14"/>
  </r>
  <r>
    <x v="7"/>
    <s v="2EI"/>
    <x v="5"/>
    <s v="MDE"/>
    <x v="5"/>
    <s v="1.1"/>
    <x v="0"/>
    <x v="1"/>
    <n v="30"/>
    <s v="JBU"/>
    <x v="6"/>
  </r>
  <r>
    <x v="7"/>
    <s v="2EI"/>
    <x v="5"/>
    <s v="MDE"/>
    <x v="5"/>
    <s v="1.10"/>
    <x v="8"/>
    <x v="31"/>
    <n v="118"/>
    <s v="DWI"/>
    <x v="18"/>
  </r>
  <r>
    <x v="7"/>
    <s v="2EI"/>
    <x v="5"/>
    <s v="MDE"/>
    <x v="5"/>
    <s v="1.10"/>
    <x v="8"/>
    <x v="31"/>
    <n v="34"/>
    <s v="ROI"/>
    <x v="56"/>
  </r>
  <r>
    <x v="7"/>
    <s v="2EI"/>
    <x v="5"/>
    <s v="MDE"/>
    <x v="5"/>
    <s v="1.2"/>
    <x v="9"/>
    <x v="31"/>
    <n v="9"/>
    <s v="ROI"/>
    <x v="56"/>
  </r>
  <r>
    <x v="7"/>
    <s v="2EI"/>
    <x v="5"/>
    <s v="MDE"/>
    <x v="5"/>
    <s v="1.3"/>
    <x v="1"/>
    <x v="1"/>
    <n v="571"/>
    <s v="JAT"/>
    <x v="14"/>
  </r>
  <r>
    <x v="7"/>
    <s v="2EI"/>
    <x v="5"/>
    <s v="MDE"/>
    <x v="5"/>
    <s v="1.4"/>
    <x v="4"/>
    <x v="1"/>
    <n v="614"/>
    <s v="JAT"/>
    <x v="14"/>
  </r>
  <r>
    <x v="7"/>
    <s v="2EI"/>
    <x v="5"/>
    <s v="MDE"/>
    <x v="5"/>
    <s v="1.4"/>
    <x v="4"/>
    <x v="6"/>
    <n v="1"/>
    <s v="TPA"/>
    <x v="25"/>
  </r>
  <r>
    <x v="7"/>
    <s v="2EI"/>
    <x v="5"/>
    <s v="MDE"/>
    <x v="5"/>
    <s v="1.6"/>
    <x v="2"/>
    <x v="2"/>
    <n v="115"/>
    <s v="AVA"/>
    <x v="1"/>
  </r>
  <r>
    <x v="7"/>
    <s v="2EI"/>
    <x v="5"/>
    <s v="MDE"/>
    <x v="5"/>
    <s v="1.8"/>
    <x v="6"/>
    <x v="31"/>
    <n v="14"/>
    <s v="ROI"/>
    <x v="56"/>
  </r>
  <r>
    <x v="7"/>
    <s v="2EI"/>
    <x v="5"/>
    <s v="MTR"/>
    <x v="18"/>
    <s v="1.8"/>
    <x v="6"/>
    <x v="1"/>
    <n v="631"/>
    <s v="AVA"/>
    <x v="1"/>
  </r>
  <r>
    <x v="7"/>
    <s v="2EI"/>
    <x v="5"/>
    <s v="MTR"/>
    <x v="18"/>
    <s v="1.8"/>
    <x v="6"/>
    <x v="1"/>
    <n v="295"/>
    <s v="ARE"/>
    <x v="10"/>
  </r>
  <r>
    <x v="7"/>
    <s v="2EI"/>
    <x v="5"/>
    <s v="NVA"/>
    <x v="19"/>
    <s v="1.8"/>
    <x v="6"/>
    <x v="1"/>
    <n v="63"/>
    <s v="AVA"/>
    <x v="1"/>
  </r>
  <r>
    <x v="7"/>
    <s v="2EI"/>
    <x v="5"/>
    <s v="PEI"/>
    <x v="20"/>
    <s v="1.1"/>
    <x v="0"/>
    <x v="2"/>
    <n v="40"/>
    <s v="AVA"/>
    <x v="1"/>
  </r>
  <r>
    <x v="7"/>
    <s v="2EI"/>
    <x v="5"/>
    <s v="PEI"/>
    <x v="20"/>
    <s v="1.10"/>
    <x v="8"/>
    <x v="2"/>
    <n v="183"/>
    <s v="AAL"/>
    <x v="19"/>
  </r>
  <r>
    <x v="7"/>
    <s v="2EI"/>
    <x v="5"/>
    <s v="PEI"/>
    <x v="20"/>
    <s v="1.5"/>
    <x v="7"/>
    <x v="1"/>
    <n v="108"/>
    <s v="AVA"/>
    <x v="1"/>
  </r>
  <r>
    <x v="7"/>
    <s v="2EI"/>
    <x v="5"/>
    <s v="PEI"/>
    <x v="20"/>
    <s v="1.6"/>
    <x v="2"/>
    <x v="1"/>
    <n v="168"/>
    <s v="ARE"/>
    <x v="10"/>
  </r>
  <r>
    <x v="7"/>
    <s v="2EI"/>
    <x v="5"/>
    <s v="PEI"/>
    <x v="20"/>
    <s v="1.8"/>
    <x v="6"/>
    <x v="1"/>
    <n v="130"/>
    <s v="JAT"/>
    <x v="14"/>
  </r>
  <r>
    <x v="7"/>
    <s v="2EI"/>
    <x v="5"/>
    <s v="PEI"/>
    <x v="20"/>
    <s v="1.9"/>
    <x v="3"/>
    <x v="1"/>
    <n v="1"/>
    <s v="AVA"/>
    <x v="1"/>
  </r>
  <r>
    <x v="7"/>
    <s v="2EI"/>
    <x v="5"/>
    <s v="PSO"/>
    <x v="21"/>
    <s v="1.10"/>
    <x v="8"/>
    <x v="1"/>
    <n v="230"/>
    <s v="ARE"/>
    <x v="10"/>
  </r>
  <r>
    <x v="7"/>
    <s v="2EI"/>
    <x v="5"/>
    <s v="PSO"/>
    <x v="21"/>
    <s v="1.4"/>
    <x v="4"/>
    <x v="1"/>
    <n v="58"/>
    <s v="ARE"/>
    <x v="10"/>
  </r>
  <r>
    <x v="7"/>
    <s v="2EI"/>
    <x v="5"/>
    <s v="PSO"/>
    <x v="21"/>
    <s v="1.6"/>
    <x v="2"/>
    <x v="2"/>
    <n v="38"/>
    <s v="AVA"/>
    <x v="1"/>
  </r>
  <r>
    <x v="7"/>
    <s v="2EI"/>
    <x v="5"/>
    <s v="RCH"/>
    <x v="16"/>
    <s v="1.3"/>
    <x v="1"/>
    <x v="2"/>
    <n v="5"/>
    <s v="AVA"/>
    <x v="1"/>
  </r>
  <r>
    <x v="7"/>
    <s v="2EI"/>
    <x v="5"/>
    <s v="SMR"/>
    <x v="17"/>
    <s v="1.1"/>
    <x v="0"/>
    <x v="1"/>
    <n v="407"/>
    <s v="AVA"/>
    <x v="1"/>
  </r>
  <r>
    <x v="7"/>
    <s v="2EI"/>
    <x v="5"/>
    <s v="SMR"/>
    <x v="17"/>
    <s v="1.1"/>
    <x v="0"/>
    <x v="31"/>
    <n v="94"/>
    <s v="RPB"/>
    <x v="11"/>
  </r>
  <r>
    <x v="7"/>
    <s v="2EI"/>
    <x v="5"/>
    <s v="SMR"/>
    <x v="17"/>
    <s v="1.10"/>
    <x v="8"/>
    <x v="1"/>
    <n v="1364"/>
    <s v="JAT"/>
    <x v="14"/>
  </r>
  <r>
    <x v="7"/>
    <s v="2EI"/>
    <x v="5"/>
    <s v="SMR"/>
    <x v="17"/>
    <s v="1.2"/>
    <x v="9"/>
    <x v="1"/>
    <n v="8"/>
    <s v="AVA"/>
    <x v="1"/>
  </r>
  <r>
    <x v="7"/>
    <s v="2EI"/>
    <x v="5"/>
    <s v="SMR"/>
    <x v="17"/>
    <s v="1.4"/>
    <x v="4"/>
    <x v="31"/>
    <n v="96"/>
    <s v="RPB"/>
    <x v="11"/>
  </r>
  <r>
    <x v="7"/>
    <s v="2EI"/>
    <x v="5"/>
    <s v="SMR"/>
    <x v="17"/>
    <s v="1.7"/>
    <x v="5"/>
    <x v="1"/>
    <n v="3"/>
    <s v="JAT"/>
    <x v="14"/>
  </r>
  <r>
    <x v="7"/>
    <s v="2EI"/>
    <x v="5"/>
    <s v="SMR"/>
    <x v="17"/>
    <s v="1.8"/>
    <x v="6"/>
    <x v="31"/>
    <n v="96"/>
    <s v="RPB"/>
    <x v="11"/>
  </r>
  <r>
    <x v="7"/>
    <s v="HEL"/>
    <x v="1"/>
    <s v="BOG"/>
    <x v="3"/>
    <s v="1.3"/>
    <x v="1"/>
    <x v="29"/>
    <n v="9"/>
    <s v="HEL"/>
    <x v="2"/>
  </r>
  <r>
    <x v="7"/>
    <s v="HEL"/>
    <x v="1"/>
    <s v="BOG"/>
    <x v="3"/>
    <s v="1.4"/>
    <x v="4"/>
    <x v="25"/>
    <n v="1"/>
    <s v="HEL"/>
    <x v="2"/>
  </r>
  <r>
    <x v="7"/>
    <s v="1BC"/>
    <x v="4"/>
    <s v="MDE"/>
    <x v="5"/>
    <s v="1.1"/>
    <x v="0"/>
    <x v="28"/>
    <n v="1"/>
    <s v="PRV"/>
    <x v="42"/>
  </r>
  <r>
    <x v="7"/>
    <s v="1BC"/>
    <x v="4"/>
    <s v="MDE"/>
    <x v="5"/>
    <s v="1.3"/>
    <x v="1"/>
    <x v="28"/>
    <n v="10"/>
    <s v="PRV"/>
    <x v="42"/>
  </r>
  <r>
    <x v="7"/>
    <s v="1BC"/>
    <x v="4"/>
    <s v="MDE"/>
    <x v="5"/>
    <s v="1.6"/>
    <x v="2"/>
    <x v="28"/>
    <n v="3"/>
    <s v="PRV"/>
    <x v="42"/>
  </r>
  <r>
    <x v="7"/>
    <s v="1BC"/>
    <x v="4"/>
    <s v="MDE"/>
    <x v="5"/>
    <s v="1.9"/>
    <x v="3"/>
    <x v="28"/>
    <n v="7"/>
    <s v="PRV"/>
    <x v="42"/>
  </r>
  <r>
    <x v="7"/>
    <s v="1BC"/>
    <x v="4"/>
    <s v="MDE"/>
    <x v="5"/>
    <s v="1.10"/>
    <x v="8"/>
    <x v="39"/>
    <n v="6"/>
    <s v="PRV"/>
    <x v="42"/>
  </r>
  <r>
    <x v="7"/>
    <s v="1BC"/>
    <x v="4"/>
    <s v="MDE"/>
    <x v="5"/>
    <s v="1.1"/>
    <x v="0"/>
    <x v="54"/>
    <n v="2"/>
    <s v="PRV"/>
    <x v="42"/>
  </r>
  <r>
    <x v="7"/>
    <s v="1BC"/>
    <x v="4"/>
    <s v="MDE"/>
    <x v="5"/>
    <s v="1.3"/>
    <x v="1"/>
    <x v="54"/>
    <n v="2"/>
    <s v="PRV"/>
    <x v="42"/>
  </r>
  <r>
    <x v="7"/>
    <s v="1BC"/>
    <x v="4"/>
    <s v="MDE"/>
    <x v="5"/>
    <s v="1.1"/>
    <x v="0"/>
    <x v="29"/>
    <n v="1"/>
    <s v="PRV"/>
    <x v="42"/>
  </r>
  <r>
    <x v="7"/>
    <s v="1BC"/>
    <x v="4"/>
    <s v="MDE"/>
    <x v="5"/>
    <s v="1.10"/>
    <x v="8"/>
    <x v="48"/>
    <n v="1"/>
    <s v="PRV"/>
    <x v="42"/>
  </r>
  <r>
    <x v="7"/>
    <s v="1BC"/>
    <x v="4"/>
    <s v="MDE"/>
    <x v="5"/>
    <s v="1.5"/>
    <x v="7"/>
    <x v="10"/>
    <n v="2"/>
    <s v="PRV"/>
    <x v="42"/>
  </r>
  <r>
    <x v="7"/>
    <s v="1BC"/>
    <x v="4"/>
    <s v="MDE"/>
    <x v="5"/>
    <s v="1.9"/>
    <x v="3"/>
    <x v="10"/>
    <n v="6"/>
    <s v="PRV"/>
    <x v="42"/>
  </r>
  <r>
    <x v="7"/>
    <s v="1BC"/>
    <x v="4"/>
    <s v="MDE"/>
    <x v="5"/>
    <s v="1.5"/>
    <x v="7"/>
    <x v="100"/>
    <n v="1"/>
    <s v="PRV"/>
    <x v="42"/>
  </r>
  <r>
    <x v="7"/>
    <s v="1BC"/>
    <x v="4"/>
    <s v="MDE"/>
    <x v="5"/>
    <s v="1.3"/>
    <x v="1"/>
    <x v="18"/>
    <n v="4"/>
    <s v="PRV"/>
    <x v="42"/>
  </r>
  <r>
    <x v="7"/>
    <s v="1BC"/>
    <x v="4"/>
    <s v="MDE"/>
    <x v="5"/>
    <s v="1.9"/>
    <x v="3"/>
    <x v="76"/>
    <n v="2"/>
    <s v="PRV"/>
    <x v="42"/>
  </r>
  <r>
    <x v="7"/>
    <s v="1DS"/>
    <x v="15"/>
    <s v="BOG"/>
    <x v="3"/>
    <s v="1.3"/>
    <x v="1"/>
    <x v="94"/>
    <n v="6"/>
    <s v="1DS"/>
    <x v="60"/>
  </r>
  <r>
    <x v="7"/>
    <s v="1DS"/>
    <x v="15"/>
    <s v="BOG"/>
    <x v="3"/>
    <s v="1.9"/>
    <x v="3"/>
    <x v="94"/>
    <n v="4"/>
    <s v="1DS"/>
    <x v="60"/>
  </r>
  <r>
    <x v="7"/>
    <s v="1GR"/>
    <x v="11"/>
    <s v="EOH"/>
    <x v="26"/>
    <s v="1.6"/>
    <x v="2"/>
    <x v="25"/>
    <n v="2"/>
    <s v="1FR"/>
    <x v="54"/>
  </r>
  <r>
    <x v="7"/>
    <s v="1GR"/>
    <x v="11"/>
    <s v="EOH"/>
    <x v="26"/>
    <s v="1.9"/>
    <x v="3"/>
    <x v="75"/>
    <n v="47"/>
    <s v="HEL"/>
    <x v="2"/>
  </r>
  <r>
    <x v="7"/>
    <s v="1GR"/>
    <x v="11"/>
    <s v="EOH"/>
    <x v="26"/>
    <s v="1.1"/>
    <x v="0"/>
    <x v="73"/>
    <n v="47"/>
    <s v="1GR"/>
    <x v="55"/>
  </r>
  <r>
    <x v="7"/>
    <s v="1GR"/>
    <x v="11"/>
    <s v="EOH"/>
    <x v="26"/>
    <s v="1.6"/>
    <x v="2"/>
    <x v="73"/>
    <n v="47"/>
    <s v="1GR"/>
    <x v="55"/>
  </r>
  <r>
    <x v="7"/>
    <s v="2EJ"/>
    <x v="6"/>
    <s v="BOG"/>
    <x v="3"/>
    <s v="1.4"/>
    <x v="4"/>
    <x v="24"/>
    <n v="3"/>
    <s v="AJT"/>
    <x v="37"/>
  </r>
  <r>
    <x v="7"/>
    <s v="2EJ"/>
    <x v="6"/>
    <s v="BOG"/>
    <x v="3"/>
    <s v="1.3"/>
    <x v="1"/>
    <x v="24"/>
    <n v="1"/>
    <s v="3AI"/>
    <x v="50"/>
  </r>
  <r>
    <x v="7"/>
    <s v="2EJ"/>
    <x v="6"/>
    <s v="BOG"/>
    <x v="3"/>
    <s v="1.10"/>
    <x v="8"/>
    <x v="36"/>
    <n v="2"/>
    <s v="3AG"/>
    <x v="36"/>
  </r>
  <r>
    <x v="7"/>
    <s v="2EJ"/>
    <x v="6"/>
    <s v="BOG"/>
    <x v="3"/>
    <s v="1.4"/>
    <x v="4"/>
    <x v="22"/>
    <n v="1"/>
    <s v="DHX"/>
    <x v="28"/>
  </r>
  <r>
    <x v="7"/>
    <s v="3AZ"/>
    <x v="2"/>
    <s v="BOG"/>
    <x v="3"/>
    <s v="1.4"/>
    <x v="4"/>
    <x v="24"/>
    <n v="4"/>
    <s v="MAA"/>
    <x v="31"/>
  </r>
  <r>
    <x v="7"/>
    <s v="3AZ"/>
    <x v="2"/>
    <s v="BOG"/>
    <x v="3"/>
    <s v="1.8"/>
    <x v="6"/>
    <x v="24"/>
    <n v="135"/>
    <s v="LAE"/>
    <x v="44"/>
  </r>
  <r>
    <x v="7"/>
    <s v="3AZ"/>
    <x v="2"/>
    <s v="BOG"/>
    <x v="3"/>
    <s v="1.3"/>
    <x v="1"/>
    <x v="24"/>
    <n v="39"/>
    <s v="ACA"/>
    <x v="3"/>
  </r>
  <r>
    <x v="7"/>
    <s v="3AZ"/>
    <x v="2"/>
    <s v="BOG"/>
    <x v="3"/>
    <s v="1.9"/>
    <x v="3"/>
    <x v="24"/>
    <n v="39"/>
    <s v="ACA"/>
    <x v="3"/>
  </r>
  <r>
    <x v="7"/>
    <s v="3BM"/>
    <x v="0"/>
    <s v="EJA"/>
    <x v="0"/>
    <s v="1.4"/>
    <x v="4"/>
    <x v="2"/>
    <n v="2"/>
    <s v="AVA"/>
    <x v="1"/>
  </r>
  <r>
    <x v="7"/>
    <s v="3BM"/>
    <x v="0"/>
    <s v="PPN"/>
    <x v="1"/>
    <s v="1.1"/>
    <x v="0"/>
    <x v="88"/>
    <n v="14"/>
    <s v="EFY"/>
    <x v="0"/>
  </r>
  <r>
    <x v="7"/>
    <s v="3BM"/>
    <x v="0"/>
    <s v="VUP"/>
    <x v="2"/>
    <s v="1.1"/>
    <x v="0"/>
    <x v="88"/>
    <n v="23"/>
    <s v="EFY"/>
    <x v="0"/>
  </r>
  <r>
    <x v="7"/>
    <s v="3BM"/>
    <x v="0"/>
    <s v="VVC"/>
    <x v="22"/>
    <s v="1.9"/>
    <x v="3"/>
    <x v="1"/>
    <n v="43"/>
    <s v="AVA"/>
    <x v="1"/>
  </r>
  <r>
    <x v="7"/>
    <s v="3BM"/>
    <x v="0"/>
    <s v="VVC"/>
    <x v="22"/>
    <s v="1.7"/>
    <x v="5"/>
    <x v="0"/>
    <n v="3"/>
    <s v="PRV"/>
    <x v="42"/>
  </r>
  <r>
    <x v="7"/>
    <s v="3BV"/>
    <x v="16"/>
    <s v="LMA"/>
    <x v="27"/>
    <s v="1.9"/>
    <x v="3"/>
    <x v="75"/>
    <n v="122"/>
    <s v="PRV"/>
    <x v="42"/>
  </r>
  <r>
    <x v="7"/>
    <s v="3AP"/>
    <x v="14"/>
    <s v="CTG"/>
    <x v="11"/>
    <s v="1.4"/>
    <x v="4"/>
    <x v="2"/>
    <n v="13"/>
    <s v="AVA"/>
    <x v="1"/>
  </r>
  <r>
    <x v="7"/>
    <s v="3AP"/>
    <x v="14"/>
    <s v="CTG"/>
    <x v="11"/>
    <s v="1.5"/>
    <x v="7"/>
    <x v="1"/>
    <n v="258"/>
    <s v="AVA"/>
    <x v="1"/>
  </r>
  <r>
    <x v="7"/>
    <s v="3AP"/>
    <x v="14"/>
    <s v="CTG"/>
    <x v="11"/>
    <s v="1.6"/>
    <x v="2"/>
    <x v="2"/>
    <n v="13"/>
    <s v="AVA"/>
    <x v="1"/>
  </r>
  <r>
    <x v="7"/>
    <s v="3AP"/>
    <x v="14"/>
    <s v="CTG"/>
    <x v="11"/>
    <s v="1.6"/>
    <x v="2"/>
    <x v="75"/>
    <n v="8"/>
    <s v="NSE"/>
    <x v="20"/>
  </r>
  <r>
    <x v="7"/>
    <s v="3AP"/>
    <x v="14"/>
    <s v="CTG"/>
    <x v="11"/>
    <s v="1.8"/>
    <x v="6"/>
    <x v="6"/>
    <n v="18"/>
    <s v="PUE"/>
    <x v="5"/>
  </r>
  <r>
    <x v="7"/>
    <s v="3AP"/>
    <x v="14"/>
    <s v="CTG"/>
    <x v="11"/>
    <s v="1.9"/>
    <x v="3"/>
    <x v="2"/>
    <n v="13"/>
    <s v="AVA"/>
    <x v="1"/>
  </r>
  <r>
    <x v="7"/>
    <s v="3AP"/>
    <x v="14"/>
    <s v="CTG"/>
    <x v="11"/>
    <s v="1.10"/>
    <x v="8"/>
    <x v="15"/>
    <n v="1"/>
    <s v="AVA"/>
    <x v="1"/>
  </r>
  <r>
    <x v="7"/>
    <s v="3AP"/>
    <x v="14"/>
    <s v="CTG"/>
    <x v="11"/>
    <s v="1.10"/>
    <x v="8"/>
    <x v="33"/>
    <n v="2"/>
    <s v="KLM"/>
    <x v="23"/>
  </r>
  <r>
    <x v="7"/>
    <s v="3AP"/>
    <x v="14"/>
    <s v="CTG"/>
    <x v="11"/>
    <s v="1.10"/>
    <x v="8"/>
    <x v="75"/>
    <n v="8"/>
    <s v="NSE"/>
    <x v="20"/>
  </r>
  <r>
    <x v="7"/>
    <s v="3AP"/>
    <x v="14"/>
    <s v="BAQ"/>
    <x v="8"/>
    <s v="1.4"/>
    <x v="4"/>
    <x v="1"/>
    <n v="508"/>
    <s v="AVA"/>
    <x v="1"/>
  </r>
  <r>
    <x v="7"/>
    <s v="3AP"/>
    <x v="14"/>
    <s v="BAQ"/>
    <x v="8"/>
    <s v="1.6"/>
    <x v="2"/>
    <x v="37"/>
    <n v="3"/>
    <s v="NSE"/>
    <x v="20"/>
  </r>
  <r>
    <x v="7"/>
    <s v="3AP"/>
    <x v="14"/>
    <s v="BAQ"/>
    <x v="8"/>
    <s v="1.9"/>
    <x v="3"/>
    <x v="37"/>
    <n v="3"/>
    <s v="NSE"/>
    <x v="20"/>
  </r>
  <r>
    <x v="7"/>
    <s v="3AP"/>
    <x v="14"/>
    <s v="BAQ"/>
    <x v="8"/>
    <s v="1.10"/>
    <x v="8"/>
    <x v="1"/>
    <n v="508"/>
    <s v="AVA"/>
    <x v="1"/>
  </r>
  <r>
    <x v="7"/>
    <s v="2EI"/>
    <x v="5"/>
    <s v="ADZ"/>
    <x v="6"/>
    <s v="1.10"/>
    <x v="8"/>
    <x v="31"/>
    <n v="73"/>
    <s v="CMP"/>
    <x v="13"/>
  </r>
  <r>
    <x v="7"/>
    <s v="2EI"/>
    <x v="5"/>
    <s v="ADZ"/>
    <x v="6"/>
    <s v="1.3"/>
    <x v="1"/>
    <x v="31"/>
    <n v="18"/>
    <s v="CMP"/>
    <x v="13"/>
  </r>
  <r>
    <x v="7"/>
    <s v="2EI"/>
    <x v="5"/>
    <s v="ADZ"/>
    <x v="6"/>
    <s v="1.4"/>
    <x v="4"/>
    <x v="1"/>
    <n v="22"/>
    <s v="JAT"/>
    <x v="14"/>
  </r>
  <r>
    <x v="7"/>
    <s v="2EI"/>
    <x v="5"/>
    <s v="ADZ"/>
    <x v="6"/>
    <s v="1.8"/>
    <x v="6"/>
    <x v="1"/>
    <n v="33"/>
    <s v="JAT"/>
    <x v="14"/>
  </r>
  <r>
    <x v="7"/>
    <s v="2EI"/>
    <x v="5"/>
    <s v="AXM"/>
    <x v="7"/>
    <s v="1.1"/>
    <x v="0"/>
    <x v="2"/>
    <n v="2"/>
    <s v="AVA"/>
    <x v="1"/>
  </r>
  <r>
    <x v="7"/>
    <s v="2EI"/>
    <x v="5"/>
    <s v="AXM"/>
    <x v="7"/>
    <s v="1.3"/>
    <x v="1"/>
    <x v="1"/>
    <n v="13"/>
    <s v="NKS"/>
    <x v="12"/>
  </r>
  <r>
    <x v="7"/>
    <s v="2EI"/>
    <x v="5"/>
    <s v="AXM"/>
    <x v="7"/>
    <s v="1.5"/>
    <x v="7"/>
    <x v="1"/>
    <n v="4"/>
    <s v="AVA"/>
    <x v="1"/>
  </r>
  <r>
    <x v="7"/>
    <s v="2EI"/>
    <x v="5"/>
    <s v="AXM"/>
    <x v="7"/>
    <s v="1.6"/>
    <x v="2"/>
    <x v="1"/>
    <n v="13"/>
    <s v="NKS"/>
    <x v="12"/>
  </r>
  <r>
    <x v="7"/>
    <s v="2EI"/>
    <x v="5"/>
    <s v="AXM"/>
    <x v="7"/>
    <s v="1.9"/>
    <x v="3"/>
    <x v="31"/>
    <n v="17"/>
    <s v="RPB"/>
    <x v="11"/>
  </r>
  <r>
    <x v="7"/>
    <s v="2EI"/>
    <x v="5"/>
    <s v="BAQ"/>
    <x v="8"/>
    <s v="1.10"/>
    <x v="8"/>
    <x v="1"/>
    <n v="9"/>
    <s v="JBU"/>
    <x v="6"/>
  </r>
  <r>
    <x v="7"/>
    <s v="2EI"/>
    <x v="5"/>
    <s v="BAQ"/>
    <x v="8"/>
    <s v="1.3"/>
    <x v="1"/>
    <x v="1"/>
    <n v="30"/>
    <s v="NKS"/>
    <x v="12"/>
  </r>
  <r>
    <x v="7"/>
    <s v="2EI"/>
    <x v="5"/>
    <s v="BAQ"/>
    <x v="8"/>
    <s v="1.4"/>
    <x v="4"/>
    <x v="1"/>
    <n v="28"/>
    <s v="NKS"/>
    <x v="12"/>
  </r>
  <r>
    <x v="7"/>
    <s v="2EI"/>
    <x v="5"/>
    <s v="BAQ"/>
    <x v="8"/>
    <s v="1.4"/>
    <x v="4"/>
    <x v="31"/>
    <n v="47"/>
    <s v="RPB"/>
    <x v="11"/>
  </r>
  <r>
    <x v="7"/>
    <s v="2EI"/>
    <x v="5"/>
    <s v="BGA"/>
    <x v="9"/>
    <s v="1.10"/>
    <x v="8"/>
    <x v="2"/>
    <n v="130"/>
    <s v="AVA"/>
    <x v="1"/>
  </r>
  <r>
    <x v="7"/>
    <s v="2EI"/>
    <x v="5"/>
    <s v="BGA"/>
    <x v="9"/>
    <s v="1.10"/>
    <x v="8"/>
    <x v="31"/>
    <n v="79"/>
    <s v="CMP"/>
    <x v="13"/>
  </r>
  <r>
    <x v="7"/>
    <s v="2EI"/>
    <x v="5"/>
    <s v="BGA"/>
    <x v="9"/>
    <s v="1.2"/>
    <x v="9"/>
    <x v="1"/>
    <n v="4"/>
    <s v="ARE"/>
    <x v="10"/>
  </r>
  <r>
    <x v="7"/>
    <s v="2EI"/>
    <x v="5"/>
    <s v="BGA"/>
    <x v="9"/>
    <s v="1.3"/>
    <x v="1"/>
    <x v="31"/>
    <n v="17"/>
    <s v="CMP"/>
    <x v="13"/>
  </r>
  <r>
    <x v="7"/>
    <s v="2EI"/>
    <x v="5"/>
    <s v="BGA"/>
    <x v="9"/>
    <s v="1.4"/>
    <x v="4"/>
    <x v="2"/>
    <n v="20"/>
    <s v="AVA"/>
    <x v="1"/>
  </r>
  <r>
    <x v="7"/>
    <s v="2EI"/>
    <x v="5"/>
    <s v="CLO"/>
    <x v="10"/>
    <s v="1.10"/>
    <x v="8"/>
    <x v="2"/>
    <n v="691"/>
    <s v="AVA"/>
    <x v="1"/>
  </r>
  <r>
    <x v="7"/>
    <s v="2EI"/>
    <x v="5"/>
    <s v="CLO"/>
    <x v="10"/>
    <s v="1.10"/>
    <x v="8"/>
    <x v="31"/>
    <n v="261"/>
    <s v="RPB"/>
    <x v="11"/>
  </r>
  <r>
    <x v="7"/>
    <s v="2EI"/>
    <x v="5"/>
    <s v="CLO"/>
    <x v="10"/>
    <s v="1.10"/>
    <x v="8"/>
    <x v="24"/>
    <n v="10"/>
    <s v="LAE"/>
    <x v="44"/>
  </r>
  <r>
    <x v="7"/>
    <s v="2EI"/>
    <x v="5"/>
    <s v="CLO"/>
    <x v="10"/>
    <s v="1.10"/>
    <x v="8"/>
    <x v="55"/>
    <n v="5"/>
    <s v="PRV"/>
    <x v="42"/>
  </r>
  <r>
    <x v="7"/>
    <s v="2EI"/>
    <x v="5"/>
    <s v="CLO"/>
    <x v="10"/>
    <s v="1.3"/>
    <x v="1"/>
    <x v="2"/>
    <n v="132"/>
    <s v="AVA"/>
    <x v="1"/>
  </r>
  <r>
    <x v="7"/>
    <s v="2EI"/>
    <x v="5"/>
    <s v="CLO"/>
    <x v="10"/>
    <s v="1.3"/>
    <x v="1"/>
    <x v="90"/>
    <n v="12"/>
    <s v="NSE"/>
    <x v="20"/>
  </r>
  <r>
    <x v="7"/>
    <s v="2EI"/>
    <x v="5"/>
    <s v="CLO"/>
    <x v="10"/>
    <s v="1.4"/>
    <x v="4"/>
    <x v="90"/>
    <n v="1"/>
    <s v="NSE"/>
    <x v="20"/>
  </r>
  <r>
    <x v="7"/>
    <s v="2EI"/>
    <x v="5"/>
    <s v="CLO"/>
    <x v="10"/>
    <s v="1.5"/>
    <x v="7"/>
    <x v="1"/>
    <n v="26"/>
    <s v="JAT"/>
    <x v="14"/>
  </r>
  <r>
    <x v="7"/>
    <s v="2EI"/>
    <x v="5"/>
    <s v="CLO"/>
    <x v="10"/>
    <s v="1.5"/>
    <x v="7"/>
    <x v="90"/>
    <n v="24"/>
    <s v="NSE"/>
    <x v="20"/>
  </r>
  <r>
    <x v="7"/>
    <s v="2EI"/>
    <x v="5"/>
    <s v="CLO"/>
    <x v="10"/>
    <s v="1.6"/>
    <x v="2"/>
    <x v="16"/>
    <n v="6"/>
    <s v="JAT"/>
    <x v="14"/>
  </r>
  <r>
    <x v="7"/>
    <s v="2EI"/>
    <x v="5"/>
    <s v="CTG"/>
    <x v="11"/>
    <s v="1.1"/>
    <x v="0"/>
    <x v="2"/>
    <n v="4"/>
    <s v="NKS"/>
    <x v="12"/>
  </r>
  <r>
    <x v="7"/>
    <s v="2EI"/>
    <x v="5"/>
    <s v="CTG"/>
    <x v="11"/>
    <s v="1.1"/>
    <x v="0"/>
    <x v="1"/>
    <n v="495"/>
    <s v="ARE"/>
    <x v="10"/>
  </r>
  <r>
    <x v="7"/>
    <s v="2EI"/>
    <x v="5"/>
    <s v="CTG"/>
    <x v="11"/>
    <s v="1.1"/>
    <x v="0"/>
    <x v="16"/>
    <n v="1"/>
    <s v="JBU"/>
    <x v="6"/>
  </r>
  <r>
    <x v="7"/>
    <s v="2EI"/>
    <x v="5"/>
    <s v="CTG"/>
    <x v="11"/>
    <s v="1.10"/>
    <x v="8"/>
    <x v="16"/>
    <n v="5"/>
    <s v="JAT"/>
    <x v="14"/>
  </r>
  <r>
    <x v="7"/>
    <s v="2EI"/>
    <x v="5"/>
    <s v="CTG"/>
    <x v="11"/>
    <s v="1.3"/>
    <x v="1"/>
    <x v="31"/>
    <n v="66"/>
    <s v="AAL"/>
    <x v="19"/>
  </r>
  <r>
    <x v="7"/>
    <s v="2EI"/>
    <x v="5"/>
    <s v="CTG"/>
    <x v="11"/>
    <s v="1.3"/>
    <x v="1"/>
    <x v="31"/>
    <n v="14"/>
    <s v="DAL"/>
    <x v="59"/>
  </r>
  <r>
    <x v="7"/>
    <s v="2EI"/>
    <x v="5"/>
    <s v="CTG"/>
    <x v="11"/>
    <s v="1.3"/>
    <x v="1"/>
    <x v="31"/>
    <n v="27"/>
    <s v="DWI"/>
    <x v="18"/>
  </r>
  <r>
    <x v="7"/>
    <s v="2EI"/>
    <x v="5"/>
    <s v="CTG"/>
    <x v="11"/>
    <s v="1.3"/>
    <x v="1"/>
    <x v="31"/>
    <n v="150"/>
    <s v="RPB"/>
    <x v="11"/>
  </r>
  <r>
    <x v="7"/>
    <s v="2EI"/>
    <x v="5"/>
    <s v="CTG"/>
    <x v="11"/>
    <s v="1.4"/>
    <x v="4"/>
    <x v="1"/>
    <n v="25"/>
    <s v="JBU"/>
    <x v="6"/>
  </r>
  <r>
    <x v="7"/>
    <s v="2EI"/>
    <x v="5"/>
    <s v="CTG"/>
    <x v="11"/>
    <s v="1.4"/>
    <x v="4"/>
    <x v="1"/>
    <n v="554"/>
    <s v="ARE"/>
    <x v="10"/>
  </r>
  <r>
    <x v="7"/>
    <s v="2EI"/>
    <x v="5"/>
    <s v="CTG"/>
    <x v="11"/>
    <s v="1.5"/>
    <x v="7"/>
    <x v="1"/>
    <n v="11"/>
    <s v="NKS"/>
    <x v="12"/>
  </r>
  <r>
    <x v="7"/>
    <s v="2EI"/>
    <x v="5"/>
    <s v="CTG"/>
    <x v="11"/>
    <s v="1.6"/>
    <x v="2"/>
    <x v="1"/>
    <n v="491"/>
    <s v="ARE"/>
    <x v="10"/>
  </r>
  <r>
    <x v="7"/>
    <s v="2EI"/>
    <x v="5"/>
    <s v="CTG"/>
    <x v="11"/>
    <s v="1.6"/>
    <x v="2"/>
    <x v="16"/>
    <n v="25"/>
    <s v="NKS"/>
    <x v="12"/>
  </r>
  <r>
    <x v="7"/>
    <s v="2EI"/>
    <x v="5"/>
    <s v="CTG"/>
    <x v="11"/>
    <s v="1.7"/>
    <x v="5"/>
    <x v="16"/>
    <n v="25"/>
    <s v="NKS"/>
    <x v="12"/>
  </r>
  <r>
    <x v="7"/>
    <s v="2EI"/>
    <x v="5"/>
    <s v="CTG"/>
    <x v="11"/>
    <s v="1.8"/>
    <x v="6"/>
    <x v="31"/>
    <n v="43"/>
    <s v="DWI"/>
    <x v="18"/>
  </r>
  <r>
    <x v="7"/>
    <s v="2EI"/>
    <x v="5"/>
    <s v="CTG"/>
    <x v="11"/>
    <s v="1.8"/>
    <x v="6"/>
    <x v="31"/>
    <n v="272"/>
    <s v="RPB"/>
    <x v="11"/>
  </r>
  <r>
    <x v="7"/>
    <s v="2EI"/>
    <x v="5"/>
    <s v="CTG"/>
    <x v="11"/>
    <s v="1.8"/>
    <x v="6"/>
    <x v="33"/>
    <n v="1"/>
    <s v="KLM"/>
    <x v="23"/>
  </r>
  <r>
    <x v="7"/>
    <s v="2EI"/>
    <x v="5"/>
    <s v="CTG"/>
    <x v="11"/>
    <s v="1.9"/>
    <x v="3"/>
    <x v="1"/>
    <n v="2"/>
    <s v="ARE"/>
    <x v="10"/>
  </r>
  <r>
    <x v="7"/>
    <s v="2EI"/>
    <x v="5"/>
    <s v="CUC"/>
    <x v="12"/>
    <s v="1.1"/>
    <x v="0"/>
    <x v="2"/>
    <n v="56"/>
    <s v="AVA"/>
    <x v="1"/>
  </r>
  <r>
    <x v="7"/>
    <s v="2EI"/>
    <x v="5"/>
    <s v="CUC"/>
    <x v="12"/>
    <s v="1.3"/>
    <x v="1"/>
    <x v="1"/>
    <n v="44"/>
    <s v="JAT"/>
    <x v="14"/>
  </r>
  <r>
    <x v="7"/>
    <s v="2EI"/>
    <x v="5"/>
    <s v="IBE"/>
    <x v="14"/>
    <s v="1.1"/>
    <x v="0"/>
    <x v="1"/>
    <n v="32"/>
    <s v="ARE"/>
    <x v="10"/>
  </r>
  <r>
    <x v="7"/>
    <s v="2EI"/>
    <x v="5"/>
    <s v="IBE"/>
    <x v="14"/>
    <s v="1.10"/>
    <x v="8"/>
    <x v="1"/>
    <n v="354"/>
    <s v="AVA"/>
    <x v="1"/>
  </r>
  <r>
    <x v="7"/>
    <s v="2EI"/>
    <x v="5"/>
    <s v="IBE"/>
    <x v="14"/>
    <s v="1.10"/>
    <x v="8"/>
    <x v="1"/>
    <n v="159"/>
    <s v="ARE"/>
    <x v="10"/>
  </r>
  <r>
    <x v="7"/>
    <s v="2EI"/>
    <x v="5"/>
    <s v="IBE"/>
    <x v="14"/>
    <s v="1.4"/>
    <x v="4"/>
    <x v="1"/>
    <n v="32"/>
    <s v="ARE"/>
    <x v="10"/>
  </r>
  <r>
    <x v="7"/>
    <s v="2EI"/>
    <x v="5"/>
    <s v="IBE"/>
    <x v="14"/>
    <s v="1.6"/>
    <x v="2"/>
    <x v="2"/>
    <n v="5"/>
    <s v="AVA"/>
    <x v="1"/>
  </r>
  <r>
    <x v="7"/>
    <s v="2EI"/>
    <x v="5"/>
    <s v="LET"/>
    <x v="23"/>
    <s v="1.1"/>
    <x v="0"/>
    <x v="1"/>
    <n v="61"/>
    <s v="ARE"/>
    <x v="10"/>
  </r>
  <r>
    <x v="7"/>
    <s v="2EI"/>
    <x v="5"/>
    <s v="LET"/>
    <x v="23"/>
    <s v="1.10"/>
    <x v="8"/>
    <x v="1"/>
    <n v="294"/>
    <s v="ARE"/>
    <x v="10"/>
  </r>
  <r>
    <x v="7"/>
    <s v="2EI"/>
    <x v="5"/>
    <s v="LET"/>
    <x v="23"/>
    <s v="1.3"/>
    <x v="1"/>
    <x v="35"/>
    <n v="1"/>
    <s v="KRE"/>
    <x v="33"/>
  </r>
  <r>
    <x v="7"/>
    <s v="2EI"/>
    <x v="5"/>
    <s v="LET"/>
    <x v="23"/>
    <s v="1.4"/>
    <x v="4"/>
    <x v="1"/>
    <n v="60"/>
    <s v="ARE"/>
    <x v="10"/>
  </r>
  <r>
    <x v="7"/>
    <s v="2EI"/>
    <x v="5"/>
    <s v="LET"/>
    <x v="23"/>
    <s v="1.8"/>
    <x v="6"/>
    <x v="1"/>
    <n v="175"/>
    <s v="AVA"/>
    <x v="1"/>
  </r>
  <r>
    <x v="7"/>
    <s v="2EI"/>
    <x v="5"/>
    <s v="MDE"/>
    <x v="5"/>
    <s v="1.1"/>
    <x v="0"/>
    <x v="31"/>
    <n v="31"/>
    <s v="DWI"/>
    <x v="18"/>
  </r>
  <r>
    <x v="7"/>
    <s v="2EI"/>
    <x v="5"/>
    <s v="MDE"/>
    <x v="5"/>
    <s v="1.1"/>
    <x v="0"/>
    <x v="31"/>
    <n v="9"/>
    <s v="ROI"/>
    <x v="56"/>
  </r>
  <r>
    <x v="7"/>
    <s v="2EI"/>
    <x v="5"/>
    <s v="MDE"/>
    <x v="5"/>
    <s v="1.10"/>
    <x v="8"/>
    <x v="1"/>
    <n v="120"/>
    <s v="JBU"/>
    <x v="6"/>
  </r>
  <r>
    <x v="7"/>
    <s v="2EI"/>
    <x v="5"/>
    <s v="MDE"/>
    <x v="5"/>
    <s v="1.10"/>
    <x v="8"/>
    <x v="1"/>
    <n v="68"/>
    <s v="TAI"/>
    <x v="24"/>
  </r>
  <r>
    <x v="7"/>
    <s v="2EI"/>
    <x v="5"/>
    <s v="MDE"/>
    <x v="5"/>
    <s v="1.10"/>
    <x v="8"/>
    <x v="31"/>
    <n v="759"/>
    <s v="CMP"/>
    <x v="13"/>
  </r>
  <r>
    <x v="7"/>
    <s v="2EI"/>
    <x v="5"/>
    <s v="MDE"/>
    <x v="5"/>
    <s v="1.10"/>
    <x v="8"/>
    <x v="15"/>
    <n v="51"/>
    <s v="AVA"/>
    <x v="1"/>
  </r>
  <r>
    <x v="7"/>
    <s v="2EI"/>
    <x v="5"/>
    <s v="MDE"/>
    <x v="5"/>
    <s v="1.3"/>
    <x v="1"/>
    <x v="31"/>
    <n v="237"/>
    <s v="CMP"/>
    <x v="13"/>
  </r>
  <r>
    <x v="7"/>
    <s v="2EI"/>
    <x v="5"/>
    <s v="MDE"/>
    <x v="5"/>
    <s v="1.3"/>
    <x v="1"/>
    <x v="15"/>
    <n v="21"/>
    <s v="AVA"/>
    <x v="1"/>
  </r>
  <r>
    <x v="7"/>
    <s v="2EI"/>
    <x v="5"/>
    <s v="MDE"/>
    <x v="5"/>
    <s v="1.4"/>
    <x v="4"/>
    <x v="1"/>
    <n v="14"/>
    <s v="TAI"/>
    <x v="24"/>
  </r>
  <r>
    <x v="7"/>
    <s v="2EI"/>
    <x v="5"/>
    <s v="MDE"/>
    <x v="5"/>
    <s v="1.4"/>
    <x v="4"/>
    <x v="31"/>
    <n v="9"/>
    <s v="ROI"/>
    <x v="56"/>
  </r>
  <r>
    <x v="7"/>
    <s v="2EI"/>
    <x v="5"/>
    <s v="MDE"/>
    <x v="5"/>
    <s v="1.5"/>
    <x v="7"/>
    <x v="1"/>
    <n v="21"/>
    <s v="JBU"/>
    <x v="6"/>
  </r>
  <r>
    <x v="7"/>
    <s v="2EI"/>
    <x v="5"/>
    <s v="MDE"/>
    <x v="5"/>
    <s v="1.5"/>
    <x v="7"/>
    <x v="31"/>
    <n v="1"/>
    <s v="DWI"/>
    <x v="18"/>
  </r>
  <r>
    <x v="7"/>
    <s v="2EI"/>
    <x v="5"/>
    <s v="MDE"/>
    <x v="5"/>
    <s v="1.5"/>
    <x v="7"/>
    <x v="31"/>
    <n v="5"/>
    <s v="ROI"/>
    <x v="56"/>
  </r>
  <r>
    <x v="7"/>
    <s v="2EI"/>
    <x v="5"/>
    <s v="MDE"/>
    <x v="5"/>
    <s v="1.6"/>
    <x v="2"/>
    <x v="2"/>
    <n v="22"/>
    <s v="NKS"/>
    <x v="12"/>
  </r>
  <r>
    <x v="7"/>
    <s v="2EI"/>
    <x v="5"/>
    <s v="MDE"/>
    <x v="5"/>
    <s v="1.6"/>
    <x v="2"/>
    <x v="1"/>
    <n v="121"/>
    <s v="JAT"/>
    <x v="14"/>
  </r>
  <r>
    <x v="7"/>
    <s v="2EI"/>
    <x v="5"/>
    <s v="MDE"/>
    <x v="5"/>
    <s v="1.6"/>
    <x v="2"/>
    <x v="1"/>
    <n v="14"/>
    <s v="TAI"/>
    <x v="24"/>
  </r>
  <r>
    <x v="7"/>
    <s v="2EI"/>
    <x v="5"/>
    <s v="MDE"/>
    <x v="5"/>
    <s v="1.7"/>
    <x v="5"/>
    <x v="1"/>
    <n v="7"/>
    <s v="GLG"/>
    <x v="15"/>
  </r>
  <r>
    <x v="7"/>
    <s v="2EI"/>
    <x v="5"/>
    <s v="MDE"/>
    <x v="5"/>
    <s v="1.7"/>
    <x v="5"/>
    <x v="1"/>
    <n v="63"/>
    <s v="NKS"/>
    <x v="12"/>
  </r>
  <r>
    <x v="7"/>
    <s v="2EI"/>
    <x v="5"/>
    <s v="MDE"/>
    <x v="5"/>
    <s v="1.7"/>
    <x v="5"/>
    <x v="15"/>
    <n v="17"/>
    <s v="AVA"/>
    <x v="1"/>
  </r>
  <r>
    <x v="7"/>
    <s v="2EI"/>
    <x v="5"/>
    <s v="MDE"/>
    <x v="5"/>
    <s v="1.8"/>
    <x v="6"/>
    <x v="1"/>
    <n v="3618"/>
    <s v="AVA"/>
    <x v="1"/>
  </r>
  <r>
    <x v="7"/>
    <s v="2EI"/>
    <x v="5"/>
    <s v="MDE"/>
    <x v="5"/>
    <s v="1.8"/>
    <x v="6"/>
    <x v="1"/>
    <n v="30"/>
    <s v="GLG"/>
    <x v="15"/>
  </r>
  <r>
    <x v="7"/>
    <s v="2EI"/>
    <x v="5"/>
    <s v="MDE"/>
    <x v="5"/>
    <s v="1.8"/>
    <x v="6"/>
    <x v="1"/>
    <n v="137"/>
    <s v="NKS"/>
    <x v="12"/>
  </r>
  <r>
    <x v="7"/>
    <s v="2EI"/>
    <x v="5"/>
    <s v="MDE"/>
    <x v="5"/>
    <s v="1.9"/>
    <x v="3"/>
    <x v="1"/>
    <n v="18"/>
    <s v="AVA"/>
    <x v="1"/>
  </r>
  <r>
    <x v="7"/>
    <s v="2EI"/>
    <x v="5"/>
    <s v="MTR"/>
    <x v="18"/>
    <s v="1.1"/>
    <x v="0"/>
    <x v="1"/>
    <n v="122"/>
    <s v="ARE"/>
    <x v="10"/>
  </r>
  <r>
    <x v="7"/>
    <s v="2EI"/>
    <x v="5"/>
    <s v="MTR"/>
    <x v="18"/>
    <s v="1.6"/>
    <x v="2"/>
    <x v="1"/>
    <n v="121"/>
    <s v="ARE"/>
    <x v="10"/>
  </r>
  <r>
    <x v="7"/>
    <s v="2EI"/>
    <x v="5"/>
    <s v="PEI"/>
    <x v="20"/>
    <s v="1.1"/>
    <x v="0"/>
    <x v="2"/>
    <n v="31"/>
    <s v="AAL"/>
    <x v="19"/>
  </r>
  <r>
    <x v="7"/>
    <s v="2EI"/>
    <x v="5"/>
    <s v="PEI"/>
    <x v="20"/>
    <s v="1.10"/>
    <x v="8"/>
    <x v="1"/>
    <n v="834"/>
    <s v="ARE"/>
    <x v="10"/>
  </r>
  <r>
    <x v="7"/>
    <s v="2EI"/>
    <x v="5"/>
    <s v="PEI"/>
    <x v="20"/>
    <s v="1.3"/>
    <x v="1"/>
    <x v="31"/>
    <n v="59"/>
    <s v="CMP"/>
    <x v="13"/>
  </r>
  <r>
    <x v="7"/>
    <s v="2EI"/>
    <x v="5"/>
    <s v="PEI"/>
    <x v="20"/>
    <s v="1.5"/>
    <x v="7"/>
    <x v="31"/>
    <n v="1"/>
    <s v="RPB"/>
    <x v="11"/>
  </r>
  <r>
    <x v="7"/>
    <s v="2EI"/>
    <x v="5"/>
    <s v="PEI"/>
    <x v="20"/>
    <s v="1.6"/>
    <x v="2"/>
    <x v="2"/>
    <n v="31"/>
    <s v="AAL"/>
    <x v="19"/>
  </r>
  <r>
    <x v="7"/>
    <s v="2EI"/>
    <x v="5"/>
    <s v="PSO"/>
    <x v="21"/>
    <s v="1.3"/>
    <x v="1"/>
    <x v="1"/>
    <n v="57"/>
    <s v="ARE"/>
    <x v="10"/>
  </r>
  <r>
    <x v="7"/>
    <s v="2EI"/>
    <x v="5"/>
    <s v="RCH"/>
    <x v="16"/>
    <s v="1.1"/>
    <x v="0"/>
    <x v="1"/>
    <n v="48"/>
    <s v="ARE"/>
    <x v="10"/>
  </r>
  <r>
    <x v="7"/>
    <s v="2EI"/>
    <x v="5"/>
    <s v="RCH"/>
    <x v="16"/>
    <s v="1.2"/>
    <x v="9"/>
    <x v="1"/>
    <n v="4"/>
    <s v="AVA"/>
    <x v="1"/>
  </r>
  <r>
    <x v="7"/>
    <s v="2EI"/>
    <x v="5"/>
    <s v="SMR"/>
    <x v="17"/>
    <s v="1.1"/>
    <x v="0"/>
    <x v="1"/>
    <n v="262"/>
    <s v="ARE"/>
    <x v="10"/>
  </r>
  <r>
    <x v="7"/>
    <s v="2EI"/>
    <x v="5"/>
    <s v="SMR"/>
    <x v="17"/>
    <s v="1.10"/>
    <x v="8"/>
    <x v="31"/>
    <n v="382"/>
    <s v="RPB"/>
    <x v="11"/>
  </r>
  <r>
    <x v="7"/>
    <s v="2EI"/>
    <x v="5"/>
    <s v="SMR"/>
    <x v="17"/>
    <s v="1.2"/>
    <x v="9"/>
    <x v="1"/>
    <n v="1"/>
    <s v="ARE"/>
    <x v="10"/>
  </r>
  <r>
    <x v="7"/>
    <s v="2EI"/>
    <x v="5"/>
    <s v="SMR"/>
    <x v="17"/>
    <s v="1.3"/>
    <x v="1"/>
    <x v="1"/>
    <n v="407"/>
    <s v="AVA"/>
    <x v="1"/>
  </r>
  <r>
    <x v="7"/>
    <s v="2EI"/>
    <x v="5"/>
    <s v="SMR"/>
    <x v="17"/>
    <s v="1.7"/>
    <x v="5"/>
    <x v="1"/>
    <n v="1"/>
    <s v="ARE"/>
    <x v="10"/>
  </r>
  <r>
    <x v="7"/>
    <s v="2EI"/>
    <x v="5"/>
    <s v="SMR"/>
    <x v="17"/>
    <s v="1.8"/>
    <x v="6"/>
    <x v="1"/>
    <n v="1042"/>
    <s v="AVA"/>
    <x v="1"/>
  </r>
  <r>
    <x v="7"/>
    <s v="3BL"/>
    <x v="8"/>
    <s v="BOG"/>
    <x v="3"/>
    <s v="1.10"/>
    <x v="8"/>
    <x v="24"/>
    <n v="27"/>
    <s v="ABX"/>
    <x v="46"/>
  </r>
  <r>
    <x v="7"/>
    <s v="HEL"/>
    <x v="1"/>
    <s v="BOG"/>
    <x v="3"/>
    <s v="1.4"/>
    <x v="4"/>
    <x v="29"/>
    <n v="9"/>
    <s v="HEL"/>
    <x v="2"/>
  </r>
  <r>
    <x v="7"/>
    <s v="HEL"/>
    <x v="1"/>
    <s v="BOG"/>
    <x v="3"/>
    <s v="1.9"/>
    <x v="3"/>
    <x v="45"/>
    <n v="1"/>
    <s v="HEL"/>
    <x v="2"/>
  </r>
  <r>
    <x v="7"/>
    <s v="HEL"/>
    <x v="1"/>
    <s v="BOG"/>
    <x v="3"/>
    <s v="1.9"/>
    <x v="3"/>
    <x v="59"/>
    <n v="3"/>
    <s v="HEL"/>
    <x v="2"/>
  </r>
  <r>
    <x v="7"/>
    <s v="1BC"/>
    <x v="4"/>
    <s v="MDE"/>
    <x v="5"/>
    <s v="1.5"/>
    <x v="7"/>
    <x v="39"/>
    <n v="2"/>
    <s v="PRV"/>
    <x v="42"/>
  </r>
  <r>
    <x v="7"/>
    <s v="1BC"/>
    <x v="4"/>
    <s v="MDE"/>
    <x v="5"/>
    <s v="1.7"/>
    <x v="5"/>
    <x v="39"/>
    <n v="1"/>
    <s v="PRV"/>
    <x v="42"/>
  </r>
  <r>
    <x v="7"/>
    <s v="1BC"/>
    <x v="4"/>
    <s v="MDE"/>
    <x v="5"/>
    <s v="1.10"/>
    <x v="8"/>
    <x v="99"/>
    <n v="2"/>
    <s v="PRV"/>
    <x v="42"/>
  </r>
  <r>
    <x v="7"/>
    <s v="1BC"/>
    <x v="4"/>
    <s v="MDE"/>
    <x v="5"/>
    <s v="1.5"/>
    <x v="7"/>
    <x v="54"/>
    <n v="1"/>
    <s v="PRV"/>
    <x v="42"/>
  </r>
  <r>
    <x v="7"/>
    <s v="1BC"/>
    <x v="4"/>
    <s v="MDE"/>
    <x v="5"/>
    <s v="1.3"/>
    <x v="1"/>
    <x v="10"/>
    <n v="4"/>
    <s v="PRV"/>
    <x v="42"/>
  </r>
  <r>
    <x v="7"/>
    <s v="1BC"/>
    <x v="4"/>
    <s v="MDE"/>
    <x v="5"/>
    <s v="1.7"/>
    <x v="5"/>
    <x v="10"/>
    <n v="1"/>
    <s v="PRV"/>
    <x v="42"/>
  </r>
  <r>
    <x v="7"/>
    <s v="1BC"/>
    <x v="4"/>
    <s v="MDE"/>
    <x v="5"/>
    <s v="1.10"/>
    <x v="8"/>
    <x v="10"/>
    <n v="2"/>
    <s v="PRV"/>
    <x v="42"/>
  </r>
  <r>
    <x v="7"/>
    <s v="1BC"/>
    <x v="4"/>
    <s v="MDE"/>
    <x v="5"/>
    <s v="1.3"/>
    <x v="1"/>
    <x v="40"/>
    <n v="4"/>
    <s v="PRV"/>
    <x v="42"/>
  </r>
  <r>
    <x v="7"/>
    <s v="1BC"/>
    <x v="4"/>
    <s v="MDE"/>
    <x v="5"/>
    <s v="1.10"/>
    <x v="8"/>
    <x v="18"/>
    <n v="2"/>
    <s v="PRV"/>
    <x v="42"/>
  </r>
  <r>
    <x v="7"/>
    <s v="1GR"/>
    <x v="11"/>
    <s v="EOH"/>
    <x v="26"/>
    <s v="1.9"/>
    <x v="3"/>
    <x v="25"/>
    <n v="2"/>
    <s v="1FR"/>
    <x v="54"/>
  </r>
  <r>
    <x v="7"/>
    <s v="1GR"/>
    <x v="11"/>
    <s v="EOH"/>
    <x v="26"/>
    <s v="1.8"/>
    <x v="6"/>
    <x v="3"/>
    <n v="35"/>
    <s v="1FR"/>
    <x v="54"/>
  </r>
  <r>
    <x v="7"/>
    <s v="1GR"/>
    <x v="11"/>
    <s v="EOH"/>
    <x v="26"/>
    <s v="1.9"/>
    <x v="3"/>
    <x v="73"/>
    <n v="5"/>
    <s v="1EH"/>
    <x v="58"/>
  </r>
  <r>
    <x v="7"/>
    <s v="2EJ"/>
    <x v="6"/>
    <s v="BOG"/>
    <x v="3"/>
    <s v="1.2"/>
    <x v="9"/>
    <x v="24"/>
    <n v="1"/>
    <s v="AJT"/>
    <x v="37"/>
  </r>
  <r>
    <x v="7"/>
    <s v="2EJ"/>
    <x v="6"/>
    <s v="BOG"/>
    <x v="3"/>
    <s v="1.10"/>
    <x v="8"/>
    <x v="1"/>
    <n v="38"/>
    <s v="SKU"/>
    <x v="48"/>
  </r>
  <r>
    <x v="7"/>
    <s v="2EJ"/>
    <x v="6"/>
    <s v="BOG"/>
    <x v="3"/>
    <s v="1.10"/>
    <x v="8"/>
    <x v="33"/>
    <n v="21"/>
    <s v="THY"/>
    <x v="45"/>
  </r>
  <r>
    <x v="7"/>
    <s v="2EJ"/>
    <x v="6"/>
    <s v="BOG"/>
    <x v="3"/>
    <s v="1.3"/>
    <x v="1"/>
    <x v="33"/>
    <n v="1"/>
    <s v="QTR"/>
    <x v="38"/>
  </r>
  <r>
    <x v="7"/>
    <s v="2EJ"/>
    <x v="6"/>
    <s v="BOG"/>
    <x v="3"/>
    <s v="1.10"/>
    <x v="8"/>
    <x v="22"/>
    <n v="37"/>
    <s v="DHX"/>
    <x v="28"/>
  </r>
  <r>
    <x v="7"/>
    <s v="2EJ"/>
    <x v="6"/>
    <s v="BOG"/>
    <x v="3"/>
    <s v="1.2"/>
    <x v="9"/>
    <x v="22"/>
    <n v="1"/>
    <s v="DHX"/>
    <x v="28"/>
  </r>
  <r>
    <x v="7"/>
    <s v="3AZ"/>
    <x v="2"/>
    <s v="BOG"/>
    <x v="3"/>
    <s v="1.7"/>
    <x v="5"/>
    <x v="6"/>
    <n v="18"/>
    <s v="PUE"/>
    <x v="5"/>
  </r>
  <r>
    <x v="7"/>
    <s v="3AZ"/>
    <x v="2"/>
    <s v="BOG"/>
    <x v="3"/>
    <s v="1.7"/>
    <x v="5"/>
    <x v="7"/>
    <n v="17"/>
    <s v="LER"/>
    <x v="7"/>
  </r>
  <r>
    <x v="7"/>
    <s v="3AZ"/>
    <x v="2"/>
    <s v="BOG"/>
    <x v="3"/>
    <s v="1.3"/>
    <x v="1"/>
    <x v="24"/>
    <n v="6"/>
    <s v="LTG"/>
    <x v="39"/>
  </r>
  <r>
    <x v="7"/>
    <s v="3AZ"/>
    <x v="2"/>
    <s v="BOG"/>
    <x v="3"/>
    <s v="1.9"/>
    <x v="3"/>
    <x v="5"/>
    <n v="21"/>
    <s v="DLH"/>
    <x v="4"/>
  </r>
  <r>
    <x v="7"/>
    <s v="3BM"/>
    <x v="0"/>
    <s v="VVC"/>
    <x v="22"/>
    <s v="1.1"/>
    <x v="0"/>
    <x v="2"/>
    <n v="4"/>
    <s v="AVA"/>
    <x v="1"/>
  </r>
  <r>
    <x v="7"/>
    <s v="3BM"/>
    <x v="0"/>
    <s v="VVC"/>
    <x v="22"/>
    <s v="1.3"/>
    <x v="1"/>
    <x v="2"/>
    <n v="4"/>
    <s v="AVA"/>
    <x v="1"/>
  </r>
  <r>
    <x v="7"/>
    <s v="3BM"/>
    <x v="0"/>
    <s v="EJA"/>
    <x v="0"/>
    <s v="1.1"/>
    <x v="0"/>
    <x v="1"/>
    <n v="58"/>
    <s v="PRV"/>
    <x v="42"/>
  </r>
  <r>
    <x v="7"/>
    <s v="3BM"/>
    <x v="0"/>
    <s v="EYP"/>
    <x v="13"/>
    <s v="1.1"/>
    <x v="0"/>
    <x v="1"/>
    <n v="47"/>
    <s v="AVA"/>
    <x v="1"/>
  </r>
  <r>
    <x v="7"/>
    <s v="3BM"/>
    <x v="0"/>
    <s v="EYP"/>
    <x v="13"/>
    <s v="1.9"/>
    <x v="3"/>
    <x v="1"/>
    <n v="47"/>
    <s v="AVA"/>
    <x v="1"/>
  </r>
  <r>
    <x v="7"/>
    <s v="3BM"/>
    <x v="0"/>
    <s v="PPN"/>
    <x v="1"/>
    <s v="1.4"/>
    <x v="4"/>
    <x v="1"/>
    <n v="30"/>
    <s v="AVA"/>
    <x v="1"/>
  </r>
  <r>
    <x v="7"/>
    <s v="3BM"/>
    <x v="0"/>
    <s v="PPN"/>
    <x v="1"/>
    <s v="1.6"/>
    <x v="2"/>
    <x v="0"/>
    <n v="42"/>
    <s v="EFY"/>
    <x v="0"/>
  </r>
  <r>
    <x v="7"/>
    <s v="3BM"/>
    <x v="0"/>
    <s v="PPN"/>
    <x v="1"/>
    <s v="1.6"/>
    <x v="2"/>
    <x v="88"/>
    <n v="14"/>
    <s v="EFY"/>
    <x v="0"/>
  </r>
  <r>
    <x v="7"/>
    <s v="3BM"/>
    <x v="0"/>
    <s v="VUP"/>
    <x v="2"/>
    <s v="1.9"/>
    <x v="3"/>
    <x v="2"/>
    <n v="20"/>
    <s v="AVA"/>
    <x v="1"/>
  </r>
  <r>
    <x v="7"/>
    <s v="3BM"/>
    <x v="0"/>
    <s v="VUP"/>
    <x v="2"/>
    <s v="1.7"/>
    <x v="5"/>
    <x v="1"/>
    <n v="95"/>
    <s v="AVA"/>
    <x v="1"/>
  </r>
  <r>
    <x v="7"/>
    <s v="3BM"/>
    <x v="0"/>
    <s v="VUP"/>
    <x v="2"/>
    <s v="1.3"/>
    <x v="1"/>
    <x v="88"/>
    <n v="23"/>
    <s v="EFY"/>
    <x v="0"/>
  </r>
  <r>
    <x v="7"/>
    <s v="3BM"/>
    <x v="0"/>
    <s v="VUP"/>
    <x v="2"/>
    <s v="1.6"/>
    <x v="2"/>
    <x v="88"/>
    <n v="23"/>
    <s v="EFY"/>
    <x v="0"/>
  </r>
  <r>
    <x v="7"/>
    <s v="3BM"/>
    <x v="0"/>
    <s v="VVC"/>
    <x v="22"/>
    <s v="1.4"/>
    <x v="4"/>
    <x v="1"/>
    <n v="43"/>
    <s v="AVA"/>
    <x v="1"/>
  </r>
  <r>
    <x v="7"/>
    <s v="3BM"/>
    <x v="0"/>
    <s v="VVC"/>
    <x v="22"/>
    <s v="1.3"/>
    <x v="1"/>
    <x v="0"/>
    <n v="76"/>
    <s v="PRV"/>
    <x v="42"/>
  </r>
  <r>
    <x v="7"/>
    <s v="3BM"/>
    <x v="0"/>
    <s v="VVC"/>
    <x v="22"/>
    <s v="1.3"/>
    <x v="1"/>
    <x v="37"/>
    <n v="3"/>
    <s v="PRV"/>
    <x v="42"/>
  </r>
  <r>
    <x v="7"/>
    <s v="3BV"/>
    <x v="16"/>
    <s v="PBO"/>
    <x v="28"/>
    <s v="1.9"/>
    <x v="3"/>
    <x v="75"/>
    <n v="72"/>
    <s v="PRV"/>
    <x v="42"/>
  </r>
  <r>
    <x v="7"/>
    <s v="SGH"/>
    <x v="3"/>
    <s v="BOG"/>
    <x v="3"/>
    <s v="1.8"/>
    <x v="6"/>
    <x v="8"/>
    <n v="174"/>
    <s v="ACL"/>
    <x v="8"/>
  </r>
  <r>
    <x v="7"/>
    <s v="SGH"/>
    <x v="3"/>
    <s v="SJE"/>
    <x v="4"/>
    <s v="1.8"/>
    <x v="6"/>
    <x v="42"/>
    <n v="27"/>
    <s v="ACL"/>
    <x v="8"/>
  </r>
  <r>
    <x v="7"/>
    <s v="3AP"/>
    <x v="14"/>
    <s v="CTG"/>
    <x v="11"/>
    <s v="1.1"/>
    <x v="0"/>
    <x v="9"/>
    <n v="13"/>
    <s v="EFY"/>
    <x v="0"/>
  </r>
  <r>
    <x v="7"/>
    <s v="3AP"/>
    <x v="14"/>
    <s v="CTG"/>
    <x v="11"/>
    <s v="1.3"/>
    <x v="1"/>
    <x v="15"/>
    <n v="1"/>
    <s v="AVA"/>
    <x v="1"/>
  </r>
  <r>
    <x v="7"/>
    <s v="3AP"/>
    <x v="14"/>
    <s v="CTG"/>
    <x v="11"/>
    <s v="1.3"/>
    <x v="1"/>
    <x v="33"/>
    <n v="2"/>
    <s v="KLM"/>
    <x v="23"/>
  </r>
  <r>
    <x v="7"/>
    <s v="3AP"/>
    <x v="14"/>
    <s v="CTG"/>
    <x v="11"/>
    <s v="1.3"/>
    <x v="1"/>
    <x v="6"/>
    <n v="18"/>
    <s v="PUE"/>
    <x v="5"/>
  </r>
  <r>
    <x v="7"/>
    <s v="3AP"/>
    <x v="14"/>
    <s v="CTG"/>
    <x v="11"/>
    <s v="1.6"/>
    <x v="2"/>
    <x v="15"/>
    <n v="1"/>
    <s v="AVA"/>
    <x v="1"/>
  </r>
  <r>
    <x v="7"/>
    <s v="3AP"/>
    <x v="14"/>
    <s v="CTG"/>
    <x v="11"/>
    <s v="1.6"/>
    <x v="2"/>
    <x v="6"/>
    <n v="18"/>
    <s v="PUE"/>
    <x v="5"/>
  </r>
  <r>
    <x v="7"/>
    <s v="3AP"/>
    <x v="14"/>
    <s v="CTG"/>
    <x v="11"/>
    <s v="1.9"/>
    <x v="3"/>
    <x v="6"/>
    <n v="18"/>
    <s v="PUE"/>
    <x v="5"/>
  </r>
  <r>
    <x v="7"/>
    <s v="3AP"/>
    <x v="14"/>
    <s v="BAQ"/>
    <x v="8"/>
    <s v="1.1"/>
    <x v="0"/>
    <x v="37"/>
    <n v="3"/>
    <s v="NSE"/>
    <x v="20"/>
  </r>
  <r>
    <x v="7"/>
    <s v="3AP"/>
    <x v="14"/>
    <s v="BAQ"/>
    <x v="8"/>
    <s v="1.9"/>
    <x v="3"/>
    <x v="1"/>
    <n v="508"/>
    <s v="AVA"/>
    <x v="1"/>
  </r>
  <r>
    <x v="7"/>
    <s v="3AP"/>
    <x v="14"/>
    <s v="BAQ"/>
    <x v="8"/>
    <s v="1.10"/>
    <x v="8"/>
    <x v="37"/>
    <n v="3"/>
    <s v="NSE"/>
    <x v="20"/>
  </r>
  <r>
    <x v="7"/>
    <s v="2EI"/>
    <x v="5"/>
    <s v="ADZ"/>
    <x v="6"/>
    <s v="1.1"/>
    <x v="0"/>
    <x v="31"/>
    <n v="50"/>
    <s v="RPB"/>
    <x v="11"/>
  </r>
  <r>
    <x v="7"/>
    <s v="2EI"/>
    <x v="5"/>
    <s v="ADZ"/>
    <x v="6"/>
    <s v="1.4"/>
    <x v="4"/>
    <x v="31"/>
    <n v="50"/>
    <s v="RPB"/>
    <x v="11"/>
  </r>
  <r>
    <x v="7"/>
    <s v="2EI"/>
    <x v="5"/>
    <s v="ADZ"/>
    <x v="6"/>
    <s v="1.8"/>
    <x v="6"/>
    <x v="31"/>
    <n v="183"/>
    <s v="RPB"/>
    <x v="11"/>
  </r>
  <r>
    <x v="7"/>
    <s v="2EI"/>
    <x v="5"/>
    <s v="AXM"/>
    <x v="7"/>
    <s v="1.10"/>
    <x v="8"/>
    <x v="31"/>
    <n v="53"/>
    <s v="CMP"/>
    <x v="13"/>
  </r>
  <r>
    <x v="7"/>
    <s v="2EI"/>
    <x v="5"/>
    <s v="AXM"/>
    <x v="7"/>
    <s v="1.3"/>
    <x v="1"/>
    <x v="31"/>
    <n v="13"/>
    <s v="CMP"/>
    <x v="13"/>
  </r>
  <r>
    <x v="7"/>
    <s v="2EI"/>
    <x v="5"/>
    <s v="AXM"/>
    <x v="7"/>
    <s v="1.4"/>
    <x v="4"/>
    <x v="31"/>
    <n v="1"/>
    <s v="ACL"/>
    <x v="8"/>
  </r>
  <r>
    <x v="7"/>
    <s v="2EI"/>
    <x v="5"/>
    <s v="BAQ"/>
    <x v="8"/>
    <s v="1.10"/>
    <x v="8"/>
    <x v="1"/>
    <n v="9"/>
    <s v="JAT"/>
    <x v="14"/>
  </r>
  <r>
    <x v="7"/>
    <s v="2EI"/>
    <x v="5"/>
    <s v="BAQ"/>
    <x v="8"/>
    <s v="1.10"/>
    <x v="8"/>
    <x v="1"/>
    <n v="10"/>
    <s v="ARE"/>
    <x v="10"/>
  </r>
  <r>
    <x v="7"/>
    <s v="2EI"/>
    <x v="5"/>
    <s v="BAQ"/>
    <x v="8"/>
    <s v="1.10"/>
    <x v="8"/>
    <x v="16"/>
    <n v="2"/>
    <s v="JBU"/>
    <x v="6"/>
  </r>
  <r>
    <x v="7"/>
    <s v="2EI"/>
    <x v="5"/>
    <s v="BAQ"/>
    <x v="8"/>
    <s v="1.5"/>
    <x v="7"/>
    <x v="1"/>
    <n v="21"/>
    <s v="NKS"/>
    <x v="12"/>
  </r>
  <r>
    <x v="7"/>
    <s v="2EI"/>
    <x v="5"/>
    <s v="BAQ"/>
    <x v="8"/>
    <s v="1.6"/>
    <x v="2"/>
    <x v="31"/>
    <n v="44"/>
    <s v="RPB"/>
    <x v="11"/>
  </r>
  <r>
    <x v="7"/>
    <s v="2EI"/>
    <x v="5"/>
    <s v="BAQ"/>
    <x v="8"/>
    <s v="1.8"/>
    <x v="6"/>
    <x v="31"/>
    <n v="282"/>
    <s v="CMP"/>
    <x v="13"/>
  </r>
  <r>
    <x v="7"/>
    <s v="2EI"/>
    <x v="5"/>
    <s v="BGA"/>
    <x v="9"/>
    <s v="1.10"/>
    <x v="8"/>
    <x v="31"/>
    <n v="3"/>
    <s v="ACL"/>
    <x v="8"/>
  </r>
  <r>
    <x v="7"/>
    <s v="2EI"/>
    <x v="5"/>
    <s v="BGA"/>
    <x v="9"/>
    <s v="1.3"/>
    <x v="1"/>
    <x v="2"/>
    <n v="20"/>
    <s v="AVA"/>
    <x v="1"/>
  </r>
  <r>
    <x v="7"/>
    <s v="2EI"/>
    <x v="5"/>
    <s v="BGA"/>
    <x v="9"/>
    <s v="1.3"/>
    <x v="1"/>
    <x v="1"/>
    <n v="186"/>
    <s v="ARE"/>
    <x v="10"/>
  </r>
  <r>
    <x v="7"/>
    <s v="2EI"/>
    <x v="5"/>
    <s v="BGA"/>
    <x v="9"/>
    <s v="1.4"/>
    <x v="4"/>
    <x v="31"/>
    <n v="19"/>
    <s v="RPB"/>
    <x v="11"/>
  </r>
  <r>
    <x v="7"/>
    <s v="2EI"/>
    <x v="5"/>
    <s v="CLO"/>
    <x v="10"/>
    <s v="1.1"/>
    <x v="0"/>
    <x v="2"/>
    <n v="129"/>
    <s v="AVA"/>
    <x v="1"/>
  </r>
  <r>
    <x v="7"/>
    <s v="2EI"/>
    <x v="5"/>
    <s v="CLO"/>
    <x v="10"/>
    <s v="1.10"/>
    <x v="8"/>
    <x v="31"/>
    <n v="337"/>
    <s v="AAL"/>
    <x v="19"/>
  </r>
  <r>
    <x v="7"/>
    <s v="2EI"/>
    <x v="5"/>
    <s v="CLO"/>
    <x v="10"/>
    <s v="1.10"/>
    <x v="8"/>
    <x v="15"/>
    <n v="47"/>
    <s v="AVA"/>
    <x v="1"/>
  </r>
  <r>
    <x v="7"/>
    <s v="2EI"/>
    <x v="5"/>
    <s v="CLO"/>
    <x v="10"/>
    <s v="1.2"/>
    <x v="9"/>
    <x v="1"/>
    <n v="20"/>
    <s v="AVA"/>
    <x v="1"/>
  </r>
  <r>
    <x v="7"/>
    <s v="2EI"/>
    <x v="5"/>
    <s v="CLO"/>
    <x v="10"/>
    <s v="1.3"/>
    <x v="1"/>
    <x v="16"/>
    <n v="6"/>
    <s v="JAT"/>
    <x v="14"/>
  </r>
  <r>
    <x v="7"/>
    <s v="2EI"/>
    <x v="5"/>
    <s v="CLO"/>
    <x v="10"/>
    <s v="1.4"/>
    <x v="4"/>
    <x v="1"/>
    <n v="17"/>
    <s v="NKS"/>
    <x v="12"/>
  </r>
  <r>
    <x v="7"/>
    <s v="2EI"/>
    <x v="5"/>
    <s v="CLO"/>
    <x v="10"/>
    <s v="1.4"/>
    <x v="4"/>
    <x v="24"/>
    <n v="5"/>
    <s v="LAE"/>
    <x v="44"/>
  </r>
  <r>
    <x v="7"/>
    <s v="2EI"/>
    <x v="5"/>
    <s v="CLO"/>
    <x v="10"/>
    <s v="1.5"/>
    <x v="7"/>
    <x v="16"/>
    <n v="6"/>
    <s v="JAT"/>
    <x v="14"/>
  </r>
  <r>
    <x v="7"/>
    <s v="2EI"/>
    <x v="5"/>
    <s v="CLO"/>
    <x v="10"/>
    <s v="1.5"/>
    <x v="7"/>
    <x v="31"/>
    <n v="58"/>
    <s v="AAL"/>
    <x v="19"/>
  </r>
  <r>
    <x v="7"/>
    <s v="2EI"/>
    <x v="5"/>
    <s v="CLO"/>
    <x v="10"/>
    <s v="1.5"/>
    <x v="7"/>
    <x v="31"/>
    <n v="63"/>
    <s v="CMP"/>
    <x v="13"/>
  </r>
  <r>
    <x v="7"/>
    <s v="2EI"/>
    <x v="5"/>
    <s v="CLO"/>
    <x v="10"/>
    <s v="1.5"/>
    <x v="7"/>
    <x v="15"/>
    <n v="13"/>
    <s v="AVA"/>
    <x v="1"/>
  </r>
  <r>
    <x v="7"/>
    <s v="2EI"/>
    <x v="5"/>
    <s v="CLO"/>
    <x v="10"/>
    <s v="1.6"/>
    <x v="2"/>
    <x v="31"/>
    <n v="103"/>
    <s v="CMP"/>
    <x v="13"/>
  </r>
  <r>
    <x v="7"/>
    <s v="2EI"/>
    <x v="5"/>
    <s v="CLO"/>
    <x v="10"/>
    <s v="1.7"/>
    <x v="5"/>
    <x v="1"/>
    <n v="25"/>
    <s v="JAT"/>
    <x v="14"/>
  </r>
  <r>
    <x v="7"/>
    <s v="2EI"/>
    <x v="5"/>
    <s v="CLO"/>
    <x v="10"/>
    <s v="1.8"/>
    <x v="6"/>
    <x v="1"/>
    <n v="168"/>
    <s v="JAT"/>
    <x v="14"/>
  </r>
  <r>
    <x v="7"/>
    <s v="2EI"/>
    <x v="5"/>
    <s v="CLO"/>
    <x v="10"/>
    <s v="1.9"/>
    <x v="3"/>
    <x v="2"/>
    <n v="1"/>
    <s v="AVA"/>
    <x v="1"/>
  </r>
  <r>
    <x v="7"/>
    <s v="2EI"/>
    <x v="5"/>
    <s v="CLO"/>
    <x v="10"/>
    <s v="1.9"/>
    <x v="3"/>
    <x v="31"/>
    <n v="1"/>
    <s v="CMP"/>
    <x v="13"/>
  </r>
  <r>
    <x v="7"/>
    <s v="2EI"/>
    <x v="5"/>
    <s v="CTG"/>
    <x v="11"/>
    <s v="1.1"/>
    <x v="0"/>
    <x v="1"/>
    <n v="346"/>
    <s v="JAT"/>
    <x v="14"/>
  </r>
  <r>
    <x v="7"/>
    <s v="2EI"/>
    <x v="5"/>
    <s v="CTG"/>
    <x v="11"/>
    <s v="1.1"/>
    <x v="0"/>
    <x v="16"/>
    <n v="25"/>
    <s v="NKS"/>
    <x v="12"/>
  </r>
  <r>
    <x v="7"/>
    <s v="2EI"/>
    <x v="5"/>
    <s v="CTG"/>
    <x v="11"/>
    <s v="1.10"/>
    <x v="8"/>
    <x v="1"/>
    <n v="137"/>
    <s v="JBU"/>
    <x v="6"/>
  </r>
  <r>
    <x v="7"/>
    <s v="2EI"/>
    <x v="5"/>
    <s v="CTG"/>
    <x v="11"/>
    <s v="1.3"/>
    <x v="1"/>
    <x v="2"/>
    <n v="5"/>
    <s v="ARE"/>
    <x v="10"/>
  </r>
  <r>
    <x v="7"/>
    <s v="2EI"/>
    <x v="5"/>
    <s v="CTG"/>
    <x v="11"/>
    <s v="1.3"/>
    <x v="1"/>
    <x v="16"/>
    <n v="1"/>
    <s v="JAT"/>
    <x v="14"/>
  </r>
  <r>
    <x v="7"/>
    <s v="2EI"/>
    <x v="5"/>
    <s v="CTG"/>
    <x v="11"/>
    <s v="1.4"/>
    <x v="4"/>
    <x v="31"/>
    <n v="57"/>
    <s v="AAL"/>
    <x v="19"/>
  </r>
  <r>
    <x v="7"/>
    <s v="2EI"/>
    <x v="5"/>
    <s v="CTG"/>
    <x v="11"/>
    <s v="1.5"/>
    <x v="7"/>
    <x v="1"/>
    <n v="80"/>
    <s v="ARE"/>
    <x v="10"/>
  </r>
  <r>
    <x v="7"/>
    <s v="2EI"/>
    <x v="5"/>
    <s v="CTG"/>
    <x v="11"/>
    <s v="1.6"/>
    <x v="2"/>
    <x v="1"/>
    <n v="2"/>
    <s v="JAT"/>
    <x v="14"/>
  </r>
  <r>
    <x v="7"/>
    <s v="2EI"/>
    <x v="5"/>
    <s v="CTG"/>
    <x v="11"/>
    <s v="1.6"/>
    <x v="2"/>
    <x v="31"/>
    <n v="61"/>
    <s v="AAL"/>
    <x v="19"/>
  </r>
  <r>
    <x v="7"/>
    <s v="2EI"/>
    <x v="5"/>
    <s v="CTG"/>
    <x v="11"/>
    <s v="1.6"/>
    <x v="2"/>
    <x v="31"/>
    <n v="122"/>
    <s v="CMP"/>
    <x v="13"/>
  </r>
  <r>
    <x v="7"/>
    <s v="2EI"/>
    <x v="5"/>
    <s v="CTG"/>
    <x v="11"/>
    <s v="1.6"/>
    <x v="2"/>
    <x v="31"/>
    <n v="14"/>
    <s v="DAL"/>
    <x v="59"/>
  </r>
  <r>
    <x v="7"/>
    <s v="2EI"/>
    <x v="5"/>
    <s v="CTG"/>
    <x v="11"/>
    <s v="1.7"/>
    <x v="5"/>
    <x v="1"/>
    <n v="11"/>
    <s v="NKS"/>
    <x v="12"/>
  </r>
  <r>
    <x v="7"/>
    <s v="2EI"/>
    <x v="5"/>
    <s v="CTG"/>
    <x v="11"/>
    <s v="1.8"/>
    <x v="6"/>
    <x v="2"/>
    <n v="8"/>
    <s v="NKS"/>
    <x v="12"/>
  </r>
  <r>
    <x v="7"/>
    <s v="2EI"/>
    <x v="5"/>
    <s v="CTG"/>
    <x v="11"/>
    <s v="1.8"/>
    <x v="6"/>
    <x v="1"/>
    <n v="1495"/>
    <s v="ARE"/>
    <x v="10"/>
  </r>
  <r>
    <x v="7"/>
    <s v="2EI"/>
    <x v="5"/>
    <s v="CTG"/>
    <x v="11"/>
    <s v="1.8"/>
    <x v="6"/>
    <x v="31"/>
    <n v="130"/>
    <s v="AAL"/>
    <x v="19"/>
  </r>
  <r>
    <x v="7"/>
    <s v="2EI"/>
    <x v="5"/>
    <s v="CTG"/>
    <x v="11"/>
    <s v="1.8"/>
    <x v="6"/>
    <x v="15"/>
    <n v="29"/>
    <s v="KLM"/>
    <x v="23"/>
  </r>
  <r>
    <x v="7"/>
    <s v="2EI"/>
    <x v="5"/>
    <s v="CTG"/>
    <x v="11"/>
    <s v="1.9"/>
    <x v="3"/>
    <x v="31"/>
    <n v="15"/>
    <s v="DWI"/>
    <x v="18"/>
  </r>
  <r>
    <x v="7"/>
    <s v="2EI"/>
    <x v="5"/>
    <s v="CUC"/>
    <x v="12"/>
    <s v="1.3"/>
    <x v="1"/>
    <x v="31"/>
    <n v="41"/>
    <s v="CMP"/>
    <x v="13"/>
  </r>
  <r>
    <x v="7"/>
    <s v="2EI"/>
    <x v="5"/>
    <s v="CUC"/>
    <x v="12"/>
    <s v="1.6"/>
    <x v="2"/>
    <x v="31"/>
    <n v="41"/>
    <s v="CMP"/>
    <x v="13"/>
  </r>
  <r>
    <x v="7"/>
    <s v="2EI"/>
    <x v="5"/>
    <s v="CUC"/>
    <x v="12"/>
    <s v="1.8"/>
    <x v="6"/>
    <x v="1"/>
    <n v="57"/>
    <s v="JAT"/>
    <x v="14"/>
  </r>
  <r>
    <x v="7"/>
    <s v="2EI"/>
    <x v="5"/>
    <s v="IBE"/>
    <x v="14"/>
    <s v="1.3"/>
    <x v="1"/>
    <x v="2"/>
    <n v="5"/>
    <s v="AVA"/>
    <x v="1"/>
  </r>
  <r>
    <x v="7"/>
    <s v="2EI"/>
    <x v="5"/>
    <s v="IPI"/>
    <x v="15"/>
    <s v="1.1"/>
    <x v="0"/>
    <x v="2"/>
    <n v="1"/>
    <s v="AVA"/>
    <x v="1"/>
  </r>
  <r>
    <x v="7"/>
    <s v="2EI"/>
    <x v="5"/>
    <s v="LET"/>
    <x v="23"/>
    <s v="1.10"/>
    <x v="8"/>
    <x v="35"/>
    <n v="1"/>
    <s v="KRE"/>
    <x v="33"/>
  </r>
  <r>
    <x v="7"/>
    <s v="2EI"/>
    <x v="5"/>
    <s v="LET"/>
    <x v="23"/>
    <s v="1.3"/>
    <x v="1"/>
    <x v="1"/>
    <n v="49"/>
    <s v="AVA"/>
    <x v="1"/>
  </r>
  <r>
    <x v="7"/>
    <s v="2EI"/>
    <x v="5"/>
    <s v="MDE"/>
    <x v="5"/>
    <s v="1.1"/>
    <x v="0"/>
    <x v="31"/>
    <n v="213"/>
    <s v="CMP"/>
    <x v="13"/>
  </r>
  <r>
    <x v="7"/>
    <s v="2EI"/>
    <x v="5"/>
    <s v="MDE"/>
    <x v="5"/>
    <s v="1.10"/>
    <x v="8"/>
    <x v="2"/>
    <n v="575"/>
    <s v="AVA"/>
    <x v="1"/>
  </r>
  <r>
    <x v="7"/>
    <s v="2EI"/>
    <x v="5"/>
    <s v="MDE"/>
    <x v="5"/>
    <s v="1.10"/>
    <x v="8"/>
    <x v="2"/>
    <n v="110"/>
    <s v="NKS"/>
    <x v="12"/>
  </r>
  <r>
    <x v="7"/>
    <s v="2EI"/>
    <x v="5"/>
    <s v="MDE"/>
    <x v="5"/>
    <s v="1.10"/>
    <x v="8"/>
    <x v="1"/>
    <n v="8127"/>
    <s v="AVA"/>
    <x v="1"/>
  </r>
  <r>
    <x v="7"/>
    <s v="2EI"/>
    <x v="5"/>
    <s v="MDE"/>
    <x v="5"/>
    <s v="1.2"/>
    <x v="9"/>
    <x v="2"/>
    <n v="2"/>
    <s v="AVA"/>
    <x v="1"/>
  </r>
  <r>
    <x v="7"/>
    <s v="2EI"/>
    <x v="5"/>
    <s v="MDE"/>
    <x v="5"/>
    <s v="1.2"/>
    <x v="9"/>
    <x v="1"/>
    <n v="2"/>
    <s v="ARE"/>
    <x v="10"/>
  </r>
  <r>
    <x v="7"/>
    <s v="2EI"/>
    <x v="5"/>
    <s v="MDE"/>
    <x v="5"/>
    <s v="1.3"/>
    <x v="1"/>
    <x v="1"/>
    <n v="1"/>
    <s v="ARE"/>
    <x v="10"/>
  </r>
  <r>
    <x v="7"/>
    <s v="2EI"/>
    <x v="5"/>
    <s v="MDE"/>
    <x v="5"/>
    <s v="1.4"/>
    <x v="4"/>
    <x v="1"/>
    <n v="2305"/>
    <s v="AVA"/>
    <x v="1"/>
  </r>
  <r>
    <x v="7"/>
    <s v="2EI"/>
    <x v="5"/>
    <s v="MDE"/>
    <x v="5"/>
    <s v="1.4"/>
    <x v="4"/>
    <x v="6"/>
    <n v="23"/>
    <s v="AVA"/>
    <x v="1"/>
  </r>
  <r>
    <x v="7"/>
    <s v="2EI"/>
    <x v="5"/>
    <s v="MDE"/>
    <x v="5"/>
    <s v="1.5"/>
    <x v="7"/>
    <x v="6"/>
    <n v="7"/>
    <s v="TPA"/>
    <x v="25"/>
  </r>
  <r>
    <x v="7"/>
    <s v="2EI"/>
    <x v="5"/>
    <s v="MDE"/>
    <x v="5"/>
    <s v="1.6"/>
    <x v="2"/>
    <x v="1"/>
    <n v="31"/>
    <s v="JBU"/>
    <x v="6"/>
  </r>
  <r>
    <x v="7"/>
    <s v="2EI"/>
    <x v="5"/>
    <s v="MDE"/>
    <x v="5"/>
    <s v="1.7"/>
    <x v="5"/>
    <x v="1"/>
    <n v="22"/>
    <s v="JBU"/>
    <x v="6"/>
  </r>
  <r>
    <x v="7"/>
    <s v="2EI"/>
    <x v="5"/>
    <s v="MDE"/>
    <x v="5"/>
    <s v="1.7"/>
    <x v="5"/>
    <x v="6"/>
    <n v="17"/>
    <s v="AVA"/>
    <x v="1"/>
  </r>
  <r>
    <x v="7"/>
    <s v="2EI"/>
    <x v="5"/>
    <s v="MDE"/>
    <x v="5"/>
    <s v="1.8"/>
    <x v="6"/>
    <x v="2"/>
    <n v="44"/>
    <s v="NKS"/>
    <x v="12"/>
  </r>
  <r>
    <x v="7"/>
    <s v="2EI"/>
    <x v="5"/>
    <s v="MDE"/>
    <x v="5"/>
    <s v="1.9"/>
    <x v="3"/>
    <x v="15"/>
    <n v="1"/>
    <s v="AVA"/>
    <x v="1"/>
  </r>
  <r>
    <x v="7"/>
    <s v="2EI"/>
    <x v="5"/>
    <s v="MTR"/>
    <x v="18"/>
    <s v="1.1"/>
    <x v="0"/>
    <x v="1"/>
    <n v="206"/>
    <s v="AVA"/>
    <x v="1"/>
  </r>
  <r>
    <x v="7"/>
    <s v="2EI"/>
    <x v="5"/>
    <s v="MTR"/>
    <x v="18"/>
    <s v="1.10"/>
    <x v="8"/>
    <x v="1"/>
    <n v="1281"/>
    <s v="AVA"/>
    <x v="1"/>
  </r>
  <r>
    <x v="7"/>
    <s v="2EI"/>
    <x v="5"/>
    <s v="MTR"/>
    <x v="18"/>
    <s v="1.10"/>
    <x v="8"/>
    <x v="31"/>
    <n v="1"/>
    <s v="FAC"/>
    <x v="34"/>
  </r>
  <r>
    <x v="7"/>
    <s v="2EI"/>
    <x v="5"/>
    <s v="MTR"/>
    <x v="18"/>
    <s v="1.3"/>
    <x v="1"/>
    <x v="2"/>
    <n v="38"/>
    <s v="AVA"/>
    <x v="1"/>
  </r>
  <r>
    <x v="7"/>
    <s v="2EI"/>
    <x v="5"/>
    <s v="NVA"/>
    <x v="19"/>
    <s v="1.2"/>
    <x v="9"/>
    <x v="1"/>
    <n v="3"/>
    <s v="AVA"/>
    <x v="1"/>
  </r>
  <r>
    <x v="7"/>
    <s v="2EI"/>
    <x v="5"/>
    <s v="NVA"/>
    <x v="19"/>
    <s v="1.4"/>
    <x v="4"/>
    <x v="1"/>
    <n v="31"/>
    <s v="ARE"/>
    <x v="10"/>
  </r>
  <r>
    <x v="7"/>
    <s v="2EI"/>
    <x v="5"/>
    <s v="NVA"/>
    <x v="19"/>
    <s v="1.8"/>
    <x v="6"/>
    <x v="1"/>
    <n v="75"/>
    <s v="ARE"/>
    <x v="10"/>
  </r>
  <r>
    <x v="7"/>
    <s v="2EI"/>
    <x v="5"/>
    <s v="PEI"/>
    <x v="20"/>
    <s v="1.1"/>
    <x v="0"/>
    <x v="2"/>
    <n v="1"/>
    <s v="ARE"/>
    <x v="10"/>
  </r>
  <r>
    <x v="7"/>
    <s v="2EI"/>
    <x v="5"/>
    <s v="PEI"/>
    <x v="20"/>
    <s v="1.1"/>
    <x v="0"/>
    <x v="1"/>
    <n v="128"/>
    <s v="JAT"/>
    <x v="14"/>
  </r>
  <r>
    <x v="7"/>
    <s v="2EI"/>
    <x v="5"/>
    <s v="PEI"/>
    <x v="20"/>
    <s v="1.10"/>
    <x v="8"/>
    <x v="1"/>
    <n v="521"/>
    <s v="JAT"/>
    <x v="14"/>
  </r>
  <r>
    <x v="7"/>
    <s v="2EI"/>
    <x v="5"/>
    <s v="PEI"/>
    <x v="20"/>
    <s v="1.3"/>
    <x v="1"/>
    <x v="1"/>
    <n v="497"/>
    <s v="AVA"/>
    <x v="1"/>
  </r>
  <r>
    <x v="7"/>
    <s v="2EI"/>
    <x v="5"/>
    <s v="PEI"/>
    <x v="20"/>
    <s v="1.3"/>
    <x v="1"/>
    <x v="31"/>
    <n v="1"/>
    <s v="FAC"/>
    <x v="34"/>
  </r>
  <r>
    <x v="7"/>
    <s v="2EI"/>
    <x v="5"/>
    <s v="PEI"/>
    <x v="20"/>
    <s v="1.8"/>
    <x v="6"/>
    <x v="1"/>
    <n v="278"/>
    <s v="ARE"/>
    <x v="10"/>
  </r>
  <r>
    <x v="7"/>
    <s v="2EI"/>
    <x v="5"/>
    <s v="PEI"/>
    <x v="20"/>
    <s v="1.8"/>
    <x v="6"/>
    <x v="31"/>
    <n v="120"/>
    <s v="CMP"/>
    <x v="13"/>
  </r>
  <r>
    <x v="7"/>
    <s v="2EI"/>
    <x v="5"/>
    <s v="PSO"/>
    <x v="21"/>
    <s v="1.4"/>
    <x v="4"/>
    <x v="1"/>
    <n v="106"/>
    <s v="AVA"/>
    <x v="1"/>
  </r>
  <r>
    <x v="7"/>
    <s v="2EI"/>
    <x v="5"/>
    <s v="RCH"/>
    <x v="16"/>
    <s v="1.1"/>
    <x v="0"/>
    <x v="1"/>
    <n v="131"/>
    <s v="AVA"/>
    <x v="1"/>
  </r>
  <r>
    <x v="7"/>
    <s v="2EI"/>
    <x v="5"/>
    <s v="RCH"/>
    <x v="16"/>
    <s v="1.10"/>
    <x v="8"/>
    <x v="1"/>
    <n v="227"/>
    <s v="ARE"/>
    <x v="10"/>
  </r>
  <r>
    <x v="7"/>
    <s v="2EI"/>
    <x v="5"/>
    <s v="RCH"/>
    <x v="16"/>
    <s v="1.2"/>
    <x v="9"/>
    <x v="1"/>
    <n v="1"/>
    <s v="ARE"/>
    <x v="10"/>
  </r>
  <r>
    <x v="7"/>
    <s v="2EI"/>
    <x v="5"/>
    <s v="RCH"/>
    <x v="16"/>
    <s v="1.6"/>
    <x v="2"/>
    <x v="1"/>
    <n v="131"/>
    <s v="AVA"/>
    <x v="1"/>
  </r>
  <r>
    <x v="7"/>
    <s v="2EI"/>
    <x v="5"/>
    <s v="RCH"/>
    <x v="16"/>
    <s v="1.9"/>
    <x v="3"/>
    <x v="2"/>
    <n v="5"/>
    <s v="AVA"/>
    <x v="1"/>
  </r>
  <r>
    <x v="7"/>
    <s v="2EI"/>
    <x v="5"/>
    <s v="RCH"/>
    <x v="16"/>
    <s v="1.9"/>
    <x v="3"/>
    <x v="1"/>
    <n v="131"/>
    <s v="AVA"/>
    <x v="1"/>
  </r>
  <r>
    <x v="7"/>
    <s v="2EI"/>
    <x v="5"/>
    <s v="RCH"/>
    <x v="16"/>
    <s v="1.9"/>
    <x v="3"/>
    <x v="1"/>
    <n v="48"/>
    <s v="ARE"/>
    <x v="10"/>
  </r>
  <r>
    <x v="7"/>
    <s v="2EI"/>
    <x v="5"/>
    <s v="SMR"/>
    <x v="17"/>
    <s v="1.1"/>
    <x v="0"/>
    <x v="1"/>
    <n v="274"/>
    <s v="JAT"/>
    <x v="14"/>
  </r>
  <r>
    <x v="7"/>
    <s v="2EI"/>
    <x v="5"/>
    <s v="SMR"/>
    <x v="17"/>
    <s v="1.1"/>
    <x v="0"/>
    <x v="31"/>
    <n v="16"/>
    <s v="CMP"/>
    <x v="13"/>
  </r>
  <r>
    <x v="7"/>
    <s v="2EI"/>
    <x v="5"/>
    <s v="SMR"/>
    <x v="17"/>
    <s v="1.2"/>
    <x v="9"/>
    <x v="31"/>
    <n v="1"/>
    <s v="RPB"/>
    <x v="11"/>
  </r>
  <r>
    <x v="7"/>
    <s v="2EI"/>
    <x v="5"/>
    <s v="SMR"/>
    <x v="17"/>
    <s v="1.3"/>
    <x v="1"/>
    <x v="31"/>
    <n v="1"/>
    <s v="FAC"/>
    <x v="34"/>
  </r>
  <r>
    <x v="7"/>
    <s v="2EI"/>
    <x v="5"/>
    <s v="SMR"/>
    <x v="17"/>
    <s v="1.4"/>
    <x v="4"/>
    <x v="1"/>
    <n v="267"/>
    <s v="ARE"/>
    <x v="10"/>
  </r>
  <r>
    <x v="7"/>
    <s v="2EI"/>
    <x v="5"/>
    <s v="SMR"/>
    <x v="17"/>
    <s v="1.5"/>
    <x v="7"/>
    <x v="2"/>
    <n v="4"/>
    <s v="AVA"/>
    <x v="1"/>
  </r>
  <r>
    <x v="7"/>
    <s v="2EI"/>
    <x v="5"/>
    <s v="SMR"/>
    <x v="17"/>
    <s v="1.6"/>
    <x v="2"/>
    <x v="31"/>
    <n v="96"/>
    <s v="RPB"/>
    <x v="11"/>
  </r>
  <r>
    <x v="7"/>
    <s v="2EI"/>
    <x v="5"/>
    <s v="SMR"/>
    <x v="17"/>
    <s v="1.8"/>
    <x v="6"/>
    <x v="2"/>
    <n v="215"/>
    <s v="AVA"/>
    <x v="1"/>
  </r>
  <r>
    <x v="7"/>
    <s v="3BL"/>
    <x v="8"/>
    <s v="BOG"/>
    <x v="3"/>
    <s v="1.10"/>
    <x v="8"/>
    <x v="23"/>
    <n v="12"/>
    <s v="MPH"/>
    <x v="29"/>
  </r>
  <r>
    <x v="7"/>
    <s v="1BC"/>
    <x v="4"/>
    <s v="MDE"/>
    <x v="5"/>
    <s v="1.1"/>
    <x v="0"/>
    <x v="70"/>
    <n v="2"/>
    <s v="PRV"/>
    <x v="42"/>
  </r>
  <r>
    <x v="7"/>
    <s v="1BC"/>
    <x v="4"/>
    <s v="MDE"/>
    <x v="5"/>
    <s v="1.1"/>
    <x v="0"/>
    <x v="49"/>
    <n v="1"/>
    <s v="PRV"/>
    <x v="42"/>
  </r>
  <r>
    <x v="7"/>
    <s v="1BC"/>
    <x v="4"/>
    <s v="MDE"/>
    <x v="5"/>
    <s v="1.5"/>
    <x v="7"/>
    <x v="58"/>
    <n v="1"/>
    <s v="PRV"/>
    <x v="42"/>
  </r>
  <r>
    <x v="7"/>
    <s v="1BC"/>
    <x v="4"/>
    <s v="MDE"/>
    <x v="5"/>
    <s v="1.1"/>
    <x v="0"/>
    <x v="10"/>
    <n v="3"/>
    <s v="PRV"/>
    <x v="42"/>
  </r>
  <r>
    <x v="7"/>
    <s v="1BC"/>
    <x v="4"/>
    <s v="MDE"/>
    <x v="5"/>
    <s v="1.1"/>
    <x v="0"/>
    <x v="100"/>
    <n v="2"/>
    <s v="PRV"/>
    <x v="42"/>
  </r>
  <r>
    <x v="7"/>
    <s v="1BC"/>
    <x v="4"/>
    <s v="MDE"/>
    <x v="5"/>
    <s v="1.10"/>
    <x v="8"/>
    <x v="100"/>
    <n v="1"/>
    <s v="PRV"/>
    <x v="42"/>
  </r>
  <r>
    <x v="7"/>
    <s v="1BC"/>
    <x v="4"/>
    <s v="MDE"/>
    <x v="5"/>
    <s v="1.10"/>
    <x v="8"/>
    <x v="40"/>
    <n v="1"/>
    <s v="PRV"/>
    <x v="42"/>
  </r>
  <r>
    <x v="7"/>
    <s v="1BC"/>
    <x v="4"/>
    <s v="MDE"/>
    <x v="5"/>
    <s v="1.9"/>
    <x v="3"/>
    <x v="18"/>
    <n v="2"/>
    <s v="PRV"/>
    <x v="42"/>
  </r>
  <r>
    <x v="7"/>
    <s v="1DS"/>
    <x v="15"/>
    <s v="BOG"/>
    <x v="3"/>
    <s v="1.9"/>
    <x v="3"/>
    <x v="10"/>
    <n v="2"/>
    <s v="1DS"/>
    <x v="60"/>
  </r>
  <r>
    <x v="7"/>
    <s v="1GR"/>
    <x v="11"/>
    <s v="EOH"/>
    <x v="26"/>
    <s v="1.6"/>
    <x v="2"/>
    <x v="73"/>
    <n v="5"/>
    <s v="1EH"/>
    <x v="58"/>
  </r>
  <r>
    <x v="7"/>
    <s v="2EJ"/>
    <x v="6"/>
    <s v="BOG"/>
    <x v="3"/>
    <s v="1.10"/>
    <x v="8"/>
    <x v="36"/>
    <n v="14"/>
    <s v="3AZ"/>
    <x v="40"/>
  </r>
  <r>
    <x v="7"/>
    <s v="2EJ"/>
    <x v="6"/>
    <s v="BOG"/>
    <x v="3"/>
    <s v="1.10"/>
    <x v="8"/>
    <x v="23"/>
    <n v="5"/>
    <s v="GTI"/>
    <x v="62"/>
  </r>
  <r>
    <x v="7"/>
    <s v="2EJ"/>
    <x v="6"/>
    <s v="BOG"/>
    <x v="3"/>
    <s v="1.8"/>
    <x v="6"/>
    <x v="36"/>
    <n v="1"/>
    <s v="3AG"/>
    <x v="36"/>
  </r>
  <r>
    <x v="7"/>
    <s v="2EJ"/>
    <x v="6"/>
    <s v="BOG"/>
    <x v="3"/>
    <s v="1.5"/>
    <x v="7"/>
    <x v="36"/>
    <n v="6"/>
    <s v="3AG"/>
    <x v="36"/>
  </r>
  <r>
    <x v="7"/>
    <s v="3AZ"/>
    <x v="2"/>
    <s v="BOG"/>
    <x v="3"/>
    <s v="1.3"/>
    <x v="1"/>
    <x v="24"/>
    <n v="135"/>
    <s v="LAE"/>
    <x v="44"/>
  </r>
  <r>
    <x v="7"/>
    <s v="3AZ"/>
    <x v="2"/>
    <s v="BOG"/>
    <x v="3"/>
    <s v="1.8"/>
    <x v="6"/>
    <x v="24"/>
    <n v="39"/>
    <s v="ACA"/>
    <x v="3"/>
  </r>
  <r>
    <x v="7"/>
    <s v="3BM"/>
    <x v="0"/>
    <s v="VVC"/>
    <x v="22"/>
    <s v="1.9"/>
    <x v="3"/>
    <x v="2"/>
    <n v="4"/>
    <s v="AVA"/>
    <x v="1"/>
  </r>
  <r>
    <x v="7"/>
    <s v="3BM"/>
    <x v="0"/>
    <s v="VVC"/>
    <x v="22"/>
    <s v="1.10"/>
    <x v="8"/>
    <x v="2"/>
    <n v="4"/>
    <s v="AVA"/>
    <x v="1"/>
  </r>
  <r>
    <x v="7"/>
    <s v="3BM"/>
    <x v="0"/>
    <s v="EJA"/>
    <x v="0"/>
    <s v="1.4"/>
    <x v="4"/>
    <x v="1"/>
    <n v="58"/>
    <s v="PRV"/>
    <x v="42"/>
  </r>
  <r>
    <x v="7"/>
    <s v="3BM"/>
    <x v="0"/>
    <s v="EYP"/>
    <x v="13"/>
    <s v="1.6"/>
    <x v="2"/>
    <x v="1"/>
    <n v="47"/>
    <s v="AVA"/>
    <x v="1"/>
  </r>
  <r>
    <x v="7"/>
    <s v="3BM"/>
    <x v="0"/>
    <s v="PPN"/>
    <x v="1"/>
    <s v="1.1"/>
    <x v="0"/>
    <x v="0"/>
    <n v="42"/>
    <s v="EFY"/>
    <x v="0"/>
  </r>
  <r>
    <x v="7"/>
    <s v="3BM"/>
    <x v="0"/>
    <s v="VUP"/>
    <x v="2"/>
    <s v="1.4"/>
    <x v="4"/>
    <x v="1"/>
    <n v="95"/>
    <s v="AVA"/>
    <x v="1"/>
  </r>
  <r>
    <x v="7"/>
    <s v="3BM"/>
    <x v="0"/>
    <s v="VUP"/>
    <x v="2"/>
    <s v="1.10"/>
    <x v="8"/>
    <x v="1"/>
    <n v="95"/>
    <s v="AVA"/>
    <x v="1"/>
  </r>
  <r>
    <x v="7"/>
    <s v="3BM"/>
    <x v="0"/>
    <s v="VVC"/>
    <x v="22"/>
    <s v="1.3"/>
    <x v="1"/>
    <x v="1"/>
    <n v="43"/>
    <s v="AVA"/>
    <x v="1"/>
  </r>
  <r>
    <x v="7"/>
    <s v="3BM"/>
    <x v="0"/>
    <s v="VVC"/>
    <x v="22"/>
    <s v="1.10"/>
    <x v="8"/>
    <x v="1"/>
    <n v="43"/>
    <s v="AVA"/>
    <x v="1"/>
  </r>
  <r>
    <x v="7"/>
    <s v="3BM"/>
    <x v="0"/>
    <s v="VVC"/>
    <x v="22"/>
    <s v="1.4"/>
    <x v="4"/>
    <x v="0"/>
    <n v="79"/>
    <s v="PRV"/>
    <x v="42"/>
  </r>
  <r>
    <x v="7"/>
    <s v="3BM"/>
    <x v="0"/>
    <s v="VVC"/>
    <x v="22"/>
    <s v="1.1"/>
    <x v="0"/>
    <x v="37"/>
    <n v="3"/>
    <s v="PRV"/>
    <x v="42"/>
  </r>
  <r>
    <x v="7"/>
    <s v="3BV"/>
    <x v="16"/>
    <s v="LMA"/>
    <x v="27"/>
    <s v="1.4"/>
    <x v="4"/>
    <x v="75"/>
    <n v="122"/>
    <s v="PRV"/>
    <x v="42"/>
  </r>
  <r>
    <x v="7"/>
    <s v="3BV"/>
    <x v="16"/>
    <s v="PBO"/>
    <x v="28"/>
    <s v="1.2"/>
    <x v="9"/>
    <x v="75"/>
    <n v="72"/>
    <s v="PRV"/>
    <x v="42"/>
  </r>
  <r>
    <x v="7"/>
    <s v="3BV"/>
    <x v="16"/>
    <s v="PBO"/>
    <x v="28"/>
    <s v="1.4"/>
    <x v="4"/>
    <x v="75"/>
    <n v="72"/>
    <s v="PRV"/>
    <x v="42"/>
  </r>
  <r>
    <x v="7"/>
    <s v="3AP"/>
    <x v="14"/>
    <s v="CTG"/>
    <x v="11"/>
    <s v="1.1"/>
    <x v="0"/>
    <x v="6"/>
    <n v="18"/>
    <s v="PUE"/>
    <x v="5"/>
  </r>
  <r>
    <x v="7"/>
    <s v="3AP"/>
    <x v="14"/>
    <s v="CTG"/>
    <x v="11"/>
    <s v="1.2"/>
    <x v="9"/>
    <x v="2"/>
    <n v="1"/>
    <s v="AVA"/>
    <x v="1"/>
  </r>
  <r>
    <x v="7"/>
    <s v="3AP"/>
    <x v="14"/>
    <s v="CTG"/>
    <x v="11"/>
    <s v="1.3"/>
    <x v="1"/>
    <x v="1"/>
    <n v="920"/>
    <s v="AVA"/>
    <x v="1"/>
  </r>
  <r>
    <x v="7"/>
    <s v="3AP"/>
    <x v="14"/>
    <s v="CTG"/>
    <x v="11"/>
    <s v="1.8"/>
    <x v="6"/>
    <x v="33"/>
    <n v="2"/>
    <s v="KLM"/>
    <x v="23"/>
  </r>
  <r>
    <x v="7"/>
    <s v="3AP"/>
    <x v="14"/>
    <s v="CTG"/>
    <x v="11"/>
    <s v="1.8"/>
    <x v="6"/>
    <x v="15"/>
    <n v="27"/>
    <s v="KLM"/>
    <x v="23"/>
  </r>
  <r>
    <x v="7"/>
    <s v="3AP"/>
    <x v="14"/>
    <s v="CTG"/>
    <x v="11"/>
    <s v="1.9"/>
    <x v="3"/>
    <x v="15"/>
    <n v="1"/>
    <s v="AVA"/>
    <x v="1"/>
  </r>
  <r>
    <x v="7"/>
    <s v="3AP"/>
    <x v="14"/>
    <s v="CTG"/>
    <x v="11"/>
    <s v="1.9"/>
    <x v="3"/>
    <x v="15"/>
    <n v="27"/>
    <s v="KLM"/>
    <x v="23"/>
  </r>
  <r>
    <x v="7"/>
    <s v="3AP"/>
    <x v="14"/>
    <s v="CTG"/>
    <x v="11"/>
    <s v="1.10"/>
    <x v="8"/>
    <x v="1"/>
    <n v="920"/>
    <s v="AVA"/>
    <x v="1"/>
  </r>
  <r>
    <x v="7"/>
    <s v="3AP"/>
    <x v="14"/>
    <s v="CTG"/>
    <x v="11"/>
    <s v="1.10"/>
    <x v="8"/>
    <x v="6"/>
    <n v="18"/>
    <s v="PUE"/>
    <x v="5"/>
  </r>
  <r>
    <x v="7"/>
    <s v="3AP"/>
    <x v="14"/>
    <s v="BAQ"/>
    <x v="8"/>
    <s v="1.7"/>
    <x v="5"/>
    <x v="1"/>
    <n v="142"/>
    <s v="AVA"/>
    <x v="1"/>
  </r>
  <r>
    <x v="7"/>
    <s v="3AP"/>
    <x v="14"/>
    <s v="BAQ"/>
    <x v="8"/>
    <s v="1.10"/>
    <x v="8"/>
    <x v="2"/>
    <n v="49"/>
    <s v="AVA"/>
    <x v="1"/>
  </r>
  <r>
    <x v="7"/>
    <s v="2EI"/>
    <x v="5"/>
    <s v="ADZ"/>
    <x v="6"/>
    <s v="1.1"/>
    <x v="0"/>
    <x v="1"/>
    <n v="316"/>
    <s v="ARE"/>
    <x v="10"/>
  </r>
  <r>
    <x v="7"/>
    <s v="2EI"/>
    <x v="5"/>
    <s v="ADZ"/>
    <x v="6"/>
    <s v="1.1"/>
    <x v="0"/>
    <x v="31"/>
    <n v="18"/>
    <s v="CMP"/>
    <x v="13"/>
  </r>
  <r>
    <x v="7"/>
    <s v="2EI"/>
    <x v="5"/>
    <s v="ADZ"/>
    <x v="6"/>
    <s v="1.10"/>
    <x v="8"/>
    <x v="31"/>
    <n v="8"/>
    <s v="KRE"/>
    <x v="33"/>
  </r>
  <r>
    <x v="7"/>
    <s v="2EI"/>
    <x v="5"/>
    <s v="ADZ"/>
    <x v="6"/>
    <s v="1.10"/>
    <x v="8"/>
    <x v="24"/>
    <n v="1"/>
    <s v="FAC"/>
    <x v="34"/>
  </r>
  <r>
    <x v="7"/>
    <s v="2EI"/>
    <x v="5"/>
    <s v="ADZ"/>
    <x v="6"/>
    <s v="1.3"/>
    <x v="1"/>
    <x v="31"/>
    <n v="50"/>
    <s v="RPB"/>
    <x v="11"/>
  </r>
  <r>
    <x v="7"/>
    <s v="2EI"/>
    <x v="5"/>
    <s v="ADZ"/>
    <x v="6"/>
    <s v="1.3"/>
    <x v="1"/>
    <x v="24"/>
    <n v="1"/>
    <s v="FAC"/>
    <x v="34"/>
  </r>
  <r>
    <x v="7"/>
    <s v="2EI"/>
    <x v="5"/>
    <s v="ADZ"/>
    <x v="6"/>
    <s v="1.6"/>
    <x v="2"/>
    <x v="31"/>
    <n v="18"/>
    <s v="CMP"/>
    <x v="13"/>
  </r>
  <r>
    <x v="7"/>
    <s v="2EI"/>
    <x v="5"/>
    <s v="ADZ"/>
    <x v="6"/>
    <s v="1.8"/>
    <x v="6"/>
    <x v="24"/>
    <n v="1"/>
    <s v="FAC"/>
    <x v="34"/>
  </r>
  <r>
    <x v="7"/>
    <s v="2EI"/>
    <x v="5"/>
    <s v="ADZ"/>
    <x v="6"/>
    <s v="1.9"/>
    <x v="3"/>
    <x v="31"/>
    <n v="17"/>
    <s v="CMP"/>
    <x v="13"/>
  </r>
  <r>
    <x v="7"/>
    <s v="2EI"/>
    <x v="5"/>
    <s v="AXM"/>
    <x v="7"/>
    <s v="1.1"/>
    <x v="0"/>
    <x v="31"/>
    <n v="13"/>
    <s v="CMP"/>
    <x v="13"/>
  </r>
  <r>
    <x v="7"/>
    <s v="2EI"/>
    <x v="5"/>
    <s v="AXM"/>
    <x v="7"/>
    <s v="1.10"/>
    <x v="8"/>
    <x v="31"/>
    <n v="3"/>
    <s v="ACL"/>
    <x v="8"/>
  </r>
  <r>
    <x v="7"/>
    <s v="2EI"/>
    <x v="5"/>
    <s v="AXM"/>
    <x v="7"/>
    <s v="1.10"/>
    <x v="8"/>
    <x v="31"/>
    <n v="2"/>
    <s v="FAC"/>
    <x v="34"/>
  </r>
  <r>
    <x v="7"/>
    <s v="2EI"/>
    <x v="5"/>
    <s v="AXM"/>
    <x v="7"/>
    <s v="1.3"/>
    <x v="1"/>
    <x v="31"/>
    <n v="1"/>
    <s v="ACL"/>
    <x v="8"/>
  </r>
  <r>
    <x v="7"/>
    <s v="2EI"/>
    <x v="5"/>
    <s v="AXM"/>
    <x v="7"/>
    <s v="1.4"/>
    <x v="4"/>
    <x v="2"/>
    <n v="2"/>
    <s v="AVA"/>
    <x v="1"/>
  </r>
  <r>
    <x v="7"/>
    <s v="2EI"/>
    <x v="5"/>
    <s v="AXM"/>
    <x v="7"/>
    <s v="1.4"/>
    <x v="4"/>
    <x v="31"/>
    <n v="17"/>
    <s v="RPB"/>
    <x v="11"/>
  </r>
  <r>
    <x v="7"/>
    <s v="2EI"/>
    <x v="5"/>
    <s v="AXM"/>
    <x v="7"/>
    <s v="1.6"/>
    <x v="2"/>
    <x v="2"/>
    <n v="2"/>
    <s v="AVA"/>
    <x v="1"/>
  </r>
  <r>
    <x v="7"/>
    <s v="2EI"/>
    <x v="5"/>
    <s v="AXM"/>
    <x v="7"/>
    <s v="1.6"/>
    <x v="2"/>
    <x v="1"/>
    <n v="134"/>
    <s v="AVA"/>
    <x v="1"/>
  </r>
  <r>
    <x v="7"/>
    <s v="2EI"/>
    <x v="5"/>
    <s v="AXM"/>
    <x v="7"/>
    <s v="1.6"/>
    <x v="2"/>
    <x v="31"/>
    <n v="13"/>
    <s v="CMP"/>
    <x v="13"/>
  </r>
  <r>
    <x v="7"/>
    <s v="2EI"/>
    <x v="5"/>
    <s v="BAQ"/>
    <x v="8"/>
    <s v="1.10"/>
    <x v="8"/>
    <x v="1"/>
    <n v="153"/>
    <s v="NKS"/>
    <x v="12"/>
  </r>
  <r>
    <x v="7"/>
    <s v="2EI"/>
    <x v="5"/>
    <s v="BAQ"/>
    <x v="8"/>
    <s v="1.7"/>
    <x v="5"/>
    <x v="31"/>
    <n v="1"/>
    <s v="RPB"/>
    <x v="11"/>
  </r>
  <r>
    <x v="7"/>
    <s v="2EI"/>
    <x v="5"/>
    <s v="BAQ"/>
    <x v="8"/>
    <s v="1.8"/>
    <x v="6"/>
    <x v="1"/>
    <n v="3"/>
    <s v="JAT"/>
    <x v="14"/>
  </r>
  <r>
    <x v="7"/>
    <s v="2EI"/>
    <x v="5"/>
    <s v="BAQ"/>
    <x v="8"/>
    <s v="1.8"/>
    <x v="6"/>
    <x v="31"/>
    <n v="14"/>
    <s v="AAL"/>
    <x v="19"/>
  </r>
  <r>
    <x v="7"/>
    <s v="2EI"/>
    <x v="5"/>
    <s v="BGA"/>
    <x v="9"/>
    <s v="1.10"/>
    <x v="8"/>
    <x v="90"/>
    <n v="5"/>
    <s v="NSE"/>
    <x v="20"/>
  </r>
  <r>
    <x v="7"/>
    <s v="2EI"/>
    <x v="5"/>
    <s v="BGA"/>
    <x v="9"/>
    <s v="1.10"/>
    <x v="8"/>
    <x v="31"/>
    <n v="79"/>
    <s v="RPB"/>
    <x v="11"/>
  </r>
  <r>
    <x v="7"/>
    <s v="2EI"/>
    <x v="5"/>
    <s v="BGA"/>
    <x v="9"/>
    <s v="1.6"/>
    <x v="2"/>
    <x v="31"/>
    <n v="19"/>
    <s v="RPB"/>
    <x v="11"/>
  </r>
  <r>
    <x v="7"/>
    <s v="2EI"/>
    <x v="5"/>
    <s v="BGA"/>
    <x v="9"/>
    <s v="1.7"/>
    <x v="5"/>
    <x v="1"/>
    <n v="1"/>
    <s v="ARE"/>
    <x v="10"/>
  </r>
  <r>
    <x v="7"/>
    <s v="2EI"/>
    <x v="5"/>
    <s v="BGA"/>
    <x v="9"/>
    <s v="1.8"/>
    <x v="6"/>
    <x v="31"/>
    <n v="28"/>
    <s v="RPB"/>
    <x v="11"/>
  </r>
  <r>
    <x v="7"/>
    <s v="2EI"/>
    <x v="5"/>
    <s v="CLO"/>
    <x v="10"/>
    <s v="1.1"/>
    <x v="0"/>
    <x v="1"/>
    <n v="18"/>
    <s v="NKS"/>
    <x v="12"/>
  </r>
  <r>
    <x v="7"/>
    <s v="2EI"/>
    <x v="5"/>
    <s v="CLO"/>
    <x v="10"/>
    <s v="1.1"/>
    <x v="0"/>
    <x v="24"/>
    <n v="1"/>
    <s v="LAE"/>
    <x v="44"/>
  </r>
  <r>
    <x v="7"/>
    <s v="2EI"/>
    <x v="5"/>
    <s v="CLO"/>
    <x v="10"/>
    <s v="1.10"/>
    <x v="8"/>
    <x v="31"/>
    <n v="527"/>
    <s v="CMP"/>
    <x v="13"/>
  </r>
  <r>
    <x v="7"/>
    <s v="2EI"/>
    <x v="5"/>
    <s v="CLO"/>
    <x v="10"/>
    <s v="1.3"/>
    <x v="1"/>
    <x v="1"/>
    <n v="122"/>
    <s v="JAT"/>
    <x v="14"/>
  </r>
  <r>
    <x v="7"/>
    <s v="2EI"/>
    <x v="5"/>
    <s v="CLO"/>
    <x v="10"/>
    <s v="1.3"/>
    <x v="1"/>
    <x v="24"/>
    <n v="5"/>
    <s v="LAE"/>
    <x v="44"/>
  </r>
  <r>
    <x v="7"/>
    <s v="2EI"/>
    <x v="5"/>
    <s v="CLO"/>
    <x v="10"/>
    <s v="1.4"/>
    <x v="4"/>
    <x v="1"/>
    <n v="1091"/>
    <s v="AVA"/>
    <x v="1"/>
  </r>
  <r>
    <x v="7"/>
    <s v="2EI"/>
    <x v="5"/>
    <s v="CLO"/>
    <x v="10"/>
    <s v="1.4"/>
    <x v="4"/>
    <x v="1"/>
    <n v="123"/>
    <s v="JAT"/>
    <x v="14"/>
  </r>
  <r>
    <x v="7"/>
    <s v="2EI"/>
    <x v="5"/>
    <s v="CLO"/>
    <x v="10"/>
    <s v="1.4"/>
    <x v="4"/>
    <x v="31"/>
    <n v="70"/>
    <s v="RPB"/>
    <x v="11"/>
  </r>
  <r>
    <x v="7"/>
    <s v="2EI"/>
    <x v="5"/>
    <s v="CLO"/>
    <x v="10"/>
    <s v="1.6"/>
    <x v="2"/>
    <x v="1"/>
    <n v="18"/>
    <s v="NKS"/>
    <x v="12"/>
  </r>
  <r>
    <x v="7"/>
    <s v="2EI"/>
    <x v="5"/>
    <s v="CLO"/>
    <x v="10"/>
    <s v="1.6"/>
    <x v="2"/>
    <x v="31"/>
    <n v="64"/>
    <s v="RPB"/>
    <x v="11"/>
  </r>
  <r>
    <x v="7"/>
    <s v="2EI"/>
    <x v="5"/>
    <s v="CLO"/>
    <x v="10"/>
    <s v="1.7"/>
    <x v="5"/>
    <x v="2"/>
    <n v="46"/>
    <s v="AVA"/>
    <x v="1"/>
  </r>
  <r>
    <x v="7"/>
    <s v="2EI"/>
    <x v="5"/>
    <s v="CLO"/>
    <x v="10"/>
    <s v="1.7"/>
    <x v="5"/>
    <x v="1"/>
    <n v="204"/>
    <s v="AVA"/>
    <x v="1"/>
  </r>
  <r>
    <x v="7"/>
    <s v="2EI"/>
    <x v="5"/>
    <s v="CLO"/>
    <x v="10"/>
    <s v="1.7"/>
    <x v="5"/>
    <x v="1"/>
    <n v="18"/>
    <s v="NKS"/>
    <x v="12"/>
  </r>
  <r>
    <x v="7"/>
    <s v="2EI"/>
    <x v="5"/>
    <s v="CLO"/>
    <x v="10"/>
    <s v="1.7"/>
    <x v="5"/>
    <x v="31"/>
    <n v="61"/>
    <s v="CMP"/>
    <x v="13"/>
  </r>
  <r>
    <x v="7"/>
    <s v="2EI"/>
    <x v="5"/>
    <s v="CLO"/>
    <x v="10"/>
    <s v="1.8"/>
    <x v="6"/>
    <x v="1"/>
    <n v="36"/>
    <s v="NKS"/>
    <x v="12"/>
  </r>
  <r>
    <x v="7"/>
    <s v="2EI"/>
    <x v="5"/>
    <s v="CTG"/>
    <x v="11"/>
    <s v="1.1"/>
    <x v="0"/>
    <x v="1"/>
    <n v="11"/>
    <s v="NKS"/>
    <x v="12"/>
  </r>
  <r>
    <x v="7"/>
    <s v="2EI"/>
    <x v="5"/>
    <s v="CTG"/>
    <x v="11"/>
    <s v="1.1"/>
    <x v="0"/>
    <x v="31"/>
    <n v="14"/>
    <s v="DAL"/>
    <x v="59"/>
  </r>
  <r>
    <x v="7"/>
    <s v="2EI"/>
    <x v="5"/>
    <s v="CTG"/>
    <x v="11"/>
    <s v="1.1"/>
    <x v="0"/>
    <x v="31"/>
    <n v="150"/>
    <s v="RPB"/>
    <x v="11"/>
  </r>
  <r>
    <x v="7"/>
    <s v="2EI"/>
    <x v="5"/>
    <s v="CTG"/>
    <x v="11"/>
    <s v="1.1"/>
    <x v="0"/>
    <x v="33"/>
    <n v="1"/>
    <s v="KLM"/>
    <x v="23"/>
  </r>
  <r>
    <x v="7"/>
    <s v="2EI"/>
    <x v="5"/>
    <s v="CTG"/>
    <x v="11"/>
    <s v="1.10"/>
    <x v="8"/>
    <x v="2"/>
    <n v="5"/>
    <s v="AAL"/>
    <x v="19"/>
  </r>
  <r>
    <x v="7"/>
    <s v="2EI"/>
    <x v="5"/>
    <s v="CTG"/>
    <x v="11"/>
    <s v="1.10"/>
    <x v="8"/>
    <x v="31"/>
    <n v="80"/>
    <s v="DAL"/>
    <x v="59"/>
  </r>
  <r>
    <x v="7"/>
    <s v="2EI"/>
    <x v="5"/>
    <s v="CTG"/>
    <x v="11"/>
    <s v="1.10"/>
    <x v="8"/>
    <x v="31"/>
    <n v="6"/>
    <s v="FAC"/>
    <x v="34"/>
  </r>
  <r>
    <x v="7"/>
    <s v="2EI"/>
    <x v="5"/>
    <s v="CTG"/>
    <x v="11"/>
    <s v="1.10"/>
    <x v="8"/>
    <x v="33"/>
    <n v="5"/>
    <s v="KLM"/>
    <x v="23"/>
  </r>
  <r>
    <x v="7"/>
    <s v="2EI"/>
    <x v="5"/>
    <s v="CTG"/>
    <x v="11"/>
    <s v="1.2"/>
    <x v="9"/>
    <x v="1"/>
    <n v="1"/>
    <s v="JAT"/>
    <x v="14"/>
  </r>
  <r>
    <x v="7"/>
    <s v="2EI"/>
    <x v="5"/>
    <s v="CTG"/>
    <x v="11"/>
    <s v="1.3"/>
    <x v="1"/>
    <x v="1"/>
    <n v="346"/>
    <s v="JAT"/>
    <x v="14"/>
  </r>
  <r>
    <x v="7"/>
    <s v="2EI"/>
    <x v="5"/>
    <s v="CTG"/>
    <x v="11"/>
    <s v="1.4"/>
    <x v="4"/>
    <x v="1"/>
    <n v="11"/>
    <s v="NKS"/>
    <x v="12"/>
  </r>
  <r>
    <x v="7"/>
    <s v="2EI"/>
    <x v="5"/>
    <s v="CTG"/>
    <x v="11"/>
    <s v="1.6"/>
    <x v="2"/>
    <x v="2"/>
    <n v="1"/>
    <s v="AAL"/>
    <x v="19"/>
  </r>
  <r>
    <x v="7"/>
    <s v="2EI"/>
    <x v="5"/>
    <s v="CTG"/>
    <x v="11"/>
    <s v="1.6"/>
    <x v="2"/>
    <x v="2"/>
    <n v="5"/>
    <s v="ARE"/>
    <x v="10"/>
  </r>
  <r>
    <x v="7"/>
    <s v="2EI"/>
    <x v="5"/>
    <s v="CTG"/>
    <x v="11"/>
    <s v="1.6"/>
    <x v="2"/>
    <x v="2"/>
    <n v="4"/>
    <s v="NKS"/>
    <x v="12"/>
  </r>
  <r>
    <x v="7"/>
    <s v="2EI"/>
    <x v="5"/>
    <s v="CTG"/>
    <x v="11"/>
    <s v="1.6"/>
    <x v="2"/>
    <x v="1"/>
    <n v="11"/>
    <s v="NKS"/>
    <x v="12"/>
  </r>
  <r>
    <x v="7"/>
    <s v="2EI"/>
    <x v="5"/>
    <s v="CTG"/>
    <x v="11"/>
    <s v="1.7"/>
    <x v="5"/>
    <x v="1"/>
    <n v="29"/>
    <s v="JBU"/>
    <x v="6"/>
  </r>
  <r>
    <x v="7"/>
    <s v="2EI"/>
    <x v="5"/>
    <s v="CTG"/>
    <x v="11"/>
    <s v="1.8"/>
    <x v="6"/>
    <x v="31"/>
    <n v="324"/>
    <s v="CMP"/>
    <x v="13"/>
  </r>
  <r>
    <x v="7"/>
    <s v="2EI"/>
    <x v="5"/>
    <s v="CTG"/>
    <x v="11"/>
    <s v="1.9"/>
    <x v="3"/>
    <x v="31"/>
    <n v="150"/>
    <s v="RPB"/>
    <x v="11"/>
  </r>
  <r>
    <x v="7"/>
    <s v="2EI"/>
    <x v="5"/>
    <s v="CUC"/>
    <x v="12"/>
    <s v="1.10"/>
    <x v="8"/>
    <x v="1"/>
    <n v="1294"/>
    <s v="AVA"/>
    <x v="1"/>
  </r>
  <r>
    <x v="7"/>
    <s v="2EI"/>
    <x v="5"/>
    <s v="CUC"/>
    <x v="12"/>
    <s v="1.2"/>
    <x v="9"/>
    <x v="1"/>
    <n v="11"/>
    <s v="AVA"/>
    <x v="1"/>
  </r>
  <r>
    <x v="7"/>
    <s v="2EI"/>
    <x v="5"/>
    <s v="CUC"/>
    <x v="12"/>
    <s v="1.4"/>
    <x v="4"/>
    <x v="1"/>
    <n v="67"/>
    <s v="ARE"/>
    <x v="10"/>
  </r>
  <r>
    <x v="7"/>
    <s v="2EI"/>
    <x v="5"/>
    <s v="CUC"/>
    <x v="12"/>
    <s v="1.7"/>
    <x v="5"/>
    <x v="2"/>
    <n v="5"/>
    <s v="AVA"/>
    <x v="1"/>
  </r>
  <r>
    <x v="7"/>
    <s v="2EI"/>
    <x v="5"/>
    <s v="IBE"/>
    <x v="14"/>
    <s v="1.1"/>
    <x v="0"/>
    <x v="1"/>
    <n v="55"/>
    <s v="AVA"/>
    <x v="1"/>
  </r>
  <r>
    <x v="7"/>
    <s v="2EI"/>
    <x v="5"/>
    <s v="IBE"/>
    <x v="14"/>
    <s v="1.10"/>
    <x v="8"/>
    <x v="2"/>
    <n v="35"/>
    <s v="AVA"/>
    <x v="1"/>
  </r>
  <r>
    <x v="7"/>
    <s v="2EI"/>
    <x v="5"/>
    <s v="IBE"/>
    <x v="14"/>
    <s v="1.4"/>
    <x v="4"/>
    <x v="2"/>
    <n v="5"/>
    <s v="AVA"/>
    <x v="1"/>
  </r>
  <r>
    <x v="7"/>
    <s v="2EI"/>
    <x v="5"/>
    <s v="IBE"/>
    <x v="14"/>
    <s v="1.8"/>
    <x v="6"/>
    <x v="1"/>
    <n v="101"/>
    <s v="AVA"/>
    <x v="1"/>
  </r>
  <r>
    <x v="7"/>
    <s v="2EI"/>
    <x v="5"/>
    <s v="IPI"/>
    <x v="15"/>
    <s v="1.3"/>
    <x v="1"/>
    <x v="2"/>
    <n v="1"/>
    <s v="AVA"/>
    <x v="1"/>
  </r>
  <r>
    <x v="7"/>
    <s v="2EI"/>
    <x v="5"/>
    <s v="LET"/>
    <x v="23"/>
    <s v="1.10"/>
    <x v="8"/>
    <x v="1"/>
    <n v="278"/>
    <s v="AVA"/>
    <x v="1"/>
  </r>
  <r>
    <x v="7"/>
    <s v="2EI"/>
    <x v="5"/>
    <s v="MDE"/>
    <x v="5"/>
    <s v="1.2"/>
    <x v="9"/>
    <x v="6"/>
    <n v="12"/>
    <s v="AVA"/>
    <x v="1"/>
  </r>
  <r>
    <x v="7"/>
    <s v="2EI"/>
    <x v="5"/>
    <s v="MDE"/>
    <x v="5"/>
    <s v="1.3"/>
    <x v="1"/>
    <x v="1"/>
    <n v="14"/>
    <s v="TAI"/>
    <x v="24"/>
  </r>
  <r>
    <x v="7"/>
    <s v="2EI"/>
    <x v="5"/>
    <s v="MDE"/>
    <x v="5"/>
    <s v="1.3"/>
    <x v="1"/>
    <x v="31"/>
    <n v="50"/>
    <s v="AMX"/>
    <x v="17"/>
  </r>
  <r>
    <x v="7"/>
    <s v="2EI"/>
    <x v="5"/>
    <s v="MDE"/>
    <x v="5"/>
    <s v="1.4"/>
    <x v="4"/>
    <x v="1"/>
    <n v="31"/>
    <s v="JBU"/>
    <x v="6"/>
  </r>
  <r>
    <x v="7"/>
    <s v="2EI"/>
    <x v="5"/>
    <s v="MDE"/>
    <x v="5"/>
    <s v="1.4"/>
    <x v="4"/>
    <x v="1"/>
    <n v="68"/>
    <s v="NKS"/>
    <x v="12"/>
  </r>
  <r>
    <x v="7"/>
    <s v="2EI"/>
    <x v="5"/>
    <s v="MDE"/>
    <x v="5"/>
    <s v="1.4"/>
    <x v="4"/>
    <x v="90"/>
    <n v="1"/>
    <s v="AVA"/>
    <x v="1"/>
  </r>
  <r>
    <x v="7"/>
    <s v="2EI"/>
    <x v="5"/>
    <s v="MDE"/>
    <x v="5"/>
    <s v="1.5"/>
    <x v="7"/>
    <x v="6"/>
    <n v="3"/>
    <s v="AVA"/>
    <x v="1"/>
  </r>
  <r>
    <x v="7"/>
    <s v="2EI"/>
    <x v="5"/>
    <s v="MDE"/>
    <x v="5"/>
    <s v="1.5"/>
    <x v="7"/>
    <x v="31"/>
    <n v="38"/>
    <s v="AMX"/>
    <x v="17"/>
  </r>
  <r>
    <x v="7"/>
    <s v="2EI"/>
    <x v="5"/>
    <s v="MDE"/>
    <x v="5"/>
    <s v="1.5"/>
    <x v="7"/>
    <x v="31"/>
    <n v="30"/>
    <s v="CMP"/>
    <x v="13"/>
  </r>
  <r>
    <x v="7"/>
    <s v="2EI"/>
    <x v="5"/>
    <s v="MDE"/>
    <x v="5"/>
    <s v="1.6"/>
    <x v="2"/>
    <x v="31"/>
    <n v="39"/>
    <s v="AMX"/>
    <x v="17"/>
  </r>
  <r>
    <x v="7"/>
    <s v="2EI"/>
    <x v="5"/>
    <s v="MDE"/>
    <x v="5"/>
    <s v="1.7"/>
    <x v="5"/>
    <x v="6"/>
    <n v="9"/>
    <s v="TPA"/>
    <x v="25"/>
  </r>
  <r>
    <x v="7"/>
    <s v="2EI"/>
    <x v="5"/>
    <s v="MDE"/>
    <x v="5"/>
    <s v="1.7"/>
    <x v="5"/>
    <x v="31"/>
    <n v="2"/>
    <s v="DWI"/>
    <x v="18"/>
  </r>
  <r>
    <x v="7"/>
    <s v="2EI"/>
    <x v="5"/>
    <s v="MTR"/>
    <x v="18"/>
    <s v="1.10"/>
    <x v="8"/>
    <x v="1"/>
    <n v="612"/>
    <s v="ARE"/>
    <x v="10"/>
  </r>
  <r>
    <x v="7"/>
    <s v="2EI"/>
    <x v="5"/>
    <s v="NVA"/>
    <x v="19"/>
    <s v="1.1"/>
    <x v="0"/>
    <x v="1"/>
    <n v="62"/>
    <s v="AVA"/>
    <x v="1"/>
  </r>
  <r>
    <x v="7"/>
    <s v="2EI"/>
    <x v="5"/>
    <s v="NVA"/>
    <x v="19"/>
    <s v="1.1"/>
    <x v="0"/>
    <x v="1"/>
    <n v="31"/>
    <s v="ARE"/>
    <x v="10"/>
  </r>
  <r>
    <x v="7"/>
    <s v="2EI"/>
    <x v="5"/>
    <s v="NVA"/>
    <x v="19"/>
    <s v="1.10"/>
    <x v="8"/>
    <x v="1"/>
    <n v="413"/>
    <s v="AVA"/>
    <x v="1"/>
  </r>
  <r>
    <x v="7"/>
    <s v="2EI"/>
    <x v="5"/>
    <s v="NVA"/>
    <x v="19"/>
    <s v="1.3"/>
    <x v="1"/>
    <x v="1"/>
    <n v="31"/>
    <s v="ARE"/>
    <x v="10"/>
  </r>
  <r>
    <x v="7"/>
    <s v="2EI"/>
    <x v="5"/>
    <s v="NVA"/>
    <x v="19"/>
    <s v="1.6"/>
    <x v="2"/>
    <x v="1"/>
    <n v="31"/>
    <s v="ARE"/>
    <x v="10"/>
  </r>
  <r>
    <x v="7"/>
    <s v="2EI"/>
    <x v="5"/>
    <s v="NVA"/>
    <x v="19"/>
    <s v="1.9"/>
    <x v="3"/>
    <x v="1"/>
    <n v="19"/>
    <s v="ARE"/>
    <x v="10"/>
  </r>
  <r>
    <x v="7"/>
    <s v="2EI"/>
    <x v="5"/>
    <s v="PEI"/>
    <x v="20"/>
    <s v="1.1"/>
    <x v="0"/>
    <x v="1"/>
    <n v="169"/>
    <s v="ARE"/>
    <x v="10"/>
  </r>
  <r>
    <x v="7"/>
    <s v="2EI"/>
    <x v="5"/>
    <s v="PEI"/>
    <x v="20"/>
    <s v="1.10"/>
    <x v="8"/>
    <x v="31"/>
    <n v="2"/>
    <s v="FAC"/>
    <x v="34"/>
  </r>
  <r>
    <x v="7"/>
    <s v="2EI"/>
    <x v="5"/>
    <s v="PEI"/>
    <x v="20"/>
    <s v="1.4"/>
    <x v="4"/>
    <x v="1"/>
    <n v="171"/>
    <s v="ARE"/>
    <x v="10"/>
  </r>
  <r>
    <x v="7"/>
    <s v="2EI"/>
    <x v="5"/>
    <s v="PEI"/>
    <x v="20"/>
    <s v="1.6"/>
    <x v="2"/>
    <x v="31"/>
    <n v="32"/>
    <s v="CMP"/>
    <x v="13"/>
  </r>
  <r>
    <x v="7"/>
    <s v="2EI"/>
    <x v="5"/>
    <s v="PEI"/>
    <x v="20"/>
    <s v="1.7"/>
    <x v="5"/>
    <x v="2"/>
    <n v="31"/>
    <s v="AAL"/>
    <x v="19"/>
  </r>
  <r>
    <x v="7"/>
    <s v="2EI"/>
    <x v="5"/>
    <s v="PEI"/>
    <x v="20"/>
    <s v="1.7"/>
    <x v="5"/>
    <x v="1"/>
    <n v="87"/>
    <s v="AVA"/>
    <x v="1"/>
  </r>
  <r>
    <x v="7"/>
    <s v="2EI"/>
    <x v="5"/>
    <s v="PEI"/>
    <x v="20"/>
    <s v="1.8"/>
    <x v="6"/>
    <x v="1"/>
    <n v="961"/>
    <s v="AVA"/>
    <x v="1"/>
  </r>
  <r>
    <x v="7"/>
    <s v="2EI"/>
    <x v="5"/>
    <s v="PEI"/>
    <x v="20"/>
    <s v="1.8"/>
    <x v="6"/>
    <x v="31"/>
    <n v="17"/>
    <s v="RPB"/>
    <x v="11"/>
  </r>
  <r>
    <x v="7"/>
    <s v="2EI"/>
    <x v="5"/>
    <s v="PSO"/>
    <x v="21"/>
    <s v="1.1"/>
    <x v="0"/>
    <x v="2"/>
    <n v="38"/>
    <s v="AVA"/>
    <x v="1"/>
  </r>
  <r>
    <x v="7"/>
    <s v="2EI"/>
    <x v="5"/>
    <s v="PSO"/>
    <x v="21"/>
    <s v="1.2"/>
    <x v="9"/>
    <x v="1"/>
    <n v="1"/>
    <s v="AVA"/>
    <x v="1"/>
  </r>
  <r>
    <x v="7"/>
    <s v="2EI"/>
    <x v="5"/>
    <s v="RCH"/>
    <x v="16"/>
    <s v="1.10"/>
    <x v="8"/>
    <x v="1"/>
    <n v="809"/>
    <s v="AVA"/>
    <x v="1"/>
  </r>
  <r>
    <x v="7"/>
    <s v="2EI"/>
    <x v="5"/>
    <s v="RCH"/>
    <x v="16"/>
    <s v="1.3"/>
    <x v="1"/>
    <x v="1"/>
    <n v="48"/>
    <s v="ARE"/>
    <x v="10"/>
  </r>
  <r>
    <x v="7"/>
    <s v="2EI"/>
    <x v="5"/>
    <s v="RCH"/>
    <x v="16"/>
    <s v="1.4"/>
    <x v="4"/>
    <x v="1"/>
    <n v="132"/>
    <s v="AVA"/>
    <x v="1"/>
  </r>
  <r>
    <x v="7"/>
    <s v="2EI"/>
    <x v="5"/>
    <s v="SMR"/>
    <x v="17"/>
    <s v="1.10"/>
    <x v="8"/>
    <x v="31"/>
    <n v="2"/>
    <s v="FAC"/>
    <x v="34"/>
  </r>
  <r>
    <x v="7"/>
    <s v="2EI"/>
    <x v="5"/>
    <s v="SMR"/>
    <x v="17"/>
    <s v="1.4"/>
    <x v="4"/>
    <x v="31"/>
    <n v="15"/>
    <s v="CMP"/>
    <x v="13"/>
  </r>
  <r>
    <x v="7"/>
    <s v="2EI"/>
    <x v="5"/>
    <s v="SMR"/>
    <x v="17"/>
    <s v="1.6"/>
    <x v="2"/>
    <x v="2"/>
    <n v="82"/>
    <s v="AVA"/>
    <x v="1"/>
  </r>
  <r>
    <x v="7"/>
    <s v="2EI"/>
    <x v="5"/>
    <s v="SMR"/>
    <x v="17"/>
    <s v="1.7"/>
    <x v="5"/>
    <x v="1"/>
    <n v="9"/>
    <s v="AVA"/>
    <x v="1"/>
  </r>
  <r>
    <x v="7"/>
    <s v="HEL"/>
    <x v="1"/>
    <s v="BOG"/>
    <x v="3"/>
    <s v="1.1"/>
    <x v="0"/>
    <x v="29"/>
    <n v="9"/>
    <s v="HEL"/>
    <x v="2"/>
  </r>
  <r>
    <x v="7"/>
    <s v="1BC"/>
    <x v="4"/>
    <s v="MDE"/>
    <x v="5"/>
    <s v="1.10"/>
    <x v="8"/>
    <x v="28"/>
    <n v="8"/>
    <s v="PRV"/>
    <x v="42"/>
  </r>
  <r>
    <x v="7"/>
    <s v="1BC"/>
    <x v="4"/>
    <s v="MDE"/>
    <x v="5"/>
    <s v="1.1"/>
    <x v="0"/>
    <x v="39"/>
    <n v="3"/>
    <s v="PRV"/>
    <x v="42"/>
  </r>
  <r>
    <x v="7"/>
    <s v="1BC"/>
    <x v="4"/>
    <s v="MDE"/>
    <x v="5"/>
    <s v="1.6"/>
    <x v="2"/>
    <x v="39"/>
    <n v="2"/>
    <s v="PRV"/>
    <x v="42"/>
  </r>
  <r>
    <x v="7"/>
    <s v="1BC"/>
    <x v="4"/>
    <s v="MDE"/>
    <x v="5"/>
    <s v="1.3"/>
    <x v="1"/>
    <x v="70"/>
    <n v="2"/>
    <s v="PRV"/>
    <x v="42"/>
  </r>
  <r>
    <x v="7"/>
    <s v="1BC"/>
    <x v="4"/>
    <s v="MDE"/>
    <x v="5"/>
    <s v="1.9"/>
    <x v="3"/>
    <x v="99"/>
    <n v="2"/>
    <s v="PRV"/>
    <x v="42"/>
  </r>
  <r>
    <x v="7"/>
    <s v="1BC"/>
    <x v="4"/>
    <s v="MDE"/>
    <x v="5"/>
    <s v="1.10"/>
    <x v="8"/>
    <x v="54"/>
    <n v="2"/>
    <s v="PRV"/>
    <x v="42"/>
  </r>
  <r>
    <x v="7"/>
    <s v="1BC"/>
    <x v="4"/>
    <s v="MDE"/>
    <x v="5"/>
    <s v="1.3"/>
    <x v="1"/>
    <x v="29"/>
    <n v="4"/>
    <s v="PRV"/>
    <x v="42"/>
  </r>
  <r>
    <x v="7"/>
    <s v="1BC"/>
    <x v="4"/>
    <s v="MDE"/>
    <x v="5"/>
    <s v="1.3"/>
    <x v="1"/>
    <x v="101"/>
    <n v="2"/>
    <s v="PRV"/>
    <x v="42"/>
  </r>
  <r>
    <x v="7"/>
    <s v="1BC"/>
    <x v="4"/>
    <s v="MDE"/>
    <x v="5"/>
    <s v="1.10"/>
    <x v="8"/>
    <x v="101"/>
    <n v="1"/>
    <s v="PRV"/>
    <x v="42"/>
  </r>
  <r>
    <x v="7"/>
    <s v="1BC"/>
    <x v="4"/>
    <s v="MDE"/>
    <x v="5"/>
    <s v="1.3"/>
    <x v="1"/>
    <x v="48"/>
    <n v="5"/>
    <s v="PRV"/>
    <x v="42"/>
  </r>
  <r>
    <x v="7"/>
    <s v="1BC"/>
    <x v="4"/>
    <s v="MDE"/>
    <x v="5"/>
    <s v="1.3"/>
    <x v="1"/>
    <x v="100"/>
    <n v="2"/>
    <s v="PRV"/>
    <x v="42"/>
  </r>
  <r>
    <x v="7"/>
    <s v="1DS"/>
    <x v="15"/>
    <s v="BOG"/>
    <x v="3"/>
    <s v="1.9"/>
    <x v="3"/>
    <x v="52"/>
    <n v="2"/>
    <s v="1DS"/>
    <x v="60"/>
  </r>
  <r>
    <x v="7"/>
    <s v="1DS"/>
    <x v="15"/>
    <s v="BOG"/>
    <x v="3"/>
    <s v="1.3"/>
    <x v="1"/>
    <x v="75"/>
    <n v="4"/>
    <s v="1DS"/>
    <x v="60"/>
  </r>
  <r>
    <x v="7"/>
    <s v="1GR"/>
    <x v="11"/>
    <s v="EOH"/>
    <x v="26"/>
    <s v="1.1"/>
    <x v="0"/>
    <x v="25"/>
    <n v="65"/>
    <s v="1GR"/>
    <x v="55"/>
  </r>
  <r>
    <x v="7"/>
    <s v="1GR"/>
    <x v="11"/>
    <s v="EOH"/>
    <x v="26"/>
    <s v="1.8"/>
    <x v="6"/>
    <x v="25"/>
    <n v="2"/>
    <s v="1FR"/>
    <x v="54"/>
  </r>
  <r>
    <x v="7"/>
    <s v="1GR"/>
    <x v="11"/>
    <s v="EOH"/>
    <x v="26"/>
    <s v="1.1"/>
    <x v="0"/>
    <x v="73"/>
    <n v="5"/>
    <s v="1EH"/>
    <x v="58"/>
  </r>
  <r>
    <x v="7"/>
    <s v="1GR"/>
    <x v="11"/>
    <s v="EOH"/>
    <x v="26"/>
    <s v="1.8"/>
    <x v="6"/>
    <x v="75"/>
    <n v="47"/>
    <s v="HEL"/>
    <x v="2"/>
  </r>
  <r>
    <x v="7"/>
    <s v="2EJ"/>
    <x v="6"/>
    <s v="BOG"/>
    <x v="3"/>
    <s v="1.10"/>
    <x v="8"/>
    <x v="24"/>
    <n v="43"/>
    <s v="ETH"/>
    <x v="61"/>
  </r>
  <r>
    <x v="7"/>
    <s v="2EJ"/>
    <x v="6"/>
    <s v="BOG"/>
    <x v="3"/>
    <s v="1.10"/>
    <x v="8"/>
    <x v="35"/>
    <n v="1"/>
    <s v="CTW"/>
    <x v="43"/>
  </r>
  <r>
    <x v="7"/>
    <s v="2EJ"/>
    <x v="6"/>
    <s v="BOG"/>
    <x v="3"/>
    <s v="1.10"/>
    <x v="8"/>
    <x v="24"/>
    <n v="21"/>
    <s v="3AI"/>
    <x v="50"/>
  </r>
  <r>
    <x v="7"/>
    <s v="3AZ"/>
    <x v="2"/>
    <s v="BOG"/>
    <x v="3"/>
    <s v="1.4"/>
    <x v="4"/>
    <x v="7"/>
    <n v="17"/>
    <s v="LER"/>
    <x v="7"/>
  </r>
  <r>
    <x v="7"/>
    <s v="3AZ"/>
    <x v="2"/>
    <s v="BOG"/>
    <x v="3"/>
    <s v="1.8"/>
    <x v="6"/>
    <x v="24"/>
    <n v="4"/>
    <s v="MAA"/>
    <x v="31"/>
  </r>
  <r>
    <x v="7"/>
    <s v="3AZ"/>
    <x v="2"/>
    <s v="BOG"/>
    <x v="3"/>
    <s v="1.5"/>
    <x v="7"/>
    <x v="24"/>
    <n v="39"/>
    <s v="ACA"/>
    <x v="3"/>
  </r>
  <r>
    <x v="7"/>
    <s v="3BM"/>
    <x v="0"/>
    <s v="EJA"/>
    <x v="0"/>
    <s v="1.1"/>
    <x v="0"/>
    <x v="0"/>
    <n v="31"/>
    <s v="EFY"/>
    <x v="0"/>
  </r>
  <r>
    <x v="7"/>
    <s v="3BM"/>
    <x v="0"/>
    <s v="VVC"/>
    <x v="22"/>
    <s v="1.4"/>
    <x v="4"/>
    <x v="2"/>
    <n v="4"/>
    <s v="AVA"/>
    <x v="1"/>
  </r>
  <r>
    <x v="7"/>
    <s v="3BM"/>
    <x v="0"/>
    <s v="EJA"/>
    <x v="0"/>
    <s v="1.6"/>
    <x v="2"/>
    <x v="0"/>
    <n v="31"/>
    <s v="EFY"/>
    <x v="0"/>
  </r>
  <r>
    <x v="7"/>
    <s v="3BM"/>
    <x v="0"/>
    <s v="VVC"/>
    <x v="22"/>
    <s v="1.6"/>
    <x v="2"/>
    <x v="2"/>
    <n v="4"/>
    <s v="AVA"/>
    <x v="1"/>
  </r>
  <r>
    <x v="7"/>
    <s v="3BM"/>
    <x v="0"/>
    <s v="EJA"/>
    <x v="0"/>
    <s v="1.3"/>
    <x v="1"/>
    <x v="1"/>
    <n v="58"/>
    <s v="PRV"/>
    <x v="42"/>
  </r>
  <r>
    <x v="7"/>
    <s v="3BM"/>
    <x v="0"/>
    <s v="EJA"/>
    <x v="0"/>
    <s v="1.10"/>
    <x v="8"/>
    <x v="2"/>
    <n v="2"/>
    <s v="AVA"/>
    <x v="1"/>
  </r>
  <r>
    <x v="7"/>
    <s v="3BM"/>
    <x v="0"/>
    <s v="PPN"/>
    <x v="1"/>
    <s v="1.1"/>
    <x v="0"/>
    <x v="2"/>
    <n v="1"/>
    <s v="EFY"/>
    <x v="0"/>
  </r>
  <r>
    <x v="7"/>
    <s v="3BM"/>
    <x v="0"/>
    <s v="VUP"/>
    <x v="2"/>
    <s v="1.7"/>
    <x v="5"/>
    <x v="2"/>
    <n v="20"/>
    <s v="AVA"/>
    <x v="1"/>
  </r>
  <r>
    <x v="7"/>
    <s v="3BM"/>
    <x v="0"/>
    <s v="VVC"/>
    <x v="22"/>
    <s v="1.5"/>
    <x v="7"/>
    <x v="0"/>
    <n v="6"/>
    <s v="PRV"/>
    <x v="42"/>
  </r>
  <r>
    <x v="7"/>
    <s v="3BM"/>
    <x v="0"/>
    <s v="VVC"/>
    <x v="22"/>
    <s v="1.5"/>
    <x v="7"/>
    <x v="37"/>
    <n v="1"/>
    <s v="PRV"/>
    <x v="42"/>
  </r>
  <r>
    <x v="7"/>
    <s v="3BM"/>
    <x v="0"/>
    <s v="TCO"/>
    <x v="25"/>
    <s v="1.6"/>
    <x v="2"/>
    <x v="88"/>
    <n v="43"/>
    <s v="EFY"/>
    <x v="0"/>
  </r>
  <r>
    <x v="7"/>
    <s v="3CA"/>
    <x v="9"/>
    <s v="EOH"/>
    <x v="26"/>
    <s v="1.10"/>
    <x v="8"/>
    <x v="38"/>
    <n v="5"/>
    <s v="PRV"/>
    <x v="42"/>
  </r>
  <r>
    <x v="7"/>
    <s v="3AP"/>
    <x v="14"/>
    <s v="CTG"/>
    <x v="11"/>
    <s v="1.1"/>
    <x v="0"/>
    <x v="1"/>
    <n v="920"/>
    <s v="AVA"/>
    <x v="1"/>
  </r>
  <r>
    <x v="7"/>
    <s v="3AP"/>
    <x v="14"/>
    <s v="CTG"/>
    <x v="11"/>
    <s v="1.3"/>
    <x v="1"/>
    <x v="75"/>
    <n v="8"/>
    <s v="NSE"/>
    <x v="20"/>
  </r>
  <r>
    <x v="7"/>
    <s v="3AP"/>
    <x v="14"/>
    <s v="CTG"/>
    <x v="11"/>
    <s v="1.4"/>
    <x v="4"/>
    <x v="6"/>
    <n v="18"/>
    <s v="PUE"/>
    <x v="5"/>
  </r>
  <r>
    <x v="7"/>
    <s v="3AP"/>
    <x v="14"/>
    <s v="CTG"/>
    <x v="11"/>
    <s v="1.6"/>
    <x v="2"/>
    <x v="1"/>
    <n v="920"/>
    <s v="AVA"/>
    <x v="1"/>
  </r>
  <r>
    <x v="7"/>
    <s v="3AP"/>
    <x v="14"/>
    <s v="CTG"/>
    <x v="11"/>
    <s v="1.6"/>
    <x v="2"/>
    <x v="33"/>
    <n v="2"/>
    <s v="KLM"/>
    <x v="23"/>
  </r>
  <r>
    <x v="7"/>
    <s v="3AP"/>
    <x v="14"/>
    <s v="CTG"/>
    <x v="11"/>
    <s v="1.7"/>
    <x v="5"/>
    <x v="2"/>
    <n v="1"/>
    <s v="AVA"/>
    <x v="1"/>
  </r>
  <r>
    <x v="7"/>
    <s v="3AP"/>
    <x v="14"/>
    <s v="CTG"/>
    <x v="11"/>
    <s v="1.9"/>
    <x v="3"/>
    <x v="1"/>
    <n v="920"/>
    <s v="AVA"/>
    <x v="1"/>
  </r>
  <r>
    <x v="7"/>
    <s v="3AP"/>
    <x v="14"/>
    <s v="CTG"/>
    <x v="11"/>
    <s v="1.9"/>
    <x v="3"/>
    <x v="33"/>
    <n v="2"/>
    <s v="KLM"/>
    <x v="23"/>
  </r>
  <r>
    <x v="7"/>
    <s v="3AP"/>
    <x v="14"/>
    <s v="CTG"/>
    <x v="11"/>
    <s v="1.10"/>
    <x v="8"/>
    <x v="2"/>
    <n v="13"/>
    <s v="AVA"/>
    <x v="1"/>
  </r>
  <r>
    <x v="7"/>
    <s v="3AP"/>
    <x v="14"/>
    <s v="BAQ"/>
    <x v="8"/>
    <s v="1.1"/>
    <x v="0"/>
    <x v="1"/>
    <n v="508"/>
    <s v="AVA"/>
    <x v="1"/>
  </r>
  <r>
    <x v="7"/>
    <s v="3AP"/>
    <x v="14"/>
    <s v="BAQ"/>
    <x v="8"/>
    <s v="1.7"/>
    <x v="5"/>
    <x v="2"/>
    <n v="5"/>
    <s v="AVA"/>
    <x v="1"/>
  </r>
  <r>
    <x v="7"/>
    <s v="2EI"/>
    <x v="5"/>
    <s v="ADZ"/>
    <x v="6"/>
    <s v="1.10"/>
    <x v="8"/>
    <x v="1"/>
    <n v="83"/>
    <s v="JAT"/>
    <x v="14"/>
  </r>
  <r>
    <x v="7"/>
    <s v="2EI"/>
    <x v="5"/>
    <s v="ADZ"/>
    <x v="6"/>
    <s v="1.10"/>
    <x v="8"/>
    <x v="1"/>
    <n v="1261"/>
    <s v="ARE"/>
    <x v="10"/>
  </r>
  <r>
    <x v="7"/>
    <s v="2EI"/>
    <x v="5"/>
    <s v="ADZ"/>
    <x v="6"/>
    <s v="1.10"/>
    <x v="8"/>
    <x v="35"/>
    <n v="2"/>
    <s v="KRE"/>
    <x v="33"/>
  </r>
  <r>
    <x v="7"/>
    <s v="2EI"/>
    <x v="5"/>
    <s v="ADZ"/>
    <x v="6"/>
    <s v="1.4"/>
    <x v="4"/>
    <x v="1"/>
    <n v="315"/>
    <s v="ARE"/>
    <x v="10"/>
  </r>
  <r>
    <x v="7"/>
    <s v="2EI"/>
    <x v="5"/>
    <s v="ADZ"/>
    <x v="6"/>
    <s v="1.6"/>
    <x v="2"/>
    <x v="31"/>
    <n v="50"/>
    <s v="RPB"/>
    <x v="11"/>
  </r>
  <r>
    <x v="7"/>
    <s v="2EI"/>
    <x v="5"/>
    <s v="ADZ"/>
    <x v="6"/>
    <s v="1.9"/>
    <x v="3"/>
    <x v="1"/>
    <n v="19"/>
    <s v="JAT"/>
    <x v="14"/>
  </r>
  <r>
    <x v="7"/>
    <s v="2EI"/>
    <x v="5"/>
    <s v="ADZ"/>
    <x v="6"/>
    <s v="1.9"/>
    <x v="3"/>
    <x v="1"/>
    <n v="306"/>
    <s v="ARE"/>
    <x v="10"/>
  </r>
  <r>
    <x v="7"/>
    <s v="2EI"/>
    <x v="5"/>
    <s v="ADZ"/>
    <x v="6"/>
    <s v="1.9"/>
    <x v="3"/>
    <x v="31"/>
    <n v="50"/>
    <s v="RPB"/>
    <x v="11"/>
  </r>
  <r>
    <x v="7"/>
    <s v="2EI"/>
    <x v="5"/>
    <s v="AXM"/>
    <x v="7"/>
    <s v="1.1"/>
    <x v="0"/>
    <x v="1"/>
    <n v="30"/>
    <s v="ARE"/>
    <x v="10"/>
  </r>
  <r>
    <x v="7"/>
    <s v="2EI"/>
    <x v="5"/>
    <s v="AXM"/>
    <x v="7"/>
    <s v="1.10"/>
    <x v="8"/>
    <x v="1"/>
    <n v="909"/>
    <s v="AVA"/>
    <x v="1"/>
  </r>
  <r>
    <x v="7"/>
    <s v="2EI"/>
    <x v="5"/>
    <s v="AXM"/>
    <x v="7"/>
    <s v="1.5"/>
    <x v="7"/>
    <x v="1"/>
    <n v="12"/>
    <s v="NKS"/>
    <x v="12"/>
  </r>
  <r>
    <x v="7"/>
    <s v="2EI"/>
    <x v="5"/>
    <s v="AXM"/>
    <x v="7"/>
    <s v="1.6"/>
    <x v="2"/>
    <x v="31"/>
    <n v="17"/>
    <s v="RPB"/>
    <x v="11"/>
  </r>
  <r>
    <x v="7"/>
    <s v="2EI"/>
    <x v="5"/>
    <s v="AXM"/>
    <x v="7"/>
    <s v="1.8"/>
    <x v="6"/>
    <x v="2"/>
    <n v="4"/>
    <s v="AVA"/>
    <x v="1"/>
  </r>
  <r>
    <x v="7"/>
    <s v="2EI"/>
    <x v="5"/>
    <s v="AXM"/>
    <x v="7"/>
    <s v="1.8"/>
    <x v="6"/>
    <x v="31"/>
    <n v="1"/>
    <s v="ACL"/>
    <x v="8"/>
  </r>
  <r>
    <x v="7"/>
    <s v="2EI"/>
    <x v="5"/>
    <s v="BAQ"/>
    <x v="8"/>
    <s v="1.1"/>
    <x v="0"/>
    <x v="1"/>
    <n v="1"/>
    <s v="JAT"/>
    <x v="14"/>
  </r>
  <r>
    <x v="7"/>
    <s v="2EI"/>
    <x v="5"/>
    <s v="BAQ"/>
    <x v="8"/>
    <s v="1.2"/>
    <x v="9"/>
    <x v="31"/>
    <n v="1"/>
    <s v="CMP"/>
    <x v="13"/>
  </r>
  <r>
    <x v="7"/>
    <s v="2EI"/>
    <x v="5"/>
    <s v="BAQ"/>
    <x v="8"/>
    <s v="1.4"/>
    <x v="4"/>
    <x v="1"/>
    <n v="2"/>
    <s v="JAT"/>
    <x v="14"/>
  </r>
  <r>
    <x v="7"/>
    <s v="2EI"/>
    <x v="5"/>
    <s v="BAQ"/>
    <x v="8"/>
    <s v="1.4"/>
    <x v="4"/>
    <x v="31"/>
    <n v="77"/>
    <s v="CMP"/>
    <x v="13"/>
  </r>
  <r>
    <x v="7"/>
    <s v="2EI"/>
    <x v="5"/>
    <s v="BGA"/>
    <x v="9"/>
    <s v="1.4"/>
    <x v="4"/>
    <x v="1"/>
    <n v="421"/>
    <s v="AVA"/>
    <x v="1"/>
  </r>
  <r>
    <x v="7"/>
    <s v="2EI"/>
    <x v="5"/>
    <s v="BGA"/>
    <x v="9"/>
    <s v="1.6"/>
    <x v="2"/>
    <x v="1"/>
    <n v="361"/>
    <s v="AVA"/>
    <x v="1"/>
  </r>
  <r>
    <x v="7"/>
    <s v="2EI"/>
    <x v="5"/>
    <s v="BGA"/>
    <x v="9"/>
    <s v="1.8"/>
    <x v="6"/>
    <x v="1"/>
    <n v="444"/>
    <s v="ARE"/>
    <x v="10"/>
  </r>
  <r>
    <x v="7"/>
    <s v="2EI"/>
    <x v="5"/>
    <s v="CLO"/>
    <x v="10"/>
    <s v="1.1"/>
    <x v="0"/>
    <x v="31"/>
    <n v="69"/>
    <s v="RPB"/>
    <x v="11"/>
  </r>
  <r>
    <x v="7"/>
    <s v="2EI"/>
    <x v="5"/>
    <s v="CLO"/>
    <x v="10"/>
    <s v="1.10"/>
    <x v="8"/>
    <x v="1"/>
    <n v="4381"/>
    <s v="AVA"/>
    <x v="1"/>
  </r>
  <r>
    <x v="7"/>
    <s v="2EI"/>
    <x v="5"/>
    <s v="CLO"/>
    <x v="10"/>
    <s v="1.10"/>
    <x v="8"/>
    <x v="31"/>
    <n v="1"/>
    <s v="FAC"/>
    <x v="34"/>
  </r>
  <r>
    <x v="7"/>
    <s v="2EI"/>
    <x v="5"/>
    <s v="CLO"/>
    <x v="10"/>
    <s v="1.3"/>
    <x v="1"/>
    <x v="31"/>
    <n v="71"/>
    <s v="RPB"/>
    <x v="11"/>
  </r>
  <r>
    <x v="7"/>
    <s v="2EI"/>
    <x v="5"/>
    <s v="CLO"/>
    <x v="10"/>
    <s v="1.3"/>
    <x v="1"/>
    <x v="15"/>
    <n v="15"/>
    <s v="AVA"/>
    <x v="1"/>
  </r>
  <r>
    <x v="7"/>
    <s v="2EI"/>
    <x v="5"/>
    <s v="CLO"/>
    <x v="10"/>
    <s v="1.4"/>
    <x v="4"/>
    <x v="2"/>
    <n v="179"/>
    <s v="AVA"/>
    <x v="1"/>
  </r>
  <r>
    <x v="7"/>
    <s v="2EI"/>
    <x v="5"/>
    <s v="CLO"/>
    <x v="10"/>
    <s v="1.4"/>
    <x v="4"/>
    <x v="16"/>
    <n v="6"/>
    <s v="JAT"/>
    <x v="14"/>
  </r>
  <r>
    <x v="7"/>
    <s v="2EI"/>
    <x v="5"/>
    <s v="CLO"/>
    <x v="10"/>
    <s v="1.5"/>
    <x v="7"/>
    <x v="2"/>
    <n v="40"/>
    <s v="AVA"/>
    <x v="1"/>
  </r>
  <r>
    <x v="7"/>
    <s v="2EI"/>
    <x v="5"/>
    <s v="CLO"/>
    <x v="10"/>
    <s v="1.5"/>
    <x v="7"/>
    <x v="31"/>
    <n v="2"/>
    <s v="RPB"/>
    <x v="11"/>
  </r>
  <r>
    <x v="7"/>
    <s v="2EI"/>
    <x v="5"/>
    <s v="CLO"/>
    <x v="10"/>
    <s v="1.5"/>
    <x v="7"/>
    <x v="55"/>
    <n v="1"/>
    <s v="PRV"/>
    <x v="42"/>
  </r>
  <r>
    <x v="7"/>
    <s v="2EI"/>
    <x v="5"/>
    <s v="CLO"/>
    <x v="10"/>
    <s v="1.8"/>
    <x v="6"/>
    <x v="15"/>
    <n v="16"/>
    <s v="AVA"/>
    <x v="1"/>
  </r>
  <r>
    <x v="7"/>
    <s v="2EI"/>
    <x v="5"/>
    <s v="CTG"/>
    <x v="11"/>
    <s v="1.10"/>
    <x v="8"/>
    <x v="1"/>
    <n v="1690"/>
    <s v="JAT"/>
    <x v="14"/>
  </r>
  <r>
    <x v="7"/>
    <s v="2EI"/>
    <x v="5"/>
    <s v="CTG"/>
    <x v="11"/>
    <s v="1.10"/>
    <x v="8"/>
    <x v="1"/>
    <n v="62"/>
    <s v="NKS"/>
    <x v="12"/>
  </r>
  <r>
    <x v="7"/>
    <s v="2EI"/>
    <x v="5"/>
    <s v="CTG"/>
    <x v="11"/>
    <s v="1.3"/>
    <x v="1"/>
    <x v="1"/>
    <n v="497"/>
    <s v="ARE"/>
    <x v="10"/>
  </r>
  <r>
    <x v="7"/>
    <s v="2EI"/>
    <x v="5"/>
    <s v="CTG"/>
    <x v="11"/>
    <s v="1.3"/>
    <x v="1"/>
    <x v="16"/>
    <n v="25"/>
    <s v="NKS"/>
    <x v="12"/>
  </r>
  <r>
    <x v="7"/>
    <s v="2EI"/>
    <x v="5"/>
    <s v="CTG"/>
    <x v="11"/>
    <s v="1.4"/>
    <x v="4"/>
    <x v="31"/>
    <n v="152"/>
    <s v="RPB"/>
    <x v="11"/>
  </r>
  <r>
    <x v="7"/>
    <s v="2EI"/>
    <x v="5"/>
    <s v="CTG"/>
    <x v="11"/>
    <s v="1.5"/>
    <x v="7"/>
    <x v="1"/>
    <n v="29"/>
    <s v="JBU"/>
    <x v="6"/>
  </r>
  <r>
    <x v="7"/>
    <s v="2EI"/>
    <x v="5"/>
    <s v="CTG"/>
    <x v="11"/>
    <s v="1.5"/>
    <x v="7"/>
    <x v="31"/>
    <n v="13"/>
    <s v="DAL"/>
    <x v="59"/>
  </r>
  <r>
    <x v="7"/>
    <s v="2EI"/>
    <x v="5"/>
    <s v="CTG"/>
    <x v="11"/>
    <s v="1.6"/>
    <x v="2"/>
    <x v="15"/>
    <n v="20"/>
    <s v="KLM"/>
    <x v="23"/>
  </r>
  <r>
    <x v="7"/>
    <s v="2EI"/>
    <x v="5"/>
    <s v="CTG"/>
    <x v="11"/>
    <s v="1.7"/>
    <x v="5"/>
    <x v="16"/>
    <n v="1"/>
    <s v="JBU"/>
    <x v="6"/>
  </r>
  <r>
    <x v="7"/>
    <s v="2EI"/>
    <x v="5"/>
    <s v="CTG"/>
    <x v="11"/>
    <s v="1.7"/>
    <x v="5"/>
    <x v="31"/>
    <n v="59"/>
    <s v="AAL"/>
    <x v="19"/>
  </r>
  <r>
    <x v="7"/>
    <s v="2EI"/>
    <x v="5"/>
    <s v="CTG"/>
    <x v="11"/>
    <s v="1.8"/>
    <x v="6"/>
    <x v="1"/>
    <n v="59"/>
    <s v="JBU"/>
    <x v="6"/>
  </r>
  <r>
    <x v="7"/>
    <s v="2EI"/>
    <x v="5"/>
    <s v="CTG"/>
    <x v="11"/>
    <s v="1.9"/>
    <x v="3"/>
    <x v="1"/>
    <n v="233"/>
    <s v="JAT"/>
    <x v="14"/>
  </r>
  <r>
    <x v="7"/>
    <s v="2EI"/>
    <x v="5"/>
    <s v="CUC"/>
    <x v="12"/>
    <s v="1.1"/>
    <x v="0"/>
    <x v="31"/>
    <n v="41"/>
    <s v="CMP"/>
    <x v="13"/>
  </r>
  <r>
    <x v="7"/>
    <s v="2EI"/>
    <x v="5"/>
    <s v="CUC"/>
    <x v="12"/>
    <s v="1.10"/>
    <x v="8"/>
    <x v="2"/>
    <n v="313"/>
    <s v="AVA"/>
    <x v="1"/>
  </r>
  <r>
    <x v="7"/>
    <s v="2EI"/>
    <x v="5"/>
    <s v="CUC"/>
    <x v="12"/>
    <s v="1.3"/>
    <x v="1"/>
    <x v="2"/>
    <n v="57"/>
    <s v="AVA"/>
    <x v="1"/>
  </r>
  <r>
    <x v="7"/>
    <s v="2EI"/>
    <x v="5"/>
    <s v="CUC"/>
    <x v="12"/>
    <s v="1.4"/>
    <x v="4"/>
    <x v="2"/>
    <n v="58"/>
    <s v="AVA"/>
    <x v="1"/>
  </r>
  <r>
    <x v="7"/>
    <s v="2EI"/>
    <x v="5"/>
    <s v="CUC"/>
    <x v="12"/>
    <s v="1.8"/>
    <x v="6"/>
    <x v="31"/>
    <n v="2"/>
    <s v="ACL"/>
    <x v="8"/>
  </r>
  <r>
    <x v="7"/>
    <s v="2EI"/>
    <x v="5"/>
    <s v="EYP"/>
    <x v="13"/>
    <s v="1.8"/>
    <x v="6"/>
    <x v="1"/>
    <n v="55"/>
    <s v="ARE"/>
    <x v="10"/>
  </r>
  <r>
    <x v="7"/>
    <s v="2EI"/>
    <x v="5"/>
    <s v="IBE"/>
    <x v="14"/>
    <s v="1.6"/>
    <x v="2"/>
    <x v="1"/>
    <n v="32"/>
    <s v="ARE"/>
    <x v="10"/>
  </r>
  <r>
    <x v="7"/>
    <s v="2EI"/>
    <x v="5"/>
    <s v="IPI"/>
    <x v="15"/>
    <s v="1.10"/>
    <x v="8"/>
    <x v="1"/>
    <n v="344"/>
    <s v="AVA"/>
    <x v="1"/>
  </r>
  <r>
    <x v="7"/>
    <s v="2EI"/>
    <x v="5"/>
    <s v="IPI"/>
    <x v="15"/>
    <s v="1.8"/>
    <x v="6"/>
    <x v="1"/>
    <n v="74"/>
    <s v="AVA"/>
    <x v="1"/>
  </r>
  <r>
    <x v="7"/>
    <s v="2EI"/>
    <x v="5"/>
    <s v="MDE"/>
    <x v="5"/>
    <s v="1.1"/>
    <x v="0"/>
    <x v="2"/>
    <n v="116"/>
    <s v="AVA"/>
    <x v="1"/>
  </r>
  <r>
    <x v="7"/>
    <s v="2EI"/>
    <x v="5"/>
    <s v="MDE"/>
    <x v="5"/>
    <s v="1.1"/>
    <x v="0"/>
    <x v="2"/>
    <n v="22"/>
    <s v="NKS"/>
    <x v="12"/>
  </r>
  <r>
    <x v="7"/>
    <s v="2EI"/>
    <x v="5"/>
    <s v="MDE"/>
    <x v="5"/>
    <s v="1.1"/>
    <x v="0"/>
    <x v="1"/>
    <n v="69"/>
    <s v="NKS"/>
    <x v="12"/>
  </r>
  <r>
    <x v="7"/>
    <s v="2EI"/>
    <x v="5"/>
    <s v="MDE"/>
    <x v="5"/>
    <s v="1.1"/>
    <x v="0"/>
    <x v="15"/>
    <n v="17"/>
    <s v="AVA"/>
    <x v="1"/>
  </r>
  <r>
    <x v="7"/>
    <s v="2EI"/>
    <x v="5"/>
    <s v="MDE"/>
    <x v="5"/>
    <s v="1.10"/>
    <x v="8"/>
    <x v="1"/>
    <n v="91"/>
    <s v="GLG"/>
    <x v="15"/>
  </r>
  <r>
    <x v="7"/>
    <s v="2EI"/>
    <x v="5"/>
    <s v="MDE"/>
    <x v="5"/>
    <s v="1.10"/>
    <x v="8"/>
    <x v="1"/>
    <n v="2074"/>
    <s v="JAT"/>
    <x v="14"/>
  </r>
  <r>
    <x v="7"/>
    <s v="2EI"/>
    <x v="5"/>
    <s v="MDE"/>
    <x v="5"/>
    <s v="1.2"/>
    <x v="9"/>
    <x v="1"/>
    <n v="74"/>
    <s v="AVA"/>
    <x v="1"/>
  </r>
  <r>
    <x v="7"/>
    <s v="2EI"/>
    <x v="5"/>
    <s v="MDE"/>
    <x v="5"/>
    <s v="1.2"/>
    <x v="9"/>
    <x v="1"/>
    <n v="2"/>
    <s v="GLG"/>
    <x v="15"/>
  </r>
  <r>
    <x v="7"/>
    <s v="2EI"/>
    <x v="5"/>
    <s v="MDE"/>
    <x v="5"/>
    <s v="1.2"/>
    <x v="9"/>
    <x v="31"/>
    <n v="5"/>
    <s v="CMP"/>
    <x v="13"/>
  </r>
  <r>
    <x v="7"/>
    <s v="2EI"/>
    <x v="5"/>
    <s v="MDE"/>
    <x v="5"/>
    <s v="1.3"/>
    <x v="1"/>
    <x v="31"/>
    <n v="9"/>
    <s v="ROI"/>
    <x v="56"/>
  </r>
  <r>
    <x v="7"/>
    <s v="2EI"/>
    <x v="5"/>
    <s v="MDE"/>
    <x v="5"/>
    <s v="1.4"/>
    <x v="4"/>
    <x v="31"/>
    <n v="50"/>
    <s v="AMX"/>
    <x v="17"/>
  </r>
  <r>
    <x v="7"/>
    <s v="2EI"/>
    <x v="5"/>
    <s v="MDE"/>
    <x v="5"/>
    <s v="1.5"/>
    <x v="7"/>
    <x v="1"/>
    <n v="53"/>
    <s v="NKS"/>
    <x v="12"/>
  </r>
  <r>
    <x v="7"/>
    <s v="2EI"/>
    <x v="5"/>
    <s v="MDE"/>
    <x v="5"/>
    <s v="1.6"/>
    <x v="2"/>
    <x v="1"/>
    <n v="17"/>
    <s v="GLG"/>
    <x v="15"/>
  </r>
  <r>
    <x v="7"/>
    <s v="2EI"/>
    <x v="5"/>
    <s v="MDE"/>
    <x v="5"/>
    <s v="1.6"/>
    <x v="2"/>
    <x v="31"/>
    <n v="8"/>
    <s v="ROI"/>
    <x v="56"/>
  </r>
  <r>
    <x v="7"/>
    <s v="2EI"/>
    <x v="5"/>
    <s v="MDE"/>
    <x v="5"/>
    <s v="1.6"/>
    <x v="2"/>
    <x v="15"/>
    <n v="17"/>
    <s v="AVA"/>
    <x v="1"/>
  </r>
  <r>
    <x v="7"/>
    <s v="2EI"/>
    <x v="5"/>
    <s v="MDE"/>
    <x v="5"/>
    <s v="1.7"/>
    <x v="5"/>
    <x v="1"/>
    <n v="481"/>
    <s v="AVA"/>
    <x v="1"/>
  </r>
  <r>
    <x v="7"/>
    <s v="2EI"/>
    <x v="5"/>
    <s v="MDE"/>
    <x v="5"/>
    <s v="1.7"/>
    <x v="5"/>
    <x v="1"/>
    <n v="31"/>
    <s v="JAT"/>
    <x v="14"/>
  </r>
  <r>
    <x v="7"/>
    <s v="2EI"/>
    <x v="5"/>
    <s v="MDE"/>
    <x v="5"/>
    <s v="1.9"/>
    <x v="3"/>
    <x v="31"/>
    <n v="6"/>
    <s v="CMP"/>
    <x v="13"/>
  </r>
  <r>
    <x v="7"/>
    <s v="2EI"/>
    <x v="5"/>
    <s v="MTR"/>
    <x v="18"/>
    <s v="1.10"/>
    <x v="8"/>
    <x v="2"/>
    <n v="257"/>
    <s v="AVA"/>
    <x v="1"/>
  </r>
  <r>
    <x v="7"/>
    <s v="2EI"/>
    <x v="5"/>
    <s v="MTR"/>
    <x v="18"/>
    <s v="1.3"/>
    <x v="1"/>
    <x v="1"/>
    <n v="122"/>
    <s v="ARE"/>
    <x v="10"/>
  </r>
  <r>
    <x v="7"/>
    <s v="2EI"/>
    <x v="5"/>
    <s v="MTR"/>
    <x v="18"/>
    <s v="1.4"/>
    <x v="4"/>
    <x v="2"/>
    <n v="39"/>
    <s v="AVA"/>
    <x v="1"/>
  </r>
  <r>
    <x v="7"/>
    <s v="2EI"/>
    <x v="5"/>
    <s v="MTR"/>
    <x v="18"/>
    <s v="1.6"/>
    <x v="2"/>
    <x v="2"/>
    <n v="36"/>
    <s v="AVA"/>
    <x v="1"/>
  </r>
  <r>
    <x v="7"/>
    <s v="2EI"/>
    <x v="5"/>
    <s v="MTR"/>
    <x v="18"/>
    <s v="1.6"/>
    <x v="2"/>
    <x v="1"/>
    <n v="204"/>
    <s v="AVA"/>
    <x v="1"/>
  </r>
  <r>
    <x v="7"/>
    <s v="2EI"/>
    <x v="5"/>
    <s v="MTR"/>
    <x v="18"/>
    <s v="1.8"/>
    <x v="6"/>
    <x v="2"/>
    <n v="107"/>
    <s v="AVA"/>
    <x v="1"/>
  </r>
  <r>
    <x v="7"/>
    <s v="2EI"/>
    <x v="5"/>
    <s v="NVA"/>
    <x v="19"/>
    <s v="1.4"/>
    <x v="4"/>
    <x v="1"/>
    <n v="62"/>
    <s v="AVA"/>
    <x v="1"/>
  </r>
  <r>
    <x v="7"/>
    <s v="2EI"/>
    <x v="5"/>
    <s v="PEI"/>
    <x v="20"/>
    <s v="1.10"/>
    <x v="8"/>
    <x v="1"/>
    <n v="2698"/>
    <s v="AVA"/>
    <x v="1"/>
  </r>
  <r>
    <x v="7"/>
    <s v="2EI"/>
    <x v="5"/>
    <s v="PEI"/>
    <x v="20"/>
    <s v="1.10"/>
    <x v="8"/>
    <x v="31"/>
    <n v="219"/>
    <s v="CMP"/>
    <x v="13"/>
  </r>
  <r>
    <x v="7"/>
    <s v="2EI"/>
    <x v="5"/>
    <s v="PEI"/>
    <x v="20"/>
    <s v="1.2"/>
    <x v="9"/>
    <x v="2"/>
    <n v="1"/>
    <s v="AAL"/>
    <x v="19"/>
  </r>
  <r>
    <x v="7"/>
    <s v="2EI"/>
    <x v="5"/>
    <s v="PEI"/>
    <x v="20"/>
    <s v="1.2"/>
    <x v="9"/>
    <x v="1"/>
    <n v="8"/>
    <s v="AVA"/>
    <x v="1"/>
  </r>
  <r>
    <x v="7"/>
    <s v="2EI"/>
    <x v="5"/>
    <s v="PEI"/>
    <x v="20"/>
    <s v="1.2"/>
    <x v="9"/>
    <x v="1"/>
    <n v="4"/>
    <s v="ARE"/>
    <x v="10"/>
  </r>
  <r>
    <x v="7"/>
    <s v="2EI"/>
    <x v="5"/>
    <s v="PEI"/>
    <x v="20"/>
    <s v="1.3"/>
    <x v="1"/>
    <x v="2"/>
    <n v="1"/>
    <s v="ARE"/>
    <x v="10"/>
  </r>
  <r>
    <x v="7"/>
    <s v="2EI"/>
    <x v="5"/>
    <s v="PEI"/>
    <x v="20"/>
    <s v="1.4"/>
    <x v="4"/>
    <x v="2"/>
    <n v="31"/>
    <s v="AAL"/>
    <x v="19"/>
  </r>
  <r>
    <x v="7"/>
    <s v="2EI"/>
    <x v="5"/>
    <s v="PEI"/>
    <x v="20"/>
    <s v="1.4"/>
    <x v="4"/>
    <x v="1"/>
    <n v="128"/>
    <s v="JAT"/>
    <x v="14"/>
  </r>
  <r>
    <x v="7"/>
    <s v="2EI"/>
    <x v="5"/>
    <s v="PEI"/>
    <x v="20"/>
    <s v="1.6"/>
    <x v="2"/>
    <x v="1"/>
    <n v="496"/>
    <s v="AVA"/>
    <x v="1"/>
  </r>
  <r>
    <x v="7"/>
    <s v="2EI"/>
    <x v="5"/>
    <s v="PEI"/>
    <x v="20"/>
    <s v="1.7"/>
    <x v="5"/>
    <x v="31"/>
    <n v="30"/>
    <s v="CMP"/>
    <x v="13"/>
  </r>
  <r>
    <x v="7"/>
    <s v="2EI"/>
    <x v="5"/>
    <s v="PEI"/>
    <x v="20"/>
    <s v="1.8"/>
    <x v="6"/>
    <x v="2"/>
    <n v="62"/>
    <s v="AAL"/>
    <x v="19"/>
  </r>
  <r>
    <x v="7"/>
    <s v="2EI"/>
    <x v="5"/>
    <s v="PEI"/>
    <x v="20"/>
    <s v="1.8"/>
    <x v="6"/>
    <x v="2"/>
    <n v="80"/>
    <s v="AVA"/>
    <x v="1"/>
  </r>
  <r>
    <x v="7"/>
    <s v="2EI"/>
    <x v="5"/>
    <s v="PSO"/>
    <x v="21"/>
    <s v="1.1"/>
    <x v="0"/>
    <x v="1"/>
    <n v="57"/>
    <s v="ARE"/>
    <x v="10"/>
  </r>
  <r>
    <x v="7"/>
    <s v="2EI"/>
    <x v="5"/>
    <s v="PSO"/>
    <x v="21"/>
    <s v="1.3"/>
    <x v="1"/>
    <x v="2"/>
    <n v="38"/>
    <s v="AVA"/>
    <x v="1"/>
  </r>
  <r>
    <x v="7"/>
    <s v="2EI"/>
    <x v="5"/>
    <s v="PSO"/>
    <x v="21"/>
    <s v="1.6"/>
    <x v="2"/>
    <x v="1"/>
    <n v="57"/>
    <s v="ARE"/>
    <x v="10"/>
  </r>
  <r>
    <x v="7"/>
    <s v="2EI"/>
    <x v="5"/>
    <s v="PSO"/>
    <x v="21"/>
    <s v="1.8"/>
    <x v="6"/>
    <x v="1"/>
    <n v="353"/>
    <s v="AVA"/>
    <x v="1"/>
  </r>
  <r>
    <x v="7"/>
    <s v="2EI"/>
    <x v="5"/>
    <s v="RCH"/>
    <x v="16"/>
    <s v="1.10"/>
    <x v="8"/>
    <x v="2"/>
    <n v="33"/>
    <s v="AVA"/>
    <x v="1"/>
  </r>
  <r>
    <x v="7"/>
    <s v="2EI"/>
    <x v="5"/>
    <s v="RCH"/>
    <x v="16"/>
    <s v="1.3"/>
    <x v="1"/>
    <x v="1"/>
    <n v="131"/>
    <s v="AVA"/>
    <x v="1"/>
  </r>
  <r>
    <x v="7"/>
    <s v="2EI"/>
    <x v="5"/>
    <s v="RCH"/>
    <x v="16"/>
    <s v="1.4"/>
    <x v="4"/>
    <x v="2"/>
    <n v="5"/>
    <s v="AVA"/>
    <x v="1"/>
  </r>
  <r>
    <x v="7"/>
    <s v="2EI"/>
    <x v="5"/>
    <s v="SMR"/>
    <x v="17"/>
    <s v="1.3"/>
    <x v="1"/>
    <x v="2"/>
    <n v="82"/>
    <s v="AVA"/>
    <x v="1"/>
  </r>
  <r>
    <x v="7"/>
    <s v="2EI"/>
    <x v="5"/>
    <s v="SMR"/>
    <x v="17"/>
    <s v="1.3"/>
    <x v="1"/>
    <x v="1"/>
    <n v="265"/>
    <s v="ARE"/>
    <x v="10"/>
  </r>
  <r>
    <x v="7"/>
    <s v="2EI"/>
    <x v="5"/>
    <s v="SMR"/>
    <x v="17"/>
    <s v="1.4"/>
    <x v="4"/>
    <x v="1"/>
    <n v="404"/>
    <s v="AVA"/>
    <x v="1"/>
  </r>
  <r>
    <x v="7"/>
    <s v="2EI"/>
    <x v="5"/>
    <s v="SMR"/>
    <x v="17"/>
    <s v="1.6"/>
    <x v="2"/>
    <x v="1"/>
    <n v="264"/>
    <s v="ARE"/>
    <x v="10"/>
  </r>
  <r>
    <x v="7"/>
    <s v="3BL"/>
    <x v="8"/>
    <s v="BOG"/>
    <x v="3"/>
    <s v="1.10"/>
    <x v="8"/>
    <x v="33"/>
    <n v="18"/>
    <s v="QTR"/>
    <x v="38"/>
  </r>
  <r>
    <x v="7"/>
    <s v="3BL"/>
    <x v="8"/>
    <s v="BOG"/>
    <x v="3"/>
    <s v="1.10"/>
    <x v="8"/>
    <x v="24"/>
    <n v="27"/>
    <s v="CJT"/>
    <x v="41"/>
  </r>
  <r>
    <x v="7"/>
    <s v="HEL"/>
    <x v="1"/>
    <s v="BOG"/>
    <x v="3"/>
    <s v="1.9"/>
    <x v="3"/>
    <x v="29"/>
    <n v="9"/>
    <s v="HEL"/>
    <x v="2"/>
  </r>
  <r>
    <x v="7"/>
    <s v="HEL"/>
    <x v="1"/>
    <s v="BOG"/>
    <x v="3"/>
    <s v="1.3"/>
    <x v="1"/>
    <x v="45"/>
    <n v="1"/>
    <s v="HEL"/>
    <x v="2"/>
  </r>
  <r>
    <x v="7"/>
    <s v="HEL"/>
    <x v="1"/>
    <s v="BOG"/>
    <x v="3"/>
    <s v="1.3"/>
    <x v="1"/>
    <x v="25"/>
    <n v="1"/>
    <s v="HEL"/>
    <x v="2"/>
  </r>
  <r>
    <x v="7"/>
    <s v="1BC"/>
    <x v="4"/>
    <s v="MDE"/>
    <x v="5"/>
    <s v="1.3"/>
    <x v="1"/>
    <x v="39"/>
    <n v="5"/>
    <s v="PRV"/>
    <x v="42"/>
  </r>
  <r>
    <x v="7"/>
    <s v="1BC"/>
    <x v="4"/>
    <s v="MDE"/>
    <x v="5"/>
    <s v="1.9"/>
    <x v="3"/>
    <x v="70"/>
    <n v="2"/>
    <s v="PRV"/>
    <x v="42"/>
  </r>
  <r>
    <x v="7"/>
    <s v="1BC"/>
    <x v="4"/>
    <s v="MDE"/>
    <x v="5"/>
    <s v="1.9"/>
    <x v="3"/>
    <x v="30"/>
    <n v="2"/>
    <s v="PRV"/>
    <x v="42"/>
  </r>
  <r>
    <x v="7"/>
    <s v="1BC"/>
    <x v="4"/>
    <s v="MDE"/>
    <x v="5"/>
    <s v="1.9"/>
    <x v="3"/>
    <x v="54"/>
    <n v="2"/>
    <s v="PRV"/>
    <x v="42"/>
  </r>
  <r>
    <x v="7"/>
    <s v="1BC"/>
    <x v="4"/>
    <s v="MDE"/>
    <x v="5"/>
    <s v="1.10"/>
    <x v="8"/>
    <x v="58"/>
    <n v="2"/>
    <s v="PRV"/>
    <x v="42"/>
  </r>
  <r>
    <x v="7"/>
    <s v="1BC"/>
    <x v="4"/>
    <s v="MDE"/>
    <x v="5"/>
    <s v="1.1"/>
    <x v="0"/>
    <x v="48"/>
    <n v="1"/>
    <s v="PRV"/>
    <x v="42"/>
  </r>
  <r>
    <x v="7"/>
    <s v="1BC"/>
    <x v="4"/>
    <s v="MDE"/>
    <x v="5"/>
    <s v="1.3"/>
    <x v="1"/>
    <x v="76"/>
    <n v="2"/>
    <s v="PRV"/>
    <x v="42"/>
  </r>
  <r>
    <x v="7"/>
    <s v="1DS"/>
    <x v="15"/>
    <s v="BOG"/>
    <x v="3"/>
    <s v="1.3"/>
    <x v="1"/>
    <x v="52"/>
    <n v="3"/>
    <s v="1DS"/>
    <x v="60"/>
  </r>
  <r>
    <x v="7"/>
    <s v="1GR"/>
    <x v="11"/>
    <s v="EOH"/>
    <x v="26"/>
    <s v="1.6"/>
    <x v="2"/>
    <x v="25"/>
    <n v="65"/>
    <s v="1GR"/>
    <x v="55"/>
  </r>
  <r>
    <x v="7"/>
    <s v="1GR"/>
    <x v="11"/>
    <s v="EOH"/>
    <x v="26"/>
    <s v="1.1"/>
    <x v="0"/>
    <x v="25"/>
    <n v="2"/>
    <s v="1FR"/>
    <x v="54"/>
  </r>
  <r>
    <x v="7"/>
    <s v="1GR"/>
    <x v="11"/>
    <s v="EOH"/>
    <x v="26"/>
    <s v="1.9"/>
    <x v="3"/>
    <x v="3"/>
    <n v="35"/>
    <s v="1FR"/>
    <x v="54"/>
  </r>
  <r>
    <x v="7"/>
    <s v="1GR"/>
    <x v="11"/>
    <s v="EOH"/>
    <x v="26"/>
    <s v="1.6"/>
    <x v="2"/>
    <x v="3"/>
    <n v="35"/>
    <s v="1FR"/>
    <x v="54"/>
  </r>
  <r>
    <x v="7"/>
    <s v="2EJ"/>
    <x v="6"/>
    <s v="BOG"/>
    <x v="3"/>
    <s v="1.5"/>
    <x v="7"/>
    <x v="36"/>
    <n v="1"/>
    <s v="3AZ"/>
    <x v="40"/>
  </r>
  <r>
    <x v="7"/>
    <s v="2EJ"/>
    <x v="6"/>
    <s v="BOG"/>
    <x v="3"/>
    <s v="1.3"/>
    <x v="1"/>
    <x v="36"/>
    <n v="13"/>
    <s v="3AZ"/>
    <x v="40"/>
  </r>
  <r>
    <x v="7"/>
    <s v="2EJ"/>
    <x v="6"/>
    <s v="BOG"/>
    <x v="3"/>
    <s v="1.8"/>
    <x v="6"/>
    <x v="23"/>
    <n v="1"/>
    <s v="GTI"/>
    <x v="62"/>
  </r>
  <r>
    <x v="7"/>
    <s v="2EJ"/>
    <x v="6"/>
    <s v="BOG"/>
    <x v="3"/>
    <s v="1.4"/>
    <x v="4"/>
    <x v="23"/>
    <n v="4"/>
    <s v="GTI"/>
    <x v="62"/>
  </r>
  <r>
    <x v="7"/>
    <s v="2EJ"/>
    <x v="6"/>
    <s v="BOG"/>
    <x v="3"/>
    <s v="1.7"/>
    <x v="5"/>
    <x v="33"/>
    <n v="11"/>
    <s v="QTR"/>
    <x v="38"/>
  </r>
  <r>
    <x v="7"/>
    <s v="2EJ"/>
    <x v="6"/>
    <s v="BOG"/>
    <x v="3"/>
    <s v="1.10"/>
    <x v="8"/>
    <x v="33"/>
    <n v="41"/>
    <s v="QTR"/>
    <x v="38"/>
  </r>
  <r>
    <x v="7"/>
    <s v="3AZ"/>
    <x v="2"/>
    <s v="BOG"/>
    <x v="3"/>
    <s v="1.4"/>
    <x v="4"/>
    <x v="6"/>
    <n v="18"/>
    <s v="PUE"/>
    <x v="5"/>
  </r>
  <r>
    <x v="7"/>
    <s v="3AZ"/>
    <x v="2"/>
    <s v="BOG"/>
    <x v="3"/>
    <s v="1.9"/>
    <x v="3"/>
    <x v="7"/>
    <n v="17"/>
    <s v="LER"/>
    <x v="7"/>
  </r>
  <r>
    <x v="7"/>
    <s v="3AZ"/>
    <x v="2"/>
    <s v="BOG"/>
    <x v="3"/>
    <s v="1.3"/>
    <x v="1"/>
    <x v="24"/>
    <n v="4"/>
    <s v="MAA"/>
    <x v="31"/>
  </r>
  <r>
    <x v="7"/>
    <s v="3AZ"/>
    <x v="2"/>
    <s v="BOG"/>
    <x v="3"/>
    <s v="1.1"/>
    <x v="0"/>
    <x v="24"/>
    <n v="39"/>
    <s v="ACA"/>
    <x v="3"/>
  </r>
  <r>
    <x v="7"/>
    <s v="3AZ"/>
    <x v="2"/>
    <s v="BOG"/>
    <x v="3"/>
    <s v="1.6"/>
    <x v="2"/>
    <x v="24"/>
    <n v="39"/>
    <s v="ACA"/>
    <x v="3"/>
  </r>
  <r>
    <x v="7"/>
    <s v="3AZ"/>
    <x v="2"/>
    <s v="BOG"/>
    <x v="3"/>
    <s v="1.7"/>
    <x v="5"/>
    <x v="24"/>
    <n v="39"/>
    <s v="ACA"/>
    <x v="3"/>
  </r>
  <r>
    <x v="7"/>
    <s v="3BM"/>
    <x v="0"/>
    <s v="EJA"/>
    <x v="0"/>
    <s v="1.6"/>
    <x v="2"/>
    <x v="1"/>
    <n v="58"/>
    <s v="PRV"/>
    <x v="42"/>
  </r>
  <r>
    <x v="7"/>
    <s v="3BM"/>
    <x v="0"/>
    <s v="EYP"/>
    <x v="13"/>
    <s v="1.4"/>
    <x v="4"/>
    <x v="1"/>
    <n v="47"/>
    <s v="AVA"/>
    <x v="1"/>
  </r>
  <r>
    <x v="7"/>
    <s v="3BM"/>
    <x v="0"/>
    <s v="PPN"/>
    <x v="1"/>
    <s v="1.1"/>
    <x v="0"/>
    <x v="1"/>
    <n v="30"/>
    <s v="AVA"/>
    <x v="1"/>
  </r>
  <r>
    <x v="7"/>
    <s v="3BM"/>
    <x v="0"/>
    <s v="VUP"/>
    <x v="2"/>
    <s v="1.4"/>
    <x v="4"/>
    <x v="2"/>
    <n v="20"/>
    <s v="AVA"/>
    <x v="1"/>
  </r>
  <r>
    <x v="7"/>
    <s v="3BM"/>
    <x v="0"/>
    <s v="VUP"/>
    <x v="2"/>
    <s v="1.1"/>
    <x v="0"/>
    <x v="1"/>
    <n v="95"/>
    <s v="AVA"/>
    <x v="1"/>
  </r>
  <r>
    <x v="7"/>
    <s v="3BM"/>
    <x v="0"/>
    <s v="VVC"/>
    <x v="22"/>
    <s v="1.1"/>
    <x v="0"/>
    <x v="0"/>
    <n v="17"/>
    <s v="PRV"/>
    <x v="42"/>
  </r>
  <r>
    <x v="7"/>
    <s v="5AD"/>
    <x v="10"/>
    <s v="BOG"/>
    <x v="3"/>
    <s v="1.10"/>
    <x v="8"/>
    <x v="77"/>
    <n v="30"/>
    <s v="PRV"/>
    <x v="42"/>
  </r>
  <r>
    <x v="7"/>
    <s v="SGH"/>
    <x v="3"/>
    <s v="SJE"/>
    <x v="4"/>
    <s v="1.3"/>
    <x v="1"/>
    <x v="89"/>
    <n v="27"/>
    <s v="EFY"/>
    <x v="0"/>
  </r>
  <r>
    <x v="7"/>
    <s v="SGH"/>
    <x v="3"/>
    <s v="SJE"/>
    <x v="4"/>
    <s v="1.4"/>
    <x v="4"/>
    <x v="89"/>
    <n v="27"/>
    <s v="EFY"/>
    <x v="0"/>
  </r>
  <r>
    <x v="7"/>
    <s v="3AP"/>
    <x v="14"/>
    <s v="CTG"/>
    <x v="11"/>
    <s v="1.1"/>
    <x v="0"/>
    <x v="2"/>
    <n v="13"/>
    <s v="AVA"/>
    <x v="1"/>
  </r>
  <r>
    <x v="7"/>
    <s v="3AP"/>
    <x v="14"/>
    <s v="CTG"/>
    <x v="11"/>
    <s v="1.1"/>
    <x v="0"/>
    <x v="15"/>
    <n v="1"/>
    <s v="AVA"/>
    <x v="1"/>
  </r>
  <r>
    <x v="7"/>
    <s v="3AP"/>
    <x v="14"/>
    <s v="CTG"/>
    <x v="11"/>
    <s v="1.2"/>
    <x v="9"/>
    <x v="1"/>
    <n v="22"/>
    <s v="AVA"/>
    <x v="1"/>
  </r>
  <r>
    <x v="7"/>
    <s v="3AP"/>
    <x v="14"/>
    <s v="CTG"/>
    <x v="11"/>
    <s v="1.4"/>
    <x v="4"/>
    <x v="1"/>
    <n v="920"/>
    <s v="AVA"/>
    <x v="1"/>
  </r>
  <r>
    <x v="7"/>
    <s v="3AP"/>
    <x v="14"/>
    <s v="CTG"/>
    <x v="11"/>
    <s v="1.5"/>
    <x v="7"/>
    <x v="2"/>
    <n v="1"/>
    <s v="AVA"/>
    <x v="1"/>
  </r>
  <r>
    <x v="7"/>
    <s v="3AP"/>
    <x v="14"/>
    <s v="CTG"/>
    <x v="11"/>
    <s v="1.6"/>
    <x v="2"/>
    <x v="15"/>
    <n v="27"/>
    <s v="KLM"/>
    <x v="23"/>
  </r>
  <r>
    <x v="7"/>
    <s v="3AP"/>
    <x v="14"/>
    <s v="CTG"/>
    <x v="11"/>
    <s v="1.8"/>
    <x v="6"/>
    <x v="1"/>
    <n v="920"/>
    <s v="AVA"/>
    <x v="1"/>
  </r>
  <r>
    <x v="7"/>
    <s v="3AP"/>
    <x v="14"/>
    <s v="CTG"/>
    <x v="11"/>
    <s v="1.9"/>
    <x v="3"/>
    <x v="75"/>
    <n v="8"/>
    <s v="NSE"/>
    <x v="20"/>
  </r>
  <r>
    <x v="7"/>
    <s v="3AP"/>
    <x v="14"/>
    <s v="CTG"/>
    <x v="11"/>
    <s v="1.10"/>
    <x v="8"/>
    <x v="15"/>
    <n v="27"/>
    <s v="KLM"/>
    <x v="23"/>
  </r>
  <r>
    <x v="7"/>
    <s v="3AP"/>
    <x v="14"/>
    <s v="BAQ"/>
    <x v="8"/>
    <s v="1.5"/>
    <x v="7"/>
    <x v="1"/>
    <n v="142"/>
    <s v="AVA"/>
    <x v="1"/>
  </r>
  <r>
    <x v="7"/>
    <s v="3AP"/>
    <x v="14"/>
    <s v="BAQ"/>
    <x v="8"/>
    <s v="1.6"/>
    <x v="2"/>
    <x v="2"/>
    <n v="49"/>
    <s v="AVA"/>
    <x v="1"/>
  </r>
  <r>
    <x v="7"/>
    <s v="3AP"/>
    <x v="14"/>
    <s v="BAQ"/>
    <x v="8"/>
    <s v="1.9"/>
    <x v="3"/>
    <x v="2"/>
    <n v="49"/>
    <s v="AVA"/>
    <x v="1"/>
  </r>
  <r>
    <x v="7"/>
    <s v="2EI"/>
    <x v="5"/>
    <s v="ADZ"/>
    <x v="6"/>
    <s v="1.3"/>
    <x v="1"/>
    <x v="1"/>
    <n v="316"/>
    <s v="ARE"/>
    <x v="10"/>
  </r>
  <r>
    <x v="7"/>
    <s v="2EI"/>
    <x v="5"/>
    <s v="ADZ"/>
    <x v="6"/>
    <s v="1.8"/>
    <x v="6"/>
    <x v="1"/>
    <n v="1065"/>
    <s v="ARE"/>
    <x v="10"/>
  </r>
  <r>
    <x v="7"/>
    <s v="2EI"/>
    <x v="5"/>
    <s v="AXM"/>
    <x v="7"/>
    <s v="1.1"/>
    <x v="0"/>
    <x v="1"/>
    <n v="133"/>
    <s v="AVA"/>
    <x v="1"/>
  </r>
  <r>
    <x v="7"/>
    <s v="2EI"/>
    <x v="5"/>
    <s v="AXM"/>
    <x v="7"/>
    <s v="1.1"/>
    <x v="0"/>
    <x v="31"/>
    <n v="17"/>
    <s v="RPB"/>
    <x v="11"/>
  </r>
  <r>
    <x v="7"/>
    <s v="2EI"/>
    <x v="5"/>
    <s v="AXM"/>
    <x v="7"/>
    <s v="1.3"/>
    <x v="1"/>
    <x v="1"/>
    <n v="134"/>
    <s v="AVA"/>
    <x v="1"/>
  </r>
  <r>
    <x v="7"/>
    <s v="2EI"/>
    <x v="5"/>
    <s v="AXM"/>
    <x v="7"/>
    <s v="1.3"/>
    <x v="1"/>
    <x v="31"/>
    <n v="17"/>
    <s v="RPB"/>
    <x v="11"/>
  </r>
  <r>
    <x v="7"/>
    <s v="2EI"/>
    <x v="5"/>
    <s v="AXM"/>
    <x v="7"/>
    <s v="1.4"/>
    <x v="4"/>
    <x v="1"/>
    <n v="30"/>
    <s v="ARE"/>
    <x v="10"/>
  </r>
  <r>
    <x v="7"/>
    <s v="2EI"/>
    <x v="5"/>
    <s v="AXM"/>
    <x v="7"/>
    <s v="1.6"/>
    <x v="2"/>
    <x v="1"/>
    <n v="30"/>
    <s v="ARE"/>
    <x v="10"/>
  </r>
  <r>
    <x v="7"/>
    <s v="2EI"/>
    <x v="5"/>
    <s v="AXM"/>
    <x v="7"/>
    <s v="1.8"/>
    <x v="6"/>
    <x v="1"/>
    <n v="60"/>
    <s v="ARE"/>
    <x v="10"/>
  </r>
  <r>
    <x v="7"/>
    <s v="2EI"/>
    <x v="5"/>
    <s v="AXM"/>
    <x v="7"/>
    <s v="1.8"/>
    <x v="6"/>
    <x v="1"/>
    <n v="26"/>
    <s v="NKS"/>
    <x v="12"/>
  </r>
  <r>
    <x v="7"/>
    <s v="2EI"/>
    <x v="5"/>
    <s v="AXM"/>
    <x v="7"/>
    <s v="1.8"/>
    <x v="6"/>
    <x v="31"/>
    <n v="26"/>
    <s v="CMP"/>
    <x v="13"/>
  </r>
  <r>
    <x v="7"/>
    <s v="2EI"/>
    <x v="5"/>
    <s v="BAQ"/>
    <x v="8"/>
    <s v="1.1"/>
    <x v="0"/>
    <x v="1"/>
    <n v="1"/>
    <s v="JBU"/>
    <x v="6"/>
  </r>
  <r>
    <x v="7"/>
    <s v="2EI"/>
    <x v="5"/>
    <s v="BAQ"/>
    <x v="8"/>
    <s v="1.3"/>
    <x v="1"/>
    <x v="1"/>
    <n v="2"/>
    <s v="JAT"/>
    <x v="14"/>
  </r>
  <r>
    <x v="7"/>
    <s v="2EI"/>
    <x v="5"/>
    <s v="BAQ"/>
    <x v="8"/>
    <s v="1.3"/>
    <x v="1"/>
    <x v="31"/>
    <n v="47"/>
    <s v="CMP"/>
    <x v="13"/>
  </r>
  <r>
    <x v="7"/>
    <s v="2EI"/>
    <x v="5"/>
    <s v="BAQ"/>
    <x v="8"/>
    <s v="1.3"/>
    <x v="1"/>
    <x v="31"/>
    <n v="47"/>
    <s v="RPB"/>
    <x v="11"/>
  </r>
  <r>
    <x v="7"/>
    <s v="2EI"/>
    <x v="5"/>
    <s v="BAQ"/>
    <x v="8"/>
    <s v="1.7"/>
    <x v="5"/>
    <x v="1"/>
    <n v="17"/>
    <s v="NKS"/>
    <x v="12"/>
  </r>
  <r>
    <x v="7"/>
    <s v="2EI"/>
    <x v="5"/>
    <s v="BAQ"/>
    <x v="8"/>
    <s v="1.7"/>
    <x v="5"/>
    <x v="31"/>
    <n v="4"/>
    <s v="CMP"/>
    <x v="13"/>
  </r>
  <r>
    <x v="7"/>
    <s v="2EI"/>
    <x v="5"/>
    <s v="BGA"/>
    <x v="9"/>
    <s v="1.1"/>
    <x v="0"/>
    <x v="2"/>
    <n v="20"/>
    <s v="AVA"/>
    <x v="1"/>
  </r>
  <r>
    <x v="7"/>
    <s v="2EI"/>
    <x v="5"/>
    <s v="BGA"/>
    <x v="9"/>
    <s v="1.1"/>
    <x v="0"/>
    <x v="1"/>
    <n v="362"/>
    <s v="AVA"/>
    <x v="1"/>
  </r>
  <r>
    <x v="7"/>
    <s v="2EI"/>
    <x v="5"/>
    <s v="BGA"/>
    <x v="9"/>
    <s v="1.1"/>
    <x v="0"/>
    <x v="31"/>
    <n v="19"/>
    <s v="RPB"/>
    <x v="11"/>
  </r>
  <r>
    <x v="7"/>
    <s v="2EI"/>
    <x v="5"/>
    <s v="BGA"/>
    <x v="9"/>
    <s v="1.10"/>
    <x v="8"/>
    <x v="1"/>
    <n v="887"/>
    <s v="ARE"/>
    <x v="10"/>
  </r>
  <r>
    <x v="7"/>
    <s v="2EI"/>
    <x v="5"/>
    <s v="BGA"/>
    <x v="9"/>
    <s v="1.4"/>
    <x v="4"/>
    <x v="1"/>
    <n v="187"/>
    <s v="ARE"/>
    <x v="10"/>
  </r>
  <r>
    <x v="7"/>
    <s v="2EI"/>
    <x v="5"/>
    <s v="BGA"/>
    <x v="9"/>
    <s v="1.6"/>
    <x v="2"/>
    <x v="1"/>
    <n v="184"/>
    <s v="ARE"/>
    <x v="10"/>
  </r>
  <r>
    <x v="7"/>
    <s v="2EI"/>
    <x v="5"/>
    <s v="CLO"/>
    <x v="10"/>
    <s v="1.1"/>
    <x v="0"/>
    <x v="1"/>
    <n v="928"/>
    <s v="AVA"/>
    <x v="1"/>
  </r>
  <r>
    <x v="7"/>
    <s v="2EI"/>
    <x v="5"/>
    <s v="CLO"/>
    <x v="10"/>
    <s v="1.1"/>
    <x v="0"/>
    <x v="16"/>
    <n v="6"/>
    <s v="JAT"/>
    <x v="14"/>
  </r>
  <r>
    <x v="7"/>
    <s v="2EI"/>
    <x v="5"/>
    <s v="CLO"/>
    <x v="10"/>
    <s v="1.1"/>
    <x v="0"/>
    <x v="31"/>
    <n v="106"/>
    <s v="CMP"/>
    <x v="13"/>
  </r>
  <r>
    <x v="7"/>
    <s v="2EI"/>
    <x v="5"/>
    <s v="CLO"/>
    <x v="10"/>
    <s v="1.10"/>
    <x v="8"/>
    <x v="16"/>
    <n v="17"/>
    <s v="JAT"/>
    <x v="14"/>
  </r>
  <r>
    <x v="7"/>
    <s v="2EI"/>
    <x v="5"/>
    <s v="CLO"/>
    <x v="10"/>
    <s v="1.10"/>
    <x v="8"/>
    <x v="90"/>
    <n v="10"/>
    <s v="NSE"/>
    <x v="20"/>
  </r>
  <r>
    <x v="7"/>
    <s v="2EI"/>
    <x v="5"/>
    <s v="CLO"/>
    <x v="10"/>
    <s v="1.3"/>
    <x v="1"/>
    <x v="1"/>
    <n v="18"/>
    <s v="NKS"/>
    <x v="12"/>
  </r>
  <r>
    <x v="7"/>
    <s v="2EI"/>
    <x v="5"/>
    <s v="CLO"/>
    <x v="10"/>
    <s v="1.6"/>
    <x v="2"/>
    <x v="1"/>
    <n v="900"/>
    <s v="AVA"/>
    <x v="1"/>
  </r>
  <r>
    <x v="7"/>
    <s v="2EI"/>
    <x v="5"/>
    <s v="CLO"/>
    <x v="10"/>
    <s v="1.6"/>
    <x v="2"/>
    <x v="31"/>
    <n v="61"/>
    <s v="AAL"/>
    <x v="19"/>
  </r>
  <r>
    <x v="7"/>
    <s v="2EI"/>
    <x v="5"/>
    <s v="CLO"/>
    <x v="10"/>
    <s v="1.6"/>
    <x v="2"/>
    <x v="15"/>
    <n v="15"/>
    <s v="AVA"/>
    <x v="1"/>
  </r>
  <r>
    <x v="7"/>
    <s v="2EI"/>
    <x v="5"/>
    <s v="CLO"/>
    <x v="10"/>
    <s v="1.7"/>
    <x v="5"/>
    <x v="90"/>
    <n v="22"/>
    <s v="NSE"/>
    <x v="20"/>
  </r>
  <r>
    <x v="7"/>
    <s v="2EI"/>
    <x v="5"/>
    <s v="CLO"/>
    <x v="10"/>
    <s v="1.8"/>
    <x v="6"/>
    <x v="1"/>
    <n v="2031"/>
    <s v="AVA"/>
    <x v="1"/>
  </r>
  <r>
    <x v="7"/>
    <s v="2EI"/>
    <x v="5"/>
    <s v="CTG"/>
    <x v="11"/>
    <s v="1.10"/>
    <x v="8"/>
    <x v="2"/>
    <n v="25"/>
    <s v="ARE"/>
    <x v="10"/>
  </r>
  <r>
    <x v="7"/>
    <s v="2EI"/>
    <x v="5"/>
    <s v="CTG"/>
    <x v="11"/>
    <s v="1.10"/>
    <x v="8"/>
    <x v="31"/>
    <n v="362"/>
    <s v="AAL"/>
    <x v="19"/>
  </r>
  <r>
    <x v="7"/>
    <s v="2EI"/>
    <x v="5"/>
    <s v="CTG"/>
    <x v="11"/>
    <s v="1.10"/>
    <x v="8"/>
    <x v="15"/>
    <n v="139"/>
    <s v="KLM"/>
    <x v="23"/>
  </r>
  <r>
    <x v="7"/>
    <s v="2EI"/>
    <x v="5"/>
    <s v="CTG"/>
    <x v="11"/>
    <s v="1.3"/>
    <x v="1"/>
    <x v="2"/>
    <n v="4"/>
    <s v="NKS"/>
    <x v="12"/>
  </r>
  <r>
    <x v="7"/>
    <s v="2EI"/>
    <x v="5"/>
    <s v="CTG"/>
    <x v="11"/>
    <s v="1.3"/>
    <x v="1"/>
    <x v="1"/>
    <n v="32"/>
    <s v="JBU"/>
    <x v="6"/>
  </r>
  <r>
    <x v="7"/>
    <s v="2EI"/>
    <x v="5"/>
    <s v="CTG"/>
    <x v="11"/>
    <s v="1.3"/>
    <x v="1"/>
    <x v="1"/>
    <n v="11"/>
    <s v="NKS"/>
    <x v="12"/>
  </r>
  <r>
    <x v="7"/>
    <s v="2EI"/>
    <x v="5"/>
    <s v="CTG"/>
    <x v="11"/>
    <s v="1.3"/>
    <x v="1"/>
    <x v="31"/>
    <n v="123"/>
    <s v="CMP"/>
    <x v="13"/>
  </r>
  <r>
    <x v="7"/>
    <s v="2EI"/>
    <x v="5"/>
    <s v="CTG"/>
    <x v="11"/>
    <s v="1.3"/>
    <x v="1"/>
    <x v="15"/>
    <n v="28"/>
    <s v="KLM"/>
    <x v="23"/>
  </r>
  <r>
    <x v="7"/>
    <s v="2EI"/>
    <x v="5"/>
    <s v="CTG"/>
    <x v="11"/>
    <s v="1.4"/>
    <x v="4"/>
    <x v="31"/>
    <n v="155"/>
    <s v="CMP"/>
    <x v="13"/>
  </r>
  <r>
    <x v="7"/>
    <s v="2EI"/>
    <x v="5"/>
    <s v="CTG"/>
    <x v="11"/>
    <s v="1.5"/>
    <x v="7"/>
    <x v="2"/>
    <n v="1"/>
    <s v="AAL"/>
    <x v="19"/>
  </r>
  <r>
    <x v="7"/>
    <s v="2EI"/>
    <x v="5"/>
    <s v="CTG"/>
    <x v="11"/>
    <s v="1.5"/>
    <x v="7"/>
    <x v="31"/>
    <n v="3"/>
    <s v="RPB"/>
    <x v="11"/>
  </r>
  <r>
    <x v="7"/>
    <s v="2EI"/>
    <x v="5"/>
    <s v="CTG"/>
    <x v="11"/>
    <s v="1.6"/>
    <x v="2"/>
    <x v="31"/>
    <n v="150"/>
    <s v="RPB"/>
    <x v="11"/>
  </r>
  <r>
    <x v="7"/>
    <s v="2EI"/>
    <x v="5"/>
    <s v="CTG"/>
    <x v="11"/>
    <s v="1.7"/>
    <x v="5"/>
    <x v="31"/>
    <n v="1"/>
    <s v="RPB"/>
    <x v="11"/>
  </r>
  <r>
    <x v="7"/>
    <s v="2EI"/>
    <x v="5"/>
    <s v="CTG"/>
    <x v="11"/>
    <s v="1.8"/>
    <x v="6"/>
    <x v="2"/>
    <n v="2"/>
    <s v="AAL"/>
    <x v="19"/>
  </r>
  <r>
    <x v="7"/>
    <s v="2EI"/>
    <x v="5"/>
    <s v="CTG"/>
    <x v="11"/>
    <s v="1.8"/>
    <x v="6"/>
    <x v="16"/>
    <n v="1"/>
    <s v="JAT"/>
    <x v="14"/>
  </r>
  <r>
    <x v="7"/>
    <s v="2EI"/>
    <x v="5"/>
    <s v="CTG"/>
    <x v="11"/>
    <s v="1.9"/>
    <x v="3"/>
    <x v="31"/>
    <n v="51"/>
    <s v="CMP"/>
    <x v="13"/>
  </r>
  <r>
    <x v="7"/>
    <s v="2EI"/>
    <x v="5"/>
    <s v="CUC"/>
    <x v="12"/>
    <s v="1.10"/>
    <x v="8"/>
    <x v="1"/>
    <n v="287"/>
    <s v="ARE"/>
    <x v="10"/>
  </r>
  <r>
    <x v="7"/>
    <s v="2EI"/>
    <x v="5"/>
    <s v="CUC"/>
    <x v="12"/>
    <s v="1.10"/>
    <x v="8"/>
    <x v="31"/>
    <n v="4"/>
    <s v="ACL"/>
    <x v="8"/>
  </r>
  <r>
    <x v="7"/>
    <s v="2EI"/>
    <x v="5"/>
    <s v="CUC"/>
    <x v="12"/>
    <s v="1.3"/>
    <x v="1"/>
    <x v="1"/>
    <n v="256"/>
    <s v="AVA"/>
    <x v="1"/>
  </r>
  <r>
    <x v="7"/>
    <s v="2EI"/>
    <x v="5"/>
    <s v="CUC"/>
    <x v="12"/>
    <s v="1.3"/>
    <x v="1"/>
    <x v="31"/>
    <n v="2"/>
    <s v="ACL"/>
    <x v="8"/>
  </r>
  <r>
    <x v="7"/>
    <s v="2EI"/>
    <x v="5"/>
    <s v="CUC"/>
    <x v="12"/>
    <s v="1.6"/>
    <x v="2"/>
    <x v="2"/>
    <n v="56"/>
    <s v="AVA"/>
    <x v="1"/>
  </r>
  <r>
    <x v="7"/>
    <s v="2EI"/>
    <x v="5"/>
    <s v="CUC"/>
    <x v="12"/>
    <s v="1.8"/>
    <x v="6"/>
    <x v="31"/>
    <n v="65"/>
    <s v="CMP"/>
    <x v="13"/>
  </r>
  <r>
    <x v="7"/>
    <s v="2EI"/>
    <x v="5"/>
    <s v="EYP"/>
    <x v="13"/>
    <s v="1.1"/>
    <x v="0"/>
    <x v="1"/>
    <n v="18"/>
    <s v="ARE"/>
    <x v="10"/>
  </r>
  <r>
    <x v="7"/>
    <s v="2EI"/>
    <x v="5"/>
    <s v="EYP"/>
    <x v="13"/>
    <s v="1.3"/>
    <x v="1"/>
    <x v="1"/>
    <n v="18"/>
    <s v="ARE"/>
    <x v="10"/>
  </r>
  <r>
    <x v="7"/>
    <s v="2EI"/>
    <x v="5"/>
    <s v="IBE"/>
    <x v="14"/>
    <s v="1.1"/>
    <x v="0"/>
    <x v="2"/>
    <n v="5"/>
    <s v="AVA"/>
    <x v="1"/>
  </r>
  <r>
    <x v="7"/>
    <s v="2EI"/>
    <x v="5"/>
    <s v="IBE"/>
    <x v="14"/>
    <s v="1.4"/>
    <x v="4"/>
    <x v="1"/>
    <n v="54"/>
    <s v="AVA"/>
    <x v="1"/>
  </r>
  <r>
    <x v="7"/>
    <s v="2EI"/>
    <x v="5"/>
    <s v="IBE"/>
    <x v="14"/>
    <s v="1.8"/>
    <x v="6"/>
    <x v="2"/>
    <n v="10"/>
    <s v="AVA"/>
    <x v="1"/>
  </r>
  <r>
    <x v="7"/>
    <s v="2EI"/>
    <x v="5"/>
    <s v="LET"/>
    <x v="23"/>
    <s v="1.10"/>
    <x v="8"/>
    <x v="31"/>
    <n v="17"/>
    <s v="KRE"/>
    <x v="33"/>
  </r>
  <r>
    <x v="7"/>
    <s v="2EI"/>
    <x v="5"/>
    <s v="MDE"/>
    <x v="5"/>
    <s v="1.10"/>
    <x v="8"/>
    <x v="31"/>
    <n v="227"/>
    <s v="AMX"/>
    <x v="17"/>
  </r>
  <r>
    <x v="7"/>
    <s v="2EI"/>
    <x v="5"/>
    <s v="MDE"/>
    <x v="5"/>
    <s v="1.2"/>
    <x v="9"/>
    <x v="1"/>
    <n v="3"/>
    <s v="JAT"/>
    <x v="14"/>
  </r>
  <r>
    <x v="7"/>
    <s v="2EI"/>
    <x v="5"/>
    <s v="MDE"/>
    <x v="5"/>
    <s v="1.3"/>
    <x v="1"/>
    <x v="1"/>
    <n v="69"/>
    <s v="NKS"/>
    <x v="12"/>
  </r>
  <r>
    <x v="7"/>
    <s v="2EI"/>
    <x v="5"/>
    <s v="MDE"/>
    <x v="5"/>
    <s v="1.3"/>
    <x v="1"/>
    <x v="31"/>
    <n v="31"/>
    <s v="DWI"/>
    <x v="18"/>
  </r>
  <r>
    <x v="7"/>
    <s v="2EI"/>
    <x v="5"/>
    <s v="MDE"/>
    <x v="5"/>
    <s v="1.4"/>
    <x v="4"/>
    <x v="2"/>
    <n v="22"/>
    <s v="NKS"/>
    <x v="12"/>
  </r>
  <r>
    <x v="7"/>
    <s v="2EI"/>
    <x v="5"/>
    <s v="MDE"/>
    <x v="5"/>
    <s v="1.4"/>
    <x v="4"/>
    <x v="15"/>
    <n v="7"/>
    <s v="AVA"/>
    <x v="1"/>
  </r>
  <r>
    <x v="7"/>
    <s v="2EI"/>
    <x v="5"/>
    <s v="MDE"/>
    <x v="5"/>
    <s v="1.5"/>
    <x v="7"/>
    <x v="2"/>
    <n v="20"/>
    <s v="AVA"/>
    <x v="1"/>
  </r>
  <r>
    <x v="7"/>
    <s v="2EI"/>
    <x v="5"/>
    <s v="MDE"/>
    <x v="5"/>
    <s v="1.5"/>
    <x v="7"/>
    <x v="2"/>
    <n v="22"/>
    <s v="NKS"/>
    <x v="12"/>
  </r>
  <r>
    <x v="7"/>
    <s v="2EI"/>
    <x v="5"/>
    <s v="MDE"/>
    <x v="5"/>
    <s v="1.6"/>
    <x v="2"/>
    <x v="1"/>
    <n v="59"/>
    <s v="NKS"/>
    <x v="12"/>
  </r>
  <r>
    <x v="7"/>
    <s v="2EI"/>
    <x v="5"/>
    <s v="MDE"/>
    <x v="5"/>
    <s v="1.7"/>
    <x v="5"/>
    <x v="31"/>
    <n v="13"/>
    <s v="AMX"/>
    <x v="17"/>
  </r>
  <r>
    <x v="7"/>
    <s v="2EI"/>
    <x v="5"/>
    <s v="MDE"/>
    <x v="5"/>
    <s v="1.7"/>
    <x v="5"/>
    <x v="31"/>
    <n v="2"/>
    <s v="ROI"/>
    <x v="56"/>
  </r>
  <r>
    <x v="7"/>
    <s v="2EI"/>
    <x v="5"/>
    <s v="MDE"/>
    <x v="5"/>
    <s v="1.8"/>
    <x v="6"/>
    <x v="1"/>
    <n v="625"/>
    <s v="JAT"/>
    <x v="14"/>
  </r>
  <r>
    <x v="7"/>
    <s v="2EI"/>
    <x v="5"/>
    <s v="MTR"/>
    <x v="18"/>
    <s v="1.2"/>
    <x v="9"/>
    <x v="1"/>
    <n v="6"/>
    <s v="AVA"/>
    <x v="1"/>
  </r>
  <r>
    <x v="7"/>
    <s v="2EI"/>
    <x v="5"/>
    <s v="MTR"/>
    <x v="18"/>
    <s v="1.4"/>
    <x v="4"/>
    <x v="1"/>
    <n v="119"/>
    <s v="ARE"/>
    <x v="10"/>
  </r>
  <r>
    <x v="7"/>
    <s v="2EI"/>
    <x v="5"/>
    <s v="NVA"/>
    <x v="19"/>
    <s v="1.3"/>
    <x v="1"/>
    <x v="1"/>
    <n v="62"/>
    <s v="AVA"/>
    <x v="1"/>
  </r>
  <r>
    <x v="7"/>
    <s v="2EI"/>
    <x v="5"/>
    <s v="NVA"/>
    <x v="19"/>
    <s v="1.6"/>
    <x v="2"/>
    <x v="1"/>
    <n v="62"/>
    <s v="AVA"/>
    <x v="1"/>
  </r>
  <r>
    <x v="7"/>
    <s v="2EI"/>
    <x v="5"/>
    <s v="NVA"/>
    <x v="19"/>
    <s v="1.9"/>
    <x v="3"/>
    <x v="1"/>
    <n v="26"/>
    <s v="AVA"/>
    <x v="1"/>
  </r>
  <r>
    <x v="7"/>
    <s v="2EI"/>
    <x v="5"/>
    <s v="PEI"/>
    <x v="20"/>
    <s v="1.10"/>
    <x v="8"/>
    <x v="2"/>
    <n v="233"/>
    <s v="AVA"/>
    <x v="1"/>
  </r>
  <r>
    <x v="7"/>
    <s v="2EI"/>
    <x v="5"/>
    <s v="PEI"/>
    <x v="20"/>
    <s v="1.10"/>
    <x v="8"/>
    <x v="31"/>
    <n v="74"/>
    <s v="RPB"/>
    <x v="11"/>
  </r>
  <r>
    <x v="7"/>
    <s v="2EI"/>
    <x v="5"/>
    <s v="PEI"/>
    <x v="20"/>
    <s v="1.4"/>
    <x v="4"/>
    <x v="1"/>
    <n v="559"/>
    <s v="AVA"/>
    <x v="1"/>
  </r>
  <r>
    <x v="7"/>
    <s v="2EI"/>
    <x v="5"/>
    <s v="PEI"/>
    <x v="20"/>
    <s v="1.4"/>
    <x v="4"/>
    <x v="31"/>
    <n v="17"/>
    <s v="RPB"/>
    <x v="11"/>
  </r>
  <r>
    <x v="7"/>
    <s v="2EI"/>
    <x v="5"/>
    <s v="PEI"/>
    <x v="20"/>
    <s v="1.5"/>
    <x v="7"/>
    <x v="31"/>
    <n v="29"/>
    <s v="CMP"/>
    <x v="13"/>
  </r>
  <r>
    <x v="7"/>
    <s v="2EI"/>
    <x v="5"/>
    <s v="PEI"/>
    <x v="20"/>
    <s v="1.6"/>
    <x v="2"/>
    <x v="2"/>
    <n v="40"/>
    <s v="AVA"/>
    <x v="1"/>
  </r>
  <r>
    <x v="7"/>
    <s v="2EI"/>
    <x v="5"/>
    <s v="PEI"/>
    <x v="20"/>
    <s v="1.6"/>
    <x v="2"/>
    <x v="31"/>
    <n v="15"/>
    <s v="RPB"/>
    <x v="11"/>
  </r>
  <r>
    <x v="7"/>
    <s v="2EI"/>
    <x v="5"/>
    <s v="PEI"/>
    <x v="20"/>
    <s v="1.7"/>
    <x v="5"/>
    <x v="2"/>
    <n v="5"/>
    <s v="AVA"/>
    <x v="1"/>
  </r>
  <r>
    <x v="7"/>
    <s v="2EI"/>
    <x v="5"/>
    <s v="PEI"/>
    <x v="20"/>
    <s v="1.8"/>
    <x v="6"/>
    <x v="2"/>
    <n v="1"/>
    <s v="ARE"/>
    <x v="10"/>
  </r>
  <r>
    <x v="7"/>
    <s v="2EI"/>
    <x v="5"/>
    <s v="PSO"/>
    <x v="21"/>
    <s v="1.10"/>
    <x v="8"/>
    <x v="2"/>
    <n v="228"/>
    <s v="AVA"/>
    <x v="1"/>
  </r>
  <r>
    <x v="7"/>
    <s v="2EI"/>
    <x v="5"/>
    <s v="PSO"/>
    <x v="21"/>
    <s v="1.6"/>
    <x v="2"/>
    <x v="1"/>
    <n v="106"/>
    <s v="AVA"/>
    <x v="1"/>
  </r>
  <r>
    <x v="7"/>
    <s v="2EI"/>
    <x v="5"/>
    <s v="PSO"/>
    <x v="21"/>
    <s v="1.8"/>
    <x v="6"/>
    <x v="2"/>
    <n v="114"/>
    <s v="AVA"/>
    <x v="1"/>
  </r>
  <r>
    <x v="7"/>
    <s v="2EI"/>
    <x v="5"/>
    <s v="PSO"/>
    <x v="21"/>
    <s v="1.8"/>
    <x v="6"/>
    <x v="1"/>
    <n v="190"/>
    <s v="ARE"/>
    <x v="10"/>
  </r>
  <r>
    <x v="7"/>
    <s v="2EI"/>
    <x v="5"/>
    <s v="RCH"/>
    <x v="16"/>
    <s v="1.1"/>
    <x v="0"/>
    <x v="2"/>
    <n v="5"/>
    <s v="AVA"/>
    <x v="1"/>
  </r>
  <r>
    <x v="7"/>
    <s v="2EI"/>
    <x v="5"/>
    <s v="RCH"/>
    <x v="16"/>
    <s v="1.8"/>
    <x v="6"/>
    <x v="2"/>
    <n v="16"/>
    <s v="AVA"/>
    <x v="1"/>
  </r>
  <r>
    <x v="7"/>
    <s v="2EI"/>
    <x v="5"/>
    <s v="SMR"/>
    <x v="17"/>
    <s v="1.10"/>
    <x v="8"/>
    <x v="2"/>
    <n v="490"/>
    <s v="AVA"/>
    <x v="1"/>
  </r>
  <r>
    <x v="7"/>
    <s v="2EI"/>
    <x v="5"/>
    <s v="SMR"/>
    <x v="17"/>
    <s v="1.3"/>
    <x v="1"/>
    <x v="31"/>
    <n v="16"/>
    <s v="CMP"/>
    <x v="13"/>
  </r>
  <r>
    <x v="7"/>
    <s v="2EI"/>
    <x v="5"/>
    <s v="SMR"/>
    <x v="17"/>
    <s v="1.4"/>
    <x v="4"/>
    <x v="1"/>
    <n v="273"/>
    <s v="JAT"/>
    <x v="14"/>
  </r>
  <r>
    <x v="7"/>
    <s v="2EI"/>
    <x v="5"/>
    <s v="SMR"/>
    <x v="17"/>
    <s v="1.5"/>
    <x v="7"/>
    <x v="1"/>
    <n v="11"/>
    <s v="AVA"/>
    <x v="1"/>
  </r>
  <r>
    <x v="7"/>
    <s v="2EI"/>
    <x v="5"/>
    <s v="SMR"/>
    <x v="17"/>
    <s v="1.6"/>
    <x v="2"/>
    <x v="31"/>
    <n v="15"/>
    <s v="CMP"/>
    <x v="13"/>
  </r>
  <r>
    <x v="7"/>
    <s v="2EI"/>
    <x v="5"/>
    <s v="SMR"/>
    <x v="17"/>
    <s v="1.8"/>
    <x v="6"/>
    <x v="1"/>
    <n v="273"/>
    <s v="JAT"/>
    <x v="14"/>
  </r>
  <r>
    <x v="8"/>
    <s v="1DS"/>
    <x v="15"/>
    <s v="BOG"/>
    <x v="3"/>
    <s v="1.9"/>
    <x v="3"/>
    <x v="102"/>
    <n v="1"/>
    <s v="1DS"/>
    <x v="60"/>
  </r>
  <r>
    <x v="8"/>
    <s v="2EI"/>
    <x v="5"/>
    <s v="MDE"/>
    <x v="5"/>
    <s v="1.1"/>
    <x v="0"/>
    <x v="11"/>
    <n v="30"/>
    <s v="DWI"/>
    <x v="18"/>
  </r>
  <r>
    <x v="8"/>
    <s v="2EI"/>
    <x v="5"/>
    <s v="MDE"/>
    <x v="5"/>
    <s v="1.10"/>
    <x v="8"/>
    <x v="11"/>
    <n v="111"/>
    <s v="DWI"/>
    <x v="18"/>
  </r>
  <r>
    <x v="8"/>
    <s v="2EI"/>
    <x v="5"/>
    <s v="MDE"/>
    <x v="5"/>
    <s v="1.3"/>
    <x v="1"/>
    <x v="6"/>
    <n v="8"/>
    <s v="TPA"/>
    <x v="25"/>
  </r>
  <r>
    <x v="8"/>
    <s v="2EI"/>
    <x v="5"/>
    <s v="MDE"/>
    <x v="5"/>
    <s v="1.3"/>
    <x v="1"/>
    <x v="11"/>
    <n v="32"/>
    <s v="AMX"/>
    <x v="17"/>
  </r>
  <r>
    <x v="8"/>
    <s v="2EI"/>
    <x v="5"/>
    <s v="MDE"/>
    <x v="5"/>
    <s v="1.4"/>
    <x v="4"/>
    <x v="1"/>
    <n v="2213"/>
    <s v="AVA"/>
    <x v="1"/>
  </r>
  <r>
    <x v="8"/>
    <s v="2EI"/>
    <x v="5"/>
    <s v="MDE"/>
    <x v="5"/>
    <s v="1.4"/>
    <x v="4"/>
    <x v="1"/>
    <n v="584"/>
    <s v="JAT"/>
    <x v="14"/>
  </r>
  <r>
    <x v="8"/>
    <s v="2EI"/>
    <x v="5"/>
    <s v="MDE"/>
    <x v="5"/>
    <s v="1.5"/>
    <x v="7"/>
    <x v="2"/>
    <n v="11"/>
    <s v="NKS"/>
    <x v="12"/>
  </r>
  <r>
    <x v="8"/>
    <s v="2EI"/>
    <x v="5"/>
    <s v="MDE"/>
    <x v="5"/>
    <s v="1.6"/>
    <x v="2"/>
    <x v="1"/>
    <n v="23"/>
    <s v="JBU"/>
    <x v="6"/>
  </r>
  <r>
    <x v="8"/>
    <s v="2EI"/>
    <x v="5"/>
    <s v="MDE"/>
    <x v="5"/>
    <s v="1.6"/>
    <x v="2"/>
    <x v="11"/>
    <n v="7"/>
    <s v="ROI"/>
    <x v="56"/>
  </r>
  <r>
    <x v="8"/>
    <s v="2EI"/>
    <x v="5"/>
    <s v="MDE"/>
    <x v="5"/>
    <s v="1.7"/>
    <x v="5"/>
    <x v="1"/>
    <n v="415"/>
    <s v="AVA"/>
    <x v="1"/>
  </r>
  <r>
    <x v="8"/>
    <s v="2EI"/>
    <x v="5"/>
    <s v="MDE"/>
    <x v="5"/>
    <s v="1.7"/>
    <x v="5"/>
    <x v="1"/>
    <n v="57"/>
    <s v="NKS"/>
    <x v="12"/>
  </r>
  <r>
    <x v="8"/>
    <s v="2EI"/>
    <x v="5"/>
    <s v="MDE"/>
    <x v="5"/>
    <s v="1.7"/>
    <x v="5"/>
    <x v="15"/>
    <n v="24"/>
    <s v="AVA"/>
    <x v="1"/>
  </r>
  <r>
    <x v="8"/>
    <s v="2EI"/>
    <x v="5"/>
    <s v="MDE"/>
    <x v="5"/>
    <s v="1.8"/>
    <x v="6"/>
    <x v="15"/>
    <n v="23"/>
    <s v="AVA"/>
    <x v="1"/>
  </r>
  <r>
    <x v="8"/>
    <s v="2EI"/>
    <x v="5"/>
    <s v="MTR"/>
    <x v="18"/>
    <s v="1.10"/>
    <x v="8"/>
    <x v="2"/>
    <n v="11"/>
    <s v="AVA"/>
    <x v="1"/>
  </r>
  <r>
    <x v="8"/>
    <s v="2EI"/>
    <x v="5"/>
    <s v="MTR"/>
    <x v="18"/>
    <s v="1.10"/>
    <x v="8"/>
    <x v="1"/>
    <n v="1381"/>
    <s v="AVA"/>
    <x v="1"/>
  </r>
  <r>
    <x v="8"/>
    <s v="2EI"/>
    <x v="5"/>
    <s v="MTR"/>
    <x v="18"/>
    <s v="1.4"/>
    <x v="4"/>
    <x v="1"/>
    <n v="116"/>
    <s v="ARE"/>
    <x v="10"/>
  </r>
  <r>
    <x v="8"/>
    <s v="2EI"/>
    <x v="5"/>
    <s v="MTR"/>
    <x v="18"/>
    <s v="1.5"/>
    <x v="7"/>
    <x v="1"/>
    <n v="4"/>
    <s v="AVA"/>
    <x v="1"/>
  </r>
  <r>
    <x v="8"/>
    <s v="2EI"/>
    <x v="5"/>
    <s v="RCH"/>
    <x v="16"/>
    <s v="1.3"/>
    <x v="1"/>
    <x v="2"/>
    <n v="2"/>
    <s v="AVA"/>
    <x v="1"/>
  </r>
  <r>
    <x v="8"/>
    <s v="2EI"/>
    <x v="5"/>
    <s v="RCH"/>
    <x v="16"/>
    <s v="1.3"/>
    <x v="1"/>
    <x v="1"/>
    <n v="127"/>
    <s v="AVA"/>
    <x v="1"/>
  </r>
  <r>
    <x v="8"/>
    <s v="2EI"/>
    <x v="5"/>
    <s v="RCH"/>
    <x v="16"/>
    <s v="1.9"/>
    <x v="3"/>
    <x v="1"/>
    <n v="127"/>
    <s v="AVA"/>
    <x v="1"/>
  </r>
  <r>
    <x v="8"/>
    <s v="2EI"/>
    <x v="5"/>
    <s v="SMR"/>
    <x v="17"/>
    <s v="1.1"/>
    <x v="0"/>
    <x v="2"/>
    <n v="4"/>
    <s v="AVA"/>
    <x v="1"/>
  </r>
  <r>
    <x v="8"/>
    <s v="2EI"/>
    <x v="5"/>
    <s v="SMR"/>
    <x v="17"/>
    <s v="1.10"/>
    <x v="8"/>
    <x v="1"/>
    <n v="1290"/>
    <s v="JAT"/>
    <x v="14"/>
  </r>
  <r>
    <x v="8"/>
    <s v="2EI"/>
    <x v="5"/>
    <s v="SMR"/>
    <x v="17"/>
    <s v="1.10"/>
    <x v="8"/>
    <x v="1"/>
    <n v="1002"/>
    <s v="ARE"/>
    <x v="10"/>
  </r>
  <r>
    <x v="8"/>
    <s v="2EI"/>
    <x v="5"/>
    <s v="NVA"/>
    <x v="19"/>
    <s v="1.1"/>
    <x v="0"/>
    <x v="2"/>
    <n v="1"/>
    <s v="AVA"/>
    <x v="1"/>
  </r>
  <r>
    <x v="8"/>
    <s v="2EI"/>
    <x v="5"/>
    <s v="NVA"/>
    <x v="19"/>
    <s v="1.4"/>
    <x v="4"/>
    <x v="1"/>
    <n v="29"/>
    <s v="ARE"/>
    <x v="10"/>
  </r>
  <r>
    <x v="8"/>
    <s v="2EI"/>
    <x v="5"/>
    <s v="PEI"/>
    <x v="20"/>
    <s v="1.3"/>
    <x v="1"/>
    <x v="1"/>
    <n v="114"/>
    <s v="JAT"/>
    <x v="14"/>
  </r>
  <r>
    <x v="8"/>
    <s v="2EI"/>
    <x v="5"/>
    <s v="PEI"/>
    <x v="20"/>
    <s v="1.3"/>
    <x v="1"/>
    <x v="1"/>
    <n v="156"/>
    <s v="ARE"/>
    <x v="10"/>
  </r>
  <r>
    <x v="8"/>
    <s v="2EI"/>
    <x v="5"/>
    <s v="PEI"/>
    <x v="20"/>
    <s v="1.4"/>
    <x v="4"/>
    <x v="2"/>
    <n v="27"/>
    <s v="AAL"/>
    <x v="19"/>
  </r>
  <r>
    <x v="8"/>
    <s v="2EI"/>
    <x v="5"/>
    <s v="PEI"/>
    <x v="20"/>
    <s v="1.5"/>
    <x v="7"/>
    <x v="1"/>
    <n v="2"/>
    <s v="ARE"/>
    <x v="10"/>
  </r>
  <r>
    <x v="8"/>
    <s v="2EI"/>
    <x v="5"/>
    <s v="PEI"/>
    <x v="20"/>
    <s v="1.6"/>
    <x v="2"/>
    <x v="2"/>
    <n v="28"/>
    <s v="AAL"/>
    <x v="19"/>
  </r>
  <r>
    <x v="8"/>
    <s v="2EI"/>
    <x v="5"/>
    <s v="PEI"/>
    <x v="20"/>
    <s v="1.6"/>
    <x v="2"/>
    <x v="11"/>
    <n v="39"/>
    <s v="CMP"/>
    <x v="13"/>
  </r>
  <r>
    <x v="8"/>
    <s v="2EI"/>
    <x v="5"/>
    <s v="PEI"/>
    <x v="20"/>
    <s v="1.7"/>
    <x v="5"/>
    <x v="2"/>
    <n v="28"/>
    <s v="AAL"/>
    <x v="19"/>
  </r>
  <r>
    <x v="8"/>
    <s v="2EI"/>
    <x v="5"/>
    <s v="PSO"/>
    <x v="21"/>
    <s v="1.2"/>
    <x v="9"/>
    <x v="2"/>
    <n v="1"/>
    <s v="AVA"/>
    <x v="1"/>
  </r>
  <r>
    <x v="8"/>
    <s v="2EI"/>
    <x v="5"/>
    <s v="PSO"/>
    <x v="21"/>
    <s v="1.8"/>
    <x v="6"/>
    <x v="2"/>
    <n v="14"/>
    <s v="AVA"/>
    <x v="1"/>
  </r>
  <r>
    <x v="8"/>
    <s v="2EI"/>
    <x v="5"/>
    <s v="PSO"/>
    <x v="21"/>
    <s v="1.8"/>
    <x v="6"/>
    <x v="1"/>
    <n v="472"/>
    <s v="AVA"/>
    <x v="1"/>
  </r>
  <r>
    <x v="8"/>
    <s v="2EI"/>
    <x v="5"/>
    <s v="RCH"/>
    <x v="16"/>
    <s v="1.10"/>
    <x v="8"/>
    <x v="1"/>
    <n v="803"/>
    <s v="AVA"/>
    <x v="1"/>
  </r>
  <r>
    <x v="8"/>
    <s v="2EI"/>
    <x v="5"/>
    <s v="SMR"/>
    <x v="17"/>
    <s v="1.3"/>
    <x v="1"/>
    <x v="1"/>
    <n v="250"/>
    <s v="ARE"/>
    <x v="10"/>
  </r>
  <r>
    <x v="8"/>
    <s v="2EI"/>
    <x v="5"/>
    <s v="SMR"/>
    <x v="17"/>
    <s v="1.4"/>
    <x v="4"/>
    <x v="11"/>
    <n v="87"/>
    <s v="RPB"/>
    <x v="11"/>
  </r>
  <r>
    <x v="8"/>
    <s v="2EI"/>
    <x v="5"/>
    <s v="SMR"/>
    <x v="17"/>
    <s v="1.6"/>
    <x v="2"/>
    <x v="2"/>
    <n v="4"/>
    <s v="AVA"/>
    <x v="1"/>
  </r>
  <r>
    <x v="8"/>
    <s v="2EI"/>
    <x v="5"/>
    <s v="SMR"/>
    <x v="17"/>
    <s v="1.8"/>
    <x v="6"/>
    <x v="11"/>
    <n v="21"/>
    <s v="CMP"/>
    <x v="13"/>
  </r>
  <r>
    <x v="8"/>
    <s v="2EI"/>
    <x v="5"/>
    <s v="BGA"/>
    <x v="9"/>
    <s v="1.3"/>
    <x v="1"/>
    <x v="1"/>
    <n v="313"/>
    <s v="AVA"/>
    <x v="1"/>
  </r>
  <r>
    <x v="8"/>
    <s v="2EI"/>
    <x v="5"/>
    <s v="BGA"/>
    <x v="9"/>
    <s v="1.3"/>
    <x v="1"/>
    <x v="11"/>
    <n v="1"/>
    <s v="ACL"/>
    <x v="8"/>
  </r>
  <r>
    <x v="8"/>
    <s v="2EI"/>
    <x v="5"/>
    <s v="BGA"/>
    <x v="9"/>
    <s v="1.3"/>
    <x v="1"/>
    <x v="11"/>
    <n v="17"/>
    <s v="CMP"/>
    <x v="13"/>
  </r>
  <r>
    <x v="8"/>
    <s v="2EI"/>
    <x v="5"/>
    <s v="ADZ"/>
    <x v="6"/>
    <s v="1.10"/>
    <x v="8"/>
    <x v="24"/>
    <n v="2"/>
    <s v="FAC"/>
    <x v="34"/>
  </r>
  <r>
    <x v="8"/>
    <s v="2EI"/>
    <x v="5"/>
    <s v="ADZ"/>
    <x v="6"/>
    <s v="1.4"/>
    <x v="4"/>
    <x v="11"/>
    <n v="2"/>
    <s v="KRE"/>
    <x v="33"/>
  </r>
  <r>
    <x v="8"/>
    <s v="2EI"/>
    <x v="5"/>
    <s v="BGA"/>
    <x v="9"/>
    <s v="1.4"/>
    <x v="4"/>
    <x v="11"/>
    <n v="32"/>
    <s v="CMP"/>
    <x v="13"/>
  </r>
  <r>
    <x v="8"/>
    <s v="2EI"/>
    <x v="5"/>
    <s v="BGA"/>
    <x v="9"/>
    <s v="1.5"/>
    <x v="7"/>
    <x v="1"/>
    <n v="58"/>
    <s v="AVA"/>
    <x v="1"/>
  </r>
  <r>
    <x v="8"/>
    <s v="2EI"/>
    <x v="5"/>
    <s v="BGA"/>
    <x v="9"/>
    <s v="1.6"/>
    <x v="2"/>
    <x v="2"/>
    <n v="40"/>
    <s v="AVA"/>
    <x v="1"/>
  </r>
  <r>
    <x v="8"/>
    <s v="2EI"/>
    <x v="5"/>
    <s v="BGA"/>
    <x v="9"/>
    <s v="1.6"/>
    <x v="2"/>
    <x v="1"/>
    <n v="174"/>
    <s v="ARE"/>
    <x v="10"/>
  </r>
  <r>
    <x v="8"/>
    <s v="2EI"/>
    <x v="5"/>
    <s v="ADZ"/>
    <x v="6"/>
    <s v="1.8"/>
    <x v="6"/>
    <x v="11"/>
    <n v="191"/>
    <s v="RPB"/>
    <x v="11"/>
  </r>
  <r>
    <x v="8"/>
    <s v="2EI"/>
    <x v="5"/>
    <s v="AXM"/>
    <x v="7"/>
    <s v="1.1"/>
    <x v="0"/>
    <x v="1"/>
    <n v="135"/>
    <s v="AVA"/>
    <x v="1"/>
  </r>
  <r>
    <x v="8"/>
    <s v="2EI"/>
    <x v="5"/>
    <s v="AXM"/>
    <x v="7"/>
    <s v="1.1"/>
    <x v="0"/>
    <x v="1"/>
    <n v="29"/>
    <s v="ARE"/>
    <x v="10"/>
  </r>
  <r>
    <x v="8"/>
    <s v="2EI"/>
    <x v="5"/>
    <s v="AXM"/>
    <x v="7"/>
    <s v="1.10"/>
    <x v="8"/>
    <x v="1"/>
    <n v="145"/>
    <s v="ARE"/>
    <x v="10"/>
  </r>
  <r>
    <x v="8"/>
    <s v="2EI"/>
    <x v="5"/>
    <s v="AXM"/>
    <x v="7"/>
    <s v="1.5"/>
    <x v="7"/>
    <x v="1"/>
    <n v="13"/>
    <s v="NKS"/>
    <x v="12"/>
  </r>
  <r>
    <x v="8"/>
    <s v="2EI"/>
    <x v="5"/>
    <s v="AXM"/>
    <x v="7"/>
    <s v="1.6"/>
    <x v="2"/>
    <x v="1"/>
    <n v="29"/>
    <s v="ARE"/>
    <x v="10"/>
  </r>
  <r>
    <x v="8"/>
    <s v="2EI"/>
    <x v="5"/>
    <s v="AXM"/>
    <x v="7"/>
    <s v="1.8"/>
    <x v="6"/>
    <x v="11"/>
    <n v="36"/>
    <s v="RPB"/>
    <x v="11"/>
  </r>
  <r>
    <x v="8"/>
    <s v="2EI"/>
    <x v="5"/>
    <s v="BAQ"/>
    <x v="8"/>
    <s v="1.4"/>
    <x v="4"/>
    <x v="11"/>
    <n v="2"/>
    <s v="ARG"/>
    <x v="53"/>
  </r>
  <r>
    <x v="8"/>
    <s v="2EI"/>
    <x v="5"/>
    <s v="BAQ"/>
    <x v="8"/>
    <s v="1.4"/>
    <x v="4"/>
    <x v="11"/>
    <n v="66"/>
    <s v="RPB"/>
    <x v="11"/>
  </r>
  <r>
    <x v="8"/>
    <s v="2EI"/>
    <x v="5"/>
    <s v="BAQ"/>
    <x v="8"/>
    <s v="1.8"/>
    <x v="6"/>
    <x v="1"/>
    <n v="60"/>
    <s v="NKS"/>
    <x v="12"/>
  </r>
  <r>
    <x v="8"/>
    <s v="2EI"/>
    <x v="5"/>
    <s v="BAQ"/>
    <x v="8"/>
    <s v="1.8"/>
    <x v="6"/>
    <x v="11"/>
    <n v="268"/>
    <s v="CMP"/>
    <x v="13"/>
  </r>
  <r>
    <x v="8"/>
    <s v="2EI"/>
    <x v="5"/>
    <s v="BGA"/>
    <x v="9"/>
    <s v="1.1"/>
    <x v="0"/>
    <x v="11"/>
    <n v="9"/>
    <s v="RPB"/>
    <x v="11"/>
  </r>
  <r>
    <x v="8"/>
    <s v="2EI"/>
    <x v="5"/>
    <s v="BGA"/>
    <x v="9"/>
    <s v="1.10"/>
    <x v="8"/>
    <x v="11"/>
    <n v="2"/>
    <s v="ACL"/>
    <x v="8"/>
  </r>
  <r>
    <x v="8"/>
    <s v="2EI"/>
    <x v="5"/>
    <s v="CLO"/>
    <x v="10"/>
    <s v="1.10"/>
    <x v="8"/>
    <x v="90"/>
    <n v="119"/>
    <s v="EFY"/>
    <x v="0"/>
  </r>
  <r>
    <x v="8"/>
    <s v="2EI"/>
    <x v="5"/>
    <s v="CLO"/>
    <x v="10"/>
    <s v="1.10"/>
    <x v="8"/>
    <x v="11"/>
    <n v="181"/>
    <s v="RPB"/>
    <x v="11"/>
  </r>
  <r>
    <x v="8"/>
    <s v="2EI"/>
    <x v="5"/>
    <s v="CLO"/>
    <x v="10"/>
    <s v="1.3"/>
    <x v="1"/>
    <x v="90"/>
    <n v="152"/>
    <s v="EFY"/>
    <x v="0"/>
  </r>
  <r>
    <x v="8"/>
    <s v="2EI"/>
    <x v="5"/>
    <s v="CLO"/>
    <x v="10"/>
    <s v="1.3"/>
    <x v="1"/>
    <x v="11"/>
    <n v="121"/>
    <s v="CMP"/>
    <x v="13"/>
  </r>
  <r>
    <x v="8"/>
    <s v="2EI"/>
    <x v="5"/>
    <s v="CLO"/>
    <x v="10"/>
    <s v="1.4"/>
    <x v="4"/>
    <x v="11"/>
    <n v="164"/>
    <s v="CMP"/>
    <x v="13"/>
  </r>
  <r>
    <x v="8"/>
    <s v="2EI"/>
    <x v="5"/>
    <s v="CLO"/>
    <x v="10"/>
    <s v="1.4"/>
    <x v="4"/>
    <x v="24"/>
    <n v="5"/>
    <s v="LAE"/>
    <x v="44"/>
  </r>
  <r>
    <x v="8"/>
    <s v="2EI"/>
    <x v="5"/>
    <s v="CLO"/>
    <x v="10"/>
    <s v="1.5"/>
    <x v="7"/>
    <x v="16"/>
    <n v="6"/>
    <s v="JAT"/>
    <x v="14"/>
  </r>
  <r>
    <x v="8"/>
    <s v="2EI"/>
    <x v="5"/>
    <s v="CLO"/>
    <x v="10"/>
    <s v="1.6"/>
    <x v="2"/>
    <x v="2"/>
    <n v="43"/>
    <s v="AVA"/>
    <x v="1"/>
  </r>
  <r>
    <x v="8"/>
    <s v="2EI"/>
    <x v="5"/>
    <s v="CLO"/>
    <x v="10"/>
    <s v="1.7"/>
    <x v="5"/>
    <x v="2"/>
    <n v="28"/>
    <s v="AVA"/>
    <x v="1"/>
  </r>
  <r>
    <x v="8"/>
    <s v="2EI"/>
    <x v="5"/>
    <s v="CLO"/>
    <x v="10"/>
    <s v="1.7"/>
    <x v="5"/>
    <x v="1"/>
    <n v="17"/>
    <s v="NKS"/>
    <x v="12"/>
  </r>
  <r>
    <x v="8"/>
    <s v="2EI"/>
    <x v="5"/>
    <s v="CLO"/>
    <x v="10"/>
    <s v="1.8"/>
    <x v="6"/>
    <x v="24"/>
    <n v="6"/>
    <s v="LAE"/>
    <x v="44"/>
  </r>
  <r>
    <x v="8"/>
    <s v="2EI"/>
    <x v="5"/>
    <s v="CTG"/>
    <x v="11"/>
    <s v="1.10"/>
    <x v="8"/>
    <x v="16"/>
    <n v="5"/>
    <s v="JAT"/>
    <x v="14"/>
  </r>
  <r>
    <x v="8"/>
    <s v="2EI"/>
    <x v="5"/>
    <s v="CTG"/>
    <x v="11"/>
    <s v="1.10"/>
    <x v="8"/>
    <x v="11"/>
    <n v="332"/>
    <s v="AAL"/>
    <x v="19"/>
  </r>
  <r>
    <x v="8"/>
    <s v="2EI"/>
    <x v="5"/>
    <s v="CTG"/>
    <x v="11"/>
    <s v="1.10"/>
    <x v="8"/>
    <x v="11"/>
    <n v="509"/>
    <s v="CMP"/>
    <x v="13"/>
  </r>
  <r>
    <x v="8"/>
    <s v="2EI"/>
    <x v="5"/>
    <s v="CTG"/>
    <x v="11"/>
    <s v="1.10"/>
    <x v="8"/>
    <x v="11"/>
    <n v="68"/>
    <s v="DAL"/>
    <x v="59"/>
  </r>
  <r>
    <x v="8"/>
    <s v="2EI"/>
    <x v="5"/>
    <s v="CTG"/>
    <x v="11"/>
    <s v="1.3"/>
    <x v="1"/>
    <x v="11"/>
    <n v="26"/>
    <s v="DWI"/>
    <x v="18"/>
  </r>
  <r>
    <x v="8"/>
    <s v="2EI"/>
    <x v="5"/>
    <s v="CTG"/>
    <x v="11"/>
    <s v="1.3"/>
    <x v="1"/>
    <x v="11"/>
    <n v="133"/>
    <s v="RPB"/>
    <x v="11"/>
  </r>
  <r>
    <x v="8"/>
    <s v="2EI"/>
    <x v="5"/>
    <s v="CTG"/>
    <x v="11"/>
    <s v="1.4"/>
    <x v="4"/>
    <x v="1"/>
    <n v="538"/>
    <s v="ARE"/>
    <x v="10"/>
  </r>
  <r>
    <x v="8"/>
    <s v="2EI"/>
    <x v="5"/>
    <s v="CTG"/>
    <x v="11"/>
    <s v="1.4"/>
    <x v="4"/>
    <x v="16"/>
    <n v="26"/>
    <s v="NKS"/>
    <x v="12"/>
  </r>
  <r>
    <x v="8"/>
    <s v="2EI"/>
    <x v="5"/>
    <s v="CTG"/>
    <x v="11"/>
    <s v="1.4"/>
    <x v="4"/>
    <x v="11"/>
    <n v="151"/>
    <s v="CMP"/>
    <x v="13"/>
  </r>
  <r>
    <x v="8"/>
    <s v="2EI"/>
    <x v="5"/>
    <s v="CUC"/>
    <x v="12"/>
    <s v="1.8"/>
    <x v="6"/>
    <x v="11"/>
    <n v="1"/>
    <s v="ACL"/>
    <x v="8"/>
  </r>
  <r>
    <x v="8"/>
    <s v="2EI"/>
    <x v="5"/>
    <s v="EYP"/>
    <x v="13"/>
    <s v="1.1"/>
    <x v="0"/>
    <x v="1"/>
    <n v="18"/>
    <s v="ARE"/>
    <x v="10"/>
  </r>
  <r>
    <x v="8"/>
    <s v="2EI"/>
    <x v="5"/>
    <s v="EYP"/>
    <x v="13"/>
    <s v="1.9"/>
    <x v="3"/>
    <x v="1"/>
    <n v="16"/>
    <s v="ARE"/>
    <x v="10"/>
  </r>
  <r>
    <x v="8"/>
    <s v="2EI"/>
    <x v="5"/>
    <s v="IBE"/>
    <x v="14"/>
    <s v="1.3"/>
    <x v="1"/>
    <x v="2"/>
    <n v="1"/>
    <s v="AVA"/>
    <x v="1"/>
  </r>
  <r>
    <x v="8"/>
    <s v="2EI"/>
    <x v="5"/>
    <s v="IBE"/>
    <x v="14"/>
    <s v="1.4"/>
    <x v="4"/>
    <x v="2"/>
    <n v="1"/>
    <s v="AVA"/>
    <x v="1"/>
  </r>
  <r>
    <x v="8"/>
    <s v="2EI"/>
    <x v="5"/>
    <s v="IBE"/>
    <x v="14"/>
    <s v="1.4"/>
    <x v="4"/>
    <x v="1"/>
    <n v="30"/>
    <s v="ARE"/>
    <x v="10"/>
  </r>
  <r>
    <x v="8"/>
    <s v="2EI"/>
    <x v="5"/>
    <s v="CTG"/>
    <x v="11"/>
    <s v="1.7"/>
    <x v="5"/>
    <x v="1"/>
    <n v="1"/>
    <s v="JAT"/>
    <x v="14"/>
  </r>
  <r>
    <x v="8"/>
    <s v="2EI"/>
    <x v="5"/>
    <s v="LET"/>
    <x v="23"/>
    <s v="1.10"/>
    <x v="8"/>
    <x v="1"/>
    <n v="288"/>
    <s v="ARE"/>
    <x v="10"/>
  </r>
  <r>
    <x v="8"/>
    <s v="2EI"/>
    <x v="5"/>
    <s v="LET"/>
    <x v="23"/>
    <s v="1.10"/>
    <x v="8"/>
    <x v="11"/>
    <n v="17"/>
    <s v="KRE"/>
    <x v="33"/>
  </r>
  <r>
    <x v="8"/>
    <s v="2EI"/>
    <x v="5"/>
    <s v="LET"/>
    <x v="23"/>
    <s v="1.3"/>
    <x v="1"/>
    <x v="1"/>
    <n v="60"/>
    <s v="ARE"/>
    <x v="10"/>
  </r>
  <r>
    <x v="8"/>
    <s v="2EI"/>
    <x v="5"/>
    <s v="LET"/>
    <x v="23"/>
    <s v="1.3"/>
    <x v="1"/>
    <x v="11"/>
    <n v="17"/>
    <s v="KRE"/>
    <x v="33"/>
  </r>
  <r>
    <x v="8"/>
    <s v="2EI"/>
    <x v="5"/>
    <s v="CTG"/>
    <x v="11"/>
    <s v="1.8"/>
    <x v="6"/>
    <x v="19"/>
    <n v="28"/>
    <s v="KLM"/>
    <x v="23"/>
  </r>
  <r>
    <x v="8"/>
    <s v="2EI"/>
    <x v="5"/>
    <s v="CUC"/>
    <x v="12"/>
    <s v="1.10"/>
    <x v="8"/>
    <x v="2"/>
    <n v="140"/>
    <s v="AVA"/>
    <x v="1"/>
  </r>
  <r>
    <x v="8"/>
    <s v="2EJ"/>
    <x v="6"/>
    <s v="BOG"/>
    <x v="3"/>
    <s v="1.10"/>
    <x v="8"/>
    <x v="36"/>
    <n v="16"/>
    <s v="3AZ"/>
    <x v="40"/>
  </r>
  <r>
    <x v="8"/>
    <s v="2EJ"/>
    <x v="6"/>
    <s v="BOG"/>
    <x v="3"/>
    <s v="1.10"/>
    <x v="8"/>
    <x v="35"/>
    <n v="1"/>
    <s v="CTW"/>
    <x v="43"/>
  </r>
  <r>
    <x v="8"/>
    <s v="2EJ"/>
    <x v="6"/>
    <s v="BOG"/>
    <x v="3"/>
    <s v="1.2"/>
    <x v="9"/>
    <x v="23"/>
    <n v="1"/>
    <s v="GTI"/>
    <x v="62"/>
  </r>
  <r>
    <x v="8"/>
    <s v="2EJ"/>
    <x v="6"/>
    <s v="BOG"/>
    <x v="3"/>
    <s v="1.3"/>
    <x v="1"/>
    <x v="23"/>
    <n v="3"/>
    <s v="GTI"/>
    <x v="62"/>
  </r>
  <r>
    <x v="8"/>
    <s v="2EJ"/>
    <x v="6"/>
    <s v="BOG"/>
    <x v="3"/>
    <s v="1.10"/>
    <x v="8"/>
    <x v="24"/>
    <n v="1"/>
    <s v="3AI"/>
    <x v="50"/>
  </r>
  <r>
    <x v="8"/>
    <s v="3AC"/>
    <x v="18"/>
    <s v="EOH"/>
    <x v="26"/>
    <s v="1.10"/>
    <x v="8"/>
    <x v="96"/>
    <n v="2"/>
    <s v="PAV"/>
    <x v="9"/>
  </r>
  <r>
    <x v="8"/>
    <s v="3BV"/>
    <x v="16"/>
    <s v="LMA"/>
    <x v="27"/>
    <s v="1.2"/>
    <x v="9"/>
    <x v="75"/>
    <n v="119"/>
    <s v="PRV"/>
    <x v="42"/>
  </r>
  <r>
    <x v="8"/>
    <s v="3BV"/>
    <x v="16"/>
    <s v="LMA"/>
    <x v="27"/>
    <s v="1.9"/>
    <x v="3"/>
    <x v="75"/>
    <n v="119"/>
    <s v="PRV"/>
    <x v="42"/>
  </r>
  <r>
    <x v="8"/>
    <s v="3AP"/>
    <x v="14"/>
    <s v="CTG"/>
    <x v="11"/>
    <s v="1.1"/>
    <x v="0"/>
    <x v="33"/>
    <n v="1"/>
    <s v="KLM"/>
    <x v="23"/>
  </r>
  <r>
    <x v="8"/>
    <s v="3AP"/>
    <x v="14"/>
    <s v="CTG"/>
    <x v="11"/>
    <s v="1.4"/>
    <x v="4"/>
    <x v="1"/>
    <n v="764"/>
    <s v="AVA"/>
    <x v="1"/>
  </r>
  <r>
    <x v="8"/>
    <s v="3AP"/>
    <x v="14"/>
    <s v="CTG"/>
    <x v="11"/>
    <s v="1.4"/>
    <x v="4"/>
    <x v="2"/>
    <n v="1"/>
    <s v="AVA"/>
    <x v="1"/>
  </r>
  <r>
    <x v="8"/>
    <s v="3AP"/>
    <x v="14"/>
    <s v="CTG"/>
    <x v="11"/>
    <s v="1.7"/>
    <x v="5"/>
    <x v="2"/>
    <n v="1"/>
    <s v="AVA"/>
    <x v="1"/>
  </r>
  <r>
    <x v="8"/>
    <s v="3AP"/>
    <x v="14"/>
    <s v="CTG"/>
    <x v="11"/>
    <s v="1.9"/>
    <x v="3"/>
    <x v="2"/>
    <n v="1"/>
    <s v="AVA"/>
    <x v="1"/>
  </r>
  <r>
    <x v="8"/>
    <s v="3AP"/>
    <x v="14"/>
    <s v="CTG"/>
    <x v="11"/>
    <s v="1.9"/>
    <x v="3"/>
    <x v="33"/>
    <n v="1"/>
    <s v="KLM"/>
    <x v="23"/>
  </r>
  <r>
    <x v="8"/>
    <s v="3AP"/>
    <x v="14"/>
    <s v="BAQ"/>
    <x v="8"/>
    <s v="1.1"/>
    <x v="0"/>
    <x v="37"/>
    <n v="1"/>
    <s v="NSE"/>
    <x v="20"/>
  </r>
  <r>
    <x v="8"/>
    <s v="3AP"/>
    <x v="14"/>
    <s v="BAQ"/>
    <x v="8"/>
    <s v="1.1"/>
    <x v="0"/>
    <x v="1"/>
    <n v="499"/>
    <s v="AVA"/>
    <x v="1"/>
  </r>
  <r>
    <x v="8"/>
    <s v="3AP"/>
    <x v="14"/>
    <s v="BAQ"/>
    <x v="8"/>
    <s v="1.4"/>
    <x v="4"/>
    <x v="9"/>
    <n v="5"/>
    <s v="NSE"/>
    <x v="20"/>
  </r>
  <r>
    <x v="8"/>
    <s v="3AP"/>
    <x v="14"/>
    <s v="BAQ"/>
    <x v="8"/>
    <s v="1.6"/>
    <x v="2"/>
    <x v="1"/>
    <n v="499"/>
    <s v="AVA"/>
    <x v="1"/>
  </r>
  <r>
    <x v="8"/>
    <s v="3AP"/>
    <x v="14"/>
    <s v="BAQ"/>
    <x v="8"/>
    <s v="1.8"/>
    <x v="6"/>
    <x v="0"/>
    <n v="1"/>
    <s v="NSE"/>
    <x v="20"/>
  </r>
  <r>
    <x v="8"/>
    <s v="3AP"/>
    <x v="14"/>
    <s v="BAQ"/>
    <x v="8"/>
    <s v="1.8"/>
    <x v="6"/>
    <x v="1"/>
    <n v="499"/>
    <s v="AVA"/>
    <x v="1"/>
  </r>
  <r>
    <x v="8"/>
    <s v="3AP"/>
    <x v="14"/>
    <s v="BAQ"/>
    <x v="8"/>
    <s v="1.10"/>
    <x v="8"/>
    <x v="37"/>
    <n v="1"/>
    <s v="NSE"/>
    <x v="20"/>
  </r>
  <r>
    <x v="8"/>
    <s v="3AP"/>
    <x v="14"/>
    <s v="BAQ"/>
    <x v="8"/>
    <s v="1.10"/>
    <x v="8"/>
    <x v="9"/>
    <n v="5"/>
    <s v="NSE"/>
    <x v="20"/>
  </r>
  <r>
    <x v="8"/>
    <s v="3AZ"/>
    <x v="2"/>
    <s v="BOG"/>
    <x v="3"/>
    <s v="1.8"/>
    <x v="6"/>
    <x v="24"/>
    <n v="4"/>
    <s v="LTG"/>
    <x v="39"/>
  </r>
  <r>
    <x v="8"/>
    <s v="3AZ"/>
    <x v="2"/>
    <s v="BOG"/>
    <x v="3"/>
    <s v="1.4"/>
    <x v="4"/>
    <x v="24"/>
    <n v="139"/>
    <s v="LAE"/>
    <x v="44"/>
  </r>
  <r>
    <x v="8"/>
    <s v="3AZ"/>
    <x v="2"/>
    <s v="BOG"/>
    <x v="3"/>
    <s v="1.9"/>
    <x v="3"/>
    <x v="24"/>
    <n v="30"/>
    <s v="UAE"/>
    <x v="64"/>
  </r>
  <r>
    <x v="8"/>
    <s v="3BL"/>
    <x v="8"/>
    <s v="BOG"/>
    <x v="3"/>
    <s v="1.10"/>
    <x v="8"/>
    <x v="24"/>
    <n v="24"/>
    <s v="CJT"/>
    <x v="41"/>
  </r>
  <r>
    <x v="8"/>
    <s v="SGH"/>
    <x v="3"/>
    <s v="BOG"/>
    <x v="3"/>
    <s v="1.8"/>
    <x v="6"/>
    <x v="8"/>
    <n v="181"/>
    <s v="ACL"/>
    <x v="8"/>
  </r>
  <r>
    <x v="8"/>
    <s v="1BC"/>
    <x v="4"/>
    <s v="MDE"/>
    <x v="5"/>
    <s v="1.3"/>
    <x v="1"/>
    <x v="68"/>
    <n v="1"/>
    <s v="PAV"/>
    <x v="9"/>
  </r>
  <r>
    <x v="8"/>
    <s v="1BC"/>
    <x v="4"/>
    <s v="MDE"/>
    <x v="5"/>
    <s v="1.10"/>
    <x v="8"/>
    <x v="68"/>
    <n v="2"/>
    <s v="PAV"/>
    <x v="9"/>
  </r>
  <r>
    <x v="8"/>
    <s v="1BC"/>
    <x v="4"/>
    <s v="MDE"/>
    <x v="5"/>
    <s v="1.1"/>
    <x v="0"/>
    <x v="57"/>
    <n v="2"/>
    <s v="PAV"/>
    <x v="9"/>
  </r>
  <r>
    <x v="8"/>
    <s v="1BC"/>
    <x v="4"/>
    <s v="MDE"/>
    <x v="5"/>
    <s v="1.1"/>
    <x v="0"/>
    <x v="28"/>
    <n v="3"/>
    <s v="PAV"/>
    <x v="9"/>
  </r>
  <r>
    <x v="8"/>
    <s v="1BC"/>
    <x v="4"/>
    <s v="MDE"/>
    <x v="5"/>
    <s v="1.10"/>
    <x v="8"/>
    <x v="58"/>
    <n v="1"/>
    <s v="PAV"/>
    <x v="9"/>
  </r>
  <r>
    <x v="8"/>
    <s v="1BC"/>
    <x v="4"/>
    <s v="MDE"/>
    <x v="5"/>
    <s v="1.10"/>
    <x v="8"/>
    <x v="69"/>
    <n v="2"/>
    <s v="PAV"/>
    <x v="9"/>
  </r>
  <r>
    <x v="8"/>
    <s v="1BC"/>
    <x v="4"/>
    <s v="MDE"/>
    <x v="5"/>
    <s v="1.1"/>
    <x v="0"/>
    <x v="49"/>
    <n v="2"/>
    <s v="PAV"/>
    <x v="9"/>
  </r>
  <r>
    <x v="8"/>
    <s v="HEL"/>
    <x v="1"/>
    <s v="BOG"/>
    <x v="3"/>
    <s v="1.3"/>
    <x v="1"/>
    <x v="49"/>
    <n v="5"/>
    <s v="HEL"/>
    <x v="2"/>
  </r>
  <r>
    <x v="8"/>
    <s v="HEL"/>
    <x v="1"/>
    <s v="BOG"/>
    <x v="3"/>
    <s v="1.9"/>
    <x v="3"/>
    <x v="29"/>
    <n v="3"/>
    <s v="HEL"/>
    <x v="2"/>
  </r>
  <r>
    <x v="8"/>
    <s v="HEL"/>
    <x v="1"/>
    <s v="BOG"/>
    <x v="3"/>
    <s v="1.1"/>
    <x v="0"/>
    <x v="45"/>
    <n v="1"/>
    <s v="HEL"/>
    <x v="2"/>
  </r>
  <r>
    <x v="8"/>
    <s v="HEL"/>
    <x v="1"/>
    <s v="BOG"/>
    <x v="3"/>
    <s v="1.9"/>
    <x v="3"/>
    <x v="45"/>
    <n v="1"/>
    <s v="HEL"/>
    <x v="2"/>
  </r>
  <r>
    <x v="8"/>
    <s v="2EI"/>
    <x v="5"/>
    <s v="MDE"/>
    <x v="5"/>
    <s v="1.1"/>
    <x v="0"/>
    <x v="2"/>
    <n v="13"/>
    <s v="NKS"/>
    <x v="12"/>
  </r>
  <r>
    <x v="8"/>
    <s v="2EI"/>
    <x v="5"/>
    <s v="MDE"/>
    <x v="5"/>
    <s v="1.1"/>
    <x v="0"/>
    <x v="1"/>
    <n v="18"/>
    <s v="GLG"/>
    <x v="15"/>
  </r>
  <r>
    <x v="8"/>
    <s v="2EI"/>
    <x v="5"/>
    <s v="MDE"/>
    <x v="5"/>
    <s v="1.1"/>
    <x v="0"/>
    <x v="1"/>
    <n v="62"/>
    <s v="NKS"/>
    <x v="12"/>
  </r>
  <r>
    <x v="8"/>
    <s v="2EI"/>
    <x v="5"/>
    <s v="MDE"/>
    <x v="5"/>
    <s v="1.10"/>
    <x v="8"/>
    <x v="1"/>
    <n v="308"/>
    <s v="NKS"/>
    <x v="12"/>
  </r>
  <r>
    <x v="8"/>
    <s v="2EI"/>
    <x v="5"/>
    <s v="MDE"/>
    <x v="5"/>
    <s v="1.10"/>
    <x v="8"/>
    <x v="11"/>
    <n v="149"/>
    <s v="AMX"/>
    <x v="17"/>
  </r>
  <r>
    <x v="8"/>
    <s v="2EI"/>
    <x v="5"/>
    <s v="MDE"/>
    <x v="5"/>
    <s v="1.2"/>
    <x v="9"/>
    <x v="2"/>
    <n v="1"/>
    <s v="AVA"/>
    <x v="1"/>
  </r>
  <r>
    <x v="8"/>
    <s v="2EI"/>
    <x v="5"/>
    <s v="MDE"/>
    <x v="5"/>
    <s v="1.3"/>
    <x v="1"/>
    <x v="1"/>
    <n v="7"/>
    <s v="ARE"/>
    <x v="10"/>
  </r>
  <r>
    <x v="8"/>
    <s v="2EI"/>
    <x v="5"/>
    <s v="MDE"/>
    <x v="5"/>
    <s v="1.3"/>
    <x v="1"/>
    <x v="1"/>
    <n v="13"/>
    <s v="TAI"/>
    <x v="24"/>
  </r>
  <r>
    <x v="8"/>
    <s v="2EI"/>
    <x v="5"/>
    <s v="MDE"/>
    <x v="5"/>
    <s v="1.4"/>
    <x v="4"/>
    <x v="1"/>
    <n v="18"/>
    <s v="GLG"/>
    <x v="15"/>
  </r>
  <r>
    <x v="8"/>
    <s v="2EI"/>
    <x v="5"/>
    <s v="MDE"/>
    <x v="5"/>
    <s v="1.5"/>
    <x v="7"/>
    <x v="6"/>
    <n v="3"/>
    <s v="TPA"/>
    <x v="25"/>
  </r>
  <r>
    <x v="8"/>
    <s v="2EI"/>
    <x v="5"/>
    <s v="MDE"/>
    <x v="5"/>
    <s v="1.5"/>
    <x v="7"/>
    <x v="11"/>
    <n v="1"/>
    <s v="ARG"/>
    <x v="53"/>
  </r>
  <r>
    <x v="8"/>
    <s v="2EI"/>
    <x v="5"/>
    <s v="MDE"/>
    <x v="5"/>
    <s v="1.6"/>
    <x v="2"/>
    <x v="1"/>
    <n v="108"/>
    <s v="JAT"/>
    <x v="14"/>
  </r>
  <r>
    <x v="8"/>
    <s v="2EI"/>
    <x v="5"/>
    <s v="MDE"/>
    <x v="5"/>
    <s v="1.6"/>
    <x v="2"/>
    <x v="11"/>
    <n v="1"/>
    <s v="ARG"/>
    <x v="53"/>
  </r>
  <r>
    <x v="8"/>
    <s v="2EI"/>
    <x v="5"/>
    <s v="MDE"/>
    <x v="5"/>
    <s v="1.8"/>
    <x v="6"/>
    <x v="11"/>
    <n v="3"/>
    <s v="ARG"/>
    <x v="53"/>
  </r>
  <r>
    <x v="8"/>
    <s v="2EI"/>
    <x v="5"/>
    <s v="MDE"/>
    <x v="5"/>
    <s v="1.8"/>
    <x v="6"/>
    <x v="11"/>
    <n v="31"/>
    <s v="DWI"/>
    <x v="18"/>
  </r>
  <r>
    <x v="8"/>
    <s v="2EI"/>
    <x v="5"/>
    <s v="MTR"/>
    <x v="18"/>
    <s v="1.3"/>
    <x v="1"/>
    <x v="1"/>
    <n v="240"/>
    <s v="AVA"/>
    <x v="1"/>
  </r>
  <r>
    <x v="8"/>
    <s v="2EI"/>
    <x v="5"/>
    <s v="RCH"/>
    <x v="16"/>
    <s v="1.4"/>
    <x v="4"/>
    <x v="1"/>
    <n v="42"/>
    <s v="ARE"/>
    <x v="10"/>
  </r>
  <r>
    <x v="8"/>
    <s v="2EI"/>
    <x v="5"/>
    <s v="RCH"/>
    <x v="16"/>
    <s v="1.9"/>
    <x v="3"/>
    <x v="1"/>
    <n v="42"/>
    <s v="ARE"/>
    <x v="10"/>
  </r>
  <r>
    <x v="8"/>
    <s v="2EI"/>
    <x v="5"/>
    <s v="SMR"/>
    <x v="17"/>
    <s v="1.1"/>
    <x v="0"/>
    <x v="1"/>
    <n v="250"/>
    <s v="ARE"/>
    <x v="10"/>
  </r>
  <r>
    <x v="8"/>
    <s v="2EI"/>
    <x v="5"/>
    <s v="SMR"/>
    <x v="17"/>
    <s v="1.1"/>
    <x v="0"/>
    <x v="11"/>
    <n v="13"/>
    <s v="CMP"/>
    <x v="13"/>
  </r>
  <r>
    <x v="8"/>
    <s v="2EI"/>
    <x v="5"/>
    <s v="SMR"/>
    <x v="17"/>
    <s v="1.3"/>
    <x v="1"/>
    <x v="2"/>
    <n v="4"/>
    <s v="AVA"/>
    <x v="1"/>
  </r>
  <r>
    <x v="8"/>
    <s v="2EI"/>
    <x v="5"/>
    <s v="NVA"/>
    <x v="19"/>
    <s v="1.1"/>
    <x v="0"/>
    <x v="1"/>
    <n v="30"/>
    <s v="ARE"/>
    <x v="10"/>
  </r>
  <r>
    <x v="8"/>
    <s v="2EI"/>
    <x v="5"/>
    <s v="NVA"/>
    <x v="19"/>
    <s v="1.10"/>
    <x v="8"/>
    <x v="2"/>
    <n v="7"/>
    <s v="AVA"/>
    <x v="1"/>
  </r>
  <r>
    <x v="8"/>
    <s v="2EI"/>
    <x v="5"/>
    <s v="NVA"/>
    <x v="19"/>
    <s v="1.6"/>
    <x v="2"/>
    <x v="1"/>
    <n v="72"/>
    <s v="AVA"/>
    <x v="1"/>
  </r>
  <r>
    <x v="8"/>
    <s v="2EI"/>
    <x v="5"/>
    <s v="NVA"/>
    <x v="19"/>
    <s v="1.8"/>
    <x v="6"/>
    <x v="1"/>
    <n v="72"/>
    <s v="AVA"/>
    <x v="1"/>
  </r>
  <r>
    <x v="8"/>
    <s v="2EI"/>
    <x v="5"/>
    <s v="PEI"/>
    <x v="20"/>
    <s v="1.1"/>
    <x v="0"/>
    <x v="2"/>
    <n v="43"/>
    <s v="AVA"/>
    <x v="1"/>
  </r>
  <r>
    <x v="8"/>
    <s v="2EI"/>
    <x v="5"/>
    <s v="PEI"/>
    <x v="20"/>
    <s v="1.1"/>
    <x v="0"/>
    <x v="1"/>
    <n v="437"/>
    <s v="AVA"/>
    <x v="1"/>
  </r>
  <r>
    <x v="8"/>
    <s v="2EI"/>
    <x v="5"/>
    <s v="PEI"/>
    <x v="20"/>
    <s v="1.10"/>
    <x v="8"/>
    <x v="2"/>
    <n v="248"/>
    <s v="AVA"/>
    <x v="1"/>
  </r>
  <r>
    <x v="8"/>
    <s v="2EI"/>
    <x v="5"/>
    <s v="PEI"/>
    <x v="20"/>
    <s v="1.3"/>
    <x v="1"/>
    <x v="1"/>
    <n v="438"/>
    <s v="AVA"/>
    <x v="1"/>
  </r>
  <r>
    <x v="8"/>
    <s v="2EI"/>
    <x v="5"/>
    <s v="PEI"/>
    <x v="20"/>
    <s v="1.5"/>
    <x v="7"/>
    <x v="2"/>
    <n v="1"/>
    <s v="AVA"/>
    <x v="1"/>
  </r>
  <r>
    <x v="8"/>
    <s v="2EI"/>
    <x v="5"/>
    <s v="PEI"/>
    <x v="20"/>
    <s v="1.6"/>
    <x v="2"/>
    <x v="2"/>
    <n v="43"/>
    <s v="AVA"/>
    <x v="1"/>
  </r>
  <r>
    <x v="8"/>
    <s v="2EI"/>
    <x v="5"/>
    <s v="PEI"/>
    <x v="20"/>
    <s v="1.8"/>
    <x v="6"/>
    <x v="11"/>
    <n v="128"/>
    <s v="CMP"/>
    <x v="13"/>
  </r>
  <r>
    <x v="8"/>
    <s v="2EI"/>
    <x v="5"/>
    <s v="PEI"/>
    <x v="20"/>
    <s v="1.9"/>
    <x v="3"/>
    <x v="1"/>
    <n v="1"/>
    <s v="AVA"/>
    <x v="1"/>
  </r>
  <r>
    <x v="8"/>
    <s v="2EI"/>
    <x v="5"/>
    <s v="PEI"/>
    <x v="20"/>
    <s v="1.9"/>
    <x v="3"/>
    <x v="1"/>
    <n v="1"/>
    <s v="ARE"/>
    <x v="10"/>
  </r>
  <r>
    <x v="8"/>
    <s v="2EI"/>
    <x v="5"/>
    <s v="PSO"/>
    <x v="21"/>
    <s v="1.4"/>
    <x v="4"/>
    <x v="2"/>
    <n v="5"/>
    <s v="AVA"/>
    <x v="1"/>
  </r>
  <r>
    <x v="8"/>
    <s v="2EI"/>
    <x v="5"/>
    <s v="SMR"/>
    <x v="17"/>
    <s v="1.4"/>
    <x v="4"/>
    <x v="1"/>
    <n v="259"/>
    <s v="JAT"/>
    <x v="14"/>
  </r>
  <r>
    <x v="8"/>
    <s v="2EI"/>
    <x v="5"/>
    <s v="ADZ"/>
    <x v="6"/>
    <s v="1.10"/>
    <x v="8"/>
    <x v="35"/>
    <n v="1"/>
    <s v="KRE"/>
    <x v="33"/>
  </r>
  <r>
    <x v="8"/>
    <s v="2EI"/>
    <x v="5"/>
    <s v="ADZ"/>
    <x v="6"/>
    <s v="1.10"/>
    <x v="8"/>
    <x v="11"/>
    <n v="68"/>
    <s v="CMP"/>
    <x v="13"/>
  </r>
  <r>
    <x v="8"/>
    <s v="2EI"/>
    <x v="5"/>
    <s v="ADZ"/>
    <x v="6"/>
    <s v="1.3"/>
    <x v="1"/>
    <x v="11"/>
    <n v="17"/>
    <s v="CMP"/>
    <x v="13"/>
  </r>
  <r>
    <x v="8"/>
    <s v="2EI"/>
    <x v="5"/>
    <s v="ADZ"/>
    <x v="6"/>
    <s v="1.3"/>
    <x v="1"/>
    <x v="11"/>
    <n v="1"/>
    <s v="FAC"/>
    <x v="34"/>
  </r>
  <r>
    <x v="8"/>
    <s v="2EI"/>
    <x v="5"/>
    <s v="BGA"/>
    <x v="9"/>
    <s v="1.6"/>
    <x v="2"/>
    <x v="1"/>
    <n v="309"/>
    <s v="AVA"/>
    <x v="1"/>
  </r>
  <r>
    <x v="8"/>
    <s v="2EI"/>
    <x v="5"/>
    <s v="ADZ"/>
    <x v="6"/>
    <s v="1.6"/>
    <x v="2"/>
    <x v="11"/>
    <n v="17"/>
    <s v="CMP"/>
    <x v="13"/>
  </r>
  <r>
    <x v="8"/>
    <s v="2EI"/>
    <x v="5"/>
    <s v="ADZ"/>
    <x v="6"/>
    <s v="1.8"/>
    <x v="6"/>
    <x v="11"/>
    <n v="39"/>
    <s v="CMP"/>
    <x v="13"/>
  </r>
  <r>
    <x v="8"/>
    <s v="2EI"/>
    <x v="5"/>
    <s v="ADZ"/>
    <x v="6"/>
    <s v="1.9"/>
    <x v="3"/>
    <x v="1"/>
    <n v="298"/>
    <s v="ARE"/>
    <x v="10"/>
  </r>
  <r>
    <x v="8"/>
    <s v="2EI"/>
    <x v="5"/>
    <s v="AXM"/>
    <x v="7"/>
    <s v="1.10"/>
    <x v="8"/>
    <x v="1"/>
    <n v="78"/>
    <s v="NKS"/>
    <x v="12"/>
  </r>
  <r>
    <x v="8"/>
    <s v="2EI"/>
    <x v="5"/>
    <s v="AXM"/>
    <x v="7"/>
    <s v="1.8"/>
    <x v="6"/>
    <x v="2"/>
    <n v="2"/>
    <s v="AVA"/>
    <x v="1"/>
  </r>
  <r>
    <x v="8"/>
    <s v="2EI"/>
    <x v="5"/>
    <s v="AXM"/>
    <x v="7"/>
    <s v="1.8"/>
    <x v="6"/>
    <x v="11"/>
    <n v="26"/>
    <s v="CMP"/>
    <x v="13"/>
  </r>
  <r>
    <x v="8"/>
    <s v="2EI"/>
    <x v="5"/>
    <s v="BAQ"/>
    <x v="8"/>
    <s v="1.1"/>
    <x v="0"/>
    <x v="11"/>
    <n v="43"/>
    <s v="CMP"/>
    <x v="13"/>
  </r>
  <r>
    <x v="8"/>
    <s v="2EI"/>
    <x v="5"/>
    <s v="BAQ"/>
    <x v="8"/>
    <s v="1.3"/>
    <x v="1"/>
    <x v="1"/>
    <n v="30"/>
    <s v="NKS"/>
    <x v="12"/>
  </r>
  <r>
    <x v="8"/>
    <s v="2EI"/>
    <x v="5"/>
    <s v="BAQ"/>
    <x v="8"/>
    <s v="1.4"/>
    <x v="4"/>
    <x v="11"/>
    <n v="73"/>
    <s v="CMP"/>
    <x v="13"/>
  </r>
  <r>
    <x v="8"/>
    <s v="2EI"/>
    <x v="5"/>
    <s v="BAQ"/>
    <x v="8"/>
    <s v="1.5"/>
    <x v="7"/>
    <x v="11"/>
    <n v="30"/>
    <s v="CMP"/>
    <x v="13"/>
  </r>
  <r>
    <x v="8"/>
    <s v="2EI"/>
    <x v="5"/>
    <s v="BAQ"/>
    <x v="8"/>
    <s v="1.7"/>
    <x v="5"/>
    <x v="1"/>
    <n v="19"/>
    <s v="NKS"/>
    <x v="12"/>
  </r>
  <r>
    <x v="8"/>
    <s v="2EI"/>
    <x v="5"/>
    <s v="BAQ"/>
    <x v="8"/>
    <s v="1.7"/>
    <x v="5"/>
    <x v="11"/>
    <n v="5"/>
    <s v="CMP"/>
    <x v="13"/>
  </r>
  <r>
    <x v="8"/>
    <s v="2EI"/>
    <x v="5"/>
    <s v="BGA"/>
    <x v="9"/>
    <s v="1.1"/>
    <x v="0"/>
    <x v="1"/>
    <n v="309"/>
    <s v="AVA"/>
    <x v="1"/>
  </r>
  <r>
    <x v="8"/>
    <s v="2EI"/>
    <x v="5"/>
    <s v="BGA"/>
    <x v="9"/>
    <s v="1.10"/>
    <x v="8"/>
    <x v="1"/>
    <n v="1865"/>
    <s v="AVA"/>
    <x v="1"/>
  </r>
  <r>
    <x v="8"/>
    <s v="2EI"/>
    <x v="5"/>
    <s v="BGA"/>
    <x v="9"/>
    <s v="1.3"/>
    <x v="1"/>
    <x v="2"/>
    <n v="67"/>
    <s v="AVA"/>
    <x v="1"/>
  </r>
  <r>
    <x v="8"/>
    <s v="2EI"/>
    <x v="5"/>
    <s v="CTG"/>
    <x v="11"/>
    <s v="1.1"/>
    <x v="0"/>
    <x v="2"/>
    <n v="3"/>
    <s v="ARE"/>
    <x v="10"/>
  </r>
  <r>
    <x v="8"/>
    <s v="2EI"/>
    <x v="5"/>
    <s v="CTG"/>
    <x v="11"/>
    <s v="1.1"/>
    <x v="0"/>
    <x v="11"/>
    <n v="60"/>
    <s v="AAL"/>
    <x v="19"/>
  </r>
  <r>
    <x v="8"/>
    <s v="2EI"/>
    <x v="5"/>
    <s v="CTG"/>
    <x v="11"/>
    <s v="1.1"/>
    <x v="0"/>
    <x v="11"/>
    <n v="120"/>
    <s v="CMP"/>
    <x v="13"/>
  </r>
  <r>
    <x v="8"/>
    <s v="2EI"/>
    <x v="5"/>
    <s v="CTG"/>
    <x v="11"/>
    <s v="1.1"/>
    <x v="0"/>
    <x v="11"/>
    <n v="12"/>
    <s v="DAL"/>
    <x v="59"/>
  </r>
  <r>
    <x v="8"/>
    <s v="2EI"/>
    <x v="5"/>
    <s v="CLO"/>
    <x v="10"/>
    <s v="1.1"/>
    <x v="0"/>
    <x v="1"/>
    <n v="859"/>
    <s v="AVA"/>
    <x v="1"/>
  </r>
  <r>
    <x v="8"/>
    <s v="2EI"/>
    <x v="5"/>
    <s v="CLO"/>
    <x v="10"/>
    <s v="1.1"/>
    <x v="0"/>
    <x v="16"/>
    <n v="6"/>
    <s v="JAT"/>
    <x v="14"/>
  </r>
  <r>
    <x v="8"/>
    <s v="2EI"/>
    <x v="5"/>
    <s v="CLO"/>
    <x v="10"/>
    <s v="1.1"/>
    <x v="0"/>
    <x v="11"/>
    <n v="35"/>
    <s v="AAL"/>
    <x v="19"/>
  </r>
  <r>
    <x v="8"/>
    <s v="2EI"/>
    <x v="5"/>
    <s v="CLO"/>
    <x v="10"/>
    <s v="1.10"/>
    <x v="8"/>
    <x v="2"/>
    <n v="273"/>
    <s v="AVA"/>
    <x v="1"/>
  </r>
  <r>
    <x v="8"/>
    <s v="2EI"/>
    <x v="5"/>
    <s v="CLO"/>
    <x v="10"/>
    <s v="1.10"/>
    <x v="8"/>
    <x v="90"/>
    <n v="28"/>
    <s v="NSE"/>
    <x v="20"/>
  </r>
  <r>
    <x v="8"/>
    <s v="2EI"/>
    <x v="5"/>
    <s v="CLO"/>
    <x v="10"/>
    <s v="1.3"/>
    <x v="1"/>
    <x v="1"/>
    <n v="17"/>
    <s v="NKS"/>
    <x v="12"/>
  </r>
  <r>
    <x v="8"/>
    <s v="2EI"/>
    <x v="5"/>
    <s v="CLO"/>
    <x v="10"/>
    <s v="1.3"/>
    <x v="1"/>
    <x v="11"/>
    <n v="47"/>
    <s v="RPB"/>
    <x v="11"/>
  </r>
  <r>
    <x v="8"/>
    <s v="2EI"/>
    <x v="5"/>
    <s v="CLO"/>
    <x v="10"/>
    <s v="1.4"/>
    <x v="4"/>
    <x v="1"/>
    <n v="118"/>
    <s v="JAT"/>
    <x v="14"/>
  </r>
  <r>
    <x v="8"/>
    <s v="2EI"/>
    <x v="5"/>
    <s v="CLO"/>
    <x v="10"/>
    <s v="1.4"/>
    <x v="4"/>
    <x v="1"/>
    <n v="17"/>
    <s v="NKS"/>
    <x v="12"/>
  </r>
  <r>
    <x v="8"/>
    <s v="2EI"/>
    <x v="5"/>
    <s v="CLO"/>
    <x v="10"/>
    <s v="1.5"/>
    <x v="7"/>
    <x v="1"/>
    <n v="168"/>
    <s v="AVA"/>
    <x v="1"/>
  </r>
  <r>
    <x v="8"/>
    <s v="2EI"/>
    <x v="5"/>
    <s v="CLO"/>
    <x v="10"/>
    <s v="1.5"/>
    <x v="7"/>
    <x v="90"/>
    <n v="21"/>
    <s v="NSE"/>
    <x v="20"/>
  </r>
  <r>
    <x v="8"/>
    <s v="2EI"/>
    <x v="5"/>
    <s v="CLO"/>
    <x v="10"/>
    <s v="1.6"/>
    <x v="2"/>
    <x v="11"/>
    <n v="35"/>
    <s v="AAL"/>
    <x v="19"/>
  </r>
  <r>
    <x v="8"/>
    <s v="2EI"/>
    <x v="5"/>
    <s v="CLO"/>
    <x v="10"/>
    <s v="1.7"/>
    <x v="5"/>
    <x v="1"/>
    <n v="24"/>
    <s v="JAT"/>
    <x v="14"/>
  </r>
  <r>
    <x v="8"/>
    <s v="2EI"/>
    <x v="5"/>
    <s v="CTG"/>
    <x v="11"/>
    <s v="1.10"/>
    <x v="8"/>
    <x v="2"/>
    <n v="15"/>
    <s v="ARE"/>
    <x v="10"/>
  </r>
  <r>
    <x v="8"/>
    <s v="2EI"/>
    <x v="5"/>
    <s v="CTG"/>
    <x v="11"/>
    <s v="1.10"/>
    <x v="8"/>
    <x v="1"/>
    <n v="1598"/>
    <s v="JAT"/>
    <x v="14"/>
  </r>
  <r>
    <x v="8"/>
    <s v="2EI"/>
    <x v="5"/>
    <s v="CTG"/>
    <x v="11"/>
    <s v="1.2"/>
    <x v="9"/>
    <x v="11"/>
    <n v="2"/>
    <s v="CMP"/>
    <x v="13"/>
  </r>
  <r>
    <x v="8"/>
    <s v="2EI"/>
    <x v="5"/>
    <s v="CTG"/>
    <x v="11"/>
    <s v="1.3"/>
    <x v="1"/>
    <x v="11"/>
    <n v="60"/>
    <s v="AAL"/>
    <x v="19"/>
  </r>
  <r>
    <x v="8"/>
    <s v="2EI"/>
    <x v="5"/>
    <s v="CUC"/>
    <x v="12"/>
    <s v="1.6"/>
    <x v="2"/>
    <x v="1"/>
    <n v="64"/>
    <s v="ARE"/>
    <x v="10"/>
  </r>
  <r>
    <x v="8"/>
    <s v="2EI"/>
    <x v="5"/>
    <s v="CUC"/>
    <x v="12"/>
    <s v="1.7"/>
    <x v="5"/>
    <x v="1"/>
    <n v="3"/>
    <s v="AVA"/>
    <x v="1"/>
  </r>
  <r>
    <x v="8"/>
    <s v="2EI"/>
    <x v="5"/>
    <s v="IBE"/>
    <x v="14"/>
    <s v="1.1"/>
    <x v="0"/>
    <x v="1"/>
    <n v="31"/>
    <s v="ARE"/>
    <x v="10"/>
  </r>
  <r>
    <x v="8"/>
    <s v="2EI"/>
    <x v="5"/>
    <s v="IBE"/>
    <x v="14"/>
    <s v="1.6"/>
    <x v="2"/>
    <x v="1"/>
    <n v="59"/>
    <s v="AVA"/>
    <x v="1"/>
  </r>
  <r>
    <x v="8"/>
    <s v="2EI"/>
    <x v="5"/>
    <s v="CTG"/>
    <x v="11"/>
    <s v="1.5"/>
    <x v="7"/>
    <x v="1"/>
    <n v="79"/>
    <s v="ARE"/>
    <x v="10"/>
  </r>
  <r>
    <x v="8"/>
    <s v="2EI"/>
    <x v="5"/>
    <s v="CTG"/>
    <x v="11"/>
    <s v="1.5"/>
    <x v="7"/>
    <x v="1"/>
    <n v="10"/>
    <s v="NKS"/>
    <x v="12"/>
  </r>
  <r>
    <x v="8"/>
    <s v="2EI"/>
    <x v="5"/>
    <s v="CTG"/>
    <x v="11"/>
    <s v="1.6"/>
    <x v="2"/>
    <x v="2"/>
    <n v="3"/>
    <s v="ARE"/>
    <x v="10"/>
  </r>
  <r>
    <x v="8"/>
    <s v="2EI"/>
    <x v="5"/>
    <s v="CTG"/>
    <x v="11"/>
    <s v="1.7"/>
    <x v="5"/>
    <x v="1"/>
    <n v="10"/>
    <s v="NKS"/>
    <x v="12"/>
  </r>
  <r>
    <x v="8"/>
    <s v="2EI"/>
    <x v="5"/>
    <s v="CTG"/>
    <x v="11"/>
    <s v="1.7"/>
    <x v="5"/>
    <x v="11"/>
    <n v="11"/>
    <s v="DAL"/>
    <x v="59"/>
  </r>
  <r>
    <x v="8"/>
    <s v="2EI"/>
    <x v="5"/>
    <s v="CTG"/>
    <x v="11"/>
    <s v="1.8"/>
    <x v="6"/>
    <x v="11"/>
    <n v="37"/>
    <s v="DWI"/>
    <x v="18"/>
  </r>
  <r>
    <x v="8"/>
    <s v="2EI"/>
    <x v="5"/>
    <s v="LET"/>
    <x v="23"/>
    <s v="1.2"/>
    <x v="9"/>
    <x v="11"/>
    <n v="1"/>
    <s v="KRE"/>
    <x v="33"/>
  </r>
  <r>
    <x v="8"/>
    <s v="2EI"/>
    <x v="5"/>
    <s v="CTG"/>
    <x v="11"/>
    <s v="1.9"/>
    <x v="3"/>
    <x v="11"/>
    <n v="60"/>
    <s v="CMP"/>
    <x v="13"/>
  </r>
  <r>
    <x v="8"/>
    <s v="2EI"/>
    <x v="5"/>
    <s v="CUC"/>
    <x v="12"/>
    <s v="1.1"/>
    <x v="0"/>
    <x v="1"/>
    <n v="293"/>
    <s v="AVA"/>
    <x v="1"/>
  </r>
  <r>
    <x v="8"/>
    <s v="2EJ"/>
    <x v="6"/>
    <s v="BOG"/>
    <x v="3"/>
    <s v="1.7"/>
    <x v="5"/>
    <x v="23"/>
    <n v="1"/>
    <s v="GTI"/>
    <x v="62"/>
  </r>
  <r>
    <x v="8"/>
    <s v="2EJ"/>
    <x v="6"/>
    <s v="BOG"/>
    <x v="3"/>
    <s v="1.8"/>
    <x v="6"/>
    <x v="23"/>
    <n v="1"/>
    <s v="GTI"/>
    <x v="62"/>
  </r>
  <r>
    <x v="8"/>
    <s v="2EJ"/>
    <x v="6"/>
    <s v="BOG"/>
    <x v="3"/>
    <s v="1.10"/>
    <x v="8"/>
    <x v="23"/>
    <n v="8"/>
    <s v="GTI"/>
    <x v="62"/>
  </r>
  <r>
    <x v="8"/>
    <s v="2EJ"/>
    <x v="6"/>
    <s v="BOG"/>
    <x v="3"/>
    <s v="1.5"/>
    <x v="7"/>
    <x v="36"/>
    <n v="13"/>
    <s v="3AG"/>
    <x v="36"/>
  </r>
  <r>
    <x v="8"/>
    <s v="2EJ"/>
    <x v="6"/>
    <s v="BOG"/>
    <x v="3"/>
    <s v="1.10"/>
    <x v="8"/>
    <x v="24"/>
    <n v="38"/>
    <s v="ETH"/>
    <x v="61"/>
  </r>
  <r>
    <x v="8"/>
    <s v="2EJ"/>
    <x v="6"/>
    <s v="BOG"/>
    <x v="3"/>
    <s v="1.3"/>
    <x v="1"/>
    <x v="22"/>
    <n v="2"/>
    <s v="DHX"/>
    <x v="28"/>
  </r>
  <r>
    <x v="8"/>
    <s v="3BV"/>
    <x v="16"/>
    <s v="PBO"/>
    <x v="28"/>
    <s v="1.4"/>
    <x v="4"/>
    <x v="75"/>
    <n v="72"/>
    <s v="PRV"/>
    <x v="42"/>
  </r>
  <r>
    <x v="8"/>
    <s v="3CA"/>
    <x v="9"/>
    <s v="EOH"/>
    <x v="26"/>
    <s v="1.10"/>
    <x v="8"/>
    <x v="38"/>
    <n v="3"/>
    <s v="PRV"/>
    <x v="42"/>
  </r>
  <r>
    <x v="8"/>
    <s v="3AP"/>
    <x v="14"/>
    <s v="CTG"/>
    <x v="11"/>
    <s v="1.2"/>
    <x v="9"/>
    <x v="1"/>
    <n v="15"/>
    <s v="AVA"/>
    <x v="1"/>
  </r>
  <r>
    <x v="8"/>
    <s v="3AP"/>
    <x v="14"/>
    <s v="CTG"/>
    <x v="11"/>
    <s v="1.3"/>
    <x v="1"/>
    <x v="75"/>
    <n v="9"/>
    <s v="NSE"/>
    <x v="20"/>
  </r>
  <r>
    <x v="8"/>
    <s v="3AP"/>
    <x v="14"/>
    <s v="CTG"/>
    <x v="11"/>
    <s v="1.4"/>
    <x v="4"/>
    <x v="6"/>
    <n v="17"/>
    <s v="PUE"/>
    <x v="5"/>
  </r>
  <r>
    <x v="8"/>
    <s v="3AP"/>
    <x v="14"/>
    <s v="CTG"/>
    <x v="11"/>
    <s v="1.4"/>
    <x v="4"/>
    <x v="75"/>
    <n v="9"/>
    <s v="NSE"/>
    <x v="20"/>
  </r>
  <r>
    <x v="8"/>
    <s v="3AP"/>
    <x v="14"/>
    <s v="CTG"/>
    <x v="11"/>
    <s v="1.6"/>
    <x v="2"/>
    <x v="19"/>
    <n v="28"/>
    <s v="KLM"/>
    <x v="23"/>
  </r>
  <r>
    <x v="8"/>
    <s v="3AP"/>
    <x v="14"/>
    <s v="CTG"/>
    <x v="11"/>
    <s v="1.7"/>
    <x v="5"/>
    <x v="1"/>
    <n v="184"/>
    <s v="AVA"/>
    <x v="1"/>
  </r>
  <r>
    <x v="8"/>
    <s v="3AP"/>
    <x v="14"/>
    <s v="CTG"/>
    <x v="11"/>
    <s v="1.9"/>
    <x v="3"/>
    <x v="6"/>
    <n v="17"/>
    <s v="PUE"/>
    <x v="5"/>
  </r>
  <r>
    <x v="8"/>
    <s v="3AP"/>
    <x v="14"/>
    <s v="CTG"/>
    <x v="11"/>
    <s v="1.10"/>
    <x v="8"/>
    <x v="33"/>
    <n v="1"/>
    <s v="KLM"/>
    <x v="23"/>
  </r>
  <r>
    <x v="8"/>
    <s v="3AP"/>
    <x v="14"/>
    <s v="CTG"/>
    <x v="11"/>
    <s v="1.10"/>
    <x v="8"/>
    <x v="75"/>
    <n v="9"/>
    <s v="NSE"/>
    <x v="20"/>
  </r>
  <r>
    <x v="8"/>
    <s v="3AP"/>
    <x v="14"/>
    <s v="BAQ"/>
    <x v="8"/>
    <s v="1.1"/>
    <x v="0"/>
    <x v="9"/>
    <n v="5"/>
    <s v="NSE"/>
    <x v="20"/>
  </r>
  <r>
    <x v="8"/>
    <s v="3AP"/>
    <x v="14"/>
    <s v="BAQ"/>
    <x v="8"/>
    <s v="1.1"/>
    <x v="0"/>
    <x v="0"/>
    <n v="1"/>
    <s v="NSE"/>
    <x v="20"/>
  </r>
  <r>
    <x v="8"/>
    <s v="3AP"/>
    <x v="14"/>
    <s v="BAQ"/>
    <x v="8"/>
    <s v="1.5"/>
    <x v="7"/>
    <x v="1"/>
    <n v="125"/>
    <s v="AVA"/>
    <x v="1"/>
  </r>
  <r>
    <x v="8"/>
    <s v="3AP"/>
    <x v="14"/>
    <s v="BAQ"/>
    <x v="8"/>
    <s v="1.9"/>
    <x v="3"/>
    <x v="37"/>
    <n v="1"/>
    <s v="NSE"/>
    <x v="20"/>
  </r>
  <r>
    <x v="8"/>
    <s v="3AZ"/>
    <x v="2"/>
    <s v="BOG"/>
    <x v="3"/>
    <s v="1.3"/>
    <x v="1"/>
    <x v="24"/>
    <n v="5"/>
    <s v="MAA"/>
    <x v="31"/>
  </r>
  <r>
    <x v="8"/>
    <s v="3AZ"/>
    <x v="2"/>
    <s v="BOG"/>
    <x v="3"/>
    <s v="1.5"/>
    <x v="7"/>
    <x v="24"/>
    <n v="39"/>
    <s v="ACA"/>
    <x v="3"/>
  </r>
  <r>
    <x v="8"/>
    <s v="3AZ"/>
    <x v="2"/>
    <s v="BOG"/>
    <x v="3"/>
    <s v="1.9"/>
    <x v="3"/>
    <x v="6"/>
    <n v="17"/>
    <s v="PUE"/>
    <x v="5"/>
  </r>
  <r>
    <x v="8"/>
    <s v="3AZ"/>
    <x v="2"/>
    <s v="BOG"/>
    <x v="3"/>
    <s v="1.7"/>
    <x v="5"/>
    <x v="6"/>
    <n v="17"/>
    <s v="PUE"/>
    <x v="5"/>
  </r>
  <r>
    <x v="8"/>
    <s v="3AZ"/>
    <x v="2"/>
    <s v="BOG"/>
    <x v="3"/>
    <s v="1.9"/>
    <x v="3"/>
    <x v="7"/>
    <n v="18"/>
    <s v="LER"/>
    <x v="7"/>
  </r>
  <r>
    <x v="8"/>
    <s v="3AZ"/>
    <x v="2"/>
    <s v="BOG"/>
    <x v="3"/>
    <s v="1.4"/>
    <x v="4"/>
    <x v="7"/>
    <n v="18"/>
    <s v="LER"/>
    <x v="7"/>
  </r>
  <r>
    <x v="8"/>
    <s v="SGH"/>
    <x v="3"/>
    <s v="SJE"/>
    <x v="4"/>
    <s v="1.8"/>
    <x v="6"/>
    <x v="42"/>
    <n v="21"/>
    <s v="ACL"/>
    <x v="8"/>
  </r>
  <r>
    <x v="8"/>
    <s v="1BC"/>
    <x v="4"/>
    <s v="MDE"/>
    <x v="5"/>
    <s v="1.1"/>
    <x v="0"/>
    <x v="40"/>
    <n v="1"/>
    <s v="PAV"/>
    <x v="9"/>
  </r>
  <r>
    <x v="8"/>
    <s v="1BC"/>
    <x v="4"/>
    <s v="MDE"/>
    <x v="5"/>
    <s v="1.9"/>
    <x v="3"/>
    <x v="28"/>
    <n v="12"/>
    <s v="PAV"/>
    <x v="9"/>
  </r>
  <r>
    <x v="8"/>
    <s v="1BC"/>
    <x v="4"/>
    <s v="MDE"/>
    <x v="5"/>
    <s v="1.10"/>
    <x v="8"/>
    <x v="65"/>
    <n v="1"/>
    <s v="PAV"/>
    <x v="9"/>
  </r>
  <r>
    <x v="8"/>
    <s v="1BC"/>
    <x v="4"/>
    <s v="MDE"/>
    <x v="5"/>
    <s v="1.5"/>
    <x v="7"/>
    <x v="69"/>
    <n v="1"/>
    <s v="PAV"/>
    <x v="9"/>
  </r>
  <r>
    <x v="8"/>
    <s v="1BC"/>
    <x v="4"/>
    <s v="MDE"/>
    <x v="5"/>
    <s v="1.3"/>
    <x v="1"/>
    <x v="29"/>
    <n v="2"/>
    <s v="PAV"/>
    <x v="9"/>
  </r>
  <r>
    <x v="8"/>
    <s v="1BC"/>
    <x v="4"/>
    <s v="MDE"/>
    <x v="5"/>
    <s v="1.3"/>
    <x v="1"/>
    <x v="10"/>
    <n v="2"/>
    <s v="PAV"/>
    <x v="9"/>
  </r>
  <r>
    <x v="8"/>
    <s v="1BC"/>
    <x v="4"/>
    <s v="MDE"/>
    <x v="5"/>
    <s v="1.9"/>
    <x v="3"/>
    <x v="49"/>
    <n v="2"/>
    <s v="PAV"/>
    <x v="9"/>
  </r>
  <r>
    <x v="8"/>
    <s v="1BC"/>
    <x v="4"/>
    <s v="MDE"/>
    <x v="5"/>
    <s v="1.5"/>
    <x v="7"/>
    <x v="78"/>
    <n v="1"/>
    <s v="PAV"/>
    <x v="9"/>
  </r>
  <r>
    <x v="8"/>
    <s v="1BC"/>
    <x v="4"/>
    <s v="MDE"/>
    <x v="5"/>
    <s v="1.6"/>
    <x v="2"/>
    <x v="78"/>
    <n v="2"/>
    <s v="PAV"/>
    <x v="9"/>
  </r>
  <r>
    <x v="8"/>
    <s v="1BC"/>
    <x v="4"/>
    <s v="MDE"/>
    <x v="5"/>
    <s v="1.1"/>
    <x v="0"/>
    <x v="39"/>
    <n v="2"/>
    <s v="PAV"/>
    <x v="9"/>
  </r>
  <r>
    <x v="8"/>
    <s v="HEL"/>
    <x v="1"/>
    <s v="BOG"/>
    <x v="3"/>
    <s v="1.4"/>
    <x v="4"/>
    <x v="45"/>
    <n v="1"/>
    <s v="HEL"/>
    <x v="2"/>
  </r>
  <r>
    <x v="8"/>
    <s v="2EI"/>
    <x v="5"/>
    <s v="MDE"/>
    <x v="5"/>
    <s v="1.1"/>
    <x v="0"/>
    <x v="2"/>
    <n v="19"/>
    <s v="AVA"/>
    <x v="1"/>
  </r>
  <r>
    <x v="8"/>
    <s v="2EI"/>
    <x v="5"/>
    <s v="MDE"/>
    <x v="5"/>
    <s v="1.1"/>
    <x v="0"/>
    <x v="11"/>
    <n v="30"/>
    <s v="AMX"/>
    <x v="17"/>
  </r>
  <r>
    <x v="8"/>
    <s v="2EI"/>
    <x v="5"/>
    <s v="MDE"/>
    <x v="5"/>
    <s v="1.1"/>
    <x v="0"/>
    <x v="11"/>
    <n v="234"/>
    <s v="CMP"/>
    <x v="13"/>
  </r>
  <r>
    <x v="8"/>
    <s v="2EI"/>
    <x v="5"/>
    <s v="MDE"/>
    <x v="5"/>
    <s v="1.1"/>
    <x v="0"/>
    <x v="11"/>
    <n v="9"/>
    <s v="ROI"/>
    <x v="56"/>
  </r>
  <r>
    <x v="8"/>
    <s v="2EI"/>
    <x v="5"/>
    <s v="MDE"/>
    <x v="5"/>
    <s v="1.10"/>
    <x v="8"/>
    <x v="2"/>
    <n v="65"/>
    <s v="NKS"/>
    <x v="12"/>
  </r>
  <r>
    <x v="8"/>
    <s v="2EI"/>
    <x v="5"/>
    <s v="MDE"/>
    <x v="5"/>
    <s v="1.10"/>
    <x v="8"/>
    <x v="1"/>
    <n v="1944"/>
    <s v="JAT"/>
    <x v="14"/>
  </r>
  <r>
    <x v="8"/>
    <s v="2EI"/>
    <x v="5"/>
    <s v="MDE"/>
    <x v="5"/>
    <s v="1.10"/>
    <x v="8"/>
    <x v="15"/>
    <n v="50"/>
    <s v="AVA"/>
    <x v="1"/>
  </r>
  <r>
    <x v="8"/>
    <s v="2EI"/>
    <x v="5"/>
    <s v="MDE"/>
    <x v="5"/>
    <s v="1.2"/>
    <x v="9"/>
    <x v="11"/>
    <n v="1"/>
    <s v="KRE"/>
    <x v="33"/>
  </r>
  <r>
    <x v="8"/>
    <s v="2EI"/>
    <x v="5"/>
    <s v="MDE"/>
    <x v="5"/>
    <s v="1.2"/>
    <x v="9"/>
    <x v="11"/>
    <n v="9"/>
    <s v="ROI"/>
    <x v="56"/>
  </r>
  <r>
    <x v="8"/>
    <s v="2EI"/>
    <x v="5"/>
    <s v="MDE"/>
    <x v="5"/>
    <s v="1.3"/>
    <x v="1"/>
    <x v="11"/>
    <n v="1"/>
    <s v="ARG"/>
    <x v="53"/>
  </r>
  <r>
    <x v="8"/>
    <s v="2EI"/>
    <x v="5"/>
    <s v="MDE"/>
    <x v="5"/>
    <s v="1.3"/>
    <x v="1"/>
    <x v="11"/>
    <n v="9"/>
    <s v="ROI"/>
    <x v="56"/>
  </r>
  <r>
    <x v="8"/>
    <s v="2EI"/>
    <x v="5"/>
    <s v="MDE"/>
    <x v="5"/>
    <s v="1.4"/>
    <x v="4"/>
    <x v="2"/>
    <n v="33"/>
    <s v="AVA"/>
    <x v="1"/>
  </r>
  <r>
    <x v="8"/>
    <s v="2EI"/>
    <x v="5"/>
    <s v="MDE"/>
    <x v="5"/>
    <s v="1.5"/>
    <x v="7"/>
    <x v="1"/>
    <n v="1"/>
    <s v="GLG"/>
    <x v="15"/>
  </r>
  <r>
    <x v="8"/>
    <s v="2EI"/>
    <x v="5"/>
    <s v="MDE"/>
    <x v="5"/>
    <s v="1.5"/>
    <x v="7"/>
    <x v="11"/>
    <n v="24"/>
    <s v="AMX"/>
    <x v="17"/>
  </r>
  <r>
    <x v="8"/>
    <s v="2EI"/>
    <x v="5"/>
    <s v="MDE"/>
    <x v="5"/>
    <s v="1.6"/>
    <x v="2"/>
    <x v="1"/>
    <n v="12"/>
    <s v="TAI"/>
    <x v="24"/>
  </r>
  <r>
    <x v="8"/>
    <s v="2EI"/>
    <x v="5"/>
    <s v="MDE"/>
    <x v="5"/>
    <s v="1.6"/>
    <x v="2"/>
    <x v="11"/>
    <n v="27"/>
    <s v="AMX"/>
    <x v="17"/>
  </r>
  <r>
    <x v="8"/>
    <s v="2EI"/>
    <x v="5"/>
    <s v="MDE"/>
    <x v="5"/>
    <s v="1.7"/>
    <x v="5"/>
    <x v="2"/>
    <n v="12"/>
    <s v="NKS"/>
    <x v="12"/>
  </r>
  <r>
    <x v="8"/>
    <s v="2EI"/>
    <x v="5"/>
    <s v="MDE"/>
    <x v="5"/>
    <s v="1.7"/>
    <x v="5"/>
    <x v="1"/>
    <n v="34"/>
    <s v="JAT"/>
    <x v="14"/>
  </r>
  <r>
    <x v="8"/>
    <s v="2EI"/>
    <x v="5"/>
    <s v="MDE"/>
    <x v="5"/>
    <s v="1.7"/>
    <x v="5"/>
    <x v="1"/>
    <n v="19"/>
    <s v="JBU"/>
    <x v="6"/>
  </r>
  <r>
    <x v="8"/>
    <s v="2EI"/>
    <x v="5"/>
    <s v="MDE"/>
    <x v="5"/>
    <s v="1.8"/>
    <x v="6"/>
    <x v="1"/>
    <n v="599"/>
    <s v="JAT"/>
    <x v="14"/>
  </r>
  <r>
    <x v="8"/>
    <s v="2EI"/>
    <x v="5"/>
    <s v="MDE"/>
    <x v="5"/>
    <s v="1.8"/>
    <x v="6"/>
    <x v="11"/>
    <n v="63"/>
    <s v="AMX"/>
    <x v="17"/>
  </r>
  <r>
    <x v="8"/>
    <s v="2EI"/>
    <x v="5"/>
    <s v="MDE"/>
    <x v="5"/>
    <s v="1.9"/>
    <x v="3"/>
    <x v="11"/>
    <n v="4"/>
    <s v="CMP"/>
    <x v="13"/>
  </r>
  <r>
    <x v="8"/>
    <s v="2EI"/>
    <x v="5"/>
    <s v="MTR"/>
    <x v="18"/>
    <s v="1.1"/>
    <x v="0"/>
    <x v="2"/>
    <n v="2"/>
    <s v="AVA"/>
    <x v="1"/>
  </r>
  <r>
    <x v="8"/>
    <s v="2EI"/>
    <x v="5"/>
    <s v="RCH"/>
    <x v="16"/>
    <s v="1.9"/>
    <x v="3"/>
    <x v="2"/>
    <n v="2"/>
    <s v="AVA"/>
    <x v="1"/>
  </r>
  <r>
    <x v="8"/>
    <s v="2EI"/>
    <x v="5"/>
    <s v="SMR"/>
    <x v="17"/>
    <s v="1.10"/>
    <x v="8"/>
    <x v="1"/>
    <n v="2134"/>
    <s v="AVA"/>
    <x v="1"/>
  </r>
  <r>
    <x v="8"/>
    <s v="2EI"/>
    <x v="5"/>
    <s v="SMR"/>
    <x v="17"/>
    <s v="1.2"/>
    <x v="9"/>
    <x v="1"/>
    <n v="1"/>
    <s v="ARE"/>
    <x v="10"/>
  </r>
  <r>
    <x v="8"/>
    <s v="2EI"/>
    <x v="5"/>
    <s v="MTR"/>
    <x v="18"/>
    <s v="1.6"/>
    <x v="2"/>
    <x v="1"/>
    <n v="115"/>
    <s v="ARE"/>
    <x v="10"/>
  </r>
  <r>
    <x v="8"/>
    <s v="2EI"/>
    <x v="5"/>
    <s v="NVA"/>
    <x v="19"/>
    <s v="1.10"/>
    <x v="8"/>
    <x v="1"/>
    <n v="481"/>
    <s v="AVA"/>
    <x v="1"/>
  </r>
  <r>
    <x v="8"/>
    <s v="2EI"/>
    <x v="5"/>
    <s v="PEI"/>
    <x v="20"/>
    <s v="1.1"/>
    <x v="0"/>
    <x v="2"/>
    <n v="28"/>
    <s v="AAL"/>
    <x v="19"/>
  </r>
  <r>
    <x v="8"/>
    <s v="2EI"/>
    <x v="5"/>
    <s v="PEI"/>
    <x v="20"/>
    <s v="1.10"/>
    <x v="8"/>
    <x v="1"/>
    <n v="2392"/>
    <s v="AVA"/>
    <x v="1"/>
  </r>
  <r>
    <x v="8"/>
    <s v="2EI"/>
    <x v="5"/>
    <s v="PEI"/>
    <x v="20"/>
    <s v="1.10"/>
    <x v="8"/>
    <x v="1"/>
    <n v="768"/>
    <s v="ARE"/>
    <x v="10"/>
  </r>
  <r>
    <x v="8"/>
    <s v="2EI"/>
    <x v="5"/>
    <s v="PEI"/>
    <x v="20"/>
    <s v="1.2"/>
    <x v="9"/>
    <x v="1"/>
    <n v="8"/>
    <s v="AVA"/>
    <x v="1"/>
  </r>
  <r>
    <x v="8"/>
    <s v="2EI"/>
    <x v="5"/>
    <s v="PEI"/>
    <x v="20"/>
    <s v="1.3"/>
    <x v="1"/>
    <x v="2"/>
    <n v="28"/>
    <s v="AAL"/>
    <x v="19"/>
  </r>
  <r>
    <x v="8"/>
    <s v="2EI"/>
    <x v="5"/>
    <s v="PEI"/>
    <x v="20"/>
    <s v="1.4"/>
    <x v="4"/>
    <x v="2"/>
    <n v="43"/>
    <s v="AVA"/>
    <x v="1"/>
  </r>
  <r>
    <x v="8"/>
    <s v="2EI"/>
    <x v="5"/>
    <s v="PEI"/>
    <x v="20"/>
    <s v="1.4"/>
    <x v="4"/>
    <x v="1"/>
    <n v="114"/>
    <s v="JAT"/>
    <x v="14"/>
  </r>
  <r>
    <x v="8"/>
    <s v="2EI"/>
    <x v="5"/>
    <s v="PEI"/>
    <x v="20"/>
    <s v="1.7"/>
    <x v="5"/>
    <x v="2"/>
    <n v="2"/>
    <s v="AVA"/>
    <x v="1"/>
  </r>
  <r>
    <x v="8"/>
    <s v="2EI"/>
    <x v="5"/>
    <s v="PEI"/>
    <x v="20"/>
    <s v="1.7"/>
    <x v="5"/>
    <x v="1"/>
    <n v="79"/>
    <s v="AVA"/>
    <x v="1"/>
  </r>
  <r>
    <x v="8"/>
    <s v="2EI"/>
    <x v="5"/>
    <s v="PEI"/>
    <x v="20"/>
    <s v="1.7"/>
    <x v="5"/>
    <x v="1"/>
    <n v="1"/>
    <s v="ARE"/>
    <x v="10"/>
  </r>
  <r>
    <x v="8"/>
    <s v="2EI"/>
    <x v="5"/>
    <s v="SMR"/>
    <x v="17"/>
    <s v="1.4"/>
    <x v="4"/>
    <x v="2"/>
    <n v="4"/>
    <s v="AVA"/>
    <x v="1"/>
  </r>
  <r>
    <x v="8"/>
    <s v="2EI"/>
    <x v="5"/>
    <s v="SMR"/>
    <x v="17"/>
    <s v="1.4"/>
    <x v="4"/>
    <x v="11"/>
    <n v="14"/>
    <s v="CMP"/>
    <x v="13"/>
  </r>
  <r>
    <x v="8"/>
    <s v="2EI"/>
    <x v="5"/>
    <s v="SMR"/>
    <x v="17"/>
    <s v="1.6"/>
    <x v="2"/>
    <x v="1"/>
    <n v="248"/>
    <s v="ARE"/>
    <x v="10"/>
  </r>
  <r>
    <x v="8"/>
    <s v="2EI"/>
    <x v="5"/>
    <s v="SMR"/>
    <x v="17"/>
    <s v="1.8"/>
    <x v="6"/>
    <x v="1"/>
    <n v="1055"/>
    <s v="AVA"/>
    <x v="1"/>
  </r>
  <r>
    <x v="8"/>
    <s v="2EI"/>
    <x v="5"/>
    <s v="ADZ"/>
    <x v="6"/>
    <s v="1.1"/>
    <x v="0"/>
    <x v="1"/>
    <n v="308"/>
    <s v="ARE"/>
    <x v="10"/>
  </r>
  <r>
    <x v="8"/>
    <s v="2EI"/>
    <x v="5"/>
    <s v="ADZ"/>
    <x v="6"/>
    <s v="1.10"/>
    <x v="8"/>
    <x v="11"/>
    <n v="12"/>
    <s v="KRE"/>
    <x v="33"/>
  </r>
  <r>
    <x v="8"/>
    <s v="2EI"/>
    <x v="5"/>
    <s v="ADZ"/>
    <x v="6"/>
    <s v="1.3"/>
    <x v="1"/>
    <x v="1"/>
    <n v="310"/>
    <s v="ARE"/>
    <x v="10"/>
  </r>
  <r>
    <x v="8"/>
    <s v="2EI"/>
    <x v="5"/>
    <s v="ADZ"/>
    <x v="6"/>
    <s v="1.4"/>
    <x v="4"/>
    <x v="11"/>
    <n v="17"/>
    <s v="CMP"/>
    <x v="13"/>
  </r>
  <r>
    <x v="8"/>
    <s v="2EI"/>
    <x v="5"/>
    <s v="BGA"/>
    <x v="9"/>
    <s v="1.4"/>
    <x v="4"/>
    <x v="1"/>
    <n v="352"/>
    <s v="AVA"/>
    <x v="1"/>
  </r>
  <r>
    <x v="8"/>
    <s v="2EI"/>
    <x v="5"/>
    <s v="BGA"/>
    <x v="9"/>
    <s v="1.4"/>
    <x v="4"/>
    <x v="90"/>
    <n v="1"/>
    <s v="NSE"/>
    <x v="20"/>
  </r>
  <r>
    <x v="8"/>
    <s v="2EI"/>
    <x v="5"/>
    <s v="ADZ"/>
    <x v="6"/>
    <s v="1.8"/>
    <x v="6"/>
    <x v="1"/>
    <n v="1022"/>
    <s v="ARE"/>
    <x v="10"/>
  </r>
  <r>
    <x v="8"/>
    <s v="2EI"/>
    <x v="5"/>
    <s v="ADZ"/>
    <x v="6"/>
    <s v="1.9"/>
    <x v="3"/>
    <x v="11"/>
    <n v="16"/>
    <s v="CMP"/>
    <x v="13"/>
  </r>
  <r>
    <x v="8"/>
    <s v="2EI"/>
    <x v="5"/>
    <s v="AXM"/>
    <x v="7"/>
    <s v="1.3"/>
    <x v="1"/>
    <x v="2"/>
    <n v="1"/>
    <s v="AVA"/>
    <x v="1"/>
  </r>
  <r>
    <x v="8"/>
    <s v="2EI"/>
    <x v="5"/>
    <s v="AXM"/>
    <x v="7"/>
    <s v="1.3"/>
    <x v="1"/>
    <x v="11"/>
    <n v="13"/>
    <s v="CMP"/>
    <x v="13"/>
  </r>
  <r>
    <x v="8"/>
    <s v="2EI"/>
    <x v="5"/>
    <s v="AXM"/>
    <x v="7"/>
    <s v="1.4"/>
    <x v="4"/>
    <x v="1"/>
    <n v="135"/>
    <s v="AVA"/>
    <x v="1"/>
  </r>
  <r>
    <x v="8"/>
    <s v="2EI"/>
    <x v="5"/>
    <s v="AXM"/>
    <x v="7"/>
    <s v="1.6"/>
    <x v="2"/>
    <x v="1"/>
    <n v="134"/>
    <s v="AVA"/>
    <x v="1"/>
  </r>
  <r>
    <x v="8"/>
    <s v="2EI"/>
    <x v="5"/>
    <s v="AXM"/>
    <x v="7"/>
    <s v="1.6"/>
    <x v="2"/>
    <x v="1"/>
    <n v="13"/>
    <s v="NKS"/>
    <x v="12"/>
  </r>
  <r>
    <x v="8"/>
    <s v="2EI"/>
    <x v="5"/>
    <s v="AXM"/>
    <x v="7"/>
    <s v="1.8"/>
    <x v="6"/>
    <x v="1"/>
    <n v="26"/>
    <s v="NKS"/>
    <x v="12"/>
  </r>
  <r>
    <x v="8"/>
    <s v="2EI"/>
    <x v="5"/>
    <s v="AXM"/>
    <x v="7"/>
    <s v="1.9"/>
    <x v="3"/>
    <x v="11"/>
    <n v="18"/>
    <s v="RPB"/>
    <x v="11"/>
  </r>
  <r>
    <x v="8"/>
    <s v="2EI"/>
    <x v="5"/>
    <s v="CTG"/>
    <x v="11"/>
    <s v="1.1"/>
    <x v="0"/>
    <x v="1"/>
    <n v="479"/>
    <s v="ARE"/>
    <x v="10"/>
  </r>
  <r>
    <x v="8"/>
    <s v="2EI"/>
    <x v="5"/>
    <s v="CTG"/>
    <x v="11"/>
    <s v="1.1"/>
    <x v="0"/>
    <x v="16"/>
    <n v="28"/>
    <s v="NKS"/>
    <x v="12"/>
  </r>
  <r>
    <x v="8"/>
    <s v="2EI"/>
    <x v="5"/>
    <s v="BGA"/>
    <x v="9"/>
    <s v="1.8"/>
    <x v="6"/>
    <x v="11"/>
    <n v="69"/>
    <s v="CMP"/>
    <x v="13"/>
  </r>
  <r>
    <x v="8"/>
    <s v="2EI"/>
    <x v="5"/>
    <s v="CLO"/>
    <x v="10"/>
    <s v="1.1"/>
    <x v="0"/>
    <x v="1"/>
    <n v="116"/>
    <s v="JAT"/>
    <x v="14"/>
  </r>
  <r>
    <x v="8"/>
    <s v="2EI"/>
    <x v="5"/>
    <s v="CLO"/>
    <x v="10"/>
    <s v="1.1"/>
    <x v="0"/>
    <x v="24"/>
    <n v="2"/>
    <s v="LAE"/>
    <x v="44"/>
  </r>
  <r>
    <x v="8"/>
    <s v="2EI"/>
    <x v="5"/>
    <s v="CLO"/>
    <x v="10"/>
    <s v="1.1"/>
    <x v="0"/>
    <x v="15"/>
    <n v="12"/>
    <s v="AVA"/>
    <x v="1"/>
  </r>
  <r>
    <x v="8"/>
    <s v="2EI"/>
    <x v="5"/>
    <s v="CLO"/>
    <x v="10"/>
    <s v="1.10"/>
    <x v="8"/>
    <x v="1"/>
    <n v="89"/>
    <s v="NKS"/>
    <x v="12"/>
  </r>
  <r>
    <x v="8"/>
    <s v="2EI"/>
    <x v="5"/>
    <s v="CLO"/>
    <x v="10"/>
    <s v="1.10"/>
    <x v="8"/>
    <x v="11"/>
    <n v="6"/>
    <s v="FAC"/>
    <x v="34"/>
  </r>
  <r>
    <x v="8"/>
    <s v="2EI"/>
    <x v="5"/>
    <s v="CLO"/>
    <x v="10"/>
    <s v="1.2"/>
    <x v="9"/>
    <x v="11"/>
    <n v="1"/>
    <s v="KRE"/>
    <x v="33"/>
  </r>
  <r>
    <x v="8"/>
    <s v="2EI"/>
    <x v="5"/>
    <s v="CLO"/>
    <x v="10"/>
    <s v="1.3"/>
    <x v="1"/>
    <x v="24"/>
    <n v="5"/>
    <s v="LAE"/>
    <x v="44"/>
  </r>
  <r>
    <x v="8"/>
    <s v="2EI"/>
    <x v="5"/>
    <s v="CLO"/>
    <x v="10"/>
    <s v="1.4"/>
    <x v="4"/>
    <x v="90"/>
    <n v="1"/>
    <s v="NSE"/>
    <x v="20"/>
  </r>
  <r>
    <x v="8"/>
    <s v="2EI"/>
    <x v="5"/>
    <s v="CLO"/>
    <x v="10"/>
    <s v="1.6"/>
    <x v="2"/>
    <x v="1"/>
    <n v="832"/>
    <s v="AVA"/>
    <x v="1"/>
  </r>
  <r>
    <x v="8"/>
    <s v="2EI"/>
    <x v="5"/>
    <s v="CLO"/>
    <x v="10"/>
    <s v="1.7"/>
    <x v="5"/>
    <x v="16"/>
    <n v="6"/>
    <s v="JAT"/>
    <x v="14"/>
  </r>
  <r>
    <x v="8"/>
    <s v="2EI"/>
    <x v="5"/>
    <s v="CLO"/>
    <x v="10"/>
    <s v="1.8"/>
    <x v="6"/>
    <x v="2"/>
    <n v="132"/>
    <s v="AVA"/>
    <x v="1"/>
  </r>
  <r>
    <x v="8"/>
    <s v="2EI"/>
    <x v="5"/>
    <s v="CLO"/>
    <x v="10"/>
    <s v="1.8"/>
    <x v="6"/>
    <x v="1"/>
    <n v="149"/>
    <s v="JAT"/>
    <x v="14"/>
  </r>
  <r>
    <x v="8"/>
    <s v="2EI"/>
    <x v="5"/>
    <s v="CLO"/>
    <x v="10"/>
    <s v="1.8"/>
    <x v="6"/>
    <x v="15"/>
    <n v="12"/>
    <s v="AVA"/>
    <x v="1"/>
  </r>
  <r>
    <x v="8"/>
    <s v="2EI"/>
    <x v="5"/>
    <s v="CTG"/>
    <x v="11"/>
    <s v="1.10"/>
    <x v="8"/>
    <x v="1"/>
    <n v="117"/>
    <s v="JBU"/>
    <x v="6"/>
  </r>
  <r>
    <x v="8"/>
    <s v="2EI"/>
    <x v="5"/>
    <s v="CTG"/>
    <x v="11"/>
    <s v="1.10"/>
    <x v="8"/>
    <x v="16"/>
    <n v="164"/>
    <s v="NKS"/>
    <x v="12"/>
  </r>
  <r>
    <x v="8"/>
    <s v="2EI"/>
    <x v="5"/>
    <s v="CTG"/>
    <x v="11"/>
    <s v="1.10"/>
    <x v="8"/>
    <x v="11"/>
    <n v="1"/>
    <s v="FAC"/>
    <x v="34"/>
  </r>
  <r>
    <x v="8"/>
    <s v="2EI"/>
    <x v="5"/>
    <s v="CTG"/>
    <x v="11"/>
    <s v="1.2"/>
    <x v="9"/>
    <x v="1"/>
    <n v="2"/>
    <s v="JBU"/>
    <x v="6"/>
  </r>
  <r>
    <x v="8"/>
    <s v="2EI"/>
    <x v="5"/>
    <s v="CTG"/>
    <x v="11"/>
    <s v="1.2"/>
    <x v="9"/>
    <x v="1"/>
    <n v="7"/>
    <s v="ARE"/>
    <x v="10"/>
  </r>
  <r>
    <x v="8"/>
    <s v="2EI"/>
    <x v="5"/>
    <s v="CTG"/>
    <x v="11"/>
    <s v="1.3"/>
    <x v="1"/>
    <x v="1"/>
    <n v="324"/>
    <s v="JAT"/>
    <x v="14"/>
  </r>
  <r>
    <x v="8"/>
    <s v="2EI"/>
    <x v="5"/>
    <s v="CUC"/>
    <x v="12"/>
    <s v="1.4"/>
    <x v="4"/>
    <x v="11"/>
    <n v="30"/>
    <s v="CMP"/>
    <x v="13"/>
  </r>
  <r>
    <x v="8"/>
    <s v="2EI"/>
    <x v="5"/>
    <s v="CTG"/>
    <x v="11"/>
    <s v="1.4"/>
    <x v="4"/>
    <x v="1"/>
    <n v="323"/>
    <s v="JAT"/>
    <x v="14"/>
  </r>
  <r>
    <x v="8"/>
    <s v="2EI"/>
    <x v="5"/>
    <s v="CTG"/>
    <x v="11"/>
    <s v="1.4"/>
    <x v="4"/>
    <x v="11"/>
    <n v="12"/>
    <s v="DAL"/>
    <x v="59"/>
  </r>
  <r>
    <x v="8"/>
    <s v="2EI"/>
    <x v="5"/>
    <s v="IBE"/>
    <x v="14"/>
    <s v="1.1"/>
    <x v="0"/>
    <x v="1"/>
    <n v="59"/>
    <s v="AVA"/>
    <x v="1"/>
  </r>
  <r>
    <x v="8"/>
    <s v="2EI"/>
    <x v="5"/>
    <s v="IBE"/>
    <x v="14"/>
    <s v="1.3"/>
    <x v="1"/>
    <x v="1"/>
    <n v="31"/>
    <s v="ARE"/>
    <x v="10"/>
  </r>
  <r>
    <x v="8"/>
    <s v="2EI"/>
    <x v="5"/>
    <s v="IBE"/>
    <x v="14"/>
    <s v="1.6"/>
    <x v="2"/>
    <x v="2"/>
    <n v="1"/>
    <s v="AVA"/>
    <x v="1"/>
  </r>
  <r>
    <x v="8"/>
    <s v="2EI"/>
    <x v="5"/>
    <s v="CTG"/>
    <x v="11"/>
    <s v="1.5"/>
    <x v="7"/>
    <x v="16"/>
    <n v="28"/>
    <s v="NKS"/>
    <x v="12"/>
  </r>
  <r>
    <x v="8"/>
    <s v="2EI"/>
    <x v="5"/>
    <s v="CTG"/>
    <x v="11"/>
    <s v="1.6"/>
    <x v="2"/>
    <x v="11"/>
    <n v="12"/>
    <s v="DAL"/>
    <x v="59"/>
  </r>
  <r>
    <x v="8"/>
    <s v="2EI"/>
    <x v="5"/>
    <s v="CTG"/>
    <x v="11"/>
    <s v="1.7"/>
    <x v="5"/>
    <x v="16"/>
    <n v="1"/>
    <s v="JBU"/>
    <x v="6"/>
  </r>
  <r>
    <x v="8"/>
    <s v="2EI"/>
    <x v="5"/>
    <s v="IPI"/>
    <x v="15"/>
    <s v="1.1"/>
    <x v="0"/>
    <x v="1"/>
    <n v="60"/>
    <s v="AVA"/>
    <x v="1"/>
  </r>
  <r>
    <x v="8"/>
    <s v="2EI"/>
    <x v="5"/>
    <s v="LET"/>
    <x v="23"/>
    <s v="1.10"/>
    <x v="8"/>
    <x v="1"/>
    <n v="289"/>
    <s v="AVA"/>
    <x v="1"/>
  </r>
  <r>
    <x v="8"/>
    <s v="2EI"/>
    <x v="5"/>
    <s v="LET"/>
    <x v="23"/>
    <s v="1.10"/>
    <x v="8"/>
    <x v="35"/>
    <n v="1"/>
    <s v="KRE"/>
    <x v="33"/>
  </r>
  <r>
    <x v="8"/>
    <s v="2EI"/>
    <x v="5"/>
    <s v="LET"/>
    <x v="23"/>
    <s v="1.3"/>
    <x v="1"/>
    <x v="1"/>
    <n v="48"/>
    <s v="AVA"/>
    <x v="1"/>
  </r>
  <r>
    <x v="8"/>
    <s v="2EI"/>
    <x v="5"/>
    <s v="LET"/>
    <x v="23"/>
    <s v="1.6"/>
    <x v="2"/>
    <x v="1"/>
    <n v="47"/>
    <s v="AVA"/>
    <x v="1"/>
  </r>
  <r>
    <x v="8"/>
    <s v="2EI"/>
    <x v="5"/>
    <s v="CTG"/>
    <x v="11"/>
    <s v="1.9"/>
    <x v="3"/>
    <x v="1"/>
    <n v="190"/>
    <s v="JAT"/>
    <x v="14"/>
  </r>
  <r>
    <x v="8"/>
    <s v="2EI"/>
    <x v="5"/>
    <s v="CTG"/>
    <x v="11"/>
    <s v="1.9"/>
    <x v="3"/>
    <x v="11"/>
    <n v="133"/>
    <s v="RPB"/>
    <x v="11"/>
  </r>
  <r>
    <x v="8"/>
    <s v="2EI"/>
    <x v="5"/>
    <s v="CUC"/>
    <x v="12"/>
    <s v="1.1"/>
    <x v="0"/>
    <x v="1"/>
    <n v="64"/>
    <s v="ARE"/>
    <x v="10"/>
  </r>
  <r>
    <x v="8"/>
    <s v="2EI"/>
    <x v="5"/>
    <s v="CUC"/>
    <x v="12"/>
    <s v="1.1"/>
    <x v="0"/>
    <x v="11"/>
    <n v="30"/>
    <s v="CMP"/>
    <x v="13"/>
  </r>
  <r>
    <x v="8"/>
    <s v="2EI"/>
    <x v="5"/>
    <s v="CUC"/>
    <x v="12"/>
    <s v="1.3"/>
    <x v="1"/>
    <x v="2"/>
    <n v="25"/>
    <s v="AVA"/>
    <x v="1"/>
  </r>
  <r>
    <x v="8"/>
    <s v="2EJ"/>
    <x v="6"/>
    <s v="BOG"/>
    <x v="3"/>
    <s v="1.4"/>
    <x v="4"/>
    <x v="23"/>
    <n v="5"/>
    <s v="GTI"/>
    <x v="62"/>
  </r>
  <r>
    <x v="8"/>
    <s v="2EJ"/>
    <x v="6"/>
    <s v="BOG"/>
    <x v="3"/>
    <s v="1.10"/>
    <x v="8"/>
    <x v="22"/>
    <n v="36"/>
    <s v="DHX"/>
    <x v="28"/>
  </r>
  <r>
    <x v="8"/>
    <s v="3BV"/>
    <x v="16"/>
    <s v="LMA"/>
    <x v="27"/>
    <s v="1.4"/>
    <x v="4"/>
    <x v="75"/>
    <n v="119"/>
    <s v="PRV"/>
    <x v="42"/>
  </r>
  <r>
    <x v="8"/>
    <s v="3CA"/>
    <x v="9"/>
    <s v="EOH"/>
    <x v="26"/>
    <s v="1.10"/>
    <x v="8"/>
    <x v="96"/>
    <n v="2"/>
    <s v="PRV"/>
    <x v="42"/>
  </r>
  <r>
    <x v="8"/>
    <s v="3AP"/>
    <x v="14"/>
    <s v="CTG"/>
    <x v="11"/>
    <s v="1.1"/>
    <x v="0"/>
    <x v="2"/>
    <n v="1"/>
    <s v="AVA"/>
    <x v="1"/>
  </r>
  <r>
    <x v="8"/>
    <s v="3AP"/>
    <x v="14"/>
    <s v="CTG"/>
    <x v="11"/>
    <s v="1.3"/>
    <x v="1"/>
    <x v="33"/>
    <n v="1"/>
    <s v="KLM"/>
    <x v="23"/>
  </r>
  <r>
    <x v="8"/>
    <s v="3AP"/>
    <x v="14"/>
    <s v="CTG"/>
    <x v="11"/>
    <s v="1.6"/>
    <x v="2"/>
    <x v="33"/>
    <n v="1"/>
    <s v="KLM"/>
    <x v="23"/>
  </r>
  <r>
    <x v="8"/>
    <s v="3AP"/>
    <x v="14"/>
    <s v="BAQ"/>
    <x v="8"/>
    <s v="1.4"/>
    <x v="4"/>
    <x v="0"/>
    <n v="1"/>
    <s v="NSE"/>
    <x v="20"/>
  </r>
  <r>
    <x v="8"/>
    <s v="3AP"/>
    <x v="14"/>
    <s v="BAQ"/>
    <x v="8"/>
    <s v="1.4"/>
    <x v="4"/>
    <x v="1"/>
    <n v="499"/>
    <s v="AVA"/>
    <x v="1"/>
  </r>
  <r>
    <x v="8"/>
    <s v="3AP"/>
    <x v="14"/>
    <s v="BAQ"/>
    <x v="8"/>
    <s v="1.9"/>
    <x v="3"/>
    <x v="9"/>
    <n v="5"/>
    <s v="NSE"/>
    <x v="20"/>
  </r>
  <r>
    <x v="8"/>
    <s v="3AZ"/>
    <x v="2"/>
    <s v="BOG"/>
    <x v="3"/>
    <s v="1.8"/>
    <x v="6"/>
    <x v="24"/>
    <n v="139"/>
    <s v="LAE"/>
    <x v="44"/>
  </r>
  <r>
    <x v="8"/>
    <s v="3AZ"/>
    <x v="2"/>
    <s v="BOG"/>
    <x v="3"/>
    <s v="1.2"/>
    <x v="9"/>
    <x v="24"/>
    <n v="39"/>
    <s v="ACA"/>
    <x v="3"/>
  </r>
  <r>
    <x v="8"/>
    <s v="3AZ"/>
    <x v="2"/>
    <s v="BOG"/>
    <x v="3"/>
    <s v="1.6"/>
    <x v="2"/>
    <x v="24"/>
    <n v="39"/>
    <s v="ACA"/>
    <x v="3"/>
  </r>
  <r>
    <x v="8"/>
    <s v="3AZ"/>
    <x v="2"/>
    <s v="BOG"/>
    <x v="3"/>
    <s v="1.9"/>
    <x v="3"/>
    <x v="5"/>
    <n v="11"/>
    <s v="DLH"/>
    <x v="4"/>
  </r>
  <r>
    <x v="8"/>
    <s v="3BL"/>
    <x v="8"/>
    <s v="BOG"/>
    <x v="3"/>
    <s v="1.10"/>
    <x v="8"/>
    <x v="33"/>
    <n v="10"/>
    <s v="QTR"/>
    <x v="38"/>
  </r>
  <r>
    <x v="8"/>
    <s v="1BC"/>
    <x v="4"/>
    <s v="MDE"/>
    <x v="5"/>
    <s v="1.7"/>
    <x v="5"/>
    <x v="39"/>
    <n v="1"/>
    <s v="PAV"/>
    <x v="9"/>
  </r>
  <r>
    <x v="8"/>
    <s v="1BC"/>
    <x v="4"/>
    <s v="MDE"/>
    <x v="5"/>
    <s v="1.10"/>
    <x v="8"/>
    <x v="39"/>
    <n v="7"/>
    <s v="PAV"/>
    <x v="9"/>
  </r>
  <r>
    <x v="8"/>
    <s v="1BC"/>
    <x v="4"/>
    <s v="MDE"/>
    <x v="5"/>
    <s v="1.9"/>
    <x v="3"/>
    <x v="57"/>
    <n v="2"/>
    <s v="PAV"/>
    <x v="9"/>
  </r>
  <r>
    <x v="8"/>
    <s v="1BC"/>
    <x v="4"/>
    <s v="MDE"/>
    <x v="5"/>
    <s v="1.10"/>
    <x v="8"/>
    <x v="57"/>
    <n v="1"/>
    <s v="PAV"/>
    <x v="9"/>
  </r>
  <r>
    <x v="8"/>
    <s v="1BC"/>
    <x v="4"/>
    <s v="MDE"/>
    <x v="5"/>
    <s v="1.6"/>
    <x v="2"/>
    <x v="40"/>
    <n v="1"/>
    <s v="PAV"/>
    <x v="9"/>
  </r>
  <r>
    <x v="8"/>
    <s v="1BC"/>
    <x v="4"/>
    <s v="MDE"/>
    <x v="5"/>
    <s v="1.9"/>
    <x v="3"/>
    <x v="103"/>
    <n v="2"/>
    <s v="PAV"/>
    <x v="9"/>
  </r>
  <r>
    <x v="8"/>
    <s v="1BC"/>
    <x v="4"/>
    <s v="MDE"/>
    <x v="5"/>
    <s v="1.3"/>
    <x v="1"/>
    <x v="58"/>
    <n v="2"/>
    <s v="PAV"/>
    <x v="9"/>
  </r>
  <r>
    <x v="8"/>
    <s v="1BC"/>
    <x v="4"/>
    <s v="MDE"/>
    <x v="5"/>
    <s v="1.9"/>
    <x v="3"/>
    <x v="69"/>
    <n v="2"/>
    <s v="PAV"/>
    <x v="9"/>
  </r>
  <r>
    <x v="8"/>
    <s v="1BC"/>
    <x v="4"/>
    <s v="MDE"/>
    <x v="5"/>
    <s v="1.9"/>
    <x v="3"/>
    <x v="32"/>
    <n v="1"/>
    <s v="PAV"/>
    <x v="9"/>
  </r>
  <r>
    <x v="8"/>
    <s v="1DS"/>
    <x v="15"/>
    <s v="BOG"/>
    <x v="3"/>
    <s v="1.9"/>
    <x v="3"/>
    <x v="94"/>
    <n v="2"/>
    <s v="1DS"/>
    <x v="60"/>
  </r>
  <r>
    <x v="8"/>
    <s v="2EI"/>
    <x v="5"/>
    <s v="MDE"/>
    <x v="5"/>
    <s v="1.8"/>
    <x v="6"/>
    <x v="11"/>
    <n v="11"/>
    <s v="ROI"/>
    <x v="56"/>
  </r>
  <r>
    <x v="8"/>
    <s v="2EI"/>
    <x v="5"/>
    <s v="MDE"/>
    <x v="5"/>
    <s v="1.1"/>
    <x v="0"/>
    <x v="1"/>
    <n v="23"/>
    <s v="JBU"/>
    <x v="6"/>
  </r>
  <r>
    <x v="8"/>
    <s v="2EI"/>
    <x v="5"/>
    <s v="MDE"/>
    <x v="5"/>
    <s v="1.1"/>
    <x v="0"/>
    <x v="11"/>
    <n v="1"/>
    <s v="ARG"/>
    <x v="53"/>
  </r>
  <r>
    <x v="8"/>
    <s v="2EI"/>
    <x v="5"/>
    <s v="MDE"/>
    <x v="5"/>
    <s v="1.10"/>
    <x v="8"/>
    <x v="1"/>
    <n v="3"/>
    <s v="ARE"/>
    <x v="10"/>
  </r>
  <r>
    <x v="8"/>
    <s v="2EI"/>
    <x v="5"/>
    <s v="MDE"/>
    <x v="5"/>
    <s v="1.10"/>
    <x v="8"/>
    <x v="1"/>
    <n v="68"/>
    <s v="TAI"/>
    <x v="24"/>
  </r>
  <r>
    <x v="8"/>
    <s v="2EI"/>
    <x v="5"/>
    <s v="MDE"/>
    <x v="5"/>
    <s v="1.3"/>
    <x v="1"/>
    <x v="1"/>
    <n v="2213"/>
    <s v="AVA"/>
    <x v="1"/>
  </r>
  <r>
    <x v="8"/>
    <s v="2EI"/>
    <x v="5"/>
    <s v="MDE"/>
    <x v="5"/>
    <s v="1.3"/>
    <x v="1"/>
    <x v="1"/>
    <n v="18"/>
    <s v="GLG"/>
    <x v="15"/>
  </r>
  <r>
    <x v="8"/>
    <s v="2EI"/>
    <x v="5"/>
    <s v="MDE"/>
    <x v="5"/>
    <s v="1.3"/>
    <x v="1"/>
    <x v="6"/>
    <n v="3"/>
    <s v="AVA"/>
    <x v="1"/>
  </r>
  <r>
    <x v="8"/>
    <s v="2EI"/>
    <x v="5"/>
    <s v="MDE"/>
    <x v="5"/>
    <s v="1.5"/>
    <x v="7"/>
    <x v="11"/>
    <n v="25"/>
    <s v="CMP"/>
    <x v="13"/>
  </r>
  <r>
    <x v="8"/>
    <s v="2EI"/>
    <x v="5"/>
    <s v="MDE"/>
    <x v="5"/>
    <s v="1.5"/>
    <x v="7"/>
    <x v="15"/>
    <n v="19"/>
    <s v="AVA"/>
    <x v="1"/>
  </r>
  <r>
    <x v="8"/>
    <s v="2EI"/>
    <x v="5"/>
    <s v="MDE"/>
    <x v="5"/>
    <s v="1.7"/>
    <x v="5"/>
    <x v="2"/>
    <n v="15"/>
    <s v="AVA"/>
    <x v="1"/>
  </r>
  <r>
    <x v="8"/>
    <s v="2EI"/>
    <x v="5"/>
    <s v="MDE"/>
    <x v="5"/>
    <s v="1.8"/>
    <x v="6"/>
    <x v="1"/>
    <n v="30"/>
    <s v="GLG"/>
    <x v="15"/>
  </r>
  <r>
    <x v="8"/>
    <s v="2EI"/>
    <x v="5"/>
    <s v="MDE"/>
    <x v="5"/>
    <s v="1.8"/>
    <x v="6"/>
    <x v="1"/>
    <n v="43"/>
    <s v="JBU"/>
    <x v="6"/>
  </r>
  <r>
    <x v="8"/>
    <s v="2EI"/>
    <x v="5"/>
    <s v="MTR"/>
    <x v="18"/>
    <s v="1.10"/>
    <x v="8"/>
    <x v="11"/>
    <n v="5"/>
    <s v="FAC"/>
    <x v="34"/>
  </r>
  <r>
    <x v="8"/>
    <s v="2EI"/>
    <x v="5"/>
    <s v="MTR"/>
    <x v="18"/>
    <s v="1.4"/>
    <x v="4"/>
    <x v="2"/>
    <n v="2"/>
    <s v="AVA"/>
    <x v="1"/>
  </r>
  <r>
    <x v="8"/>
    <s v="2EI"/>
    <x v="5"/>
    <s v="MTR"/>
    <x v="18"/>
    <s v="1.4"/>
    <x v="4"/>
    <x v="1"/>
    <n v="242"/>
    <s v="AVA"/>
    <x v="1"/>
  </r>
  <r>
    <x v="8"/>
    <s v="2EI"/>
    <x v="5"/>
    <s v="MTR"/>
    <x v="18"/>
    <s v="1.5"/>
    <x v="7"/>
    <x v="1"/>
    <n v="1"/>
    <s v="ARE"/>
    <x v="10"/>
  </r>
  <r>
    <x v="8"/>
    <s v="2EI"/>
    <x v="5"/>
    <s v="RCH"/>
    <x v="16"/>
    <s v="1.3"/>
    <x v="1"/>
    <x v="1"/>
    <n v="42"/>
    <s v="ARE"/>
    <x v="10"/>
  </r>
  <r>
    <x v="8"/>
    <s v="2EI"/>
    <x v="5"/>
    <s v="RCH"/>
    <x v="16"/>
    <s v="1.8"/>
    <x v="6"/>
    <x v="2"/>
    <n v="5"/>
    <s v="AVA"/>
    <x v="1"/>
  </r>
  <r>
    <x v="8"/>
    <s v="2EI"/>
    <x v="5"/>
    <s v="RCH"/>
    <x v="16"/>
    <s v="1.8"/>
    <x v="6"/>
    <x v="1"/>
    <n v="436"/>
    <s v="AVA"/>
    <x v="1"/>
  </r>
  <r>
    <x v="8"/>
    <s v="2EI"/>
    <x v="5"/>
    <s v="SMR"/>
    <x v="17"/>
    <s v="1.10"/>
    <x v="8"/>
    <x v="46"/>
    <n v="1"/>
    <s v="PAV"/>
    <x v="9"/>
  </r>
  <r>
    <x v="8"/>
    <s v="2EI"/>
    <x v="5"/>
    <s v="MTR"/>
    <x v="18"/>
    <s v="1.8"/>
    <x v="6"/>
    <x v="1"/>
    <n v="695"/>
    <s v="AVA"/>
    <x v="1"/>
  </r>
  <r>
    <x v="8"/>
    <s v="2EI"/>
    <x v="5"/>
    <s v="MTR"/>
    <x v="18"/>
    <s v="1.8"/>
    <x v="6"/>
    <x v="1"/>
    <n v="306"/>
    <s v="ARE"/>
    <x v="10"/>
  </r>
  <r>
    <x v="8"/>
    <s v="2EI"/>
    <x v="5"/>
    <s v="NVA"/>
    <x v="19"/>
    <s v="1.10"/>
    <x v="8"/>
    <x v="1"/>
    <n v="145"/>
    <s v="ARE"/>
    <x v="10"/>
  </r>
  <r>
    <x v="8"/>
    <s v="2EI"/>
    <x v="5"/>
    <s v="NVA"/>
    <x v="19"/>
    <s v="1.3"/>
    <x v="1"/>
    <x v="2"/>
    <n v="1"/>
    <s v="AVA"/>
    <x v="1"/>
  </r>
  <r>
    <x v="8"/>
    <s v="2EI"/>
    <x v="5"/>
    <s v="NVA"/>
    <x v="19"/>
    <s v="1.4"/>
    <x v="4"/>
    <x v="1"/>
    <n v="72"/>
    <s v="AVA"/>
    <x v="1"/>
  </r>
  <r>
    <x v="8"/>
    <s v="2EI"/>
    <x v="5"/>
    <s v="PEI"/>
    <x v="20"/>
    <s v="1.10"/>
    <x v="8"/>
    <x v="1"/>
    <n v="478"/>
    <s v="JAT"/>
    <x v="14"/>
  </r>
  <r>
    <x v="8"/>
    <s v="2EI"/>
    <x v="5"/>
    <s v="PEI"/>
    <x v="20"/>
    <s v="1.2"/>
    <x v="9"/>
    <x v="1"/>
    <n v="8"/>
    <s v="ARE"/>
    <x v="10"/>
  </r>
  <r>
    <x v="8"/>
    <s v="2EI"/>
    <x v="5"/>
    <s v="PEI"/>
    <x v="20"/>
    <s v="1.3"/>
    <x v="1"/>
    <x v="11"/>
    <n v="44"/>
    <s v="CMP"/>
    <x v="13"/>
  </r>
  <r>
    <x v="8"/>
    <s v="2EI"/>
    <x v="5"/>
    <s v="PEI"/>
    <x v="20"/>
    <s v="1.6"/>
    <x v="2"/>
    <x v="1"/>
    <n v="435"/>
    <s v="AVA"/>
    <x v="1"/>
  </r>
  <r>
    <x v="8"/>
    <s v="2EI"/>
    <x v="5"/>
    <s v="PEI"/>
    <x v="20"/>
    <s v="1.7"/>
    <x v="5"/>
    <x v="11"/>
    <n v="37"/>
    <s v="CMP"/>
    <x v="13"/>
  </r>
  <r>
    <x v="8"/>
    <s v="2EI"/>
    <x v="5"/>
    <s v="PEI"/>
    <x v="20"/>
    <s v="1.8"/>
    <x v="6"/>
    <x v="2"/>
    <n v="81"/>
    <s v="AVA"/>
    <x v="1"/>
  </r>
  <r>
    <x v="8"/>
    <s v="2EI"/>
    <x v="5"/>
    <s v="PEI"/>
    <x v="20"/>
    <s v="1.8"/>
    <x v="6"/>
    <x v="1"/>
    <n v="114"/>
    <s v="JAT"/>
    <x v="14"/>
  </r>
  <r>
    <x v="8"/>
    <s v="2EI"/>
    <x v="5"/>
    <s v="PSO"/>
    <x v="21"/>
    <s v="1.1"/>
    <x v="0"/>
    <x v="1"/>
    <n v="55"/>
    <s v="ARE"/>
    <x v="10"/>
  </r>
  <r>
    <x v="8"/>
    <s v="2EI"/>
    <x v="5"/>
    <s v="PSO"/>
    <x v="21"/>
    <s v="1.3"/>
    <x v="1"/>
    <x v="2"/>
    <n v="5"/>
    <s v="AVA"/>
    <x v="1"/>
  </r>
  <r>
    <x v="8"/>
    <s v="2EI"/>
    <x v="5"/>
    <s v="PSO"/>
    <x v="21"/>
    <s v="1.3"/>
    <x v="1"/>
    <x v="1"/>
    <n v="150"/>
    <s v="AVA"/>
    <x v="1"/>
  </r>
  <r>
    <x v="8"/>
    <s v="2EI"/>
    <x v="5"/>
    <s v="PSO"/>
    <x v="21"/>
    <s v="1.6"/>
    <x v="2"/>
    <x v="2"/>
    <n v="5"/>
    <s v="AVA"/>
    <x v="1"/>
  </r>
  <r>
    <x v="8"/>
    <s v="2EI"/>
    <x v="5"/>
    <s v="PSO"/>
    <x v="21"/>
    <s v="1.8"/>
    <x v="6"/>
    <x v="1"/>
    <n v="181"/>
    <s v="ARE"/>
    <x v="10"/>
  </r>
  <r>
    <x v="8"/>
    <s v="2EI"/>
    <x v="5"/>
    <s v="RCH"/>
    <x v="16"/>
    <s v="1.1"/>
    <x v="0"/>
    <x v="2"/>
    <n v="2"/>
    <s v="AVA"/>
    <x v="1"/>
  </r>
  <r>
    <x v="8"/>
    <s v="2EI"/>
    <x v="5"/>
    <s v="RCH"/>
    <x v="16"/>
    <s v="1.1"/>
    <x v="0"/>
    <x v="1"/>
    <n v="127"/>
    <s v="AVA"/>
    <x v="1"/>
  </r>
  <r>
    <x v="8"/>
    <s v="2EI"/>
    <x v="5"/>
    <s v="RCH"/>
    <x v="16"/>
    <s v="1.1"/>
    <x v="0"/>
    <x v="1"/>
    <n v="42"/>
    <s v="ARE"/>
    <x v="10"/>
  </r>
  <r>
    <x v="8"/>
    <s v="2EI"/>
    <x v="5"/>
    <s v="RCH"/>
    <x v="16"/>
    <s v="1.10"/>
    <x v="8"/>
    <x v="2"/>
    <n v="14"/>
    <s v="AVA"/>
    <x v="1"/>
  </r>
  <r>
    <x v="8"/>
    <s v="2EI"/>
    <x v="5"/>
    <s v="SMR"/>
    <x v="17"/>
    <s v="1.3"/>
    <x v="1"/>
    <x v="11"/>
    <n v="14"/>
    <s v="CMP"/>
    <x v="13"/>
  </r>
  <r>
    <x v="8"/>
    <s v="2EI"/>
    <x v="5"/>
    <s v="SMR"/>
    <x v="17"/>
    <s v="1.5"/>
    <x v="7"/>
    <x v="1"/>
    <n v="16"/>
    <s v="AVA"/>
    <x v="1"/>
  </r>
  <r>
    <x v="8"/>
    <s v="2EI"/>
    <x v="5"/>
    <s v="SMR"/>
    <x v="17"/>
    <s v="1.6"/>
    <x v="2"/>
    <x v="1"/>
    <n v="392"/>
    <s v="AVA"/>
    <x v="1"/>
  </r>
  <r>
    <x v="8"/>
    <s v="2EI"/>
    <x v="5"/>
    <s v="SMR"/>
    <x v="17"/>
    <s v="1.8"/>
    <x v="6"/>
    <x v="11"/>
    <n v="87"/>
    <s v="RPB"/>
    <x v="11"/>
  </r>
  <r>
    <x v="8"/>
    <s v="2EI"/>
    <x v="5"/>
    <s v="BGA"/>
    <x v="9"/>
    <s v="1.3"/>
    <x v="1"/>
    <x v="11"/>
    <n v="1"/>
    <s v="KRE"/>
    <x v="33"/>
  </r>
  <r>
    <x v="8"/>
    <s v="2EI"/>
    <x v="5"/>
    <s v="BGA"/>
    <x v="9"/>
    <s v="1.4"/>
    <x v="4"/>
    <x v="2"/>
    <n v="67"/>
    <s v="AVA"/>
    <x v="1"/>
  </r>
  <r>
    <x v="8"/>
    <s v="2EI"/>
    <x v="5"/>
    <s v="ADZ"/>
    <x v="6"/>
    <s v="1.10"/>
    <x v="8"/>
    <x v="1"/>
    <n v="85"/>
    <s v="JAT"/>
    <x v="14"/>
  </r>
  <r>
    <x v="8"/>
    <s v="2EI"/>
    <x v="5"/>
    <s v="ADZ"/>
    <x v="6"/>
    <s v="1.3"/>
    <x v="1"/>
    <x v="11"/>
    <n v="6"/>
    <s v="KRE"/>
    <x v="33"/>
  </r>
  <r>
    <x v="8"/>
    <s v="2EI"/>
    <x v="5"/>
    <s v="BGA"/>
    <x v="9"/>
    <s v="1.4"/>
    <x v="4"/>
    <x v="1"/>
    <n v="174"/>
    <s v="ARE"/>
    <x v="10"/>
  </r>
  <r>
    <x v="8"/>
    <s v="2EI"/>
    <x v="5"/>
    <s v="BGA"/>
    <x v="9"/>
    <s v="1.5"/>
    <x v="7"/>
    <x v="11"/>
    <n v="13"/>
    <s v="CMP"/>
    <x v="13"/>
  </r>
  <r>
    <x v="8"/>
    <s v="2EI"/>
    <x v="5"/>
    <s v="ADZ"/>
    <x v="6"/>
    <s v="1.6"/>
    <x v="2"/>
    <x v="11"/>
    <n v="51"/>
    <s v="RPB"/>
    <x v="11"/>
  </r>
  <r>
    <x v="8"/>
    <s v="2EI"/>
    <x v="5"/>
    <s v="ADZ"/>
    <x v="6"/>
    <s v="1.9"/>
    <x v="3"/>
    <x v="1"/>
    <n v="22"/>
    <s v="JAT"/>
    <x v="14"/>
  </r>
  <r>
    <x v="8"/>
    <s v="2EI"/>
    <x v="5"/>
    <s v="AXM"/>
    <x v="7"/>
    <s v="1.1"/>
    <x v="0"/>
    <x v="2"/>
    <n v="1"/>
    <s v="AVA"/>
    <x v="1"/>
  </r>
  <r>
    <x v="8"/>
    <s v="2EI"/>
    <x v="5"/>
    <s v="AXM"/>
    <x v="7"/>
    <s v="1.10"/>
    <x v="8"/>
    <x v="2"/>
    <n v="7"/>
    <s v="AVA"/>
    <x v="1"/>
  </r>
  <r>
    <x v="8"/>
    <s v="2EI"/>
    <x v="5"/>
    <s v="AXM"/>
    <x v="7"/>
    <s v="1.4"/>
    <x v="4"/>
    <x v="1"/>
    <n v="29"/>
    <s v="ARE"/>
    <x v="10"/>
  </r>
  <r>
    <x v="8"/>
    <s v="2EI"/>
    <x v="5"/>
    <s v="AXM"/>
    <x v="7"/>
    <s v="1.5"/>
    <x v="7"/>
    <x v="1"/>
    <n v="1"/>
    <s v="AVA"/>
    <x v="1"/>
  </r>
  <r>
    <x v="8"/>
    <s v="2EI"/>
    <x v="5"/>
    <s v="BAQ"/>
    <x v="8"/>
    <s v="1.1"/>
    <x v="0"/>
    <x v="1"/>
    <n v="30"/>
    <s v="NKS"/>
    <x v="12"/>
  </r>
  <r>
    <x v="8"/>
    <s v="2EI"/>
    <x v="5"/>
    <s v="BAQ"/>
    <x v="8"/>
    <s v="1.3"/>
    <x v="1"/>
    <x v="11"/>
    <n v="1"/>
    <s v="ARG"/>
    <x v="53"/>
  </r>
  <r>
    <x v="8"/>
    <s v="2EI"/>
    <x v="5"/>
    <s v="BAQ"/>
    <x v="8"/>
    <s v="1.4"/>
    <x v="4"/>
    <x v="1"/>
    <n v="30"/>
    <s v="NKS"/>
    <x v="12"/>
  </r>
  <r>
    <x v="8"/>
    <s v="2EI"/>
    <x v="5"/>
    <s v="BAQ"/>
    <x v="8"/>
    <s v="1.6"/>
    <x v="2"/>
    <x v="11"/>
    <n v="43"/>
    <s v="CMP"/>
    <x v="13"/>
  </r>
  <r>
    <x v="8"/>
    <s v="2EI"/>
    <x v="5"/>
    <s v="BAQ"/>
    <x v="8"/>
    <s v="1.8"/>
    <x v="6"/>
    <x v="11"/>
    <n v="2"/>
    <s v="ARG"/>
    <x v="53"/>
  </r>
  <r>
    <x v="8"/>
    <s v="2EI"/>
    <x v="5"/>
    <s v="BGA"/>
    <x v="9"/>
    <s v="1.10"/>
    <x v="8"/>
    <x v="2"/>
    <n v="274"/>
    <s v="AVA"/>
    <x v="1"/>
  </r>
  <r>
    <x v="8"/>
    <s v="2EI"/>
    <x v="5"/>
    <s v="BGA"/>
    <x v="9"/>
    <s v="1.10"/>
    <x v="8"/>
    <x v="1"/>
    <n v="850"/>
    <s v="ARE"/>
    <x v="10"/>
  </r>
  <r>
    <x v="8"/>
    <s v="2EI"/>
    <x v="5"/>
    <s v="BGA"/>
    <x v="9"/>
    <s v="1.7"/>
    <x v="5"/>
    <x v="2"/>
    <n v="14"/>
    <s v="AVA"/>
    <x v="1"/>
  </r>
  <r>
    <x v="8"/>
    <s v="2EI"/>
    <x v="5"/>
    <s v="BGA"/>
    <x v="9"/>
    <s v="1.8"/>
    <x v="6"/>
    <x v="2"/>
    <n v="145"/>
    <s v="AVA"/>
    <x v="1"/>
  </r>
  <r>
    <x v="8"/>
    <s v="2EI"/>
    <x v="5"/>
    <s v="BGA"/>
    <x v="9"/>
    <s v="1.8"/>
    <x v="6"/>
    <x v="1"/>
    <n v="454"/>
    <s v="ARE"/>
    <x v="10"/>
  </r>
  <r>
    <x v="8"/>
    <s v="2EI"/>
    <x v="5"/>
    <s v="CTG"/>
    <x v="11"/>
    <s v="1.1"/>
    <x v="0"/>
    <x v="1"/>
    <n v="11"/>
    <s v="NKS"/>
    <x v="12"/>
  </r>
  <r>
    <x v="8"/>
    <s v="2EI"/>
    <x v="5"/>
    <s v="CLO"/>
    <x v="10"/>
    <s v="1.10"/>
    <x v="8"/>
    <x v="1"/>
    <n v="4216"/>
    <s v="AVA"/>
    <x v="1"/>
  </r>
  <r>
    <x v="8"/>
    <s v="2EI"/>
    <x v="5"/>
    <s v="CLO"/>
    <x v="10"/>
    <s v="1.10"/>
    <x v="8"/>
    <x v="16"/>
    <n v="21"/>
    <s v="JAT"/>
    <x v="14"/>
  </r>
  <r>
    <x v="8"/>
    <s v="2EI"/>
    <x v="5"/>
    <s v="CLO"/>
    <x v="10"/>
    <s v="1.10"/>
    <x v="8"/>
    <x v="11"/>
    <n v="177"/>
    <s v="AAL"/>
    <x v="19"/>
  </r>
  <r>
    <x v="8"/>
    <s v="2EI"/>
    <x v="5"/>
    <s v="CLO"/>
    <x v="10"/>
    <s v="1.4"/>
    <x v="4"/>
    <x v="16"/>
    <n v="6"/>
    <s v="JAT"/>
    <x v="14"/>
  </r>
  <r>
    <x v="8"/>
    <s v="2EI"/>
    <x v="5"/>
    <s v="CLO"/>
    <x v="10"/>
    <s v="1.4"/>
    <x v="4"/>
    <x v="11"/>
    <n v="41"/>
    <s v="AAL"/>
    <x v="19"/>
  </r>
  <r>
    <x v="8"/>
    <s v="2EI"/>
    <x v="5"/>
    <s v="CLO"/>
    <x v="10"/>
    <s v="1.4"/>
    <x v="4"/>
    <x v="11"/>
    <n v="1"/>
    <s v="FAC"/>
    <x v="34"/>
  </r>
  <r>
    <x v="8"/>
    <s v="2EI"/>
    <x v="5"/>
    <s v="CLO"/>
    <x v="10"/>
    <s v="1.5"/>
    <x v="7"/>
    <x v="1"/>
    <n v="17"/>
    <s v="NKS"/>
    <x v="12"/>
  </r>
  <r>
    <x v="8"/>
    <s v="2EI"/>
    <x v="5"/>
    <s v="CLO"/>
    <x v="10"/>
    <s v="1.7"/>
    <x v="5"/>
    <x v="1"/>
    <n v="176"/>
    <s v="AVA"/>
    <x v="1"/>
  </r>
  <r>
    <x v="8"/>
    <s v="2EI"/>
    <x v="5"/>
    <s v="CLO"/>
    <x v="10"/>
    <s v="1.7"/>
    <x v="5"/>
    <x v="11"/>
    <n v="34"/>
    <s v="AAL"/>
    <x v="19"/>
  </r>
  <r>
    <x v="8"/>
    <s v="2EI"/>
    <x v="5"/>
    <s v="CLO"/>
    <x v="10"/>
    <s v="1.7"/>
    <x v="5"/>
    <x v="11"/>
    <n v="1"/>
    <s v="AMX"/>
    <x v="17"/>
  </r>
  <r>
    <x v="8"/>
    <s v="2EI"/>
    <x v="5"/>
    <s v="CTG"/>
    <x v="11"/>
    <s v="1.1"/>
    <x v="0"/>
    <x v="11"/>
    <n v="133"/>
    <s v="RPB"/>
    <x v="11"/>
  </r>
  <r>
    <x v="8"/>
    <s v="2EI"/>
    <x v="5"/>
    <s v="CTG"/>
    <x v="11"/>
    <s v="1.10"/>
    <x v="8"/>
    <x v="11"/>
    <n v="98"/>
    <s v="DWI"/>
    <x v="18"/>
  </r>
  <r>
    <x v="8"/>
    <s v="2EI"/>
    <x v="5"/>
    <s v="CTG"/>
    <x v="11"/>
    <s v="1.3"/>
    <x v="1"/>
    <x v="11"/>
    <n v="120"/>
    <s v="CMP"/>
    <x v="13"/>
  </r>
  <r>
    <x v="8"/>
    <s v="2EI"/>
    <x v="5"/>
    <s v="CUC"/>
    <x v="12"/>
    <s v="1.3"/>
    <x v="1"/>
    <x v="11"/>
    <n v="2"/>
    <s v="ACL"/>
    <x v="8"/>
  </r>
  <r>
    <x v="8"/>
    <s v="2EI"/>
    <x v="5"/>
    <s v="CUC"/>
    <x v="12"/>
    <s v="1.3"/>
    <x v="1"/>
    <x v="11"/>
    <n v="30"/>
    <s v="CMP"/>
    <x v="13"/>
  </r>
  <r>
    <x v="8"/>
    <s v="2EI"/>
    <x v="5"/>
    <s v="CUC"/>
    <x v="12"/>
    <s v="1.4"/>
    <x v="4"/>
    <x v="1"/>
    <n v="43"/>
    <s v="JAT"/>
    <x v="14"/>
  </r>
  <r>
    <x v="8"/>
    <s v="2EI"/>
    <x v="5"/>
    <s v="CUC"/>
    <x v="12"/>
    <s v="1.4"/>
    <x v="4"/>
    <x v="1"/>
    <n v="63"/>
    <s v="ARE"/>
    <x v="10"/>
  </r>
  <r>
    <x v="8"/>
    <s v="2EI"/>
    <x v="5"/>
    <s v="CTG"/>
    <x v="11"/>
    <s v="1.4"/>
    <x v="4"/>
    <x v="1"/>
    <n v="11"/>
    <s v="NKS"/>
    <x v="12"/>
  </r>
  <r>
    <x v="8"/>
    <s v="2EI"/>
    <x v="5"/>
    <s v="CUC"/>
    <x v="12"/>
    <s v="1.6"/>
    <x v="2"/>
    <x v="11"/>
    <n v="30"/>
    <s v="CMP"/>
    <x v="13"/>
  </r>
  <r>
    <x v="8"/>
    <s v="2EI"/>
    <x v="5"/>
    <s v="CUC"/>
    <x v="12"/>
    <s v="1.8"/>
    <x v="6"/>
    <x v="11"/>
    <n v="51"/>
    <s v="CMP"/>
    <x v="13"/>
  </r>
  <r>
    <x v="8"/>
    <s v="2EI"/>
    <x v="5"/>
    <s v="IBE"/>
    <x v="14"/>
    <s v="1.10"/>
    <x v="8"/>
    <x v="1"/>
    <n v="151"/>
    <s v="ARE"/>
    <x v="10"/>
  </r>
  <r>
    <x v="8"/>
    <s v="2EI"/>
    <x v="5"/>
    <s v="CTG"/>
    <x v="11"/>
    <s v="1.5"/>
    <x v="7"/>
    <x v="1"/>
    <n v="29"/>
    <s v="JBU"/>
    <x v="6"/>
  </r>
  <r>
    <x v="8"/>
    <s v="2EI"/>
    <x v="5"/>
    <s v="CTG"/>
    <x v="11"/>
    <s v="1.6"/>
    <x v="2"/>
    <x v="16"/>
    <n v="1"/>
    <s v="JBU"/>
    <x v="6"/>
  </r>
  <r>
    <x v="8"/>
    <s v="2EI"/>
    <x v="5"/>
    <s v="CTG"/>
    <x v="11"/>
    <s v="1.6"/>
    <x v="2"/>
    <x v="11"/>
    <n v="119"/>
    <s v="CMP"/>
    <x v="13"/>
  </r>
  <r>
    <x v="8"/>
    <s v="2EI"/>
    <x v="5"/>
    <s v="CTG"/>
    <x v="11"/>
    <s v="1.6"/>
    <x v="2"/>
    <x v="19"/>
    <n v="19"/>
    <s v="KLM"/>
    <x v="23"/>
  </r>
  <r>
    <x v="8"/>
    <s v="2EI"/>
    <x v="5"/>
    <s v="CTG"/>
    <x v="11"/>
    <s v="1.7"/>
    <x v="5"/>
    <x v="2"/>
    <n v="2"/>
    <s v="ARE"/>
    <x v="10"/>
  </r>
  <r>
    <x v="8"/>
    <s v="2EI"/>
    <x v="5"/>
    <s v="CTG"/>
    <x v="11"/>
    <s v="1.7"/>
    <x v="5"/>
    <x v="16"/>
    <n v="28"/>
    <s v="NKS"/>
    <x v="12"/>
  </r>
  <r>
    <x v="8"/>
    <s v="2EI"/>
    <x v="5"/>
    <s v="CTG"/>
    <x v="11"/>
    <s v="1.8"/>
    <x v="6"/>
    <x v="1"/>
    <n v="353"/>
    <s v="JAT"/>
    <x v="14"/>
  </r>
  <r>
    <x v="8"/>
    <s v="2EI"/>
    <x v="5"/>
    <s v="CTG"/>
    <x v="11"/>
    <s v="1.8"/>
    <x v="6"/>
    <x v="1"/>
    <n v="58"/>
    <s v="JBU"/>
    <x v="6"/>
  </r>
  <r>
    <x v="8"/>
    <s v="2EI"/>
    <x v="5"/>
    <s v="CTG"/>
    <x v="11"/>
    <s v="1.8"/>
    <x v="6"/>
    <x v="16"/>
    <n v="1"/>
    <s v="JAT"/>
    <x v="14"/>
  </r>
  <r>
    <x v="8"/>
    <s v="2EI"/>
    <x v="5"/>
    <s v="IBE"/>
    <x v="14"/>
    <s v="1.8"/>
    <x v="6"/>
    <x v="1"/>
    <n v="96"/>
    <s v="AVA"/>
    <x v="1"/>
  </r>
  <r>
    <x v="8"/>
    <s v="2EI"/>
    <x v="5"/>
    <s v="LET"/>
    <x v="23"/>
    <s v="1.4"/>
    <x v="4"/>
    <x v="11"/>
    <n v="1"/>
    <s v="KRE"/>
    <x v="33"/>
  </r>
  <r>
    <x v="8"/>
    <s v="2EI"/>
    <x v="5"/>
    <s v="CTG"/>
    <x v="11"/>
    <s v="1.9"/>
    <x v="3"/>
    <x v="16"/>
    <n v="1"/>
    <s v="JAT"/>
    <x v="14"/>
  </r>
  <r>
    <x v="8"/>
    <s v="2EI"/>
    <x v="5"/>
    <s v="CUC"/>
    <x v="12"/>
    <s v="1.3"/>
    <x v="1"/>
    <x v="1"/>
    <n v="293"/>
    <s v="AVA"/>
    <x v="1"/>
  </r>
  <r>
    <x v="8"/>
    <s v="3AC"/>
    <x v="18"/>
    <s v="EOH"/>
    <x v="26"/>
    <s v="1.3"/>
    <x v="1"/>
    <x v="47"/>
    <n v="13"/>
    <s v="PAV"/>
    <x v="9"/>
  </r>
  <r>
    <x v="8"/>
    <s v="3AP"/>
    <x v="14"/>
    <s v="CTG"/>
    <x v="11"/>
    <s v="1.1"/>
    <x v="0"/>
    <x v="75"/>
    <n v="9"/>
    <s v="NSE"/>
    <x v="20"/>
  </r>
  <r>
    <x v="8"/>
    <s v="3AP"/>
    <x v="14"/>
    <s v="CTG"/>
    <x v="11"/>
    <s v="1.3"/>
    <x v="1"/>
    <x v="1"/>
    <n v="764"/>
    <s v="AVA"/>
    <x v="1"/>
  </r>
  <r>
    <x v="8"/>
    <s v="3AP"/>
    <x v="14"/>
    <s v="CTG"/>
    <x v="11"/>
    <s v="1.3"/>
    <x v="1"/>
    <x v="6"/>
    <n v="17"/>
    <s v="PUE"/>
    <x v="5"/>
  </r>
  <r>
    <x v="8"/>
    <s v="3AP"/>
    <x v="14"/>
    <s v="CTG"/>
    <x v="11"/>
    <s v="1.8"/>
    <x v="6"/>
    <x v="1"/>
    <n v="764"/>
    <s v="AVA"/>
    <x v="1"/>
  </r>
  <r>
    <x v="8"/>
    <s v="3AP"/>
    <x v="14"/>
    <s v="CTG"/>
    <x v="11"/>
    <s v="1.9"/>
    <x v="3"/>
    <x v="1"/>
    <n v="764"/>
    <s v="AVA"/>
    <x v="1"/>
  </r>
  <r>
    <x v="8"/>
    <s v="3AP"/>
    <x v="14"/>
    <s v="CTG"/>
    <x v="11"/>
    <s v="1.9"/>
    <x v="3"/>
    <x v="19"/>
    <n v="28"/>
    <s v="KLM"/>
    <x v="23"/>
  </r>
  <r>
    <x v="8"/>
    <s v="3AP"/>
    <x v="14"/>
    <s v="BAQ"/>
    <x v="8"/>
    <s v="1.3"/>
    <x v="1"/>
    <x v="1"/>
    <n v="232"/>
    <s v="AVA"/>
    <x v="1"/>
  </r>
  <r>
    <x v="8"/>
    <s v="3AP"/>
    <x v="14"/>
    <s v="BAQ"/>
    <x v="8"/>
    <s v="1.4"/>
    <x v="4"/>
    <x v="2"/>
    <n v="9"/>
    <s v="AVA"/>
    <x v="1"/>
  </r>
  <r>
    <x v="8"/>
    <s v="3AP"/>
    <x v="14"/>
    <s v="BAQ"/>
    <x v="8"/>
    <s v="1.6"/>
    <x v="2"/>
    <x v="9"/>
    <n v="5"/>
    <s v="NSE"/>
    <x v="20"/>
  </r>
  <r>
    <x v="8"/>
    <s v="3AP"/>
    <x v="14"/>
    <s v="BAQ"/>
    <x v="8"/>
    <s v="1.9"/>
    <x v="3"/>
    <x v="1"/>
    <n v="499"/>
    <s v="AVA"/>
    <x v="1"/>
  </r>
  <r>
    <x v="8"/>
    <s v="3AP"/>
    <x v="14"/>
    <s v="BAQ"/>
    <x v="8"/>
    <s v="1.10"/>
    <x v="8"/>
    <x v="2"/>
    <n v="9"/>
    <s v="AVA"/>
    <x v="1"/>
  </r>
  <r>
    <x v="8"/>
    <s v="3AP"/>
    <x v="14"/>
    <s v="BAQ"/>
    <x v="8"/>
    <s v="1.10"/>
    <x v="8"/>
    <x v="0"/>
    <n v="1"/>
    <s v="NSE"/>
    <x v="20"/>
  </r>
  <r>
    <x v="8"/>
    <s v="3AZ"/>
    <x v="2"/>
    <s v="BOG"/>
    <x v="3"/>
    <s v="1.3"/>
    <x v="1"/>
    <x v="24"/>
    <n v="139"/>
    <s v="LAE"/>
    <x v="44"/>
  </r>
  <r>
    <x v="8"/>
    <s v="3AZ"/>
    <x v="2"/>
    <s v="BOG"/>
    <x v="3"/>
    <s v="1.3"/>
    <x v="1"/>
    <x v="24"/>
    <n v="39"/>
    <s v="ACA"/>
    <x v="3"/>
  </r>
  <r>
    <x v="8"/>
    <s v="3AZ"/>
    <x v="2"/>
    <s v="BOG"/>
    <x v="3"/>
    <s v="1.8"/>
    <x v="6"/>
    <x v="24"/>
    <n v="39"/>
    <s v="ACA"/>
    <x v="3"/>
  </r>
  <r>
    <x v="8"/>
    <s v="3AZ"/>
    <x v="2"/>
    <s v="BOG"/>
    <x v="3"/>
    <s v="1.7"/>
    <x v="5"/>
    <x v="7"/>
    <n v="18"/>
    <s v="LER"/>
    <x v="7"/>
  </r>
  <r>
    <x v="8"/>
    <s v="3BL"/>
    <x v="8"/>
    <s v="BOG"/>
    <x v="3"/>
    <s v="1.10"/>
    <x v="8"/>
    <x v="24"/>
    <n v="34"/>
    <s v="AJT"/>
    <x v="37"/>
  </r>
  <r>
    <x v="8"/>
    <s v="5AD"/>
    <x v="10"/>
    <s v="BGA"/>
    <x v="9"/>
    <s v="1.10"/>
    <x v="8"/>
    <x v="44"/>
    <n v="30"/>
    <s v="PRV"/>
    <x v="42"/>
  </r>
  <r>
    <x v="8"/>
    <s v="1BC"/>
    <x v="4"/>
    <s v="MDE"/>
    <x v="5"/>
    <s v="1.9"/>
    <x v="3"/>
    <x v="39"/>
    <n v="6"/>
    <s v="PAV"/>
    <x v="9"/>
  </r>
  <r>
    <x v="8"/>
    <s v="1BC"/>
    <x v="4"/>
    <s v="MDE"/>
    <x v="5"/>
    <s v="1.3"/>
    <x v="1"/>
    <x v="48"/>
    <n v="7"/>
    <s v="PAV"/>
    <x v="9"/>
  </r>
  <r>
    <x v="8"/>
    <s v="1BC"/>
    <x v="4"/>
    <s v="MDE"/>
    <x v="5"/>
    <s v="1.3"/>
    <x v="1"/>
    <x v="57"/>
    <n v="2"/>
    <s v="PAV"/>
    <x v="9"/>
  </r>
  <r>
    <x v="8"/>
    <s v="1BC"/>
    <x v="4"/>
    <s v="MDE"/>
    <x v="5"/>
    <s v="1.3"/>
    <x v="1"/>
    <x v="28"/>
    <n v="12"/>
    <s v="PAV"/>
    <x v="9"/>
  </r>
  <r>
    <x v="8"/>
    <s v="1BC"/>
    <x v="4"/>
    <s v="MDE"/>
    <x v="5"/>
    <s v="1.9"/>
    <x v="3"/>
    <x v="29"/>
    <n v="2"/>
    <s v="PAV"/>
    <x v="9"/>
  </r>
  <r>
    <x v="8"/>
    <s v="1BC"/>
    <x v="4"/>
    <s v="MDE"/>
    <x v="5"/>
    <s v="1.5"/>
    <x v="7"/>
    <x v="104"/>
    <n v="2"/>
    <s v="PAV"/>
    <x v="9"/>
  </r>
  <r>
    <x v="8"/>
    <s v="1BC"/>
    <x v="4"/>
    <s v="MDE"/>
    <x v="5"/>
    <s v="1.10"/>
    <x v="8"/>
    <x v="104"/>
    <n v="7"/>
    <s v="PAV"/>
    <x v="9"/>
  </r>
  <r>
    <x v="8"/>
    <s v="1BC"/>
    <x v="4"/>
    <s v="MDE"/>
    <x v="5"/>
    <s v="1.9"/>
    <x v="3"/>
    <x v="10"/>
    <n v="2"/>
    <s v="PAV"/>
    <x v="9"/>
  </r>
  <r>
    <x v="8"/>
    <s v="1BC"/>
    <x v="4"/>
    <s v="MDE"/>
    <x v="5"/>
    <s v="1.10"/>
    <x v="8"/>
    <x v="49"/>
    <n v="1"/>
    <s v="PAV"/>
    <x v="9"/>
  </r>
  <r>
    <x v="8"/>
    <s v="HEL"/>
    <x v="1"/>
    <s v="BOG"/>
    <x v="3"/>
    <s v="1.5"/>
    <x v="7"/>
    <x v="29"/>
    <n v="3"/>
    <s v="HEL"/>
    <x v="2"/>
  </r>
  <r>
    <x v="8"/>
    <s v="HEL"/>
    <x v="1"/>
    <s v="BOG"/>
    <x v="3"/>
    <s v="1.3"/>
    <x v="1"/>
    <x v="45"/>
    <n v="1"/>
    <s v="HEL"/>
    <x v="2"/>
  </r>
  <r>
    <x v="8"/>
    <s v="1DS"/>
    <x v="15"/>
    <s v="BOG"/>
    <x v="3"/>
    <s v="1.3"/>
    <x v="1"/>
    <x v="94"/>
    <n v="2"/>
    <s v="1DS"/>
    <x v="60"/>
  </r>
  <r>
    <x v="8"/>
    <s v="2EI"/>
    <x v="5"/>
    <s v="MDE"/>
    <x v="5"/>
    <s v="1.1"/>
    <x v="0"/>
    <x v="1"/>
    <n v="1610"/>
    <s v="AVA"/>
    <x v="1"/>
  </r>
  <r>
    <x v="8"/>
    <s v="2EI"/>
    <x v="5"/>
    <s v="MDE"/>
    <x v="5"/>
    <s v="1.1"/>
    <x v="0"/>
    <x v="15"/>
    <n v="18"/>
    <s v="AVA"/>
    <x v="1"/>
  </r>
  <r>
    <x v="8"/>
    <s v="2EI"/>
    <x v="5"/>
    <s v="MDE"/>
    <x v="5"/>
    <s v="1.10"/>
    <x v="8"/>
    <x v="2"/>
    <n v="91"/>
    <s v="AVA"/>
    <x v="1"/>
  </r>
  <r>
    <x v="8"/>
    <s v="2EI"/>
    <x v="5"/>
    <s v="MDE"/>
    <x v="5"/>
    <s v="1.10"/>
    <x v="8"/>
    <x v="11"/>
    <n v="4"/>
    <s v="ARG"/>
    <x v="53"/>
  </r>
  <r>
    <x v="8"/>
    <s v="2EI"/>
    <x v="5"/>
    <s v="MDE"/>
    <x v="5"/>
    <s v="1.10"/>
    <x v="8"/>
    <x v="11"/>
    <n v="843"/>
    <s v="CMP"/>
    <x v="13"/>
  </r>
  <r>
    <x v="8"/>
    <s v="2EI"/>
    <x v="5"/>
    <s v="MDE"/>
    <x v="5"/>
    <s v="1.2"/>
    <x v="9"/>
    <x v="1"/>
    <n v="3"/>
    <s v="ARE"/>
    <x v="10"/>
  </r>
  <r>
    <x v="8"/>
    <s v="2EI"/>
    <x v="5"/>
    <s v="MDE"/>
    <x v="5"/>
    <s v="1.3"/>
    <x v="1"/>
    <x v="1"/>
    <n v="62"/>
    <s v="NKS"/>
    <x v="12"/>
  </r>
  <r>
    <x v="8"/>
    <s v="2EI"/>
    <x v="5"/>
    <s v="MDE"/>
    <x v="5"/>
    <s v="1.4"/>
    <x v="4"/>
    <x v="11"/>
    <n v="33"/>
    <s v="AMX"/>
    <x v="17"/>
  </r>
  <r>
    <x v="8"/>
    <s v="2EI"/>
    <x v="5"/>
    <s v="MDE"/>
    <x v="5"/>
    <s v="1.5"/>
    <x v="7"/>
    <x v="2"/>
    <n v="16"/>
    <s v="AVA"/>
    <x v="1"/>
  </r>
  <r>
    <x v="8"/>
    <s v="2EI"/>
    <x v="5"/>
    <s v="MDE"/>
    <x v="5"/>
    <s v="1.5"/>
    <x v="7"/>
    <x v="1"/>
    <n v="53"/>
    <s v="NKS"/>
    <x v="12"/>
  </r>
  <r>
    <x v="8"/>
    <s v="2EI"/>
    <x v="5"/>
    <s v="MDE"/>
    <x v="5"/>
    <s v="1.5"/>
    <x v="7"/>
    <x v="11"/>
    <n v="6"/>
    <s v="ROI"/>
    <x v="56"/>
  </r>
  <r>
    <x v="8"/>
    <s v="2EI"/>
    <x v="5"/>
    <s v="MDE"/>
    <x v="5"/>
    <s v="1.6"/>
    <x v="2"/>
    <x v="2"/>
    <n v="18"/>
    <s v="AVA"/>
    <x v="1"/>
  </r>
  <r>
    <x v="8"/>
    <s v="2EI"/>
    <x v="5"/>
    <s v="MDE"/>
    <x v="5"/>
    <s v="1.6"/>
    <x v="2"/>
    <x v="1"/>
    <n v="60"/>
    <s v="NKS"/>
    <x v="12"/>
  </r>
  <r>
    <x v="8"/>
    <s v="2EI"/>
    <x v="5"/>
    <s v="MDE"/>
    <x v="5"/>
    <s v="1.6"/>
    <x v="2"/>
    <x v="11"/>
    <n v="22"/>
    <s v="DWI"/>
    <x v="18"/>
  </r>
  <r>
    <x v="8"/>
    <s v="2EI"/>
    <x v="5"/>
    <s v="MDE"/>
    <x v="5"/>
    <s v="1.6"/>
    <x v="2"/>
    <x v="15"/>
    <n v="18"/>
    <s v="AVA"/>
    <x v="1"/>
  </r>
  <r>
    <x v="8"/>
    <s v="2EI"/>
    <x v="5"/>
    <s v="MDE"/>
    <x v="5"/>
    <s v="1.8"/>
    <x v="6"/>
    <x v="2"/>
    <n v="44"/>
    <s v="AVA"/>
    <x v="1"/>
  </r>
  <r>
    <x v="8"/>
    <s v="2EI"/>
    <x v="5"/>
    <s v="MTR"/>
    <x v="18"/>
    <s v="1.3"/>
    <x v="1"/>
    <x v="1"/>
    <n v="116"/>
    <s v="ARE"/>
    <x v="10"/>
  </r>
  <r>
    <x v="8"/>
    <s v="2EI"/>
    <x v="5"/>
    <s v="RCH"/>
    <x v="16"/>
    <s v="1.6"/>
    <x v="2"/>
    <x v="2"/>
    <n v="2"/>
    <s v="AVA"/>
    <x v="1"/>
  </r>
  <r>
    <x v="8"/>
    <s v="2EI"/>
    <x v="5"/>
    <s v="RCH"/>
    <x v="16"/>
    <s v="1.8"/>
    <x v="6"/>
    <x v="1"/>
    <n v="93"/>
    <s v="ARE"/>
    <x v="10"/>
  </r>
  <r>
    <x v="8"/>
    <s v="2EI"/>
    <x v="5"/>
    <s v="SMR"/>
    <x v="17"/>
    <s v="1.10"/>
    <x v="8"/>
    <x v="2"/>
    <n v="24"/>
    <s v="AVA"/>
    <x v="1"/>
  </r>
  <r>
    <x v="8"/>
    <s v="2EI"/>
    <x v="5"/>
    <s v="SMR"/>
    <x v="17"/>
    <s v="1.2"/>
    <x v="9"/>
    <x v="1"/>
    <n v="16"/>
    <s v="AVA"/>
    <x v="1"/>
  </r>
  <r>
    <x v="8"/>
    <s v="2EI"/>
    <x v="5"/>
    <s v="MTR"/>
    <x v="18"/>
    <s v="1.8"/>
    <x v="6"/>
    <x v="2"/>
    <n v="7"/>
    <s v="AVA"/>
    <x v="1"/>
  </r>
  <r>
    <x v="8"/>
    <s v="2EI"/>
    <x v="5"/>
    <s v="NVA"/>
    <x v="19"/>
    <s v="1.4"/>
    <x v="4"/>
    <x v="2"/>
    <n v="1"/>
    <s v="AVA"/>
    <x v="1"/>
  </r>
  <r>
    <x v="8"/>
    <s v="2EI"/>
    <x v="5"/>
    <s v="PEI"/>
    <x v="20"/>
    <s v="1.1"/>
    <x v="0"/>
    <x v="1"/>
    <n v="114"/>
    <s v="JAT"/>
    <x v="14"/>
  </r>
  <r>
    <x v="8"/>
    <s v="2EI"/>
    <x v="5"/>
    <s v="PEI"/>
    <x v="20"/>
    <s v="1.10"/>
    <x v="8"/>
    <x v="2"/>
    <n v="166"/>
    <s v="AAL"/>
    <x v="19"/>
  </r>
  <r>
    <x v="8"/>
    <s v="2EI"/>
    <x v="5"/>
    <s v="PEI"/>
    <x v="20"/>
    <s v="1.4"/>
    <x v="4"/>
    <x v="1"/>
    <n v="508"/>
    <s v="AVA"/>
    <x v="1"/>
  </r>
  <r>
    <x v="8"/>
    <s v="2EI"/>
    <x v="5"/>
    <s v="PEI"/>
    <x v="20"/>
    <s v="1.5"/>
    <x v="7"/>
    <x v="2"/>
    <n v="28"/>
    <s v="AAL"/>
    <x v="19"/>
  </r>
  <r>
    <x v="8"/>
    <s v="2EI"/>
    <x v="5"/>
    <s v="PEI"/>
    <x v="20"/>
    <s v="1.8"/>
    <x v="6"/>
    <x v="1"/>
    <n v="261"/>
    <s v="ARE"/>
    <x v="10"/>
  </r>
  <r>
    <x v="8"/>
    <s v="2EI"/>
    <x v="5"/>
    <s v="PSO"/>
    <x v="21"/>
    <s v="1.10"/>
    <x v="8"/>
    <x v="2"/>
    <n v="29"/>
    <s v="AVA"/>
    <x v="1"/>
  </r>
  <r>
    <x v="8"/>
    <s v="2EI"/>
    <x v="5"/>
    <s v="PSO"/>
    <x v="21"/>
    <s v="1.10"/>
    <x v="8"/>
    <x v="1"/>
    <n v="220"/>
    <s v="ARE"/>
    <x v="10"/>
  </r>
  <r>
    <x v="8"/>
    <s v="2EI"/>
    <x v="5"/>
    <s v="PSO"/>
    <x v="21"/>
    <s v="1.4"/>
    <x v="4"/>
    <x v="1"/>
    <n v="55"/>
    <s v="ARE"/>
    <x v="10"/>
  </r>
  <r>
    <x v="8"/>
    <s v="2EI"/>
    <x v="5"/>
    <s v="SMR"/>
    <x v="17"/>
    <s v="1.4"/>
    <x v="4"/>
    <x v="1"/>
    <n v="252"/>
    <s v="ARE"/>
    <x v="10"/>
  </r>
  <r>
    <x v="8"/>
    <s v="2EI"/>
    <x v="5"/>
    <s v="SMR"/>
    <x v="17"/>
    <s v="1.6"/>
    <x v="2"/>
    <x v="11"/>
    <n v="87"/>
    <s v="RPB"/>
    <x v="11"/>
  </r>
  <r>
    <x v="8"/>
    <s v="2EI"/>
    <x v="5"/>
    <s v="SMR"/>
    <x v="17"/>
    <s v="1.8"/>
    <x v="6"/>
    <x v="2"/>
    <n v="12"/>
    <s v="AVA"/>
    <x v="1"/>
  </r>
  <r>
    <x v="8"/>
    <s v="2EI"/>
    <x v="5"/>
    <s v="SMR"/>
    <x v="17"/>
    <s v="1.8"/>
    <x v="6"/>
    <x v="1"/>
    <n v="712"/>
    <s v="ARE"/>
    <x v="10"/>
  </r>
  <r>
    <x v="8"/>
    <s v="2EI"/>
    <x v="5"/>
    <s v="ADZ"/>
    <x v="6"/>
    <s v="1.1"/>
    <x v="0"/>
    <x v="1"/>
    <n v="22"/>
    <s v="JAT"/>
    <x v="14"/>
  </r>
  <r>
    <x v="8"/>
    <s v="2EI"/>
    <x v="5"/>
    <s v="ADZ"/>
    <x v="6"/>
    <s v="1.1"/>
    <x v="0"/>
    <x v="11"/>
    <n v="51"/>
    <s v="RPB"/>
    <x v="11"/>
  </r>
  <r>
    <x v="8"/>
    <s v="2EI"/>
    <x v="5"/>
    <s v="ADZ"/>
    <x v="6"/>
    <s v="1.3"/>
    <x v="1"/>
    <x v="1"/>
    <n v="22"/>
    <s v="JAT"/>
    <x v="14"/>
  </r>
  <r>
    <x v="8"/>
    <s v="2EI"/>
    <x v="5"/>
    <s v="ADZ"/>
    <x v="6"/>
    <s v="1.3"/>
    <x v="1"/>
    <x v="11"/>
    <n v="51"/>
    <s v="RPB"/>
    <x v="11"/>
  </r>
  <r>
    <x v="8"/>
    <s v="2EI"/>
    <x v="5"/>
    <s v="ADZ"/>
    <x v="6"/>
    <s v="1.3"/>
    <x v="1"/>
    <x v="24"/>
    <n v="2"/>
    <s v="FAC"/>
    <x v="34"/>
  </r>
  <r>
    <x v="8"/>
    <s v="2EI"/>
    <x v="5"/>
    <s v="BGA"/>
    <x v="9"/>
    <s v="1.6"/>
    <x v="2"/>
    <x v="11"/>
    <n v="9"/>
    <s v="RPB"/>
    <x v="11"/>
  </r>
  <r>
    <x v="8"/>
    <s v="2EI"/>
    <x v="5"/>
    <s v="ADZ"/>
    <x v="6"/>
    <s v="1.7"/>
    <x v="5"/>
    <x v="1"/>
    <n v="1"/>
    <s v="ARE"/>
    <x v="10"/>
  </r>
  <r>
    <x v="8"/>
    <s v="2EI"/>
    <x v="5"/>
    <s v="AXM"/>
    <x v="7"/>
    <s v="1.1"/>
    <x v="0"/>
    <x v="11"/>
    <n v="18"/>
    <s v="RPB"/>
    <x v="11"/>
  </r>
  <r>
    <x v="8"/>
    <s v="2EI"/>
    <x v="5"/>
    <s v="AXM"/>
    <x v="7"/>
    <s v="1.10"/>
    <x v="8"/>
    <x v="1"/>
    <n v="910"/>
    <s v="AVA"/>
    <x v="1"/>
  </r>
  <r>
    <x v="8"/>
    <s v="2EI"/>
    <x v="5"/>
    <s v="AXM"/>
    <x v="7"/>
    <s v="1.4"/>
    <x v="4"/>
    <x v="11"/>
    <n v="18"/>
    <s v="RPB"/>
    <x v="11"/>
  </r>
  <r>
    <x v="8"/>
    <s v="2EI"/>
    <x v="5"/>
    <s v="AXM"/>
    <x v="7"/>
    <s v="1.6"/>
    <x v="2"/>
    <x v="2"/>
    <n v="1"/>
    <s v="AVA"/>
    <x v="1"/>
  </r>
  <r>
    <x v="8"/>
    <s v="2EI"/>
    <x v="5"/>
    <s v="AXM"/>
    <x v="7"/>
    <s v="1.8"/>
    <x v="6"/>
    <x v="1"/>
    <n v="268"/>
    <s v="AVA"/>
    <x v="1"/>
  </r>
  <r>
    <x v="8"/>
    <s v="2EI"/>
    <x v="5"/>
    <s v="BAQ"/>
    <x v="8"/>
    <s v="1.1"/>
    <x v="0"/>
    <x v="11"/>
    <n v="64"/>
    <s v="RPB"/>
    <x v="11"/>
  </r>
  <r>
    <x v="8"/>
    <s v="2EI"/>
    <x v="5"/>
    <s v="BAQ"/>
    <x v="8"/>
    <s v="1.3"/>
    <x v="1"/>
    <x v="11"/>
    <n v="67"/>
    <s v="RPB"/>
    <x v="11"/>
  </r>
  <r>
    <x v="8"/>
    <s v="2EI"/>
    <x v="5"/>
    <s v="BAQ"/>
    <x v="8"/>
    <s v="1.5"/>
    <x v="7"/>
    <x v="1"/>
    <n v="21"/>
    <s v="NKS"/>
    <x v="12"/>
  </r>
  <r>
    <x v="8"/>
    <s v="2EI"/>
    <x v="5"/>
    <s v="BAQ"/>
    <x v="8"/>
    <s v="1.8"/>
    <x v="6"/>
    <x v="11"/>
    <n v="9"/>
    <s v="AAL"/>
    <x v="19"/>
  </r>
  <r>
    <x v="8"/>
    <s v="2EI"/>
    <x v="5"/>
    <s v="BGA"/>
    <x v="9"/>
    <s v="1.1"/>
    <x v="0"/>
    <x v="1"/>
    <n v="174"/>
    <s v="ARE"/>
    <x v="10"/>
  </r>
  <r>
    <x v="8"/>
    <s v="2EI"/>
    <x v="5"/>
    <s v="BGA"/>
    <x v="9"/>
    <s v="1.10"/>
    <x v="8"/>
    <x v="11"/>
    <n v="80"/>
    <s v="CMP"/>
    <x v="13"/>
  </r>
  <r>
    <x v="8"/>
    <s v="2EI"/>
    <x v="5"/>
    <s v="BGA"/>
    <x v="9"/>
    <s v="1.2"/>
    <x v="9"/>
    <x v="1"/>
    <n v="3"/>
    <s v="ARE"/>
    <x v="10"/>
  </r>
  <r>
    <x v="8"/>
    <s v="2EI"/>
    <x v="5"/>
    <s v="BGA"/>
    <x v="9"/>
    <s v="1.8"/>
    <x v="6"/>
    <x v="11"/>
    <n v="1"/>
    <s v="ACL"/>
    <x v="8"/>
  </r>
  <r>
    <x v="8"/>
    <s v="2EI"/>
    <x v="5"/>
    <s v="CLO"/>
    <x v="10"/>
    <s v="1.1"/>
    <x v="0"/>
    <x v="11"/>
    <n v="1"/>
    <s v="AMX"/>
    <x v="17"/>
  </r>
  <r>
    <x v="8"/>
    <s v="2EI"/>
    <x v="5"/>
    <s v="CLO"/>
    <x v="10"/>
    <s v="1.1"/>
    <x v="0"/>
    <x v="11"/>
    <n v="46"/>
    <s v="RPB"/>
    <x v="11"/>
  </r>
  <r>
    <x v="8"/>
    <s v="2EI"/>
    <x v="5"/>
    <s v="CLO"/>
    <x v="10"/>
    <s v="1.10"/>
    <x v="8"/>
    <x v="1"/>
    <n v="429"/>
    <s v="JAT"/>
    <x v="14"/>
  </r>
  <r>
    <x v="8"/>
    <s v="2EI"/>
    <x v="5"/>
    <s v="CLO"/>
    <x v="10"/>
    <s v="1.10"/>
    <x v="8"/>
    <x v="11"/>
    <n v="513"/>
    <s v="CMP"/>
    <x v="13"/>
  </r>
  <r>
    <x v="8"/>
    <s v="2EI"/>
    <x v="5"/>
    <s v="CLO"/>
    <x v="10"/>
    <s v="1.2"/>
    <x v="9"/>
    <x v="2"/>
    <n v="1"/>
    <s v="AVA"/>
    <x v="1"/>
  </r>
  <r>
    <x v="8"/>
    <s v="2EI"/>
    <x v="5"/>
    <s v="CLO"/>
    <x v="10"/>
    <s v="1.2"/>
    <x v="9"/>
    <x v="11"/>
    <n v="3"/>
    <s v="CMP"/>
    <x v="13"/>
  </r>
  <r>
    <x v="8"/>
    <s v="2EI"/>
    <x v="5"/>
    <s v="CLO"/>
    <x v="10"/>
    <s v="1.3"/>
    <x v="1"/>
    <x v="2"/>
    <n v="51"/>
    <s v="AVA"/>
    <x v="1"/>
  </r>
  <r>
    <x v="8"/>
    <s v="2EI"/>
    <x v="5"/>
    <s v="CLO"/>
    <x v="10"/>
    <s v="1.4"/>
    <x v="4"/>
    <x v="11"/>
    <n v="47"/>
    <s v="RPB"/>
    <x v="11"/>
  </r>
  <r>
    <x v="8"/>
    <s v="2EI"/>
    <x v="5"/>
    <s v="CLO"/>
    <x v="10"/>
    <s v="1.6"/>
    <x v="2"/>
    <x v="1"/>
    <n v="26"/>
    <s v="JAT"/>
    <x v="14"/>
  </r>
  <r>
    <x v="8"/>
    <s v="2EI"/>
    <x v="5"/>
    <s v="CLO"/>
    <x v="10"/>
    <s v="1.6"/>
    <x v="2"/>
    <x v="16"/>
    <n v="6"/>
    <s v="JAT"/>
    <x v="14"/>
  </r>
  <r>
    <x v="8"/>
    <s v="2EI"/>
    <x v="5"/>
    <s v="CLO"/>
    <x v="10"/>
    <s v="1.8"/>
    <x v="6"/>
    <x v="1"/>
    <n v="1970"/>
    <s v="AVA"/>
    <x v="1"/>
  </r>
  <r>
    <x v="8"/>
    <s v="2EI"/>
    <x v="5"/>
    <s v="CLO"/>
    <x v="10"/>
    <s v="1.8"/>
    <x v="6"/>
    <x v="1"/>
    <n v="34"/>
    <s v="NKS"/>
    <x v="12"/>
  </r>
  <r>
    <x v="8"/>
    <s v="2EI"/>
    <x v="5"/>
    <s v="CTG"/>
    <x v="11"/>
    <s v="1.10"/>
    <x v="8"/>
    <x v="1"/>
    <n v="2438"/>
    <s v="ARE"/>
    <x v="10"/>
  </r>
  <r>
    <x v="8"/>
    <s v="2EI"/>
    <x v="5"/>
    <s v="CTG"/>
    <x v="11"/>
    <s v="1.10"/>
    <x v="8"/>
    <x v="1"/>
    <n v="66"/>
    <s v="NKS"/>
    <x v="12"/>
  </r>
  <r>
    <x v="8"/>
    <s v="2EI"/>
    <x v="5"/>
    <s v="CTG"/>
    <x v="11"/>
    <s v="1.3"/>
    <x v="1"/>
    <x v="16"/>
    <n v="28"/>
    <s v="NKS"/>
    <x v="12"/>
  </r>
  <r>
    <x v="8"/>
    <s v="2EI"/>
    <x v="5"/>
    <s v="CUC"/>
    <x v="12"/>
    <s v="1.8"/>
    <x v="6"/>
    <x v="2"/>
    <n v="76"/>
    <s v="AVA"/>
    <x v="1"/>
  </r>
  <r>
    <x v="8"/>
    <s v="2EI"/>
    <x v="5"/>
    <s v="EYP"/>
    <x v="13"/>
    <s v="1.4"/>
    <x v="4"/>
    <x v="1"/>
    <n v="17"/>
    <s v="ARE"/>
    <x v="10"/>
  </r>
  <r>
    <x v="8"/>
    <s v="2EI"/>
    <x v="5"/>
    <s v="IBE"/>
    <x v="14"/>
    <s v="1.10"/>
    <x v="8"/>
    <x v="1"/>
    <n v="368"/>
    <s v="AVA"/>
    <x v="1"/>
  </r>
  <r>
    <x v="8"/>
    <s v="2EI"/>
    <x v="5"/>
    <s v="IBE"/>
    <x v="14"/>
    <s v="1.4"/>
    <x v="4"/>
    <x v="1"/>
    <n v="56"/>
    <s v="AVA"/>
    <x v="1"/>
  </r>
  <r>
    <x v="8"/>
    <s v="2EI"/>
    <x v="5"/>
    <s v="CTG"/>
    <x v="11"/>
    <s v="1.5"/>
    <x v="7"/>
    <x v="11"/>
    <n v="60"/>
    <s v="AAL"/>
    <x v="19"/>
  </r>
  <r>
    <x v="8"/>
    <s v="2EI"/>
    <x v="5"/>
    <s v="CTG"/>
    <x v="11"/>
    <s v="1.6"/>
    <x v="2"/>
    <x v="11"/>
    <n v="60"/>
    <s v="AAL"/>
    <x v="19"/>
  </r>
  <r>
    <x v="8"/>
    <s v="2EI"/>
    <x v="5"/>
    <s v="CTG"/>
    <x v="11"/>
    <s v="1.8"/>
    <x v="6"/>
    <x v="16"/>
    <n v="56"/>
    <s v="NKS"/>
    <x v="12"/>
  </r>
  <r>
    <x v="8"/>
    <s v="2EI"/>
    <x v="5"/>
    <s v="CTG"/>
    <x v="11"/>
    <s v="1.8"/>
    <x v="6"/>
    <x v="11"/>
    <n v="24"/>
    <s v="DAL"/>
    <x v="59"/>
  </r>
  <r>
    <x v="8"/>
    <s v="2EI"/>
    <x v="5"/>
    <s v="IPI"/>
    <x v="15"/>
    <s v="1.10"/>
    <x v="8"/>
    <x v="1"/>
    <n v="346"/>
    <s v="AVA"/>
    <x v="1"/>
  </r>
  <r>
    <x v="8"/>
    <s v="2EI"/>
    <x v="5"/>
    <s v="LET"/>
    <x v="23"/>
    <s v="1.1"/>
    <x v="0"/>
    <x v="1"/>
    <n v="48"/>
    <s v="AVA"/>
    <x v="1"/>
  </r>
  <r>
    <x v="8"/>
    <s v="2EI"/>
    <x v="5"/>
    <s v="LET"/>
    <x v="23"/>
    <s v="1.2"/>
    <x v="9"/>
    <x v="1"/>
    <n v="1"/>
    <s v="AVA"/>
    <x v="1"/>
  </r>
  <r>
    <x v="8"/>
    <s v="2EI"/>
    <x v="5"/>
    <s v="LET"/>
    <x v="23"/>
    <s v="1.3"/>
    <x v="1"/>
    <x v="35"/>
    <n v="1"/>
    <s v="KRE"/>
    <x v="33"/>
  </r>
  <r>
    <x v="8"/>
    <s v="2EI"/>
    <x v="5"/>
    <s v="CTG"/>
    <x v="11"/>
    <s v="1.8"/>
    <x v="6"/>
    <x v="11"/>
    <n v="242"/>
    <s v="RPB"/>
    <x v="11"/>
  </r>
  <r>
    <x v="8"/>
    <s v="2EI"/>
    <x v="5"/>
    <s v="CUC"/>
    <x v="12"/>
    <s v="1.1"/>
    <x v="0"/>
    <x v="2"/>
    <n v="25"/>
    <s v="AVA"/>
    <x v="1"/>
  </r>
  <r>
    <x v="8"/>
    <s v="2EI"/>
    <x v="5"/>
    <s v="CUC"/>
    <x v="12"/>
    <s v="1.1"/>
    <x v="0"/>
    <x v="1"/>
    <n v="42"/>
    <s v="JAT"/>
    <x v="14"/>
  </r>
  <r>
    <x v="8"/>
    <s v="2EI"/>
    <x v="5"/>
    <s v="CUC"/>
    <x v="12"/>
    <s v="1.10"/>
    <x v="8"/>
    <x v="1"/>
    <n v="1493"/>
    <s v="AVA"/>
    <x v="1"/>
  </r>
  <r>
    <x v="8"/>
    <s v="2EI"/>
    <x v="5"/>
    <s v="CUC"/>
    <x v="12"/>
    <s v="1.2"/>
    <x v="9"/>
    <x v="1"/>
    <n v="12"/>
    <s v="AVA"/>
    <x v="1"/>
  </r>
  <r>
    <x v="8"/>
    <s v="2EJ"/>
    <x v="6"/>
    <s v="BOG"/>
    <x v="3"/>
    <s v="1.8"/>
    <x v="6"/>
    <x v="36"/>
    <n v="4"/>
    <s v="3AZ"/>
    <x v="40"/>
  </r>
  <r>
    <x v="8"/>
    <s v="2EJ"/>
    <x v="6"/>
    <s v="BOG"/>
    <x v="3"/>
    <s v="1.8"/>
    <x v="6"/>
    <x v="8"/>
    <n v="2"/>
    <s v="KRE"/>
    <x v="33"/>
  </r>
  <r>
    <x v="8"/>
    <s v="2EJ"/>
    <x v="6"/>
    <s v="BOG"/>
    <x v="3"/>
    <s v="1.10"/>
    <x v="8"/>
    <x v="36"/>
    <n v="3"/>
    <s v="3AG"/>
    <x v="36"/>
  </r>
  <r>
    <x v="8"/>
    <s v="2EJ"/>
    <x v="6"/>
    <s v="BOG"/>
    <x v="3"/>
    <s v="1.3"/>
    <x v="1"/>
    <x v="36"/>
    <n v="3"/>
    <s v="3AG"/>
    <x v="36"/>
  </r>
  <r>
    <x v="8"/>
    <s v="2EJ"/>
    <x v="6"/>
    <s v="BOG"/>
    <x v="3"/>
    <s v="1.2"/>
    <x v="9"/>
    <x v="22"/>
    <n v="1"/>
    <s v="DHX"/>
    <x v="28"/>
  </r>
  <r>
    <x v="8"/>
    <s v="3BV"/>
    <x v="16"/>
    <s v="PBO"/>
    <x v="28"/>
    <s v="1.2"/>
    <x v="9"/>
    <x v="75"/>
    <n v="72"/>
    <s v="PRV"/>
    <x v="42"/>
  </r>
  <r>
    <x v="8"/>
    <s v="3AP"/>
    <x v="14"/>
    <s v="CTG"/>
    <x v="11"/>
    <s v="1.1"/>
    <x v="0"/>
    <x v="1"/>
    <n v="764"/>
    <s v="AVA"/>
    <x v="1"/>
  </r>
  <r>
    <x v="8"/>
    <s v="3AP"/>
    <x v="14"/>
    <s v="CTG"/>
    <x v="11"/>
    <s v="1.5"/>
    <x v="7"/>
    <x v="1"/>
    <n v="184"/>
    <s v="AVA"/>
    <x v="1"/>
  </r>
  <r>
    <x v="8"/>
    <s v="3AP"/>
    <x v="14"/>
    <s v="CTG"/>
    <x v="11"/>
    <s v="1.6"/>
    <x v="2"/>
    <x v="1"/>
    <n v="764"/>
    <s v="AVA"/>
    <x v="1"/>
  </r>
  <r>
    <x v="8"/>
    <s v="3AP"/>
    <x v="14"/>
    <s v="CTG"/>
    <x v="11"/>
    <s v="1.6"/>
    <x v="2"/>
    <x v="2"/>
    <n v="1"/>
    <s v="AVA"/>
    <x v="1"/>
  </r>
  <r>
    <x v="8"/>
    <s v="3AP"/>
    <x v="14"/>
    <s v="CTG"/>
    <x v="11"/>
    <s v="1.8"/>
    <x v="6"/>
    <x v="19"/>
    <n v="28"/>
    <s v="KLM"/>
    <x v="23"/>
  </r>
  <r>
    <x v="8"/>
    <s v="3AP"/>
    <x v="14"/>
    <s v="CTG"/>
    <x v="11"/>
    <s v="1.9"/>
    <x v="3"/>
    <x v="75"/>
    <n v="9"/>
    <s v="NSE"/>
    <x v="20"/>
  </r>
  <r>
    <x v="8"/>
    <s v="3AP"/>
    <x v="14"/>
    <s v="CTG"/>
    <x v="11"/>
    <s v="1.10"/>
    <x v="8"/>
    <x v="19"/>
    <n v="28"/>
    <s v="KLM"/>
    <x v="23"/>
  </r>
  <r>
    <x v="8"/>
    <s v="3AP"/>
    <x v="14"/>
    <s v="BAQ"/>
    <x v="8"/>
    <s v="1.3"/>
    <x v="1"/>
    <x v="2"/>
    <n v="2"/>
    <s v="AVA"/>
    <x v="1"/>
  </r>
  <r>
    <x v="8"/>
    <s v="3AP"/>
    <x v="14"/>
    <s v="BAQ"/>
    <x v="8"/>
    <s v="1.6"/>
    <x v="2"/>
    <x v="37"/>
    <n v="1"/>
    <s v="NSE"/>
    <x v="20"/>
  </r>
  <r>
    <x v="8"/>
    <s v="3AP"/>
    <x v="14"/>
    <s v="BAQ"/>
    <x v="8"/>
    <s v="1.6"/>
    <x v="2"/>
    <x v="2"/>
    <n v="9"/>
    <s v="AVA"/>
    <x v="1"/>
  </r>
  <r>
    <x v="8"/>
    <s v="3AP"/>
    <x v="14"/>
    <s v="BAQ"/>
    <x v="8"/>
    <s v="1.7"/>
    <x v="5"/>
    <x v="1"/>
    <n v="125"/>
    <s v="AVA"/>
    <x v="1"/>
  </r>
  <r>
    <x v="8"/>
    <s v="3AZ"/>
    <x v="2"/>
    <s v="BOG"/>
    <x v="3"/>
    <s v="1.4"/>
    <x v="4"/>
    <x v="24"/>
    <n v="4"/>
    <s v="LTG"/>
    <x v="39"/>
  </r>
  <r>
    <x v="8"/>
    <s v="3AZ"/>
    <x v="2"/>
    <s v="BOG"/>
    <x v="3"/>
    <s v="1.1"/>
    <x v="0"/>
    <x v="24"/>
    <n v="39"/>
    <s v="ACA"/>
    <x v="3"/>
  </r>
  <r>
    <x v="8"/>
    <s v="3AZ"/>
    <x v="2"/>
    <s v="BOG"/>
    <x v="3"/>
    <s v="1.1"/>
    <x v="0"/>
    <x v="6"/>
    <n v="17"/>
    <s v="PUE"/>
    <x v="5"/>
  </r>
  <r>
    <x v="8"/>
    <s v="3AZ"/>
    <x v="2"/>
    <s v="BOG"/>
    <x v="3"/>
    <s v="1.4"/>
    <x v="4"/>
    <x v="6"/>
    <n v="17"/>
    <s v="PUE"/>
    <x v="5"/>
  </r>
  <r>
    <x v="8"/>
    <s v="3BL"/>
    <x v="8"/>
    <s v="BOG"/>
    <x v="3"/>
    <s v="1.10"/>
    <x v="8"/>
    <x v="23"/>
    <n v="13"/>
    <s v="MPH"/>
    <x v="29"/>
  </r>
  <r>
    <x v="8"/>
    <s v="5AD"/>
    <x v="10"/>
    <s v="BGA"/>
    <x v="9"/>
    <s v="1.10"/>
    <x v="8"/>
    <x v="39"/>
    <n v="30"/>
    <s v="PRV"/>
    <x v="42"/>
  </r>
  <r>
    <x v="8"/>
    <s v="1BC"/>
    <x v="4"/>
    <s v="MDE"/>
    <x v="5"/>
    <s v="1.6"/>
    <x v="2"/>
    <x v="39"/>
    <n v="5"/>
    <s v="PAV"/>
    <x v="9"/>
  </r>
  <r>
    <x v="8"/>
    <s v="1BC"/>
    <x v="4"/>
    <s v="MDE"/>
    <x v="5"/>
    <s v="1.1"/>
    <x v="0"/>
    <x v="68"/>
    <n v="1"/>
    <s v="PAV"/>
    <x v="9"/>
  </r>
  <r>
    <x v="8"/>
    <s v="1BC"/>
    <x v="4"/>
    <s v="MDE"/>
    <x v="5"/>
    <s v="1.9"/>
    <x v="3"/>
    <x v="48"/>
    <n v="3"/>
    <s v="PAV"/>
    <x v="9"/>
  </r>
  <r>
    <x v="8"/>
    <s v="1BC"/>
    <x v="4"/>
    <s v="MDE"/>
    <x v="5"/>
    <s v="1.10"/>
    <x v="8"/>
    <x v="40"/>
    <n v="2"/>
    <s v="PAV"/>
    <x v="9"/>
  </r>
  <r>
    <x v="8"/>
    <s v="1BC"/>
    <x v="4"/>
    <s v="MDE"/>
    <x v="5"/>
    <s v="1.1"/>
    <x v="0"/>
    <x v="103"/>
    <n v="2"/>
    <s v="PAV"/>
    <x v="9"/>
  </r>
  <r>
    <x v="8"/>
    <s v="1BC"/>
    <x v="4"/>
    <s v="MDE"/>
    <x v="5"/>
    <s v="1.5"/>
    <x v="7"/>
    <x v="28"/>
    <n v="1"/>
    <s v="PAV"/>
    <x v="9"/>
  </r>
  <r>
    <x v="8"/>
    <s v="1BC"/>
    <x v="4"/>
    <s v="MDE"/>
    <x v="5"/>
    <s v="1.6"/>
    <x v="2"/>
    <x v="28"/>
    <n v="5"/>
    <s v="PAV"/>
    <x v="9"/>
  </r>
  <r>
    <x v="8"/>
    <s v="1BC"/>
    <x v="4"/>
    <s v="MDE"/>
    <x v="5"/>
    <s v="1.9"/>
    <x v="3"/>
    <x v="65"/>
    <n v="1"/>
    <s v="PAV"/>
    <x v="9"/>
  </r>
  <r>
    <x v="8"/>
    <s v="1BC"/>
    <x v="4"/>
    <s v="MDE"/>
    <x v="5"/>
    <s v="1.1"/>
    <x v="0"/>
    <x v="104"/>
    <n v="3"/>
    <s v="PAV"/>
    <x v="9"/>
  </r>
  <r>
    <x v="8"/>
    <s v="1BC"/>
    <x v="4"/>
    <s v="MDE"/>
    <x v="5"/>
    <s v="1.1"/>
    <x v="0"/>
    <x v="78"/>
    <n v="2"/>
    <s v="PAV"/>
    <x v="9"/>
  </r>
  <r>
    <x v="8"/>
    <s v="1BC"/>
    <x v="4"/>
    <s v="MDE"/>
    <x v="5"/>
    <s v="1.3"/>
    <x v="1"/>
    <x v="78"/>
    <n v="2"/>
    <s v="PAV"/>
    <x v="9"/>
  </r>
  <r>
    <x v="8"/>
    <s v="1BC"/>
    <x v="4"/>
    <s v="MDE"/>
    <x v="5"/>
    <s v="1.3"/>
    <x v="1"/>
    <x v="39"/>
    <n v="10"/>
    <s v="PAV"/>
    <x v="9"/>
  </r>
  <r>
    <x v="8"/>
    <s v="2EI"/>
    <x v="5"/>
    <s v="LET"/>
    <x v="23"/>
    <s v="1.8"/>
    <x v="6"/>
    <x v="1"/>
    <n v="239"/>
    <s v="ARE"/>
    <x v="10"/>
  </r>
  <r>
    <x v="8"/>
    <s v="2EI"/>
    <x v="5"/>
    <s v="MDE"/>
    <x v="5"/>
    <s v="1.10"/>
    <x v="8"/>
    <x v="1"/>
    <n v="7492"/>
    <s v="AVA"/>
    <x v="1"/>
  </r>
  <r>
    <x v="8"/>
    <s v="2EI"/>
    <x v="5"/>
    <s v="MDE"/>
    <x v="5"/>
    <s v="1.10"/>
    <x v="8"/>
    <x v="1"/>
    <n v="93"/>
    <s v="GLG"/>
    <x v="15"/>
  </r>
  <r>
    <x v="8"/>
    <s v="2EI"/>
    <x v="5"/>
    <s v="MDE"/>
    <x v="5"/>
    <s v="1.3"/>
    <x v="1"/>
    <x v="1"/>
    <n v="23"/>
    <s v="JBU"/>
    <x v="6"/>
  </r>
  <r>
    <x v="8"/>
    <s v="2EI"/>
    <x v="5"/>
    <s v="MDE"/>
    <x v="5"/>
    <s v="1.4"/>
    <x v="4"/>
    <x v="1"/>
    <n v="23"/>
    <s v="JBU"/>
    <x v="6"/>
  </r>
  <r>
    <x v="8"/>
    <s v="2EI"/>
    <x v="5"/>
    <s v="MDE"/>
    <x v="5"/>
    <s v="1.4"/>
    <x v="4"/>
    <x v="1"/>
    <n v="1"/>
    <s v="ARE"/>
    <x v="10"/>
  </r>
  <r>
    <x v="8"/>
    <s v="2EI"/>
    <x v="5"/>
    <s v="MDE"/>
    <x v="5"/>
    <s v="1.4"/>
    <x v="4"/>
    <x v="1"/>
    <n v="62"/>
    <s v="NKS"/>
    <x v="12"/>
  </r>
  <r>
    <x v="8"/>
    <s v="2EI"/>
    <x v="5"/>
    <s v="MDE"/>
    <x v="5"/>
    <s v="1.7"/>
    <x v="5"/>
    <x v="1"/>
    <n v="3"/>
    <s v="GLG"/>
    <x v="15"/>
  </r>
  <r>
    <x v="8"/>
    <s v="2EI"/>
    <x v="5"/>
    <s v="MDE"/>
    <x v="5"/>
    <s v="1.7"/>
    <x v="5"/>
    <x v="6"/>
    <n v="9"/>
    <s v="TPA"/>
    <x v="25"/>
  </r>
  <r>
    <x v="8"/>
    <s v="2EI"/>
    <x v="5"/>
    <s v="MDE"/>
    <x v="5"/>
    <s v="1.7"/>
    <x v="5"/>
    <x v="11"/>
    <n v="12"/>
    <s v="AMX"/>
    <x v="17"/>
  </r>
  <r>
    <x v="8"/>
    <s v="2EI"/>
    <x v="5"/>
    <s v="MDE"/>
    <x v="5"/>
    <s v="1.8"/>
    <x v="6"/>
    <x v="1"/>
    <n v="3518"/>
    <s v="AVA"/>
    <x v="1"/>
  </r>
  <r>
    <x v="8"/>
    <s v="2EI"/>
    <x v="5"/>
    <s v="MDE"/>
    <x v="5"/>
    <s v="1.8"/>
    <x v="6"/>
    <x v="1"/>
    <n v="124"/>
    <s v="NKS"/>
    <x v="12"/>
  </r>
  <r>
    <x v="8"/>
    <s v="2EI"/>
    <x v="5"/>
    <s v="MDE"/>
    <x v="5"/>
    <s v="1.9"/>
    <x v="3"/>
    <x v="1"/>
    <n v="13"/>
    <s v="AVA"/>
    <x v="1"/>
  </r>
  <r>
    <x v="8"/>
    <s v="2EI"/>
    <x v="5"/>
    <s v="MTR"/>
    <x v="18"/>
    <s v="1.1"/>
    <x v="0"/>
    <x v="1"/>
    <n v="115"/>
    <s v="ARE"/>
    <x v="10"/>
  </r>
  <r>
    <x v="8"/>
    <s v="2EI"/>
    <x v="5"/>
    <s v="MTR"/>
    <x v="18"/>
    <s v="1.2"/>
    <x v="9"/>
    <x v="1"/>
    <n v="3"/>
    <s v="AVA"/>
    <x v="1"/>
  </r>
  <r>
    <x v="8"/>
    <s v="2EI"/>
    <x v="5"/>
    <s v="MTR"/>
    <x v="18"/>
    <s v="1.6"/>
    <x v="2"/>
    <x v="1"/>
    <n v="238"/>
    <s v="AVA"/>
    <x v="1"/>
  </r>
  <r>
    <x v="8"/>
    <s v="2EI"/>
    <x v="5"/>
    <s v="RCH"/>
    <x v="16"/>
    <s v="1.2"/>
    <x v="9"/>
    <x v="1"/>
    <n v="1"/>
    <s v="ARE"/>
    <x v="10"/>
  </r>
  <r>
    <x v="8"/>
    <s v="2EI"/>
    <x v="5"/>
    <s v="RCH"/>
    <x v="16"/>
    <s v="1.4"/>
    <x v="4"/>
    <x v="2"/>
    <n v="2"/>
    <s v="AVA"/>
    <x v="1"/>
  </r>
  <r>
    <x v="8"/>
    <s v="2EI"/>
    <x v="5"/>
    <s v="RCH"/>
    <x v="16"/>
    <s v="1.6"/>
    <x v="2"/>
    <x v="1"/>
    <n v="42"/>
    <s v="ARE"/>
    <x v="10"/>
  </r>
  <r>
    <x v="8"/>
    <s v="2EI"/>
    <x v="5"/>
    <s v="SMR"/>
    <x v="17"/>
    <s v="1.1"/>
    <x v="0"/>
    <x v="1"/>
    <n v="394"/>
    <s v="AVA"/>
    <x v="1"/>
  </r>
  <r>
    <x v="8"/>
    <s v="2EI"/>
    <x v="5"/>
    <s v="SMR"/>
    <x v="17"/>
    <s v="1.3"/>
    <x v="1"/>
    <x v="1"/>
    <n v="395"/>
    <s v="AVA"/>
    <x v="1"/>
  </r>
  <r>
    <x v="8"/>
    <s v="2EI"/>
    <x v="5"/>
    <s v="NVA"/>
    <x v="19"/>
    <s v="1.6"/>
    <x v="2"/>
    <x v="1"/>
    <n v="30"/>
    <s v="ARE"/>
    <x v="10"/>
  </r>
  <r>
    <x v="8"/>
    <s v="2EI"/>
    <x v="5"/>
    <s v="NVA"/>
    <x v="19"/>
    <s v="1.8"/>
    <x v="6"/>
    <x v="1"/>
    <n v="75"/>
    <s v="ARE"/>
    <x v="10"/>
  </r>
  <r>
    <x v="8"/>
    <s v="2EI"/>
    <x v="5"/>
    <s v="PEI"/>
    <x v="20"/>
    <s v="1.1"/>
    <x v="0"/>
    <x v="11"/>
    <n v="39"/>
    <s v="CMP"/>
    <x v="13"/>
  </r>
  <r>
    <x v="8"/>
    <s v="2EI"/>
    <x v="5"/>
    <s v="PEI"/>
    <x v="20"/>
    <s v="1.10"/>
    <x v="8"/>
    <x v="11"/>
    <n v="216"/>
    <s v="CMP"/>
    <x v="13"/>
  </r>
  <r>
    <x v="8"/>
    <s v="2EI"/>
    <x v="5"/>
    <s v="PEI"/>
    <x v="20"/>
    <s v="1.10"/>
    <x v="8"/>
    <x v="11"/>
    <n v="2"/>
    <s v="FAC"/>
    <x v="34"/>
  </r>
  <r>
    <x v="8"/>
    <s v="2EI"/>
    <x v="5"/>
    <s v="PEI"/>
    <x v="20"/>
    <s v="1.3"/>
    <x v="1"/>
    <x v="2"/>
    <n v="43"/>
    <s v="AVA"/>
    <x v="1"/>
  </r>
  <r>
    <x v="8"/>
    <s v="2EI"/>
    <x v="5"/>
    <s v="PEI"/>
    <x v="20"/>
    <s v="1.4"/>
    <x v="4"/>
    <x v="1"/>
    <n v="158"/>
    <s v="ARE"/>
    <x v="10"/>
  </r>
  <r>
    <x v="8"/>
    <s v="2EI"/>
    <x v="5"/>
    <s v="PSO"/>
    <x v="21"/>
    <s v="1.3"/>
    <x v="1"/>
    <x v="1"/>
    <n v="55"/>
    <s v="ARE"/>
    <x v="10"/>
  </r>
  <r>
    <x v="8"/>
    <s v="2EI"/>
    <x v="5"/>
    <s v="PSO"/>
    <x v="21"/>
    <s v="1.6"/>
    <x v="2"/>
    <x v="1"/>
    <n v="149"/>
    <s v="AVA"/>
    <x v="1"/>
  </r>
  <r>
    <x v="8"/>
    <s v="2EI"/>
    <x v="5"/>
    <s v="PSO"/>
    <x v="21"/>
    <s v="1.6"/>
    <x v="2"/>
    <x v="1"/>
    <n v="55"/>
    <s v="ARE"/>
    <x v="10"/>
  </r>
  <r>
    <x v="8"/>
    <s v="2EI"/>
    <x v="5"/>
    <s v="RCH"/>
    <x v="16"/>
    <s v="1.10"/>
    <x v="8"/>
    <x v="1"/>
    <n v="210"/>
    <s v="ARE"/>
    <x v="10"/>
  </r>
  <r>
    <x v="8"/>
    <s v="2EI"/>
    <x v="5"/>
    <s v="SMR"/>
    <x v="17"/>
    <s v="1.7"/>
    <x v="5"/>
    <x v="1"/>
    <n v="12"/>
    <s v="AVA"/>
    <x v="1"/>
  </r>
  <r>
    <x v="8"/>
    <s v="2EI"/>
    <x v="5"/>
    <s v="SMR"/>
    <x v="17"/>
    <s v="1.8"/>
    <x v="6"/>
    <x v="1"/>
    <n v="259"/>
    <s v="JAT"/>
    <x v="14"/>
  </r>
  <r>
    <x v="8"/>
    <s v="2EI"/>
    <x v="5"/>
    <s v="ADZ"/>
    <x v="6"/>
    <s v="1.10"/>
    <x v="8"/>
    <x v="11"/>
    <n v="201"/>
    <s v="RPB"/>
    <x v="11"/>
  </r>
  <r>
    <x v="8"/>
    <s v="2EI"/>
    <x v="5"/>
    <s v="ADZ"/>
    <x v="6"/>
    <s v="1.2"/>
    <x v="9"/>
    <x v="11"/>
    <n v="2"/>
    <s v="KRE"/>
    <x v="33"/>
  </r>
  <r>
    <x v="8"/>
    <s v="2EI"/>
    <x v="5"/>
    <s v="ADZ"/>
    <x v="6"/>
    <s v="1.4"/>
    <x v="4"/>
    <x v="1"/>
    <n v="22"/>
    <s v="JAT"/>
    <x v="14"/>
  </r>
  <r>
    <x v="8"/>
    <s v="2EI"/>
    <x v="5"/>
    <s v="ADZ"/>
    <x v="6"/>
    <s v="1.6"/>
    <x v="2"/>
    <x v="1"/>
    <n v="307"/>
    <s v="ARE"/>
    <x v="10"/>
  </r>
  <r>
    <x v="8"/>
    <s v="2EI"/>
    <x v="5"/>
    <s v="BGA"/>
    <x v="9"/>
    <s v="1.4"/>
    <x v="4"/>
    <x v="11"/>
    <n v="9"/>
    <s v="RPB"/>
    <x v="11"/>
  </r>
  <r>
    <x v="8"/>
    <s v="2EI"/>
    <x v="5"/>
    <s v="BGA"/>
    <x v="9"/>
    <s v="1.4"/>
    <x v="4"/>
    <x v="37"/>
    <n v="3"/>
    <s v="NSE"/>
    <x v="20"/>
  </r>
  <r>
    <x v="8"/>
    <s v="2EI"/>
    <x v="5"/>
    <s v="BGA"/>
    <x v="9"/>
    <s v="1.5"/>
    <x v="7"/>
    <x v="2"/>
    <n v="21"/>
    <s v="AVA"/>
    <x v="1"/>
  </r>
  <r>
    <x v="8"/>
    <s v="2EI"/>
    <x v="5"/>
    <s v="AXM"/>
    <x v="7"/>
    <s v="1.1"/>
    <x v="0"/>
    <x v="1"/>
    <n v="13"/>
    <s v="NKS"/>
    <x v="12"/>
  </r>
  <r>
    <x v="8"/>
    <s v="2EI"/>
    <x v="5"/>
    <s v="AXM"/>
    <x v="7"/>
    <s v="1.10"/>
    <x v="8"/>
    <x v="11"/>
    <n v="52"/>
    <s v="CMP"/>
    <x v="13"/>
  </r>
  <r>
    <x v="8"/>
    <s v="2EI"/>
    <x v="5"/>
    <s v="AXM"/>
    <x v="7"/>
    <s v="1.10"/>
    <x v="8"/>
    <x v="11"/>
    <n v="91"/>
    <s v="RPB"/>
    <x v="11"/>
  </r>
  <r>
    <x v="8"/>
    <s v="2EI"/>
    <x v="5"/>
    <s v="AXM"/>
    <x v="7"/>
    <s v="1.4"/>
    <x v="4"/>
    <x v="11"/>
    <n v="13"/>
    <s v="CMP"/>
    <x v="13"/>
  </r>
  <r>
    <x v="8"/>
    <s v="2EI"/>
    <x v="5"/>
    <s v="AXM"/>
    <x v="7"/>
    <s v="1.6"/>
    <x v="2"/>
    <x v="11"/>
    <n v="18"/>
    <s v="RPB"/>
    <x v="11"/>
  </r>
  <r>
    <x v="8"/>
    <s v="2EI"/>
    <x v="5"/>
    <s v="AXM"/>
    <x v="7"/>
    <s v="1.8"/>
    <x v="6"/>
    <x v="1"/>
    <n v="58"/>
    <s v="ARE"/>
    <x v="10"/>
  </r>
  <r>
    <x v="8"/>
    <s v="2EI"/>
    <x v="5"/>
    <s v="BAQ"/>
    <x v="8"/>
    <s v="1.2"/>
    <x v="9"/>
    <x v="11"/>
    <n v="2"/>
    <s v="CMP"/>
    <x v="13"/>
  </r>
  <r>
    <x v="8"/>
    <s v="2EI"/>
    <x v="5"/>
    <s v="BAQ"/>
    <x v="8"/>
    <s v="1.3"/>
    <x v="1"/>
    <x v="11"/>
    <n v="43"/>
    <s v="CMP"/>
    <x v="13"/>
  </r>
  <r>
    <x v="8"/>
    <s v="2EI"/>
    <x v="5"/>
    <s v="CTG"/>
    <x v="11"/>
    <s v="1.1"/>
    <x v="0"/>
    <x v="1"/>
    <n v="323"/>
    <s v="JAT"/>
    <x v="14"/>
  </r>
  <r>
    <x v="8"/>
    <s v="2EI"/>
    <x v="5"/>
    <s v="CTG"/>
    <x v="11"/>
    <s v="1.1"/>
    <x v="0"/>
    <x v="1"/>
    <n v="29"/>
    <s v="JBU"/>
    <x v="6"/>
  </r>
  <r>
    <x v="8"/>
    <s v="2EI"/>
    <x v="5"/>
    <s v="CTG"/>
    <x v="11"/>
    <s v="1.1"/>
    <x v="0"/>
    <x v="16"/>
    <n v="1"/>
    <s v="JBU"/>
    <x v="6"/>
  </r>
  <r>
    <x v="8"/>
    <s v="2EI"/>
    <x v="5"/>
    <s v="BGA"/>
    <x v="9"/>
    <s v="1.8"/>
    <x v="6"/>
    <x v="11"/>
    <n v="15"/>
    <s v="RPB"/>
    <x v="11"/>
  </r>
  <r>
    <x v="8"/>
    <s v="2EI"/>
    <x v="5"/>
    <s v="CLO"/>
    <x v="10"/>
    <s v="1.1"/>
    <x v="0"/>
    <x v="2"/>
    <n v="48"/>
    <s v="AVA"/>
    <x v="1"/>
  </r>
  <r>
    <x v="8"/>
    <s v="2EI"/>
    <x v="5"/>
    <s v="CLO"/>
    <x v="10"/>
    <s v="1.10"/>
    <x v="8"/>
    <x v="15"/>
    <n v="45"/>
    <s v="AVA"/>
    <x v="1"/>
  </r>
  <r>
    <x v="8"/>
    <s v="2EI"/>
    <x v="5"/>
    <s v="CLO"/>
    <x v="10"/>
    <s v="1.2"/>
    <x v="9"/>
    <x v="1"/>
    <n v="11"/>
    <s v="AVA"/>
    <x v="1"/>
  </r>
  <r>
    <x v="8"/>
    <s v="2EI"/>
    <x v="5"/>
    <s v="CLO"/>
    <x v="10"/>
    <s v="1.3"/>
    <x v="1"/>
    <x v="1"/>
    <n v="890"/>
    <s v="AVA"/>
    <x v="1"/>
  </r>
  <r>
    <x v="8"/>
    <s v="2EI"/>
    <x v="5"/>
    <s v="CLO"/>
    <x v="10"/>
    <s v="1.3"/>
    <x v="1"/>
    <x v="1"/>
    <n v="118"/>
    <s v="JAT"/>
    <x v="14"/>
  </r>
  <r>
    <x v="8"/>
    <s v="2EI"/>
    <x v="5"/>
    <s v="CLO"/>
    <x v="10"/>
    <s v="1.3"/>
    <x v="1"/>
    <x v="16"/>
    <n v="6"/>
    <s v="JAT"/>
    <x v="14"/>
  </r>
  <r>
    <x v="8"/>
    <s v="2EI"/>
    <x v="5"/>
    <s v="CLO"/>
    <x v="10"/>
    <s v="1.3"/>
    <x v="1"/>
    <x v="11"/>
    <n v="37"/>
    <s v="AAL"/>
    <x v="19"/>
  </r>
  <r>
    <x v="8"/>
    <s v="2EI"/>
    <x v="5"/>
    <s v="CLO"/>
    <x v="10"/>
    <s v="1.3"/>
    <x v="1"/>
    <x v="11"/>
    <n v="1"/>
    <s v="AMX"/>
    <x v="17"/>
  </r>
  <r>
    <x v="8"/>
    <s v="2EI"/>
    <x v="5"/>
    <s v="CLO"/>
    <x v="10"/>
    <s v="1.4"/>
    <x v="4"/>
    <x v="2"/>
    <n v="91"/>
    <s v="AVA"/>
    <x v="1"/>
  </r>
  <r>
    <x v="8"/>
    <s v="2EI"/>
    <x v="5"/>
    <s v="CLO"/>
    <x v="10"/>
    <s v="1.4"/>
    <x v="4"/>
    <x v="1"/>
    <n v="1028"/>
    <s v="AVA"/>
    <x v="1"/>
  </r>
  <r>
    <x v="8"/>
    <s v="2EI"/>
    <x v="5"/>
    <s v="CLO"/>
    <x v="10"/>
    <s v="1.4"/>
    <x v="4"/>
    <x v="11"/>
    <n v="1"/>
    <s v="KRE"/>
    <x v="33"/>
  </r>
  <r>
    <x v="8"/>
    <s v="2EI"/>
    <x v="5"/>
    <s v="CLO"/>
    <x v="10"/>
    <s v="1.5"/>
    <x v="7"/>
    <x v="1"/>
    <n v="25"/>
    <s v="JAT"/>
    <x v="14"/>
  </r>
  <r>
    <x v="8"/>
    <s v="2EI"/>
    <x v="5"/>
    <s v="CLO"/>
    <x v="10"/>
    <s v="1.5"/>
    <x v="7"/>
    <x v="11"/>
    <n v="56"/>
    <s v="CMP"/>
    <x v="13"/>
  </r>
  <r>
    <x v="8"/>
    <s v="2EI"/>
    <x v="5"/>
    <s v="CLO"/>
    <x v="10"/>
    <s v="1.6"/>
    <x v="2"/>
    <x v="11"/>
    <n v="104"/>
    <s v="CMP"/>
    <x v="13"/>
  </r>
  <r>
    <x v="8"/>
    <s v="2EI"/>
    <x v="5"/>
    <s v="CLO"/>
    <x v="10"/>
    <s v="1.6"/>
    <x v="2"/>
    <x v="11"/>
    <n v="45"/>
    <s v="RPB"/>
    <x v="11"/>
  </r>
  <r>
    <x v="8"/>
    <s v="2EI"/>
    <x v="5"/>
    <s v="CLO"/>
    <x v="10"/>
    <s v="1.7"/>
    <x v="5"/>
    <x v="90"/>
    <n v="20"/>
    <s v="NSE"/>
    <x v="20"/>
  </r>
  <r>
    <x v="8"/>
    <s v="2EI"/>
    <x v="5"/>
    <s v="CLO"/>
    <x v="10"/>
    <s v="1.7"/>
    <x v="5"/>
    <x v="11"/>
    <n v="56"/>
    <s v="CMP"/>
    <x v="13"/>
  </r>
  <r>
    <x v="8"/>
    <s v="2EI"/>
    <x v="5"/>
    <s v="CTG"/>
    <x v="11"/>
    <s v="1.10"/>
    <x v="8"/>
    <x v="11"/>
    <n v="655"/>
    <s v="RPB"/>
    <x v="11"/>
  </r>
  <r>
    <x v="8"/>
    <s v="2EI"/>
    <x v="5"/>
    <s v="CTG"/>
    <x v="11"/>
    <s v="1.3"/>
    <x v="1"/>
    <x v="1"/>
    <n v="11"/>
    <s v="NKS"/>
    <x v="12"/>
  </r>
  <r>
    <x v="8"/>
    <s v="2EI"/>
    <x v="5"/>
    <s v="CTG"/>
    <x v="11"/>
    <s v="1.3"/>
    <x v="1"/>
    <x v="16"/>
    <n v="1"/>
    <s v="JBU"/>
    <x v="6"/>
  </r>
  <r>
    <x v="8"/>
    <s v="2EI"/>
    <x v="5"/>
    <s v="CUC"/>
    <x v="12"/>
    <s v="1.6"/>
    <x v="2"/>
    <x v="2"/>
    <n v="24"/>
    <s v="AVA"/>
    <x v="1"/>
  </r>
  <r>
    <x v="8"/>
    <s v="2EI"/>
    <x v="5"/>
    <s v="EYP"/>
    <x v="13"/>
    <s v="1.3"/>
    <x v="1"/>
    <x v="1"/>
    <n v="18"/>
    <s v="ARE"/>
    <x v="10"/>
  </r>
  <r>
    <x v="8"/>
    <s v="2EI"/>
    <x v="5"/>
    <s v="EYP"/>
    <x v="13"/>
    <s v="1.8"/>
    <x v="6"/>
    <x v="1"/>
    <n v="51"/>
    <s v="ARE"/>
    <x v="10"/>
  </r>
  <r>
    <x v="8"/>
    <s v="2EI"/>
    <x v="5"/>
    <s v="IBE"/>
    <x v="14"/>
    <s v="1.10"/>
    <x v="8"/>
    <x v="2"/>
    <n v="7"/>
    <s v="AVA"/>
    <x v="1"/>
  </r>
  <r>
    <x v="8"/>
    <s v="2EI"/>
    <x v="5"/>
    <s v="IBE"/>
    <x v="14"/>
    <s v="1.6"/>
    <x v="2"/>
    <x v="1"/>
    <n v="30"/>
    <s v="ARE"/>
    <x v="10"/>
  </r>
  <r>
    <x v="8"/>
    <s v="2EI"/>
    <x v="5"/>
    <s v="CTG"/>
    <x v="11"/>
    <s v="1.4"/>
    <x v="4"/>
    <x v="11"/>
    <n v="131"/>
    <s v="RPB"/>
    <x v="11"/>
  </r>
  <r>
    <x v="8"/>
    <s v="2EI"/>
    <x v="5"/>
    <s v="CTG"/>
    <x v="11"/>
    <s v="1.5"/>
    <x v="7"/>
    <x v="2"/>
    <n v="2"/>
    <s v="ARE"/>
    <x v="10"/>
  </r>
  <r>
    <x v="8"/>
    <s v="2EI"/>
    <x v="5"/>
    <s v="CTG"/>
    <x v="11"/>
    <s v="1.5"/>
    <x v="7"/>
    <x v="16"/>
    <n v="1"/>
    <s v="JBU"/>
    <x v="6"/>
  </r>
  <r>
    <x v="8"/>
    <s v="2EI"/>
    <x v="5"/>
    <s v="CTG"/>
    <x v="11"/>
    <s v="1.5"/>
    <x v="7"/>
    <x v="11"/>
    <n v="2"/>
    <s v="CMP"/>
    <x v="13"/>
  </r>
  <r>
    <x v="8"/>
    <s v="2EI"/>
    <x v="5"/>
    <s v="CTG"/>
    <x v="11"/>
    <s v="1.6"/>
    <x v="2"/>
    <x v="1"/>
    <n v="1"/>
    <s v="JAT"/>
    <x v="14"/>
  </r>
  <r>
    <x v="8"/>
    <s v="2EI"/>
    <x v="5"/>
    <s v="CTG"/>
    <x v="11"/>
    <s v="1.6"/>
    <x v="2"/>
    <x v="1"/>
    <n v="475"/>
    <s v="ARE"/>
    <x v="10"/>
  </r>
  <r>
    <x v="8"/>
    <s v="2EI"/>
    <x v="5"/>
    <s v="CTG"/>
    <x v="11"/>
    <s v="1.6"/>
    <x v="2"/>
    <x v="1"/>
    <n v="11"/>
    <s v="NKS"/>
    <x v="12"/>
  </r>
  <r>
    <x v="8"/>
    <s v="2EI"/>
    <x v="5"/>
    <s v="CTG"/>
    <x v="11"/>
    <s v="1.7"/>
    <x v="5"/>
    <x v="11"/>
    <n v="3"/>
    <s v="CMP"/>
    <x v="13"/>
  </r>
  <r>
    <x v="8"/>
    <s v="2EI"/>
    <x v="5"/>
    <s v="IPI"/>
    <x v="15"/>
    <s v="1.6"/>
    <x v="2"/>
    <x v="1"/>
    <n v="60"/>
    <s v="AVA"/>
    <x v="1"/>
  </r>
  <r>
    <x v="8"/>
    <s v="2EI"/>
    <x v="5"/>
    <s v="IPI"/>
    <x v="15"/>
    <s v="1.8"/>
    <x v="6"/>
    <x v="1"/>
    <n v="110"/>
    <s v="AVA"/>
    <x v="1"/>
  </r>
  <r>
    <x v="8"/>
    <s v="2EI"/>
    <x v="5"/>
    <s v="LET"/>
    <x v="23"/>
    <s v="1.1"/>
    <x v="0"/>
    <x v="1"/>
    <n v="60"/>
    <s v="ARE"/>
    <x v="10"/>
  </r>
  <r>
    <x v="8"/>
    <s v="2EI"/>
    <x v="5"/>
    <s v="CUC"/>
    <x v="12"/>
    <s v="1.10"/>
    <x v="8"/>
    <x v="11"/>
    <n v="3"/>
    <s v="ACL"/>
    <x v="8"/>
  </r>
  <r>
    <x v="8"/>
    <s v="2EI"/>
    <x v="5"/>
    <s v="CUC"/>
    <x v="12"/>
    <s v="1.10"/>
    <x v="8"/>
    <x v="11"/>
    <n v="118"/>
    <s v="CMP"/>
    <x v="13"/>
  </r>
  <r>
    <x v="8"/>
    <s v="2EJ"/>
    <x v="6"/>
    <s v="BOG"/>
    <x v="3"/>
    <s v="1.3"/>
    <x v="1"/>
    <x v="36"/>
    <n v="2"/>
    <s v="3AZ"/>
    <x v="40"/>
  </r>
  <r>
    <x v="8"/>
    <s v="2EJ"/>
    <x v="6"/>
    <s v="BOG"/>
    <x v="3"/>
    <s v="1.8"/>
    <x v="6"/>
    <x v="24"/>
    <n v="2"/>
    <s v="3AI"/>
    <x v="50"/>
  </r>
  <r>
    <x v="8"/>
    <s v="2EJ"/>
    <x v="6"/>
    <s v="BOG"/>
    <x v="3"/>
    <s v="1.8"/>
    <x v="6"/>
    <x v="36"/>
    <n v="5"/>
    <s v="3AG"/>
    <x v="36"/>
  </r>
  <r>
    <x v="8"/>
    <s v="3BV"/>
    <x v="16"/>
    <s v="LMA"/>
    <x v="27"/>
    <s v="1.1"/>
    <x v="0"/>
    <x v="75"/>
    <n v="119"/>
    <s v="PRV"/>
    <x v="42"/>
  </r>
  <r>
    <x v="8"/>
    <s v="3AP"/>
    <x v="14"/>
    <s v="CTG"/>
    <x v="11"/>
    <s v="1.3"/>
    <x v="1"/>
    <x v="19"/>
    <n v="28"/>
    <s v="KLM"/>
    <x v="23"/>
  </r>
  <r>
    <x v="8"/>
    <s v="3AP"/>
    <x v="14"/>
    <s v="CTG"/>
    <x v="11"/>
    <s v="1.10"/>
    <x v="8"/>
    <x v="1"/>
    <n v="764"/>
    <s v="AVA"/>
    <x v="1"/>
  </r>
  <r>
    <x v="8"/>
    <s v="3AP"/>
    <x v="14"/>
    <s v="BAQ"/>
    <x v="8"/>
    <s v="1.4"/>
    <x v="4"/>
    <x v="37"/>
    <n v="1"/>
    <s v="NSE"/>
    <x v="20"/>
  </r>
  <r>
    <x v="8"/>
    <s v="3AP"/>
    <x v="14"/>
    <s v="BAQ"/>
    <x v="8"/>
    <s v="1.8"/>
    <x v="6"/>
    <x v="37"/>
    <n v="1"/>
    <s v="NSE"/>
    <x v="20"/>
  </r>
  <r>
    <x v="8"/>
    <s v="3AP"/>
    <x v="14"/>
    <s v="BAQ"/>
    <x v="8"/>
    <s v="1.10"/>
    <x v="8"/>
    <x v="1"/>
    <n v="499"/>
    <s v="AVA"/>
    <x v="1"/>
  </r>
  <r>
    <x v="8"/>
    <s v="3AZ"/>
    <x v="2"/>
    <s v="BOG"/>
    <x v="3"/>
    <s v="1.9"/>
    <x v="3"/>
    <x v="24"/>
    <n v="39"/>
    <s v="ACA"/>
    <x v="3"/>
  </r>
  <r>
    <x v="8"/>
    <s v="SGH"/>
    <x v="3"/>
    <s v="LET"/>
    <x v="23"/>
    <s v="1.8"/>
    <x v="6"/>
    <x v="8"/>
    <n v="10"/>
    <s v="ACL"/>
    <x v="8"/>
  </r>
  <r>
    <x v="8"/>
    <s v="1BC"/>
    <x v="4"/>
    <s v="MDE"/>
    <x v="5"/>
    <s v="1.9"/>
    <x v="3"/>
    <x v="68"/>
    <n v="1"/>
    <s v="PAV"/>
    <x v="9"/>
  </r>
  <r>
    <x v="8"/>
    <s v="1BC"/>
    <x v="4"/>
    <s v="MDE"/>
    <x v="5"/>
    <s v="1.5"/>
    <x v="7"/>
    <x v="65"/>
    <n v="1"/>
    <s v="PAV"/>
    <x v="9"/>
  </r>
  <r>
    <x v="8"/>
    <s v="1BC"/>
    <x v="4"/>
    <s v="MDE"/>
    <x v="5"/>
    <s v="1.3"/>
    <x v="1"/>
    <x v="69"/>
    <n v="2"/>
    <s v="PAV"/>
    <x v="9"/>
  </r>
  <r>
    <x v="8"/>
    <s v="1BC"/>
    <x v="4"/>
    <s v="MDE"/>
    <x v="5"/>
    <s v="1.3"/>
    <x v="1"/>
    <x v="32"/>
    <n v="2"/>
    <s v="PAV"/>
    <x v="9"/>
  </r>
  <r>
    <x v="8"/>
    <s v="1BC"/>
    <x v="4"/>
    <s v="MDE"/>
    <x v="5"/>
    <s v="1.10"/>
    <x v="8"/>
    <x v="32"/>
    <n v="1"/>
    <s v="PAV"/>
    <x v="9"/>
  </r>
  <r>
    <x v="8"/>
    <s v="1BC"/>
    <x v="4"/>
    <s v="MDE"/>
    <x v="5"/>
    <s v="1.9"/>
    <x v="3"/>
    <x v="104"/>
    <n v="3"/>
    <s v="PAV"/>
    <x v="9"/>
  </r>
  <r>
    <x v="8"/>
    <s v="1BC"/>
    <x v="4"/>
    <s v="MDE"/>
    <x v="5"/>
    <s v="1.10"/>
    <x v="8"/>
    <x v="78"/>
    <n v="1"/>
    <s v="PAV"/>
    <x v="9"/>
  </r>
  <r>
    <x v="8"/>
    <s v="2EI"/>
    <x v="5"/>
    <s v="MDE"/>
    <x v="5"/>
    <s v="1.1"/>
    <x v="0"/>
    <x v="1"/>
    <n v="13"/>
    <s v="TAI"/>
    <x v="24"/>
  </r>
  <r>
    <x v="8"/>
    <s v="2EI"/>
    <x v="5"/>
    <s v="MDE"/>
    <x v="5"/>
    <s v="1.10"/>
    <x v="8"/>
    <x v="1"/>
    <n v="85"/>
    <s v="JBU"/>
    <x v="6"/>
  </r>
  <r>
    <x v="8"/>
    <s v="2EI"/>
    <x v="5"/>
    <s v="MDE"/>
    <x v="5"/>
    <s v="1.2"/>
    <x v="9"/>
    <x v="11"/>
    <n v="1"/>
    <s v="ARG"/>
    <x v="53"/>
  </r>
  <r>
    <x v="8"/>
    <s v="2EI"/>
    <x v="5"/>
    <s v="MDE"/>
    <x v="5"/>
    <s v="1.3"/>
    <x v="1"/>
    <x v="2"/>
    <n v="50"/>
    <s v="AVA"/>
    <x v="1"/>
  </r>
  <r>
    <x v="8"/>
    <s v="2EI"/>
    <x v="5"/>
    <s v="MDE"/>
    <x v="5"/>
    <s v="1.3"/>
    <x v="1"/>
    <x v="2"/>
    <n v="13"/>
    <s v="NKS"/>
    <x v="12"/>
  </r>
  <r>
    <x v="8"/>
    <s v="2EI"/>
    <x v="5"/>
    <s v="MDE"/>
    <x v="5"/>
    <s v="1.3"/>
    <x v="1"/>
    <x v="11"/>
    <n v="263"/>
    <s v="CMP"/>
    <x v="13"/>
  </r>
  <r>
    <x v="8"/>
    <s v="2EI"/>
    <x v="5"/>
    <s v="MDE"/>
    <x v="5"/>
    <s v="1.4"/>
    <x v="4"/>
    <x v="2"/>
    <n v="13"/>
    <s v="NKS"/>
    <x v="12"/>
  </r>
  <r>
    <x v="8"/>
    <s v="2EI"/>
    <x v="5"/>
    <s v="MDE"/>
    <x v="5"/>
    <s v="1.4"/>
    <x v="4"/>
    <x v="6"/>
    <n v="11"/>
    <s v="AVA"/>
    <x v="1"/>
  </r>
  <r>
    <x v="8"/>
    <s v="2EI"/>
    <x v="5"/>
    <s v="MDE"/>
    <x v="5"/>
    <s v="1.4"/>
    <x v="4"/>
    <x v="11"/>
    <n v="2"/>
    <s v="ARG"/>
    <x v="53"/>
  </r>
  <r>
    <x v="8"/>
    <s v="2EI"/>
    <x v="5"/>
    <s v="MDE"/>
    <x v="5"/>
    <s v="1.4"/>
    <x v="4"/>
    <x v="11"/>
    <n v="312"/>
    <s v="CMP"/>
    <x v="13"/>
  </r>
  <r>
    <x v="8"/>
    <s v="2EI"/>
    <x v="5"/>
    <s v="MDE"/>
    <x v="5"/>
    <s v="1.5"/>
    <x v="7"/>
    <x v="1"/>
    <n v="19"/>
    <s v="JBU"/>
    <x v="6"/>
  </r>
  <r>
    <x v="8"/>
    <s v="2EI"/>
    <x v="5"/>
    <s v="MDE"/>
    <x v="5"/>
    <s v="1.6"/>
    <x v="2"/>
    <x v="2"/>
    <n v="13"/>
    <s v="NKS"/>
    <x v="12"/>
  </r>
  <r>
    <x v="8"/>
    <s v="2EI"/>
    <x v="5"/>
    <s v="MDE"/>
    <x v="5"/>
    <s v="1.6"/>
    <x v="2"/>
    <x v="1"/>
    <n v="1594"/>
    <s v="AVA"/>
    <x v="1"/>
  </r>
  <r>
    <x v="8"/>
    <s v="2EI"/>
    <x v="5"/>
    <s v="MDE"/>
    <x v="5"/>
    <s v="1.6"/>
    <x v="2"/>
    <x v="1"/>
    <n v="18"/>
    <s v="GLG"/>
    <x v="15"/>
  </r>
  <r>
    <x v="8"/>
    <s v="2EI"/>
    <x v="5"/>
    <s v="MDE"/>
    <x v="5"/>
    <s v="1.6"/>
    <x v="2"/>
    <x v="11"/>
    <n v="179"/>
    <s v="CMP"/>
    <x v="13"/>
  </r>
  <r>
    <x v="8"/>
    <s v="2EI"/>
    <x v="5"/>
    <s v="MDE"/>
    <x v="5"/>
    <s v="1.7"/>
    <x v="5"/>
    <x v="1"/>
    <n v="4"/>
    <s v="TAI"/>
    <x v="24"/>
  </r>
  <r>
    <x v="8"/>
    <s v="2EI"/>
    <x v="5"/>
    <s v="MDE"/>
    <x v="5"/>
    <s v="1.7"/>
    <x v="5"/>
    <x v="11"/>
    <n v="23"/>
    <s v="CMP"/>
    <x v="13"/>
  </r>
  <r>
    <x v="8"/>
    <s v="2EI"/>
    <x v="5"/>
    <s v="MDE"/>
    <x v="5"/>
    <s v="1.7"/>
    <x v="5"/>
    <x v="11"/>
    <n v="4"/>
    <s v="ROI"/>
    <x v="56"/>
  </r>
  <r>
    <x v="8"/>
    <s v="2EI"/>
    <x v="5"/>
    <s v="MTR"/>
    <x v="18"/>
    <s v="1.10"/>
    <x v="8"/>
    <x v="1"/>
    <n v="551"/>
    <s v="ARE"/>
    <x v="10"/>
  </r>
  <r>
    <x v="8"/>
    <s v="2EI"/>
    <x v="5"/>
    <s v="MTR"/>
    <x v="18"/>
    <s v="1.3"/>
    <x v="1"/>
    <x v="2"/>
    <n v="2"/>
    <s v="AVA"/>
    <x v="1"/>
  </r>
  <r>
    <x v="8"/>
    <s v="2EI"/>
    <x v="5"/>
    <s v="RCH"/>
    <x v="16"/>
    <s v="1.4"/>
    <x v="4"/>
    <x v="1"/>
    <n v="129"/>
    <s v="AVA"/>
    <x v="1"/>
  </r>
  <r>
    <x v="8"/>
    <s v="2EI"/>
    <x v="5"/>
    <s v="RCH"/>
    <x v="16"/>
    <s v="1.6"/>
    <x v="2"/>
    <x v="1"/>
    <n v="127"/>
    <s v="AVA"/>
    <x v="1"/>
  </r>
  <r>
    <x v="8"/>
    <s v="2EI"/>
    <x v="5"/>
    <s v="SMR"/>
    <x v="17"/>
    <s v="1.1"/>
    <x v="0"/>
    <x v="11"/>
    <n v="87"/>
    <s v="RPB"/>
    <x v="11"/>
  </r>
  <r>
    <x v="8"/>
    <s v="2EI"/>
    <x v="5"/>
    <s v="SMR"/>
    <x v="17"/>
    <s v="1.10"/>
    <x v="8"/>
    <x v="11"/>
    <n v="345"/>
    <s v="RPB"/>
    <x v="11"/>
  </r>
  <r>
    <x v="8"/>
    <s v="2EI"/>
    <x v="5"/>
    <s v="NVA"/>
    <x v="19"/>
    <s v="1.1"/>
    <x v="0"/>
    <x v="1"/>
    <n v="72"/>
    <s v="AVA"/>
    <x v="1"/>
  </r>
  <r>
    <x v="8"/>
    <s v="2EI"/>
    <x v="5"/>
    <s v="NVA"/>
    <x v="19"/>
    <s v="1.3"/>
    <x v="1"/>
    <x v="1"/>
    <n v="72"/>
    <s v="AVA"/>
    <x v="1"/>
  </r>
  <r>
    <x v="8"/>
    <s v="2EI"/>
    <x v="5"/>
    <s v="NVA"/>
    <x v="19"/>
    <s v="1.3"/>
    <x v="1"/>
    <x v="1"/>
    <n v="30"/>
    <s v="ARE"/>
    <x v="10"/>
  </r>
  <r>
    <x v="8"/>
    <s v="2EI"/>
    <x v="5"/>
    <s v="NVA"/>
    <x v="19"/>
    <s v="1.6"/>
    <x v="2"/>
    <x v="2"/>
    <n v="1"/>
    <s v="AVA"/>
    <x v="1"/>
  </r>
  <r>
    <x v="8"/>
    <s v="2EI"/>
    <x v="5"/>
    <s v="NVA"/>
    <x v="19"/>
    <s v="1.8"/>
    <x v="6"/>
    <x v="2"/>
    <n v="1"/>
    <s v="AVA"/>
    <x v="1"/>
  </r>
  <r>
    <x v="8"/>
    <s v="2EI"/>
    <x v="5"/>
    <s v="NVA"/>
    <x v="19"/>
    <s v="1.9"/>
    <x v="3"/>
    <x v="1"/>
    <n v="36"/>
    <s v="AVA"/>
    <x v="1"/>
  </r>
  <r>
    <x v="8"/>
    <s v="2EI"/>
    <x v="5"/>
    <s v="NVA"/>
    <x v="19"/>
    <s v="1.9"/>
    <x v="3"/>
    <x v="1"/>
    <n v="17"/>
    <s v="ARE"/>
    <x v="10"/>
  </r>
  <r>
    <x v="8"/>
    <s v="2EI"/>
    <x v="5"/>
    <s v="PEI"/>
    <x v="20"/>
    <s v="1.1"/>
    <x v="0"/>
    <x v="1"/>
    <n v="154"/>
    <s v="ARE"/>
    <x v="10"/>
  </r>
  <r>
    <x v="8"/>
    <s v="2EI"/>
    <x v="5"/>
    <s v="PEI"/>
    <x v="20"/>
    <s v="1.2"/>
    <x v="9"/>
    <x v="11"/>
    <n v="2"/>
    <s v="CMP"/>
    <x v="13"/>
  </r>
  <r>
    <x v="8"/>
    <s v="2EI"/>
    <x v="5"/>
    <s v="PEI"/>
    <x v="20"/>
    <s v="1.4"/>
    <x v="4"/>
    <x v="11"/>
    <n v="70"/>
    <s v="CMP"/>
    <x v="13"/>
  </r>
  <r>
    <x v="8"/>
    <s v="2EI"/>
    <x v="5"/>
    <s v="PEI"/>
    <x v="20"/>
    <s v="1.5"/>
    <x v="7"/>
    <x v="1"/>
    <n v="93"/>
    <s v="AVA"/>
    <x v="1"/>
  </r>
  <r>
    <x v="8"/>
    <s v="2EI"/>
    <x v="5"/>
    <s v="PEI"/>
    <x v="20"/>
    <s v="1.5"/>
    <x v="7"/>
    <x v="11"/>
    <n v="37"/>
    <s v="CMP"/>
    <x v="13"/>
  </r>
  <r>
    <x v="8"/>
    <s v="2EI"/>
    <x v="5"/>
    <s v="PEI"/>
    <x v="20"/>
    <s v="1.8"/>
    <x v="6"/>
    <x v="2"/>
    <n v="56"/>
    <s v="AAL"/>
    <x v="19"/>
  </r>
  <r>
    <x v="8"/>
    <s v="2EI"/>
    <x v="5"/>
    <s v="PSO"/>
    <x v="21"/>
    <s v="1.1"/>
    <x v="0"/>
    <x v="2"/>
    <n v="5"/>
    <s v="AVA"/>
    <x v="1"/>
  </r>
  <r>
    <x v="8"/>
    <s v="2EI"/>
    <x v="5"/>
    <s v="PSO"/>
    <x v="21"/>
    <s v="1.1"/>
    <x v="0"/>
    <x v="1"/>
    <n v="150"/>
    <s v="AVA"/>
    <x v="1"/>
  </r>
  <r>
    <x v="8"/>
    <s v="2EI"/>
    <x v="5"/>
    <s v="PSO"/>
    <x v="21"/>
    <s v="1.10"/>
    <x v="8"/>
    <x v="1"/>
    <n v="807"/>
    <s v="AVA"/>
    <x v="1"/>
  </r>
  <r>
    <x v="8"/>
    <s v="2EI"/>
    <x v="5"/>
    <s v="PSO"/>
    <x v="21"/>
    <s v="1.4"/>
    <x v="4"/>
    <x v="1"/>
    <n v="149"/>
    <s v="AVA"/>
    <x v="1"/>
  </r>
  <r>
    <x v="8"/>
    <s v="2EI"/>
    <x v="5"/>
    <s v="SMR"/>
    <x v="17"/>
    <s v="1.6"/>
    <x v="2"/>
    <x v="11"/>
    <n v="13"/>
    <s v="CMP"/>
    <x v="13"/>
  </r>
  <r>
    <x v="8"/>
    <s v="2EI"/>
    <x v="5"/>
    <s v="BGA"/>
    <x v="9"/>
    <s v="1.3"/>
    <x v="1"/>
    <x v="1"/>
    <n v="174"/>
    <s v="ARE"/>
    <x v="10"/>
  </r>
  <r>
    <x v="8"/>
    <s v="2EI"/>
    <x v="5"/>
    <s v="BGA"/>
    <x v="9"/>
    <s v="1.3"/>
    <x v="1"/>
    <x v="11"/>
    <n v="9"/>
    <s v="RPB"/>
    <x v="11"/>
  </r>
  <r>
    <x v="8"/>
    <s v="2EI"/>
    <x v="5"/>
    <s v="ADZ"/>
    <x v="6"/>
    <s v="1.4"/>
    <x v="4"/>
    <x v="1"/>
    <n v="311"/>
    <s v="ARE"/>
    <x v="10"/>
  </r>
  <r>
    <x v="8"/>
    <s v="2EI"/>
    <x v="5"/>
    <s v="ADZ"/>
    <x v="6"/>
    <s v="1.5"/>
    <x v="7"/>
    <x v="24"/>
    <n v="2"/>
    <s v="FAC"/>
    <x v="34"/>
  </r>
  <r>
    <x v="8"/>
    <s v="2EI"/>
    <x v="5"/>
    <s v="BGA"/>
    <x v="9"/>
    <s v="1.6"/>
    <x v="2"/>
    <x v="11"/>
    <n v="17"/>
    <s v="CMP"/>
    <x v="13"/>
  </r>
  <r>
    <x v="8"/>
    <s v="2EI"/>
    <x v="5"/>
    <s v="ADZ"/>
    <x v="6"/>
    <s v="1.8"/>
    <x v="6"/>
    <x v="1"/>
    <n v="35"/>
    <s v="JAT"/>
    <x v="14"/>
  </r>
  <r>
    <x v="8"/>
    <s v="2EI"/>
    <x v="5"/>
    <s v="ADZ"/>
    <x v="6"/>
    <s v="1.8"/>
    <x v="6"/>
    <x v="24"/>
    <n v="3"/>
    <s v="FAC"/>
    <x v="34"/>
  </r>
  <r>
    <x v="8"/>
    <s v="2EI"/>
    <x v="5"/>
    <s v="ADZ"/>
    <x v="6"/>
    <s v="1.9"/>
    <x v="3"/>
    <x v="11"/>
    <n v="51"/>
    <s v="RPB"/>
    <x v="11"/>
  </r>
  <r>
    <x v="8"/>
    <s v="2EI"/>
    <x v="5"/>
    <s v="AXM"/>
    <x v="7"/>
    <s v="1.1"/>
    <x v="0"/>
    <x v="11"/>
    <n v="13"/>
    <s v="CMP"/>
    <x v="13"/>
  </r>
  <r>
    <x v="8"/>
    <s v="2EI"/>
    <x v="5"/>
    <s v="AXM"/>
    <x v="7"/>
    <s v="1.3"/>
    <x v="1"/>
    <x v="1"/>
    <n v="135"/>
    <s v="AVA"/>
    <x v="1"/>
  </r>
  <r>
    <x v="8"/>
    <s v="2EI"/>
    <x v="5"/>
    <s v="AXM"/>
    <x v="7"/>
    <s v="1.3"/>
    <x v="1"/>
    <x v="1"/>
    <n v="29"/>
    <s v="ARE"/>
    <x v="10"/>
  </r>
  <r>
    <x v="8"/>
    <s v="2EI"/>
    <x v="5"/>
    <s v="AXM"/>
    <x v="7"/>
    <s v="1.3"/>
    <x v="1"/>
    <x v="1"/>
    <n v="13"/>
    <s v="NKS"/>
    <x v="12"/>
  </r>
  <r>
    <x v="8"/>
    <s v="2EI"/>
    <x v="5"/>
    <s v="AXM"/>
    <x v="7"/>
    <s v="1.4"/>
    <x v="4"/>
    <x v="2"/>
    <n v="1"/>
    <s v="AVA"/>
    <x v="1"/>
  </r>
  <r>
    <x v="8"/>
    <s v="2EI"/>
    <x v="5"/>
    <s v="AXM"/>
    <x v="7"/>
    <s v="1.4"/>
    <x v="4"/>
    <x v="1"/>
    <n v="13"/>
    <s v="NKS"/>
    <x v="12"/>
  </r>
  <r>
    <x v="8"/>
    <s v="2EI"/>
    <x v="5"/>
    <s v="AXM"/>
    <x v="7"/>
    <s v="1.6"/>
    <x v="2"/>
    <x v="11"/>
    <n v="13"/>
    <s v="CMP"/>
    <x v="13"/>
  </r>
  <r>
    <x v="8"/>
    <s v="2EI"/>
    <x v="5"/>
    <s v="AXM"/>
    <x v="7"/>
    <s v="1.7"/>
    <x v="5"/>
    <x v="1"/>
    <n v="2"/>
    <s v="NKS"/>
    <x v="12"/>
  </r>
  <r>
    <x v="8"/>
    <s v="2EI"/>
    <x v="5"/>
    <s v="BAQ"/>
    <x v="8"/>
    <s v="1.1"/>
    <x v="0"/>
    <x v="11"/>
    <n v="1"/>
    <s v="ARG"/>
    <x v="53"/>
  </r>
  <r>
    <x v="8"/>
    <s v="2EI"/>
    <x v="5"/>
    <s v="BAQ"/>
    <x v="8"/>
    <s v="1.10"/>
    <x v="8"/>
    <x v="1"/>
    <n v="9"/>
    <s v="ARE"/>
    <x v="10"/>
  </r>
  <r>
    <x v="8"/>
    <s v="2EI"/>
    <x v="5"/>
    <s v="BAQ"/>
    <x v="8"/>
    <s v="1.10"/>
    <x v="8"/>
    <x v="1"/>
    <n v="154"/>
    <s v="NKS"/>
    <x v="12"/>
  </r>
  <r>
    <x v="8"/>
    <s v="2EI"/>
    <x v="5"/>
    <s v="BAQ"/>
    <x v="8"/>
    <s v="1.10"/>
    <x v="8"/>
    <x v="11"/>
    <n v="260"/>
    <s v="RPB"/>
    <x v="11"/>
  </r>
  <r>
    <x v="8"/>
    <s v="2EI"/>
    <x v="5"/>
    <s v="BAQ"/>
    <x v="8"/>
    <s v="1.2"/>
    <x v="9"/>
    <x v="1"/>
    <n v="1"/>
    <s v="NKS"/>
    <x v="12"/>
  </r>
  <r>
    <x v="8"/>
    <s v="2EI"/>
    <x v="5"/>
    <s v="BAQ"/>
    <x v="8"/>
    <s v="1.3"/>
    <x v="1"/>
    <x v="1"/>
    <n v="2"/>
    <s v="ARE"/>
    <x v="10"/>
  </r>
  <r>
    <x v="8"/>
    <s v="2EI"/>
    <x v="5"/>
    <s v="BAQ"/>
    <x v="8"/>
    <s v="1.8"/>
    <x v="6"/>
    <x v="11"/>
    <n v="207"/>
    <s v="RPB"/>
    <x v="11"/>
  </r>
  <r>
    <x v="8"/>
    <s v="2EI"/>
    <x v="5"/>
    <s v="BGA"/>
    <x v="9"/>
    <s v="1.1"/>
    <x v="0"/>
    <x v="2"/>
    <n v="40"/>
    <s v="AVA"/>
    <x v="1"/>
  </r>
  <r>
    <x v="8"/>
    <s v="2EI"/>
    <x v="5"/>
    <s v="BGA"/>
    <x v="9"/>
    <s v="1.1"/>
    <x v="0"/>
    <x v="11"/>
    <n v="17"/>
    <s v="CMP"/>
    <x v="13"/>
  </r>
  <r>
    <x v="8"/>
    <s v="2EI"/>
    <x v="5"/>
    <s v="BGA"/>
    <x v="9"/>
    <s v="1.2"/>
    <x v="9"/>
    <x v="1"/>
    <n v="12"/>
    <s v="AVA"/>
    <x v="1"/>
  </r>
  <r>
    <x v="8"/>
    <s v="2EI"/>
    <x v="5"/>
    <s v="BGA"/>
    <x v="9"/>
    <s v="1.7"/>
    <x v="5"/>
    <x v="1"/>
    <n v="42"/>
    <s v="AVA"/>
    <x v="1"/>
  </r>
  <r>
    <x v="8"/>
    <s v="2EI"/>
    <x v="5"/>
    <s v="BGA"/>
    <x v="9"/>
    <s v="1.7"/>
    <x v="5"/>
    <x v="11"/>
    <n v="2"/>
    <s v="CMP"/>
    <x v="13"/>
  </r>
  <r>
    <x v="8"/>
    <s v="2EI"/>
    <x v="5"/>
    <s v="BGA"/>
    <x v="9"/>
    <s v="1.8"/>
    <x v="6"/>
    <x v="1"/>
    <n v="931"/>
    <s v="AVA"/>
    <x v="1"/>
  </r>
  <r>
    <x v="8"/>
    <s v="2EI"/>
    <x v="5"/>
    <s v="CLO"/>
    <x v="10"/>
    <s v="1.9"/>
    <x v="3"/>
    <x v="1"/>
    <n v="1"/>
    <s v="AVA"/>
    <x v="1"/>
  </r>
  <r>
    <x v="8"/>
    <s v="2EI"/>
    <x v="5"/>
    <s v="CTG"/>
    <x v="11"/>
    <s v="1.1"/>
    <x v="0"/>
    <x v="16"/>
    <n v="1"/>
    <s v="JAT"/>
    <x v="14"/>
  </r>
  <r>
    <x v="8"/>
    <s v="2EI"/>
    <x v="5"/>
    <s v="BGA"/>
    <x v="9"/>
    <s v="1.8"/>
    <x v="6"/>
    <x v="11"/>
    <n v="1"/>
    <s v="KRE"/>
    <x v="33"/>
  </r>
  <r>
    <x v="8"/>
    <s v="2EI"/>
    <x v="5"/>
    <s v="BGA"/>
    <x v="9"/>
    <s v="1.9"/>
    <x v="3"/>
    <x v="1"/>
    <n v="2"/>
    <s v="ARE"/>
    <x v="10"/>
  </r>
  <r>
    <x v="8"/>
    <s v="2EI"/>
    <x v="5"/>
    <s v="CLO"/>
    <x v="10"/>
    <s v="1.1"/>
    <x v="0"/>
    <x v="1"/>
    <n v="17"/>
    <s v="NKS"/>
    <x v="12"/>
  </r>
  <r>
    <x v="8"/>
    <s v="2EI"/>
    <x v="5"/>
    <s v="CLO"/>
    <x v="10"/>
    <s v="1.1"/>
    <x v="0"/>
    <x v="11"/>
    <n v="106"/>
    <s v="CMP"/>
    <x v="13"/>
  </r>
  <r>
    <x v="8"/>
    <s v="2EI"/>
    <x v="5"/>
    <s v="CLO"/>
    <x v="10"/>
    <s v="1.10"/>
    <x v="8"/>
    <x v="24"/>
    <n v="8"/>
    <s v="LAE"/>
    <x v="44"/>
  </r>
  <r>
    <x v="8"/>
    <s v="2EI"/>
    <x v="5"/>
    <s v="CLO"/>
    <x v="10"/>
    <s v="1.2"/>
    <x v="9"/>
    <x v="11"/>
    <n v="1"/>
    <s v="RPB"/>
    <x v="11"/>
  </r>
  <r>
    <x v="8"/>
    <s v="2EI"/>
    <x v="5"/>
    <s v="CLO"/>
    <x v="10"/>
    <s v="1.3"/>
    <x v="1"/>
    <x v="90"/>
    <n v="30"/>
    <s v="NSE"/>
    <x v="20"/>
  </r>
  <r>
    <x v="8"/>
    <s v="2EI"/>
    <x v="5"/>
    <s v="CLO"/>
    <x v="10"/>
    <s v="1.3"/>
    <x v="1"/>
    <x v="15"/>
    <n v="12"/>
    <s v="AVA"/>
    <x v="1"/>
  </r>
  <r>
    <x v="8"/>
    <s v="2EI"/>
    <x v="5"/>
    <s v="CLO"/>
    <x v="10"/>
    <s v="1.5"/>
    <x v="7"/>
    <x v="15"/>
    <n v="7"/>
    <s v="AVA"/>
    <x v="1"/>
  </r>
  <r>
    <x v="8"/>
    <s v="2EI"/>
    <x v="5"/>
    <s v="CLO"/>
    <x v="10"/>
    <s v="1.6"/>
    <x v="2"/>
    <x v="1"/>
    <n v="17"/>
    <s v="NKS"/>
    <x v="12"/>
  </r>
  <r>
    <x v="8"/>
    <s v="2EI"/>
    <x v="5"/>
    <s v="CLO"/>
    <x v="10"/>
    <s v="1.6"/>
    <x v="2"/>
    <x v="15"/>
    <n v="12"/>
    <s v="AVA"/>
    <x v="1"/>
  </r>
  <r>
    <x v="8"/>
    <s v="2EI"/>
    <x v="5"/>
    <s v="CLO"/>
    <x v="10"/>
    <s v="1.7"/>
    <x v="5"/>
    <x v="15"/>
    <n v="10"/>
    <s v="AVA"/>
    <x v="1"/>
  </r>
  <r>
    <x v="8"/>
    <s v="2EI"/>
    <x v="5"/>
    <s v="CLO"/>
    <x v="10"/>
    <s v="1.8"/>
    <x v="6"/>
    <x v="16"/>
    <n v="12"/>
    <s v="JAT"/>
    <x v="14"/>
  </r>
  <r>
    <x v="8"/>
    <s v="2EI"/>
    <x v="5"/>
    <s v="CLO"/>
    <x v="10"/>
    <s v="1.8"/>
    <x v="6"/>
    <x v="11"/>
    <n v="54"/>
    <s v="RPB"/>
    <x v="11"/>
  </r>
  <r>
    <x v="8"/>
    <s v="2EI"/>
    <x v="5"/>
    <s v="CTG"/>
    <x v="11"/>
    <s v="1.1"/>
    <x v="0"/>
    <x v="19"/>
    <n v="29"/>
    <s v="KLM"/>
    <x v="23"/>
  </r>
  <r>
    <x v="8"/>
    <s v="2EI"/>
    <x v="5"/>
    <s v="CTG"/>
    <x v="11"/>
    <s v="1.3"/>
    <x v="1"/>
    <x v="2"/>
    <n v="3"/>
    <s v="ARE"/>
    <x v="10"/>
  </r>
  <r>
    <x v="8"/>
    <s v="2EI"/>
    <x v="5"/>
    <s v="CTG"/>
    <x v="11"/>
    <s v="1.3"/>
    <x v="1"/>
    <x v="11"/>
    <n v="12"/>
    <s v="DAL"/>
    <x v="59"/>
  </r>
  <r>
    <x v="8"/>
    <s v="2EI"/>
    <x v="5"/>
    <s v="CUC"/>
    <x v="12"/>
    <s v="1.4"/>
    <x v="4"/>
    <x v="2"/>
    <n v="26"/>
    <s v="AVA"/>
    <x v="1"/>
  </r>
  <r>
    <x v="8"/>
    <s v="2EI"/>
    <x v="5"/>
    <s v="CUC"/>
    <x v="12"/>
    <s v="1.4"/>
    <x v="4"/>
    <x v="1"/>
    <n v="301"/>
    <s v="AVA"/>
    <x v="1"/>
  </r>
  <r>
    <x v="8"/>
    <s v="2EI"/>
    <x v="5"/>
    <s v="CTG"/>
    <x v="11"/>
    <s v="1.4"/>
    <x v="4"/>
    <x v="2"/>
    <n v="3"/>
    <s v="ARE"/>
    <x v="10"/>
  </r>
  <r>
    <x v="8"/>
    <s v="2EI"/>
    <x v="5"/>
    <s v="CTG"/>
    <x v="11"/>
    <s v="1.4"/>
    <x v="4"/>
    <x v="1"/>
    <n v="30"/>
    <s v="JBU"/>
    <x v="6"/>
  </r>
  <r>
    <x v="8"/>
    <s v="2EI"/>
    <x v="5"/>
    <s v="CTG"/>
    <x v="11"/>
    <s v="1.4"/>
    <x v="4"/>
    <x v="16"/>
    <n v="1"/>
    <s v="JBU"/>
    <x v="6"/>
  </r>
  <r>
    <x v="8"/>
    <s v="2EI"/>
    <x v="5"/>
    <s v="CTG"/>
    <x v="11"/>
    <s v="1.4"/>
    <x v="4"/>
    <x v="11"/>
    <n v="55"/>
    <s v="AAL"/>
    <x v="19"/>
  </r>
  <r>
    <x v="8"/>
    <s v="2EI"/>
    <x v="5"/>
    <s v="CUC"/>
    <x v="12"/>
    <s v="1.8"/>
    <x v="6"/>
    <x v="1"/>
    <n v="883"/>
    <s v="AVA"/>
    <x v="1"/>
  </r>
  <r>
    <x v="8"/>
    <s v="2EI"/>
    <x v="5"/>
    <s v="CUC"/>
    <x v="12"/>
    <s v="1.8"/>
    <x v="6"/>
    <x v="1"/>
    <n v="64"/>
    <s v="JAT"/>
    <x v="14"/>
  </r>
  <r>
    <x v="8"/>
    <s v="2EI"/>
    <x v="5"/>
    <s v="EYP"/>
    <x v="13"/>
    <s v="1.10"/>
    <x v="8"/>
    <x v="1"/>
    <n v="86"/>
    <s v="ARE"/>
    <x v="10"/>
  </r>
  <r>
    <x v="8"/>
    <s v="2EI"/>
    <x v="5"/>
    <s v="EYP"/>
    <x v="13"/>
    <s v="1.6"/>
    <x v="2"/>
    <x v="1"/>
    <n v="17"/>
    <s v="ARE"/>
    <x v="10"/>
  </r>
  <r>
    <x v="8"/>
    <s v="2EI"/>
    <x v="5"/>
    <s v="IBE"/>
    <x v="14"/>
    <s v="1.3"/>
    <x v="1"/>
    <x v="1"/>
    <n v="59"/>
    <s v="AVA"/>
    <x v="1"/>
  </r>
  <r>
    <x v="8"/>
    <s v="2EI"/>
    <x v="5"/>
    <s v="IBE"/>
    <x v="14"/>
    <s v="1.8"/>
    <x v="6"/>
    <x v="2"/>
    <n v="1"/>
    <s v="AVA"/>
    <x v="1"/>
  </r>
  <r>
    <x v="8"/>
    <s v="2EI"/>
    <x v="5"/>
    <s v="CTG"/>
    <x v="11"/>
    <s v="1.5"/>
    <x v="7"/>
    <x v="11"/>
    <n v="11"/>
    <s v="DAL"/>
    <x v="59"/>
  </r>
  <r>
    <x v="8"/>
    <s v="2EI"/>
    <x v="5"/>
    <s v="CTG"/>
    <x v="11"/>
    <s v="1.5"/>
    <x v="7"/>
    <x v="32"/>
    <n v="1"/>
    <s v="FAC"/>
    <x v="34"/>
  </r>
  <r>
    <x v="8"/>
    <s v="2EI"/>
    <x v="5"/>
    <s v="CTG"/>
    <x v="11"/>
    <s v="1.6"/>
    <x v="2"/>
    <x v="16"/>
    <n v="28"/>
    <s v="NKS"/>
    <x v="12"/>
  </r>
  <r>
    <x v="8"/>
    <s v="2EI"/>
    <x v="5"/>
    <s v="CTG"/>
    <x v="11"/>
    <s v="1.7"/>
    <x v="5"/>
    <x v="1"/>
    <n v="29"/>
    <s v="JBU"/>
    <x v="6"/>
  </r>
  <r>
    <x v="8"/>
    <s v="2EI"/>
    <x v="5"/>
    <s v="CTG"/>
    <x v="11"/>
    <s v="1.7"/>
    <x v="5"/>
    <x v="11"/>
    <n v="60"/>
    <s v="AAL"/>
    <x v="19"/>
  </r>
  <r>
    <x v="8"/>
    <s v="2EI"/>
    <x v="5"/>
    <s v="CTG"/>
    <x v="11"/>
    <s v="1.8"/>
    <x v="6"/>
    <x v="11"/>
    <n v="327"/>
    <s v="CMP"/>
    <x v="13"/>
  </r>
  <r>
    <x v="8"/>
    <s v="2EI"/>
    <x v="5"/>
    <s v="IBE"/>
    <x v="14"/>
    <s v="1.8"/>
    <x v="6"/>
    <x v="1"/>
    <n v="58"/>
    <s v="ARE"/>
    <x v="10"/>
  </r>
  <r>
    <x v="8"/>
    <s v="2EI"/>
    <x v="5"/>
    <s v="LET"/>
    <x v="23"/>
    <s v="1.4"/>
    <x v="4"/>
    <x v="1"/>
    <n v="48"/>
    <s v="AVA"/>
    <x v="1"/>
  </r>
  <r>
    <x v="8"/>
    <s v="2EI"/>
    <x v="5"/>
    <s v="CTG"/>
    <x v="11"/>
    <s v="1.9"/>
    <x v="3"/>
    <x v="1"/>
    <n v="2"/>
    <s v="ARE"/>
    <x v="10"/>
  </r>
  <r>
    <x v="8"/>
    <s v="2EI"/>
    <x v="5"/>
    <s v="CTG"/>
    <x v="11"/>
    <s v="1.9"/>
    <x v="3"/>
    <x v="11"/>
    <n v="11"/>
    <s v="DWI"/>
    <x v="18"/>
  </r>
  <r>
    <x v="8"/>
    <s v="2EI"/>
    <x v="5"/>
    <s v="CUC"/>
    <x v="12"/>
    <s v="1.10"/>
    <x v="8"/>
    <x v="1"/>
    <n v="272"/>
    <s v="ARE"/>
    <x v="10"/>
  </r>
  <r>
    <x v="8"/>
    <s v="2EI"/>
    <x v="5"/>
    <s v="CUC"/>
    <x v="12"/>
    <s v="1.3"/>
    <x v="1"/>
    <x v="1"/>
    <n v="64"/>
    <s v="ARE"/>
    <x v="10"/>
  </r>
  <r>
    <x v="8"/>
    <s v="2EJ"/>
    <x v="6"/>
    <s v="BOG"/>
    <x v="3"/>
    <s v="1.4"/>
    <x v="4"/>
    <x v="36"/>
    <n v="6"/>
    <s v="3AZ"/>
    <x v="40"/>
  </r>
  <r>
    <x v="8"/>
    <s v="2EJ"/>
    <x v="6"/>
    <s v="BOG"/>
    <x v="3"/>
    <s v="1.3"/>
    <x v="1"/>
    <x v="24"/>
    <n v="2"/>
    <s v="3AI"/>
    <x v="50"/>
  </r>
  <r>
    <x v="8"/>
    <s v="2EJ"/>
    <x v="6"/>
    <s v="BOG"/>
    <x v="3"/>
    <s v="1.10"/>
    <x v="8"/>
    <x v="1"/>
    <n v="34"/>
    <s v="SKU"/>
    <x v="48"/>
  </r>
  <r>
    <x v="8"/>
    <s v="2EJ"/>
    <x v="6"/>
    <s v="BOG"/>
    <x v="3"/>
    <s v="1.10"/>
    <x v="8"/>
    <x v="33"/>
    <n v="34"/>
    <s v="THY"/>
    <x v="45"/>
  </r>
  <r>
    <x v="8"/>
    <s v="2EJ"/>
    <x v="6"/>
    <s v="BOG"/>
    <x v="3"/>
    <s v="1.7"/>
    <x v="5"/>
    <x v="33"/>
    <n v="3"/>
    <s v="QTR"/>
    <x v="38"/>
  </r>
  <r>
    <x v="8"/>
    <s v="2EJ"/>
    <x v="6"/>
    <s v="BOG"/>
    <x v="3"/>
    <s v="1.10"/>
    <x v="8"/>
    <x v="33"/>
    <n v="15"/>
    <s v="QTR"/>
    <x v="38"/>
  </r>
  <r>
    <x v="8"/>
    <s v="2EJ"/>
    <x v="6"/>
    <s v="BOG"/>
    <x v="3"/>
    <s v="1.10"/>
    <x v="8"/>
    <x v="1"/>
    <n v="11"/>
    <s v="JAT"/>
    <x v="14"/>
  </r>
  <r>
    <x v="8"/>
    <s v="3AP"/>
    <x v="14"/>
    <s v="CTG"/>
    <x v="11"/>
    <s v="1.3"/>
    <x v="1"/>
    <x v="2"/>
    <n v="1"/>
    <s v="AVA"/>
    <x v="1"/>
  </r>
  <r>
    <x v="8"/>
    <s v="3AP"/>
    <x v="14"/>
    <s v="CTG"/>
    <x v="11"/>
    <s v="1.5"/>
    <x v="7"/>
    <x v="2"/>
    <n v="1"/>
    <s v="AVA"/>
    <x v="1"/>
  </r>
  <r>
    <x v="8"/>
    <s v="3AP"/>
    <x v="14"/>
    <s v="CTG"/>
    <x v="11"/>
    <s v="1.6"/>
    <x v="2"/>
    <x v="6"/>
    <n v="17"/>
    <s v="PUE"/>
    <x v="5"/>
  </r>
  <r>
    <x v="8"/>
    <s v="3AP"/>
    <x v="14"/>
    <s v="CTG"/>
    <x v="11"/>
    <s v="1.8"/>
    <x v="6"/>
    <x v="33"/>
    <n v="1"/>
    <s v="KLM"/>
    <x v="23"/>
  </r>
  <r>
    <x v="8"/>
    <s v="3AP"/>
    <x v="14"/>
    <s v="CTG"/>
    <x v="11"/>
    <s v="1.10"/>
    <x v="8"/>
    <x v="6"/>
    <n v="17"/>
    <s v="PUE"/>
    <x v="5"/>
  </r>
  <r>
    <x v="8"/>
    <s v="3AP"/>
    <x v="14"/>
    <s v="BAQ"/>
    <x v="8"/>
    <s v="1.1"/>
    <x v="0"/>
    <x v="2"/>
    <n v="9"/>
    <s v="AVA"/>
    <x v="1"/>
  </r>
  <r>
    <x v="8"/>
    <s v="3AP"/>
    <x v="14"/>
    <s v="BAQ"/>
    <x v="8"/>
    <s v="1.2"/>
    <x v="9"/>
    <x v="1"/>
    <n v="10"/>
    <s v="AVA"/>
    <x v="1"/>
  </r>
  <r>
    <x v="8"/>
    <s v="3AP"/>
    <x v="14"/>
    <s v="BAQ"/>
    <x v="8"/>
    <s v="1.6"/>
    <x v="2"/>
    <x v="0"/>
    <n v="1"/>
    <s v="NSE"/>
    <x v="20"/>
  </r>
  <r>
    <x v="8"/>
    <s v="3AZ"/>
    <x v="2"/>
    <s v="BOG"/>
    <x v="3"/>
    <s v="1.3"/>
    <x v="1"/>
    <x v="24"/>
    <n v="4"/>
    <s v="LTG"/>
    <x v="39"/>
  </r>
  <r>
    <x v="8"/>
    <s v="3AZ"/>
    <x v="2"/>
    <s v="BOG"/>
    <x v="3"/>
    <s v="1.8"/>
    <x v="6"/>
    <x v="24"/>
    <n v="5"/>
    <s v="MAA"/>
    <x v="31"/>
  </r>
  <r>
    <x v="8"/>
    <s v="3BL"/>
    <x v="8"/>
    <s v="BOG"/>
    <x v="3"/>
    <s v="1.10"/>
    <x v="8"/>
    <x v="24"/>
    <n v="1"/>
    <s v="DAE"/>
    <x v="30"/>
  </r>
  <r>
    <x v="8"/>
    <s v="1BC"/>
    <x v="4"/>
    <s v="MDE"/>
    <x v="5"/>
    <s v="1.5"/>
    <x v="7"/>
    <x v="39"/>
    <n v="4"/>
    <s v="PAV"/>
    <x v="9"/>
  </r>
  <r>
    <x v="8"/>
    <s v="1BC"/>
    <x v="4"/>
    <s v="MDE"/>
    <x v="5"/>
    <s v="1.10"/>
    <x v="8"/>
    <x v="48"/>
    <n v="1"/>
    <s v="PAV"/>
    <x v="9"/>
  </r>
  <r>
    <x v="8"/>
    <s v="1BC"/>
    <x v="4"/>
    <s v="MDE"/>
    <x v="5"/>
    <s v="1.3"/>
    <x v="1"/>
    <x v="40"/>
    <n v="9"/>
    <s v="PAV"/>
    <x v="9"/>
  </r>
  <r>
    <x v="8"/>
    <s v="1BC"/>
    <x v="4"/>
    <s v="MDE"/>
    <x v="5"/>
    <s v="1.9"/>
    <x v="3"/>
    <x v="40"/>
    <n v="8"/>
    <s v="PAV"/>
    <x v="9"/>
  </r>
  <r>
    <x v="8"/>
    <s v="1BC"/>
    <x v="4"/>
    <s v="MDE"/>
    <x v="5"/>
    <s v="1.9"/>
    <x v="3"/>
    <x v="58"/>
    <n v="2"/>
    <s v="PAV"/>
    <x v="9"/>
  </r>
  <r>
    <x v="8"/>
    <s v="1BC"/>
    <x v="4"/>
    <s v="MDE"/>
    <x v="5"/>
    <s v="1.3"/>
    <x v="1"/>
    <x v="65"/>
    <n v="2"/>
    <s v="PAV"/>
    <x v="9"/>
  </r>
  <r>
    <x v="8"/>
    <s v="1BC"/>
    <x v="4"/>
    <s v="MDE"/>
    <x v="5"/>
    <s v="1.6"/>
    <x v="2"/>
    <x v="65"/>
    <n v="2"/>
    <s v="PAV"/>
    <x v="9"/>
  </r>
  <r>
    <x v="8"/>
    <s v="1BC"/>
    <x v="4"/>
    <s v="MDE"/>
    <x v="5"/>
    <s v="1.1"/>
    <x v="0"/>
    <x v="10"/>
    <n v="2"/>
    <s v="PAV"/>
    <x v="9"/>
  </r>
  <r>
    <x v="8"/>
    <s v="1BC"/>
    <x v="4"/>
    <s v="MDE"/>
    <x v="5"/>
    <s v="1.3"/>
    <x v="1"/>
    <x v="49"/>
    <n v="2"/>
    <s v="PAV"/>
    <x v="9"/>
  </r>
  <r>
    <x v="8"/>
    <s v="1DS"/>
    <x v="15"/>
    <s v="BOG"/>
    <x v="3"/>
    <s v="1.3"/>
    <x v="1"/>
    <x v="102"/>
    <n v="1"/>
    <s v="1DS"/>
    <x v="60"/>
  </r>
  <r>
    <x v="8"/>
    <s v="2EI"/>
    <x v="5"/>
    <s v="LET"/>
    <x v="23"/>
    <s v="1.8"/>
    <x v="6"/>
    <x v="1"/>
    <n v="175"/>
    <s v="AVA"/>
    <x v="1"/>
  </r>
  <r>
    <x v="8"/>
    <s v="2EI"/>
    <x v="5"/>
    <s v="MDE"/>
    <x v="5"/>
    <s v="1.1"/>
    <x v="0"/>
    <x v="1"/>
    <n v="524"/>
    <s v="JAT"/>
    <x v="14"/>
  </r>
  <r>
    <x v="8"/>
    <s v="2EI"/>
    <x v="5"/>
    <s v="MDE"/>
    <x v="5"/>
    <s v="1.10"/>
    <x v="8"/>
    <x v="11"/>
    <n v="31"/>
    <s v="ROI"/>
    <x v="56"/>
  </r>
  <r>
    <x v="8"/>
    <s v="2EI"/>
    <x v="5"/>
    <s v="MDE"/>
    <x v="5"/>
    <s v="1.2"/>
    <x v="9"/>
    <x v="1"/>
    <n v="40"/>
    <s v="AVA"/>
    <x v="1"/>
  </r>
  <r>
    <x v="8"/>
    <s v="2EI"/>
    <x v="5"/>
    <s v="MDE"/>
    <x v="5"/>
    <s v="1.2"/>
    <x v="9"/>
    <x v="11"/>
    <n v="13"/>
    <s v="CMP"/>
    <x v="13"/>
  </r>
  <r>
    <x v="8"/>
    <s v="2EI"/>
    <x v="5"/>
    <s v="MDE"/>
    <x v="5"/>
    <s v="1.3"/>
    <x v="1"/>
    <x v="1"/>
    <n v="537"/>
    <s v="JAT"/>
    <x v="14"/>
  </r>
  <r>
    <x v="8"/>
    <s v="2EI"/>
    <x v="5"/>
    <s v="MDE"/>
    <x v="5"/>
    <s v="1.3"/>
    <x v="1"/>
    <x v="11"/>
    <n v="30"/>
    <s v="DWI"/>
    <x v="18"/>
  </r>
  <r>
    <x v="8"/>
    <s v="2EI"/>
    <x v="5"/>
    <s v="MDE"/>
    <x v="5"/>
    <s v="1.3"/>
    <x v="1"/>
    <x v="15"/>
    <n v="40"/>
    <s v="AVA"/>
    <x v="1"/>
  </r>
  <r>
    <x v="8"/>
    <s v="2EI"/>
    <x v="5"/>
    <s v="MDE"/>
    <x v="5"/>
    <s v="1.4"/>
    <x v="4"/>
    <x v="1"/>
    <n v="13"/>
    <s v="TAI"/>
    <x v="24"/>
  </r>
  <r>
    <x v="8"/>
    <s v="2EI"/>
    <x v="5"/>
    <s v="MDE"/>
    <x v="5"/>
    <s v="1.4"/>
    <x v="4"/>
    <x v="6"/>
    <n v="1"/>
    <s v="TPA"/>
    <x v="25"/>
  </r>
  <r>
    <x v="8"/>
    <s v="2EI"/>
    <x v="5"/>
    <s v="MDE"/>
    <x v="5"/>
    <s v="1.4"/>
    <x v="4"/>
    <x v="11"/>
    <n v="28"/>
    <s v="DWI"/>
    <x v="18"/>
  </r>
  <r>
    <x v="8"/>
    <s v="2EI"/>
    <x v="5"/>
    <s v="MDE"/>
    <x v="5"/>
    <s v="1.4"/>
    <x v="4"/>
    <x v="11"/>
    <n v="11"/>
    <s v="ROI"/>
    <x v="56"/>
  </r>
  <r>
    <x v="8"/>
    <s v="2EI"/>
    <x v="5"/>
    <s v="MDE"/>
    <x v="5"/>
    <s v="1.4"/>
    <x v="4"/>
    <x v="15"/>
    <n v="31"/>
    <s v="AVA"/>
    <x v="1"/>
  </r>
  <r>
    <x v="8"/>
    <s v="2EI"/>
    <x v="5"/>
    <s v="MDE"/>
    <x v="5"/>
    <s v="1.5"/>
    <x v="7"/>
    <x v="1"/>
    <n v="410"/>
    <s v="AVA"/>
    <x v="1"/>
  </r>
  <r>
    <x v="8"/>
    <s v="2EI"/>
    <x v="5"/>
    <s v="MDE"/>
    <x v="5"/>
    <s v="1.5"/>
    <x v="7"/>
    <x v="1"/>
    <n v="33"/>
    <s v="JAT"/>
    <x v="14"/>
  </r>
  <r>
    <x v="8"/>
    <s v="2EI"/>
    <x v="5"/>
    <s v="MDE"/>
    <x v="5"/>
    <s v="1.5"/>
    <x v="7"/>
    <x v="1"/>
    <n v="5"/>
    <s v="TAI"/>
    <x v="24"/>
  </r>
  <r>
    <x v="8"/>
    <s v="2EI"/>
    <x v="5"/>
    <s v="MDE"/>
    <x v="5"/>
    <s v="1.7"/>
    <x v="5"/>
    <x v="11"/>
    <n v="1"/>
    <s v="ARG"/>
    <x v="53"/>
  </r>
  <r>
    <x v="8"/>
    <s v="2EI"/>
    <x v="5"/>
    <s v="MDE"/>
    <x v="5"/>
    <s v="1.8"/>
    <x v="6"/>
    <x v="2"/>
    <n v="26"/>
    <s v="NKS"/>
    <x v="12"/>
  </r>
  <r>
    <x v="8"/>
    <s v="2EI"/>
    <x v="5"/>
    <s v="MDE"/>
    <x v="5"/>
    <s v="1.8"/>
    <x v="6"/>
    <x v="1"/>
    <n v="23"/>
    <s v="TAI"/>
    <x v="24"/>
  </r>
  <r>
    <x v="8"/>
    <s v="2EI"/>
    <x v="5"/>
    <s v="MDE"/>
    <x v="5"/>
    <s v="1.8"/>
    <x v="6"/>
    <x v="11"/>
    <n v="489"/>
    <s v="CMP"/>
    <x v="13"/>
  </r>
  <r>
    <x v="8"/>
    <s v="2EI"/>
    <x v="5"/>
    <s v="MDE"/>
    <x v="5"/>
    <s v="1.9"/>
    <x v="3"/>
    <x v="2"/>
    <n v="1"/>
    <s v="NKS"/>
    <x v="12"/>
  </r>
  <r>
    <x v="8"/>
    <s v="2EI"/>
    <x v="5"/>
    <s v="MDE"/>
    <x v="5"/>
    <s v="1.9"/>
    <x v="3"/>
    <x v="1"/>
    <n v="13"/>
    <s v="JAT"/>
    <x v="14"/>
  </r>
  <r>
    <x v="8"/>
    <s v="2EI"/>
    <x v="5"/>
    <s v="MTR"/>
    <x v="18"/>
    <s v="1.1"/>
    <x v="0"/>
    <x v="1"/>
    <n v="240"/>
    <s v="AVA"/>
    <x v="1"/>
  </r>
  <r>
    <x v="8"/>
    <s v="2EI"/>
    <x v="5"/>
    <s v="MTR"/>
    <x v="18"/>
    <s v="1.6"/>
    <x v="2"/>
    <x v="2"/>
    <n v="2"/>
    <s v="AVA"/>
    <x v="1"/>
  </r>
  <r>
    <x v="8"/>
    <s v="2EI"/>
    <x v="5"/>
    <s v="SMR"/>
    <x v="17"/>
    <s v="1.1"/>
    <x v="0"/>
    <x v="1"/>
    <n v="260"/>
    <s v="JAT"/>
    <x v="14"/>
  </r>
  <r>
    <x v="8"/>
    <s v="2EI"/>
    <x v="5"/>
    <s v="SMR"/>
    <x v="17"/>
    <s v="1.10"/>
    <x v="8"/>
    <x v="11"/>
    <n v="55"/>
    <s v="CMP"/>
    <x v="13"/>
  </r>
  <r>
    <x v="8"/>
    <s v="2EI"/>
    <x v="5"/>
    <s v="SMR"/>
    <x v="17"/>
    <s v="1.10"/>
    <x v="8"/>
    <x v="12"/>
    <n v="1"/>
    <s v="PAV"/>
    <x v="9"/>
  </r>
  <r>
    <x v="8"/>
    <s v="2EI"/>
    <x v="5"/>
    <s v="NVA"/>
    <x v="19"/>
    <s v="1.2"/>
    <x v="9"/>
    <x v="1"/>
    <n v="1"/>
    <s v="AVA"/>
    <x v="1"/>
  </r>
  <r>
    <x v="8"/>
    <s v="2EI"/>
    <x v="5"/>
    <s v="PEI"/>
    <x v="20"/>
    <s v="1.3"/>
    <x v="1"/>
    <x v="11"/>
    <n v="1"/>
    <s v="FAC"/>
    <x v="34"/>
  </r>
  <r>
    <x v="8"/>
    <s v="2EI"/>
    <x v="5"/>
    <s v="PEI"/>
    <x v="20"/>
    <s v="1.6"/>
    <x v="2"/>
    <x v="1"/>
    <n v="154"/>
    <s v="ARE"/>
    <x v="10"/>
  </r>
  <r>
    <x v="8"/>
    <s v="2EI"/>
    <x v="5"/>
    <s v="PEI"/>
    <x v="20"/>
    <s v="1.8"/>
    <x v="6"/>
    <x v="1"/>
    <n v="856"/>
    <s v="AVA"/>
    <x v="1"/>
  </r>
  <r>
    <x v="8"/>
    <s v="2EI"/>
    <x v="5"/>
    <s v="PSO"/>
    <x v="21"/>
    <s v="1.9"/>
    <x v="3"/>
    <x v="1"/>
    <n v="48"/>
    <s v="ARE"/>
    <x v="10"/>
  </r>
  <r>
    <x v="8"/>
    <s v="2EI"/>
    <x v="5"/>
    <s v="RCH"/>
    <x v="16"/>
    <s v="1.2"/>
    <x v="9"/>
    <x v="1"/>
    <n v="3"/>
    <s v="AVA"/>
    <x v="1"/>
  </r>
  <r>
    <x v="8"/>
    <s v="2EI"/>
    <x v="5"/>
    <s v="SMR"/>
    <x v="17"/>
    <s v="1.3"/>
    <x v="1"/>
    <x v="1"/>
    <n v="261"/>
    <s v="JAT"/>
    <x v="14"/>
  </r>
  <r>
    <x v="8"/>
    <s v="2EI"/>
    <x v="5"/>
    <s v="SMR"/>
    <x v="17"/>
    <s v="1.3"/>
    <x v="1"/>
    <x v="11"/>
    <n v="87"/>
    <s v="RPB"/>
    <x v="11"/>
  </r>
  <r>
    <x v="8"/>
    <s v="2EI"/>
    <x v="5"/>
    <s v="SMR"/>
    <x v="17"/>
    <s v="1.4"/>
    <x v="4"/>
    <x v="1"/>
    <n v="396"/>
    <s v="AVA"/>
    <x v="1"/>
  </r>
  <r>
    <x v="8"/>
    <s v="2EI"/>
    <x v="5"/>
    <s v="SMR"/>
    <x v="17"/>
    <s v="1.7"/>
    <x v="5"/>
    <x v="1"/>
    <n v="2"/>
    <s v="ARE"/>
    <x v="10"/>
  </r>
  <r>
    <x v="8"/>
    <s v="2EI"/>
    <x v="5"/>
    <s v="ADZ"/>
    <x v="6"/>
    <s v="1.1"/>
    <x v="0"/>
    <x v="11"/>
    <n v="17"/>
    <s v="CMP"/>
    <x v="13"/>
  </r>
  <r>
    <x v="8"/>
    <s v="2EI"/>
    <x v="5"/>
    <s v="ADZ"/>
    <x v="6"/>
    <s v="1.10"/>
    <x v="8"/>
    <x v="1"/>
    <n v="1235"/>
    <s v="ARE"/>
    <x v="10"/>
  </r>
  <r>
    <x v="8"/>
    <s v="2EI"/>
    <x v="5"/>
    <s v="ADZ"/>
    <x v="6"/>
    <s v="1.2"/>
    <x v="9"/>
    <x v="1"/>
    <n v="8"/>
    <s v="ARE"/>
    <x v="10"/>
  </r>
  <r>
    <x v="8"/>
    <s v="2EI"/>
    <x v="5"/>
    <s v="ADZ"/>
    <x v="6"/>
    <s v="1.4"/>
    <x v="4"/>
    <x v="11"/>
    <n v="51"/>
    <s v="RPB"/>
    <x v="11"/>
  </r>
  <r>
    <x v="8"/>
    <s v="2EI"/>
    <x v="5"/>
    <s v="BGA"/>
    <x v="9"/>
    <s v="1.5"/>
    <x v="7"/>
    <x v="1"/>
    <n v="1"/>
    <s v="ARE"/>
    <x v="10"/>
  </r>
  <r>
    <x v="8"/>
    <s v="2EI"/>
    <x v="5"/>
    <s v="AXM"/>
    <x v="7"/>
    <s v="1.2"/>
    <x v="9"/>
    <x v="1"/>
    <n v="2"/>
    <s v="AVA"/>
    <x v="1"/>
  </r>
  <r>
    <x v="8"/>
    <s v="2EI"/>
    <x v="5"/>
    <s v="AXM"/>
    <x v="7"/>
    <s v="1.3"/>
    <x v="1"/>
    <x v="11"/>
    <n v="18"/>
    <s v="RPB"/>
    <x v="11"/>
  </r>
  <r>
    <x v="8"/>
    <s v="2EI"/>
    <x v="5"/>
    <s v="BAQ"/>
    <x v="8"/>
    <s v="1.10"/>
    <x v="8"/>
    <x v="11"/>
    <n v="4"/>
    <s v="ARG"/>
    <x v="53"/>
  </r>
  <r>
    <x v="8"/>
    <s v="2EI"/>
    <x v="5"/>
    <s v="BAQ"/>
    <x v="8"/>
    <s v="1.10"/>
    <x v="8"/>
    <x v="11"/>
    <n v="232"/>
    <s v="CMP"/>
    <x v="13"/>
  </r>
  <r>
    <x v="8"/>
    <s v="2EI"/>
    <x v="5"/>
    <s v="BAQ"/>
    <x v="8"/>
    <s v="1.6"/>
    <x v="2"/>
    <x v="1"/>
    <n v="30"/>
    <s v="NKS"/>
    <x v="12"/>
  </r>
  <r>
    <x v="8"/>
    <s v="2EI"/>
    <x v="5"/>
    <s v="BAQ"/>
    <x v="8"/>
    <s v="1.6"/>
    <x v="2"/>
    <x v="11"/>
    <n v="63"/>
    <s v="RPB"/>
    <x v="11"/>
  </r>
  <r>
    <x v="8"/>
    <s v="2EI"/>
    <x v="5"/>
    <s v="BGA"/>
    <x v="9"/>
    <s v="1.10"/>
    <x v="8"/>
    <x v="90"/>
    <n v="2"/>
    <s v="NSE"/>
    <x v="20"/>
  </r>
  <r>
    <x v="8"/>
    <s v="2EI"/>
    <x v="5"/>
    <s v="BGA"/>
    <x v="9"/>
    <s v="1.10"/>
    <x v="8"/>
    <x v="11"/>
    <n v="5"/>
    <s v="KRE"/>
    <x v="33"/>
  </r>
  <r>
    <x v="8"/>
    <s v="2EI"/>
    <x v="5"/>
    <s v="BGA"/>
    <x v="9"/>
    <s v="1.10"/>
    <x v="8"/>
    <x v="11"/>
    <n v="37"/>
    <s v="RPB"/>
    <x v="11"/>
  </r>
  <r>
    <x v="8"/>
    <s v="2EI"/>
    <x v="5"/>
    <s v="CTG"/>
    <x v="11"/>
    <s v="1.1"/>
    <x v="0"/>
    <x v="11"/>
    <n v="26"/>
    <s v="DWI"/>
    <x v="18"/>
  </r>
  <r>
    <x v="8"/>
    <s v="2EI"/>
    <x v="5"/>
    <s v="CLO"/>
    <x v="10"/>
    <s v="1.10"/>
    <x v="8"/>
    <x v="11"/>
    <n v="2"/>
    <s v="AMX"/>
    <x v="17"/>
  </r>
  <r>
    <x v="8"/>
    <s v="2EI"/>
    <x v="5"/>
    <s v="CLO"/>
    <x v="10"/>
    <s v="1.3"/>
    <x v="1"/>
    <x v="11"/>
    <n v="1"/>
    <s v="FAC"/>
    <x v="34"/>
  </r>
  <r>
    <x v="8"/>
    <s v="2EI"/>
    <x v="5"/>
    <s v="CLO"/>
    <x v="10"/>
    <s v="1.4"/>
    <x v="4"/>
    <x v="11"/>
    <n v="1"/>
    <s v="AMX"/>
    <x v="17"/>
  </r>
  <r>
    <x v="8"/>
    <s v="2EI"/>
    <x v="5"/>
    <s v="CLO"/>
    <x v="10"/>
    <s v="1.5"/>
    <x v="7"/>
    <x v="2"/>
    <n v="27"/>
    <s v="AVA"/>
    <x v="1"/>
  </r>
  <r>
    <x v="8"/>
    <s v="2EI"/>
    <x v="5"/>
    <s v="CLO"/>
    <x v="10"/>
    <s v="1.5"/>
    <x v="7"/>
    <x v="11"/>
    <n v="33"/>
    <s v="AAL"/>
    <x v="19"/>
  </r>
  <r>
    <x v="8"/>
    <s v="2EI"/>
    <x v="5"/>
    <s v="CLO"/>
    <x v="10"/>
    <s v="1.8"/>
    <x v="6"/>
    <x v="11"/>
    <n v="97"/>
    <s v="AAL"/>
    <x v="19"/>
  </r>
  <r>
    <x v="8"/>
    <s v="2EI"/>
    <x v="5"/>
    <s v="CLO"/>
    <x v="10"/>
    <s v="1.8"/>
    <x v="6"/>
    <x v="11"/>
    <n v="303"/>
    <s v="CMP"/>
    <x v="13"/>
  </r>
  <r>
    <x v="8"/>
    <s v="2EI"/>
    <x v="5"/>
    <s v="CTG"/>
    <x v="11"/>
    <s v="1.10"/>
    <x v="8"/>
    <x v="16"/>
    <n v="4"/>
    <s v="JBU"/>
    <x v="6"/>
  </r>
  <r>
    <x v="8"/>
    <s v="2EI"/>
    <x v="5"/>
    <s v="CTG"/>
    <x v="11"/>
    <s v="1.10"/>
    <x v="8"/>
    <x v="19"/>
    <n v="141"/>
    <s v="KLM"/>
    <x v="23"/>
  </r>
  <r>
    <x v="8"/>
    <s v="2EI"/>
    <x v="5"/>
    <s v="CTG"/>
    <x v="11"/>
    <s v="1.3"/>
    <x v="1"/>
    <x v="1"/>
    <n v="29"/>
    <s v="JBU"/>
    <x v="6"/>
  </r>
  <r>
    <x v="8"/>
    <s v="2EI"/>
    <x v="5"/>
    <s v="CTG"/>
    <x v="11"/>
    <s v="1.3"/>
    <x v="1"/>
    <x v="1"/>
    <n v="480"/>
    <s v="ARE"/>
    <x v="10"/>
  </r>
  <r>
    <x v="8"/>
    <s v="2EI"/>
    <x v="5"/>
    <s v="CTG"/>
    <x v="11"/>
    <s v="1.3"/>
    <x v="1"/>
    <x v="16"/>
    <n v="1"/>
    <s v="JAT"/>
    <x v="14"/>
  </r>
  <r>
    <x v="8"/>
    <s v="2EI"/>
    <x v="5"/>
    <s v="CUC"/>
    <x v="12"/>
    <s v="1.6"/>
    <x v="2"/>
    <x v="1"/>
    <n v="287"/>
    <s v="AVA"/>
    <x v="1"/>
  </r>
  <r>
    <x v="8"/>
    <s v="2EI"/>
    <x v="5"/>
    <s v="CTG"/>
    <x v="11"/>
    <s v="1.3"/>
    <x v="1"/>
    <x v="19"/>
    <n v="29"/>
    <s v="KLM"/>
    <x v="23"/>
  </r>
  <r>
    <x v="8"/>
    <s v="2EI"/>
    <x v="5"/>
    <s v="CTG"/>
    <x v="11"/>
    <s v="1.4"/>
    <x v="4"/>
    <x v="16"/>
    <n v="1"/>
    <s v="JAT"/>
    <x v="14"/>
  </r>
  <r>
    <x v="8"/>
    <s v="2EI"/>
    <x v="5"/>
    <s v="CTG"/>
    <x v="11"/>
    <s v="1.4"/>
    <x v="4"/>
    <x v="11"/>
    <n v="21"/>
    <s v="DWI"/>
    <x v="18"/>
  </r>
  <r>
    <x v="8"/>
    <s v="2EI"/>
    <x v="5"/>
    <s v="CUC"/>
    <x v="12"/>
    <s v="1.8"/>
    <x v="6"/>
    <x v="1"/>
    <n v="199"/>
    <s v="ARE"/>
    <x v="10"/>
  </r>
  <r>
    <x v="8"/>
    <s v="2EI"/>
    <x v="5"/>
    <s v="IBE"/>
    <x v="14"/>
    <s v="1.1"/>
    <x v="0"/>
    <x v="2"/>
    <n v="1"/>
    <s v="AVA"/>
    <x v="1"/>
  </r>
  <r>
    <x v="8"/>
    <s v="2EI"/>
    <x v="5"/>
    <s v="CTG"/>
    <x v="11"/>
    <s v="1.6"/>
    <x v="2"/>
    <x v="1"/>
    <n v="29"/>
    <s v="JBU"/>
    <x v="6"/>
  </r>
  <r>
    <x v="8"/>
    <s v="2EI"/>
    <x v="5"/>
    <s v="CTG"/>
    <x v="11"/>
    <s v="1.6"/>
    <x v="2"/>
    <x v="11"/>
    <n v="131"/>
    <s v="RPB"/>
    <x v="11"/>
  </r>
  <r>
    <x v="8"/>
    <s v="2EI"/>
    <x v="5"/>
    <s v="CTG"/>
    <x v="11"/>
    <s v="1.7"/>
    <x v="5"/>
    <x v="1"/>
    <n v="92"/>
    <s v="ARE"/>
    <x v="10"/>
  </r>
  <r>
    <x v="8"/>
    <s v="2EI"/>
    <x v="5"/>
    <s v="CTG"/>
    <x v="11"/>
    <s v="1.8"/>
    <x v="6"/>
    <x v="2"/>
    <n v="6"/>
    <s v="ARE"/>
    <x v="10"/>
  </r>
  <r>
    <x v="8"/>
    <s v="2EI"/>
    <x v="5"/>
    <s v="CTG"/>
    <x v="11"/>
    <s v="1.8"/>
    <x v="6"/>
    <x v="1"/>
    <n v="1418"/>
    <s v="ARE"/>
    <x v="10"/>
  </r>
  <r>
    <x v="8"/>
    <s v="2EI"/>
    <x v="5"/>
    <s v="CTG"/>
    <x v="11"/>
    <s v="1.8"/>
    <x v="6"/>
    <x v="1"/>
    <n v="22"/>
    <s v="NKS"/>
    <x v="12"/>
  </r>
  <r>
    <x v="8"/>
    <s v="2EI"/>
    <x v="5"/>
    <s v="CTG"/>
    <x v="11"/>
    <s v="1.8"/>
    <x v="6"/>
    <x v="16"/>
    <n v="2"/>
    <s v="JBU"/>
    <x v="6"/>
  </r>
  <r>
    <x v="8"/>
    <s v="2EI"/>
    <x v="5"/>
    <s v="CTG"/>
    <x v="11"/>
    <s v="1.8"/>
    <x v="6"/>
    <x v="11"/>
    <n v="122"/>
    <s v="AAL"/>
    <x v="19"/>
  </r>
  <r>
    <x v="8"/>
    <s v="2EI"/>
    <x v="5"/>
    <s v="IPI"/>
    <x v="15"/>
    <s v="1.3"/>
    <x v="1"/>
    <x v="1"/>
    <n v="60"/>
    <s v="AVA"/>
    <x v="1"/>
  </r>
  <r>
    <x v="8"/>
    <s v="2EI"/>
    <x v="5"/>
    <s v="IPI"/>
    <x v="15"/>
    <s v="1.4"/>
    <x v="4"/>
    <x v="1"/>
    <n v="62"/>
    <s v="AVA"/>
    <x v="1"/>
  </r>
  <r>
    <x v="8"/>
    <s v="2EI"/>
    <x v="5"/>
    <s v="LET"/>
    <x v="23"/>
    <s v="1.4"/>
    <x v="4"/>
    <x v="1"/>
    <n v="59"/>
    <s v="ARE"/>
    <x v="10"/>
  </r>
  <r>
    <x v="8"/>
    <s v="2EI"/>
    <x v="5"/>
    <s v="LET"/>
    <x v="23"/>
    <s v="1.6"/>
    <x v="2"/>
    <x v="1"/>
    <n v="60"/>
    <s v="ARE"/>
    <x v="10"/>
  </r>
  <r>
    <x v="8"/>
    <s v="2EI"/>
    <x v="5"/>
    <s v="CUC"/>
    <x v="12"/>
    <s v="1.10"/>
    <x v="8"/>
    <x v="1"/>
    <n v="157"/>
    <s v="JAT"/>
    <x v="14"/>
  </r>
  <r>
    <x v="8"/>
    <s v="2EI"/>
    <x v="5"/>
    <s v="CUC"/>
    <x v="12"/>
    <s v="1.3"/>
    <x v="1"/>
    <x v="1"/>
    <n v="42"/>
    <s v="JAT"/>
    <x v="14"/>
  </r>
  <r>
    <x v="8"/>
    <s v="2EJ"/>
    <x v="6"/>
    <s v="BOG"/>
    <x v="3"/>
    <s v="1.5"/>
    <x v="7"/>
    <x v="36"/>
    <n v="1"/>
    <s v="3AZ"/>
    <x v="40"/>
  </r>
  <r>
    <x v="8"/>
    <s v="3AC"/>
    <x v="18"/>
    <s v="EOH"/>
    <x v="26"/>
    <s v="1.10"/>
    <x v="8"/>
    <x v="38"/>
    <n v="3"/>
    <s v="PAV"/>
    <x v="9"/>
  </r>
  <r>
    <x v="8"/>
    <s v="3BV"/>
    <x v="16"/>
    <s v="PBO"/>
    <x v="28"/>
    <s v="1.1"/>
    <x v="0"/>
    <x v="75"/>
    <n v="72"/>
    <s v="PRV"/>
    <x v="42"/>
  </r>
  <r>
    <x v="8"/>
    <s v="3BV"/>
    <x v="16"/>
    <s v="PBO"/>
    <x v="28"/>
    <s v="1.9"/>
    <x v="3"/>
    <x v="75"/>
    <n v="72"/>
    <s v="PRV"/>
    <x v="42"/>
  </r>
  <r>
    <x v="8"/>
    <s v="3CA"/>
    <x v="9"/>
    <s v="EOH"/>
    <x v="26"/>
    <s v="1.3"/>
    <x v="1"/>
    <x v="47"/>
    <n v="13"/>
    <s v="PRV"/>
    <x v="42"/>
  </r>
  <r>
    <x v="8"/>
    <s v="3AP"/>
    <x v="14"/>
    <s v="CTG"/>
    <x v="11"/>
    <s v="1.1"/>
    <x v="0"/>
    <x v="19"/>
    <n v="28"/>
    <s v="KLM"/>
    <x v="23"/>
  </r>
  <r>
    <x v="8"/>
    <s v="3AP"/>
    <x v="14"/>
    <s v="CTG"/>
    <x v="11"/>
    <s v="1.1"/>
    <x v="0"/>
    <x v="6"/>
    <n v="17"/>
    <s v="PUE"/>
    <x v="5"/>
  </r>
  <r>
    <x v="8"/>
    <s v="3AP"/>
    <x v="14"/>
    <s v="CTG"/>
    <x v="11"/>
    <s v="1.6"/>
    <x v="2"/>
    <x v="75"/>
    <n v="9"/>
    <s v="NSE"/>
    <x v="20"/>
  </r>
  <r>
    <x v="8"/>
    <s v="3AP"/>
    <x v="14"/>
    <s v="CTG"/>
    <x v="11"/>
    <s v="1.8"/>
    <x v="6"/>
    <x v="2"/>
    <n v="1"/>
    <s v="AVA"/>
    <x v="1"/>
  </r>
  <r>
    <x v="8"/>
    <s v="3AP"/>
    <x v="14"/>
    <s v="CTG"/>
    <x v="11"/>
    <s v="1.8"/>
    <x v="6"/>
    <x v="6"/>
    <n v="17"/>
    <s v="PUE"/>
    <x v="5"/>
  </r>
  <r>
    <x v="8"/>
    <s v="3AP"/>
    <x v="14"/>
    <s v="CTG"/>
    <x v="11"/>
    <s v="1.8"/>
    <x v="6"/>
    <x v="75"/>
    <n v="9"/>
    <s v="NSE"/>
    <x v="20"/>
  </r>
  <r>
    <x v="8"/>
    <s v="3AP"/>
    <x v="14"/>
    <s v="CTG"/>
    <x v="11"/>
    <s v="1.10"/>
    <x v="8"/>
    <x v="2"/>
    <n v="1"/>
    <s v="AVA"/>
    <x v="1"/>
  </r>
  <r>
    <x v="8"/>
    <s v="3AP"/>
    <x v="14"/>
    <s v="BAQ"/>
    <x v="8"/>
    <s v="1.8"/>
    <x v="6"/>
    <x v="9"/>
    <n v="5"/>
    <s v="NSE"/>
    <x v="20"/>
  </r>
  <r>
    <x v="8"/>
    <s v="3AP"/>
    <x v="14"/>
    <s v="BAQ"/>
    <x v="8"/>
    <s v="1.8"/>
    <x v="6"/>
    <x v="2"/>
    <n v="9"/>
    <s v="AVA"/>
    <x v="1"/>
  </r>
  <r>
    <x v="8"/>
    <s v="3AP"/>
    <x v="14"/>
    <s v="BAQ"/>
    <x v="8"/>
    <s v="1.9"/>
    <x v="3"/>
    <x v="2"/>
    <n v="9"/>
    <s v="AVA"/>
    <x v="1"/>
  </r>
  <r>
    <x v="8"/>
    <s v="3AP"/>
    <x v="14"/>
    <s v="BAQ"/>
    <x v="8"/>
    <s v="1.9"/>
    <x v="3"/>
    <x v="0"/>
    <n v="1"/>
    <s v="NSE"/>
    <x v="20"/>
  </r>
  <r>
    <x v="8"/>
    <s v="3AZ"/>
    <x v="2"/>
    <s v="BOG"/>
    <x v="3"/>
    <s v="1.4"/>
    <x v="4"/>
    <x v="24"/>
    <n v="5"/>
    <s v="MAA"/>
    <x v="31"/>
  </r>
  <r>
    <x v="8"/>
    <s v="3AZ"/>
    <x v="2"/>
    <s v="BOG"/>
    <x v="3"/>
    <s v="1.7"/>
    <x v="5"/>
    <x v="24"/>
    <n v="39"/>
    <s v="ACA"/>
    <x v="3"/>
  </r>
  <r>
    <x v="8"/>
    <s v="3AZ"/>
    <x v="2"/>
    <s v="BOG"/>
    <x v="3"/>
    <s v="1.1"/>
    <x v="0"/>
    <x v="7"/>
    <n v="18"/>
    <s v="LER"/>
    <x v="7"/>
  </r>
  <r>
    <x v="8"/>
    <s v="3BL"/>
    <x v="8"/>
    <s v="BOG"/>
    <x v="3"/>
    <s v="1.10"/>
    <x v="8"/>
    <x v="24"/>
    <n v="25"/>
    <s v="ABX"/>
    <x v="46"/>
  </r>
  <r>
    <x v="8"/>
    <s v="SGH"/>
    <x v="3"/>
    <s v="SJE"/>
    <x v="4"/>
    <s v="1.3"/>
    <x v="1"/>
    <x v="9"/>
    <n v="26"/>
    <s v="EFY"/>
    <x v="0"/>
  </r>
  <r>
    <x v="8"/>
    <s v="SGH"/>
    <x v="3"/>
    <s v="SJE"/>
    <x v="4"/>
    <s v="1.4"/>
    <x v="4"/>
    <x v="9"/>
    <n v="26"/>
    <s v="EFY"/>
    <x v="0"/>
  </r>
  <r>
    <x v="8"/>
    <s v="1BC"/>
    <x v="4"/>
    <s v="MDE"/>
    <x v="5"/>
    <s v="1.3"/>
    <x v="1"/>
    <x v="103"/>
    <n v="2"/>
    <s v="PAV"/>
    <x v="9"/>
  </r>
  <r>
    <x v="8"/>
    <s v="1BC"/>
    <x v="4"/>
    <s v="MDE"/>
    <x v="5"/>
    <s v="1.10"/>
    <x v="8"/>
    <x v="28"/>
    <n v="7"/>
    <s v="PAV"/>
    <x v="9"/>
  </r>
  <r>
    <x v="8"/>
    <s v="1BC"/>
    <x v="4"/>
    <s v="MDE"/>
    <x v="5"/>
    <s v="1.3"/>
    <x v="1"/>
    <x v="54"/>
    <n v="2"/>
    <s v="PAV"/>
    <x v="9"/>
  </r>
  <r>
    <x v="8"/>
    <s v="1BC"/>
    <x v="4"/>
    <s v="MDE"/>
    <x v="5"/>
    <s v="1.3"/>
    <x v="1"/>
    <x v="104"/>
    <n v="8"/>
    <s v="PAV"/>
    <x v="9"/>
  </r>
  <r>
    <x v="8"/>
    <s v="1BC"/>
    <x v="4"/>
    <s v="MDE"/>
    <x v="5"/>
    <s v="1.7"/>
    <x v="5"/>
    <x v="104"/>
    <n v="1"/>
    <s v="PAV"/>
    <x v="9"/>
  </r>
  <r>
    <x v="8"/>
    <s v="1BC"/>
    <x v="4"/>
    <s v="MDE"/>
    <x v="5"/>
    <s v="1.9"/>
    <x v="3"/>
    <x v="78"/>
    <n v="2"/>
    <s v="PAV"/>
    <x v="9"/>
  </r>
  <r>
    <x v="8"/>
    <s v="HEL"/>
    <x v="1"/>
    <s v="BOG"/>
    <x v="3"/>
    <s v="1.3"/>
    <x v="1"/>
    <x v="29"/>
    <n v="3"/>
    <s v="HEL"/>
    <x v="2"/>
  </r>
  <r>
    <x v="8"/>
    <s v="HEL"/>
    <x v="1"/>
    <s v="BOG"/>
    <x v="3"/>
    <s v="1.4"/>
    <x v="4"/>
    <x v="29"/>
    <n v="3"/>
    <s v="HEL"/>
    <x v="2"/>
  </r>
  <r>
    <x v="8"/>
    <s v="HEL"/>
    <x v="1"/>
    <s v="BOG"/>
    <x v="3"/>
    <s v="1.1"/>
    <x v="0"/>
    <x v="56"/>
    <n v="1"/>
    <s v="HEL"/>
    <x v="2"/>
  </r>
  <r>
    <x v="9"/>
    <s v="2EJ"/>
    <x v="6"/>
    <s v="BOG"/>
    <x v="3"/>
    <s v="1.10"/>
    <x v="8"/>
    <x v="22"/>
    <n v="25"/>
    <s v="DHX"/>
    <x v="28"/>
  </r>
  <r>
    <x v="9"/>
    <s v="2EJ"/>
    <x v="6"/>
    <s v="BOG"/>
    <x v="3"/>
    <s v="1.4"/>
    <x v="4"/>
    <x v="24"/>
    <n v="1"/>
    <s v="DHX"/>
    <x v="28"/>
  </r>
  <r>
    <x v="9"/>
    <s v="2EJ"/>
    <x v="6"/>
    <s v="BOG"/>
    <x v="3"/>
    <s v="1.8"/>
    <x v="6"/>
    <x v="6"/>
    <n v="10"/>
    <s v="3AG"/>
    <x v="36"/>
  </r>
  <r>
    <x v="9"/>
    <s v="2EJ"/>
    <x v="6"/>
    <s v="BOG"/>
    <x v="3"/>
    <s v="1.5"/>
    <x v="7"/>
    <x v="6"/>
    <n v="15"/>
    <s v="3AG"/>
    <x v="36"/>
  </r>
  <r>
    <x v="9"/>
    <s v="2EJ"/>
    <x v="6"/>
    <s v="BOG"/>
    <x v="3"/>
    <s v="1.3"/>
    <x v="1"/>
    <x v="6"/>
    <n v="6"/>
    <s v="3AG"/>
    <x v="36"/>
  </r>
  <r>
    <x v="9"/>
    <s v="2EJ"/>
    <x v="6"/>
    <s v="BOG"/>
    <x v="3"/>
    <s v="1.4"/>
    <x v="4"/>
    <x v="6"/>
    <n v="1"/>
    <s v="3AG"/>
    <x v="36"/>
  </r>
  <r>
    <x v="9"/>
    <s v="3AP"/>
    <x v="14"/>
    <s v="CTG"/>
    <x v="11"/>
    <s v="1.1"/>
    <x v="0"/>
    <x v="75"/>
    <n v="9"/>
    <s v="NSE"/>
    <x v="20"/>
  </r>
  <r>
    <x v="9"/>
    <s v="3AP"/>
    <x v="14"/>
    <s v="CTG"/>
    <x v="11"/>
    <s v="1.3"/>
    <x v="1"/>
    <x v="19"/>
    <n v="31"/>
    <s v="KLM"/>
    <x v="23"/>
  </r>
  <r>
    <x v="9"/>
    <s v="3AP"/>
    <x v="14"/>
    <s v="CTG"/>
    <x v="11"/>
    <s v="1.4"/>
    <x v="4"/>
    <x v="6"/>
    <n v="18"/>
    <s v="PUE"/>
    <x v="5"/>
  </r>
  <r>
    <x v="9"/>
    <s v="3AP"/>
    <x v="14"/>
    <s v="CTG"/>
    <x v="11"/>
    <s v="1.6"/>
    <x v="2"/>
    <x v="2"/>
    <n v="11"/>
    <s v="AVA"/>
    <x v="1"/>
  </r>
  <r>
    <x v="9"/>
    <s v="3AP"/>
    <x v="14"/>
    <s v="CTG"/>
    <x v="11"/>
    <s v="1.9"/>
    <x v="3"/>
    <x v="2"/>
    <n v="11"/>
    <s v="AVA"/>
    <x v="1"/>
  </r>
  <r>
    <x v="9"/>
    <s v="3AP"/>
    <x v="14"/>
    <s v="CTG"/>
    <x v="11"/>
    <s v="1.10"/>
    <x v="8"/>
    <x v="6"/>
    <n v="18"/>
    <s v="PUE"/>
    <x v="5"/>
  </r>
  <r>
    <x v="9"/>
    <s v="3AP"/>
    <x v="14"/>
    <s v="BAQ"/>
    <x v="8"/>
    <s v="1.4"/>
    <x v="4"/>
    <x v="1"/>
    <n v="540"/>
    <s v="AVA"/>
    <x v="1"/>
  </r>
  <r>
    <x v="9"/>
    <s v="3AP"/>
    <x v="14"/>
    <s v="BAQ"/>
    <x v="8"/>
    <s v="1.6"/>
    <x v="2"/>
    <x v="0"/>
    <n v="1"/>
    <s v="NSE"/>
    <x v="20"/>
  </r>
  <r>
    <x v="9"/>
    <s v="3AP"/>
    <x v="14"/>
    <s v="BAQ"/>
    <x v="8"/>
    <s v="1.7"/>
    <x v="5"/>
    <x v="1"/>
    <n v="113"/>
    <s v="AVA"/>
    <x v="1"/>
  </r>
  <r>
    <x v="9"/>
    <s v="3AP"/>
    <x v="14"/>
    <s v="BAQ"/>
    <x v="8"/>
    <s v="1.9"/>
    <x v="3"/>
    <x v="2"/>
    <n v="6"/>
    <s v="AVA"/>
    <x v="1"/>
  </r>
  <r>
    <x v="9"/>
    <s v="3AP"/>
    <x v="14"/>
    <s v="BAQ"/>
    <x v="8"/>
    <s v="1.9"/>
    <x v="3"/>
    <x v="1"/>
    <n v="540"/>
    <s v="AVA"/>
    <x v="1"/>
  </r>
  <r>
    <x v="9"/>
    <s v="3BL"/>
    <x v="8"/>
    <s v="BOG"/>
    <x v="3"/>
    <s v="1.10"/>
    <x v="8"/>
    <x v="24"/>
    <n v="27"/>
    <s v="DAE"/>
    <x v="30"/>
  </r>
  <r>
    <x v="9"/>
    <s v="3BL"/>
    <x v="8"/>
    <s v="BOG"/>
    <x v="3"/>
    <s v="1.10"/>
    <x v="8"/>
    <x v="24"/>
    <n v="42"/>
    <s v="AJT"/>
    <x v="37"/>
  </r>
  <r>
    <x v="9"/>
    <s v="3BM"/>
    <x v="0"/>
    <s v="EJA"/>
    <x v="0"/>
    <s v="1.6"/>
    <x v="2"/>
    <x v="0"/>
    <n v="21"/>
    <s v="EFY"/>
    <x v="0"/>
  </r>
  <r>
    <x v="9"/>
    <s v="3BM"/>
    <x v="0"/>
    <s v="EJA"/>
    <x v="0"/>
    <s v="1.4"/>
    <x v="4"/>
    <x v="2"/>
    <n v="3"/>
    <s v="REX"/>
    <x v="65"/>
  </r>
  <r>
    <x v="9"/>
    <s v="3BM"/>
    <x v="0"/>
    <s v="EJA"/>
    <x v="0"/>
    <s v="1.9"/>
    <x v="3"/>
    <x v="2"/>
    <n v="3"/>
    <s v="REX"/>
    <x v="65"/>
  </r>
  <r>
    <x v="9"/>
    <s v="3BM"/>
    <x v="0"/>
    <s v="EJA"/>
    <x v="0"/>
    <s v="1.10"/>
    <x v="8"/>
    <x v="2"/>
    <n v="3"/>
    <s v="REX"/>
    <x v="65"/>
  </r>
  <r>
    <x v="9"/>
    <s v="3BM"/>
    <x v="0"/>
    <s v="EYP"/>
    <x v="13"/>
    <s v="1.9"/>
    <x v="3"/>
    <x v="1"/>
    <n v="48"/>
    <s v="AVA"/>
    <x v="1"/>
  </r>
  <r>
    <x v="9"/>
    <s v="3BM"/>
    <x v="0"/>
    <s v="VUP"/>
    <x v="2"/>
    <s v="1.2"/>
    <x v="9"/>
    <x v="1"/>
    <n v="6"/>
    <s v="AVA"/>
    <x v="1"/>
  </r>
  <r>
    <x v="9"/>
    <s v="3BM"/>
    <x v="0"/>
    <s v="VVC"/>
    <x v="22"/>
    <s v="1.7"/>
    <x v="5"/>
    <x v="0"/>
    <n v="3"/>
    <s v="NSE"/>
    <x v="20"/>
  </r>
  <r>
    <x v="9"/>
    <s v="3BM"/>
    <x v="0"/>
    <s v="PSO"/>
    <x v="21"/>
    <s v="1.6"/>
    <x v="2"/>
    <x v="88"/>
    <n v="44"/>
    <s v="EFY"/>
    <x v="0"/>
  </r>
  <r>
    <x v="9"/>
    <s v="3BR"/>
    <x v="17"/>
    <s v="BOG"/>
    <x v="3"/>
    <s v="1.8"/>
    <x v="6"/>
    <x v="1"/>
    <n v="66"/>
    <s v="3AG"/>
    <x v="36"/>
  </r>
  <r>
    <x v="9"/>
    <s v="HEL"/>
    <x v="1"/>
    <s v="BOG"/>
    <x v="3"/>
    <s v="1.9"/>
    <x v="3"/>
    <x v="45"/>
    <n v="1"/>
    <s v="HEL"/>
    <x v="2"/>
  </r>
  <r>
    <x v="9"/>
    <s v="HEL"/>
    <x v="1"/>
    <s v="BOG"/>
    <x v="3"/>
    <s v="1.4"/>
    <x v="4"/>
    <x v="59"/>
    <n v="5"/>
    <s v="HEL"/>
    <x v="2"/>
  </r>
  <r>
    <x v="9"/>
    <s v="1BC"/>
    <x v="4"/>
    <s v="MDE"/>
    <x v="5"/>
    <s v="1.10"/>
    <x v="8"/>
    <x v="65"/>
    <n v="3"/>
    <s v="PAV"/>
    <x v="9"/>
  </r>
  <r>
    <x v="9"/>
    <s v="1BC"/>
    <x v="4"/>
    <s v="MDE"/>
    <x v="5"/>
    <s v="1.3"/>
    <x v="1"/>
    <x v="28"/>
    <n v="19"/>
    <s v="PAV"/>
    <x v="9"/>
  </r>
  <r>
    <x v="9"/>
    <s v="1BC"/>
    <x v="4"/>
    <s v="MDE"/>
    <x v="5"/>
    <s v="1.5"/>
    <x v="7"/>
    <x v="28"/>
    <n v="1"/>
    <s v="PAV"/>
    <x v="9"/>
  </r>
  <r>
    <x v="9"/>
    <s v="1BC"/>
    <x v="4"/>
    <s v="MDE"/>
    <x v="5"/>
    <s v="1.5"/>
    <x v="7"/>
    <x v="10"/>
    <n v="1"/>
    <s v="PAV"/>
    <x v="9"/>
  </r>
  <r>
    <x v="9"/>
    <s v="1BC"/>
    <x v="4"/>
    <s v="MDE"/>
    <x v="5"/>
    <s v="1.10"/>
    <x v="8"/>
    <x v="68"/>
    <n v="1"/>
    <s v="PAV"/>
    <x v="9"/>
  </r>
  <r>
    <x v="9"/>
    <s v="1BC"/>
    <x v="4"/>
    <s v="MDE"/>
    <x v="5"/>
    <s v="1.1"/>
    <x v="0"/>
    <x v="48"/>
    <n v="2"/>
    <s v="3BN"/>
    <x v="66"/>
  </r>
  <r>
    <x v="9"/>
    <s v="1BC"/>
    <x v="4"/>
    <s v="MDE"/>
    <x v="5"/>
    <s v="1.10"/>
    <x v="8"/>
    <x v="57"/>
    <n v="2"/>
    <s v="PAV"/>
    <x v="9"/>
  </r>
  <r>
    <x v="9"/>
    <s v="1DS"/>
    <x v="15"/>
    <s v="BOG"/>
    <x v="3"/>
    <s v="1.3"/>
    <x v="1"/>
    <x v="52"/>
    <n v="2"/>
    <s v="1DS"/>
    <x v="60"/>
  </r>
  <r>
    <x v="9"/>
    <s v="1GR"/>
    <x v="11"/>
    <s v="EOH"/>
    <x v="26"/>
    <s v="1.8"/>
    <x v="6"/>
    <x v="25"/>
    <n v="50"/>
    <s v="1FR"/>
    <x v="54"/>
  </r>
  <r>
    <x v="9"/>
    <s v="1GR"/>
    <x v="11"/>
    <s v="EOH"/>
    <x v="26"/>
    <s v="1.9"/>
    <x v="3"/>
    <x v="73"/>
    <n v="14"/>
    <s v="1EH"/>
    <x v="58"/>
  </r>
  <r>
    <x v="9"/>
    <s v="1GR"/>
    <x v="11"/>
    <s v="EOH"/>
    <x v="26"/>
    <s v="1.9"/>
    <x v="3"/>
    <x v="25"/>
    <n v="1"/>
    <s v="1GB"/>
    <x v="67"/>
  </r>
  <r>
    <x v="9"/>
    <s v="2EI"/>
    <x v="5"/>
    <s v="ADZ"/>
    <x v="6"/>
    <s v="1.10"/>
    <x v="8"/>
    <x v="11"/>
    <n v="68"/>
    <s v="CMP"/>
    <x v="13"/>
  </r>
  <r>
    <x v="9"/>
    <s v="2EI"/>
    <x v="5"/>
    <s v="ADZ"/>
    <x v="6"/>
    <s v="1.4"/>
    <x v="4"/>
    <x v="8"/>
    <n v="2"/>
    <s v="KRE"/>
    <x v="33"/>
  </r>
  <r>
    <x v="9"/>
    <s v="2EI"/>
    <x v="5"/>
    <s v="ADZ"/>
    <x v="6"/>
    <s v="1.6"/>
    <x v="2"/>
    <x v="11"/>
    <n v="17"/>
    <s v="CMP"/>
    <x v="13"/>
  </r>
  <r>
    <x v="9"/>
    <s v="2EI"/>
    <x v="5"/>
    <s v="ADZ"/>
    <x v="6"/>
    <s v="1.9"/>
    <x v="3"/>
    <x v="1"/>
    <n v="22"/>
    <s v="JAT"/>
    <x v="14"/>
  </r>
  <r>
    <x v="9"/>
    <s v="2EI"/>
    <x v="5"/>
    <s v="AXM"/>
    <x v="7"/>
    <s v="1.10"/>
    <x v="8"/>
    <x v="11"/>
    <n v="91"/>
    <s v="RPB"/>
    <x v="11"/>
  </r>
  <r>
    <x v="9"/>
    <s v="2EI"/>
    <x v="5"/>
    <s v="AXM"/>
    <x v="7"/>
    <s v="1.6"/>
    <x v="2"/>
    <x v="2"/>
    <n v="1"/>
    <s v="AVA"/>
    <x v="1"/>
  </r>
  <r>
    <x v="9"/>
    <s v="2EI"/>
    <x v="5"/>
    <s v="AXM"/>
    <x v="7"/>
    <s v="1.8"/>
    <x v="6"/>
    <x v="1"/>
    <n v="58"/>
    <s v="ARE"/>
    <x v="10"/>
  </r>
  <r>
    <x v="9"/>
    <s v="2EI"/>
    <x v="5"/>
    <s v="BAQ"/>
    <x v="8"/>
    <s v="1.3"/>
    <x v="1"/>
    <x v="1"/>
    <n v="30"/>
    <s v="NKS"/>
    <x v="12"/>
  </r>
  <r>
    <x v="9"/>
    <s v="2EI"/>
    <x v="5"/>
    <s v="BAQ"/>
    <x v="8"/>
    <s v="1.5"/>
    <x v="7"/>
    <x v="1"/>
    <n v="21"/>
    <s v="NKS"/>
    <x v="12"/>
  </r>
  <r>
    <x v="9"/>
    <s v="2EI"/>
    <x v="5"/>
    <s v="BAQ"/>
    <x v="8"/>
    <s v="1.7"/>
    <x v="5"/>
    <x v="11"/>
    <n v="5"/>
    <s v="CMP"/>
    <x v="13"/>
  </r>
  <r>
    <x v="9"/>
    <s v="2EI"/>
    <x v="5"/>
    <s v="BAQ"/>
    <x v="8"/>
    <s v="1.8"/>
    <x v="6"/>
    <x v="11"/>
    <n v="207"/>
    <s v="RPB"/>
    <x v="11"/>
  </r>
  <r>
    <x v="9"/>
    <s v="2EI"/>
    <x v="5"/>
    <s v="BGA"/>
    <x v="9"/>
    <s v="1.10"/>
    <x v="8"/>
    <x v="90"/>
    <n v="2"/>
    <s v="NSE"/>
    <x v="20"/>
  </r>
  <r>
    <x v="9"/>
    <s v="2EI"/>
    <x v="5"/>
    <s v="BGA"/>
    <x v="9"/>
    <s v="1.3"/>
    <x v="1"/>
    <x v="1"/>
    <n v="313"/>
    <s v="AVA"/>
    <x v="1"/>
  </r>
  <r>
    <x v="9"/>
    <s v="2EI"/>
    <x v="5"/>
    <s v="BGA"/>
    <x v="9"/>
    <s v="1.3"/>
    <x v="1"/>
    <x v="11"/>
    <n v="17"/>
    <s v="CMP"/>
    <x v="13"/>
  </r>
  <r>
    <x v="9"/>
    <s v="2EI"/>
    <x v="5"/>
    <s v="BGA"/>
    <x v="9"/>
    <s v="1.5"/>
    <x v="7"/>
    <x v="2"/>
    <n v="21"/>
    <s v="AVA"/>
    <x v="1"/>
  </r>
  <r>
    <x v="9"/>
    <s v="2EI"/>
    <x v="5"/>
    <s v="BGA"/>
    <x v="9"/>
    <s v="1.7"/>
    <x v="5"/>
    <x v="1"/>
    <n v="42"/>
    <s v="AVA"/>
    <x v="1"/>
  </r>
  <r>
    <x v="9"/>
    <s v="2EI"/>
    <x v="5"/>
    <s v="CLO"/>
    <x v="10"/>
    <s v="1.1"/>
    <x v="0"/>
    <x v="2"/>
    <n v="48"/>
    <s v="AVA"/>
    <x v="1"/>
  </r>
  <r>
    <x v="9"/>
    <s v="2EI"/>
    <x v="5"/>
    <s v="CLO"/>
    <x v="10"/>
    <s v="1.1"/>
    <x v="0"/>
    <x v="24"/>
    <n v="2"/>
    <s v="LAE"/>
    <x v="44"/>
  </r>
  <r>
    <x v="9"/>
    <s v="2EI"/>
    <x v="5"/>
    <s v="CLO"/>
    <x v="10"/>
    <s v="1.10"/>
    <x v="8"/>
    <x v="8"/>
    <n v="6"/>
    <s v="FAC"/>
    <x v="34"/>
  </r>
  <r>
    <x v="9"/>
    <s v="2EI"/>
    <x v="5"/>
    <s v="CLO"/>
    <x v="10"/>
    <s v="1.10"/>
    <x v="8"/>
    <x v="24"/>
    <n v="8"/>
    <s v="LAE"/>
    <x v="44"/>
  </r>
  <r>
    <x v="9"/>
    <s v="2EI"/>
    <x v="5"/>
    <s v="CLO"/>
    <x v="10"/>
    <s v="1.10"/>
    <x v="8"/>
    <x v="15"/>
    <n v="45"/>
    <s v="AVA"/>
    <x v="1"/>
  </r>
  <r>
    <x v="9"/>
    <s v="2EI"/>
    <x v="5"/>
    <s v="CLO"/>
    <x v="10"/>
    <s v="1.3"/>
    <x v="1"/>
    <x v="24"/>
    <n v="5"/>
    <s v="LAE"/>
    <x v="44"/>
  </r>
  <r>
    <x v="9"/>
    <s v="2EI"/>
    <x v="5"/>
    <s v="CLO"/>
    <x v="10"/>
    <s v="1.5"/>
    <x v="7"/>
    <x v="16"/>
    <n v="6"/>
    <s v="JAT"/>
    <x v="14"/>
  </r>
  <r>
    <x v="9"/>
    <s v="2EI"/>
    <x v="5"/>
    <s v="CLO"/>
    <x v="10"/>
    <s v="1.6"/>
    <x v="2"/>
    <x v="1"/>
    <n v="17"/>
    <s v="NKS"/>
    <x v="12"/>
  </r>
  <r>
    <x v="9"/>
    <s v="2EI"/>
    <x v="5"/>
    <s v="CLO"/>
    <x v="10"/>
    <s v="1.7"/>
    <x v="5"/>
    <x v="1"/>
    <n v="176"/>
    <s v="AVA"/>
    <x v="1"/>
  </r>
  <r>
    <x v="9"/>
    <s v="2EI"/>
    <x v="5"/>
    <s v="CLO"/>
    <x v="10"/>
    <s v="1.8"/>
    <x v="6"/>
    <x v="2"/>
    <n v="132"/>
    <s v="AVA"/>
    <x v="1"/>
  </r>
  <r>
    <x v="9"/>
    <s v="2EI"/>
    <x v="5"/>
    <s v="CLO"/>
    <x v="10"/>
    <s v="1.8"/>
    <x v="6"/>
    <x v="1"/>
    <n v="149"/>
    <s v="JAT"/>
    <x v="14"/>
  </r>
  <r>
    <x v="9"/>
    <s v="2EI"/>
    <x v="5"/>
    <s v="CTG"/>
    <x v="11"/>
    <s v="1.1"/>
    <x v="0"/>
    <x v="1"/>
    <n v="11"/>
    <s v="NKS"/>
    <x v="12"/>
  </r>
  <r>
    <x v="9"/>
    <s v="2EI"/>
    <x v="5"/>
    <s v="CTG"/>
    <x v="11"/>
    <s v="1.1"/>
    <x v="0"/>
    <x v="16"/>
    <n v="28"/>
    <s v="NKS"/>
    <x v="12"/>
  </r>
  <r>
    <x v="9"/>
    <s v="2EI"/>
    <x v="5"/>
    <s v="CTG"/>
    <x v="11"/>
    <s v="1.10"/>
    <x v="8"/>
    <x v="1"/>
    <n v="1598"/>
    <s v="JAT"/>
    <x v="14"/>
  </r>
  <r>
    <x v="9"/>
    <s v="2EI"/>
    <x v="5"/>
    <s v="CTG"/>
    <x v="11"/>
    <s v="1.10"/>
    <x v="8"/>
    <x v="11"/>
    <n v="509"/>
    <s v="CMP"/>
    <x v="13"/>
  </r>
  <r>
    <x v="9"/>
    <s v="2EI"/>
    <x v="5"/>
    <s v="CTG"/>
    <x v="11"/>
    <s v="1.3"/>
    <x v="1"/>
    <x v="16"/>
    <n v="28"/>
    <s v="NKS"/>
    <x v="12"/>
  </r>
  <r>
    <x v="9"/>
    <s v="2EI"/>
    <x v="5"/>
    <s v="CTG"/>
    <x v="11"/>
    <s v="1.3"/>
    <x v="1"/>
    <x v="19"/>
    <n v="29"/>
    <s v="KLM"/>
    <x v="23"/>
  </r>
  <r>
    <x v="9"/>
    <s v="2EI"/>
    <x v="5"/>
    <s v="CTG"/>
    <x v="11"/>
    <s v="1.4"/>
    <x v="4"/>
    <x v="16"/>
    <n v="1"/>
    <s v="JBU"/>
    <x v="6"/>
  </r>
  <r>
    <x v="9"/>
    <s v="2EI"/>
    <x v="5"/>
    <s v="CTG"/>
    <x v="11"/>
    <s v="1.4"/>
    <x v="4"/>
    <x v="11"/>
    <n v="151"/>
    <s v="CMP"/>
    <x v="13"/>
  </r>
  <r>
    <x v="9"/>
    <s v="2EI"/>
    <x v="5"/>
    <s v="CTG"/>
    <x v="11"/>
    <s v="1.4"/>
    <x v="4"/>
    <x v="11"/>
    <n v="12"/>
    <s v="DAL"/>
    <x v="59"/>
  </r>
  <r>
    <x v="9"/>
    <s v="2EI"/>
    <x v="5"/>
    <s v="CTG"/>
    <x v="11"/>
    <s v="1.4"/>
    <x v="4"/>
    <x v="11"/>
    <n v="21"/>
    <s v="DWI"/>
    <x v="18"/>
  </r>
  <r>
    <x v="9"/>
    <s v="2EI"/>
    <x v="5"/>
    <s v="CTG"/>
    <x v="11"/>
    <s v="1.5"/>
    <x v="7"/>
    <x v="2"/>
    <n v="2"/>
    <s v="ARE"/>
    <x v="10"/>
  </r>
  <r>
    <x v="9"/>
    <s v="2EI"/>
    <x v="5"/>
    <s v="CTG"/>
    <x v="11"/>
    <s v="1.5"/>
    <x v="7"/>
    <x v="16"/>
    <n v="1"/>
    <s v="JBU"/>
    <x v="6"/>
  </r>
  <r>
    <x v="9"/>
    <s v="2EI"/>
    <x v="5"/>
    <s v="CTG"/>
    <x v="11"/>
    <s v="1.5"/>
    <x v="7"/>
    <x v="11"/>
    <n v="60"/>
    <s v="AAL"/>
    <x v="19"/>
  </r>
  <r>
    <x v="9"/>
    <s v="2EI"/>
    <x v="5"/>
    <s v="CTG"/>
    <x v="11"/>
    <s v="1.6"/>
    <x v="2"/>
    <x v="1"/>
    <n v="29"/>
    <s v="JBU"/>
    <x v="6"/>
  </r>
  <r>
    <x v="9"/>
    <s v="2EI"/>
    <x v="5"/>
    <s v="CTG"/>
    <x v="11"/>
    <s v="1.6"/>
    <x v="2"/>
    <x v="1"/>
    <n v="475"/>
    <s v="ARE"/>
    <x v="10"/>
  </r>
  <r>
    <x v="9"/>
    <s v="2EI"/>
    <x v="5"/>
    <s v="CTG"/>
    <x v="11"/>
    <s v="1.7"/>
    <x v="5"/>
    <x v="11"/>
    <n v="11"/>
    <s v="DAL"/>
    <x v="59"/>
  </r>
  <r>
    <x v="9"/>
    <s v="2EI"/>
    <x v="5"/>
    <s v="CTG"/>
    <x v="11"/>
    <s v="1.8"/>
    <x v="6"/>
    <x v="11"/>
    <n v="37"/>
    <s v="DWI"/>
    <x v="18"/>
  </r>
  <r>
    <x v="9"/>
    <s v="2EI"/>
    <x v="5"/>
    <s v="CTG"/>
    <x v="11"/>
    <s v="1.9"/>
    <x v="3"/>
    <x v="16"/>
    <n v="1"/>
    <s v="JAT"/>
    <x v="14"/>
  </r>
  <r>
    <x v="9"/>
    <s v="2EI"/>
    <x v="5"/>
    <s v="CUC"/>
    <x v="12"/>
    <s v="1.2"/>
    <x v="9"/>
    <x v="1"/>
    <n v="12"/>
    <s v="AVA"/>
    <x v="1"/>
  </r>
  <r>
    <x v="9"/>
    <s v="2EI"/>
    <x v="5"/>
    <s v="CUC"/>
    <x v="12"/>
    <s v="1.4"/>
    <x v="4"/>
    <x v="1"/>
    <n v="301"/>
    <s v="AVA"/>
    <x v="1"/>
  </r>
  <r>
    <x v="9"/>
    <s v="2EI"/>
    <x v="5"/>
    <s v="CUC"/>
    <x v="12"/>
    <s v="1.7"/>
    <x v="5"/>
    <x v="1"/>
    <n v="3"/>
    <s v="AVA"/>
    <x v="1"/>
  </r>
  <r>
    <x v="9"/>
    <s v="2EI"/>
    <x v="5"/>
    <s v="EYP"/>
    <x v="13"/>
    <s v="1.6"/>
    <x v="2"/>
    <x v="1"/>
    <n v="17"/>
    <s v="ARE"/>
    <x v="10"/>
  </r>
  <r>
    <x v="9"/>
    <s v="2EI"/>
    <x v="5"/>
    <s v="IBE"/>
    <x v="14"/>
    <s v="1.3"/>
    <x v="1"/>
    <x v="1"/>
    <n v="31"/>
    <s v="ARE"/>
    <x v="10"/>
  </r>
  <r>
    <x v="9"/>
    <s v="2EI"/>
    <x v="5"/>
    <s v="IBE"/>
    <x v="14"/>
    <s v="1.4"/>
    <x v="4"/>
    <x v="2"/>
    <n v="1"/>
    <s v="AVA"/>
    <x v="1"/>
  </r>
  <r>
    <x v="9"/>
    <s v="2EI"/>
    <x v="5"/>
    <s v="IBE"/>
    <x v="14"/>
    <s v="1.8"/>
    <x v="6"/>
    <x v="1"/>
    <n v="96"/>
    <s v="AVA"/>
    <x v="1"/>
  </r>
  <r>
    <x v="9"/>
    <s v="2EI"/>
    <x v="5"/>
    <s v="LET"/>
    <x v="23"/>
    <s v="1.1"/>
    <x v="0"/>
    <x v="1"/>
    <n v="60"/>
    <s v="ARE"/>
    <x v="10"/>
  </r>
  <r>
    <x v="9"/>
    <s v="2EI"/>
    <x v="5"/>
    <s v="MDE"/>
    <x v="5"/>
    <s v="1.1"/>
    <x v="0"/>
    <x v="1"/>
    <n v="524"/>
    <s v="JAT"/>
    <x v="14"/>
  </r>
  <r>
    <x v="9"/>
    <s v="2EI"/>
    <x v="5"/>
    <s v="MDE"/>
    <x v="5"/>
    <s v="1.1"/>
    <x v="0"/>
    <x v="15"/>
    <n v="18"/>
    <s v="AVA"/>
    <x v="1"/>
  </r>
  <r>
    <x v="9"/>
    <s v="2EI"/>
    <x v="5"/>
    <s v="MDE"/>
    <x v="5"/>
    <s v="1.10"/>
    <x v="8"/>
    <x v="1"/>
    <n v="93"/>
    <s v="GLG"/>
    <x v="15"/>
  </r>
  <r>
    <x v="9"/>
    <s v="2EI"/>
    <x v="5"/>
    <s v="MDE"/>
    <x v="5"/>
    <s v="1.10"/>
    <x v="8"/>
    <x v="31"/>
    <n v="4"/>
    <s v="ARG"/>
    <x v="53"/>
  </r>
  <r>
    <x v="9"/>
    <s v="2EI"/>
    <x v="5"/>
    <s v="MDE"/>
    <x v="5"/>
    <s v="1.3"/>
    <x v="1"/>
    <x v="2"/>
    <n v="13"/>
    <s v="NKS"/>
    <x v="12"/>
  </r>
  <r>
    <x v="9"/>
    <s v="2EI"/>
    <x v="5"/>
    <s v="MDE"/>
    <x v="5"/>
    <s v="1.3"/>
    <x v="1"/>
    <x v="1"/>
    <n v="7"/>
    <s v="ARE"/>
    <x v="10"/>
  </r>
  <r>
    <x v="9"/>
    <s v="2EI"/>
    <x v="5"/>
    <s v="MDE"/>
    <x v="5"/>
    <s v="1.4"/>
    <x v="4"/>
    <x v="1"/>
    <n v="1"/>
    <s v="ARE"/>
    <x v="10"/>
  </r>
  <r>
    <x v="9"/>
    <s v="2EI"/>
    <x v="5"/>
    <s v="MDE"/>
    <x v="5"/>
    <s v="1.4"/>
    <x v="4"/>
    <x v="1"/>
    <n v="62"/>
    <s v="NKS"/>
    <x v="12"/>
  </r>
  <r>
    <x v="9"/>
    <s v="2EI"/>
    <x v="5"/>
    <s v="MDE"/>
    <x v="5"/>
    <s v="1.4"/>
    <x v="4"/>
    <x v="11"/>
    <n v="28"/>
    <s v="DWI"/>
    <x v="18"/>
  </r>
  <r>
    <x v="9"/>
    <s v="2EI"/>
    <x v="5"/>
    <s v="MDE"/>
    <x v="5"/>
    <s v="1.5"/>
    <x v="7"/>
    <x v="2"/>
    <n v="11"/>
    <s v="NKS"/>
    <x v="12"/>
  </r>
  <r>
    <x v="9"/>
    <s v="2EI"/>
    <x v="5"/>
    <s v="MDE"/>
    <x v="5"/>
    <s v="1.5"/>
    <x v="7"/>
    <x v="1"/>
    <n v="19"/>
    <s v="JBU"/>
    <x v="6"/>
  </r>
  <r>
    <x v="9"/>
    <s v="2EI"/>
    <x v="5"/>
    <s v="MDE"/>
    <x v="5"/>
    <s v="1.5"/>
    <x v="7"/>
    <x v="1"/>
    <n v="53"/>
    <s v="NKS"/>
    <x v="12"/>
  </r>
  <r>
    <x v="9"/>
    <s v="2EI"/>
    <x v="5"/>
    <s v="MDE"/>
    <x v="5"/>
    <s v="1.6"/>
    <x v="2"/>
    <x v="2"/>
    <n v="13"/>
    <s v="NKS"/>
    <x v="12"/>
  </r>
  <r>
    <x v="9"/>
    <s v="2EI"/>
    <x v="5"/>
    <s v="MDE"/>
    <x v="5"/>
    <s v="1.6"/>
    <x v="2"/>
    <x v="15"/>
    <n v="18"/>
    <s v="AVA"/>
    <x v="1"/>
  </r>
  <r>
    <x v="9"/>
    <s v="2EI"/>
    <x v="5"/>
    <s v="MDE"/>
    <x v="5"/>
    <s v="1.7"/>
    <x v="5"/>
    <x v="1"/>
    <n v="3"/>
    <s v="GLG"/>
    <x v="15"/>
  </r>
  <r>
    <x v="9"/>
    <s v="2EI"/>
    <x v="5"/>
    <s v="MDE"/>
    <x v="5"/>
    <s v="1.7"/>
    <x v="5"/>
    <x v="1"/>
    <n v="19"/>
    <s v="JBU"/>
    <x v="6"/>
  </r>
  <r>
    <x v="9"/>
    <s v="2EI"/>
    <x v="5"/>
    <s v="MDE"/>
    <x v="5"/>
    <s v="1.8"/>
    <x v="6"/>
    <x v="1"/>
    <n v="3518"/>
    <s v="AVA"/>
    <x v="1"/>
  </r>
  <r>
    <x v="9"/>
    <s v="2EI"/>
    <x v="5"/>
    <s v="MDE"/>
    <x v="5"/>
    <s v="1.8"/>
    <x v="6"/>
    <x v="31"/>
    <n v="3"/>
    <s v="ARG"/>
    <x v="53"/>
  </r>
  <r>
    <x v="9"/>
    <s v="2EI"/>
    <x v="5"/>
    <s v="MDE"/>
    <x v="5"/>
    <s v="1.8"/>
    <x v="6"/>
    <x v="11"/>
    <n v="31"/>
    <s v="DWI"/>
    <x v="18"/>
  </r>
  <r>
    <x v="9"/>
    <s v="2EI"/>
    <x v="5"/>
    <s v="MDE"/>
    <x v="5"/>
    <s v="1.8"/>
    <x v="6"/>
    <x v="8"/>
    <n v="11"/>
    <s v="ROI"/>
    <x v="56"/>
  </r>
  <r>
    <x v="9"/>
    <s v="2EI"/>
    <x v="5"/>
    <s v="MDE"/>
    <x v="5"/>
    <s v="1.9"/>
    <x v="3"/>
    <x v="1"/>
    <n v="13"/>
    <s v="AVA"/>
    <x v="1"/>
  </r>
  <r>
    <x v="9"/>
    <s v="2EI"/>
    <x v="5"/>
    <s v="MTR"/>
    <x v="18"/>
    <s v="1.4"/>
    <x v="4"/>
    <x v="1"/>
    <n v="116"/>
    <s v="ARE"/>
    <x v="10"/>
  </r>
  <r>
    <x v="9"/>
    <s v="2EI"/>
    <x v="5"/>
    <s v="MTR"/>
    <x v="18"/>
    <s v="1.6"/>
    <x v="2"/>
    <x v="1"/>
    <n v="115"/>
    <s v="ARE"/>
    <x v="10"/>
  </r>
  <r>
    <x v="9"/>
    <s v="2EI"/>
    <x v="5"/>
    <s v="NVA"/>
    <x v="19"/>
    <s v="1.3"/>
    <x v="1"/>
    <x v="1"/>
    <n v="72"/>
    <s v="AVA"/>
    <x v="1"/>
  </r>
  <r>
    <x v="9"/>
    <s v="2EI"/>
    <x v="5"/>
    <s v="NVA"/>
    <x v="19"/>
    <s v="1.6"/>
    <x v="2"/>
    <x v="1"/>
    <n v="72"/>
    <s v="AVA"/>
    <x v="1"/>
  </r>
  <r>
    <x v="9"/>
    <s v="2EI"/>
    <x v="5"/>
    <s v="NVA"/>
    <x v="19"/>
    <s v="1.8"/>
    <x v="6"/>
    <x v="2"/>
    <n v="1"/>
    <s v="AVA"/>
    <x v="1"/>
  </r>
  <r>
    <x v="9"/>
    <s v="2EI"/>
    <x v="5"/>
    <s v="PEI"/>
    <x v="20"/>
    <s v="1.1"/>
    <x v="0"/>
    <x v="1"/>
    <n v="154"/>
    <s v="ARE"/>
    <x v="10"/>
  </r>
  <r>
    <x v="9"/>
    <s v="2EI"/>
    <x v="5"/>
    <s v="PEI"/>
    <x v="20"/>
    <s v="1.10"/>
    <x v="8"/>
    <x v="1"/>
    <n v="2392"/>
    <s v="AVA"/>
    <x v="1"/>
  </r>
  <r>
    <x v="9"/>
    <s v="2EI"/>
    <x v="5"/>
    <s v="PEI"/>
    <x v="20"/>
    <s v="1.4"/>
    <x v="4"/>
    <x v="1"/>
    <n v="158"/>
    <s v="ARE"/>
    <x v="10"/>
  </r>
  <r>
    <x v="9"/>
    <s v="2EI"/>
    <x v="5"/>
    <s v="PEI"/>
    <x v="20"/>
    <s v="1.7"/>
    <x v="5"/>
    <x v="11"/>
    <n v="37"/>
    <s v="CMP"/>
    <x v="13"/>
  </r>
  <r>
    <x v="9"/>
    <s v="2EI"/>
    <x v="5"/>
    <s v="PSO"/>
    <x v="21"/>
    <s v="1.3"/>
    <x v="1"/>
    <x v="2"/>
    <n v="5"/>
    <s v="AVA"/>
    <x v="1"/>
  </r>
  <r>
    <x v="9"/>
    <s v="2EI"/>
    <x v="5"/>
    <s v="PSO"/>
    <x v="21"/>
    <s v="1.3"/>
    <x v="1"/>
    <x v="1"/>
    <n v="55"/>
    <s v="ARE"/>
    <x v="10"/>
  </r>
  <r>
    <x v="9"/>
    <s v="2EI"/>
    <x v="5"/>
    <s v="PSO"/>
    <x v="21"/>
    <s v="1.4"/>
    <x v="4"/>
    <x v="1"/>
    <n v="55"/>
    <s v="ARE"/>
    <x v="10"/>
  </r>
  <r>
    <x v="9"/>
    <s v="2EI"/>
    <x v="5"/>
    <s v="RCH"/>
    <x v="16"/>
    <s v="1.4"/>
    <x v="4"/>
    <x v="1"/>
    <n v="42"/>
    <s v="ARE"/>
    <x v="10"/>
  </r>
  <r>
    <x v="9"/>
    <s v="2EI"/>
    <x v="5"/>
    <s v="SMR"/>
    <x v="17"/>
    <s v="1.10"/>
    <x v="8"/>
    <x v="1"/>
    <n v="1290"/>
    <s v="JAT"/>
    <x v="14"/>
  </r>
  <r>
    <x v="9"/>
    <s v="2EI"/>
    <x v="5"/>
    <s v="SMR"/>
    <x v="17"/>
    <s v="1.4"/>
    <x v="4"/>
    <x v="11"/>
    <n v="87"/>
    <s v="RPB"/>
    <x v="11"/>
  </r>
  <r>
    <x v="9"/>
    <s v="2EI"/>
    <x v="5"/>
    <s v="SMR"/>
    <x v="17"/>
    <s v="1.8"/>
    <x v="6"/>
    <x v="11"/>
    <n v="87"/>
    <s v="RPB"/>
    <x v="11"/>
  </r>
  <r>
    <x v="9"/>
    <s v="3AN"/>
    <x v="7"/>
    <s v="BOG"/>
    <x v="3"/>
    <s v="1.8"/>
    <x v="6"/>
    <x v="1"/>
    <n v="72"/>
    <s v="ARE"/>
    <x v="10"/>
  </r>
  <r>
    <x v="9"/>
    <s v="3AN"/>
    <x v="7"/>
    <s v="BOG"/>
    <x v="3"/>
    <s v="1.10"/>
    <x v="8"/>
    <x v="1"/>
    <n v="59"/>
    <s v="ARE"/>
    <x v="10"/>
  </r>
  <r>
    <x v="9"/>
    <s v="3AN"/>
    <x v="7"/>
    <s v="MDE"/>
    <x v="5"/>
    <s v="1.4"/>
    <x v="4"/>
    <x v="1"/>
    <n v="3"/>
    <s v="ARE"/>
    <x v="10"/>
  </r>
  <r>
    <x v="9"/>
    <s v="3AN"/>
    <x v="7"/>
    <s v="MDE"/>
    <x v="5"/>
    <s v="1.10"/>
    <x v="8"/>
    <x v="9"/>
    <n v="4"/>
    <s v="NSE"/>
    <x v="20"/>
  </r>
  <r>
    <x v="9"/>
    <s v="3AN"/>
    <x v="7"/>
    <s v="MDE"/>
    <x v="5"/>
    <s v="1.10"/>
    <x v="8"/>
    <x v="9"/>
    <n v="14"/>
    <s v="EFY"/>
    <x v="0"/>
  </r>
  <r>
    <x v="9"/>
    <s v="3AN"/>
    <x v="7"/>
    <s v="MDE"/>
    <x v="5"/>
    <s v="1.10"/>
    <x v="8"/>
    <x v="1"/>
    <n v="20"/>
    <s v="ARE"/>
    <x v="10"/>
  </r>
  <r>
    <x v="9"/>
    <s v="3AN"/>
    <x v="7"/>
    <s v="UIB"/>
    <x v="24"/>
    <s v="1.8"/>
    <x v="6"/>
    <x v="105"/>
    <n v="22"/>
    <s v="3CA"/>
    <x v="68"/>
  </r>
  <r>
    <x v="9"/>
    <s v="3AQ"/>
    <x v="19"/>
    <s v="BOG"/>
    <x v="3"/>
    <s v="1.8"/>
    <x v="6"/>
    <x v="1"/>
    <n v="31"/>
    <s v="VOI"/>
    <x v="16"/>
  </r>
  <r>
    <x v="9"/>
    <s v="3AQ"/>
    <x v="19"/>
    <s v="BOG"/>
    <x v="3"/>
    <s v="1.8"/>
    <x v="6"/>
    <x v="2"/>
    <n v="327"/>
    <s v="AVA"/>
    <x v="1"/>
  </r>
  <r>
    <x v="9"/>
    <s v="3AQ"/>
    <x v="19"/>
    <s v="BOG"/>
    <x v="3"/>
    <s v="1.8"/>
    <x v="6"/>
    <x v="1"/>
    <n v="6772"/>
    <s v="AVA"/>
    <x v="1"/>
  </r>
  <r>
    <x v="9"/>
    <s v="3AQ"/>
    <x v="19"/>
    <s v="BOG"/>
    <x v="3"/>
    <s v="1.2"/>
    <x v="9"/>
    <x v="2"/>
    <n v="68"/>
    <s v="AVA"/>
    <x v="1"/>
  </r>
  <r>
    <x v="9"/>
    <s v="3AQ"/>
    <x v="19"/>
    <s v="BOG"/>
    <x v="3"/>
    <s v="1.3"/>
    <x v="1"/>
    <x v="1"/>
    <n v="1007"/>
    <s v="AVA"/>
    <x v="1"/>
  </r>
  <r>
    <x v="9"/>
    <s v="3AQ"/>
    <x v="19"/>
    <s v="BOG"/>
    <x v="3"/>
    <s v="1.1"/>
    <x v="0"/>
    <x v="31"/>
    <n v="30"/>
    <s v="ARG"/>
    <x v="53"/>
  </r>
  <r>
    <x v="9"/>
    <s v="3AQ"/>
    <x v="19"/>
    <s v="BOG"/>
    <x v="3"/>
    <s v="1.3"/>
    <x v="1"/>
    <x v="31"/>
    <n v="38"/>
    <s v="ARG"/>
    <x v="53"/>
  </r>
  <r>
    <x v="9"/>
    <s v="3AQ"/>
    <x v="19"/>
    <s v="BOG"/>
    <x v="3"/>
    <s v="1.7"/>
    <x v="5"/>
    <x v="31"/>
    <n v="30"/>
    <s v="ARG"/>
    <x v="53"/>
  </r>
  <r>
    <x v="9"/>
    <s v="3AQ"/>
    <x v="19"/>
    <s v="BOG"/>
    <x v="3"/>
    <s v="1.4"/>
    <x v="4"/>
    <x v="1"/>
    <n v="6938"/>
    <s v="AVA"/>
    <x v="1"/>
  </r>
  <r>
    <x v="9"/>
    <s v="3AQ"/>
    <x v="19"/>
    <s v="BOG"/>
    <x v="3"/>
    <s v="1.4"/>
    <x v="4"/>
    <x v="15"/>
    <n v="441"/>
    <s v="AVA"/>
    <x v="1"/>
  </r>
  <r>
    <x v="9"/>
    <s v="3AQ"/>
    <x v="19"/>
    <s v="BOG"/>
    <x v="3"/>
    <s v="1.1"/>
    <x v="0"/>
    <x v="24"/>
    <n v="13"/>
    <s v="DAL"/>
    <x v="59"/>
  </r>
  <r>
    <x v="9"/>
    <s v="3AQ"/>
    <x v="19"/>
    <s v="BOG"/>
    <x v="3"/>
    <s v="1.4"/>
    <x v="4"/>
    <x v="24"/>
    <n v="52"/>
    <s v="DAL"/>
    <x v="59"/>
  </r>
  <r>
    <x v="9"/>
    <s v="3AQ"/>
    <x v="19"/>
    <s v="BOG"/>
    <x v="3"/>
    <s v="1.8"/>
    <x v="6"/>
    <x v="24"/>
    <n v="28"/>
    <s v="DAL"/>
    <x v="59"/>
  </r>
  <r>
    <x v="9"/>
    <s v="3AQ"/>
    <x v="19"/>
    <s v="BOG"/>
    <x v="3"/>
    <s v="1.5"/>
    <x v="7"/>
    <x v="24"/>
    <n v="1"/>
    <s v="FAC"/>
    <x v="34"/>
  </r>
  <r>
    <x v="9"/>
    <s v="3AQ"/>
    <x v="19"/>
    <s v="BOG"/>
    <x v="3"/>
    <s v="1.10"/>
    <x v="8"/>
    <x v="106"/>
    <n v="1"/>
    <s v="FAC"/>
    <x v="34"/>
  </r>
  <r>
    <x v="9"/>
    <s v="3AQ"/>
    <x v="19"/>
    <s v="BOG"/>
    <x v="3"/>
    <s v="1.10"/>
    <x v="8"/>
    <x v="64"/>
    <n v="2"/>
    <s v="FAC"/>
    <x v="34"/>
  </r>
  <r>
    <x v="9"/>
    <s v="3AQ"/>
    <x v="19"/>
    <s v="BOG"/>
    <x v="3"/>
    <s v="1.5"/>
    <x v="7"/>
    <x v="107"/>
    <n v="90"/>
    <s v="IBE"/>
    <x v="69"/>
  </r>
  <r>
    <x v="9"/>
    <s v="3AQ"/>
    <x v="19"/>
    <s v="BOG"/>
    <x v="3"/>
    <s v="1.4"/>
    <x v="4"/>
    <x v="1"/>
    <n v="683"/>
    <s v="JAT"/>
    <x v="14"/>
  </r>
  <r>
    <x v="9"/>
    <s v="3AQ"/>
    <x v="19"/>
    <s v="BOG"/>
    <x v="3"/>
    <s v="1.3"/>
    <x v="1"/>
    <x v="19"/>
    <n v="30"/>
    <s v="THY"/>
    <x v="45"/>
  </r>
  <r>
    <x v="9"/>
    <s v="3AZ"/>
    <x v="2"/>
    <s v="BOG"/>
    <x v="3"/>
    <s v="1.4"/>
    <x v="4"/>
    <x v="24"/>
    <n v="4"/>
    <s v="LTG"/>
    <x v="39"/>
  </r>
  <r>
    <x v="9"/>
    <s v="3AZ"/>
    <x v="2"/>
    <s v="BOG"/>
    <x v="3"/>
    <s v="1.8"/>
    <x v="6"/>
    <x v="24"/>
    <n v="9"/>
    <s v="MAA"/>
    <x v="31"/>
  </r>
  <r>
    <x v="9"/>
    <s v="3AZ"/>
    <x v="2"/>
    <s v="BOG"/>
    <x v="3"/>
    <s v="1.3"/>
    <x v="1"/>
    <x v="24"/>
    <n v="140"/>
    <s v="LAE"/>
    <x v="44"/>
  </r>
  <r>
    <x v="9"/>
    <s v="3AZ"/>
    <x v="2"/>
    <s v="BOG"/>
    <x v="3"/>
    <s v="1.4"/>
    <x v="4"/>
    <x v="24"/>
    <n v="140"/>
    <s v="LAE"/>
    <x v="44"/>
  </r>
  <r>
    <x v="9"/>
    <s v="3AZ"/>
    <x v="2"/>
    <s v="BOG"/>
    <x v="3"/>
    <s v="1.8"/>
    <x v="6"/>
    <x v="24"/>
    <n v="140"/>
    <s v="LAE"/>
    <x v="44"/>
  </r>
  <r>
    <x v="9"/>
    <s v="3BN"/>
    <x v="20"/>
    <s v="BAQ"/>
    <x v="8"/>
    <s v="1.9"/>
    <x v="3"/>
    <x v="92"/>
    <n v="2"/>
    <s v="PAV"/>
    <x v="9"/>
  </r>
  <r>
    <x v="9"/>
    <s v="3BN"/>
    <x v="20"/>
    <s v="BAQ"/>
    <x v="8"/>
    <s v="1.9"/>
    <x v="3"/>
    <x v="1"/>
    <n v="2"/>
    <s v="PRV"/>
    <x v="42"/>
  </r>
  <r>
    <x v="9"/>
    <s v="3BN"/>
    <x v="20"/>
    <s v="PEI"/>
    <x v="20"/>
    <s v="1.9"/>
    <x v="3"/>
    <x v="108"/>
    <n v="1"/>
    <s v="PAV"/>
    <x v="9"/>
  </r>
  <r>
    <x v="9"/>
    <s v="3BN"/>
    <x v="20"/>
    <s v="MDE"/>
    <x v="5"/>
    <s v="1.9"/>
    <x v="3"/>
    <x v="28"/>
    <n v="2"/>
    <s v="PAV"/>
    <x v="9"/>
  </r>
  <r>
    <x v="9"/>
    <s v="3BN"/>
    <x v="20"/>
    <s v="MDE"/>
    <x v="5"/>
    <s v="1.9"/>
    <x v="3"/>
    <x v="92"/>
    <n v="2"/>
    <s v="PAV"/>
    <x v="9"/>
  </r>
  <r>
    <x v="9"/>
    <s v="3BN"/>
    <x v="20"/>
    <s v="MDE"/>
    <x v="5"/>
    <s v="1.9"/>
    <x v="3"/>
    <x v="10"/>
    <n v="1"/>
    <s v="PAV"/>
    <x v="9"/>
  </r>
  <r>
    <x v="9"/>
    <s v="3BN"/>
    <x v="20"/>
    <s v="MDE"/>
    <x v="5"/>
    <s v="1.9"/>
    <x v="3"/>
    <x v="67"/>
    <n v="2"/>
    <s v="PAV"/>
    <x v="9"/>
  </r>
  <r>
    <x v="9"/>
    <s v="3BN"/>
    <x v="20"/>
    <s v="MDE"/>
    <x v="5"/>
    <s v="1.9"/>
    <x v="3"/>
    <x v="29"/>
    <n v="1"/>
    <s v="PAV"/>
    <x v="9"/>
  </r>
  <r>
    <x v="9"/>
    <s v="3BN"/>
    <x v="20"/>
    <s v="CLO"/>
    <x v="10"/>
    <s v="1.9"/>
    <x v="3"/>
    <x v="62"/>
    <n v="3"/>
    <s v="PRV"/>
    <x v="42"/>
  </r>
  <r>
    <x v="9"/>
    <s v="3BV"/>
    <x v="16"/>
    <s v="PBO"/>
    <x v="28"/>
    <s v="1.2"/>
    <x v="9"/>
    <x v="75"/>
    <n v="81"/>
    <s v="SRC"/>
    <x v="70"/>
  </r>
  <r>
    <x v="9"/>
    <s v="3BV"/>
    <x v="16"/>
    <s v="PBO"/>
    <x v="28"/>
    <s v="1.4"/>
    <x v="4"/>
    <x v="75"/>
    <n v="81"/>
    <s v="SRC"/>
    <x v="70"/>
  </r>
  <r>
    <x v="9"/>
    <s v="AJS"/>
    <x v="21"/>
    <s v="BOG"/>
    <x v="3"/>
    <s v="1.4"/>
    <x v="4"/>
    <x v="75"/>
    <n v="9"/>
    <s v="PRV"/>
    <x v="42"/>
  </r>
  <r>
    <x v="9"/>
    <s v="AJS"/>
    <x v="21"/>
    <s v="BOG"/>
    <x v="3"/>
    <s v="1.3"/>
    <x v="1"/>
    <x v="95"/>
    <n v="2"/>
    <s v="PRV"/>
    <x v="42"/>
  </r>
  <r>
    <x v="9"/>
    <s v="AJS"/>
    <x v="21"/>
    <s v="BOG"/>
    <x v="3"/>
    <s v="1.4"/>
    <x v="4"/>
    <x v="95"/>
    <n v="2"/>
    <s v="PRV"/>
    <x v="42"/>
  </r>
  <r>
    <x v="9"/>
    <s v="AJS"/>
    <x v="21"/>
    <s v="BOG"/>
    <x v="3"/>
    <s v="1.9"/>
    <x v="3"/>
    <x v="92"/>
    <n v="1"/>
    <s v="PRV"/>
    <x v="42"/>
  </r>
  <r>
    <x v="9"/>
    <s v="AJS"/>
    <x v="21"/>
    <s v="BOG"/>
    <x v="3"/>
    <s v="1.4"/>
    <x v="4"/>
    <x v="58"/>
    <n v="1"/>
    <s v="PRV"/>
    <x v="42"/>
  </r>
  <r>
    <x v="9"/>
    <s v="AJS"/>
    <x v="21"/>
    <s v="BOG"/>
    <x v="3"/>
    <s v="1.3"/>
    <x v="1"/>
    <x v="109"/>
    <n v="2"/>
    <s v="PRV"/>
    <x v="42"/>
  </r>
  <r>
    <x v="9"/>
    <s v="AJS"/>
    <x v="21"/>
    <s v="BOG"/>
    <x v="3"/>
    <s v="1.10"/>
    <x v="8"/>
    <x v="109"/>
    <n v="1"/>
    <s v="PRV"/>
    <x v="42"/>
  </r>
  <r>
    <x v="9"/>
    <s v="AJS"/>
    <x v="21"/>
    <s v="BOG"/>
    <x v="3"/>
    <s v="1.3"/>
    <x v="1"/>
    <x v="48"/>
    <n v="1"/>
    <s v="PRV"/>
    <x v="42"/>
  </r>
  <r>
    <x v="9"/>
    <s v="SGH"/>
    <x v="3"/>
    <s v="SJE"/>
    <x v="4"/>
    <s v="1.4"/>
    <x v="4"/>
    <x v="0"/>
    <n v="25"/>
    <s v="EFY"/>
    <x v="0"/>
  </r>
  <r>
    <x v="9"/>
    <s v="SGH"/>
    <x v="3"/>
    <s v="LET"/>
    <x v="23"/>
    <s v="1.8"/>
    <x v="6"/>
    <x v="8"/>
    <n v="15"/>
    <s v="ACL"/>
    <x v="8"/>
  </r>
  <r>
    <x v="9"/>
    <s v="2EJ"/>
    <x v="6"/>
    <s v="BOG"/>
    <x v="3"/>
    <s v="1.3"/>
    <x v="1"/>
    <x v="24"/>
    <n v="6"/>
    <s v="3AZ"/>
    <x v="40"/>
  </r>
  <r>
    <x v="9"/>
    <s v="2EJ"/>
    <x v="6"/>
    <s v="BOG"/>
    <x v="3"/>
    <s v="1.10"/>
    <x v="8"/>
    <x v="21"/>
    <n v="1"/>
    <s v="GTI"/>
    <x v="62"/>
  </r>
  <r>
    <x v="9"/>
    <s v="2EJ"/>
    <x v="6"/>
    <s v="BOG"/>
    <x v="3"/>
    <s v="1.10"/>
    <x v="8"/>
    <x v="33"/>
    <n v="26"/>
    <s v="ETH"/>
    <x v="61"/>
  </r>
  <r>
    <x v="9"/>
    <s v="2EJ"/>
    <x v="6"/>
    <s v="BOG"/>
    <x v="3"/>
    <s v="1.3"/>
    <x v="1"/>
    <x v="24"/>
    <n v="1"/>
    <s v="3AI"/>
    <x v="50"/>
  </r>
  <r>
    <x v="9"/>
    <s v="2EJ"/>
    <x v="6"/>
    <s v="BOG"/>
    <x v="3"/>
    <s v="1.10"/>
    <x v="8"/>
    <x v="6"/>
    <n v="6"/>
    <s v="3AG"/>
    <x v="36"/>
  </r>
  <r>
    <x v="9"/>
    <s v="3AP"/>
    <x v="14"/>
    <s v="CTG"/>
    <x v="11"/>
    <s v="1.1"/>
    <x v="0"/>
    <x v="6"/>
    <n v="18"/>
    <s v="PUE"/>
    <x v="5"/>
  </r>
  <r>
    <x v="9"/>
    <s v="3AP"/>
    <x v="14"/>
    <s v="CTG"/>
    <x v="11"/>
    <s v="1.2"/>
    <x v="9"/>
    <x v="1"/>
    <n v="34"/>
    <s v="AVA"/>
    <x v="1"/>
  </r>
  <r>
    <x v="9"/>
    <s v="3AP"/>
    <x v="14"/>
    <s v="CTG"/>
    <x v="11"/>
    <s v="1.8"/>
    <x v="6"/>
    <x v="19"/>
    <n v="31"/>
    <s v="KLM"/>
    <x v="23"/>
  </r>
  <r>
    <x v="9"/>
    <s v="3AP"/>
    <x v="14"/>
    <s v="BAQ"/>
    <x v="8"/>
    <s v="1.4"/>
    <x v="4"/>
    <x v="9"/>
    <n v="8"/>
    <s v="NSE"/>
    <x v="20"/>
  </r>
  <r>
    <x v="9"/>
    <s v="3AP"/>
    <x v="14"/>
    <s v="BAQ"/>
    <x v="8"/>
    <s v="1.5"/>
    <x v="7"/>
    <x v="1"/>
    <n v="113"/>
    <s v="AVA"/>
    <x v="1"/>
  </r>
  <r>
    <x v="9"/>
    <s v="3BM"/>
    <x v="0"/>
    <s v="EJA"/>
    <x v="0"/>
    <s v="1.1"/>
    <x v="0"/>
    <x v="0"/>
    <n v="21"/>
    <s v="EFY"/>
    <x v="0"/>
  </r>
  <r>
    <x v="9"/>
    <s v="3BM"/>
    <x v="0"/>
    <s v="PPN"/>
    <x v="1"/>
    <s v="1.1"/>
    <x v="0"/>
    <x v="1"/>
    <n v="44"/>
    <s v="AVA"/>
    <x v="1"/>
  </r>
  <r>
    <x v="9"/>
    <s v="3BM"/>
    <x v="0"/>
    <s v="PPN"/>
    <x v="1"/>
    <s v="1.6"/>
    <x v="2"/>
    <x v="1"/>
    <n v="44"/>
    <s v="AVA"/>
    <x v="1"/>
  </r>
  <r>
    <x v="9"/>
    <s v="3BM"/>
    <x v="0"/>
    <s v="VUP"/>
    <x v="2"/>
    <s v="1.3"/>
    <x v="1"/>
    <x v="88"/>
    <n v="26"/>
    <s v="EFY"/>
    <x v="0"/>
  </r>
  <r>
    <x v="9"/>
    <s v="3BM"/>
    <x v="0"/>
    <s v="VVC"/>
    <x v="22"/>
    <s v="1.1"/>
    <x v="0"/>
    <x v="1"/>
    <n v="45"/>
    <s v="AVA"/>
    <x v="1"/>
  </r>
  <r>
    <x v="9"/>
    <s v="3BM"/>
    <x v="0"/>
    <s v="TCO"/>
    <x v="25"/>
    <s v="1.3"/>
    <x v="1"/>
    <x v="88"/>
    <n v="43"/>
    <s v="EFY"/>
    <x v="0"/>
  </r>
  <r>
    <x v="9"/>
    <s v="3BR"/>
    <x v="17"/>
    <s v="BOG"/>
    <x v="3"/>
    <s v="1.9"/>
    <x v="3"/>
    <x v="11"/>
    <n v="5"/>
    <s v="RPB"/>
    <x v="11"/>
  </r>
  <r>
    <x v="9"/>
    <s v="1BC"/>
    <x v="4"/>
    <s v="MDE"/>
    <x v="5"/>
    <s v="1.1"/>
    <x v="0"/>
    <x v="65"/>
    <n v="2"/>
    <s v="PAV"/>
    <x v="9"/>
  </r>
  <r>
    <x v="9"/>
    <s v="1BC"/>
    <x v="4"/>
    <s v="MDE"/>
    <x v="5"/>
    <s v="1.3"/>
    <x v="1"/>
    <x v="63"/>
    <n v="2"/>
    <s v="1EH"/>
    <x v="58"/>
  </r>
  <r>
    <x v="9"/>
    <s v="1BC"/>
    <x v="4"/>
    <s v="MDE"/>
    <x v="5"/>
    <s v="1.3"/>
    <x v="1"/>
    <x v="95"/>
    <n v="2"/>
    <s v="1EH"/>
    <x v="58"/>
  </r>
  <r>
    <x v="9"/>
    <s v="1BC"/>
    <x v="4"/>
    <s v="MDE"/>
    <x v="5"/>
    <s v="1.10"/>
    <x v="8"/>
    <x v="28"/>
    <n v="16"/>
    <s v="PAV"/>
    <x v="9"/>
  </r>
  <r>
    <x v="9"/>
    <s v="1BC"/>
    <x v="4"/>
    <s v="MDE"/>
    <x v="5"/>
    <s v="1.1"/>
    <x v="0"/>
    <x v="39"/>
    <n v="5"/>
    <s v="PAV"/>
    <x v="9"/>
  </r>
  <r>
    <x v="9"/>
    <s v="1BC"/>
    <x v="4"/>
    <s v="MDE"/>
    <x v="5"/>
    <s v="1.7"/>
    <x v="5"/>
    <x v="48"/>
    <n v="1"/>
    <s v="3BN"/>
    <x v="66"/>
  </r>
  <r>
    <x v="9"/>
    <s v="1BC"/>
    <x v="4"/>
    <s v="MDE"/>
    <x v="5"/>
    <s v="1.3"/>
    <x v="1"/>
    <x v="57"/>
    <n v="2"/>
    <s v="PAV"/>
    <x v="9"/>
  </r>
  <r>
    <x v="9"/>
    <s v="1DS"/>
    <x v="15"/>
    <s v="BOG"/>
    <x v="3"/>
    <s v="1.9"/>
    <x v="3"/>
    <x v="52"/>
    <n v="2"/>
    <s v="1DS"/>
    <x v="60"/>
  </r>
  <r>
    <x v="9"/>
    <s v="1GR"/>
    <x v="11"/>
    <s v="EOH"/>
    <x v="26"/>
    <s v="1.1"/>
    <x v="0"/>
    <x v="3"/>
    <n v="28"/>
    <s v="1FR"/>
    <x v="54"/>
  </r>
  <r>
    <x v="9"/>
    <s v="1GR"/>
    <x v="11"/>
    <s v="EOH"/>
    <x v="26"/>
    <s v="1.1"/>
    <x v="0"/>
    <x v="73"/>
    <n v="5"/>
    <s v="1GR"/>
    <x v="55"/>
  </r>
  <r>
    <x v="9"/>
    <s v="1GR"/>
    <x v="11"/>
    <s v="EOH"/>
    <x v="26"/>
    <s v="1.1"/>
    <x v="0"/>
    <x v="75"/>
    <n v="20"/>
    <s v="HEL"/>
    <x v="2"/>
  </r>
  <r>
    <x v="9"/>
    <s v="1GR"/>
    <x v="11"/>
    <s v="EOH"/>
    <x v="26"/>
    <s v="1.8"/>
    <x v="6"/>
    <x v="73"/>
    <n v="11"/>
    <s v="1EH"/>
    <x v="58"/>
  </r>
  <r>
    <x v="9"/>
    <s v="1GR"/>
    <x v="11"/>
    <s v="EOH"/>
    <x v="26"/>
    <s v="1.1"/>
    <x v="0"/>
    <x v="25"/>
    <n v="1"/>
    <s v="1GU"/>
    <x v="71"/>
  </r>
  <r>
    <x v="9"/>
    <s v="2EI"/>
    <x v="5"/>
    <s v="ADZ"/>
    <x v="6"/>
    <s v="1.2"/>
    <x v="9"/>
    <x v="8"/>
    <n v="2"/>
    <s v="KRE"/>
    <x v="33"/>
  </r>
  <r>
    <x v="9"/>
    <s v="2EI"/>
    <x v="5"/>
    <s v="ADZ"/>
    <x v="6"/>
    <s v="1.4"/>
    <x v="4"/>
    <x v="1"/>
    <n v="311"/>
    <s v="ARE"/>
    <x v="10"/>
  </r>
  <r>
    <x v="9"/>
    <s v="2EI"/>
    <x v="5"/>
    <s v="AXM"/>
    <x v="7"/>
    <s v="1.1"/>
    <x v="0"/>
    <x v="2"/>
    <n v="1"/>
    <s v="AVA"/>
    <x v="1"/>
  </r>
  <r>
    <x v="9"/>
    <s v="2EI"/>
    <x v="5"/>
    <s v="AXM"/>
    <x v="7"/>
    <s v="1.1"/>
    <x v="0"/>
    <x v="1"/>
    <n v="135"/>
    <s v="AVA"/>
    <x v="1"/>
  </r>
  <r>
    <x v="9"/>
    <s v="2EI"/>
    <x v="5"/>
    <s v="AXM"/>
    <x v="7"/>
    <s v="1.1"/>
    <x v="0"/>
    <x v="1"/>
    <n v="13"/>
    <s v="NKS"/>
    <x v="12"/>
  </r>
  <r>
    <x v="9"/>
    <s v="2EI"/>
    <x v="5"/>
    <s v="AXM"/>
    <x v="7"/>
    <s v="1.10"/>
    <x v="8"/>
    <x v="2"/>
    <n v="7"/>
    <s v="AVA"/>
    <x v="1"/>
  </r>
  <r>
    <x v="9"/>
    <s v="2EI"/>
    <x v="5"/>
    <s v="AXM"/>
    <x v="7"/>
    <s v="1.10"/>
    <x v="8"/>
    <x v="11"/>
    <n v="52"/>
    <s v="CMP"/>
    <x v="13"/>
  </r>
  <r>
    <x v="9"/>
    <s v="2EI"/>
    <x v="5"/>
    <s v="AXM"/>
    <x v="7"/>
    <s v="1.3"/>
    <x v="1"/>
    <x v="2"/>
    <n v="1"/>
    <s v="AVA"/>
    <x v="1"/>
  </r>
  <r>
    <x v="9"/>
    <s v="2EI"/>
    <x v="5"/>
    <s v="AXM"/>
    <x v="7"/>
    <s v="1.3"/>
    <x v="1"/>
    <x v="1"/>
    <n v="135"/>
    <s v="AVA"/>
    <x v="1"/>
  </r>
  <r>
    <x v="9"/>
    <s v="2EI"/>
    <x v="5"/>
    <s v="AXM"/>
    <x v="7"/>
    <s v="1.6"/>
    <x v="2"/>
    <x v="1"/>
    <n v="134"/>
    <s v="AVA"/>
    <x v="1"/>
  </r>
  <r>
    <x v="9"/>
    <s v="2EI"/>
    <x v="5"/>
    <s v="AXM"/>
    <x v="7"/>
    <s v="1.6"/>
    <x v="2"/>
    <x v="1"/>
    <n v="29"/>
    <s v="ARE"/>
    <x v="10"/>
  </r>
  <r>
    <x v="9"/>
    <s v="2EI"/>
    <x v="5"/>
    <s v="AXM"/>
    <x v="7"/>
    <s v="1.6"/>
    <x v="2"/>
    <x v="1"/>
    <n v="13"/>
    <s v="NKS"/>
    <x v="12"/>
  </r>
  <r>
    <x v="9"/>
    <s v="2EI"/>
    <x v="5"/>
    <s v="AXM"/>
    <x v="7"/>
    <s v="1.6"/>
    <x v="2"/>
    <x v="11"/>
    <n v="13"/>
    <s v="CMP"/>
    <x v="13"/>
  </r>
  <r>
    <x v="9"/>
    <s v="2EI"/>
    <x v="5"/>
    <s v="AXM"/>
    <x v="7"/>
    <s v="1.8"/>
    <x v="6"/>
    <x v="1"/>
    <n v="26"/>
    <s v="NKS"/>
    <x v="12"/>
  </r>
  <r>
    <x v="9"/>
    <s v="2EI"/>
    <x v="5"/>
    <s v="BAQ"/>
    <x v="8"/>
    <s v="1.1"/>
    <x v="0"/>
    <x v="1"/>
    <n v="30"/>
    <s v="NKS"/>
    <x v="12"/>
  </r>
  <r>
    <x v="9"/>
    <s v="2EI"/>
    <x v="5"/>
    <s v="BAQ"/>
    <x v="8"/>
    <s v="1.1"/>
    <x v="0"/>
    <x v="31"/>
    <n v="1"/>
    <s v="ARG"/>
    <x v="53"/>
  </r>
  <r>
    <x v="9"/>
    <s v="2EI"/>
    <x v="5"/>
    <s v="BAQ"/>
    <x v="8"/>
    <s v="1.10"/>
    <x v="8"/>
    <x v="31"/>
    <n v="4"/>
    <s v="ARG"/>
    <x v="53"/>
  </r>
  <r>
    <x v="9"/>
    <s v="2EI"/>
    <x v="5"/>
    <s v="BAQ"/>
    <x v="8"/>
    <s v="1.10"/>
    <x v="8"/>
    <x v="11"/>
    <n v="260"/>
    <s v="RPB"/>
    <x v="11"/>
  </r>
  <r>
    <x v="9"/>
    <s v="2EI"/>
    <x v="5"/>
    <s v="BAQ"/>
    <x v="8"/>
    <s v="1.3"/>
    <x v="1"/>
    <x v="1"/>
    <n v="2"/>
    <s v="ARE"/>
    <x v="10"/>
  </r>
  <r>
    <x v="9"/>
    <s v="2EI"/>
    <x v="5"/>
    <s v="BAQ"/>
    <x v="8"/>
    <s v="1.3"/>
    <x v="1"/>
    <x v="11"/>
    <n v="43"/>
    <s v="CMP"/>
    <x v="13"/>
  </r>
  <r>
    <x v="9"/>
    <s v="2EI"/>
    <x v="5"/>
    <s v="BAQ"/>
    <x v="8"/>
    <s v="1.8"/>
    <x v="6"/>
    <x v="31"/>
    <n v="2"/>
    <s v="ARG"/>
    <x v="53"/>
  </r>
  <r>
    <x v="9"/>
    <s v="2EI"/>
    <x v="5"/>
    <s v="BAQ"/>
    <x v="8"/>
    <s v="1.8"/>
    <x v="6"/>
    <x v="11"/>
    <n v="268"/>
    <s v="CMP"/>
    <x v="13"/>
  </r>
  <r>
    <x v="9"/>
    <s v="2EI"/>
    <x v="5"/>
    <s v="BGA"/>
    <x v="9"/>
    <s v="1.3"/>
    <x v="1"/>
    <x v="8"/>
    <n v="1"/>
    <s v="ACL"/>
    <x v="8"/>
  </r>
  <r>
    <x v="9"/>
    <s v="2EI"/>
    <x v="5"/>
    <s v="BGA"/>
    <x v="9"/>
    <s v="1.6"/>
    <x v="2"/>
    <x v="2"/>
    <n v="40"/>
    <s v="AVA"/>
    <x v="1"/>
  </r>
  <r>
    <x v="9"/>
    <s v="2EI"/>
    <x v="5"/>
    <s v="BGA"/>
    <x v="9"/>
    <s v="1.6"/>
    <x v="2"/>
    <x v="1"/>
    <n v="174"/>
    <s v="ARE"/>
    <x v="10"/>
  </r>
  <r>
    <x v="9"/>
    <s v="2EI"/>
    <x v="5"/>
    <s v="CLO"/>
    <x v="10"/>
    <s v="1.1"/>
    <x v="0"/>
    <x v="1"/>
    <n v="17"/>
    <s v="NKS"/>
    <x v="12"/>
  </r>
  <r>
    <x v="9"/>
    <s v="2EI"/>
    <x v="5"/>
    <s v="CLO"/>
    <x v="10"/>
    <s v="1.10"/>
    <x v="8"/>
    <x v="11"/>
    <n v="2"/>
    <s v="AMX"/>
    <x v="17"/>
  </r>
  <r>
    <x v="9"/>
    <s v="2EI"/>
    <x v="5"/>
    <s v="CLO"/>
    <x v="10"/>
    <s v="1.3"/>
    <x v="1"/>
    <x v="1"/>
    <n v="17"/>
    <s v="NKS"/>
    <x v="12"/>
  </r>
  <r>
    <x v="9"/>
    <s v="2EI"/>
    <x v="5"/>
    <s v="CLO"/>
    <x v="10"/>
    <s v="1.4"/>
    <x v="4"/>
    <x v="90"/>
    <n v="1"/>
    <s v="NSE"/>
    <x v="20"/>
  </r>
  <r>
    <x v="9"/>
    <s v="2EI"/>
    <x v="5"/>
    <s v="CLO"/>
    <x v="10"/>
    <s v="1.4"/>
    <x v="4"/>
    <x v="11"/>
    <n v="164"/>
    <s v="CMP"/>
    <x v="13"/>
  </r>
  <r>
    <x v="9"/>
    <s v="2EI"/>
    <x v="5"/>
    <s v="CLO"/>
    <x v="10"/>
    <s v="1.5"/>
    <x v="7"/>
    <x v="11"/>
    <n v="33"/>
    <s v="AAL"/>
    <x v="19"/>
  </r>
  <r>
    <x v="9"/>
    <s v="2EI"/>
    <x v="5"/>
    <s v="CLO"/>
    <x v="10"/>
    <s v="1.5"/>
    <x v="7"/>
    <x v="11"/>
    <n v="56"/>
    <s v="CMP"/>
    <x v="13"/>
  </r>
  <r>
    <x v="9"/>
    <s v="2EI"/>
    <x v="5"/>
    <s v="CLO"/>
    <x v="10"/>
    <s v="1.6"/>
    <x v="2"/>
    <x v="11"/>
    <n v="45"/>
    <s v="RPB"/>
    <x v="11"/>
  </r>
  <r>
    <x v="9"/>
    <s v="2EI"/>
    <x v="5"/>
    <s v="CLO"/>
    <x v="10"/>
    <s v="1.7"/>
    <x v="5"/>
    <x v="16"/>
    <n v="6"/>
    <s v="JAT"/>
    <x v="14"/>
  </r>
  <r>
    <x v="9"/>
    <s v="2EI"/>
    <x v="5"/>
    <s v="CTG"/>
    <x v="11"/>
    <s v="1.1"/>
    <x v="0"/>
    <x v="16"/>
    <n v="1"/>
    <s v="JBU"/>
    <x v="6"/>
  </r>
  <r>
    <x v="9"/>
    <s v="2EI"/>
    <x v="5"/>
    <s v="CTG"/>
    <x v="11"/>
    <s v="1.10"/>
    <x v="8"/>
    <x v="11"/>
    <n v="655"/>
    <s v="RPB"/>
    <x v="11"/>
  </r>
  <r>
    <x v="9"/>
    <s v="2EI"/>
    <x v="5"/>
    <s v="CTG"/>
    <x v="11"/>
    <s v="1.2"/>
    <x v="9"/>
    <x v="11"/>
    <n v="2"/>
    <s v="CMP"/>
    <x v="13"/>
  </r>
  <r>
    <x v="9"/>
    <s v="2EI"/>
    <x v="5"/>
    <s v="CTG"/>
    <x v="11"/>
    <s v="1.3"/>
    <x v="1"/>
    <x v="1"/>
    <n v="480"/>
    <s v="ARE"/>
    <x v="10"/>
  </r>
  <r>
    <x v="9"/>
    <s v="2EI"/>
    <x v="5"/>
    <s v="CTG"/>
    <x v="11"/>
    <s v="1.3"/>
    <x v="1"/>
    <x v="11"/>
    <n v="120"/>
    <s v="CMP"/>
    <x v="13"/>
  </r>
  <r>
    <x v="9"/>
    <s v="2EI"/>
    <x v="5"/>
    <s v="CTG"/>
    <x v="11"/>
    <s v="1.5"/>
    <x v="7"/>
    <x v="1"/>
    <n v="29"/>
    <s v="JBU"/>
    <x v="6"/>
  </r>
  <r>
    <x v="9"/>
    <s v="2EI"/>
    <x v="5"/>
    <s v="CTG"/>
    <x v="11"/>
    <s v="1.5"/>
    <x v="7"/>
    <x v="1"/>
    <n v="79"/>
    <s v="ARE"/>
    <x v="10"/>
  </r>
  <r>
    <x v="9"/>
    <s v="2EI"/>
    <x v="5"/>
    <s v="CTG"/>
    <x v="11"/>
    <s v="1.5"/>
    <x v="7"/>
    <x v="32"/>
    <n v="1"/>
    <s v="FAC"/>
    <x v="34"/>
  </r>
  <r>
    <x v="9"/>
    <s v="2EI"/>
    <x v="5"/>
    <s v="CTG"/>
    <x v="11"/>
    <s v="1.6"/>
    <x v="2"/>
    <x v="11"/>
    <n v="60"/>
    <s v="AAL"/>
    <x v="19"/>
  </r>
  <r>
    <x v="9"/>
    <s v="2EI"/>
    <x v="5"/>
    <s v="CTG"/>
    <x v="11"/>
    <s v="1.8"/>
    <x v="6"/>
    <x v="1"/>
    <n v="58"/>
    <s v="JBU"/>
    <x v="6"/>
  </r>
  <r>
    <x v="9"/>
    <s v="2EI"/>
    <x v="5"/>
    <s v="CTG"/>
    <x v="11"/>
    <s v="1.8"/>
    <x v="6"/>
    <x v="1"/>
    <n v="22"/>
    <s v="NKS"/>
    <x v="12"/>
  </r>
  <r>
    <x v="9"/>
    <s v="2EI"/>
    <x v="5"/>
    <s v="CTG"/>
    <x v="11"/>
    <s v="1.8"/>
    <x v="6"/>
    <x v="11"/>
    <n v="122"/>
    <s v="AAL"/>
    <x v="19"/>
  </r>
  <r>
    <x v="9"/>
    <s v="2EI"/>
    <x v="5"/>
    <s v="CTG"/>
    <x v="11"/>
    <s v="1.8"/>
    <x v="6"/>
    <x v="19"/>
    <n v="28"/>
    <s v="KLM"/>
    <x v="23"/>
  </r>
  <r>
    <x v="9"/>
    <s v="2EI"/>
    <x v="5"/>
    <s v="CUC"/>
    <x v="12"/>
    <s v="1.1"/>
    <x v="0"/>
    <x v="1"/>
    <n v="293"/>
    <s v="AVA"/>
    <x v="1"/>
  </r>
  <r>
    <x v="9"/>
    <s v="2EI"/>
    <x v="5"/>
    <s v="CUC"/>
    <x v="12"/>
    <s v="1.10"/>
    <x v="8"/>
    <x v="8"/>
    <n v="3"/>
    <s v="ACL"/>
    <x v="8"/>
  </r>
  <r>
    <x v="9"/>
    <s v="2EI"/>
    <x v="5"/>
    <s v="CUC"/>
    <x v="12"/>
    <s v="1.8"/>
    <x v="6"/>
    <x v="1"/>
    <n v="883"/>
    <s v="AVA"/>
    <x v="1"/>
  </r>
  <r>
    <x v="9"/>
    <s v="2EI"/>
    <x v="5"/>
    <s v="EYP"/>
    <x v="13"/>
    <s v="1.8"/>
    <x v="6"/>
    <x v="1"/>
    <n v="51"/>
    <s v="ARE"/>
    <x v="10"/>
  </r>
  <r>
    <x v="9"/>
    <s v="2EI"/>
    <x v="5"/>
    <s v="IBE"/>
    <x v="14"/>
    <s v="1.10"/>
    <x v="8"/>
    <x v="1"/>
    <n v="368"/>
    <s v="AVA"/>
    <x v="1"/>
  </r>
  <r>
    <x v="9"/>
    <s v="2EI"/>
    <x v="5"/>
    <s v="IBE"/>
    <x v="14"/>
    <s v="1.10"/>
    <x v="8"/>
    <x v="1"/>
    <n v="151"/>
    <s v="ARE"/>
    <x v="10"/>
  </r>
  <r>
    <x v="9"/>
    <s v="2EI"/>
    <x v="5"/>
    <s v="IBE"/>
    <x v="14"/>
    <s v="1.8"/>
    <x v="6"/>
    <x v="2"/>
    <n v="1"/>
    <s v="AVA"/>
    <x v="1"/>
  </r>
  <r>
    <x v="9"/>
    <s v="2EI"/>
    <x v="5"/>
    <s v="IPI"/>
    <x v="15"/>
    <s v="1.6"/>
    <x v="2"/>
    <x v="1"/>
    <n v="60"/>
    <s v="AVA"/>
    <x v="1"/>
  </r>
  <r>
    <x v="9"/>
    <s v="2EI"/>
    <x v="5"/>
    <s v="LET"/>
    <x v="23"/>
    <s v="1.3"/>
    <x v="1"/>
    <x v="8"/>
    <n v="17"/>
    <s v="KRE"/>
    <x v="33"/>
  </r>
  <r>
    <x v="9"/>
    <s v="2EI"/>
    <x v="5"/>
    <s v="LET"/>
    <x v="23"/>
    <s v="1.4"/>
    <x v="4"/>
    <x v="8"/>
    <n v="1"/>
    <s v="KRE"/>
    <x v="33"/>
  </r>
  <r>
    <x v="9"/>
    <s v="2EI"/>
    <x v="5"/>
    <s v="LET"/>
    <x v="23"/>
    <s v="1.8"/>
    <x v="6"/>
    <x v="1"/>
    <n v="175"/>
    <s v="AVA"/>
    <x v="1"/>
  </r>
  <r>
    <x v="9"/>
    <s v="2EI"/>
    <x v="5"/>
    <s v="MDE"/>
    <x v="5"/>
    <s v="1.10"/>
    <x v="8"/>
    <x v="2"/>
    <n v="91"/>
    <s v="AVA"/>
    <x v="1"/>
  </r>
  <r>
    <x v="9"/>
    <s v="2EI"/>
    <x v="5"/>
    <s v="MDE"/>
    <x v="5"/>
    <s v="1.2"/>
    <x v="9"/>
    <x v="1"/>
    <n v="40"/>
    <s v="AVA"/>
    <x v="1"/>
  </r>
  <r>
    <x v="9"/>
    <s v="2EI"/>
    <x v="5"/>
    <s v="MDE"/>
    <x v="5"/>
    <s v="1.2"/>
    <x v="9"/>
    <x v="31"/>
    <n v="1"/>
    <s v="ARG"/>
    <x v="53"/>
  </r>
  <r>
    <x v="9"/>
    <s v="2EI"/>
    <x v="5"/>
    <s v="MDE"/>
    <x v="5"/>
    <s v="1.2"/>
    <x v="9"/>
    <x v="8"/>
    <n v="9"/>
    <s v="ROI"/>
    <x v="56"/>
  </r>
  <r>
    <x v="9"/>
    <s v="2EI"/>
    <x v="5"/>
    <s v="MDE"/>
    <x v="5"/>
    <s v="1.3"/>
    <x v="1"/>
    <x v="1"/>
    <n v="2213"/>
    <s v="AVA"/>
    <x v="1"/>
  </r>
  <r>
    <x v="9"/>
    <s v="2EI"/>
    <x v="5"/>
    <s v="MDE"/>
    <x v="5"/>
    <s v="1.3"/>
    <x v="1"/>
    <x v="6"/>
    <n v="3"/>
    <s v="AVA"/>
    <x v="1"/>
  </r>
  <r>
    <x v="9"/>
    <s v="2EI"/>
    <x v="5"/>
    <s v="MDE"/>
    <x v="5"/>
    <s v="1.5"/>
    <x v="7"/>
    <x v="8"/>
    <n v="6"/>
    <s v="ROI"/>
    <x v="56"/>
  </r>
  <r>
    <x v="9"/>
    <s v="2EI"/>
    <x v="5"/>
    <s v="MDE"/>
    <x v="5"/>
    <s v="1.6"/>
    <x v="2"/>
    <x v="1"/>
    <n v="1594"/>
    <s v="AVA"/>
    <x v="1"/>
  </r>
  <r>
    <x v="9"/>
    <s v="2EI"/>
    <x v="5"/>
    <s v="MDE"/>
    <x v="5"/>
    <s v="1.6"/>
    <x v="2"/>
    <x v="1"/>
    <n v="23"/>
    <s v="JBU"/>
    <x v="6"/>
  </r>
  <r>
    <x v="9"/>
    <s v="2EI"/>
    <x v="5"/>
    <s v="MDE"/>
    <x v="5"/>
    <s v="1.7"/>
    <x v="5"/>
    <x v="31"/>
    <n v="1"/>
    <s v="ARG"/>
    <x v="53"/>
  </r>
  <r>
    <x v="9"/>
    <s v="2EI"/>
    <x v="5"/>
    <s v="MDE"/>
    <x v="5"/>
    <s v="1.7"/>
    <x v="5"/>
    <x v="8"/>
    <n v="4"/>
    <s v="ROI"/>
    <x v="56"/>
  </r>
  <r>
    <x v="9"/>
    <s v="2EI"/>
    <x v="5"/>
    <s v="MDE"/>
    <x v="5"/>
    <s v="1.8"/>
    <x v="6"/>
    <x v="1"/>
    <n v="30"/>
    <s v="GLG"/>
    <x v="15"/>
  </r>
  <r>
    <x v="9"/>
    <s v="2EI"/>
    <x v="5"/>
    <s v="MTR"/>
    <x v="18"/>
    <s v="1.1"/>
    <x v="0"/>
    <x v="2"/>
    <n v="2"/>
    <s v="AVA"/>
    <x v="1"/>
  </r>
  <r>
    <x v="9"/>
    <s v="2EI"/>
    <x v="5"/>
    <s v="MTR"/>
    <x v="18"/>
    <s v="1.1"/>
    <x v="0"/>
    <x v="1"/>
    <n v="240"/>
    <s v="AVA"/>
    <x v="1"/>
  </r>
  <r>
    <x v="9"/>
    <s v="2EI"/>
    <x v="5"/>
    <s v="MTR"/>
    <x v="18"/>
    <s v="1.3"/>
    <x v="1"/>
    <x v="1"/>
    <n v="240"/>
    <s v="AVA"/>
    <x v="1"/>
  </r>
  <r>
    <x v="9"/>
    <s v="2EI"/>
    <x v="5"/>
    <s v="NVA"/>
    <x v="19"/>
    <s v="1.1"/>
    <x v="0"/>
    <x v="2"/>
    <n v="1"/>
    <s v="AVA"/>
    <x v="1"/>
  </r>
  <r>
    <x v="9"/>
    <s v="2EI"/>
    <x v="5"/>
    <s v="NVA"/>
    <x v="19"/>
    <s v="1.1"/>
    <x v="0"/>
    <x v="1"/>
    <n v="72"/>
    <s v="AVA"/>
    <x v="1"/>
  </r>
  <r>
    <x v="9"/>
    <s v="2EI"/>
    <x v="5"/>
    <s v="NVA"/>
    <x v="19"/>
    <s v="1.10"/>
    <x v="8"/>
    <x v="2"/>
    <n v="7"/>
    <s v="AVA"/>
    <x v="1"/>
  </r>
  <r>
    <x v="9"/>
    <s v="2EI"/>
    <x v="5"/>
    <s v="NVA"/>
    <x v="19"/>
    <s v="1.3"/>
    <x v="1"/>
    <x v="1"/>
    <n v="30"/>
    <s v="ARE"/>
    <x v="10"/>
  </r>
  <r>
    <x v="9"/>
    <s v="2EI"/>
    <x v="5"/>
    <s v="NVA"/>
    <x v="19"/>
    <s v="1.4"/>
    <x v="4"/>
    <x v="1"/>
    <n v="29"/>
    <s v="ARE"/>
    <x v="10"/>
  </r>
  <r>
    <x v="9"/>
    <s v="2EI"/>
    <x v="5"/>
    <s v="NVA"/>
    <x v="19"/>
    <s v="1.6"/>
    <x v="2"/>
    <x v="1"/>
    <n v="30"/>
    <s v="ARE"/>
    <x v="10"/>
  </r>
  <r>
    <x v="9"/>
    <s v="2EI"/>
    <x v="5"/>
    <s v="NVA"/>
    <x v="19"/>
    <s v="1.8"/>
    <x v="6"/>
    <x v="1"/>
    <n v="75"/>
    <s v="ARE"/>
    <x v="10"/>
  </r>
  <r>
    <x v="9"/>
    <s v="2EI"/>
    <x v="5"/>
    <s v="PEI"/>
    <x v="20"/>
    <s v="1.1"/>
    <x v="0"/>
    <x v="1"/>
    <n v="437"/>
    <s v="AVA"/>
    <x v="1"/>
  </r>
  <r>
    <x v="9"/>
    <s v="2EI"/>
    <x v="5"/>
    <s v="PEI"/>
    <x v="20"/>
    <s v="1.3"/>
    <x v="1"/>
    <x v="11"/>
    <n v="44"/>
    <s v="CMP"/>
    <x v="13"/>
  </r>
  <r>
    <x v="9"/>
    <s v="2EI"/>
    <x v="5"/>
    <s v="PEI"/>
    <x v="20"/>
    <s v="1.5"/>
    <x v="7"/>
    <x v="2"/>
    <n v="28"/>
    <s v="AAL"/>
    <x v="19"/>
  </r>
  <r>
    <x v="9"/>
    <s v="2EI"/>
    <x v="5"/>
    <s v="PEI"/>
    <x v="20"/>
    <s v="1.8"/>
    <x v="6"/>
    <x v="1"/>
    <n v="856"/>
    <s v="AVA"/>
    <x v="1"/>
  </r>
  <r>
    <x v="9"/>
    <s v="2EI"/>
    <x v="5"/>
    <s v="PSO"/>
    <x v="21"/>
    <s v="1.10"/>
    <x v="8"/>
    <x v="1"/>
    <n v="807"/>
    <s v="AVA"/>
    <x v="1"/>
  </r>
  <r>
    <x v="9"/>
    <s v="2EI"/>
    <x v="5"/>
    <s v="PSO"/>
    <x v="21"/>
    <s v="1.9"/>
    <x v="3"/>
    <x v="1"/>
    <n v="48"/>
    <s v="ARE"/>
    <x v="10"/>
  </r>
  <r>
    <x v="9"/>
    <s v="2EI"/>
    <x v="5"/>
    <s v="RCH"/>
    <x v="16"/>
    <s v="1.6"/>
    <x v="2"/>
    <x v="1"/>
    <n v="42"/>
    <s v="ARE"/>
    <x v="10"/>
  </r>
  <r>
    <x v="9"/>
    <s v="2EI"/>
    <x v="5"/>
    <s v="RCH"/>
    <x v="16"/>
    <s v="1.9"/>
    <x v="3"/>
    <x v="1"/>
    <n v="127"/>
    <s v="AVA"/>
    <x v="1"/>
  </r>
  <r>
    <x v="9"/>
    <s v="2EI"/>
    <x v="5"/>
    <s v="RCH"/>
    <x v="16"/>
    <s v="1.9"/>
    <x v="3"/>
    <x v="1"/>
    <n v="42"/>
    <s v="ARE"/>
    <x v="10"/>
  </r>
  <r>
    <x v="9"/>
    <s v="2EI"/>
    <x v="5"/>
    <s v="SMR"/>
    <x v="17"/>
    <s v="1.1"/>
    <x v="0"/>
    <x v="1"/>
    <n v="260"/>
    <s v="JAT"/>
    <x v="14"/>
  </r>
  <r>
    <x v="9"/>
    <s v="2EI"/>
    <x v="5"/>
    <s v="SMR"/>
    <x v="17"/>
    <s v="1.10"/>
    <x v="8"/>
    <x v="11"/>
    <n v="345"/>
    <s v="RPB"/>
    <x v="11"/>
  </r>
  <r>
    <x v="9"/>
    <s v="2EI"/>
    <x v="5"/>
    <s v="SMR"/>
    <x v="17"/>
    <s v="1.2"/>
    <x v="9"/>
    <x v="1"/>
    <n v="1"/>
    <s v="ARE"/>
    <x v="10"/>
  </r>
  <r>
    <x v="9"/>
    <s v="2EI"/>
    <x v="5"/>
    <s v="SMR"/>
    <x v="17"/>
    <s v="1.4"/>
    <x v="4"/>
    <x v="2"/>
    <n v="4"/>
    <s v="AVA"/>
    <x v="1"/>
  </r>
  <r>
    <x v="9"/>
    <s v="2EI"/>
    <x v="5"/>
    <s v="SMR"/>
    <x v="17"/>
    <s v="1.4"/>
    <x v="4"/>
    <x v="1"/>
    <n v="396"/>
    <s v="AVA"/>
    <x v="1"/>
  </r>
  <r>
    <x v="9"/>
    <s v="2EI"/>
    <x v="5"/>
    <s v="SMR"/>
    <x v="17"/>
    <s v="1.7"/>
    <x v="5"/>
    <x v="1"/>
    <n v="12"/>
    <s v="AVA"/>
    <x v="1"/>
  </r>
  <r>
    <x v="9"/>
    <s v="3AQ"/>
    <x v="19"/>
    <s v="CTG"/>
    <x v="11"/>
    <s v="1.1"/>
    <x v="0"/>
    <x v="19"/>
    <n v="31"/>
    <s v="KLM"/>
    <x v="23"/>
  </r>
  <r>
    <x v="9"/>
    <s v="3AQ"/>
    <x v="19"/>
    <s v="CTG"/>
    <x v="11"/>
    <s v="1.8"/>
    <x v="6"/>
    <x v="19"/>
    <n v="33"/>
    <s v="KLM"/>
    <x v="23"/>
  </r>
  <r>
    <x v="9"/>
    <s v="3AQ"/>
    <x v="19"/>
    <s v="BOG"/>
    <x v="3"/>
    <s v="1.1"/>
    <x v="0"/>
    <x v="2"/>
    <n v="327"/>
    <s v="AVA"/>
    <x v="1"/>
  </r>
  <r>
    <x v="9"/>
    <s v="3AQ"/>
    <x v="19"/>
    <s v="BOG"/>
    <x v="3"/>
    <s v="1.1"/>
    <x v="0"/>
    <x v="1"/>
    <n v="6772"/>
    <s v="AVA"/>
    <x v="1"/>
  </r>
  <r>
    <x v="9"/>
    <s v="3AQ"/>
    <x v="19"/>
    <s v="BOG"/>
    <x v="3"/>
    <s v="1.8"/>
    <x v="6"/>
    <x v="15"/>
    <n v="289"/>
    <s v="AVA"/>
    <x v="1"/>
  </r>
  <r>
    <x v="9"/>
    <s v="3AQ"/>
    <x v="19"/>
    <s v="BOG"/>
    <x v="3"/>
    <s v="1.7"/>
    <x v="5"/>
    <x v="2"/>
    <n v="184"/>
    <s v="AVA"/>
    <x v="1"/>
  </r>
  <r>
    <x v="9"/>
    <s v="3AQ"/>
    <x v="19"/>
    <s v="BOG"/>
    <x v="3"/>
    <s v="1.4"/>
    <x v="4"/>
    <x v="1"/>
    <n v="15"/>
    <s v="AVR"/>
    <x v="1"/>
  </r>
  <r>
    <x v="9"/>
    <s v="3AQ"/>
    <x v="19"/>
    <s v="BOG"/>
    <x v="3"/>
    <s v="1.6"/>
    <x v="2"/>
    <x v="11"/>
    <n v="13"/>
    <s v="CMP"/>
    <x v="13"/>
  </r>
  <r>
    <x v="9"/>
    <s v="3AQ"/>
    <x v="19"/>
    <s v="BOG"/>
    <x v="3"/>
    <s v="1.1"/>
    <x v="0"/>
    <x v="22"/>
    <n v="75"/>
    <s v="DAL"/>
    <x v="59"/>
  </r>
  <r>
    <x v="9"/>
    <s v="3AQ"/>
    <x v="19"/>
    <s v="BOG"/>
    <x v="3"/>
    <s v="1.6"/>
    <x v="2"/>
    <x v="24"/>
    <n v="13"/>
    <s v="DAL"/>
    <x v="59"/>
  </r>
  <r>
    <x v="9"/>
    <s v="3AQ"/>
    <x v="19"/>
    <s v="BOG"/>
    <x v="3"/>
    <s v="1.1"/>
    <x v="0"/>
    <x v="11"/>
    <n v="25"/>
    <s v="DWI"/>
    <x v="18"/>
  </r>
  <r>
    <x v="9"/>
    <s v="3AQ"/>
    <x v="19"/>
    <s v="BOG"/>
    <x v="3"/>
    <s v="1.3"/>
    <x v="1"/>
    <x v="11"/>
    <n v="25"/>
    <s v="DWI"/>
    <x v="18"/>
  </r>
  <r>
    <x v="9"/>
    <s v="3AQ"/>
    <x v="19"/>
    <s v="BOG"/>
    <x v="3"/>
    <s v="1.4"/>
    <x v="4"/>
    <x v="11"/>
    <n v="25"/>
    <s v="DWI"/>
    <x v="18"/>
  </r>
  <r>
    <x v="9"/>
    <s v="3AQ"/>
    <x v="19"/>
    <s v="BOG"/>
    <x v="3"/>
    <s v="1.1"/>
    <x v="0"/>
    <x v="107"/>
    <n v="92"/>
    <s v="IBE"/>
    <x v="69"/>
  </r>
  <r>
    <x v="9"/>
    <s v="3AQ"/>
    <x v="19"/>
    <s v="BOG"/>
    <x v="3"/>
    <s v="1.7"/>
    <x v="5"/>
    <x v="107"/>
    <n v="90"/>
    <s v="IBE"/>
    <x v="69"/>
  </r>
  <r>
    <x v="9"/>
    <s v="3AQ"/>
    <x v="19"/>
    <s v="BOG"/>
    <x v="3"/>
    <s v="1.1"/>
    <x v="0"/>
    <x v="1"/>
    <n v="45"/>
    <s v="NKS"/>
    <x v="12"/>
  </r>
  <r>
    <x v="9"/>
    <s v="3AQ"/>
    <x v="19"/>
    <s v="BOG"/>
    <x v="3"/>
    <s v="1.5"/>
    <x v="7"/>
    <x v="1"/>
    <n v="44"/>
    <s v="NKS"/>
    <x v="12"/>
  </r>
  <r>
    <x v="9"/>
    <s v="3AQ"/>
    <x v="19"/>
    <s v="BOG"/>
    <x v="3"/>
    <s v="1.7"/>
    <x v="5"/>
    <x v="1"/>
    <n v="45"/>
    <s v="NKS"/>
    <x v="12"/>
  </r>
  <r>
    <x v="9"/>
    <s v="3AQ"/>
    <x v="19"/>
    <s v="BOG"/>
    <x v="3"/>
    <s v="1.10"/>
    <x v="8"/>
    <x v="19"/>
    <n v="158"/>
    <s v="THY"/>
    <x v="45"/>
  </r>
  <r>
    <x v="9"/>
    <s v="3AQ"/>
    <x v="19"/>
    <s v="BOG"/>
    <x v="3"/>
    <s v="1.8"/>
    <x v="6"/>
    <x v="19"/>
    <n v="30"/>
    <s v="THY"/>
    <x v="45"/>
  </r>
  <r>
    <x v="9"/>
    <s v="3AQ"/>
    <x v="19"/>
    <s v="BOG"/>
    <x v="3"/>
    <s v="1.4"/>
    <x v="4"/>
    <x v="1"/>
    <n v="79"/>
    <s v="VIV"/>
    <x v="72"/>
  </r>
  <r>
    <x v="9"/>
    <s v="3AQ"/>
    <x v="19"/>
    <s v="BOG"/>
    <x v="3"/>
    <s v="1.8"/>
    <x v="6"/>
    <x v="16"/>
    <n v="1"/>
    <s v="VIV"/>
    <x v="72"/>
  </r>
  <r>
    <x v="9"/>
    <s v="3AQ"/>
    <x v="19"/>
    <s v="BOG"/>
    <x v="3"/>
    <s v="1.10"/>
    <x v="8"/>
    <x v="1"/>
    <n v="118"/>
    <s v="VOI"/>
    <x v="16"/>
  </r>
  <r>
    <x v="9"/>
    <s v="3AQ"/>
    <x v="19"/>
    <s v="BOG"/>
    <x v="3"/>
    <s v="1.6"/>
    <x v="2"/>
    <x v="15"/>
    <n v="261"/>
    <s v="AVA"/>
    <x v="1"/>
  </r>
  <r>
    <x v="9"/>
    <s v="3AZ"/>
    <x v="2"/>
    <s v="BOG"/>
    <x v="3"/>
    <s v="1.9"/>
    <x v="3"/>
    <x v="5"/>
    <n v="17"/>
    <s v="DLH"/>
    <x v="4"/>
  </r>
  <r>
    <x v="9"/>
    <s v="3AZ"/>
    <x v="2"/>
    <s v="BOG"/>
    <x v="3"/>
    <s v="1.1"/>
    <x v="0"/>
    <x v="6"/>
    <n v="18"/>
    <s v="PUE"/>
    <x v="5"/>
  </r>
  <r>
    <x v="9"/>
    <s v="3AZ"/>
    <x v="2"/>
    <s v="BOG"/>
    <x v="3"/>
    <s v="1.4"/>
    <x v="4"/>
    <x v="6"/>
    <n v="18"/>
    <s v="PUE"/>
    <x v="5"/>
  </r>
  <r>
    <x v="9"/>
    <s v="3AZ"/>
    <x v="2"/>
    <s v="BOG"/>
    <x v="3"/>
    <s v="1.7"/>
    <x v="5"/>
    <x v="6"/>
    <n v="18"/>
    <s v="PUE"/>
    <x v="5"/>
  </r>
  <r>
    <x v="9"/>
    <s v="3AZ"/>
    <x v="2"/>
    <s v="BOG"/>
    <x v="3"/>
    <s v="1.9"/>
    <x v="3"/>
    <x v="110"/>
    <n v="31"/>
    <s v="UAE"/>
    <x v="64"/>
  </r>
  <r>
    <x v="9"/>
    <s v="3BN"/>
    <x v="20"/>
    <s v="BAQ"/>
    <x v="8"/>
    <s v="1.9"/>
    <x v="3"/>
    <x v="111"/>
    <n v="1"/>
    <s v="PAV"/>
    <x v="9"/>
  </r>
  <r>
    <x v="9"/>
    <s v="3BN"/>
    <x v="20"/>
    <s v="BAQ"/>
    <x v="8"/>
    <s v="1.9"/>
    <x v="3"/>
    <x v="24"/>
    <n v="3"/>
    <s v="PAV"/>
    <x v="9"/>
  </r>
  <r>
    <x v="9"/>
    <s v="3BN"/>
    <x v="20"/>
    <s v="BAQ"/>
    <x v="8"/>
    <s v="1.9"/>
    <x v="3"/>
    <x v="3"/>
    <n v="1"/>
    <s v="PAV"/>
    <x v="9"/>
  </r>
  <r>
    <x v="9"/>
    <s v="3BN"/>
    <x v="20"/>
    <s v="MDE"/>
    <x v="5"/>
    <s v="1.9"/>
    <x v="3"/>
    <x v="12"/>
    <n v="1"/>
    <s v="PAV"/>
    <x v="9"/>
  </r>
  <r>
    <x v="9"/>
    <s v="3BN"/>
    <x v="20"/>
    <s v="MDE"/>
    <x v="5"/>
    <s v="1.9"/>
    <x v="3"/>
    <x v="94"/>
    <n v="1"/>
    <s v="PAV"/>
    <x v="9"/>
  </r>
  <r>
    <x v="9"/>
    <s v="3BN"/>
    <x v="20"/>
    <s v="ADZ"/>
    <x v="6"/>
    <s v="1.9"/>
    <x v="3"/>
    <x v="112"/>
    <n v="1"/>
    <s v="PAV"/>
    <x v="9"/>
  </r>
  <r>
    <x v="9"/>
    <s v="3BN"/>
    <x v="20"/>
    <s v="ADZ"/>
    <x v="6"/>
    <s v="1.9"/>
    <x v="3"/>
    <x v="52"/>
    <n v="2"/>
    <s v="PAV"/>
    <x v="9"/>
  </r>
  <r>
    <x v="9"/>
    <s v="3BN"/>
    <x v="20"/>
    <s v="CLO"/>
    <x v="10"/>
    <s v="1.9"/>
    <x v="3"/>
    <x v="61"/>
    <n v="3"/>
    <s v="PAV"/>
    <x v="9"/>
  </r>
  <r>
    <x v="9"/>
    <s v="3BN"/>
    <x v="20"/>
    <s v="CLO"/>
    <x v="10"/>
    <s v="1.9"/>
    <x v="3"/>
    <x v="95"/>
    <n v="4"/>
    <s v="PAV"/>
    <x v="9"/>
  </r>
  <r>
    <x v="9"/>
    <s v="3BN"/>
    <x v="20"/>
    <s v="CTG"/>
    <x v="11"/>
    <s v="1.9"/>
    <x v="3"/>
    <x v="113"/>
    <n v="10"/>
    <s v="PRV"/>
    <x v="42"/>
  </r>
  <r>
    <x v="9"/>
    <s v="AJS"/>
    <x v="21"/>
    <s v="BOG"/>
    <x v="3"/>
    <s v="1.4"/>
    <x v="4"/>
    <x v="76"/>
    <n v="7"/>
    <s v="PRV"/>
    <x v="42"/>
  </r>
  <r>
    <x v="9"/>
    <s v="AJS"/>
    <x v="21"/>
    <s v="BOG"/>
    <x v="3"/>
    <s v="1.1"/>
    <x v="0"/>
    <x v="95"/>
    <n v="2"/>
    <s v="PRV"/>
    <x v="42"/>
  </r>
  <r>
    <x v="9"/>
    <s v="AJS"/>
    <x v="21"/>
    <s v="BOG"/>
    <x v="3"/>
    <s v="1.3"/>
    <x v="1"/>
    <x v="92"/>
    <n v="1"/>
    <s v="PRV"/>
    <x v="42"/>
  </r>
  <r>
    <x v="9"/>
    <s v="AJS"/>
    <x v="21"/>
    <s v="BOG"/>
    <x v="3"/>
    <s v="1.9"/>
    <x v="3"/>
    <x v="48"/>
    <n v="2"/>
    <s v="PRV"/>
    <x v="42"/>
  </r>
  <r>
    <x v="9"/>
    <s v="2EJ"/>
    <x v="6"/>
    <s v="BOG"/>
    <x v="3"/>
    <s v="1.8"/>
    <x v="6"/>
    <x v="24"/>
    <n v="9"/>
    <s v="3AZ"/>
    <x v="40"/>
  </r>
  <r>
    <x v="9"/>
    <s v="2EJ"/>
    <x v="6"/>
    <s v="BOG"/>
    <x v="3"/>
    <s v="1.8"/>
    <x v="6"/>
    <x v="21"/>
    <n v="4"/>
    <s v="GTI"/>
    <x v="62"/>
  </r>
  <r>
    <x v="9"/>
    <s v="2EJ"/>
    <x v="6"/>
    <s v="BOG"/>
    <x v="3"/>
    <s v="1.7"/>
    <x v="5"/>
    <x v="33"/>
    <n v="5"/>
    <s v="QTR"/>
    <x v="38"/>
  </r>
  <r>
    <x v="9"/>
    <s v="3AP"/>
    <x v="14"/>
    <s v="CTG"/>
    <x v="11"/>
    <s v="1.4"/>
    <x v="4"/>
    <x v="2"/>
    <n v="11"/>
    <s v="AVA"/>
    <x v="1"/>
  </r>
  <r>
    <x v="9"/>
    <s v="3AP"/>
    <x v="14"/>
    <s v="CTG"/>
    <x v="11"/>
    <s v="1.9"/>
    <x v="3"/>
    <x v="1"/>
    <n v="832"/>
    <s v="AVA"/>
    <x v="1"/>
  </r>
  <r>
    <x v="9"/>
    <s v="3AP"/>
    <x v="14"/>
    <s v="BAQ"/>
    <x v="8"/>
    <s v="1.1"/>
    <x v="0"/>
    <x v="2"/>
    <n v="6"/>
    <s v="AVA"/>
    <x v="1"/>
  </r>
  <r>
    <x v="9"/>
    <s v="3AP"/>
    <x v="14"/>
    <s v="BAQ"/>
    <x v="8"/>
    <s v="1.4"/>
    <x v="4"/>
    <x v="2"/>
    <n v="6"/>
    <s v="AVA"/>
    <x v="1"/>
  </r>
  <r>
    <x v="9"/>
    <s v="3AP"/>
    <x v="14"/>
    <s v="BAQ"/>
    <x v="8"/>
    <s v="1.5"/>
    <x v="7"/>
    <x v="2"/>
    <n v="1"/>
    <s v="AVA"/>
    <x v="1"/>
  </r>
  <r>
    <x v="9"/>
    <s v="3AP"/>
    <x v="14"/>
    <s v="BAQ"/>
    <x v="8"/>
    <s v="1.6"/>
    <x v="2"/>
    <x v="9"/>
    <n v="8"/>
    <s v="NSE"/>
    <x v="20"/>
  </r>
  <r>
    <x v="9"/>
    <s v="3AP"/>
    <x v="14"/>
    <s v="BAQ"/>
    <x v="8"/>
    <s v="1.8"/>
    <x v="6"/>
    <x v="2"/>
    <n v="6"/>
    <s v="AVA"/>
    <x v="1"/>
  </r>
  <r>
    <x v="9"/>
    <s v="3AP"/>
    <x v="14"/>
    <s v="BAQ"/>
    <x v="8"/>
    <s v="1.8"/>
    <x v="6"/>
    <x v="1"/>
    <n v="540"/>
    <s v="AVA"/>
    <x v="1"/>
  </r>
  <r>
    <x v="9"/>
    <s v="3AP"/>
    <x v="14"/>
    <s v="BAQ"/>
    <x v="8"/>
    <s v="1.9"/>
    <x v="3"/>
    <x v="9"/>
    <n v="8"/>
    <s v="NSE"/>
    <x v="20"/>
  </r>
  <r>
    <x v="9"/>
    <s v="3BM"/>
    <x v="0"/>
    <s v="EJA"/>
    <x v="0"/>
    <s v="1.4"/>
    <x v="4"/>
    <x v="0"/>
    <n v="21"/>
    <s v="EFY"/>
    <x v="0"/>
  </r>
  <r>
    <x v="9"/>
    <s v="3BM"/>
    <x v="0"/>
    <s v="EJA"/>
    <x v="0"/>
    <s v="1.6"/>
    <x v="2"/>
    <x v="2"/>
    <n v="3"/>
    <s v="REX"/>
    <x v="65"/>
  </r>
  <r>
    <x v="9"/>
    <s v="3BM"/>
    <x v="0"/>
    <s v="VUP"/>
    <x v="2"/>
    <s v="1.1"/>
    <x v="0"/>
    <x v="2"/>
    <n v="10"/>
    <s v="AVA"/>
    <x v="1"/>
  </r>
  <r>
    <x v="9"/>
    <s v="3BM"/>
    <x v="0"/>
    <s v="VUP"/>
    <x v="2"/>
    <s v="1.9"/>
    <x v="3"/>
    <x v="2"/>
    <n v="10"/>
    <s v="AVA"/>
    <x v="1"/>
  </r>
  <r>
    <x v="9"/>
    <s v="3BM"/>
    <x v="0"/>
    <s v="VUP"/>
    <x v="2"/>
    <s v="1.10"/>
    <x v="8"/>
    <x v="1"/>
    <n v="116"/>
    <s v="AVA"/>
    <x v="1"/>
  </r>
  <r>
    <x v="9"/>
    <s v="3BM"/>
    <x v="0"/>
    <s v="VVC"/>
    <x v="22"/>
    <s v="1.6"/>
    <x v="2"/>
    <x v="1"/>
    <n v="45"/>
    <s v="AVA"/>
    <x v="1"/>
  </r>
  <r>
    <x v="9"/>
    <s v="3BM"/>
    <x v="0"/>
    <s v="VVC"/>
    <x v="22"/>
    <s v="1.1"/>
    <x v="0"/>
    <x v="2"/>
    <n v="6"/>
    <s v="AVA"/>
    <x v="1"/>
  </r>
  <r>
    <x v="9"/>
    <s v="3BM"/>
    <x v="0"/>
    <s v="VVC"/>
    <x v="22"/>
    <s v="1.4"/>
    <x v="4"/>
    <x v="2"/>
    <n v="6"/>
    <s v="AVA"/>
    <x v="1"/>
  </r>
  <r>
    <x v="9"/>
    <s v="3BM"/>
    <x v="0"/>
    <s v="VVC"/>
    <x v="22"/>
    <s v="1.10"/>
    <x v="8"/>
    <x v="2"/>
    <n v="6"/>
    <s v="AVA"/>
    <x v="1"/>
  </r>
  <r>
    <x v="9"/>
    <s v="3BM"/>
    <x v="0"/>
    <s v="PSO"/>
    <x v="21"/>
    <s v="1.1"/>
    <x v="0"/>
    <x v="88"/>
    <n v="44"/>
    <s v="EFY"/>
    <x v="0"/>
  </r>
  <r>
    <x v="9"/>
    <s v="3BM"/>
    <x v="0"/>
    <s v="TCO"/>
    <x v="25"/>
    <s v="1.6"/>
    <x v="2"/>
    <x v="88"/>
    <n v="43"/>
    <s v="EFY"/>
    <x v="0"/>
  </r>
  <r>
    <x v="9"/>
    <s v="HEL"/>
    <x v="1"/>
    <s v="BOG"/>
    <x v="3"/>
    <s v="1.4"/>
    <x v="4"/>
    <x v="29"/>
    <n v="4"/>
    <s v="HEL"/>
    <x v="2"/>
  </r>
  <r>
    <x v="9"/>
    <s v="HEL"/>
    <x v="1"/>
    <s v="BOG"/>
    <x v="3"/>
    <s v="1.9"/>
    <x v="3"/>
    <x v="29"/>
    <n v="4"/>
    <s v="HEL"/>
    <x v="2"/>
  </r>
  <r>
    <x v="9"/>
    <s v="1BC"/>
    <x v="4"/>
    <s v="MDE"/>
    <x v="5"/>
    <s v="1.5"/>
    <x v="7"/>
    <x v="65"/>
    <n v="1"/>
    <s v="PAV"/>
    <x v="9"/>
  </r>
  <r>
    <x v="9"/>
    <s v="1BC"/>
    <x v="4"/>
    <s v="MDE"/>
    <x v="5"/>
    <s v="1.9"/>
    <x v="3"/>
    <x v="63"/>
    <n v="1"/>
    <s v="1EH"/>
    <x v="58"/>
  </r>
  <r>
    <x v="9"/>
    <s v="1BC"/>
    <x v="4"/>
    <s v="MDE"/>
    <x v="5"/>
    <s v="1.9"/>
    <x v="3"/>
    <x v="10"/>
    <n v="2"/>
    <s v="PAV"/>
    <x v="9"/>
  </r>
  <r>
    <x v="9"/>
    <s v="1BC"/>
    <x v="4"/>
    <s v="MDE"/>
    <x v="5"/>
    <s v="1.1"/>
    <x v="0"/>
    <x v="30"/>
    <n v="1"/>
    <s v="PAV"/>
    <x v="9"/>
  </r>
  <r>
    <x v="9"/>
    <s v="1BC"/>
    <x v="4"/>
    <s v="MDE"/>
    <x v="5"/>
    <s v="1.3"/>
    <x v="1"/>
    <x v="68"/>
    <n v="1"/>
    <s v="PAV"/>
    <x v="9"/>
  </r>
  <r>
    <x v="9"/>
    <s v="1BC"/>
    <x v="4"/>
    <s v="MDE"/>
    <x v="5"/>
    <s v="1.6"/>
    <x v="2"/>
    <x v="40"/>
    <n v="1"/>
    <s v="PAV"/>
    <x v="9"/>
  </r>
  <r>
    <x v="9"/>
    <s v="1GR"/>
    <x v="11"/>
    <s v="EOH"/>
    <x v="26"/>
    <s v="1.1"/>
    <x v="0"/>
    <x v="25"/>
    <n v="2"/>
    <s v="1FZ"/>
    <x v="73"/>
  </r>
  <r>
    <x v="9"/>
    <s v="1GR"/>
    <x v="11"/>
    <s v="EOH"/>
    <x v="26"/>
    <s v="1.1"/>
    <x v="0"/>
    <x v="25"/>
    <n v="1"/>
    <s v="1GZ"/>
    <x v="74"/>
  </r>
  <r>
    <x v="9"/>
    <s v="1GR"/>
    <x v="11"/>
    <s v="EOH"/>
    <x v="26"/>
    <s v="1.9"/>
    <x v="3"/>
    <x v="82"/>
    <n v="3"/>
    <s v="1GY"/>
    <x v="75"/>
  </r>
  <r>
    <x v="9"/>
    <s v="2EI"/>
    <x v="5"/>
    <s v="ADZ"/>
    <x v="6"/>
    <s v="1.10"/>
    <x v="8"/>
    <x v="1"/>
    <n v="85"/>
    <s v="JAT"/>
    <x v="14"/>
  </r>
  <r>
    <x v="9"/>
    <s v="2EI"/>
    <x v="5"/>
    <s v="ADZ"/>
    <x v="6"/>
    <s v="1.10"/>
    <x v="8"/>
    <x v="1"/>
    <n v="1235"/>
    <s v="ARE"/>
    <x v="10"/>
  </r>
  <r>
    <x v="9"/>
    <s v="2EI"/>
    <x v="5"/>
    <s v="ADZ"/>
    <x v="6"/>
    <s v="1.3"/>
    <x v="1"/>
    <x v="8"/>
    <n v="1"/>
    <s v="FAC"/>
    <x v="34"/>
  </r>
  <r>
    <x v="9"/>
    <s v="2EI"/>
    <x v="5"/>
    <s v="ADZ"/>
    <x v="6"/>
    <s v="1.4"/>
    <x v="4"/>
    <x v="11"/>
    <n v="17"/>
    <s v="CMP"/>
    <x v="13"/>
  </r>
  <r>
    <x v="9"/>
    <s v="2EI"/>
    <x v="5"/>
    <s v="ADZ"/>
    <x v="6"/>
    <s v="1.8"/>
    <x v="6"/>
    <x v="1"/>
    <n v="35"/>
    <s v="JAT"/>
    <x v="14"/>
  </r>
  <r>
    <x v="9"/>
    <s v="2EI"/>
    <x v="5"/>
    <s v="ADZ"/>
    <x v="6"/>
    <s v="1.8"/>
    <x v="6"/>
    <x v="1"/>
    <n v="1022"/>
    <s v="ARE"/>
    <x v="10"/>
  </r>
  <r>
    <x v="9"/>
    <s v="2EI"/>
    <x v="5"/>
    <s v="ADZ"/>
    <x v="6"/>
    <s v="1.9"/>
    <x v="3"/>
    <x v="11"/>
    <n v="16"/>
    <s v="CMP"/>
    <x v="13"/>
  </r>
  <r>
    <x v="9"/>
    <s v="2EI"/>
    <x v="5"/>
    <s v="AXM"/>
    <x v="7"/>
    <s v="1.1"/>
    <x v="0"/>
    <x v="11"/>
    <n v="18"/>
    <s v="RPB"/>
    <x v="11"/>
  </r>
  <r>
    <x v="9"/>
    <s v="2EI"/>
    <x v="5"/>
    <s v="AXM"/>
    <x v="7"/>
    <s v="1.10"/>
    <x v="8"/>
    <x v="1"/>
    <n v="78"/>
    <s v="NKS"/>
    <x v="12"/>
  </r>
  <r>
    <x v="9"/>
    <s v="2EI"/>
    <x v="5"/>
    <s v="AXM"/>
    <x v="7"/>
    <s v="1.4"/>
    <x v="4"/>
    <x v="1"/>
    <n v="135"/>
    <s v="AVA"/>
    <x v="1"/>
  </r>
  <r>
    <x v="9"/>
    <s v="2EI"/>
    <x v="5"/>
    <s v="AXM"/>
    <x v="7"/>
    <s v="1.8"/>
    <x v="6"/>
    <x v="2"/>
    <n v="2"/>
    <s v="AVA"/>
    <x v="1"/>
  </r>
  <r>
    <x v="9"/>
    <s v="2EI"/>
    <x v="5"/>
    <s v="BAQ"/>
    <x v="8"/>
    <s v="1.1"/>
    <x v="0"/>
    <x v="11"/>
    <n v="64"/>
    <s v="RPB"/>
    <x v="11"/>
  </r>
  <r>
    <x v="9"/>
    <s v="2EI"/>
    <x v="5"/>
    <s v="BAQ"/>
    <x v="8"/>
    <s v="1.4"/>
    <x v="4"/>
    <x v="11"/>
    <n v="73"/>
    <s v="CMP"/>
    <x v="13"/>
  </r>
  <r>
    <x v="9"/>
    <s v="2EI"/>
    <x v="5"/>
    <s v="BAQ"/>
    <x v="8"/>
    <s v="1.6"/>
    <x v="2"/>
    <x v="11"/>
    <n v="63"/>
    <s v="RPB"/>
    <x v="11"/>
  </r>
  <r>
    <x v="9"/>
    <s v="2EI"/>
    <x v="5"/>
    <s v="BAQ"/>
    <x v="8"/>
    <s v="1.8"/>
    <x v="6"/>
    <x v="1"/>
    <n v="60"/>
    <s v="NKS"/>
    <x v="12"/>
  </r>
  <r>
    <x v="9"/>
    <s v="2EI"/>
    <x v="5"/>
    <s v="BGA"/>
    <x v="9"/>
    <s v="1.1"/>
    <x v="0"/>
    <x v="2"/>
    <n v="40"/>
    <s v="AVA"/>
    <x v="1"/>
  </r>
  <r>
    <x v="9"/>
    <s v="2EI"/>
    <x v="5"/>
    <s v="BGA"/>
    <x v="9"/>
    <s v="1.1"/>
    <x v="0"/>
    <x v="11"/>
    <n v="17"/>
    <s v="CMP"/>
    <x v="13"/>
  </r>
  <r>
    <x v="9"/>
    <s v="2EI"/>
    <x v="5"/>
    <s v="BGA"/>
    <x v="9"/>
    <s v="1.10"/>
    <x v="8"/>
    <x v="8"/>
    <n v="5"/>
    <s v="KRE"/>
    <x v="33"/>
  </r>
  <r>
    <x v="9"/>
    <s v="2EI"/>
    <x v="5"/>
    <s v="BGA"/>
    <x v="9"/>
    <s v="1.5"/>
    <x v="7"/>
    <x v="1"/>
    <n v="58"/>
    <s v="AVA"/>
    <x v="1"/>
  </r>
  <r>
    <x v="9"/>
    <s v="2EI"/>
    <x v="5"/>
    <s v="BGA"/>
    <x v="9"/>
    <s v="1.8"/>
    <x v="6"/>
    <x v="2"/>
    <n v="145"/>
    <s v="AVA"/>
    <x v="1"/>
  </r>
  <r>
    <x v="9"/>
    <s v="2EI"/>
    <x v="5"/>
    <s v="BGA"/>
    <x v="9"/>
    <s v="1.8"/>
    <x v="6"/>
    <x v="11"/>
    <n v="69"/>
    <s v="CMP"/>
    <x v="13"/>
  </r>
  <r>
    <x v="9"/>
    <s v="2EI"/>
    <x v="5"/>
    <s v="CLO"/>
    <x v="10"/>
    <s v="1.1"/>
    <x v="0"/>
    <x v="16"/>
    <n v="6"/>
    <s v="JAT"/>
    <x v="14"/>
  </r>
  <r>
    <x v="9"/>
    <s v="2EI"/>
    <x v="5"/>
    <s v="CLO"/>
    <x v="10"/>
    <s v="1.10"/>
    <x v="8"/>
    <x v="2"/>
    <n v="273"/>
    <s v="AVA"/>
    <x v="1"/>
  </r>
  <r>
    <x v="9"/>
    <s v="2EI"/>
    <x v="5"/>
    <s v="CLO"/>
    <x v="10"/>
    <s v="1.10"/>
    <x v="8"/>
    <x v="90"/>
    <n v="28"/>
    <s v="NSE"/>
    <x v="20"/>
  </r>
  <r>
    <x v="9"/>
    <s v="2EI"/>
    <x v="5"/>
    <s v="CLO"/>
    <x v="10"/>
    <s v="1.10"/>
    <x v="8"/>
    <x v="11"/>
    <n v="177"/>
    <s v="AAL"/>
    <x v="19"/>
  </r>
  <r>
    <x v="9"/>
    <s v="2EI"/>
    <x v="5"/>
    <s v="CLO"/>
    <x v="10"/>
    <s v="1.2"/>
    <x v="9"/>
    <x v="8"/>
    <n v="1"/>
    <s v="KRE"/>
    <x v="33"/>
  </r>
  <r>
    <x v="9"/>
    <s v="2EI"/>
    <x v="5"/>
    <s v="CLO"/>
    <x v="10"/>
    <s v="1.2"/>
    <x v="9"/>
    <x v="11"/>
    <n v="1"/>
    <s v="RPB"/>
    <x v="11"/>
  </r>
  <r>
    <x v="9"/>
    <s v="2EI"/>
    <x v="5"/>
    <s v="CLO"/>
    <x v="10"/>
    <s v="1.3"/>
    <x v="1"/>
    <x v="1"/>
    <n v="890"/>
    <s v="AVA"/>
    <x v="1"/>
  </r>
  <r>
    <x v="9"/>
    <s v="2EI"/>
    <x v="5"/>
    <s v="CLO"/>
    <x v="10"/>
    <s v="1.3"/>
    <x v="1"/>
    <x v="90"/>
    <n v="152"/>
    <s v="EFY"/>
    <x v="0"/>
  </r>
  <r>
    <x v="9"/>
    <s v="2EI"/>
    <x v="5"/>
    <s v="CLO"/>
    <x v="10"/>
    <s v="1.3"/>
    <x v="1"/>
    <x v="11"/>
    <n v="37"/>
    <s v="AAL"/>
    <x v="19"/>
  </r>
  <r>
    <x v="9"/>
    <s v="2EI"/>
    <x v="5"/>
    <s v="CLO"/>
    <x v="10"/>
    <s v="1.4"/>
    <x v="4"/>
    <x v="8"/>
    <n v="1"/>
    <s v="FAC"/>
    <x v="34"/>
  </r>
  <r>
    <x v="9"/>
    <s v="2EI"/>
    <x v="5"/>
    <s v="CLO"/>
    <x v="10"/>
    <s v="1.5"/>
    <x v="7"/>
    <x v="2"/>
    <n v="27"/>
    <s v="AVA"/>
    <x v="1"/>
  </r>
  <r>
    <x v="9"/>
    <s v="2EI"/>
    <x v="5"/>
    <s v="CLO"/>
    <x v="10"/>
    <s v="1.7"/>
    <x v="5"/>
    <x v="11"/>
    <n v="1"/>
    <s v="AMX"/>
    <x v="17"/>
  </r>
  <r>
    <x v="9"/>
    <s v="2EI"/>
    <x v="5"/>
    <s v="CLO"/>
    <x v="10"/>
    <s v="1.7"/>
    <x v="5"/>
    <x v="11"/>
    <n v="56"/>
    <s v="CMP"/>
    <x v="13"/>
  </r>
  <r>
    <x v="9"/>
    <s v="2EI"/>
    <x v="5"/>
    <s v="CLO"/>
    <x v="10"/>
    <s v="1.8"/>
    <x v="6"/>
    <x v="16"/>
    <n v="12"/>
    <s v="JAT"/>
    <x v="14"/>
  </r>
  <r>
    <x v="9"/>
    <s v="2EI"/>
    <x v="5"/>
    <s v="CTG"/>
    <x v="11"/>
    <s v="1.1"/>
    <x v="0"/>
    <x v="11"/>
    <n v="60"/>
    <s v="AAL"/>
    <x v="19"/>
  </r>
  <r>
    <x v="9"/>
    <s v="2EI"/>
    <x v="5"/>
    <s v="CTG"/>
    <x v="11"/>
    <s v="1.10"/>
    <x v="8"/>
    <x v="8"/>
    <n v="1"/>
    <s v="FAC"/>
    <x v="34"/>
  </r>
  <r>
    <x v="9"/>
    <s v="2EI"/>
    <x v="5"/>
    <s v="CTG"/>
    <x v="11"/>
    <s v="1.10"/>
    <x v="8"/>
    <x v="19"/>
    <n v="141"/>
    <s v="KLM"/>
    <x v="23"/>
  </r>
  <r>
    <x v="9"/>
    <s v="2EI"/>
    <x v="5"/>
    <s v="CTG"/>
    <x v="11"/>
    <s v="1.3"/>
    <x v="1"/>
    <x v="2"/>
    <n v="3"/>
    <s v="ARE"/>
    <x v="10"/>
  </r>
  <r>
    <x v="9"/>
    <s v="2EI"/>
    <x v="5"/>
    <s v="CTG"/>
    <x v="11"/>
    <s v="1.3"/>
    <x v="1"/>
    <x v="11"/>
    <n v="60"/>
    <s v="AAL"/>
    <x v="19"/>
  </r>
  <r>
    <x v="9"/>
    <s v="2EI"/>
    <x v="5"/>
    <s v="CTG"/>
    <x v="11"/>
    <s v="1.4"/>
    <x v="4"/>
    <x v="2"/>
    <n v="3"/>
    <s v="ARE"/>
    <x v="10"/>
  </r>
  <r>
    <x v="9"/>
    <s v="2EI"/>
    <x v="5"/>
    <s v="CTG"/>
    <x v="11"/>
    <s v="1.6"/>
    <x v="2"/>
    <x v="19"/>
    <n v="19"/>
    <s v="KLM"/>
    <x v="23"/>
  </r>
  <r>
    <x v="9"/>
    <s v="2EI"/>
    <x v="5"/>
    <s v="CTG"/>
    <x v="11"/>
    <s v="1.8"/>
    <x v="6"/>
    <x v="11"/>
    <n v="242"/>
    <s v="RPB"/>
    <x v="11"/>
  </r>
  <r>
    <x v="9"/>
    <s v="2EI"/>
    <x v="5"/>
    <s v="CUC"/>
    <x v="12"/>
    <s v="1.1"/>
    <x v="0"/>
    <x v="1"/>
    <n v="42"/>
    <s v="JAT"/>
    <x v="14"/>
  </r>
  <r>
    <x v="9"/>
    <s v="2EI"/>
    <x v="5"/>
    <s v="CUC"/>
    <x v="12"/>
    <s v="1.1"/>
    <x v="0"/>
    <x v="11"/>
    <n v="30"/>
    <s v="CMP"/>
    <x v="13"/>
  </r>
  <r>
    <x v="9"/>
    <s v="2EI"/>
    <x v="5"/>
    <s v="CUC"/>
    <x v="12"/>
    <s v="1.10"/>
    <x v="8"/>
    <x v="11"/>
    <n v="118"/>
    <s v="CMP"/>
    <x v="13"/>
  </r>
  <r>
    <x v="9"/>
    <s v="2EI"/>
    <x v="5"/>
    <s v="CUC"/>
    <x v="12"/>
    <s v="1.3"/>
    <x v="1"/>
    <x v="2"/>
    <n v="25"/>
    <s v="AVA"/>
    <x v="1"/>
  </r>
  <r>
    <x v="9"/>
    <s v="2EI"/>
    <x v="5"/>
    <s v="CUC"/>
    <x v="12"/>
    <s v="1.3"/>
    <x v="1"/>
    <x v="8"/>
    <n v="2"/>
    <s v="ACL"/>
    <x v="8"/>
  </r>
  <r>
    <x v="9"/>
    <s v="2EI"/>
    <x v="5"/>
    <s v="CUC"/>
    <x v="12"/>
    <s v="1.3"/>
    <x v="1"/>
    <x v="11"/>
    <n v="30"/>
    <s v="CMP"/>
    <x v="13"/>
  </r>
  <r>
    <x v="9"/>
    <s v="2EI"/>
    <x v="5"/>
    <s v="CUC"/>
    <x v="12"/>
    <s v="1.4"/>
    <x v="4"/>
    <x v="11"/>
    <n v="30"/>
    <s v="CMP"/>
    <x v="13"/>
  </r>
  <r>
    <x v="9"/>
    <s v="2EI"/>
    <x v="5"/>
    <s v="CUC"/>
    <x v="12"/>
    <s v="1.6"/>
    <x v="2"/>
    <x v="1"/>
    <n v="287"/>
    <s v="AVA"/>
    <x v="1"/>
  </r>
  <r>
    <x v="9"/>
    <s v="2EI"/>
    <x v="5"/>
    <s v="CUC"/>
    <x v="12"/>
    <s v="1.6"/>
    <x v="2"/>
    <x v="11"/>
    <n v="30"/>
    <s v="CMP"/>
    <x v="13"/>
  </r>
  <r>
    <x v="9"/>
    <s v="2EI"/>
    <x v="5"/>
    <s v="CUC"/>
    <x v="12"/>
    <s v="1.8"/>
    <x v="6"/>
    <x v="1"/>
    <n v="64"/>
    <s v="JAT"/>
    <x v="14"/>
  </r>
  <r>
    <x v="9"/>
    <s v="2EI"/>
    <x v="5"/>
    <s v="EYP"/>
    <x v="13"/>
    <s v="1.10"/>
    <x v="8"/>
    <x v="1"/>
    <n v="86"/>
    <s v="ARE"/>
    <x v="10"/>
  </r>
  <r>
    <x v="9"/>
    <s v="2EI"/>
    <x v="5"/>
    <s v="EYP"/>
    <x v="13"/>
    <s v="1.4"/>
    <x v="4"/>
    <x v="1"/>
    <n v="17"/>
    <s v="ARE"/>
    <x v="10"/>
  </r>
  <r>
    <x v="9"/>
    <s v="2EI"/>
    <x v="5"/>
    <s v="IBE"/>
    <x v="14"/>
    <s v="1.1"/>
    <x v="0"/>
    <x v="1"/>
    <n v="59"/>
    <s v="AVA"/>
    <x v="1"/>
  </r>
  <r>
    <x v="9"/>
    <s v="2EI"/>
    <x v="5"/>
    <s v="IBE"/>
    <x v="14"/>
    <s v="1.4"/>
    <x v="4"/>
    <x v="1"/>
    <n v="56"/>
    <s v="AVA"/>
    <x v="1"/>
  </r>
  <r>
    <x v="9"/>
    <s v="2EI"/>
    <x v="5"/>
    <s v="IBE"/>
    <x v="14"/>
    <s v="1.4"/>
    <x v="4"/>
    <x v="1"/>
    <n v="30"/>
    <s v="ARE"/>
    <x v="10"/>
  </r>
  <r>
    <x v="9"/>
    <s v="2EI"/>
    <x v="5"/>
    <s v="IBE"/>
    <x v="14"/>
    <s v="1.8"/>
    <x v="6"/>
    <x v="1"/>
    <n v="58"/>
    <s v="ARE"/>
    <x v="10"/>
  </r>
  <r>
    <x v="9"/>
    <s v="2EI"/>
    <x v="5"/>
    <s v="IPI"/>
    <x v="15"/>
    <s v="1.1"/>
    <x v="0"/>
    <x v="1"/>
    <n v="60"/>
    <s v="AVA"/>
    <x v="1"/>
  </r>
  <r>
    <x v="9"/>
    <s v="2EI"/>
    <x v="5"/>
    <s v="LET"/>
    <x v="23"/>
    <s v="1.10"/>
    <x v="8"/>
    <x v="1"/>
    <n v="289"/>
    <s v="AVA"/>
    <x v="1"/>
  </r>
  <r>
    <x v="9"/>
    <s v="2EI"/>
    <x v="5"/>
    <s v="LET"/>
    <x v="23"/>
    <s v="1.2"/>
    <x v="9"/>
    <x v="1"/>
    <n v="1"/>
    <s v="AVA"/>
    <x v="1"/>
  </r>
  <r>
    <x v="9"/>
    <s v="2EI"/>
    <x v="5"/>
    <s v="LET"/>
    <x v="23"/>
    <s v="1.3"/>
    <x v="1"/>
    <x v="35"/>
    <n v="1"/>
    <s v="KRE"/>
    <x v="33"/>
  </r>
  <r>
    <x v="9"/>
    <s v="2EI"/>
    <x v="5"/>
    <s v="LET"/>
    <x v="23"/>
    <s v="1.4"/>
    <x v="4"/>
    <x v="1"/>
    <n v="48"/>
    <s v="AVA"/>
    <x v="1"/>
  </r>
  <r>
    <x v="9"/>
    <s v="2EI"/>
    <x v="5"/>
    <s v="MDE"/>
    <x v="5"/>
    <s v="1.1"/>
    <x v="0"/>
    <x v="2"/>
    <n v="13"/>
    <s v="NKS"/>
    <x v="12"/>
  </r>
  <r>
    <x v="9"/>
    <s v="2EI"/>
    <x v="5"/>
    <s v="MDE"/>
    <x v="5"/>
    <s v="1.1"/>
    <x v="0"/>
    <x v="1"/>
    <n v="62"/>
    <s v="NKS"/>
    <x v="12"/>
  </r>
  <r>
    <x v="9"/>
    <s v="2EI"/>
    <x v="5"/>
    <s v="MDE"/>
    <x v="5"/>
    <s v="1.10"/>
    <x v="8"/>
    <x v="1"/>
    <n v="308"/>
    <s v="NKS"/>
    <x v="12"/>
  </r>
  <r>
    <x v="9"/>
    <s v="2EI"/>
    <x v="5"/>
    <s v="MDE"/>
    <x v="5"/>
    <s v="1.2"/>
    <x v="9"/>
    <x v="11"/>
    <n v="13"/>
    <s v="CMP"/>
    <x v="13"/>
  </r>
  <r>
    <x v="9"/>
    <s v="2EI"/>
    <x v="5"/>
    <s v="MDE"/>
    <x v="5"/>
    <s v="1.3"/>
    <x v="1"/>
    <x v="2"/>
    <n v="50"/>
    <s v="AVA"/>
    <x v="1"/>
  </r>
  <r>
    <x v="9"/>
    <s v="2EI"/>
    <x v="5"/>
    <s v="MDE"/>
    <x v="5"/>
    <s v="1.4"/>
    <x v="4"/>
    <x v="1"/>
    <n v="2213"/>
    <s v="AVA"/>
    <x v="1"/>
  </r>
  <r>
    <x v="9"/>
    <s v="2EI"/>
    <x v="5"/>
    <s v="MDE"/>
    <x v="5"/>
    <s v="1.4"/>
    <x v="4"/>
    <x v="6"/>
    <n v="11"/>
    <s v="AVA"/>
    <x v="1"/>
  </r>
  <r>
    <x v="9"/>
    <s v="2EI"/>
    <x v="5"/>
    <s v="MDE"/>
    <x v="5"/>
    <s v="1.4"/>
    <x v="4"/>
    <x v="11"/>
    <n v="312"/>
    <s v="CMP"/>
    <x v="13"/>
  </r>
  <r>
    <x v="9"/>
    <s v="2EI"/>
    <x v="5"/>
    <s v="MDE"/>
    <x v="5"/>
    <s v="1.7"/>
    <x v="5"/>
    <x v="11"/>
    <n v="12"/>
    <s v="AMX"/>
    <x v="17"/>
  </r>
  <r>
    <x v="9"/>
    <s v="2EI"/>
    <x v="5"/>
    <s v="MDE"/>
    <x v="5"/>
    <s v="1.7"/>
    <x v="5"/>
    <x v="15"/>
    <n v="24"/>
    <s v="AVA"/>
    <x v="1"/>
  </r>
  <r>
    <x v="9"/>
    <s v="2EI"/>
    <x v="5"/>
    <s v="MDE"/>
    <x v="5"/>
    <s v="1.9"/>
    <x v="3"/>
    <x v="2"/>
    <n v="1"/>
    <s v="NKS"/>
    <x v="12"/>
  </r>
  <r>
    <x v="9"/>
    <s v="2EI"/>
    <x v="5"/>
    <s v="MTR"/>
    <x v="18"/>
    <s v="1.10"/>
    <x v="8"/>
    <x v="8"/>
    <n v="5"/>
    <s v="FAC"/>
    <x v="34"/>
  </r>
  <r>
    <x v="9"/>
    <s v="2EI"/>
    <x v="5"/>
    <s v="MTR"/>
    <x v="18"/>
    <s v="1.2"/>
    <x v="9"/>
    <x v="1"/>
    <n v="3"/>
    <s v="AVA"/>
    <x v="1"/>
  </r>
  <r>
    <x v="9"/>
    <s v="2EI"/>
    <x v="5"/>
    <s v="MTR"/>
    <x v="18"/>
    <s v="1.6"/>
    <x v="2"/>
    <x v="2"/>
    <n v="2"/>
    <s v="AVA"/>
    <x v="1"/>
  </r>
  <r>
    <x v="9"/>
    <s v="2EI"/>
    <x v="5"/>
    <s v="NVA"/>
    <x v="19"/>
    <s v="1.10"/>
    <x v="8"/>
    <x v="1"/>
    <n v="145"/>
    <s v="ARE"/>
    <x v="10"/>
  </r>
  <r>
    <x v="9"/>
    <s v="2EI"/>
    <x v="5"/>
    <s v="NVA"/>
    <x v="19"/>
    <s v="1.3"/>
    <x v="1"/>
    <x v="2"/>
    <n v="1"/>
    <s v="AVA"/>
    <x v="1"/>
  </r>
  <r>
    <x v="9"/>
    <s v="2EI"/>
    <x v="5"/>
    <s v="NVA"/>
    <x v="19"/>
    <s v="1.4"/>
    <x v="4"/>
    <x v="2"/>
    <n v="1"/>
    <s v="AVA"/>
    <x v="1"/>
  </r>
  <r>
    <x v="9"/>
    <s v="2EI"/>
    <x v="5"/>
    <s v="PEI"/>
    <x v="20"/>
    <s v="1.1"/>
    <x v="0"/>
    <x v="2"/>
    <n v="43"/>
    <s v="AVA"/>
    <x v="1"/>
  </r>
  <r>
    <x v="9"/>
    <s v="2EI"/>
    <x v="5"/>
    <s v="PEI"/>
    <x v="20"/>
    <s v="1.10"/>
    <x v="8"/>
    <x v="2"/>
    <n v="248"/>
    <s v="AVA"/>
    <x v="1"/>
  </r>
  <r>
    <x v="9"/>
    <s v="2EI"/>
    <x v="5"/>
    <s v="PEI"/>
    <x v="20"/>
    <s v="1.2"/>
    <x v="9"/>
    <x v="1"/>
    <n v="8"/>
    <s v="AVA"/>
    <x v="1"/>
  </r>
  <r>
    <x v="9"/>
    <s v="2EI"/>
    <x v="5"/>
    <s v="PEI"/>
    <x v="20"/>
    <s v="1.3"/>
    <x v="1"/>
    <x v="2"/>
    <n v="28"/>
    <s v="AAL"/>
    <x v="19"/>
  </r>
  <r>
    <x v="9"/>
    <s v="2EI"/>
    <x v="5"/>
    <s v="PEI"/>
    <x v="20"/>
    <s v="1.3"/>
    <x v="1"/>
    <x v="2"/>
    <n v="43"/>
    <s v="AVA"/>
    <x v="1"/>
  </r>
  <r>
    <x v="9"/>
    <s v="2EI"/>
    <x v="5"/>
    <s v="PEI"/>
    <x v="20"/>
    <s v="1.6"/>
    <x v="2"/>
    <x v="1"/>
    <n v="154"/>
    <s v="ARE"/>
    <x v="10"/>
  </r>
  <r>
    <x v="9"/>
    <s v="2EI"/>
    <x v="5"/>
    <s v="PEI"/>
    <x v="20"/>
    <s v="1.7"/>
    <x v="5"/>
    <x v="1"/>
    <n v="79"/>
    <s v="AVA"/>
    <x v="1"/>
  </r>
  <r>
    <x v="9"/>
    <s v="2EI"/>
    <x v="5"/>
    <s v="PEI"/>
    <x v="20"/>
    <s v="1.8"/>
    <x v="6"/>
    <x v="2"/>
    <n v="81"/>
    <s v="AVA"/>
    <x v="1"/>
  </r>
  <r>
    <x v="9"/>
    <s v="2EI"/>
    <x v="5"/>
    <s v="PSO"/>
    <x v="21"/>
    <s v="1.10"/>
    <x v="8"/>
    <x v="2"/>
    <n v="29"/>
    <s v="AVA"/>
    <x v="1"/>
  </r>
  <r>
    <x v="9"/>
    <s v="2EI"/>
    <x v="5"/>
    <s v="PSO"/>
    <x v="21"/>
    <s v="1.4"/>
    <x v="4"/>
    <x v="1"/>
    <n v="149"/>
    <s v="AVA"/>
    <x v="1"/>
  </r>
  <r>
    <x v="9"/>
    <s v="2EI"/>
    <x v="5"/>
    <s v="RCH"/>
    <x v="16"/>
    <s v="1.8"/>
    <x v="6"/>
    <x v="1"/>
    <n v="436"/>
    <s v="AVA"/>
    <x v="1"/>
  </r>
  <r>
    <x v="9"/>
    <s v="2EI"/>
    <x v="5"/>
    <s v="SMR"/>
    <x v="17"/>
    <s v="1.10"/>
    <x v="8"/>
    <x v="2"/>
    <n v="24"/>
    <s v="AVA"/>
    <x v="1"/>
  </r>
  <r>
    <x v="9"/>
    <s v="2EI"/>
    <x v="5"/>
    <s v="SMR"/>
    <x v="17"/>
    <s v="1.10"/>
    <x v="8"/>
    <x v="11"/>
    <n v="55"/>
    <s v="CMP"/>
    <x v="13"/>
  </r>
  <r>
    <x v="9"/>
    <s v="2EI"/>
    <x v="5"/>
    <s v="SMR"/>
    <x v="17"/>
    <s v="1.10"/>
    <x v="8"/>
    <x v="46"/>
    <n v="1"/>
    <s v="PAV"/>
    <x v="9"/>
  </r>
  <r>
    <x v="9"/>
    <s v="2EI"/>
    <x v="5"/>
    <s v="SMR"/>
    <x v="17"/>
    <s v="1.10"/>
    <x v="8"/>
    <x v="12"/>
    <n v="1"/>
    <s v="PAV"/>
    <x v="9"/>
  </r>
  <r>
    <x v="9"/>
    <s v="2EI"/>
    <x v="5"/>
    <s v="SMR"/>
    <x v="17"/>
    <s v="1.3"/>
    <x v="1"/>
    <x v="1"/>
    <n v="261"/>
    <s v="JAT"/>
    <x v="14"/>
  </r>
  <r>
    <x v="9"/>
    <s v="2EI"/>
    <x v="5"/>
    <s v="SMR"/>
    <x v="17"/>
    <s v="1.3"/>
    <x v="1"/>
    <x v="11"/>
    <n v="14"/>
    <s v="CMP"/>
    <x v="13"/>
  </r>
  <r>
    <x v="9"/>
    <s v="2EI"/>
    <x v="5"/>
    <s v="SMR"/>
    <x v="17"/>
    <s v="1.4"/>
    <x v="4"/>
    <x v="1"/>
    <n v="252"/>
    <s v="ARE"/>
    <x v="10"/>
  </r>
  <r>
    <x v="9"/>
    <s v="2EI"/>
    <x v="5"/>
    <s v="SMR"/>
    <x v="17"/>
    <s v="1.5"/>
    <x v="7"/>
    <x v="1"/>
    <n v="16"/>
    <s v="AVA"/>
    <x v="1"/>
  </r>
  <r>
    <x v="9"/>
    <s v="2EI"/>
    <x v="5"/>
    <s v="SMR"/>
    <x v="17"/>
    <s v="1.6"/>
    <x v="2"/>
    <x v="1"/>
    <n v="392"/>
    <s v="AVA"/>
    <x v="1"/>
  </r>
  <r>
    <x v="9"/>
    <s v="3AN"/>
    <x v="7"/>
    <s v="BOG"/>
    <x v="3"/>
    <s v="1.9"/>
    <x v="3"/>
    <x v="11"/>
    <n v="1431"/>
    <s v="AAL"/>
    <x v="19"/>
  </r>
  <r>
    <x v="9"/>
    <s v="3AN"/>
    <x v="7"/>
    <s v="MDE"/>
    <x v="5"/>
    <s v="1.8"/>
    <x v="6"/>
    <x v="9"/>
    <n v="3"/>
    <s v="NSE"/>
    <x v="20"/>
  </r>
  <r>
    <x v="9"/>
    <s v="3AQ"/>
    <x v="19"/>
    <s v="BOG"/>
    <x v="3"/>
    <s v="1.3"/>
    <x v="1"/>
    <x v="2"/>
    <n v="102"/>
    <s v="AVA"/>
    <x v="1"/>
  </r>
  <r>
    <x v="9"/>
    <s v="3AQ"/>
    <x v="19"/>
    <s v="BOG"/>
    <x v="3"/>
    <s v="1.5"/>
    <x v="7"/>
    <x v="2"/>
    <n v="198"/>
    <s v="AVA"/>
    <x v="1"/>
  </r>
  <r>
    <x v="9"/>
    <s v="3AQ"/>
    <x v="19"/>
    <s v="BOG"/>
    <x v="3"/>
    <s v="1.5"/>
    <x v="7"/>
    <x v="1"/>
    <n v="3381"/>
    <s v="AVA"/>
    <x v="1"/>
  </r>
  <r>
    <x v="9"/>
    <s v="3AQ"/>
    <x v="19"/>
    <s v="BOG"/>
    <x v="3"/>
    <s v="1.4"/>
    <x v="4"/>
    <x v="11"/>
    <n v="94"/>
    <s v="AMX"/>
    <x v="17"/>
  </r>
  <r>
    <x v="9"/>
    <s v="3AQ"/>
    <x v="19"/>
    <s v="BOG"/>
    <x v="3"/>
    <s v="1.5"/>
    <x v="7"/>
    <x v="22"/>
    <n v="70"/>
    <s v="DAL"/>
    <x v="59"/>
  </r>
  <r>
    <x v="9"/>
    <s v="3AQ"/>
    <x v="19"/>
    <s v="BOG"/>
    <x v="3"/>
    <s v="1.7"/>
    <x v="5"/>
    <x v="22"/>
    <n v="71"/>
    <s v="DAL"/>
    <x v="59"/>
  </r>
  <r>
    <x v="9"/>
    <s v="3AQ"/>
    <x v="19"/>
    <s v="BOG"/>
    <x v="3"/>
    <s v="1.5"/>
    <x v="7"/>
    <x v="24"/>
    <n v="13"/>
    <s v="DAL"/>
    <x v="59"/>
  </r>
  <r>
    <x v="9"/>
    <s v="3AQ"/>
    <x v="19"/>
    <s v="BOG"/>
    <x v="3"/>
    <s v="1.10"/>
    <x v="8"/>
    <x v="11"/>
    <n v="108"/>
    <s v="DWI"/>
    <x v="18"/>
  </r>
  <r>
    <x v="9"/>
    <s v="3AQ"/>
    <x v="19"/>
    <s v="BOG"/>
    <x v="3"/>
    <s v="1.8"/>
    <x v="6"/>
    <x v="11"/>
    <n v="25"/>
    <s v="DWI"/>
    <x v="18"/>
  </r>
  <r>
    <x v="9"/>
    <s v="3AQ"/>
    <x v="19"/>
    <s v="BOG"/>
    <x v="3"/>
    <s v="1.5"/>
    <x v="7"/>
    <x v="31"/>
    <n v="9"/>
    <s v="FAC"/>
    <x v="34"/>
  </r>
  <r>
    <x v="9"/>
    <s v="3AQ"/>
    <x v="19"/>
    <s v="BOG"/>
    <x v="3"/>
    <s v="1.3"/>
    <x v="1"/>
    <x v="11"/>
    <n v="77"/>
    <s v="GLO"/>
    <x v="76"/>
  </r>
  <r>
    <x v="9"/>
    <s v="3AQ"/>
    <x v="19"/>
    <s v="BOG"/>
    <x v="3"/>
    <s v="1.6"/>
    <x v="2"/>
    <x v="11"/>
    <n v="52"/>
    <s v="GLO"/>
    <x v="76"/>
  </r>
  <r>
    <x v="9"/>
    <s v="3AQ"/>
    <x v="19"/>
    <s v="BOG"/>
    <x v="3"/>
    <s v="1.4"/>
    <x v="4"/>
    <x v="107"/>
    <n v="257"/>
    <s v="IBE"/>
    <x v="69"/>
  </r>
  <r>
    <x v="9"/>
    <s v="3AQ"/>
    <x v="19"/>
    <s v="BOG"/>
    <x v="3"/>
    <s v="1.1"/>
    <x v="0"/>
    <x v="1"/>
    <n v="433"/>
    <s v="JAT"/>
    <x v="14"/>
  </r>
  <r>
    <x v="9"/>
    <s v="3AQ"/>
    <x v="19"/>
    <s v="BOG"/>
    <x v="3"/>
    <s v="1.2"/>
    <x v="9"/>
    <x v="1"/>
    <n v="1"/>
    <s v="NKS"/>
    <x v="12"/>
  </r>
  <r>
    <x v="9"/>
    <s v="3AQ"/>
    <x v="19"/>
    <s v="BOG"/>
    <x v="3"/>
    <s v="1.10"/>
    <x v="8"/>
    <x v="31"/>
    <n v="60"/>
    <s v="ROI"/>
    <x v="56"/>
  </r>
  <r>
    <x v="9"/>
    <s v="3AQ"/>
    <x v="19"/>
    <s v="BOG"/>
    <x v="3"/>
    <s v="1.5"/>
    <x v="7"/>
    <x v="31"/>
    <n v="9"/>
    <s v="ROI"/>
    <x v="56"/>
  </r>
  <r>
    <x v="9"/>
    <s v="3AQ"/>
    <x v="19"/>
    <s v="BOG"/>
    <x v="3"/>
    <s v="1.1"/>
    <x v="0"/>
    <x v="1"/>
    <n v="78"/>
    <s v="VIV"/>
    <x v="72"/>
  </r>
  <r>
    <x v="9"/>
    <s v="3AQ"/>
    <x v="19"/>
    <s v="BOG"/>
    <x v="3"/>
    <s v="1.3"/>
    <x v="1"/>
    <x v="16"/>
    <n v="1"/>
    <s v="VIV"/>
    <x v="72"/>
  </r>
  <r>
    <x v="9"/>
    <s v="3AQ"/>
    <x v="19"/>
    <s v="BOG"/>
    <x v="3"/>
    <s v="1.5"/>
    <x v="7"/>
    <x v="16"/>
    <n v="1"/>
    <s v="VIV"/>
    <x v="72"/>
  </r>
  <r>
    <x v="9"/>
    <s v="3AQ"/>
    <x v="19"/>
    <s v="BOG"/>
    <x v="3"/>
    <s v="1.7"/>
    <x v="5"/>
    <x v="1"/>
    <n v="27"/>
    <s v="VOI"/>
    <x v="16"/>
  </r>
  <r>
    <x v="9"/>
    <s v="3AZ"/>
    <x v="2"/>
    <s v="BOG"/>
    <x v="3"/>
    <s v="1.6"/>
    <x v="2"/>
    <x v="24"/>
    <n v="34"/>
    <s v="ACA"/>
    <x v="3"/>
  </r>
  <r>
    <x v="9"/>
    <s v="3AZ"/>
    <x v="2"/>
    <s v="BOG"/>
    <x v="3"/>
    <s v="1.8"/>
    <x v="6"/>
    <x v="24"/>
    <n v="34"/>
    <s v="ACA"/>
    <x v="3"/>
  </r>
  <r>
    <x v="9"/>
    <s v="3AZ"/>
    <x v="2"/>
    <s v="BOG"/>
    <x v="3"/>
    <s v="1.9"/>
    <x v="3"/>
    <x v="24"/>
    <n v="34"/>
    <s v="ACA"/>
    <x v="3"/>
  </r>
  <r>
    <x v="9"/>
    <s v="3AZ"/>
    <x v="2"/>
    <s v="BOG"/>
    <x v="3"/>
    <s v="1.1"/>
    <x v="0"/>
    <x v="7"/>
    <n v="17"/>
    <s v="LER"/>
    <x v="7"/>
  </r>
  <r>
    <x v="9"/>
    <s v="3BN"/>
    <x v="20"/>
    <s v="BAQ"/>
    <x v="8"/>
    <s v="1.9"/>
    <x v="3"/>
    <x v="48"/>
    <n v="5"/>
    <s v="PAV"/>
    <x v="9"/>
  </r>
  <r>
    <x v="9"/>
    <s v="3BN"/>
    <x v="20"/>
    <s v="BAQ"/>
    <x v="8"/>
    <s v="1.9"/>
    <x v="3"/>
    <x v="52"/>
    <n v="7"/>
    <s v="PAV"/>
    <x v="9"/>
  </r>
  <r>
    <x v="9"/>
    <s v="3BN"/>
    <x v="20"/>
    <s v="BAQ"/>
    <x v="8"/>
    <s v="1.9"/>
    <x v="3"/>
    <x v="114"/>
    <n v="11"/>
    <s v="PAV"/>
    <x v="9"/>
  </r>
  <r>
    <x v="9"/>
    <s v="3BN"/>
    <x v="20"/>
    <s v="BAQ"/>
    <x v="8"/>
    <s v="1.9"/>
    <x v="3"/>
    <x v="37"/>
    <n v="2"/>
    <s v="PAV"/>
    <x v="9"/>
  </r>
  <r>
    <x v="9"/>
    <s v="3BN"/>
    <x v="20"/>
    <s v="BAQ"/>
    <x v="8"/>
    <s v="1.9"/>
    <x v="3"/>
    <x v="40"/>
    <n v="1"/>
    <s v="PAV"/>
    <x v="9"/>
  </r>
  <r>
    <x v="9"/>
    <s v="3BN"/>
    <x v="20"/>
    <s v="MDE"/>
    <x v="5"/>
    <s v="1.9"/>
    <x v="3"/>
    <x v="111"/>
    <n v="2"/>
    <s v="PAV"/>
    <x v="9"/>
  </r>
  <r>
    <x v="9"/>
    <s v="3BN"/>
    <x v="20"/>
    <s v="EOH"/>
    <x v="26"/>
    <s v="1.9"/>
    <x v="3"/>
    <x v="52"/>
    <n v="6"/>
    <s v="PAV"/>
    <x v="9"/>
  </r>
  <r>
    <x v="9"/>
    <s v="3BN"/>
    <x v="20"/>
    <s v="CLO"/>
    <x v="10"/>
    <s v="1.9"/>
    <x v="3"/>
    <x v="55"/>
    <n v="1"/>
    <s v="PAV"/>
    <x v="9"/>
  </r>
  <r>
    <x v="9"/>
    <s v="3BN"/>
    <x v="20"/>
    <s v="CLO"/>
    <x v="10"/>
    <s v="1.9"/>
    <x v="3"/>
    <x v="94"/>
    <n v="1"/>
    <s v="PAV"/>
    <x v="9"/>
  </r>
  <r>
    <x v="9"/>
    <s v="3BN"/>
    <x v="20"/>
    <s v="CLO"/>
    <x v="10"/>
    <s v="1.9"/>
    <x v="3"/>
    <x v="115"/>
    <n v="1"/>
    <s v="PAV"/>
    <x v="9"/>
  </r>
  <r>
    <x v="9"/>
    <s v="3BN"/>
    <x v="20"/>
    <s v="CLO"/>
    <x v="10"/>
    <s v="1.9"/>
    <x v="3"/>
    <x v="39"/>
    <n v="4"/>
    <s v="PAV"/>
    <x v="9"/>
  </r>
  <r>
    <x v="9"/>
    <s v="3BV"/>
    <x v="16"/>
    <s v="PBO"/>
    <x v="28"/>
    <s v="1.9"/>
    <x v="3"/>
    <x v="75"/>
    <n v="81"/>
    <s v="SRC"/>
    <x v="70"/>
  </r>
  <r>
    <x v="9"/>
    <s v="3CA"/>
    <x v="9"/>
    <s v="EOH"/>
    <x v="26"/>
    <s v="1.10"/>
    <x v="8"/>
    <x v="38"/>
    <n v="2"/>
    <s v="PAV"/>
    <x v="9"/>
  </r>
  <r>
    <x v="9"/>
    <s v="AJS"/>
    <x v="21"/>
    <s v="BOG"/>
    <x v="3"/>
    <s v="1.10"/>
    <x v="8"/>
    <x v="37"/>
    <n v="3"/>
    <s v="PRV"/>
    <x v="42"/>
  </r>
  <r>
    <x v="9"/>
    <s v="SGH"/>
    <x v="3"/>
    <s v="BOG"/>
    <x v="3"/>
    <s v="1.8"/>
    <x v="6"/>
    <x v="8"/>
    <n v="217"/>
    <s v="ACL"/>
    <x v="8"/>
  </r>
  <r>
    <x v="9"/>
    <s v="2EJ"/>
    <x v="6"/>
    <s v="BOG"/>
    <x v="3"/>
    <s v="1.1"/>
    <x v="0"/>
    <x v="33"/>
    <n v="10"/>
    <s v="THY"/>
    <x v="45"/>
  </r>
  <r>
    <x v="9"/>
    <s v="3AP"/>
    <x v="14"/>
    <s v="CTG"/>
    <x v="11"/>
    <s v="1.1"/>
    <x v="0"/>
    <x v="1"/>
    <n v="832"/>
    <s v="AVA"/>
    <x v="1"/>
  </r>
  <r>
    <x v="9"/>
    <s v="3AP"/>
    <x v="14"/>
    <s v="CTG"/>
    <x v="11"/>
    <s v="1.3"/>
    <x v="1"/>
    <x v="6"/>
    <n v="18"/>
    <s v="PUE"/>
    <x v="5"/>
  </r>
  <r>
    <x v="9"/>
    <s v="3AP"/>
    <x v="14"/>
    <s v="CTG"/>
    <x v="11"/>
    <s v="1.6"/>
    <x v="2"/>
    <x v="1"/>
    <n v="832"/>
    <s v="AVA"/>
    <x v="1"/>
  </r>
  <r>
    <x v="9"/>
    <s v="3AP"/>
    <x v="14"/>
    <s v="CTG"/>
    <x v="11"/>
    <s v="1.7"/>
    <x v="5"/>
    <x v="1"/>
    <n v="186"/>
    <s v="AVA"/>
    <x v="1"/>
  </r>
  <r>
    <x v="9"/>
    <s v="3AP"/>
    <x v="14"/>
    <s v="CTG"/>
    <x v="11"/>
    <s v="1.7"/>
    <x v="5"/>
    <x v="2"/>
    <n v="2"/>
    <s v="AVA"/>
    <x v="1"/>
  </r>
  <r>
    <x v="9"/>
    <s v="3AP"/>
    <x v="14"/>
    <s v="CTG"/>
    <x v="11"/>
    <s v="1.8"/>
    <x v="6"/>
    <x v="75"/>
    <n v="9"/>
    <s v="NSE"/>
    <x v="20"/>
  </r>
  <r>
    <x v="9"/>
    <s v="3AP"/>
    <x v="14"/>
    <s v="BAQ"/>
    <x v="8"/>
    <s v="1.4"/>
    <x v="4"/>
    <x v="0"/>
    <n v="1"/>
    <s v="NSE"/>
    <x v="20"/>
  </r>
  <r>
    <x v="9"/>
    <s v="3AP"/>
    <x v="14"/>
    <s v="BAQ"/>
    <x v="8"/>
    <s v="1.6"/>
    <x v="2"/>
    <x v="1"/>
    <n v="540"/>
    <s v="AVA"/>
    <x v="1"/>
  </r>
  <r>
    <x v="9"/>
    <s v="3AP"/>
    <x v="14"/>
    <s v="BAQ"/>
    <x v="8"/>
    <s v="1.9"/>
    <x v="3"/>
    <x v="0"/>
    <n v="1"/>
    <s v="NSE"/>
    <x v="20"/>
  </r>
  <r>
    <x v="9"/>
    <s v="3BL"/>
    <x v="8"/>
    <s v="BOG"/>
    <x v="3"/>
    <s v="1.10"/>
    <x v="8"/>
    <x v="77"/>
    <n v="9"/>
    <s v="QTR"/>
    <x v="38"/>
  </r>
  <r>
    <x v="9"/>
    <s v="3BL"/>
    <x v="8"/>
    <s v="BOG"/>
    <x v="3"/>
    <s v="1.10"/>
    <x v="8"/>
    <x v="24"/>
    <n v="27"/>
    <s v="ABX"/>
    <x v="46"/>
  </r>
  <r>
    <x v="9"/>
    <s v="3BM"/>
    <x v="0"/>
    <s v="EJA"/>
    <x v="0"/>
    <s v="1.1"/>
    <x v="0"/>
    <x v="1"/>
    <n v="58"/>
    <s v="REX"/>
    <x v="65"/>
  </r>
  <r>
    <x v="9"/>
    <s v="3BM"/>
    <x v="0"/>
    <s v="EJA"/>
    <x v="0"/>
    <s v="1.6"/>
    <x v="2"/>
    <x v="1"/>
    <n v="58"/>
    <s v="REX"/>
    <x v="65"/>
  </r>
  <r>
    <x v="9"/>
    <s v="3BM"/>
    <x v="0"/>
    <s v="PPN"/>
    <x v="1"/>
    <s v="1.4"/>
    <x v="4"/>
    <x v="1"/>
    <n v="44"/>
    <s v="AVA"/>
    <x v="1"/>
  </r>
  <r>
    <x v="9"/>
    <s v="3BM"/>
    <x v="0"/>
    <s v="VUP"/>
    <x v="2"/>
    <s v="1.3"/>
    <x v="1"/>
    <x v="1"/>
    <n v="116"/>
    <s v="AVA"/>
    <x v="1"/>
  </r>
  <r>
    <x v="9"/>
    <s v="3BM"/>
    <x v="0"/>
    <s v="VUP"/>
    <x v="2"/>
    <s v="1.7"/>
    <x v="5"/>
    <x v="1"/>
    <n v="116"/>
    <s v="AVA"/>
    <x v="1"/>
  </r>
  <r>
    <x v="9"/>
    <s v="3BM"/>
    <x v="0"/>
    <s v="VVC"/>
    <x v="22"/>
    <s v="1.4"/>
    <x v="4"/>
    <x v="1"/>
    <n v="45"/>
    <s v="AVA"/>
    <x v="1"/>
  </r>
  <r>
    <x v="9"/>
    <s v="3BM"/>
    <x v="0"/>
    <s v="VVC"/>
    <x v="22"/>
    <s v="1.10"/>
    <x v="8"/>
    <x v="1"/>
    <n v="45"/>
    <s v="AVA"/>
    <x v="1"/>
  </r>
  <r>
    <x v="9"/>
    <s v="3BM"/>
    <x v="0"/>
    <s v="VVC"/>
    <x v="22"/>
    <s v="1.6"/>
    <x v="2"/>
    <x v="2"/>
    <n v="6"/>
    <s v="AVA"/>
    <x v="1"/>
  </r>
  <r>
    <x v="9"/>
    <s v="1BC"/>
    <x v="4"/>
    <s v="MDE"/>
    <x v="5"/>
    <s v="1.5"/>
    <x v="7"/>
    <x v="39"/>
    <n v="4"/>
    <s v="PAV"/>
    <x v="9"/>
  </r>
  <r>
    <x v="9"/>
    <s v="1BC"/>
    <x v="4"/>
    <s v="MDE"/>
    <x v="5"/>
    <s v="1.10"/>
    <x v="8"/>
    <x v="40"/>
    <n v="2"/>
    <s v="PAV"/>
    <x v="9"/>
  </r>
  <r>
    <x v="9"/>
    <s v="1GR"/>
    <x v="11"/>
    <s v="EOH"/>
    <x v="26"/>
    <s v="1.1"/>
    <x v="0"/>
    <x v="25"/>
    <n v="31"/>
    <s v="1FR"/>
    <x v="54"/>
  </r>
  <r>
    <x v="9"/>
    <s v="1GR"/>
    <x v="11"/>
    <s v="EOH"/>
    <x v="26"/>
    <s v="1.1"/>
    <x v="0"/>
    <x v="25"/>
    <n v="1"/>
    <s v="1GB"/>
    <x v="67"/>
  </r>
  <r>
    <x v="9"/>
    <s v="1GR"/>
    <x v="11"/>
    <s v="EOH"/>
    <x v="26"/>
    <s v="1.8"/>
    <x v="6"/>
    <x v="101"/>
    <n v="1"/>
    <s v="1GB"/>
    <x v="67"/>
  </r>
  <r>
    <x v="9"/>
    <s v="1GR"/>
    <x v="11"/>
    <s v="EOH"/>
    <x v="26"/>
    <s v="1.9"/>
    <x v="3"/>
    <x v="25"/>
    <n v="2"/>
    <s v="1FZ"/>
    <x v="73"/>
  </r>
  <r>
    <x v="9"/>
    <s v="2EI"/>
    <x v="5"/>
    <s v="ADZ"/>
    <x v="6"/>
    <s v="1.1"/>
    <x v="0"/>
    <x v="1"/>
    <n v="22"/>
    <s v="JAT"/>
    <x v="14"/>
  </r>
  <r>
    <x v="9"/>
    <s v="2EI"/>
    <x v="5"/>
    <s v="ADZ"/>
    <x v="6"/>
    <s v="1.2"/>
    <x v="9"/>
    <x v="1"/>
    <n v="8"/>
    <s v="ARE"/>
    <x v="10"/>
  </r>
  <r>
    <x v="9"/>
    <s v="2EI"/>
    <x v="5"/>
    <s v="ADZ"/>
    <x v="6"/>
    <s v="1.3"/>
    <x v="1"/>
    <x v="24"/>
    <n v="2"/>
    <s v="FAC"/>
    <x v="34"/>
  </r>
  <r>
    <x v="9"/>
    <s v="2EI"/>
    <x v="5"/>
    <s v="ADZ"/>
    <x v="6"/>
    <s v="1.5"/>
    <x v="7"/>
    <x v="24"/>
    <n v="2"/>
    <s v="FAC"/>
    <x v="34"/>
  </r>
  <r>
    <x v="9"/>
    <s v="2EI"/>
    <x v="5"/>
    <s v="ADZ"/>
    <x v="6"/>
    <s v="1.8"/>
    <x v="6"/>
    <x v="11"/>
    <n v="191"/>
    <s v="RPB"/>
    <x v="11"/>
  </r>
  <r>
    <x v="9"/>
    <s v="2EI"/>
    <x v="5"/>
    <s v="ADZ"/>
    <x v="6"/>
    <s v="1.9"/>
    <x v="3"/>
    <x v="1"/>
    <n v="298"/>
    <s v="ARE"/>
    <x v="10"/>
  </r>
  <r>
    <x v="9"/>
    <s v="2EI"/>
    <x v="5"/>
    <s v="AXM"/>
    <x v="7"/>
    <s v="1.2"/>
    <x v="9"/>
    <x v="1"/>
    <n v="2"/>
    <s v="AVA"/>
    <x v="1"/>
  </r>
  <r>
    <x v="9"/>
    <s v="2EI"/>
    <x v="5"/>
    <s v="AXM"/>
    <x v="7"/>
    <s v="1.5"/>
    <x v="7"/>
    <x v="1"/>
    <n v="1"/>
    <s v="AVA"/>
    <x v="1"/>
  </r>
  <r>
    <x v="9"/>
    <s v="2EI"/>
    <x v="5"/>
    <s v="AXM"/>
    <x v="7"/>
    <s v="1.8"/>
    <x v="6"/>
    <x v="11"/>
    <n v="36"/>
    <s v="RPB"/>
    <x v="11"/>
  </r>
  <r>
    <x v="9"/>
    <s v="2EI"/>
    <x v="5"/>
    <s v="BAQ"/>
    <x v="8"/>
    <s v="1.10"/>
    <x v="8"/>
    <x v="1"/>
    <n v="9"/>
    <s v="ARE"/>
    <x v="10"/>
  </r>
  <r>
    <x v="9"/>
    <s v="2EI"/>
    <x v="5"/>
    <s v="BAQ"/>
    <x v="8"/>
    <s v="1.2"/>
    <x v="9"/>
    <x v="11"/>
    <n v="2"/>
    <s v="CMP"/>
    <x v="13"/>
  </r>
  <r>
    <x v="9"/>
    <s v="2EI"/>
    <x v="5"/>
    <s v="BAQ"/>
    <x v="8"/>
    <s v="1.5"/>
    <x v="7"/>
    <x v="11"/>
    <n v="30"/>
    <s v="CMP"/>
    <x v="13"/>
  </r>
  <r>
    <x v="9"/>
    <s v="2EI"/>
    <x v="5"/>
    <s v="BAQ"/>
    <x v="8"/>
    <s v="1.6"/>
    <x v="2"/>
    <x v="1"/>
    <n v="30"/>
    <s v="NKS"/>
    <x v="12"/>
  </r>
  <r>
    <x v="9"/>
    <s v="2EI"/>
    <x v="5"/>
    <s v="BGA"/>
    <x v="9"/>
    <s v="1.1"/>
    <x v="0"/>
    <x v="1"/>
    <n v="309"/>
    <s v="AVA"/>
    <x v="1"/>
  </r>
  <r>
    <x v="9"/>
    <s v="2EI"/>
    <x v="5"/>
    <s v="BGA"/>
    <x v="9"/>
    <s v="1.1"/>
    <x v="0"/>
    <x v="11"/>
    <n v="9"/>
    <s v="RPB"/>
    <x v="11"/>
  </r>
  <r>
    <x v="9"/>
    <s v="2EI"/>
    <x v="5"/>
    <s v="BGA"/>
    <x v="9"/>
    <s v="1.10"/>
    <x v="8"/>
    <x v="1"/>
    <n v="1865"/>
    <s v="AVA"/>
    <x v="1"/>
  </r>
  <r>
    <x v="9"/>
    <s v="2EI"/>
    <x v="5"/>
    <s v="BGA"/>
    <x v="9"/>
    <s v="1.2"/>
    <x v="9"/>
    <x v="1"/>
    <n v="12"/>
    <s v="AVA"/>
    <x v="1"/>
  </r>
  <r>
    <x v="9"/>
    <s v="2EI"/>
    <x v="5"/>
    <s v="BGA"/>
    <x v="9"/>
    <s v="1.3"/>
    <x v="1"/>
    <x v="11"/>
    <n v="9"/>
    <s v="RPB"/>
    <x v="11"/>
  </r>
  <r>
    <x v="9"/>
    <s v="2EI"/>
    <x v="5"/>
    <s v="BGA"/>
    <x v="9"/>
    <s v="1.4"/>
    <x v="4"/>
    <x v="11"/>
    <n v="9"/>
    <s v="RPB"/>
    <x v="11"/>
  </r>
  <r>
    <x v="9"/>
    <s v="2EI"/>
    <x v="5"/>
    <s v="BGA"/>
    <x v="9"/>
    <s v="1.4"/>
    <x v="4"/>
    <x v="37"/>
    <n v="3"/>
    <s v="NSE"/>
    <x v="20"/>
  </r>
  <r>
    <x v="9"/>
    <s v="2EI"/>
    <x v="5"/>
    <s v="CLO"/>
    <x v="10"/>
    <s v="1.1"/>
    <x v="0"/>
    <x v="11"/>
    <n v="35"/>
    <s v="AAL"/>
    <x v="19"/>
  </r>
  <r>
    <x v="9"/>
    <s v="2EI"/>
    <x v="5"/>
    <s v="CLO"/>
    <x v="10"/>
    <s v="1.10"/>
    <x v="8"/>
    <x v="1"/>
    <n v="89"/>
    <s v="NKS"/>
    <x v="12"/>
  </r>
  <r>
    <x v="9"/>
    <s v="2EI"/>
    <x v="5"/>
    <s v="CLO"/>
    <x v="10"/>
    <s v="1.10"/>
    <x v="8"/>
    <x v="90"/>
    <n v="119"/>
    <s v="EFY"/>
    <x v="0"/>
  </r>
  <r>
    <x v="9"/>
    <s v="2EI"/>
    <x v="5"/>
    <s v="CLO"/>
    <x v="10"/>
    <s v="1.3"/>
    <x v="1"/>
    <x v="2"/>
    <n v="51"/>
    <s v="AVA"/>
    <x v="1"/>
  </r>
  <r>
    <x v="9"/>
    <s v="2EI"/>
    <x v="5"/>
    <s v="CLO"/>
    <x v="10"/>
    <s v="1.3"/>
    <x v="1"/>
    <x v="11"/>
    <n v="47"/>
    <s v="RPB"/>
    <x v="11"/>
  </r>
  <r>
    <x v="9"/>
    <s v="2EI"/>
    <x v="5"/>
    <s v="CLO"/>
    <x v="10"/>
    <s v="1.4"/>
    <x v="4"/>
    <x v="2"/>
    <n v="91"/>
    <s v="AVA"/>
    <x v="1"/>
  </r>
  <r>
    <x v="9"/>
    <s v="2EI"/>
    <x v="5"/>
    <s v="CLO"/>
    <x v="10"/>
    <s v="1.5"/>
    <x v="7"/>
    <x v="1"/>
    <n v="25"/>
    <s v="JAT"/>
    <x v="14"/>
  </r>
  <r>
    <x v="9"/>
    <s v="2EI"/>
    <x v="5"/>
    <s v="CLO"/>
    <x v="10"/>
    <s v="1.6"/>
    <x v="2"/>
    <x v="1"/>
    <n v="26"/>
    <s v="JAT"/>
    <x v="14"/>
  </r>
  <r>
    <x v="9"/>
    <s v="2EI"/>
    <x v="5"/>
    <s v="CLO"/>
    <x v="10"/>
    <s v="1.7"/>
    <x v="5"/>
    <x v="1"/>
    <n v="24"/>
    <s v="JAT"/>
    <x v="14"/>
  </r>
  <r>
    <x v="9"/>
    <s v="2EI"/>
    <x v="5"/>
    <s v="CLO"/>
    <x v="10"/>
    <s v="1.7"/>
    <x v="5"/>
    <x v="90"/>
    <n v="20"/>
    <s v="NSE"/>
    <x v="20"/>
  </r>
  <r>
    <x v="9"/>
    <s v="2EI"/>
    <x v="5"/>
    <s v="CLO"/>
    <x v="10"/>
    <s v="1.7"/>
    <x v="5"/>
    <x v="15"/>
    <n v="10"/>
    <s v="AVA"/>
    <x v="1"/>
  </r>
  <r>
    <x v="9"/>
    <s v="2EI"/>
    <x v="5"/>
    <s v="CLO"/>
    <x v="10"/>
    <s v="1.8"/>
    <x v="6"/>
    <x v="11"/>
    <n v="303"/>
    <s v="CMP"/>
    <x v="13"/>
  </r>
  <r>
    <x v="9"/>
    <s v="2EI"/>
    <x v="5"/>
    <s v="CLO"/>
    <x v="10"/>
    <s v="1.8"/>
    <x v="6"/>
    <x v="11"/>
    <n v="54"/>
    <s v="RPB"/>
    <x v="11"/>
  </r>
  <r>
    <x v="9"/>
    <s v="2EI"/>
    <x v="5"/>
    <s v="CTG"/>
    <x v="11"/>
    <s v="1.1"/>
    <x v="0"/>
    <x v="2"/>
    <n v="3"/>
    <s v="ARE"/>
    <x v="10"/>
  </r>
  <r>
    <x v="9"/>
    <s v="2EI"/>
    <x v="5"/>
    <s v="CTG"/>
    <x v="11"/>
    <s v="1.1"/>
    <x v="0"/>
    <x v="1"/>
    <n v="479"/>
    <s v="ARE"/>
    <x v="10"/>
  </r>
  <r>
    <x v="9"/>
    <s v="2EI"/>
    <x v="5"/>
    <s v="CTG"/>
    <x v="11"/>
    <s v="1.1"/>
    <x v="0"/>
    <x v="16"/>
    <n v="1"/>
    <s v="JAT"/>
    <x v="14"/>
  </r>
  <r>
    <x v="9"/>
    <s v="2EI"/>
    <x v="5"/>
    <s v="CTG"/>
    <x v="11"/>
    <s v="1.1"/>
    <x v="0"/>
    <x v="11"/>
    <n v="12"/>
    <s v="DAL"/>
    <x v="59"/>
  </r>
  <r>
    <x v="9"/>
    <s v="2EI"/>
    <x v="5"/>
    <s v="CTG"/>
    <x v="11"/>
    <s v="1.1"/>
    <x v="0"/>
    <x v="19"/>
    <n v="29"/>
    <s v="KLM"/>
    <x v="23"/>
  </r>
  <r>
    <x v="9"/>
    <s v="2EI"/>
    <x v="5"/>
    <s v="CTG"/>
    <x v="11"/>
    <s v="1.10"/>
    <x v="8"/>
    <x v="16"/>
    <n v="5"/>
    <s v="JAT"/>
    <x v="14"/>
  </r>
  <r>
    <x v="9"/>
    <s v="2EI"/>
    <x v="5"/>
    <s v="CTG"/>
    <x v="11"/>
    <s v="1.2"/>
    <x v="9"/>
    <x v="1"/>
    <n v="2"/>
    <s v="JBU"/>
    <x v="6"/>
  </r>
  <r>
    <x v="9"/>
    <s v="2EI"/>
    <x v="5"/>
    <s v="CTG"/>
    <x v="11"/>
    <s v="1.3"/>
    <x v="1"/>
    <x v="11"/>
    <n v="26"/>
    <s v="DWI"/>
    <x v="18"/>
  </r>
  <r>
    <x v="9"/>
    <s v="2EI"/>
    <x v="5"/>
    <s v="CTG"/>
    <x v="11"/>
    <s v="1.4"/>
    <x v="4"/>
    <x v="1"/>
    <n v="323"/>
    <s v="JAT"/>
    <x v="14"/>
  </r>
  <r>
    <x v="9"/>
    <s v="2EI"/>
    <x v="5"/>
    <s v="CTG"/>
    <x v="11"/>
    <s v="1.4"/>
    <x v="4"/>
    <x v="1"/>
    <n v="30"/>
    <s v="JBU"/>
    <x v="6"/>
  </r>
  <r>
    <x v="9"/>
    <s v="2EI"/>
    <x v="5"/>
    <s v="CTG"/>
    <x v="11"/>
    <s v="1.4"/>
    <x v="4"/>
    <x v="16"/>
    <n v="26"/>
    <s v="NKS"/>
    <x v="12"/>
  </r>
  <r>
    <x v="9"/>
    <s v="2EI"/>
    <x v="5"/>
    <s v="CTG"/>
    <x v="11"/>
    <s v="1.6"/>
    <x v="2"/>
    <x v="16"/>
    <n v="1"/>
    <s v="JBU"/>
    <x v="6"/>
  </r>
  <r>
    <x v="9"/>
    <s v="2EI"/>
    <x v="5"/>
    <s v="CTG"/>
    <x v="11"/>
    <s v="1.6"/>
    <x v="2"/>
    <x v="16"/>
    <n v="28"/>
    <s v="NKS"/>
    <x v="12"/>
  </r>
  <r>
    <x v="9"/>
    <s v="2EI"/>
    <x v="5"/>
    <s v="CTG"/>
    <x v="11"/>
    <s v="1.6"/>
    <x v="2"/>
    <x v="11"/>
    <n v="131"/>
    <s v="RPB"/>
    <x v="11"/>
  </r>
  <r>
    <x v="9"/>
    <s v="2EI"/>
    <x v="5"/>
    <s v="CTG"/>
    <x v="11"/>
    <s v="1.7"/>
    <x v="5"/>
    <x v="1"/>
    <n v="1"/>
    <s v="JAT"/>
    <x v="14"/>
  </r>
  <r>
    <x v="9"/>
    <s v="2EI"/>
    <x v="5"/>
    <s v="CTG"/>
    <x v="11"/>
    <s v="1.7"/>
    <x v="5"/>
    <x v="1"/>
    <n v="10"/>
    <s v="NKS"/>
    <x v="12"/>
  </r>
  <r>
    <x v="9"/>
    <s v="2EI"/>
    <x v="5"/>
    <s v="CTG"/>
    <x v="11"/>
    <s v="1.8"/>
    <x v="6"/>
    <x v="11"/>
    <n v="327"/>
    <s v="CMP"/>
    <x v="13"/>
  </r>
  <r>
    <x v="9"/>
    <s v="2EI"/>
    <x v="5"/>
    <s v="CUC"/>
    <x v="12"/>
    <s v="1.3"/>
    <x v="1"/>
    <x v="1"/>
    <n v="64"/>
    <s v="ARE"/>
    <x v="10"/>
  </r>
  <r>
    <x v="9"/>
    <s v="2EI"/>
    <x v="5"/>
    <s v="CUC"/>
    <x v="12"/>
    <s v="1.4"/>
    <x v="4"/>
    <x v="2"/>
    <n v="26"/>
    <s v="AVA"/>
    <x v="1"/>
  </r>
  <r>
    <x v="9"/>
    <s v="2EI"/>
    <x v="5"/>
    <s v="IPI"/>
    <x v="15"/>
    <s v="1.3"/>
    <x v="1"/>
    <x v="1"/>
    <n v="60"/>
    <s v="AVA"/>
    <x v="1"/>
  </r>
  <r>
    <x v="9"/>
    <s v="2EI"/>
    <x v="5"/>
    <s v="IPI"/>
    <x v="15"/>
    <s v="1.8"/>
    <x v="6"/>
    <x v="1"/>
    <n v="110"/>
    <s v="AVA"/>
    <x v="1"/>
  </r>
  <r>
    <x v="9"/>
    <s v="2EI"/>
    <x v="5"/>
    <s v="LET"/>
    <x v="23"/>
    <s v="1.4"/>
    <x v="4"/>
    <x v="1"/>
    <n v="59"/>
    <s v="ARE"/>
    <x v="10"/>
  </r>
  <r>
    <x v="9"/>
    <s v="2EI"/>
    <x v="5"/>
    <s v="MDE"/>
    <x v="5"/>
    <s v="1.10"/>
    <x v="8"/>
    <x v="1"/>
    <n v="3"/>
    <s v="ARE"/>
    <x v="10"/>
  </r>
  <r>
    <x v="9"/>
    <s v="2EI"/>
    <x v="5"/>
    <s v="MDE"/>
    <x v="5"/>
    <s v="1.10"/>
    <x v="8"/>
    <x v="11"/>
    <n v="111"/>
    <s v="DWI"/>
    <x v="18"/>
  </r>
  <r>
    <x v="9"/>
    <s v="2EI"/>
    <x v="5"/>
    <s v="MDE"/>
    <x v="5"/>
    <s v="1.3"/>
    <x v="1"/>
    <x v="11"/>
    <n v="30"/>
    <s v="DWI"/>
    <x v="18"/>
  </r>
  <r>
    <x v="9"/>
    <s v="2EI"/>
    <x v="5"/>
    <s v="MDE"/>
    <x v="5"/>
    <s v="1.3"/>
    <x v="1"/>
    <x v="8"/>
    <n v="9"/>
    <s v="ROI"/>
    <x v="56"/>
  </r>
  <r>
    <x v="9"/>
    <s v="2EI"/>
    <x v="5"/>
    <s v="MDE"/>
    <x v="5"/>
    <s v="1.4"/>
    <x v="4"/>
    <x v="31"/>
    <n v="2"/>
    <s v="ARG"/>
    <x v="53"/>
  </r>
  <r>
    <x v="9"/>
    <s v="2EI"/>
    <x v="5"/>
    <s v="MDE"/>
    <x v="5"/>
    <s v="1.5"/>
    <x v="7"/>
    <x v="2"/>
    <n v="16"/>
    <s v="AVA"/>
    <x v="1"/>
  </r>
  <r>
    <x v="9"/>
    <s v="2EI"/>
    <x v="5"/>
    <s v="MDE"/>
    <x v="5"/>
    <s v="1.5"/>
    <x v="7"/>
    <x v="31"/>
    <n v="1"/>
    <s v="ARG"/>
    <x v="53"/>
  </r>
  <r>
    <x v="9"/>
    <s v="2EI"/>
    <x v="5"/>
    <s v="MDE"/>
    <x v="5"/>
    <s v="1.5"/>
    <x v="7"/>
    <x v="11"/>
    <n v="25"/>
    <s v="CMP"/>
    <x v="13"/>
  </r>
  <r>
    <x v="9"/>
    <s v="2EI"/>
    <x v="5"/>
    <s v="MDE"/>
    <x v="5"/>
    <s v="1.6"/>
    <x v="2"/>
    <x v="1"/>
    <n v="18"/>
    <s v="GLG"/>
    <x v="15"/>
  </r>
  <r>
    <x v="9"/>
    <s v="2EI"/>
    <x v="5"/>
    <s v="MDE"/>
    <x v="5"/>
    <s v="1.6"/>
    <x v="2"/>
    <x v="8"/>
    <n v="7"/>
    <s v="ROI"/>
    <x v="56"/>
  </r>
  <r>
    <x v="9"/>
    <s v="2EI"/>
    <x v="5"/>
    <s v="MDE"/>
    <x v="5"/>
    <s v="1.7"/>
    <x v="5"/>
    <x v="1"/>
    <n v="57"/>
    <s v="NKS"/>
    <x v="12"/>
  </r>
  <r>
    <x v="9"/>
    <s v="2EI"/>
    <x v="5"/>
    <s v="MDE"/>
    <x v="5"/>
    <s v="1.7"/>
    <x v="5"/>
    <x v="6"/>
    <n v="9"/>
    <s v="TPA"/>
    <x v="25"/>
  </r>
  <r>
    <x v="9"/>
    <s v="2EI"/>
    <x v="5"/>
    <s v="MDE"/>
    <x v="5"/>
    <s v="1.7"/>
    <x v="5"/>
    <x v="11"/>
    <n v="23"/>
    <s v="CMP"/>
    <x v="13"/>
  </r>
  <r>
    <x v="9"/>
    <s v="2EI"/>
    <x v="5"/>
    <s v="MDE"/>
    <x v="5"/>
    <s v="1.8"/>
    <x v="6"/>
    <x v="2"/>
    <n v="44"/>
    <s v="AVA"/>
    <x v="1"/>
  </r>
  <r>
    <x v="9"/>
    <s v="2EI"/>
    <x v="5"/>
    <s v="MDE"/>
    <x v="5"/>
    <s v="1.8"/>
    <x v="6"/>
    <x v="2"/>
    <n v="26"/>
    <s v="NKS"/>
    <x v="12"/>
  </r>
  <r>
    <x v="9"/>
    <s v="2EI"/>
    <x v="5"/>
    <s v="MDE"/>
    <x v="5"/>
    <s v="1.8"/>
    <x v="6"/>
    <x v="11"/>
    <n v="63"/>
    <s v="AMX"/>
    <x v="17"/>
  </r>
  <r>
    <x v="9"/>
    <s v="2EI"/>
    <x v="5"/>
    <s v="MDE"/>
    <x v="5"/>
    <s v="1.9"/>
    <x v="3"/>
    <x v="11"/>
    <n v="4"/>
    <s v="CMP"/>
    <x v="13"/>
  </r>
  <r>
    <x v="9"/>
    <s v="2EI"/>
    <x v="5"/>
    <s v="MTR"/>
    <x v="18"/>
    <s v="1.4"/>
    <x v="4"/>
    <x v="1"/>
    <n v="242"/>
    <s v="AVA"/>
    <x v="1"/>
  </r>
  <r>
    <x v="9"/>
    <s v="2EI"/>
    <x v="5"/>
    <s v="MTR"/>
    <x v="18"/>
    <s v="1.5"/>
    <x v="7"/>
    <x v="1"/>
    <n v="4"/>
    <s v="AVA"/>
    <x v="1"/>
  </r>
  <r>
    <x v="9"/>
    <s v="2EI"/>
    <x v="5"/>
    <s v="MTR"/>
    <x v="18"/>
    <s v="1.6"/>
    <x v="2"/>
    <x v="1"/>
    <n v="238"/>
    <s v="AVA"/>
    <x v="1"/>
  </r>
  <r>
    <x v="9"/>
    <s v="2EI"/>
    <x v="5"/>
    <s v="MTR"/>
    <x v="18"/>
    <s v="1.8"/>
    <x v="6"/>
    <x v="1"/>
    <n v="695"/>
    <s v="AVA"/>
    <x v="1"/>
  </r>
  <r>
    <x v="9"/>
    <s v="2EI"/>
    <x v="5"/>
    <s v="NVA"/>
    <x v="19"/>
    <s v="1.2"/>
    <x v="9"/>
    <x v="1"/>
    <n v="1"/>
    <s v="AVA"/>
    <x v="1"/>
  </r>
  <r>
    <x v="9"/>
    <s v="2EI"/>
    <x v="5"/>
    <s v="NVA"/>
    <x v="19"/>
    <s v="1.6"/>
    <x v="2"/>
    <x v="2"/>
    <n v="1"/>
    <s v="AVA"/>
    <x v="1"/>
  </r>
  <r>
    <x v="9"/>
    <s v="2EI"/>
    <x v="5"/>
    <s v="PEI"/>
    <x v="20"/>
    <s v="1.10"/>
    <x v="8"/>
    <x v="11"/>
    <n v="216"/>
    <s v="CMP"/>
    <x v="13"/>
  </r>
  <r>
    <x v="9"/>
    <s v="2EI"/>
    <x v="5"/>
    <s v="PEI"/>
    <x v="20"/>
    <s v="1.3"/>
    <x v="1"/>
    <x v="1"/>
    <n v="114"/>
    <s v="JAT"/>
    <x v="14"/>
  </r>
  <r>
    <x v="9"/>
    <s v="2EI"/>
    <x v="5"/>
    <s v="PEI"/>
    <x v="20"/>
    <s v="1.3"/>
    <x v="1"/>
    <x v="8"/>
    <n v="1"/>
    <s v="FAC"/>
    <x v="34"/>
  </r>
  <r>
    <x v="9"/>
    <s v="2EI"/>
    <x v="5"/>
    <s v="PEI"/>
    <x v="20"/>
    <s v="1.4"/>
    <x v="4"/>
    <x v="1"/>
    <n v="114"/>
    <s v="JAT"/>
    <x v="14"/>
  </r>
  <r>
    <x v="9"/>
    <s v="2EI"/>
    <x v="5"/>
    <s v="PEI"/>
    <x v="20"/>
    <s v="1.6"/>
    <x v="2"/>
    <x v="2"/>
    <n v="43"/>
    <s v="AVA"/>
    <x v="1"/>
  </r>
  <r>
    <x v="9"/>
    <s v="2EI"/>
    <x v="5"/>
    <s v="PEI"/>
    <x v="20"/>
    <s v="1.7"/>
    <x v="5"/>
    <x v="1"/>
    <n v="1"/>
    <s v="ARE"/>
    <x v="10"/>
  </r>
  <r>
    <x v="9"/>
    <s v="2EI"/>
    <x v="5"/>
    <s v="RCH"/>
    <x v="16"/>
    <s v="1.1"/>
    <x v="0"/>
    <x v="1"/>
    <n v="127"/>
    <s v="AVA"/>
    <x v="1"/>
  </r>
  <r>
    <x v="9"/>
    <s v="2EI"/>
    <x v="5"/>
    <s v="RCH"/>
    <x v="16"/>
    <s v="1.1"/>
    <x v="0"/>
    <x v="1"/>
    <n v="42"/>
    <s v="ARE"/>
    <x v="10"/>
  </r>
  <r>
    <x v="9"/>
    <s v="2EI"/>
    <x v="5"/>
    <s v="RCH"/>
    <x v="16"/>
    <s v="1.8"/>
    <x v="6"/>
    <x v="2"/>
    <n v="5"/>
    <s v="AVA"/>
    <x v="1"/>
  </r>
  <r>
    <x v="9"/>
    <s v="2EI"/>
    <x v="5"/>
    <s v="SMR"/>
    <x v="17"/>
    <s v="1.1"/>
    <x v="0"/>
    <x v="2"/>
    <n v="4"/>
    <s v="AVA"/>
    <x v="1"/>
  </r>
  <r>
    <x v="9"/>
    <s v="2EI"/>
    <x v="5"/>
    <s v="SMR"/>
    <x v="17"/>
    <s v="1.10"/>
    <x v="8"/>
    <x v="1"/>
    <n v="1002"/>
    <s v="ARE"/>
    <x v="10"/>
  </r>
  <r>
    <x v="9"/>
    <s v="2EI"/>
    <x v="5"/>
    <s v="SMR"/>
    <x v="17"/>
    <s v="1.2"/>
    <x v="9"/>
    <x v="1"/>
    <n v="16"/>
    <s v="AVA"/>
    <x v="1"/>
  </r>
  <r>
    <x v="9"/>
    <s v="2EI"/>
    <x v="5"/>
    <s v="SMR"/>
    <x v="17"/>
    <s v="1.6"/>
    <x v="2"/>
    <x v="1"/>
    <n v="248"/>
    <s v="ARE"/>
    <x v="10"/>
  </r>
  <r>
    <x v="9"/>
    <s v="2EI"/>
    <x v="5"/>
    <s v="SMR"/>
    <x v="17"/>
    <s v="1.8"/>
    <x v="6"/>
    <x v="2"/>
    <n v="12"/>
    <s v="AVA"/>
    <x v="1"/>
  </r>
  <r>
    <x v="9"/>
    <s v="2EI"/>
    <x v="5"/>
    <s v="SMR"/>
    <x v="17"/>
    <s v="1.8"/>
    <x v="6"/>
    <x v="1"/>
    <n v="259"/>
    <s v="JAT"/>
    <x v="14"/>
  </r>
  <r>
    <x v="9"/>
    <s v="3AN"/>
    <x v="7"/>
    <s v="BOG"/>
    <x v="3"/>
    <s v="1.10"/>
    <x v="8"/>
    <x v="9"/>
    <n v="155"/>
    <s v="NSE"/>
    <x v="20"/>
  </r>
  <r>
    <x v="9"/>
    <s v="3AN"/>
    <x v="7"/>
    <s v="BOG"/>
    <x v="3"/>
    <s v="1.7"/>
    <x v="5"/>
    <x v="9"/>
    <n v="17"/>
    <s v="NSE"/>
    <x v="20"/>
  </r>
  <r>
    <x v="9"/>
    <s v="3AN"/>
    <x v="7"/>
    <s v="MDE"/>
    <x v="5"/>
    <s v="1.3"/>
    <x v="1"/>
    <x v="1"/>
    <n v="22"/>
    <s v="ARE"/>
    <x v="10"/>
  </r>
  <r>
    <x v="9"/>
    <s v="3AN"/>
    <x v="7"/>
    <s v="MDE"/>
    <x v="5"/>
    <s v="1.8"/>
    <x v="6"/>
    <x v="1"/>
    <n v="37"/>
    <s v="ARE"/>
    <x v="10"/>
  </r>
  <r>
    <x v="9"/>
    <s v="3AN"/>
    <x v="7"/>
    <s v="MDE"/>
    <x v="5"/>
    <s v="1.9"/>
    <x v="3"/>
    <x v="11"/>
    <n v="854"/>
    <s v="AAL"/>
    <x v="19"/>
  </r>
  <r>
    <x v="9"/>
    <s v="3AN"/>
    <x v="7"/>
    <s v="UIB"/>
    <x v="24"/>
    <s v="1.3"/>
    <x v="1"/>
    <x v="9"/>
    <n v="160"/>
    <s v="NSE"/>
    <x v="20"/>
  </r>
  <r>
    <x v="9"/>
    <s v="3AQ"/>
    <x v="19"/>
    <s v="CTG"/>
    <x v="11"/>
    <s v="1.3"/>
    <x v="1"/>
    <x v="19"/>
    <n v="31"/>
    <s v="KLM"/>
    <x v="23"/>
  </r>
  <r>
    <x v="9"/>
    <s v="3AQ"/>
    <x v="19"/>
    <s v="BOG"/>
    <x v="3"/>
    <s v="1.2"/>
    <x v="9"/>
    <x v="22"/>
    <n v="1"/>
    <s v="DAL"/>
    <x v="59"/>
  </r>
  <r>
    <x v="9"/>
    <s v="3AQ"/>
    <x v="19"/>
    <s v="BOG"/>
    <x v="3"/>
    <s v="1.10"/>
    <x v="8"/>
    <x v="24"/>
    <n v="52"/>
    <s v="DAL"/>
    <x v="59"/>
  </r>
  <r>
    <x v="9"/>
    <s v="3AQ"/>
    <x v="19"/>
    <s v="BOG"/>
    <x v="3"/>
    <s v="1.3"/>
    <x v="1"/>
    <x v="24"/>
    <n v="39"/>
    <s v="DAL"/>
    <x v="59"/>
  </r>
  <r>
    <x v="9"/>
    <s v="3AQ"/>
    <x v="19"/>
    <s v="BOG"/>
    <x v="3"/>
    <s v="1.7"/>
    <x v="5"/>
    <x v="24"/>
    <n v="13"/>
    <s v="DAL"/>
    <x v="59"/>
  </r>
  <r>
    <x v="9"/>
    <s v="3AQ"/>
    <x v="19"/>
    <s v="BOG"/>
    <x v="3"/>
    <s v="1.1"/>
    <x v="0"/>
    <x v="11"/>
    <n v="55"/>
    <s v="GLO"/>
    <x v="76"/>
  </r>
  <r>
    <x v="9"/>
    <s v="3AQ"/>
    <x v="19"/>
    <s v="BOG"/>
    <x v="3"/>
    <s v="1.8"/>
    <x v="6"/>
    <x v="1"/>
    <n v="593"/>
    <s v="JAT"/>
    <x v="14"/>
  </r>
  <r>
    <x v="9"/>
    <s v="3AQ"/>
    <x v="19"/>
    <s v="BOG"/>
    <x v="3"/>
    <s v="1.3"/>
    <x v="1"/>
    <x v="1"/>
    <n v="45"/>
    <s v="NKS"/>
    <x v="12"/>
  </r>
  <r>
    <x v="9"/>
    <s v="3AQ"/>
    <x v="19"/>
    <s v="BOG"/>
    <x v="3"/>
    <s v="1.6"/>
    <x v="2"/>
    <x v="1"/>
    <n v="45"/>
    <s v="NKS"/>
    <x v="12"/>
  </r>
  <r>
    <x v="9"/>
    <s v="3AQ"/>
    <x v="19"/>
    <s v="BOG"/>
    <x v="3"/>
    <s v="1.3"/>
    <x v="1"/>
    <x v="31"/>
    <n v="9"/>
    <s v="ROI"/>
    <x v="56"/>
  </r>
  <r>
    <x v="9"/>
    <s v="3AQ"/>
    <x v="19"/>
    <s v="BOG"/>
    <x v="3"/>
    <s v="1.5"/>
    <x v="7"/>
    <x v="19"/>
    <n v="29"/>
    <s v="THY"/>
    <x v="45"/>
  </r>
  <r>
    <x v="9"/>
    <s v="3AQ"/>
    <x v="19"/>
    <s v="BOG"/>
    <x v="3"/>
    <s v="1.2"/>
    <x v="9"/>
    <x v="1"/>
    <n v="6"/>
    <s v="VIV"/>
    <x v="72"/>
  </r>
  <r>
    <x v="9"/>
    <s v="3AQ"/>
    <x v="19"/>
    <s v="BOG"/>
    <x v="3"/>
    <s v="1.5"/>
    <x v="7"/>
    <x v="1"/>
    <n v="52"/>
    <s v="VIV"/>
    <x v="72"/>
  </r>
  <r>
    <x v="9"/>
    <s v="3AQ"/>
    <x v="19"/>
    <s v="BOG"/>
    <x v="3"/>
    <s v="1.10"/>
    <x v="8"/>
    <x v="16"/>
    <n v="13"/>
    <s v="VIV"/>
    <x v="72"/>
  </r>
  <r>
    <x v="9"/>
    <s v="3AQ"/>
    <x v="19"/>
    <s v="BOG"/>
    <x v="3"/>
    <s v="1.6"/>
    <x v="2"/>
    <x v="1"/>
    <n v="29"/>
    <s v="VOI"/>
    <x v="16"/>
  </r>
  <r>
    <x v="9"/>
    <s v="3AZ"/>
    <x v="2"/>
    <s v="BOG"/>
    <x v="3"/>
    <s v="1.3"/>
    <x v="1"/>
    <x v="24"/>
    <n v="4"/>
    <s v="LTG"/>
    <x v="39"/>
  </r>
  <r>
    <x v="9"/>
    <s v="3AZ"/>
    <x v="2"/>
    <s v="BOG"/>
    <x v="3"/>
    <s v="1.1"/>
    <x v="0"/>
    <x v="24"/>
    <n v="34"/>
    <s v="ACA"/>
    <x v="3"/>
  </r>
  <r>
    <x v="9"/>
    <s v="3BN"/>
    <x v="20"/>
    <s v="BAQ"/>
    <x v="8"/>
    <s v="1.9"/>
    <x v="3"/>
    <x v="116"/>
    <n v="1"/>
    <s v="PAV"/>
    <x v="9"/>
  </r>
  <r>
    <x v="9"/>
    <s v="3BN"/>
    <x v="20"/>
    <s v="BAQ"/>
    <x v="8"/>
    <s v="1.9"/>
    <x v="3"/>
    <x v="75"/>
    <n v="1"/>
    <s v="PRV"/>
    <x v="42"/>
  </r>
  <r>
    <x v="9"/>
    <s v="3BN"/>
    <x v="20"/>
    <s v="BAQ"/>
    <x v="8"/>
    <s v="1.9"/>
    <x v="3"/>
    <x v="39"/>
    <n v="1"/>
    <s v="PAV"/>
    <x v="9"/>
  </r>
  <r>
    <x v="9"/>
    <s v="3BN"/>
    <x v="20"/>
    <s v="MDE"/>
    <x v="5"/>
    <s v="1.9"/>
    <x v="3"/>
    <x v="105"/>
    <n v="11"/>
    <s v="PAV"/>
    <x v="9"/>
  </r>
  <r>
    <x v="9"/>
    <s v="3BN"/>
    <x v="20"/>
    <s v="MDE"/>
    <x v="5"/>
    <s v="1.9"/>
    <x v="3"/>
    <x v="52"/>
    <n v="8"/>
    <s v="PAV"/>
    <x v="9"/>
  </r>
  <r>
    <x v="9"/>
    <s v="3BN"/>
    <x v="20"/>
    <s v="MDE"/>
    <x v="5"/>
    <s v="1.9"/>
    <x v="3"/>
    <x v="104"/>
    <n v="1"/>
    <s v="PAV"/>
    <x v="9"/>
  </r>
  <r>
    <x v="9"/>
    <s v="3BN"/>
    <x v="20"/>
    <s v="EOH"/>
    <x v="26"/>
    <s v="1.9"/>
    <x v="3"/>
    <x v="67"/>
    <n v="1"/>
    <s v="PAV"/>
    <x v="9"/>
  </r>
  <r>
    <x v="9"/>
    <s v="3BN"/>
    <x v="20"/>
    <s v="ADZ"/>
    <x v="6"/>
    <s v="1.9"/>
    <x v="3"/>
    <x v="67"/>
    <n v="1"/>
    <s v="PAV"/>
    <x v="9"/>
  </r>
  <r>
    <x v="9"/>
    <s v="3BN"/>
    <x v="20"/>
    <s v="CLO"/>
    <x v="10"/>
    <s v="1.9"/>
    <x v="3"/>
    <x v="113"/>
    <n v="15"/>
    <s v="PRV"/>
    <x v="42"/>
  </r>
  <r>
    <x v="9"/>
    <s v="3BV"/>
    <x v="16"/>
    <s v="LMA"/>
    <x v="27"/>
    <s v="1.2"/>
    <x v="9"/>
    <x v="75"/>
    <n v="126"/>
    <s v="SRC"/>
    <x v="70"/>
  </r>
  <r>
    <x v="9"/>
    <s v="3BV"/>
    <x v="16"/>
    <s v="LMA"/>
    <x v="27"/>
    <s v="1.4"/>
    <x v="4"/>
    <x v="75"/>
    <n v="126"/>
    <s v="SRC"/>
    <x v="70"/>
  </r>
  <r>
    <x v="9"/>
    <s v="5AD"/>
    <x v="10"/>
    <s v="BGA"/>
    <x v="9"/>
    <s v="1.10"/>
    <x v="8"/>
    <x v="44"/>
    <n v="1"/>
    <s v="PRV"/>
    <x v="42"/>
  </r>
  <r>
    <x v="9"/>
    <s v="AJS"/>
    <x v="21"/>
    <s v="BOG"/>
    <x v="3"/>
    <s v="1.1"/>
    <x v="0"/>
    <x v="75"/>
    <n v="18"/>
    <s v="PRV"/>
    <x v="42"/>
  </r>
  <r>
    <x v="9"/>
    <s v="AJS"/>
    <x v="21"/>
    <s v="BOG"/>
    <x v="3"/>
    <s v="1.3"/>
    <x v="1"/>
    <x v="58"/>
    <n v="1"/>
    <s v="PRV"/>
    <x v="42"/>
  </r>
  <r>
    <x v="9"/>
    <s v="SGH"/>
    <x v="3"/>
    <s v="SJE"/>
    <x v="4"/>
    <s v="1.8"/>
    <x v="6"/>
    <x v="42"/>
    <n v="29"/>
    <s v="ACL"/>
    <x v="8"/>
  </r>
  <r>
    <x v="9"/>
    <s v="2EJ"/>
    <x v="6"/>
    <s v="BOG"/>
    <x v="3"/>
    <s v="1.8"/>
    <x v="6"/>
    <x v="24"/>
    <n v="1"/>
    <s v="3AI"/>
    <x v="50"/>
  </r>
  <r>
    <x v="9"/>
    <s v="2EJ"/>
    <x v="6"/>
    <s v="BOG"/>
    <x v="3"/>
    <s v="1.10"/>
    <x v="8"/>
    <x v="33"/>
    <n v="11"/>
    <s v="QTR"/>
    <x v="38"/>
  </r>
  <r>
    <x v="9"/>
    <s v="2EJ"/>
    <x v="6"/>
    <s v="BOG"/>
    <x v="3"/>
    <s v="1.10"/>
    <x v="8"/>
    <x v="33"/>
    <n v="22"/>
    <s v="THY"/>
    <x v="45"/>
  </r>
  <r>
    <x v="9"/>
    <s v="3AP"/>
    <x v="14"/>
    <s v="CTG"/>
    <x v="11"/>
    <s v="1.3"/>
    <x v="1"/>
    <x v="75"/>
    <n v="9"/>
    <s v="NSE"/>
    <x v="20"/>
  </r>
  <r>
    <x v="9"/>
    <s v="3AP"/>
    <x v="14"/>
    <s v="CTG"/>
    <x v="11"/>
    <s v="1.9"/>
    <x v="3"/>
    <x v="6"/>
    <n v="18"/>
    <s v="PUE"/>
    <x v="5"/>
  </r>
  <r>
    <x v="9"/>
    <s v="3AP"/>
    <x v="14"/>
    <s v="CTG"/>
    <x v="11"/>
    <s v="1.9"/>
    <x v="3"/>
    <x v="19"/>
    <n v="31"/>
    <s v="KLM"/>
    <x v="23"/>
  </r>
  <r>
    <x v="9"/>
    <s v="3AP"/>
    <x v="14"/>
    <s v="BAQ"/>
    <x v="8"/>
    <s v="1.1"/>
    <x v="0"/>
    <x v="0"/>
    <n v="1"/>
    <s v="NSE"/>
    <x v="20"/>
  </r>
  <r>
    <x v="9"/>
    <s v="3AP"/>
    <x v="14"/>
    <s v="BAQ"/>
    <x v="8"/>
    <s v="1.7"/>
    <x v="5"/>
    <x v="2"/>
    <n v="1"/>
    <s v="AVA"/>
    <x v="1"/>
  </r>
  <r>
    <x v="9"/>
    <s v="3AP"/>
    <x v="14"/>
    <s v="BAQ"/>
    <x v="8"/>
    <s v="1.10"/>
    <x v="8"/>
    <x v="2"/>
    <n v="6"/>
    <s v="AVA"/>
    <x v="1"/>
  </r>
  <r>
    <x v="9"/>
    <s v="3AP"/>
    <x v="14"/>
    <s v="BAQ"/>
    <x v="8"/>
    <s v="1.10"/>
    <x v="8"/>
    <x v="1"/>
    <n v="540"/>
    <s v="AVA"/>
    <x v="1"/>
  </r>
  <r>
    <x v="9"/>
    <s v="3BL"/>
    <x v="8"/>
    <s v="BOG"/>
    <x v="3"/>
    <s v="1.10"/>
    <x v="8"/>
    <x v="22"/>
    <n v="1"/>
    <s v="JOS"/>
    <x v="49"/>
  </r>
  <r>
    <x v="9"/>
    <s v="3BM"/>
    <x v="0"/>
    <s v="EJA"/>
    <x v="0"/>
    <s v="1.3"/>
    <x v="1"/>
    <x v="0"/>
    <n v="21"/>
    <s v="EFY"/>
    <x v="0"/>
  </r>
  <r>
    <x v="9"/>
    <s v="3BM"/>
    <x v="0"/>
    <s v="EJA"/>
    <x v="0"/>
    <s v="1.3"/>
    <x v="1"/>
    <x v="2"/>
    <n v="3"/>
    <s v="REX"/>
    <x v="65"/>
  </r>
  <r>
    <x v="9"/>
    <s v="3BM"/>
    <x v="0"/>
    <s v="EYP"/>
    <x v="13"/>
    <s v="1.1"/>
    <x v="0"/>
    <x v="1"/>
    <n v="48"/>
    <s v="AVA"/>
    <x v="1"/>
  </r>
  <r>
    <x v="9"/>
    <s v="3BM"/>
    <x v="0"/>
    <s v="EYP"/>
    <x v="13"/>
    <s v="1.3"/>
    <x v="1"/>
    <x v="1"/>
    <n v="48"/>
    <s v="AVA"/>
    <x v="1"/>
  </r>
  <r>
    <x v="9"/>
    <s v="3BM"/>
    <x v="0"/>
    <s v="PPN"/>
    <x v="1"/>
    <s v="1.3"/>
    <x v="1"/>
    <x v="0"/>
    <n v="45"/>
    <s v="EFY"/>
    <x v="0"/>
  </r>
  <r>
    <x v="9"/>
    <s v="3BM"/>
    <x v="0"/>
    <s v="PPN"/>
    <x v="1"/>
    <s v="1.1"/>
    <x v="0"/>
    <x v="88"/>
    <n v="9"/>
    <s v="EFY"/>
    <x v="0"/>
  </r>
  <r>
    <x v="9"/>
    <s v="3BM"/>
    <x v="0"/>
    <s v="PPN"/>
    <x v="1"/>
    <s v="1.3"/>
    <x v="1"/>
    <x v="88"/>
    <n v="9"/>
    <s v="EFY"/>
    <x v="0"/>
  </r>
  <r>
    <x v="9"/>
    <s v="3BM"/>
    <x v="0"/>
    <s v="VUP"/>
    <x v="2"/>
    <s v="1.4"/>
    <x v="4"/>
    <x v="2"/>
    <n v="10"/>
    <s v="AVA"/>
    <x v="1"/>
  </r>
  <r>
    <x v="9"/>
    <s v="3BM"/>
    <x v="0"/>
    <s v="VUP"/>
    <x v="2"/>
    <s v="1.1"/>
    <x v="0"/>
    <x v="1"/>
    <n v="116"/>
    <s v="AVA"/>
    <x v="1"/>
  </r>
  <r>
    <x v="9"/>
    <s v="3BM"/>
    <x v="0"/>
    <s v="VUP"/>
    <x v="2"/>
    <s v="1.1"/>
    <x v="0"/>
    <x v="88"/>
    <n v="26"/>
    <s v="EFY"/>
    <x v="0"/>
  </r>
  <r>
    <x v="9"/>
    <s v="3BM"/>
    <x v="0"/>
    <s v="VUP"/>
    <x v="2"/>
    <s v="1.4"/>
    <x v="4"/>
    <x v="88"/>
    <n v="26"/>
    <s v="EFY"/>
    <x v="0"/>
  </r>
  <r>
    <x v="9"/>
    <s v="3BM"/>
    <x v="0"/>
    <s v="VVC"/>
    <x v="22"/>
    <s v="1.3"/>
    <x v="1"/>
    <x v="1"/>
    <n v="45"/>
    <s v="AVA"/>
    <x v="1"/>
  </r>
  <r>
    <x v="9"/>
    <s v="3BM"/>
    <x v="0"/>
    <s v="VVC"/>
    <x v="22"/>
    <s v="1.9"/>
    <x v="3"/>
    <x v="1"/>
    <n v="45"/>
    <s v="AVA"/>
    <x v="1"/>
  </r>
  <r>
    <x v="9"/>
    <s v="3BM"/>
    <x v="0"/>
    <s v="VVC"/>
    <x v="22"/>
    <s v="1.4"/>
    <x v="4"/>
    <x v="0"/>
    <n v="81"/>
    <s v="NSE"/>
    <x v="20"/>
  </r>
  <r>
    <x v="9"/>
    <s v="3BM"/>
    <x v="0"/>
    <s v="VVC"/>
    <x v="22"/>
    <s v="1.5"/>
    <x v="7"/>
    <x v="0"/>
    <n v="4"/>
    <s v="NSE"/>
    <x v="20"/>
  </r>
  <r>
    <x v="9"/>
    <s v="HEL"/>
    <x v="1"/>
    <s v="BOG"/>
    <x v="3"/>
    <s v="1.3"/>
    <x v="1"/>
    <x v="29"/>
    <n v="4"/>
    <s v="HEL"/>
    <x v="2"/>
  </r>
  <r>
    <x v="9"/>
    <s v="HEL"/>
    <x v="1"/>
    <s v="BOG"/>
    <x v="3"/>
    <s v="1.7"/>
    <x v="5"/>
    <x v="29"/>
    <n v="4"/>
    <s v="HEL"/>
    <x v="2"/>
  </r>
  <r>
    <x v="9"/>
    <s v="1BC"/>
    <x v="4"/>
    <s v="MDE"/>
    <x v="5"/>
    <s v="1.3"/>
    <x v="1"/>
    <x v="65"/>
    <n v="4"/>
    <s v="PAV"/>
    <x v="9"/>
  </r>
  <r>
    <x v="9"/>
    <s v="1BC"/>
    <x v="4"/>
    <s v="MDE"/>
    <x v="5"/>
    <s v="1.9"/>
    <x v="3"/>
    <x v="65"/>
    <n v="4"/>
    <s v="PAV"/>
    <x v="9"/>
  </r>
  <r>
    <x v="9"/>
    <s v="1BC"/>
    <x v="4"/>
    <s v="MDE"/>
    <x v="5"/>
    <s v="1.1"/>
    <x v="0"/>
    <x v="63"/>
    <n v="2"/>
    <s v="PAV"/>
    <x v="9"/>
  </r>
  <r>
    <x v="9"/>
    <s v="1BC"/>
    <x v="4"/>
    <s v="MDE"/>
    <x v="5"/>
    <s v="1.3"/>
    <x v="1"/>
    <x v="63"/>
    <n v="2"/>
    <s v="PAV"/>
    <x v="9"/>
  </r>
  <r>
    <x v="9"/>
    <s v="1BC"/>
    <x v="4"/>
    <s v="MDE"/>
    <x v="5"/>
    <s v="1.1"/>
    <x v="0"/>
    <x v="28"/>
    <n v="3"/>
    <s v="PAV"/>
    <x v="9"/>
  </r>
  <r>
    <x v="9"/>
    <s v="1BC"/>
    <x v="4"/>
    <s v="MDE"/>
    <x v="5"/>
    <s v="1.3"/>
    <x v="1"/>
    <x v="39"/>
    <n v="8"/>
    <s v="PAV"/>
    <x v="9"/>
  </r>
  <r>
    <x v="9"/>
    <s v="1BC"/>
    <x v="4"/>
    <s v="MDE"/>
    <x v="5"/>
    <s v="1.10"/>
    <x v="8"/>
    <x v="39"/>
    <n v="9"/>
    <s v="PAV"/>
    <x v="9"/>
  </r>
  <r>
    <x v="9"/>
    <s v="1BC"/>
    <x v="4"/>
    <s v="MDE"/>
    <x v="5"/>
    <s v="1.9"/>
    <x v="3"/>
    <x v="57"/>
    <n v="2"/>
    <s v="PAV"/>
    <x v="9"/>
  </r>
  <r>
    <x v="9"/>
    <s v="1GR"/>
    <x v="11"/>
    <s v="EOH"/>
    <x v="26"/>
    <s v="1.9"/>
    <x v="3"/>
    <x v="25"/>
    <n v="33"/>
    <s v="1FR"/>
    <x v="54"/>
  </r>
  <r>
    <x v="9"/>
    <s v="1GR"/>
    <x v="11"/>
    <s v="EOH"/>
    <x v="26"/>
    <s v="1.9"/>
    <x v="3"/>
    <x v="73"/>
    <n v="5"/>
    <s v="1GR"/>
    <x v="55"/>
  </r>
  <r>
    <x v="9"/>
    <s v="1GR"/>
    <x v="11"/>
    <s v="EOH"/>
    <x v="26"/>
    <s v="1.6"/>
    <x v="2"/>
    <x v="73"/>
    <n v="5"/>
    <s v="1GR"/>
    <x v="55"/>
  </r>
  <r>
    <x v="9"/>
    <s v="1GR"/>
    <x v="11"/>
    <s v="EOH"/>
    <x v="26"/>
    <s v="1.4"/>
    <x v="4"/>
    <x v="73"/>
    <n v="6"/>
    <s v="1GR"/>
    <x v="55"/>
  </r>
  <r>
    <x v="9"/>
    <s v="1GR"/>
    <x v="11"/>
    <s v="EOH"/>
    <x v="26"/>
    <s v="1.1"/>
    <x v="0"/>
    <x v="82"/>
    <n v="3"/>
    <s v="1GY"/>
    <x v="75"/>
  </r>
  <r>
    <x v="9"/>
    <s v="2EI"/>
    <x v="5"/>
    <s v="ADZ"/>
    <x v="6"/>
    <s v="1.10"/>
    <x v="8"/>
    <x v="35"/>
    <n v="1"/>
    <s v="KRE"/>
    <x v="33"/>
  </r>
  <r>
    <x v="9"/>
    <s v="2EI"/>
    <x v="5"/>
    <s v="ADZ"/>
    <x v="6"/>
    <s v="1.10"/>
    <x v="8"/>
    <x v="24"/>
    <n v="2"/>
    <s v="FAC"/>
    <x v="34"/>
  </r>
  <r>
    <x v="9"/>
    <s v="2EI"/>
    <x v="5"/>
    <s v="ADZ"/>
    <x v="6"/>
    <s v="1.3"/>
    <x v="1"/>
    <x v="11"/>
    <n v="51"/>
    <s v="RPB"/>
    <x v="11"/>
  </r>
  <r>
    <x v="9"/>
    <s v="2EI"/>
    <x v="5"/>
    <s v="ADZ"/>
    <x v="6"/>
    <s v="1.6"/>
    <x v="2"/>
    <x v="11"/>
    <n v="51"/>
    <s v="RPB"/>
    <x v="11"/>
  </r>
  <r>
    <x v="9"/>
    <s v="2EI"/>
    <x v="5"/>
    <s v="ADZ"/>
    <x v="6"/>
    <s v="1.9"/>
    <x v="3"/>
    <x v="11"/>
    <n v="51"/>
    <s v="RPB"/>
    <x v="11"/>
  </r>
  <r>
    <x v="9"/>
    <s v="2EI"/>
    <x v="5"/>
    <s v="AXM"/>
    <x v="7"/>
    <s v="1.1"/>
    <x v="0"/>
    <x v="11"/>
    <n v="13"/>
    <s v="CMP"/>
    <x v="13"/>
  </r>
  <r>
    <x v="9"/>
    <s v="2EI"/>
    <x v="5"/>
    <s v="AXM"/>
    <x v="7"/>
    <s v="1.3"/>
    <x v="1"/>
    <x v="11"/>
    <n v="18"/>
    <s v="RPB"/>
    <x v="11"/>
  </r>
  <r>
    <x v="9"/>
    <s v="2EI"/>
    <x v="5"/>
    <s v="AXM"/>
    <x v="7"/>
    <s v="1.6"/>
    <x v="2"/>
    <x v="11"/>
    <n v="18"/>
    <s v="RPB"/>
    <x v="11"/>
  </r>
  <r>
    <x v="9"/>
    <s v="2EI"/>
    <x v="5"/>
    <s v="AXM"/>
    <x v="7"/>
    <s v="1.8"/>
    <x v="6"/>
    <x v="11"/>
    <n v="26"/>
    <s v="CMP"/>
    <x v="13"/>
  </r>
  <r>
    <x v="9"/>
    <s v="2EI"/>
    <x v="5"/>
    <s v="AXM"/>
    <x v="7"/>
    <s v="1.9"/>
    <x v="3"/>
    <x v="11"/>
    <n v="18"/>
    <s v="RPB"/>
    <x v="11"/>
  </r>
  <r>
    <x v="9"/>
    <s v="2EI"/>
    <x v="5"/>
    <s v="BAQ"/>
    <x v="8"/>
    <s v="1.1"/>
    <x v="0"/>
    <x v="11"/>
    <n v="43"/>
    <s v="CMP"/>
    <x v="13"/>
  </r>
  <r>
    <x v="9"/>
    <s v="2EI"/>
    <x v="5"/>
    <s v="BAQ"/>
    <x v="8"/>
    <s v="1.4"/>
    <x v="4"/>
    <x v="1"/>
    <n v="30"/>
    <s v="NKS"/>
    <x v="12"/>
  </r>
  <r>
    <x v="9"/>
    <s v="2EI"/>
    <x v="5"/>
    <s v="BAQ"/>
    <x v="8"/>
    <s v="1.6"/>
    <x v="2"/>
    <x v="11"/>
    <n v="43"/>
    <s v="CMP"/>
    <x v="13"/>
  </r>
  <r>
    <x v="9"/>
    <s v="2EI"/>
    <x v="5"/>
    <s v="BGA"/>
    <x v="9"/>
    <s v="1.10"/>
    <x v="8"/>
    <x v="2"/>
    <n v="274"/>
    <s v="AVA"/>
    <x v="1"/>
  </r>
  <r>
    <x v="9"/>
    <s v="2EI"/>
    <x v="5"/>
    <s v="BGA"/>
    <x v="9"/>
    <s v="1.10"/>
    <x v="8"/>
    <x v="8"/>
    <n v="2"/>
    <s v="ACL"/>
    <x v="8"/>
  </r>
  <r>
    <x v="9"/>
    <s v="2EI"/>
    <x v="5"/>
    <s v="BGA"/>
    <x v="9"/>
    <s v="1.2"/>
    <x v="9"/>
    <x v="1"/>
    <n v="3"/>
    <s v="ARE"/>
    <x v="10"/>
  </r>
  <r>
    <x v="9"/>
    <s v="2EI"/>
    <x v="5"/>
    <s v="BGA"/>
    <x v="9"/>
    <s v="1.3"/>
    <x v="1"/>
    <x v="1"/>
    <n v="174"/>
    <s v="ARE"/>
    <x v="10"/>
  </r>
  <r>
    <x v="9"/>
    <s v="2EI"/>
    <x v="5"/>
    <s v="BGA"/>
    <x v="9"/>
    <s v="1.4"/>
    <x v="4"/>
    <x v="90"/>
    <n v="1"/>
    <s v="NSE"/>
    <x v="20"/>
  </r>
  <r>
    <x v="9"/>
    <s v="2EI"/>
    <x v="5"/>
    <s v="BGA"/>
    <x v="9"/>
    <s v="1.8"/>
    <x v="6"/>
    <x v="1"/>
    <n v="931"/>
    <s v="AVA"/>
    <x v="1"/>
  </r>
  <r>
    <x v="9"/>
    <s v="2EI"/>
    <x v="5"/>
    <s v="CLO"/>
    <x v="10"/>
    <s v="1.1"/>
    <x v="0"/>
    <x v="1"/>
    <n v="859"/>
    <s v="AVA"/>
    <x v="1"/>
  </r>
  <r>
    <x v="9"/>
    <s v="2EI"/>
    <x v="5"/>
    <s v="CLO"/>
    <x v="10"/>
    <s v="1.10"/>
    <x v="8"/>
    <x v="1"/>
    <n v="429"/>
    <s v="JAT"/>
    <x v="14"/>
  </r>
  <r>
    <x v="9"/>
    <s v="2EI"/>
    <x v="5"/>
    <s v="CLO"/>
    <x v="10"/>
    <s v="1.10"/>
    <x v="8"/>
    <x v="11"/>
    <n v="181"/>
    <s v="RPB"/>
    <x v="11"/>
  </r>
  <r>
    <x v="9"/>
    <s v="2EI"/>
    <x v="5"/>
    <s v="CLO"/>
    <x v="10"/>
    <s v="1.2"/>
    <x v="9"/>
    <x v="2"/>
    <n v="1"/>
    <s v="AVA"/>
    <x v="1"/>
  </r>
  <r>
    <x v="9"/>
    <s v="2EI"/>
    <x v="5"/>
    <s v="CLO"/>
    <x v="10"/>
    <s v="1.3"/>
    <x v="1"/>
    <x v="15"/>
    <n v="12"/>
    <s v="AVA"/>
    <x v="1"/>
  </r>
  <r>
    <x v="9"/>
    <s v="2EI"/>
    <x v="5"/>
    <s v="CLO"/>
    <x v="10"/>
    <s v="1.4"/>
    <x v="4"/>
    <x v="1"/>
    <n v="118"/>
    <s v="JAT"/>
    <x v="14"/>
  </r>
  <r>
    <x v="9"/>
    <s v="2EI"/>
    <x v="5"/>
    <s v="CLO"/>
    <x v="10"/>
    <s v="1.4"/>
    <x v="4"/>
    <x v="1"/>
    <n v="17"/>
    <s v="NKS"/>
    <x v="12"/>
  </r>
  <r>
    <x v="9"/>
    <s v="2EI"/>
    <x v="5"/>
    <s v="CLO"/>
    <x v="10"/>
    <s v="1.4"/>
    <x v="4"/>
    <x v="16"/>
    <n v="6"/>
    <s v="JAT"/>
    <x v="14"/>
  </r>
  <r>
    <x v="9"/>
    <s v="2EI"/>
    <x v="5"/>
    <s v="CLO"/>
    <x v="10"/>
    <s v="1.4"/>
    <x v="4"/>
    <x v="11"/>
    <n v="41"/>
    <s v="AAL"/>
    <x v="19"/>
  </r>
  <r>
    <x v="9"/>
    <s v="2EI"/>
    <x v="5"/>
    <s v="CLO"/>
    <x v="10"/>
    <s v="1.4"/>
    <x v="4"/>
    <x v="24"/>
    <n v="5"/>
    <s v="LAE"/>
    <x v="44"/>
  </r>
  <r>
    <x v="9"/>
    <s v="2EI"/>
    <x v="5"/>
    <s v="CLO"/>
    <x v="10"/>
    <s v="1.5"/>
    <x v="7"/>
    <x v="1"/>
    <n v="168"/>
    <s v="AVA"/>
    <x v="1"/>
  </r>
  <r>
    <x v="9"/>
    <s v="2EI"/>
    <x v="5"/>
    <s v="CLO"/>
    <x v="10"/>
    <s v="1.5"/>
    <x v="7"/>
    <x v="15"/>
    <n v="7"/>
    <s v="AVA"/>
    <x v="1"/>
  </r>
  <r>
    <x v="9"/>
    <s v="2EI"/>
    <x v="5"/>
    <s v="CLO"/>
    <x v="10"/>
    <s v="1.6"/>
    <x v="2"/>
    <x v="1"/>
    <n v="832"/>
    <s v="AVA"/>
    <x v="1"/>
  </r>
  <r>
    <x v="9"/>
    <s v="2EI"/>
    <x v="5"/>
    <s v="CTG"/>
    <x v="11"/>
    <s v="1.1"/>
    <x v="0"/>
    <x v="1"/>
    <n v="323"/>
    <s v="JAT"/>
    <x v="14"/>
  </r>
  <r>
    <x v="9"/>
    <s v="2EI"/>
    <x v="5"/>
    <s v="CTG"/>
    <x v="11"/>
    <s v="1.10"/>
    <x v="8"/>
    <x v="2"/>
    <n v="15"/>
    <s v="ARE"/>
    <x v="10"/>
  </r>
  <r>
    <x v="9"/>
    <s v="2EI"/>
    <x v="5"/>
    <s v="CTG"/>
    <x v="11"/>
    <s v="1.10"/>
    <x v="8"/>
    <x v="1"/>
    <n v="117"/>
    <s v="JBU"/>
    <x v="6"/>
  </r>
  <r>
    <x v="9"/>
    <s v="2EI"/>
    <x v="5"/>
    <s v="CTG"/>
    <x v="11"/>
    <s v="1.3"/>
    <x v="1"/>
    <x v="16"/>
    <n v="1"/>
    <s v="JAT"/>
    <x v="14"/>
  </r>
  <r>
    <x v="9"/>
    <s v="2EI"/>
    <x v="5"/>
    <s v="CTG"/>
    <x v="11"/>
    <s v="1.4"/>
    <x v="4"/>
    <x v="11"/>
    <n v="55"/>
    <s v="AAL"/>
    <x v="19"/>
  </r>
  <r>
    <x v="9"/>
    <s v="2EI"/>
    <x v="5"/>
    <s v="CTG"/>
    <x v="11"/>
    <s v="1.4"/>
    <x v="4"/>
    <x v="11"/>
    <n v="131"/>
    <s v="RPB"/>
    <x v="11"/>
  </r>
  <r>
    <x v="9"/>
    <s v="2EI"/>
    <x v="5"/>
    <s v="CTG"/>
    <x v="11"/>
    <s v="1.5"/>
    <x v="7"/>
    <x v="1"/>
    <n v="10"/>
    <s v="NKS"/>
    <x v="12"/>
  </r>
  <r>
    <x v="9"/>
    <s v="2EI"/>
    <x v="5"/>
    <s v="CTG"/>
    <x v="11"/>
    <s v="1.5"/>
    <x v="7"/>
    <x v="11"/>
    <n v="2"/>
    <s v="CMP"/>
    <x v="13"/>
  </r>
  <r>
    <x v="9"/>
    <s v="2EI"/>
    <x v="5"/>
    <s v="CTG"/>
    <x v="11"/>
    <s v="1.6"/>
    <x v="2"/>
    <x v="1"/>
    <n v="11"/>
    <s v="NKS"/>
    <x v="12"/>
  </r>
  <r>
    <x v="9"/>
    <s v="2EI"/>
    <x v="5"/>
    <s v="CTG"/>
    <x v="11"/>
    <s v="1.6"/>
    <x v="2"/>
    <x v="11"/>
    <n v="12"/>
    <s v="DAL"/>
    <x v="59"/>
  </r>
  <r>
    <x v="9"/>
    <s v="2EI"/>
    <x v="5"/>
    <s v="CTG"/>
    <x v="11"/>
    <s v="1.9"/>
    <x v="3"/>
    <x v="1"/>
    <n v="2"/>
    <s v="ARE"/>
    <x v="10"/>
  </r>
  <r>
    <x v="9"/>
    <s v="2EI"/>
    <x v="5"/>
    <s v="CTG"/>
    <x v="11"/>
    <s v="1.9"/>
    <x v="3"/>
    <x v="11"/>
    <n v="133"/>
    <s v="RPB"/>
    <x v="11"/>
  </r>
  <r>
    <x v="9"/>
    <s v="2EI"/>
    <x v="5"/>
    <s v="CUC"/>
    <x v="12"/>
    <s v="1.1"/>
    <x v="0"/>
    <x v="1"/>
    <n v="64"/>
    <s v="ARE"/>
    <x v="10"/>
  </r>
  <r>
    <x v="9"/>
    <s v="2EI"/>
    <x v="5"/>
    <s v="CUC"/>
    <x v="12"/>
    <s v="1.10"/>
    <x v="8"/>
    <x v="2"/>
    <n v="140"/>
    <s v="AVA"/>
    <x v="1"/>
  </r>
  <r>
    <x v="9"/>
    <s v="2EI"/>
    <x v="5"/>
    <s v="CUC"/>
    <x v="12"/>
    <s v="1.10"/>
    <x v="8"/>
    <x v="1"/>
    <n v="272"/>
    <s v="ARE"/>
    <x v="10"/>
  </r>
  <r>
    <x v="9"/>
    <s v="2EI"/>
    <x v="5"/>
    <s v="CUC"/>
    <x v="12"/>
    <s v="1.6"/>
    <x v="2"/>
    <x v="1"/>
    <n v="64"/>
    <s v="ARE"/>
    <x v="10"/>
  </r>
  <r>
    <x v="9"/>
    <s v="2EI"/>
    <x v="5"/>
    <s v="CUC"/>
    <x v="12"/>
    <s v="1.8"/>
    <x v="6"/>
    <x v="1"/>
    <n v="199"/>
    <s v="ARE"/>
    <x v="10"/>
  </r>
  <r>
    <x v="9"/>
    <s v="2EI"/>
    <x v="5"/>
    <s v="EYP"/>
    <x v="13"/>
    <s v="1.1"/>
    <x v="0"/>
    <x v="1"/>
    <n v="18"/>
    <s v="ARE"/>
    <x v="10"/>
  </r>
  <r>
    <x v="9"/>
    <s v="2EI"/>
    <x v="5"/>
    <s v="IBE"/>
    <x v="14"/>
    <s v="1.3"/>
    <x v="1"/>
    <x v="2"/>
    <n v="1"/>
    <s v="AVA"/>
    <x v="1"/>
  </r>
  <r>
    <x v="9"/>
    <s v="2EI"/>
    <x v="5"/>
    <s v="IBE"/>
    <x v="14"/>
    <s v="1.6"/>
    <x v="2"/>
    <x v="2"/>
    <n v="1"/>
    <s v="AVA"/>
    <x v="1"/>
  </r>
  <r>
    <x v="9"/>
    <s v="2EI"/>
    <x v="5"/>
    <s v="LET"/>
    <x v="23"/>
    <s v="1.1"/>
    <x v="0"/>
    <x v="1"/>
    <n v="48"/>
    <s v="AVA"/>
    <x v="1"/>
  </r>
  <r>
    <x v="9"/>
    <s v="2EI"/>
    <x v="5"/>
    <s v="MDE"/>
    <x v="5"/>
    <s v="1.1"/>
    <x v="0"/>
    <x v="1"/>
    <n v="23"/>
    <s v="JBU"/>
    <x v="6"/>
  </r>
  <r>
    <x v="9"/>
    <s v="2EI"/>
    <x v="5"/>
    <s v="MDE"/>
    <x v="5"/>
    <s v="1.1"/>
    <x v="0"/>
    <x v="11"/>
    <n v="234"/>
    <s v="CMP"/>
    <x v="13"/>
  </r>
  <r>
    <x v="9"/>
    <s v="2EI"/>
    <x v="5"/>
    <s v="MDE"/>
    <x v="5"/>
    <s v="1.10"/>
    <x v="8"/>
    <x v="2"/>
    <n v="65"/>
    <s v="NKS"/>
    <x v="12"/>
  </r>
  <r>
    <x v="9"/>
    <s v="2EI"/>
    <x v="5"/>
    <s v="MDE"/>
    <x v="5"/>
    <s v="1.10"/>
    <x v="8"/>
    <x v="1"/>
    <n v="85"/>
    <s v="JBU"/>
    <x v="6"/>
  </r>
  <r>
    <x v="9"/>
    <s v="2EI"/>
    <x v="5"/>
    <s v="MDE"/>
    <x v="5"/>
    <s v="1.10"/>
    <x v="8"/>
    <x v="11"/>
    <n v="149"/>
    <s v="AMX"/>
    <x v="17"/>
  </r>
  <r>
    <x v="9"/>
    <s v="2EI"/>
    <x v="5"/>
    <s v="MDE"/>
    <x v="5"/>
    <s v="1.2"/>
    <x v="9"/>
    <x v="2"/>
    <n v="1"/>
    <s v="AVA"/>
    <x v="1"/>
  </r>
  <r>
    <x v="9"/>
    <s v="2EI"/>
    <x v="5"/>
    <s v="MDE"/>
    <x v="5"/>
    <s v="1.2"/>
    <x v="9"/>
    <x v="1"/>
    <n v="3"/>
    <s v="ARE"/>
    <x v="10"/>
  </r>
  <r>
    <x v="9"/>
    <s v="2EI"/>
    <x v="5"/>
    <s v="MDE"/>
    <x v="5"/>
    <s v="1.3"/>
    <x v="1"/>
    <x v="1"/>
    <n v="62"/>
    <s v="NKS"/>
    <x v="12"/>
  </r>
  <r>
    <x v="9"/>
    <s v="2EI"/>
    <x v="5"/>
    <s v="MDE"/>
    <x v="5"/>
    <s v="1.4"/>
    <x v="4"/>
    <x v="8"/>
    <n v="11"/>
    <s v="ROI"/>
    <x v="56"/>
  </r>
  <r>
    <x v="9"/>
    <s v="2EI"/>
    <x v="5"/>
    <s v="MDE"/>
    <x v="5"/>
    <s v="1.4"/>
    <x v="4"/>
    <x v="15"/>
    <n v="31"/>
    <s v="AVA"/>
    <x v="1"/>
  </r>
  <r>
    <x v="9"/>
    <s v="2EI"/>
    <x v="5"/>
    <s v="MDE"/>
    <x v="5"/>
    <s v="1.5"/>
    <x v="7"/>
    <x v="1"/>
    <n v="33"/>
    <s v="JAT"/>
    <x v="14"/>
  </r>
  <r>
    <x v="9"/>
    <s v="2EI"/>
    <x v="5"/>
    <s v="MDE"/>
    <x v="5"/>
    <s v="1.5"/>
    <x v="7"/>
    <x v="11"/>
    <n v="24"/>
    <s v="AMX"/>
    <x v="17"/>
  </r>
  <r>
    <x v="9"/>
    <s v="2EI"/>
    <x v="5"/>
    <s v="MDE"/>
    <x v="5"/>
    <s v="1.5"/>
    <x v="7"/>
    <x v="15"/>
    <n v="19"/>
    <s v="AVA"/>
    <x v="1"/>
  </r>
  <r>
    <x v="9"/>
    <s v="2EI"/>
    <x v="5"/>
    <s v="MDE"/>
    <x v="5"/>
    <s v="1.6"/>
    <x v="2"/>
    <x v="1"/>
    <n v="12"/>
    <s v="TAI"/>
    <x v="24"/>
  </r>
  <r>
    <x v="9"/>
    <s v="2EI"/>
    <x v="5"/>
    <s v="MDE"/>
    <x v="5"/>
    <s v="1.6"/>
    <x v="2"/>
    <x v="11"/>
    <n v="27"/>
    <s v="AMX"/>
    <x v="17"/>
  </r>
  <r>
    <x v="9"/>
    <s v="2EI"/>
    <x v="5"/>
    <s v="MDE"/>
    <x v="5"/>
    <s v="1.6"/>
    <x v="2"/>
    <x v="31"/>
    <n v="1"/>
    <s v="ARG"/>
    <x v="53"/>
  </r>
  <r>
    <x v="9"/>
    <s v="2EI"/>
    <x v="5"/>
    <s v="MDE"/>
    <x v="5"/>
    <s v="1.6"/>
    <x v="2"/>
    <x v="11"/>
    <n v="22"/>
    <s v="DWI"/>
    <x v="18"/>
  </r>
  <r>
    <x v="9"/>
    <s v="2EI"/>
    <x v="5"/>
    <s v="MDE"/>
    <x v="5"/>
    <s v="1.8"/>
    <x v="6"/>
    <x v="1"/>
    <n v="599"/>
    <s v="JAT"/>
    <x v="14"/>
  </r>
  <r>
    <x v="9"/>
    <s v="2EI"/>
    <x v="5"/>
    <s v="MTR"/>
    <x v="18"/>
    <s v="1.10"/>
    <x v="8"/>
    <x v="2"/>
    <n v="11"/>
    <s v="AVA"/>
    <x v="1"/>
  </r>
  <r>
    <x v="9"/>
    <s v="2EI"/>
    <x v="5"/>
    <s v="MTR"/>
    <x v="18"/>
    <s v="1.3"/>
    <x v="1"/>
    <x v="2"/>
    <n v="2"/>
    <s v="AVA"/>
    <x v="1"/>
  </r>
  <r>
    <x v="9"/>
    <s v="2EI"/>
    <x v="5"/>
    <s v="MTR"/>
    <x v="18"/>
    <s v="1.8"/>
    <x v="6"/>
    <x v="1"/>
    <n v="306"/>
    <s v="ARE"/>
    <x v="10"/>
  </r>
  <r>
    <x v="9"/>
    <s v="2EI"/>
    <x v="5"/>
    <s v="PEI"/>
    <x v="20"/>
    <s v="1.10"/>
    <x v="8"/>
    <x v="1"/>
    <n v="478"/>
    <s v="JAT"/>
    <x v="14"/>
  </r>
  <r>
    <x v="9"/>
    <s v="2EI"/>
    <x v="5"/>
    <s v="PEI"/>
    <x v="20"/>
    <s v="1.4"/>
    <x v="4"/>
    <x v="2"/>
    <n v="43"/>
    <s v="AVA"/>
    <x v="1"/>
  </r>
  <r>
    <x v="9"/>
    <s v="2EI"/>
    <x v="5"/>
    <s v="PEI"/>
    <x v="20"/>
    <s v="1.6"/>
    <x v="2"/>
    <x v="2"/>
    <n v="28"/>
    <s v="AAL"/>
    <x v="19"/>
  </r>
  <r>
    <x v="9"/>
    <s v="2EI"/>
    <x v="5"/>
    <s v="PEI"/>
    <x v="20"/>
    <s v="1.7"/>
    <x v="5"/>
    <x v="2"/>
    <n v="28"/>
    <s v="AAL"/>
    <x v="19"/>
  </r>
  <r>
    <x v="9"/>
    <s v="2EI"/>
    <x v="5"/>
    <s v="PEI"/>
    <x v="20"/>
    <s v="1.7"/>
    <x v="5"/>
    <x v="2"/>
    <n v="2"/>
    <s v="AVA"/>
    <x v="1"/>
  </r>
  <r>
    <x v="9"/>
    <s v="2EI"/>
    <x v="5"/>
    <s v="PEI"/>
    <x v="20"/>
    <s v="1.8"/>
    <x v="6"/>
    <x v="2"/>
    <n v="56"/>
    <s v="AAL"/>
    <x v="19"/>
  </r>
  <r>
    <x v="9"/>
    <s v="2EI"/>
    <x v="5"/>
    <s v="PEI"/>
    <x v="20"/>
    <s v="1.9"/>
    <x v="3"/>
    <x v="1"/>
    <n v="1"/>
    <s v="ARE"/>
    <x v="10"/>
  </r>
  <r>
    <x v="9"/>
    <s v="2EI"/>
    <x v="5"/>
    <s v="PSO"/>
    <x v="21"/>
    <s v="1.1"/>
    <x v="0"/>
    <x v="1"/>
    <n v="150"/>
    <s v="AVA"/>
    <x v="1"/>
  </r>
  <r>
    <x v="9"/>
    <s v="2EI"/>
    <x v="5"/>
    <s v="PSO"/>
    <x v="21"/>
    <s v="1.2"/>
    <x v="9"/>
    <x v="2"/>
    <n v="1"/>
    <s v="AVA"/>
    <x v="1"/>
  </r>
  <r>
    <x v="9"/>
    <s v="2EI"/>
    <x v="5"/>
    <s v="PSO"/>
    <x v="21"/>
    <s v="1.3"/>
    <x v="1"/>
    <x v="1"/>
    <n v="150"/>
    <s v="AVA"/>
    <x v="1"/>
  </r>
  <r>
    <x v="9"/>
    <s v="2EI"/>
    <x v="5"/>
    <s v="PSO"/>
    <x v="21"/>
    <s v="1.4"/>
    <x v="4"/>
    <x v="2"/>
    <n v="5"/>
    <s v="AVA"/>
    <x v="1"/>
  </r>
  <r>
    <x v="9"/>
    <s v="2EI"/>
    <x v="5"/>
    <s v="PSO"/>
    <x v="21"/>
    <s v="1.8"/>
    <x v="6"/>
    <x v="2"/>
    <n v="14"/>
    <s v="AVA"/>
    <x v="1"/>
  </r>
  <r>
    <x v="9"/>
    <s v="2EI"/>
    <x v="5"/>
    <s v="RCH"/>
    <x v="16"/>
    <s v="1.3"/>
    <x v="1"/>
    <x v="2"/>
    <n v="2"/>
    <s v="AVA"/>
    <x v="1"/>
  </r>
  <r>
    <x v="9"/>
    <s v="2EI"/>
    <x v="5"/>
    <s v="SMR"/>
    <x v="17"/>
    <s v="1.1"/>
    <x v="0"/>
    <x v="1"/>
    <n v="394"/>
    <s v="AVA"/>
    <x v="1"/>
  </r>
  <r>
    <x v="9"/>
    <s v="2EI"/>
    <x v="5"/>
    <s v="SMR"/>
    <x v="17"/>
    <s v="1.1"/>
    <x v="0"/>
    <x v="1"/>
    <n v="250"/>
    <s v="ARE"/>
    <x v="10"/>
  </r>
  <r>
    <x v="9"/>
    <s v="2EI"/>
    <x v="5"/>
    <s v="SMR"/>
    <x v="17"/>
    <s v="1.3"/>
    <x v="1"/>
    <x v="2"/>
    <n v="4"/>
    <s v="AVA"/>
    <x v="1"/>
  </r>
  <r>
    <x v="9"/>
    <s v="2EI"/>
    <x v="5"/>
    <s v="SMR"/>
    <x v="17"/>
    <s v="1.3"/>
    <x v="1"/>
    <x v="1"/>
    <n v="395"/>
    <s v="AVA"/>
    <x v="1"/>
  </r>
  <r>
    <x v="9"/>
    <s v="2EI"/>
    <x v="5"/>
    <s v="SMR"/>
    <x v="17"/>
    <s v="1.8"/>
    <x v="6"/>
    <x v="1"/>
    <n v="712"/>
    <s v="ARE"/>
    <x v="10"/>
  </r>
  <r>
    <x v="9"/>
    <s v="3AN"/>
    <x v="7"/>
    <s v="BOG"/>
    <x v="3"/>
    <s v="1.10"/>
    <x v="8"/>
    <x v="37"/>
    <n v="518"/>
    <s v="NSE"/>
    <x v="20"/>
  </r>
  <r>
    <x v="9"/>
    <s v="3AN"/>
    <x v="7"/>
    <s v="BOG"/>
    <x v="3"/>
    <s v="1.7"/>
    <x v="5"/>
    <x v="37"/>
    <n v="15"/>
    <s v="NSE"/>
    <x v="20"/>
  </r>
  <r>
    <x v="9"/>
    <s v="3AN"/>
    <x v="7"/>
    <s v="MDE"/>
    <x v="5"/>
    <s v="1.8"/>
    <x v="6"/>
    <x v="9"/>
    <n v="6"/>
    <s v="EFY"/>
    <x v="0"/>
  </r>
  <r>
    <x v="9"/>
    <s v="3AN"/>
    <x v="7"/>
    <s v="MDE"/>
    <x v="5"/>
    <s v="1.9"/>
    <x v="3"/>
    <x v="9"/>
    <n v="3"/>
    <s v="EFY"/>
    <x v="0"/>
  </r>
  <r>
    <x v="9"/>
    <s v="3AQ"/>
    <x v="19"/>
    <s v="BOG"/>
    <x v="3"/>
    <s v="1.2"/>
    <x v="9"/>
    <x v="1"/>
    <n v="225"/>
    <s v="AVA"/>
    <x v="1"/>
  </r>
  <r>
    <x v="9"/>
    <s v="3AQ"/>
    <x v="19"/>
    <s v="BOG"/>
    <x v="3"/>
    <s v="1.1"/>
    <x v="0"/>
    <x v="11"/>
    <n v="94"/>
    <s v="AMX"/>
    <x v="17"/>
  </r>
  <r>
    <x v="9"/>
    <s v="3AQ"/>
    <x v="19"/>
    <s v="BOG"/>
    <x v="3"/>
    <s v="1.5"/>
    <x v="7"/>
    <x v="11"/>
    <n v="93"/>
    <s v="AMX"/>
    <x v="17"/>
  </r>
  <r>
    <x v="9"/>
    <s v="3AQ"/>
    <x v="19"/>
    <s v="BOG"/>
    <x v="3"/>
    <s v="1.8"/>
    <x v="6"/>
    <x v="11"/>
    <n v="185"/>
    <s v="AMX"/>
    <x v="17"/>
  </r>
  <r>
    <x v="9"/>
    <s v="3AQ"/>
    <x v="19"/>
    <s v="BOG"/>
    <x v="3"/>
    <s v="1.5"/>
    <x v="7"/>
    <x v="31"/>
    <n v="29"/>
    <s v="ARG"/>
    <x v="53"/>
  </r>
  <r>
    <x v="9"/>
    <s v="3AQ"/>
    <x v="19"/>
    <s v="BOG"/>
    <x v="3"/>
    <s v="1.8"/>
    <x v="6"/>
    <x v="22"/>
    <n v="235"/>
    <s v="DAL"/>
    <x v="59"/>
  </r>
  <r>
    <x v="9"/>
    <s v="3AQ"/>
    <x v="19"/>
    <s v="BOG"/>
    <x v="3"/>
    <s v="1.10"/>
    <x v="8"/>
    <x v="31"/>
    <n v="5"/>
    <s v="FAC"/>
    <x v="34"/>
  </r>
  <r>
    <x v="9"/>
    <s v="3AQ"/>
    <x v="19"/>
    <s v="BOG"/>
    <x v="3"/>
    <s v="1.7"/>
    <x v="5"/>
    <x v="24"/>
    <n v="1"/>
    <s v="FAC"/>
    <x v="34"/>
  </r>
  <r>
    <x v="9"/>
    <s v="3AQ"/>
    <x v="19"/>
    <s v="BOG"/>
    <x v="3"/>
    <s v="1.10"/>
    <x v="8"/>
    <x v="11"/>
    <n v="298"/>
    <s v="GLO"/>
    <x v="76"/>
  </r>
  <r>
    <x v="9"/>
    <s v="3AQ"/>
    <x v="19"/>
    <s v="BOG"/>
    <x v="3"/>
    <s v="1.4"/>
    <x v="4"/>
    <x v="11"/>
    <n v="73"/>
    <s v="GLO"/>
    <x v="76"/>
  </r>
  <r>
    <x v="9"/>
    <s v="3AQ"/>
    <x v="19"/>
    <s v="BOG"/>
    <x v="3"/>
    <s v="1.8"/>
    <x v="6"/>
    <x v="107"/>
    <n v="119"/>
    <s v="IBE"/>
    <x v="69"/>
  </r>
  <r>
    <x v="9"/>
    <s v="3AQ"/>
    <x v="19"/>
    <s v="BOG"/>
    <x v="3"/>
    <s v="1.10"/>
    <x v="8"/>
    <x v="1"/>
    <n v="228"/>
    <s v="NKS"/>
    <x v="12"/>
  </r>
  <r>
    <x v="9"/>
    <s v="3AQ"/>
    <x v="19"/>
    <s v="BOG"/>
    <x v="3"/>
    <s v="1.8"/>
    <x v="6"/>
    <x v="1"/>
    <n v="88"/>
    <s v="NKS"/>
    <x v="12"/>
  </r>
  <r>
    <x v="9"/>
    <s v="3AQ"/>
    <x v="19"/>
    <s v="BOG"/>
    <x v="3"/>
    <s v="1.3"/>
    <x v="1"/>
    <x v="1"/>
    <n v="78"/>
    <s v="VIV"/>
    <x v="72"/>
  </r>
  <r>
    <x v="9"/>
    <s v="3AQ"/>
    <x v="19"/>
    <s v="BOG"/>
    <x v="3"/>
    <s v="1.8"/>
    <x v="6"/>
    <x v="1"/>
    <n v="81"/>
    <s v="VIV"/>
    <x v="72"/>
  </r>
  <r>
    <x v="9"/>
    <s v="3AQ"/>
    <x v="19"/>
    <s v="BOG"/>
    <x v="3"/>
    <s v="1.6"/>
    <x v="2"/>
    <x v="1"/>
    <n v="5988"/>
    <s v="AVA"/>
    <x v="1"/>
  </r>
  <r>
    <x v="9"/>
    <s v="3AZ"/>
    <x v="2"/>
    <s v="BOG"/>
    <x v="3"/>
    <s v="1.4"/>
    <x v="4"/>
    <x v="24"/>
    <n v="9"/>
    <s v="MAA"/>
    <x v="31"/>
  </r>
  <r>
    <x v="9"/>
    <s v="3AZ"/>
    <x v="2"/>
    <s v="BOG"/>
    <x v="3"/>
    <s v="1.7"/>
    <x v="5"/>
    <x v="24"/>
    <n v="34"/>
    <s v="ACA"/>
    <x v="3"/>
  </r>
  <r>
    <x v="9"/>
    <s v="3AZ"/>
    <x v="2"/>
    <s v="BOG"/>
    <x v="3"/>
    <s v="1.9"/>
    <x v="3"/>
    <x v="6"/>
    <n v="18"/>
    <s v="PUE"/>
    <x v="5"/>
  </r>
  <r>
    <x v="9"/>
    <s v="3AZ"/>
    <x v="2"/>
    <s v="BOG"/>
    <x v="3"/>
    <s v="1.4"/>
    <x v="4"/>
    <x v="7"/>
    <n v="17"/>
    <s v="LER"/>
    <x v="7"/>
  </r>
  <r>
    <x v="9"/>
    <s v="3BN"/>
    <x v="20"/>
    <s v="BAQ"/>
    <x v="8"/>
    <s v="1.9"/>
    <x v="3"/>
    <x v="94"/>
    <n v="2"/>
    <s v="PAV"/>
    <x v="9"/>
  </r>
  <r>
    <x v="9"/>
    <s v="3BN"/>
    <x v="20"/>
    <s v="BAQ"/>
    <x v="8"/>
    <s v="1.9"/>
    <x v="3"/>
    <x v="68"/>
    <n v="1"/>
    <s v="PAV"/>
    <x v="9"/>
  </r>
  <r>
    <x v="9"/>
    <s v="3BN"/>
    <x v="20"/>
    <s v="BAQ"/>
    <x v="8"/>
    <s v="1.9"/>
    <x v="3"/>
    <x v="95"/>
    <n v="2"/>
    <s v="PAV"/>
    <x v="9"/>
  </r>
  <r>
    <x v="9"/>
    <s v="3BN"/>
    <x v="20"/>
    <s v="BAQ"/>
    <x v="8"/>
    <s v="1.9"/>
    <x v="3"/>
    <x v="10"/>
    <n v="3"/>
    <s v="PAV"/>
    <x v="9"/>
  </r>
  <r>
    <x v="9"/>
    <s v="3BN"/>
    <x v="20"/>
    <s v="PEI"/>
    <x v="20"/>
    <s v="1.9"/>
    <x v="3"/>
    <x v="117"/>
    <n v="1"/>
    <s v="PAV"/>
    <x v="9"/>
  </r>
  <r>
    <x v="9"/>
    <s v="3BN"/>
    <x v="20"/>
    <s v="MDE"/>
    <x v="5"/>
    <s v="1.9"/>
    <x v="3"/>
    <x v="118"/>
    <n v="1"/>
    <s v="PAV"/>
    <x v="9"/>
  </r>
  <r>
    <x v="9"/>
    <s v="3BN"/>
    <x v="20"/>
    <s v="EOH"/>
    <x v="26"/>
    <s v="1.9"/>
    <x v="3"/>
    <x v="119"/>
    <n v="3"/>
    <s v="PAV"/>
    <x v="9"/>
  </r>
  <r>
    <x v="9"/>
    <s v="3BN"/>
    <x v="20"/>
    <s v="ADZ"/>
    <x v="6"/>
    <s v="1.9"/>
    <x v="3"/>
    <x v="54"/>
    <n v="1"/>
    <s v="PAV"/>
    <x v="9"/>
  </r>
  <r>
    <x v="9"/>
    <s v="3BN"/>
    <x v="20"/>
    <s v="CLO"/>
    <x v="10"/>
    <s v="1.9"/>
    <x v="3"/>
    <x v="58"/>
    <n v="1"/>
    <s v="PAV"/>
    <x v="9"/>
  </r>
  <r>
    <x v="9"/>
    <s v="3BN"/>
    <x v="20"/>
    <s v="CLO"/>
    <x v="10"/>
    <s v="1.9"/>
    <x v="3"/>
    <x v="52"/>
    <n v="1"/>
    <s v="PAV"/>
    <x v="9"/>
  </r>
  <r>
    <x v="9"/>
    <s v="3BN"/>
    <x v="20"/>
    <s v="CTG"/>
    <x v="11"/>
    <s v="1.9"/>
    <x v="3"/>
    <x v="62"/>
    <n v="5"/>
    <s v="PRV"/>
    <x v="42"/>
  </r>
  <r>
    <x v="9"/>
    <s v="3CA"/>
    <x v="9"/>
    <s v="EOH"/>
    <x v="26"/>
    <s v="1.10"/>
    <x v="8"/>
    <x v="66"/>
    <n v="2"/>
    <s v="PAV"/>
    <x v="9"/>
  </r>
  <r>
    <x v="9"/>
    <s v="AJS"/>
    <x v="21"/>
    <s v="BOG"/>
    <x v="3"/>
    <s v="1.9"/>
    <x v="3"/>
    <x v="75"/>
    <n v="17"/>
    <s v="PRV"/>
    <x v="42"/>
  </r>
  <r>
    <x v="9"/>
    <s v="AJS"/>
    <x v="21"/>
    <s v="BOG"/>
    <x v="3"/>
    <s v="1.9"/>
    <x v="3"/>
    <x v="95"/>
    <n v="2"/>
    <s v="PRV"/>
    <x v="42"/>
  </r>
  <r>
    <x v="9"/>
    <s v="AJS"/>
    <x v="21"/>
    <s v="BOG"/>
    <x v="3"/>
    <s v="1.4"/>
    <x v="4"/>
    <x v="92"/>
    <n v="2"/>
    <s v="PRV"/>
    <x v="42"/>
  </r>
  <r>
    <x v="9"/>
    <s v="AJS"/>
    <x v="21"/>
    <s v="BOG"/>
    <x v="3"/>
    <s v="1.1"/>
    <x v="0"/>
    <x v="37"/>
    <n v="4"/>
    <s v="PRV"/>
    <x v="42"/>
  </r>
  <r>
    <x v="9"/>
    <s v="AJS"/>
    <x v="21"/>
    <s v="BOG"/>
    <x v="3"/>
    <s v="1.1"/>
    <x v="0"/>
    <x v="39"/>
    <n v="2"/>
    <s v="PRV"/>
    <x v="42"/>
  </r>
  <r>
    <x v="9"/>
    <s v="2EJ"/>
    <x v="6"/>
    <s v="BOG"/>
    <x v="3"/>
    <s v="1.10"/>
    <x v="8"/>
    <x v="24"/>
    <n v="26"/>
    <s v="3AZ"/>
    <x v="40"/>
  </r>
  <r>
    <x v="9"/>
    <s v="2EJ"/>
    <x v="6"/>
    <s v="BOG"/>
    <x v="3"/>
    <s v="1.1"/>
    <x v="0"/>
    <x v="22"/>
    <n v="1"/>
    <s v="DHX"/>
    <x v="28"/>
  </r>
  <r>
    <x v="9"/>
    <s v="2EJ"/>
    <x v="6"/>
    <s v="BOG"/>
    <x v="3"/>
    <s v="1.5"/>
    <x v="7"/>
    <x v="22"/>
    <n v="2"/>
    <s v="DHX"/>
    <x v="28"/>
  </r>
  <r>
    <x v="9"/>
    <s v="2EJ"/>
    <x v="6"/>
    <s v="BOG"/>
    <x v="3"/>
    <s v="1.7"/>
    <x v="5"/>
    <x v="6"/>
    <n v="1"/>
    <s v="3AG"/>
    <x v="36"/>
  </r>
  <r>
    <x v="9"/>
    <s v="2EJ"/>
    <x v="6"/>
    <s v="BOG"/>
    <x v="3"/>
    <s v="1.10"/>
    <x v="8"/>
    <x v="21"/>
    <n v="4"/>
    <s v="SKU"/>
    <x v="48"/>
  </r>
  <r>
    <x v="9"/>
    <s v="3AP"/>
    <x v="14"/>
    <s v="CTG"/>
    <x v="11"/>
    <s v="1.1"/>
    <x v="0"/>
    <x v="2"/>
    <n v="11"/>
    <s v="AVA"/>
    <x v="1"/>
  </r>
  <r>
    <x v="9"/>
    <s v="3AP"/>
    <x v="14"/>
    <s v="CTG"/>
    <x v="11"/>
    <s v="1.1"/>
    <x v="0"/>
    <x v="19"/>
    <n v="31"/>
    <s v="KLM"/>
    <x v="23"/>
  </r>
  <r>
    <x v="9"/>
    <s v="3AP"/>
    <x v="14"/>
    <s v="CTG"/>
    <x v="11"/>
    <s v="1.6"/>
    <x v="2"/>
    <x v="6"/>
    <n v="18"/>
    <s v="PUE"/>
    <x v="5"/>
  </r>
  <r>
    <x v="9"/>
    <s v="3AP"/>
    <x v="14"/>
    <s v="CTG"/>
    <x v="11"/>
    <s v="1.8"/>
    <x v="6"/>
    <x v="1"/>
    <n v="832"/>
    <s v="AVA"/>
    <x v="1"/>
  </r>
  <r>
    <x v="9"/>
    <s v="3AP"/>
    <x v="14"/>
    <s v="CTG"/>
    <x v="11"/>
    <s v="1.9"/>
    <x v="3"/>
    <x v="75"/>
    <n v="9"/>
    <s v="NSE"/>
    <x v="20"/>
  </r>
  <r>
    <x v="9"/>
    <s v="3AP"/>
    <x v="14"/>
    <s v="CTG"/>
    <x v="11"/>
    <s v="1.10"/>
    <x v="8"/>
    <x v="1"/>
    <n v="832"/>
    <s v="AVA"/>
    <x v="1"/>
  </r>
  <r>
    <x v="9"/>
    <s v="3AP"/>
    <x v="14"/>
    <s v="CTG"/>
    <x v="11"/>
    <s v="1.10"/>
    <x v="8"/>
    <x v="2"/>
    <n v="11"/>
    <s v="AVA"/>
    <x v="1"/>
  </r>
  <r>
    <x v="9"/>
    <s v="3AP"/>
    <x v="14"/>
    <s v="CTG"/>
    <x v="11"/>
    <s v="1.10"/>
    <x v="8"/>
    <x v="19"/>
    <n v="31"/>
    <s v="KLM"/>
    <x v="23"/>
  </r>
  <r>
    <x v="9"/>
    <s v="3AP"/>
    <x v="14"/>
    <s v="CTG"/>
    <x v="11"/>
    <s v="1.10"/>
    <x v="8"/>
    <x v="75"/>
    <n v="9"/>
    <s v="NSE"/>
    <x v="20"/>
  </r>
  <r>
    <x v="9"/>
    <s v="3BM"/>
    <x v="0"/>
    <s v="EJA"/>
    <x v="0"/>
    <s v="1.9"/>
    <x v="3"/>
    <x v="1"/>
    <n v="58"/>
    <s v="REX"/>
    <x v="65"/>
  </r>
  <r>
    <x v="9"/>
    <s v="3BM"/>
    <x v="0"/>
    <s v="EJA"/>
    <x v="0"/>
    <s v="1.10"/>
    <x v="8"/>
    <x v="1"/>
    <n v="58"/>
    <s v="REX"/>
    <x v="65"/>
  </r>
  <r>
    <x v="9"/>
    <s v="3BM"/>
    <x v="0"/>
    <s v="EYP"/>
    <x v="13"/>
    <s v="1.8"/>
    <x v="6"/>
    <x v="1"/>
    <n v="48"/>
    <s v="AVA"/>
    <x v="1"/>
  </r>
  <r>
    <x v="9"/>
    <s v="3BM"/>
    <x v="0"/>
    <s v="PPN"/>
    <x v="1"/>
    <s v="1.4"/>
    <x v="4"/>
    <x v="88"/>
    <n v="9"/>
    <s v="EFY"/>
    <x v="0"/>
  </r>
  <r>
    <x v="9"/>
    <s v="3BM"/>
    <x v="0"/>
    <s v="VUP"/>
    <x v="2"/>
    <s v="1.10"/>
    <x v="8"/>
    <x v="2"/>
    <n v="10"/>
    <s v="AVA"/>
    <x v="1"/>
  </r>
  <r>
    <x v="9"/>
    <s v="3BM"/>
    <x v="0"/>
    <s v="VVC"/>
    <x v="22"/>
    <s v="1.3"/>
    <x v="1"/>
    <x v="2"/>
    <n v="6"/>
    <s v="AVA"/>
    <x v="1"/>
  </r>
  <r>
    <x v="9"/>
    <s v="HEL"/>
    <x v="1"/>
    <s v="BOG"/>
    <x v="3"/>
    <s v="1.3"/>
    <x v="1"/>
    <x v="45"/>
    <n v="1"/>
    <s v="HEL"/>
    <x v="2"/>
  </r>
  <r>
    <x v="9"/>
    <s v="HEL"/>
    <x v="1"/>
    <s v="BOG"/>
    <x v="3"/>
    <s v="1.3"/>
    <x v="1"/>
    <x v="39"/>
    <n v="3"/>
    <s v="HEL"/>
    <x v="2"/>
  </r>
  <r>
    <x v="9"/>
    <s v="HEL"/>
    <x v="1"/>
    <s v="BOG"/>
    <x v="3"/>
    <s v="1.1"/>
    <x v="0"/>
    <x v="59"/>
    <n v="5"/>
    <s v="HEL"/>
    <x v="2"/>
  </r>
  <r>
    <x v="9"/>
    <s v="HEL"/>
    <x v="1"/>
    <s v="BOG"/>
    <x v="3"/>
    <s v="1.3"/>
    <x v="1"/>
    <x v="59"/>
    <n v="5"/>
    <s v="HEL"/>
    <x v="2"/>
  </r>
  <r>
    <x v="9"/>
    <s v="1BC"/>
    <x v="4"/>
    <s v="MDE"/>
    <x v="5"/>
    <s v="1.9"/>
    <x v="3"/>
    <x v="63"/>
    <n v="2"/>
    <s v="PAV"/>
    <x v="9"/>
  </r>
  <r>
    <x v="9"/>
    <s v="1BC"/>
    <x v="4"/>
    <s v="MDE"/>
    <x v="5"/>
    <s v="1.1"/>
    <x v="0"/>
    <x v="95"/>
    <n v="1"/>
    <s v="1EH"/>
    <x v="58"/>
  </r>
  <r>
    <x v="9"/>
    <s v="1BC"/>
    <x v="4"/>
    <s v="MDE"/>
    <x v="5"/>
    <s v="1.9"/>
    <x v="3"/>
    <x v="95"/>
    <n v="1"/>
    <s v="1EH"/>
    <x v="58"/>
  </r>
  <r>
    <x v="9"/>
    <s v="1BC"/>
    <x v="4"/>
    <s v="MDE"/>
    <x v="5"/>
    <s v="1.10"/>
    <x v="8"/>
    <x v="10"/>
    <n v="2"/>
    <s v="PAV"/>
    <x v="9"/>
  </r>
  <r>
    <x v="9"/>
    <s v="1BC"/>
    <x v="4"/>
    <s v="MDE"/>
    <x v="5"/>
    <s v="1.3"/>
    <x v="1"/>
    <x v="30"/>
    <n v="2"/>
    <s v="PAV"/>
    <x v="9"/>
  </r>
  <r>
    <x v="9"/>
    <s v="1BC"/>
    <x v="4"/>
    <s v="MDE"/>
    <x v="5"/>
    <s v="1.10"/>
    <x v="8"/>
    <x v="30"/>
    <n v="1"/>
    <s v="PAV"/>
    <x v="9"/>
  </r>
  <r>
    <x v="9"/>
    <s v="1BC"/>
    <x v="4"/>
    <s v="MDE"/>
    <x v="5"/>
    <s v="1.6"/>
    <x v="2"/>
    <x v="39"/>
    <n v="4"/>
    <s v="PAV"/>
    <x v="9"/>
  </r>
  <r>
    <x v="9"/>
    <s v="1BC"/>
    <x v="4"/>
    <s v="MDE"/>
    <x v="5"/>
    <s v="1.3"/>
    <x v="1"/>
    <x v="48"/>
    <n v="2"/>
    <s v="3BN"/>
    <x v="66"/>
  </r>
  <r>
    <x v="9"/>
    <s v="1BC"/>
    <x v="4"/>
    <s v="MDE"/>
    <x v="5"/>
    <s v="1.10"/>
    <x v="8"/>
    <x v="48"/>
    <n v="1"/>
    <s v="3BN"/>
    <x v="66"/>
  </r>
  <r>
    <x v="9"/>
    <s v="1BC"/>
    <x v="4"/>
    <s v="MDE"/>
    <x v="5"/>
    <s v="1.9"/>
    <x v="3"/>
    <x v="40"/>
    <n v="3"/>
    <s v="PAV"/>
    <x v="9"/>
  </r>
  <r>
    <x v="9"/>
    <s v="1DS"/>
    <x v="15"/>
    <s v="BOG"/>
    <x v="3"/>
    <s v="1.3"/>
    <x v="1"/>
    <x v="75"/>
    <n v="4"/>
    <s v="1DS"/>
    <x v="60"/>
  </r>
  <r>
    <x v="9"/>
    <s v="1GR"/>
    <x v="11"/>
    <s v="EOH"/>
    <x v="26"/>
    <s v="1.6"/>
    <x v="2"/>
    <x v="3"/>
    <n v="5"/>
    <s v="1FR"/>
    <x v="54"/>
  </r>
  <r>
    <x v="9"/>
    <s v="1GR"/>
    <x v="11"/>
    <s v="EOH"/>
    <x v="26"/>
    <s v="1.8"/>
    <x v="6"/>
    <x v="75"/>
    <n v="19"/>
    <s v="HEL"/>
    <x v="2"/>
  </r>
  <r>
    <x v="9"/>
    <s v="1GR"/>
    <x v="11"/>
    <s v="EOH"/>
    <x v="26"/>
    <s v="1.9"/>
    <x v="3"/>
    <x v="75"/>
    <n v="20"/>
    <s v="HEL"/>
    <x v="2"/>
  </r>
  <r>
    <x v="9"/>
    <s v="2EI"/>
    <x v="5"/>
    <s v="ADZ"/>
    <x v="6"/>
    <s v="1.1"/>
    <x v="0"/>
    <x v="1"/>
    <n v="308"/>
    <s v="ARE"/>
    <x v="10"/>
  </r>
  <r>
    <x v="9"/>
    <s v="2EI"/>
    <x v="5"/>
    <s v="ADZ"/>
    <x v="6"/>
    <s v="1.1"/>
    <x v="0"/>
    <x v="11"/>
    <n v="17"/>
    <s v="CMP"/>
    <x v="13"/>
  </r>
  <r>
    <x v="9"/>
    <s v="2EI"/>
    <x v="5"/>
    <s v="ADZ"/>
    <x v="6"/>
    <s v="1.1"/>
    <x v="0"/>
    <x v="11"/>
    <n v="51"/>
    <s v="RPB"/>
    <x v="11"/>
  </r>
  <r>
    <x v="9"/>
    <s v="2EI"/>
    <x v="5"/>
    <s v="ADZ"/>
    <x v="6"/>
    <s v="1.10"/>
    <x v="8"/>
    <x v="11"/>
    <n v="201"/>
    <s v="RPB"/>
    <x v="11"/>
  </r>
  <r>
    <x v="9"/>
    <s v="2EI"/>
    <x v="5"/>
    <s v="ADZ"/>
    <x v="6"/>
    <s v="1.3"/>
    <x v="1"/>
    <x v="8"/>
    <n v="6"/>
    <s v="KRE"/>
    <x v="33"/>
  </r>
  <r>
    <x v="9"/>
    <s v="2EI"/>
    <x v="5"/>
    <s v="ADZ"/>
    <x v="6"/>
    <s v="1.7"/>
    <x v="5"/>
    <x v="1"/>
    <n v="1"/>
    <s v="ARE"/>
    <x v="10"/>
  </r>
  <r>
    <x v="9"/>
    <s v="2EI"/>
    <x v="5"/>
    <s v="ADZ"/>
    <x v="6"/>
    <s v="1.8"/>
    <x v="6"/>
    <x v="24"/>
    <n v="3"/>
    <s v="FAC"/>
    <x v="34"/>
  </r>
  <r>
    <x v="9"/>
    <s v="2EI"/>
    <x v="5"/>
    <s v="AXM"/>
    <x v="7"/>
    <s v="1.10"/>
    <x v="8"/>
    <x v="1"/>
    <n v="910"/>
    <s v="AVA"/>
    <x v="1"/>
  </r>
  <r>
    <x v="9"/>
    <s v="2EI"/>
    <x v="5"/>
    <s v="AXM"/>
    <x v="7"/>
    <s v="1.3"/>
    <x v="1"/>
    <x v="1"/>
    <n v="29"/>
    <s v="ARE"/>
    <x v="10"/>
  </r>
  <r>
    <x v="9"/>
    <s v="2EI"/>
    <x v="5"/>
    <s v="AXM"/>
    <x v="7"/>
    <s v="1.4"/>
    <x v="4"/>
    <x v="11"/>
    <n v="13"/>
    <s v="CMP"/>
    <x v="13"/>
  </r>
  <r>
    <x v="9"/>
    <s v="2EI"/>
    <x v="5"/>
    <s v="AXM"/>
    <x v="7"/>
    <s v="1.4"/>
    <x v="4"/>
    <x v="11"/>
    <n v="18"/>
    <s v="RPB"/>
    <x v="11"/>
  </r>
  <r>
    <x v="9"/>
    <s v="2EI"/>
    <x v="5"/>
    <s v="BAQ"/>
    <x v="8"/>
    <s v="1.4"/>
    <x v="4"/>
    <x v="11"/>
    <n v="66"/>
    <s v="RPB"/>
    <x v="11"/>
  </r>
  <r>
    <x v="9"/>
    <s v="2EI"/>
    <x v="5"/>
    <s v="BAQ"/>
    <x v="8"/>
    <s v="1.7"/>
    <x v="5"/>
    <x v="1"/>
    <n v="19"/>
    <s v="NKS"/>
    <x v="12"/>
  </r>
  <r>
    <x v="9"/>
    <s v="2EI"/>
    <x v="5"/>
    <s v="BGA"/>
    <x v="9"/>
    <s v="1.10"/>
    <x v="8"/>
    <x v="11"/>
    <n v="37"/>
    <s v="RPB"/>
    <x v="11"/>
  </r>
  <r>
    <x v="9"/>
    <s v="2EI"/>
    <x v="5"/>
    <s v="BGA"/>
    <x v="9"/>
    <s v="1.4"/>
    <x v="4"/>
    <x v="1"/>
    <n v="174"/>
    <s v="ARE"/>
    <x v="10"/>
  </r>
  <r>
    <x v="9"/>
    <s v="2EI"/>
    <x v="5"/>
    <s v="BGA"/>
    <x v="9"/>
    <s v="1.6"/>
    <x v="2"/>
    <x v="1"/>
    <n v="309"/>
    <s v="AVA"/>
    <x v="1"/>
  </r>
  <r>
    <x v="9"/>
    <s v="2EI"/>
    <x v="5"/>
    <s v="BGA"/>
    <x v="9"/>
    <s v="1.6"/>
    <x v="2"/>
    <x v="11"/>
    <n v="9"/>
    <s v="RPB"/>
    <x v="11"/>
  </r>
  <r>
    <x v="9"/>
    <s v="2EI"/>
    <x v="5"/>
    <s v="BGA"/>
    <x v="9"/>
    <s v="1.8"/>
    <x v="6"/>
    <x v="8"/>
    <n v="1"/>
    <s v="KRE"/>
    <x v="33"/>
  </r>
  <r>
    <x v="9"/>
    <s v="2EI"/>
    <x v="5"/>
    <s v="BGA"/>
    <x v="9"/>
    <s v="1.9"/>
    <x v="3"/>
    <x v="1"/>
    <n v="2"/>
    <s v="ARE"/>
    <x v="10"/>
  </r>
  <r>
    <x v="9"/>
    <s v="2EI"/>
    <x v="5"/>
    <s v="CLO"/>
    <x v="10"/>
    <s v="1.1"/>
    <x v="0"/>
    <x v="11"/>
    <n v="1"/>
    <s v="AMX"/>
    <x v="17"/>
  </r>
  <r>
    <x v="9"/>
    <s v="2EI"/>
    <x v="5"/>
    <s v="CLO"/>
    <x v="10"/>
    <s v="1.1"/>
    <x v="0"/>
    <x v="11"/>
    <n v="106"/>
    <s v="CMP"/>
    <x v="13"/>
  </r>
  <r>
    <x v="9"/>
    <s v="2EI"/>
    <x v="5"/>
    <s v="CLO"/>
    <x v="10"/>
    <s v="1.3"/>
    <x v="1"/>
    <x v="1"/>
    <n v="118"/>
    <s v="JAT"/>
    <x v="14"/>
  </r>
  <r>
    <x v="9"/>
    <s v="2EI"/>
    <x v="5"/>
    <s v="CLO"/>
    <x v="10"/>
    <s v="1.3"/>
    <x v="1"/>
    <x v="90"/>
    <n v="30"/>
    <s v="NSE"/>
    <x v="20"/>
  </r>
  <r>
    <x v="9"/>
    <s v="2EI"/>
    <x v="5"/>
    <s v="CLO"/>
    <x v="10"/>
    <s v="1.3"/>
    <x v="1"/>
    <x v="11"/>
    <n v="1"/>
    <s v="AMX"/>
    <x v="17"/>
  </r>
  <r>
    <x v="9"/>
    <s v="2EI"/>
    <x v="5"/>
    <s v="CLO"/>
    <x v="10"/>
    <s v="1.3"/>
    <x v="1"/>
    <x v="8"/>
    <n v="1"/>
    <s v="FAC"/>
    <x v="34"/>
  </r>
  <r>
    <x v="9"/>
    <s v="2EI"/>
    <x v="5"/>
    <s v="CLO"/>
    <x v="10"/>
    <s v="1.4"/>
    <x v="4"/>
    <x v="8"/>
    <n v="1"/>
    <s v="KRE"/>
    <x v="33"/>
  </r>
  <r>
    <x v="9"/>
    <s v="2EI"/>
    <x v="5"/>
    <s v="CLO"/>
    <x v="10"/>
    <s v="1.4"/>
    <x v="4"/>
    <x v="11"/>
    <n v="47"/>
    <s v="RPB"/>
    <x v="11"/>
  </r>
  <r>
    <x v="9"/>
    <s v="2EI"/>
    <x v="5"/>
    <s v="CLO"/>
    <x v="10"/>
    <s v="1.5"/>
    <x v="7"/>
    <x v="1"/>
    <n v="17"/>
    <s v="NKS"/>
    <x v="12"/>
  </r>
  <r>
    <x v="9"/>
    <s v="2EI"/>
    <x v="5"/>
    <s v="CLO"/>
    <x v="10"/>
    <s v="1.6"/>
    <x v="2"/>
    <x v="15"/>
    <n v="12"/>
    <s v="AVA"/>
    <x v="1"/>
  </r>
  <r>
    <x v="9"/>
    <s v="2EI"/>
    <x v="5"/>
    <s v="CLO"/>
    <x v="10"/>
    <s v="1.7"/>
    <x v="5"/>
    <x v="1"/>
    <n v="17"/>
    <s v="NKS"/>
    <x v="12"/>
  </r>
  <r>
    <x v="9"/>
    <s v="2EI"/>
    <x v="5"/>
    <s v="CLO"/>
    <x v="10"/>
    <s v="1.8"/>
    <x v="6"/>
    <x v="11"/>
    <n v="97"/>
    <s v="AAL"/>
    <x v="19"/>
  </r>
  <r>
    <x v="9"/>
    <s v="2EI"/>
    <x v="5"/>
    <s v="CTG"/>
    <x v="11"/>
    <s v="1.1"/>
    <x v="0"/>
    <x v="11"/>
    <n v="26"/>
    <s v="DWI"/>
    <x v="18"/>
  </r>
  <r>
    <x v="9"/>
    <s v="2EI"/>
    <x v="5"/>
    <s v="CTG"/>
    <x v="11"/>
    <s v="1.10"/>
    <x v="8"/>
    <x v="16"/>
    <n v="164"/>
    <s v="NKS"/>
    <x v="12"/>
  </r>
  <r>
    <x v="9"/>
    <s v="2EI"/>
    <x v="5"/>
    <s v="CTG"/>
    <x v="11"/>
    <s v="1.10"/>
    <x v="8"/>
    <x v="11"/>
    <n v="332"/>
    <s v="AAL"/>
    <x v="19"/>
  </r>
  <r>
    <x v="9"/>
    <s v="2EI"/>
    <x v="5"/>
    <s v="CTG"/>
    <x v="11"/>
    <s v="1.2"/>
    <x v="9"/>
    <x v="1"/>
    <n v="7"/>
    <s v="ARE"/>
    <x v="10"/>
  </r>
  <r>
    <x v="9"/>
    <s v="2EI"/>
    <x v="5"/>
    <s v="CTG"/>
    <x v="11"/>
    <s v="1.3"/>
    <x v="1"/>
    <x v="11"/>
    <n v="133"/>
    <s v="RPB"/>
    <x v="11"/>
  </r>
  <r>
    <x v="9"/>
    <s v="2EI"/>
    <x v="5"/>
    <s v="CTG"/>
    <x v="11"/>
    <s v="1.4"/>
    <x v="4"/>
    <x v="16"/>
    <n v="1"/>
    <s v="JAT"/>
    <x v="14"/>
  </r>
  <r>
    <x v="9"/>
    <s v="2EI"/>
    <x v="5"/>
    <s v="CTG"/>
    <x v="11"/>
    <s v="1.5"/>
    <x v="7"/>
    <x v="16"/>
    <n v="28"/>
    <s v="NKS"/>
    <x v="12"/>
  </r>
  <r>
    <x v="9"/>
    <s v="2EI"/>
    <x v="5"/>
    <s v="CTG"/>
    <x v="11"/>
    <s v="1.7"/>
    <x v="5"/>
    <x v="1"/>
    <n v="92"/>
    <s v="ARE"/>
    <x v="10"/>
  </r>
  <r>
    <x v="9"/>
    <s v="2EI"/>
    <x v="5"/>
    <s v="CTG"/>
    <x v="11"/>
    <s v="1.8"/>
    <x v="6"/>
    <x v="2"/>
    <n v="6"/>
    <s v="ARE"/>
    <x v="10"/>
  </r>
  <r>
    <x v="9"/>
    <s v="2EI"/>
    <x v="5"/>
    <s v="CTG"/>
    <x v="11"/>
    <s v="1.8"/>
    <x v="6"/>
    <x v="1"/>
    <n v="353"/>
    <s v="JAT"/>
    <x v="14"/>
  </r>
  <r>
    <x v="9"/>
    <s v="2EI"/>
    <x v="5"/>
    <s v="CTG"/>
    <x v="11"/>
    <s v="1.8"/>
    <x v="6"/>
    <x v="16"/>
    <n v="2"/>
    <s v="JBU"/>
    <x v="6"/>
  </r>
  <r>
    <x v="9"/>
    <s v="2EI"/>
    <x v="5"/>
    <s v="CTG"/>
    <x v="11"/>
    <s v="1.8"/>
    <x v="6"/>
    <x v="16"/>
    <n v="56"/>
    <s v="NKS"/>
    <x v="12"/>
  </r>
  <r>
    <x v="9"/>
    <s v="2EI"/>
    <x v="5"/>
    <s v="CUC"/>
    <x v="12"/>
    <s v="1.1"/>
    <x v="0"/>
    <x v="2"/>
    <n v="25"/>
    <s v="AVA"/>
    <x v="1"/>
  </r>
  <r>
    <x v="9"/>
    <s v="2EI"/>
    <x v="5"/>
    <s v="CUC"/>
    <x v="12"/>
    <s v="1.10"/>
    <x v="8"/>
    <x v="1"/>
    <n v="157"/>
    <s v="JAT"/>
    <x v="14"/>
  </r>
  <r>
    <x v="9"/>
    <s v="2EI"/>
    <x v="5"/>
    <s v="IBE"/>
    <x v="14"/>
    <s v="1.1"/>
    <x v="0"/>
    <x v="1"/>
    <n v="31"/>
    <s v="ARE"/>
    <x v="10"/>
  </r>
  <r>
    <x v="9"/>
    <s v="2EI"/>
    <x v="5"/>
    <s v="IBE"/>
    <x v="14"/>
    <s v="1.6"/>
    <x v="2"/>
    <x v="1"/>
    <n v="59"/>
    <s v="AVA"/>
    <x v="1"/>
  </r>
  <r>
    <x v="9"/>
    <s v="2EI"/>
    <x v="5"/>
    <s v="IPI"/>
    <x v="15"/>
    <s v="1.4"/>
    <x v="4"/>
    <x v="1"/>
    <n v="62"/>
    <s v="AVA"/>
    <x v="1"/>
  </r>
  <r>
    <x v="9"/>
    <s v="2EI"/>
    <x v="5"/>
    <s v="LET"/>
    <x v="23"/>
    <s v="1.3"/>
    <x v="1"/>
    <x v="1"/>
    <n v="48"/>
    <s v="AVA"/>
    <x v="1"/>
  </r>
  <r>
    <x v="9"/>
    <s v="2EI"/>
    <x v="5"/>
    <s v="MDE"/>
    <x v="5"/>
    <s v="1.1"/>
    <x v="0"/>
    <x v="11"/>
    <n v="30"/>
    <s v="AMX"/>
    <x v="17"/>
  </r>
  <r>
    <x v="9"/>
    <s v="2EI"/>
    <x v="5"/>
    <s v="MDE"/>
    <x v="5"/>
    <s v="1.1"/>
    <x v="0"/>
    <x v="31"/>
    <n v="1"/>
    <s v="ARG"/>
    <x v="53"/>
  </r>
  <r>
    <x v="9"/>
    <s v="2EI"/>
    <x v="5"/>
    <s v="MDE"/>
    <x v="5"/>
    <s v="1.1"/>
    <x v="0"/>
    <x v="8"/>
    <n v="9"/>
    <s v="ROI"/>
    <x v="56"/>
  </r>
  <r>
    <x v="9"/>
    <s v="2EI"/>
    <x v="5"/>
    <s v="MDE"/>
    <x v="5"/>
    <s v="1.10"/>
    <x v="8"/>
    <x v="1"/>
    <n v="1944"/>
    <s v="JAT"/>
    <x v="14"/>
  </r>
  <r>
    <x v="9"/>
    <s v="2EI"/>
    <x v="5"/>
    <s v="MDE"/>
    <x v="5"/>
    <s v="1.10"/>
    <x v="8"/>
    <x v="1"/>
    <n v="68"/>
    <s v="TAI"/>
    <x v="24"/>
  </r>
  <r>
    <x v="9"/>
    <s v="2EI"/>
    <x v="5"/>
    <s v="MDE"/>
    <x v="5"/>
    <s v="1.3"/>
    <x v="1"/>
    <x v="1"/>
    <n v="23"/>
    <s v="JBU"/>
    <x v="6"/>
  </r>
  <r>
    <x v="9"/>
    <s v="2EI"/>
    <x v="5"/>
    <s v="MDE"/>
    <x v="5"/>
    <s v="1.3"/>
    <x v="1"/>
    <x v="11"/>
    <n v="32"/>
    <s v="AMX"/>
    <x v="17"/>
  </r>
  <r>
    <x v="9"/>
    <s v="2EI"/>
    <x v="5"/>
    <s v="MDE"/>
    <x v="5"/>
    <s v="1.3"/>
    <x v="1"/>
    <x v="31"/>
    <n v="1"/>
    <s v="ARG"/>
    <x v="53"/>
  </r>
  <r>
    <x v="9"/>
    <s v="2EI"/>
    <x v="5"/>
    <s v="MDE"/>
    <x v="5"/>
    <s v="1.4"/>
    <x v="4"/>
    <x v="2"/>
    <n v="33"/>
    <s v="AVA"/>
    <x v="1"/>
  </r>
  <r>
    <x v="9"/>
    <s v="2EI"/>
    <x v="5"/>
    <s v="MDE"/>
    <x v="5"/>
    <s v="1.4"/>
    <x v="4"/>
    <x v="1"/>
    <n v="584"/>
    <s v="JAT"/>
    <x v="14"/>
  </r>
  <r>
    <x v="9"/>
    <s v="2EI"/>
    <x v="5"/>
    <s v="MDE"/>
    <x v="5"/>
    <s v="1.4"/>
    <x v="4"/>
    <x v="6"/>
    <n v="1"/>
    <s v="TPA"/>
    <x v="25"/>
  </r>
  <r>
    <x v="9"/>
    <s v="2EI"/>
    <x v="5"/>
    <s v="MDE"/>
    <x v="5"/>
    <s v="1.5"/>
    <x v="7"/>
    <x v="1"/>
    <n v="1"/>
    <s v="GLG"/>
    <x v="15"/>
  </r>
  <r>
    <x v="9"/>
    <s v="2EI"/>
    <x v="5"/>
    <s v="MDE"/>
    <x v="5"/>
    <s v="1.5"/>
    <x v="7"/>
    <x v="1"/>
    <n v="5"/>
    <s v="TAI"/>
    <x v="24"/>
  </r>
  <r>
    <x v="9"/>
    <s v="2EI"/>
    <x v="5"/>
    <s v="MDE"/>
    <x v="5"/>
    <s v="1.5"/>
    <x v="7"/>
    <x v="6"/>
    <n v="3"/>
    <s v="TPA"/>
    <x v="25"/>
  </r>
  <r>
    <x v="9"/>
    <s v="2EI"/>
    <x v="5"/>
    <s v="MDE"/>
    <x v="5"/>
    <s v="1.6"/>
    <x v="2"/>
    <x v="1"/>
    <n v="60"/>
    <s v="NKS"/>
    <x v="12"/>
  </r>
  <r>
    <x v="9"/>
    <s v="2EI"/>
    <x v="5"/>
    <s v="MDE"/>
    <x v="5"/>
    <s v="1.7"/>
    <x v="5"/>
    <x v="1"/>
    <n v="4"/>
    <s v="TAI"/>
    <x v="24"/>
  </r>
  <r>
    <x v="9"/>
    <s v="2EI"/>
    <x v="5"/>
    <s v="MDE"/>
    <x v="5"/>
    <s v="1.8"/>
    <x v="6"/>
    <x v="1"/>
    <n v="23"/>
    <s v="TAI"/>
    <x v="24"/>
  </r>
  <r>
    <x v="9"/>
    <s v="2EI"/>
    <x v="5"/>
    <s v="MTR"/>
    <x v="18"/>
    <s v="1.1"/>
    <x v="0"/>
    <x v="1"/>
    <n v="115"/>
    <s v="ARE"/>
    <x v="10"/>
  </r>
  <r>
    <x v="9"/>
    <s v="2EI"/>
    <x v="5"/>
    <s v="MTR"/>
    <x v="18"/>
    <s v="1.10"/>
    <x v="8"/>
    <x v="1"/>
    <n v="1381"/>
    <s v="AVA"/>
    <x v="1"/>
  </r>
  <r>
    <x v="9"/>
    <s v="2EI"/>
    <x v="5"/>
    <s v="MTR"/>
    <x v="18"/>
    <s v="1.5"/>
    <x v="7"/>
    <x v="1"/>
    <n v="1"/>
    <s v="ARE"/>
    <x v="10"/>
  </r>
  <r>
    <x v="9"/>
    <s v="2EI"/>
    <x v="5"/>
    <s v="NVA"/>
    <x v="19"/>
    <s v="1.10"/>
    <x v="8"/>
    <x v="1"/>
    <n v="481"/>
    <s v="AVA"/>
    <x v="1"/>
  </r>
  <r>
    <x v="9"/>
    <s v="2EI"/>
    <x v="5"/>
    <s v="PEI"/>
    <x v="20"/>
    <s v="1.3"/>
    <x v="1"/>
    <x v="1"/>
    <n v="438"/>
    <s v="AVA"/>
    <x v="1"/>
  </r>
  <r>
    <x v="9"/>
    <s v="2EI"/>
    <x v="5"/>
    <s v="PEI"/>
    <x v="20"/>
    <s v="1.4"/>
    <x v="4"/>
    <x v="2"/>
    <n v="27"/>
    <s v="AAL"/>
    <x v="19"/>
  </r>
  <r>
    <x v="9"/>
    <s v="2EI"/>
    <x v="5"/>
    <s v="PEI"/>
    <x v="20"/>
    <s v="1.4"/>
    <x v="4"/>
    <x v="11"/>
    <n v="70"/>
    <s v="CMP"/>
    <x v="13"/>
  </r>
  <r>
    <x v="9"/>
    <s v="2EI"/>
    <x v="5"/>
    <s v="PEI"/>
    <x v="20"/>
    <s v="1.5"/>
    <x v="7"/>
    <x v="1"/>
    <n v="93"/>
    <s v="AVA"/>
    <x v="1"/>
  </r>
  <r>
    <x v="9"/>
    <s v="2EI"/>
    <x v="5"/>
    <s v="PEI"/>
    <x v="20"/>
    <s v="1.6"/>
    <x v="2"/>
    <x v="11"/>
    <n v="39"/>
    <s v="CMP"/>
    <x v="13"/>
  </r>
  <r>
    <x v="9"/>
    <s v="2EI"/>
    <x v="5"/>
    <s v="PEI"/>
    <x v="20"/>
    <s v="1.8"/>
    <x v="6"/>
    <x v="1"/>
    <n v="114"/>
    <s v="JAT"/>
    <x v="14"/>
  </r>
  <r>
    <x v="9"/>
    <s v="2EI"/>
    <x v="5"/>
    <s v="PEI"/>
    <x v="20"/>
    <s v="1.8"/>
    <x v="6"/>
    <x v="11"/>
    <n v="128"/>
    <s v="CMP"/>
    <x v="13"/>
  </r>
  <r>
    <x v="9"/>
    <s v="2EI"/>
    <x v="5"/>
    <s v="PEI"/>
    <x v="20"/>
    <s v="1.9"/>
    <x v="3"/>
    <x v="1"/>
    <n v="1"/>
    <s v="AVA"/>
    <x v="1"/>
  </r>
  <r>
    <x v="9"/>
    <s v="2EI"/>
    <x v="5"/>
    <s v="PSO"/>
    <x v="21"/>
    <s v="1.6"/>
    <x v="2"/>
    <x v="1"/>
    <n v="55"/>
    <s v="ARE"/>
    <x v="10"/>
  </r>
  <r>
    <x v="9"/>
    <s v="2EI"/>
    <x v="5"/>
    <s v="RCH"/>
    <x v="16"/>
    <s v="1.10"/>
    <x v="8"/>
    <x v="1"/>
    <n v="803"/>
    <s v="AVA"/>
    <x v="1"/>
  </r>
  <r>
    <x v="9"/>
    <s v="2EI"/>
    <x v="5"/>
    <s v="RCH"/>
    <x v="16"/>
    <s v="1.6"/>
    <x v="2"/>
    <x v="2"/>
    <n v="2"/>
    <s v="AVA"/>
    <x v="1"/>
  </r>
  <r>
    <x v="9"/>
    <s v="2EI"/>
    <x v="5"/>
    <s v="RCH"/>
    <x v="16"/>
    <s v="1.6"/>
    <x v="2"/>
    <x v="1"/>
    <n v="127"/>
    <s v="AVA"/>
    <x v="1"/>
  </r>
  <r>
    <x v="9"/>
    <s v="2EI"/>
    <x v="5"/>
    <s v="RCH"/>
    <x v="16"/>
    <s v="1.8"/>
    <x v="6"/>
    <x v="1"/>
    <n v="93"/>
    <s v="ARE"/>
    <x v="10"/>
  </r>
  <r>
    <x v="9"/>
    <s v="2EI"/>
    <x v="5"/>
    <s v="SMR"/>
    <x v="17"/>
    <s v="1.1"/>
    <x v="0"/>
    <x v="11"/>
    <n v="87"/>
    <s v="RPB"/>
    <x v="11"/>
  </r>
  <r>
    <x v="9"/>
    <s v="2EI"/>
    <x v="5"/>
    <s v="SMR"/>
    <x v="17"/>
    <s v="1.3"/>
    <x v="1"/>
    <x v="1"/>
    <n v="250"/>
    <s v="ARE"/>
    <x v="10"/>
  </r>
  <r>
    <x v="9"/>
    <s v="2EI"/>
    <x v="5"/>
    <s v="SMR"/>
    <x v="17"/>
    <s v="1.6"/>
    <x v="2"/>
    <x v="11"/>
    <n v="13"/>
    <s v="CMP"/>
    <x v="13"/>
  </r>
  <r>
    <x v="9"/>
    <s v="2EI"/>
    <x v="5"/>
    <s v="SMR"/>
    <x v="17"/>
    <s v="1.7"/>
    <x v="5"/>
    <x v="1"/>
    <n v="2"/>
    <s v="ARE"/>
    <x v="10"/>
  </r>
  <r>
    <x v="9"/>
    <s v="2EI"/>
    <x v="5"/>
    <s v="SMR"/>
    <x v="17"/>
    <s v="1.8"/>
    <x v="6"/>
    <x v="1"/>
    <n v="1055"/>
    <s v="AVA"/>
    <x v="1"/>
  </r>
  <r>
    <x v="9"/>
    <s v="2EI"/>
    <x v="5"/>
    <s v="SMR"/>
    <x v="17"/>
    <s v="1.8"/>
    <x v="6"/>
    <x v="11"/>
    <n v="21"/>
    <s v="CMP"/>
    <x v="13"/>
  </r>
  <r>
    <x v="9"/>
    <s v="3AN"/>
    <x v="7"/>
    <s v="BOG"/>
    <x v="3"/>
    <s v="1.9"/>
    <x v="3"/>
    <x v="1"/>
    <n v="234"/>
    <s v="ARE"/>
    <x v="10"/>
  </r>
  <r>
    <x v="9"/>
    <s v="3AN"/>
    <x v="7"/>
    <s v="BOG"/>
    <x v="3"/>
    <s v="1.9"/>
    <x v="3"/>
    <x v="37"/>
    <n v="43"/>
    <s v="NSE"/>
    <x v="20"/>
  </r>
  <r>
    <x v="9"/>
    <s v="3AN"/>
    <x v="7"/>
    <s v="BOG"/>
    <x v="3"/>
    <s v="1.10"/>
    <x v="8"/>
    <x v="0"/>
    <n v="455"/>
    <s v="NSE"/>
    <x v="20"/>
  </r>
  <r>
    <x v="9"/>
    <s v="3AN"/>
    <x v="7"/>
    <s v="BOG"/>
    <x v="3"/>
    <s v="1.7"/>
    <x v="5"/>
    <x v="0"/>
    <n v="49"/>
    <s v="NSE"/>
    <x v="20"/>
  </r>
  <r>
    <x v="9"/>
    <s v="3AN"/>
    <x v="7"/>
    <s v="MDE"/>
    <x v="5"/>
    <s v="1.4"/>
    <x v="4"/>
    <x v="9"/>
    <n v="22"/>
    <s v="AFY"/>
    <x v="52"/>
  </r>
  <r>
    <x v="9"/>
    <s v="3AN"/>
    <x v="7"/>
    <s v="UIB"/>
    <x v="24"/>
    <s v="1.8"/>
    <x v="6"/>
    <x v="9"/>
    <n v="160"/>
    <s v="NSE"/>
    <x v="20"/>
  </r>
  <r>
    <x v="9"/>
    <s v="3AQ"/>
    <x v="19"/>
    <s v="CTG"/>
    <x v="11"/>
    <s v="1.6"/>
    <x v="2"/>
    <x v="19"/>
    <n v="18"/>
    <s v="KLM"/>
    <x v="23"/>
  </r>
  <r>
    <x v="9"/>
    <s v="3AQ"/>
    <x v="19"/>
    <s v="BOG"/>
    <x v="3"/>
    <s v="1.2"/>
    <x v="9"/>
    <x v="15"/>
    <n v="1"/>
    <s v="AVA"/>
    <x v="1"/>
  </r>
  <r>
    <x v="9"/>
    <s v="3AQ"/>
    <x v="19"/>
    <s v="BOG"/>
    <x v="3"/>
    <s v="1.10"/>
    <x v="8"/>
    <x v="11"/>
    <n v="356"/>
    <s v="AMX"/>
    <x v="17"/>
  </r>
  <r>
    <x v="9"/>
    <s v="3AQ"/>
    <x v="19"/>
    <s v="BOG"/>
    <x v="3"/>
    <s v="1.3"/>
    <x v="1"/>
    <x v="11"/>
    <n v="94"/>
    <s v="AMX"/>
    <x v="17"/>
  </r>
  <r>
    <x v="9"/>
    <s v="3AQ"/>
    <x v="19"/>
    <s v="BOG"/>
    <x v="3"/>
    <s v="1.3"/>
    <x v="1"/>
    <x v="22"/>
    <n v="160"/>
    <s v="DAL"/>
    <x v="59"/>
  </r>
  <r>
    <x v="9"/>
    <s v="3AQ"/>
    <x v="19"/>
    <s v="BOG"/>
    <x v="3"/>
    <s v="1.7"/>
    <x v="5"/>
    <x v="32"/>
    <n v="1"/>
    <s v="FAC"/>
    <x v="34"/>
  </r>
  <r>
    <x v="9"/>
    <s v="3AQ"/>
    <x v="19"/>
    <s v="BOG"/>
    <x v="3"/>
    <s v="1.5"/>
    <x v="7"/>
    <x v="64"/>
    <n v="3"/>
    <s v="FAC"/>
    <x v="34"/>
  </r>
  <r>
    <x v="9"/>
    <s v="3AQ"/>
    <x v="19"/>
    <s v="BOG"/>
    <x v="3"/>
    <s v="1.6"/>
    <x v="2"/>
    <x v="107"/>
    <n v="91"/>
    <s v="IBE"/>
    <x v="69"/>
  </r>
  <r>
    <x v="9"/>
    <s v="3AQ"/>
    <x v="19"/>
    <s v="BOG"/>
    <x v="3"/>
    <s v="1.10"/>
    <x v="8"/>
    <x v="1"/>
    <n v="2582"/>
    <s v="JAT"/>
    <x v="14"/>
  </r>
  <r>
    <x v="9"/>
    <s v="3AQ"/>
    <x v="19"/>
    <s v="BOG"/>
    <x v="3"/>
    <s v="1.7"/>
    <x v="5"/>
    <x v="1"/>
    <n v="159"/>
    <s v="JAT"/>
    <x v="14"/>
  </r>
  <r>
    <x v="9"/>
    <s v="3AQ"/>
    <x v="19"/>
    <s v="BOG"/>
    <x v="3"/>
    <s v="1.7"/>
    <x v="5"/>
    <x v="31"/>
    <n v="9"/>
    <s v="ROI"/>
    <x v="56"/>
  </r>
  <r>
    <x v="9"/>
    <s v="3AQ"/>
    <x v="19"/>
    <s v="BOG"/>
    <x v="3"/>
    <s v="1.6"/>
    <x v="2"/>
    <x v="31"/>
    <n v="2"/>
    <s v="RPB"/>
    <x v="11"/>
  </r>
  <r>
    <x v="9"/>
    <s v="3AQ"/>
    <x v="19"/>
    <s v="BOG"/>
    <x v="3"/>
    <s v="1.1"/>
    <x v="0"/>
    <x v="16"/>
    <n v="1"/>
    <s v="VIV"/>
    <x v="72"/>
  </r>
  <r>
    <x v="9"/>
    <s v="3AQ"/>
    <x v="19"/>
    <s v="BOG"/>
    <x v="3"/>
    <s v="1.3"/>
    <x v="1"/>
    <x v="1"/>
    <n v="31"/>
    <s v="VOI"/>
    <x v="16"/>
  </r>
  <r>
    <x v="9"/>
    <s v="3AQ"/>
    <x v="19"/>
    <s v="BOG"/>
    <x v="3"/>
    <s v="1.4"/>
    <x v="4"/>
    <x v="1"/>
    <n v="31"/>
    <s v="VOI"/>
    <x v="16"/>
  </r>
  <r>
    <x v="9"/>
    <s v="3AZ"/>
    <x v="2"/>
    <s v="BOG"/>
    <x v="3"/>
    <s v="1.2"/>
    <x v="9"/>
    <x v="24"/>
    <n v="34"/>
    <s v="ACA"/>
    <x v="3"/>
  </r>
  <r>
    <x v="9"/>
    <s v="3AZ"/>
    <x v="2"/>
    <s v="BOG"/>
    <x v="3"/>
    <s v="1.7"/>
    <x v="5"/>
    <x v="7"/>
    <n v="17"/>
    <s v="LER"/>
    <x v="7"/>
  </r>
  <r>
    <x v="9"/>
    <s v="3BN"/>
    <x v="20"/>
    <s v="BAQ"/>
    <x v="8"/>
    <s v="1.9"/>
    <x v="3"/>
    <x v="67"/>
    <n v="1"/>
    <s v="PAV"/>
    <x v="9"/>
  </r>
  <r>
    <x v="9"/>
    <s v="3BN"/>
    <x v="20"/>
    <s v="MDE"/>
    <x v="5"/>
    <s v="1.9"/>
    <x v="3"/>
    <x v="96"/>
    <n v="1"/>
    <s v="PAV"/>
    <x v="9"/>
  </r>
  <r>
    <x v="9"/>
    <s v="3BN"/>
    <x v="20"/>
    <s v="MDE"/>
    <x v="5"/>
    <s v="1.9"/>
    <x v="3"/>
    <x v="61"/>
    <n v="1"/>
    <s v="PAV"/>
    <x v="9"/>
  </r>
  <r>
    <x v="9"/>
    <s v="3BN"/>
    <x v="20"/>
    <s v="MDE"/>
    <x v="5"/>
    <s v="1.9"/>
    <x v="3"/>
    <x v="75"/>
    <n v="2"/>
    <s v="PAV"/>
    <x v="9"/>
  </r>
  <r>
    <x v="9"/>
    <s v="3BN"/>
    <x v="20"/>
    <s v="MDE"/>
    <x v="5"/>
    <s v="1.9"/>
    <x v="3"/>
    <x v="39"/>
    <n v="1"/>
    <s v="PAV"/>
    <x v="9"/>
  </r>
  <r>
    <x v="9"/>
    <s v="3BN"/>
    <x v="20"/>
    <s v="EOH"/>
    <x v="26"/>
    <s v="1.9"/>
    <x v="3"/>
    <x v="92"/>
    <n v="1"/>
    <s v="PAV"/>
    <x v="9"/>
  </r>
  <r>
    <x v="9"/>
    <s v="3BN"/>
    <x v="20"/>
    <s v="ADZ"/>
    <x v="6"/>
    <s v="1.9"/>
    <x v="3"/>
    <x v="103"/>
    <n v="1"/>
    <s v="PAV"/>
    <x v="9"/>
  </r>
  <r>
    <x v="9"/>
    <s v="3BN"/>
    <x v="20"/>
    <s v="CLO"/>
    <x v="10"/>
    <s v="1.9"/>
    <x v="3"/>
    <x v="1"/>
    <n v="22"/>
    <s v="PRV"/>
    <x v="42"/>
  </r>
  <r>
    <x v="9"/>
    <s v="3BN"/>
    <x v="20"/>
    <s v="CLO"/>
    <x v="10"/>
    <s v="1.9"/>
    <x v="3"/>
    <x v="118"/>
    <n v="1"/>
    <s v="PAV"/>
    <x v="9"/>
  </r>
  <r>
    <x v="9"/>
    <s v="3BN"/>
    <x v="20"/>
    <s v="CLO"/>
    <x v="10"/>
    <s v="1.9"/>
    <x v="3"/>
    <x v="54"/>
    <n v="8"/>
    <s v="PAV"/>
    <x v="9"/>
  </r>
  <r>
    <x v="9"/>
    <s v="3BN"/>
    <x v="20"/>
    <s v="CLO"/>
    <x v="10"/>
    <s v="1.9"/>
    <x v="3"/>
    <x v="117"/>
    <n v="1"/>
    <s v="PAV"/>
    <x v="9"/>
  </r>
  <r>
    <x v="9"/>
    <s v="3BN"/>
    <x v="20"/>
    <s v="CLO"/>
    <x v="10"/>
    <s v="1.9"/>
    <x v="3"/>
    <x v="75"/>
    <n v="2"/>
    <s v="PAV"/>
    <x v="9"/>
  </r>
  <r>
    <x v="9"/>
    <s v="3BN"/>
    <x v="20"/>
    <s v="CLO"/>
    <x v="10"/>
    <s v="1.9"/>
    <x v="3"/>
    <x v="114"/>
    <n v="2"/>
    <s v="PAV"/>
    <x v="9"/>
  </r>
  <r>
    <x v="9"/>
    <s v="5AD"/>
    <x v="10"/>
    <s v="BGA"/>
    <x v="9"/>
    <s v="1.10"/>
    <x v="8"/>
    <x v="25"/>
    <n v="1"/>
    <s v="PRV"/>
    <x v="42"/>
  </r>
  <r>
    <x v="9"/>
    <s v="AJS"/>
    <x v="21"/>
    <s v="BOG"/>
    <x v="3"/>
    <s v="1.1"/>
    <x v="0"/>
    <x v="109"/>
    <n v="2"/>
    <s v="PRV"/>
    <x v="42"/>
  </r>
  <r>
    <x v="9"/>
    <s v="AJS"/>
    <x v="21"/>
    <s v="BOG"/>
    <x v="3"/>
    <s v="1.9"/>
    <x v="3"/>
    <x v="39"/>
    <n v="1"/>
    <s v="PRV"/>
    <x v="42"/>
  </r>
  <r>
    <x v="9"/>
    <s v="AJS"/>
    <x v="21"/>
    <s v="BOG"/>
    <x v="3"/>
    <s v="1.10"/>
    <x v="8"/>
    <x v="39"/>
    <n v="1"/>
    <s v="PRV"/>
    <x v="42"/>
  </r>
  <r>
    <x v="9"/>
    <s v="2EJ"/>
    <x v="6"/>
    <s v="BOG"/>
    <x v="3"/>
    <s v="1.4"/>
    <x v="4"/>
    <x v="24"/>
    <n v="3"/>
    <s v="3AZ"/>
    <x v="40"/>
  </r>
  <r>
    <x v="9"/>
    <s v="2EJ"/>
    <x v="6"/>
    <s v="BOG"/>
    <x v="3"/>
    <s v="1.4"/>
    <x v="4"/>
    <x v="24"/>
    <n v="2"/>
    <s v="AJT"/>
    <x v="37"/>
  </r>
  <r>
    <x v="9"/>
    <s v="3AP"/>
    <x v="14"/>
    <s v="CTG"/>
    <x v="11"/>
    <s v="1.3"/>
    <x v="1"/>
    <x v="1"/>
    <n v="832"/>
    <s v="AVA"/>
    <x v="1"/>
  </r>
  <r>
    <x v="9"/>
    <s v="3AP"/>
    <x v="14"/>
    <s v="CTG"/>
    <x v="11"/>
    <s v="1.4"/>
    <x v="4"/>
    <x v="1"/>
    <n v="832"/>
    <s v="AVA"/>
    <x v="1"/>
  </r>
  <r>
    <x v="9"/>
    <s v="3AP"/>
    <x v="14"/>
    <s v="CTG"/>
    <x v="11"/>
    <s v="1.5"/>
    <x v="7"/>
    <x v="1"/>
    <n v="186"/>
    <s v="AVA"/>
    <x v="1"/>
  </r>
  <r>
    <x v="9"/>
    <s v="3AP"/>
    <x v="14"/>
    <s v="CTG"/>
    <x v="11"/>
    <s v="1.5"/>
    <x v="7"/>
    <x v="2"/>
    <n v="2"/>
    <s v="AVA"/>
    <x v="1"/>
  </r>
  <r>
    <x v="9"/>
    <s v="3AP"/>
    <x v="14"/>
    <s v="BAQ"/>
    <x v="8"/>
    <s v="1.1"/>
    <x v="0"/>
    <x v="1"/>
    <n v="540"/>
    <s v="AVA"/>
    <x v="1"/>
  </r>
  <r>
    <x v="9"/>
    <s v="3AP"/>
    <x v="14"/>
    <s v="BAQ"/>
    <x v="8"/>
    <s v="1.3"/>
    <x v="1"/>
    <x v="2"/>
    <n v="1"/>
    <s v="AVA"/>
    <x v="1"/>
  </r>
  <r>
    <x v="9"/>
    <s v="3AP"/>
    <x v="14"/>
    <s v="BAQ"/>
    <x v="8"/>
    <s v="1.3"/>
    <x v="1"/>
    <x v="1"/>
    <n v="208"/>
    <s v="AVA"/>
    <x v="1"/>
  </r>
  <r>
    <x v="9"/>
    <s v="3AP"/>
    <x v="14"/>
    <s v="BAQ"/>
    <x v="8"/>
    <s v="1.8"/>
    <x v="6"/>
    <x v="9"/>
    <n v="8"/>
    <s v="NSE"/>
    <x v="20"/>
  </r>
  <r>
    <x v="9"/>
    <s v="3AP"/>
    <x v="14"/>
    <s v="BAQ"/>
    <x v="8"/>
    <s v="1.10"/>
    <x v="8"/>
    <x v="0"/>
    <n v="1"/>
    <s v="NSE"/>
    <x v="20"/>
  </r>
  <r>
    <x v="9"/>
    <s v="3BL"/>
    <x v="8"/>
    <s v="BOG"/>
    <x v="3"/>
    <s v="1.10"/>
    <x v="8"/>
    <x v="23"/>
    <n v="12"/>
    <s v="MPH"/>
    <x v="29"/>
  </r>
  <r>
    <x v="9"/>
    <s v="3BM"/>
    <x v="0"/>
    <s v="EJA"/>
    <x v="0"/>
    <s v="1.3"/>
    <x v="1"/>
    <x v="1"/>
    <n v="58"/>
    <s v="REX"/>
    <x v="65"/>
  </r>
  <r>
    <x v="9"/>
    <s v="3BM"/>
    <x v="0"/>
    <s v="EJA"/>
    <x v="0"/>
    <s v="1.4"/>
    <x v="4"/>
    <x v="1"/>
    <n v="58"/>
    <s v="REX"/>
    <x v="65"/>
  </r>
  <r>
    <x v="9"/>
    <s v="3BM"/>
    <x v="0"/>
    <s v="EJA"/>
    <x v="0"/>
    <s v="1.1"/>
    <x v="0"/>
    <x v="2"/>
    <n v="3"/>
    <s v="REX"/>
    <x v="65"/>
  </r>
  <r>
    <x v="9"/>
    <s v="3BM"/>
    <x v="0"/>
    <s v="EYP"/>
    <x v="13"/>
    <s v="1.6"/>
    <x v="2"/>
    <x v="1"/>
    <n v="48"/>
    <s v="AVA"/>
    <x v="1"/>
  </r>
  <r>
    <x v="9"/>
    <s v="3BM"/>
    <x v="0"/>
    <s v="PPN"/>
    <x v="1"/>
    <s v="1.3"/>
    <x v="1"/>
    <x v="1"/>
    <n v="44"/>
    <s v="AVA"/>
    <x v="1"/>
  </r>
  <r>
    <x v="9"/>
    <s v="3BM"/>
    <x v="0"/>
    <s v="PPN"/>
    <x v="1"/>
    <s v="1.9"/>
    <x v="3"/>
    <x v="1"/>
    <n v="44"/>
    <s v="AVA"/>
    <x v="1"/>
  </r>
  <r>
    <x v="9"/>
    <s v="3BM"/>
    <x v="0"/>
    <s v="PPN"/>
    <x v="1"/>
    <s v="1.1"/>
    <x v="0"/>
    <x v="0"/>
    <n v="45"/>
    <s v="EFY"/>
    <x v="0"/>
  </r>
  <r>
    <x v="9"/>
    <s v="3BM"/>
    <x v="0"/>
    <s v="PPN"/>
    <x v="1"/>
    <s v="1.6"/>
    <x v="2"/>
    <x v="0"/>
    <n v="45"/>
    <s v="EFY"/>
    <x v="0"/>
  </r>
  <r>
    <x v="9"/>
    <s v="3BM"/>
    <x v="0"/>
    <s v="PPN"/>
    <x v="1"/>
    <s v="1.6"/>
    <x v="2"/>
    <x v="88"/>
    <n v="9"/>
    <s v="EFY"/>
    <x v="0"/>
  </r>
  <r>
    <x v="9"/>
    <s v="3BM"/>
    <x v="0"/>
    <s v="VUP"/>
    <x v="2"/>
    <s v="1.3"/>
    <x v="1"/>
    <x v="2"/>
    <n v="1"/>
    <s v="AVA"/>
    <x v="1"/>
  </r>
  <r>
    <x v="9"/>
    <s v="3BM"/>
    <x v="0"/>
    <s v="VUP"/>
    <x v="2"/>
    <s v="1.9"/>
    <x v="3"/>
    <x v="1"/>
    <n v="116"/>
    <s v="AVA"/>
    <x v="1"/>
  </r>
  <r>
    <x v="9"/>
    <s v="3BM"/>
    <x v="0"/>
    <s v="VVC"/>
    <x v="22"/>
    <s v="1.9"/>
    <x v="3"/>
    <x v="2"/>
    <n v="6"/>
    <s v="AVA"/>
    <x v="1"/>
  </r>
  <r>
    <x v="9"/>
    <s v="3BM"/>
    <x v="0"/>
    <s v="VVC"/>
    <x v="22"/>
    <s v="1.3"/>
    <x v="1"/>
    <x v="0"/>
    <n v="81"/>
    <s v="NSE"/>
    <x v="20"/>
  </r>
  <r>
    <x v="9"/>
    <s v="1BC"/>
    <x v="4"/>
    <s v="MDE"/>
    <x v="5"/>
    <s v="1.6"/>
    <x v="2"/>
    <x v="28"/>
    <n v="9"/>
    <s v="PAV"/>
    <x v="9"/>
  </r>
  <r>
    <x v="9"/>
    <s v="1BC"/>
    <x v="4"/>
    <s v="MDE"/>
    <x v="5"/>
    <s v="1.3"/>
    <x v="1"/>
    <x v="10"/>
    <n v="2"/>
    <s v="PAV"/>
    <x v="9"/>
  </r>
  <r>
    <x v="9"/>
    <s v="1BC"/>
    <x v="4"/>
    <s v="MDE"/>
    <x v="5"/>
    <s v="1.9"/>
    <x v="3"/>
    <x v="30"/>
    <n v="2"/>
    <s v="PAV"/>
    <x v="9"/>
  </r>
  <r>
    <x v="9"/>
    <s v="1BC"/>
    <x v="4"/>
    <s v="MDE"/>
    <x v="5"/>
    <s v="1.9"/>
    <x v="3"/>
    <x v="39"/>
    <n v="8"/>
    <s v="PAV"/>
    <x v="9"/>
  </r>
  <r>
    <x v="9"/>
    <s v="1BC"/>
    <x v="4"/>
    <s v="MDE"/>
    <x v="5"/>
    <s v="1.9"/>
    <x v="3"/>
    <x v="68"/>
    <n v="1"/>
    <s v="PAV"/>
    <x v="9"/>
  </r>
  <r>
    <x v="9"/>
    <s v="1BC"/>
    <x v="4"/>
    <s v="MDE"/>
    <x v="5"/>
    <s v="1.5"/>
    <x v="7"/>
    <x v="48"/>
    <n v="1"/>
    <s v="3BN"/>
    <x v="66"/>
  </r>
  <r>
    <x v="9"/>
    <s v="1BC"/>
    <x v="4"/>
    <s v="MDE"/>
    <x v="5"/>
    <s v="1.9"/>
    <x v="3"/>
    <x v="48"/>
    <n v="2"/>
    <s v="3BN"/>
    <x v="66"/>
  </r>
  <r>
    <x v="9"/>
    <s v="1BC"/>
    <x v="4"/>
    <s v="MDE"/>
    <x v="5"/>
    <s v="1.4"/>
    <x v="4"/>
    <x v="57"/>
    <n v="1"/>
    <s v="PAV"/>
    <x v="9"/>
  </r>
  <r>
    <x v="9"/>
    <s v="1BC"/>
    <x v="4"/>
    <s v="MDE"/>
    <x v="5"/>
    <s v="1.3"/>
    <x v="1"/>
    <x v="40"/>
    <n v="4"/>
    <s v="PAV"/>
    <x v="9"/>
  </r>
  <r>
    <x v="9"/>
    <s v="1DS"/>
    <x v="15"/>
    <s v="BOG"/>
    <x v="3"/>
    <s v="1.9"/>
    <x v="3"/>
    <x v="75"/>
    <n v="3"/>
    <s v="1DS"/>
    <x v="60"/>
  </r>
  <r>
    <x v="9"/>
    <s v="1GR"/>
    <x v="11"/>
    <s v="EOH"/>
    <x v="26"/>
    <s v="1.6"/>
    <x v="2"/>
    <x v="25"/>
    <n v="18"/>
    <s v="1FR"/>
    <x v="54"/>
  </r>
  <r>
    <x v="9"/>
    <s v="1GR"/>
    <x v="11"/>
    <s v="EOH"/>
    <x v="26"/>
    <s v="1.9"/>
    <x v="3"/>
    <x v="25"/>
    <n v="1"/>
    <s v="1GU"/>
    <x v="71"/>
  </r>
  <r>
    <x v="9"/>
    <s v="1GR"/>
    <x v="11"/>
    <s v="EOH"/>
    <x v="26"/>
    <s v="1.9"/>
    <x v="3"/>
    <x v="25"/>
    <n v="1"/>
    <s v="1GZ"/>
    <x v="74"/>
  </r>
  <r>
    <x v="9"/>
    <s v="2EI"/>
    <x v="5"/>
    <s v="ADZ"/>
    <x v="6"/>
    <s v="1.3"/>
    <x v="1"/>
    <x v="1"/>
    <n v="22"/>
    <s v="JAT"/>
    <x v="14"/>
  </r>
  <r>
    <x v="9"/>
    <s v="2EI"/>
    <x v="5"/>
    <s v="ADZ"/>
    <x v="6"/>
    <s v="1.4"/>
    <x v="4"/>
    <x v="1"/>
    <n v="22"/>
    <s v="JAT"/>
    <x v="14"/>
  </r>
  <r>
    <x v="9"/>
    <s v="2EI"/>
    <x v="5"/>
    <s v="AXM"/>
    <x v="7"/>
    <s v="1.1"/>
    <x v="0"/>
    <x v="1"/>
    <n v="29"/>
    <s v="ARE"/>
    <x v="10"/>
  </r>
  <r>
    <x v="9"/>
    <s v="2EI"/>
    <x v="5"/>
    <s v="AXM"/>
    <x v="7"/>
    <s v="1.3"/>
    <x v="1"/>
    <x v="1"/>
    <n v="13"/>
    <s v="NKS"/>
    <x v="12"/>
  </r>
  <r>
    <x v="9"/>
    <s v="2EI"/>
    <x v="5"/>
    <s v="AXM"/>
    <x v="7"/>
    <s v="1.3"/>
    <x v="1"/>
    <x v="11"/>
    <n v="13"/>
    <s v="CMP"/>
    <x v="13"/>
  </r>
  <r>
    <x v="9"/>
    <s v="2EI"/>
    <x v="5"/>
    <s v="AXM"/>
    <x v="7"/>
    <s v="1.4"/>
    <x v="4"/>
    <x v="1"/>
    <n v="13"/>
    <s v="NKS"/>
    <x v="12"/>
  </r>
  <r>
    <x v="9"/>
    <s v="2EI"/>
    <x v="5"/>
    <s v="AXM"/>
    <x v="7"/>
    <s v="1.5"/>
    <x v="7"/>
    <x v="1"/>
    <n v="13"/>
    <s v="NKS"/>
    <x v="12"/>
  </r>
  <r>
    <x v="9"/>
    <s v="2EI"/>
    <x v="5"/>
    <s v="AXM"/>
    <x v="7"/>
    <s v="1.8"/>
    <x v="6"/>
    <x v="1"/>
    <n v="268"/>
    <s v="AVA"/>
    <x v="1"/>
  </r>
  <r>
    <x v="9"/>
    <s v="2EI"/>
    <x v="5"/>
    <s v="BAQ"/>
    <x v="8"/>
    <s v="1.10"/>
    <x v="8"/>
    <x v="11"/>
    <n v="232"/>
    <s v="CMP"/>
    <x v="13"/>
  </r>
  <r>
    <x v="9"/>
    <s v="2EI"/>
    <x v="5"/>
    <s v="BAQ"/>
    <x v="8"/>
    <s v="1.2"/>
    <x v="9"/>
    <x v="1"/>
    <n v="1"/>
    <s v="NKS"/>
    <x v="12"/>
  </r>
  <r>
    <x v="9"/>
    <s v="2EI"/>
    <x v="5"/>
    <s v="BAQ"/>
    <x v="8"/>
    <s v="1.3"/>
    <x v="1"/>
    <x v="31"/>
    <n v="1"/>
    <s v="ARG"/>
    <x v="53"/>
  </r>
  <r>
    <x v="9"/>
    <s v="2EI"/>
    <x v="5"/>
    <s v="BAQ"/>
    <x v="8"/>
    <s v="1.3"/>
    <x v="1"/>
    <x v="11"/>
    <n v="67"/>
    <s v="RPB"/>
    <x v="11"/>
  </r>
  <r>
    <x v="9"/>
    <s v="2EI"/>
    <x v="5"/>
    <s v="BAQ"/>
    <x v="8"/>
    <s v="1.4"/>
    <x v="4"/>
    <x v="31"/>
    <n v="2"/>
    <s v="ARG"/>
    <x v="53"/>
  </r>
  <r>
    <x v="9"/>
    <s v="2EI"/>
    <x v="5"/>
    <s v="BAQ"/>
    <x v="8"/>
    <s v="1.8"/>
    <x v="6"/>
    <x v="11"/>
    <n v="9"/>
    <s v="AAL"/>
    <x v="19"/>
  </r>
  <r>
    <x v="9"/>
    <s v="2EI"/>
    <x v="5"/>
    <s v="BGA"/>
    <x v="9"/>
    <s v="1.1"/>
    <x v="0"/>
    <x v="1"/>
    <n v="174"/>
    <s v="ARE"/>
    <x v="10"/>
  </r>
  <r>
    <x v="9"/>
    <s v="2EI"/>
    <x v="5"/>
    <s v="BGA"/>
    <x v="9"/>
    <s v="1.10"/>
    <x v="8"/>
    <x v="11"/>
    <n v="80"/>
    <s v="CMP"/>
    <x v="13"/>
  </r>
  <r>
    <x v="9"/>
    <s v="2EI"/>
    <x v="5"/>
    <s v="BGA"/>
    <x v="9"/>
    <s v="1.3"/>
    <x v="1"/>
    <x v="2"/>
    <n v="67"/>
    <s v="AVA"/>
    <x v="1"/>
  </r>
  <r>
    <x v="9"/>
    <s v="2EI"/>
    <x v="5"/>
    <s v="BGA"/>
    <x v="9"/>
    <s v="1.3"/>
    <x v="1"/>
    <x v="8"/>
    <n v="1"/>
    <s v="KRE"/>
    <x v="33"/>
  </r>
  <r>
    <x v="9"/>
    <s v="2EI"/>
    <x v="5"/>
    <s v="BGA"/>
    <x v="9"/>
    <s v="1.4"/>
    <x v="4"/>
    <x v="2"/>
    <n v="67"/>
    <s v="AVA"/>
    <x v="1"/>
  </r>
  <r>
    <x v="9"/>
    <s v="2EI"/>
    <x v="5"/>
    <s v="BGA"/>
    <x v="9"/>
    <s v="1.4"/>
    <x v="4"/>
    <x v="1"/>
    <n v="352"/>
    <s v="AVA"/>
    <x v="1"/>
  </r>
  <r>
    <x v="9"/>
    <s v="2EI"/>
    <x v="5"/>
    <s v="BGA"/>
    <x v="9"/>
    <s v="1.4"/>
    <x v="4"/>
    <x v="11"/>
    <n v="32"/>
    <s v="CMP"/>
    <x v="13"/>
  </r>
  <r>
    <x v="9"/>
    <s v="2EI"/>
    <x v="5"/>
    <s v="BGA"/>
    <x v="9"/>
    <s v="1.5"/>
    <x v="7"/>
    <x v="1"/>
    <n v="1"/>
    <s v="ARE"/>
    <x v="10"/>
  </r>
  <r>
    <x v="9"/>
    <s v="2EI"/>
    <x v="5"/>
    <s v="BGA"/>
    <x v="9"/>
    <s v="1.5"/>
    <x v="7"/>
    <x v="11"/>
    <n v="13"/>
    <s v="CMP"/>
    <x v="13"/>
  </r>
  <r>
    <x v="9"/>
    <s v="2EI"/>
    <x v="5"/>
    <s v="BGA"/>
    <x v="9"/>
    <s v="1.6"/>
    <x v="2"/>
    <x v="11"/>
    <n v="17"/>
    <s v="CMP"/>
    <x v="13"/>
  </r>
  <r>
    <x v="9"/>
    <s v="2EI"/>
    <x v="5"/>
    <s v="BGA"/>
    <x v="9"/>
    <s v="1.7"/>
    <x v="5"/>
    <x v="2"/>
    <n v="14"/>
    <s v="AVA"/>
    <x v="1"/>
  </r>
  <r>
    <x v="9"/>
    <s v="2EI"/>
    <x v="5"/>
    <s v="BGA"/>
    <x v="9"/>
    <s v="1.7"/>
    <x v="5"/>
    <x v="11"/>
    <n v="2"/>
    <s v="CMP"/>
    <x v="13"/>
  </r>
  <r>
    <x v="9"/>
    <s v="2EI"/>
    <x v="5"/>
    <s v="BGA"/>
    <x v="9"/>
    <s v="1.8"/>
    <x v="6"/>
    <x v="1"/>
    <n v="454"/>
    <s v="ARE"/>
    <x v="10"/>
  </r>
  <r>
    <x v="9"/>
    <s v="2EI"/>
    <x v="5"/>
    <s v="CLO"/>
    <x v="10"/>
    <s v="1.1"/>
    <x v="0"/>
    <x v="1"/>
    <n v="116"/>
    <s v="JAT"/>
    <x v="14"/>
  </r>
  <r>
    <x v="9"/>
    <s v="2EI"/>
    <x v="5"/>
    <s v="CLO"/>
    <x v="10"/>
    <s v="1.1"/>
    <x v="0"/>
    <x v="11"/>
    <n v="46"/>
    <s v="RPB"/>
    <x v="11"/>
  </r>
  <r>
    <x v="9"/>
    <s v="2EI"/>
    <x v="5"/>
    <s v="CLO"/>
    <x v="10"/>
    <s v="1.1"/>
    <x v="0"/>
    <x v="15"/>
    <n v="12"/>
    <s v="AVA"/>
    <x v="1"/>
  </r>
  <r>
    <x v="9"/>
    <s v="2EI"/>
    <x v="5"/>
    <s v="CLO"/>
    <x v="10"/>
    <s v="1.2"/>
    <x v="9"/>
    <x v="1"/>
    <n v="11"/>
    <s v="AVA"/>
    <x v="1"/>
  </r>
  <r>
    <x v="9"/>
    <s v="2EI"/>
    <x v="5"/>
    <s v="CLO"/>
    <x v="10"/>
    <s v="1.2"/>
    <x v="9"/>
    <x v="11"/>
    <n v="3"/>
    <s v="CMP"/>
    <x v="13"/>
  </r>
  <r>
    <x v="9"/>
    <s v="2EI"/>
    <x v="5"/>
    <s v="CLO"/>
    <x v="10"/>
    <s v="1.3"/>
    <x v="1"/>
    <x v="16"/>
    <n v="6"/>
    <s v="JAT"/>
    <x v="14"/>
  </r>
  <r>
    <x v="9"/>
    <s v="2EI"/>
    <x v="5"/>
    <s v="CLO"/>
    <x v="10"/>
    <s v="1.3"/>
    <x v="1"/>
    <x v="11"/>
    <n v="121"/>
    <s v="CMP"/>
    <x v="13"/>
  </r>
  <r>
    <x v="9"/>
    <s v="2EI"/>
    <x v="5"/>
    <s v="CLO"/>
    <x v="10"/>
    <s v="1.4"/>
    <x v="4"/>
    <x v="1"/>
    <n v="1028"/>
    <s v="AVA"/>
    <x v="1"/>
  </r>
  <r>
    <x v="9"/>
    <s v="2EI"/>
    <x v="5"/>
    <s v="CLO"/>
    <x v="10"/>
    <s v="1.4"/>
    <x v="4"/>
    <x v="11"/>
    <n v="1"/>
    <s v="AMX"/>
    <x v="17"/>
  </r>
  <r>
    <x v="9"/>
    <s v="2EI"/>
    <x v="5"/>
    <s v="CLO"/>
    <x v="10"/>
    <s v="1.5"/>
    <x v="7"/>
    <x v="90"/>
    <n v="21"/>
    <s v="NSE"/>
    <x v="20"/>
  </r>
  <r>
    <x v="9"/>
    <s v="2EI"/>
    <x v="5"/>
    <s v="CLO"/>
    <x v="10"/>
    <s v="1.6"/>
    <x v="2"/>
    <x v="2"/>
    <n v="43"/>
    <s v="AVA"/>
    <x v="1"/>
  </r>
  <r>
    <x v="9"/>
    <s v="2EI"/>
    <x v="5"/>
    <s v="CLO"/>
    <x v="10"/>
    <s v="1.6"/>
    <x v="2"/>
    <x v="16"/>
    <n v="6"/>
    <s v="JAT"/>
    <x v="14"/>
  </r>
  <r>
    <x v="9"/>
    <s v="2EI"/>
    <x v="5"/>
    <s v="CLO"/>
    <x v="10"/>
    <s v="1.7"/>
    <x v="5"/>
    <x v="11"/>
    <n v="34"/>
    <s v="AAL"/>
    <x v="19"/>
  </r>
  <r>
    <x v="9"/>
    <s v="2EI"/>
    <x v="5"/>
    <s v="CLO"/>
    <x v="10"/>
    <s v="1.8"/>
    <x v="6"/>
    <x v="1"/>
    <n v="1970"/>
    <s v="AVA"/>
    <x v="1"/>
  </r>
  <r>
    <x v="9"/>
    <s v="2EI"/>
    <x v="5"/>
    <s v="CLO"/>
    <x v="10"/>
    <s v="1.8"/>
    <x v="6"/>
    <x v="15"/>
    <n v="12"/>
    <s v="AVA"/>
    <x v="1"/>
  </r>
  <r>
    <x v="9"/>
    <s v="2EI"/>
    <x v="5"/>
    <s v="CTG"/>
    <x v="11"/>
    <s v="1.3"/>
    <x v="1"/>
    <x v="1"/>
    <n v="324"/>
    <s v="JAT"/>
    <x v="14"/>
  </r>
  <r>
    <x v="9"/>
    <s v="2EI"/>
    <x v="5"/>
    <s v="CTG"/>
    <x v="11"/>
    <s v="1.3"/>
    <x v="1"/>
    <x v="16"/>
    <n v="1"/>
    <s v="JBU"/>
    <x v="6"/>
  </r>
  <r>
    <x v="9"/>
    <s v="2EI"/>
    <x v="5"/>
    <s v="CTG"/>
    <x v="11"/>
    <s v="1.3"/>
    <x v="1"/>
    <x v="11"/>
    <n v="12"/>
    <s v="DAL"/>
    <x v="59"/>
  </r>
  <r>
    <x v="9"/>
    <s v="2EI"/>
    <x v="5"/>
    <s v="CTG"/>
    <x v="11"/>
    <s v="1.4"/>
    <x v="4"/>
    <x v="1"/>
    <n v="11"/>
    <s v="NKS"/>
    <x v="12"/>
  </r>
  <r>
    <x v="9"/>
    <s v="2EI"/>
    <x v="5"/>
    <s v="CTG"/>
    <x v="11"/>
    <s v="1.6"/>
    <x v="2"/>
    <x v="1"/>
    <n v="1"/>
    <s v="JAT"/>
    <x v="14"/>
  </r>
  <r>
    <x v="9"/>
    <s v="2EI"/>
    <x v="5"/>
    <s v="CTG"/>
    <x v="11"/>
    <s v="1.7"/>
    <x v="5"/>
    <x v="16"/>
    <n v="1"/>
    <s v="JBU"/>
    <x v="6"/>
  </r>
  <r>
    <x v="9"/>
    <s v="2EI"/>
    <x v="5"/>
    <s v="CTG"/>
    <x v="11"/>
    <s v="1.7"/>
    <x v="5"/>
    <x v="16"/>
    <n v="28"/>
    <s v="NKS"/>
    <x v="12"/>
  </r>
  <r>
    <x v="9"/>
    <s v="2EI"/>
    <x v="5"/>
    <s v="CTG"/>
    <x v="11"/>
    <s v="1.7"/>
    <x v="5"/>
    <x v="11"/>
    <n v="60"/>
    <s v="AAL"/>
    <x v="19"/>
  </r>
  <r>
    <x v="9"/>
    <s v="2EI"/>
    <x v="5"/>
    <s v="CTG"/>
    <x v="11"/>
    <s v="1.8"/>
    <x v="6"/>
    <x v="1"/>
    <n v="1418"/>
    <s v="ARE"/>
    <x v="10"/>
  </r>
  <r>
    <x v="9"/>
    <s v="2EI"/>
    <x v="5"/>
    <s v="CTG"/>
    <x v="11"/>
    <s v="1.8"/>
    <x v="6"/>
    <x v="16"/>
    <n v="1"/>
    <s v="JAT"/>
    <x v="14"/>
  </r>
  <r>
    <x v="9"/>
    <s v="2EI"/>
    <x v="5"/>
    <s v="CTG"/>
    <x v="11"/>
    <s v="1.9"/>
    <x v="3"/>
    <x v="11"/>
    <n v="11"/>
    <s v="DWI"/>
    <x v="18"/>
  </r>
  <r>
    <x v="9"/>
    <s v="2EI"/>
    <x v="5"/>
    <s v="CUC"/>
    <x v="12"/>
    <s v="1.3"/>
    <x v="1"/>
    <x v="1"/>
    <n v="293"/>
    <s v="AVA"/>
    <x v="1"/>
  </r>
  <r>
    <x v="9"/>
    <s v="2EI"/>
    <x v="5"/>
    <s v="CUC"/>
    <x v="12"/>
    <s v="1.3"/>
    <x v="1"/>
    <x v="1"/>
    <n v="42"/>
    <s v="JAT"/>
    <x v="14"/>
  </r>
  <r>
    <x v="9"/>
    <s v="2EI"/>
    <x v="5"/>
    <s v="CUC"/>
    <x v="12"/>
    <s v="1.4"/>
    <x v="4"/>
    <x v="1"/>
    <n v="43"/>
    <s v="JAT"/>
    <x v="14"/>
  </r>
  <r>
    <x v="9"/>
    <s v="2EI"/>
    <x v="5"/>
    <s v="CUC"/>
    <x v="12"/>
    <s v="1.6"/>
    <x v="2"/>
    <x v="2"/>
    <n v="24"/>
    <s v="AVA"/>
    <x v="1"/>
  </r>
  <r>
    <x v="9"/>
    <s v="2EI"/>
    <x v="5"/>
    <s v="EYP"/>
    <x v="13"/>
    <s v="1.3"/>
    <x v="1"/>
    <x v="1"/>
    <n v="18"/>
    <s v="ARE"/>
    <x v="10"/>
  </r>
  <r>
    <x v="9"/>
    <s v="2EI"/>
    <x v="5"/>
    <s v="EYP"/>
    <x v="13"/>
    <s v="1.9"/>
    <x v="3"/>
    <x v="1"/>
    <n v="16"/>
    <s v="ARE"/>
    <x v="10"/>
  </r>
  <r>
    <x v="9"/>
    <s v="2EI"/>
    <x v="5"/>
    <s v="IBE"/>
    <x v="14"/>
    <s v="1.1"/>
    <x v="0"/>
    <x v="2"/>
    <n v="1"/>
    <s v="AVA"/>
    <x v="1"/>
  </r>
  <r>
    <x v="9"/>
    <s v="2EI"/>
    <x v="5"/>
    <s v="IBE"/>
    <x v="14"/>
    <s v="1.10"/>
    <x v="8"/>
    <x v="2"/>
    <n v="7"/>
    <s v="AVA"/>
    <x v="1"/>
  </r>
  <r>
    <x v="9"/>
    <s v="2EI"/>
    <x v="5"/>
    <s v="IBE"/>
    <x v="14"/>
    <s v="1.3"/>
    <x v="1"/>
    <x v="1"/>
    <n v="59"/>
    <s v="AVA"/>
    <x v="1"/>
  </r>
  <r>
    <x v="9"/>
    <s v="2EI"/>
    <x v="5"/>
    <s v="LET"/>
    <x v="23"/>
    <s v="1.10"/>
    <x v="8"/>
    <x v="1"/>
    <n v="288"/>
    <s v="ARE"/>
    <x v="10"/>
  </r>
  <r>
    <x v="9"/>
    <s v="2EI"/>
    <x v="5"/>
    <s v="LET"/>
    <x v="23"/>
    <s v="1.2"/>
    <x v="9"/>
    <x v="8"/>
    <n v="1"/>
    <s v="KRE"/>
    <x v="33"/>
  </r>
  <r>
    <x v="9"/>
    <s v="2EI"/>
    <x v="5"/>
    <s v="LET"/>
    <x v="23"/>
    <s v="1.3"/>
    <x v="1"/>
    <x v="1"/>
    <n v="60"/>
    <s v="ARE"/>
    <x v="10"/>
  </r>
  <r>
    <x v="9"/>
    <s v="2EI"/>
    <x v="5"/>
    <s v="LET"/>
    <x v="23"/>
    <s v="1.8"/>
    <x v="6"/>
    <x v="1"/>
    <n v="239"/>
    <s v="ARE"/>
    <x v="10"/>
  </r>
  <r>
    <x v="9"/>
    <s v="2EI"/>
    <x v="5"/>
    <s v="MDE"/>
    <x v="5"/>
    <s v="1.10"/>
    <x v="8"/>
    <x v="1"/>
    <n v="7492"/>
    <s v="AVA"/>
    <x v="1"/>
  </r>
  <r>
    <x v="9"/>
    <s v="2EI"/>
    <x v="5"/>
    <s v="MDE"/>
    <x v="5"/>
    <s v="1.10"/>
    <x v="8"/>
    <x v="11"/>
    <n v="843"/>
    <s v="CMP"/>
    <x v="13"/>
  </r>
  <r>
    <x v="9"/>
    <s v="2EI"/>
    <x v="5"/>
    <s v="MDE"/>
    <x v="5"/>
    <s v="1.10"/>
    <x v="8"/>
    <x v="8"/>
    <n v="31"/>
    <s v="ROI"/>
    <x v="56"/>
  </r>
  <r>
    <x v="9"/>
    <s v="2EI"/>
    <x v="5"/>
    <s v="MDE"/>
    <x v="5"/>
    <s v="1.2"/>
    <x v="9"/>
    <x v="8"/>
    <n v="1"/>
    <s v="KRE"/>
    <x v="33"/>
  </r>
  <r>
    <x v="9"/>
    <s v="2EI"/>
    <x v="5"/>
    <s v="MDE"/>
    <x v="5"/>
    <s v="1.3"/>
    <x v="1"/>
    <x v="1"/>
    <n v="18"/>
    <s v="GLG"/>
    <x v="15"/>
  </r>
  <r>
    <x v="9"/>
    <s v="2EI"/>
    <x v="5"/>
    <s v="MDE"/>
    <x v="5"/>
    <s v="1.3"/>
    <x v="1"/>
    <x v="1"/>
    <n v="537"/>
    <s v="JAT"/>
    <x v="14"/>
  </r>
  <r>
    <x v="9"/>
    <s v="2EI"/>
    <x v="5"/>
    <s v="MDE"/>
    <x v="5"/>
    <s v="1.4"/>
    <x v="4"/>
    <x v="2"/>
    <n v="13"/>
    <s v="NKS"/>
    <x v="12"/>
  </r>
  <r>
    <x v="9"/>
    <s v="2EI"/>
    <x v="5"/>
    <s v="MDE"/>
    <x v="5"/>
    <s v="1.4"/>
    <x v="4"/>
    <x v="1"/>
    <n v="18"/>
    <s v="GLG"/>
    <x v="15"/>
  </r>
  <r>
    <x v="9"/>
    <s v="2EI"/>
    <x v="5"/>
    <s v="MDE"/>
    <x v="5"/>
    <s v="1.4"/>
    <x v="4"/>
    <x v="11"/>
    <n v="33"/>
    <s v="AMX"/>
    <x v="17"/>
  </r>
  <r>
    <x v="9"/>
    <s v="2EI"/>
    <x v="5"/>
    <s v="MDE"/>
    <x v="5"/>
    <s v="1.5"/>
    <x v="7"/>
    <x v="1"/>
    <n v="410"/>
    <s v="AVA"/>
    <x v="1"/>
  </r>
  <r>
    <x v="9"/>
    <s v="2EI"/>
    <x v="5"/>
    <s v="MDE"/>
    <x v="5"/>
    <s v="1.6"/>
    <x v="2"/>
    <x v="2"/>
    <n v="18"/>
    <s v="AVA"/>
    <x v="1"/>
  </r>
  <r>
    <x v="9"/>
    <s v="2EI"/>
    <x v="5"/>
    <s v="MDE"/>
    <x v="5"/>
    <s v="1.7"/>
    <x v="5"/>
    <x v="2"/>
    <n v="15"/>
    <s v="AVA"/>
    <x v="1"/>
  </r>
  <r>
    <x v="9"/>
    <s v="2EI"/>
    <x v="5"/>
    <s v="MDE"/>
    <x v="5"/>
    <s v="1.7"/>
    <x v="5"/>
    <x v="2"/>
    <n v="12"/>
    <s v="NKS"/>
    <x v="12"/>
  </r>
  <r>
    <x v="9"/>
    <s v="2EI"/>
    <x v="5"/>
    <s v="MDE"/>
    <x v="5"/>
    <s v="1.8"/>
    <x v="6"/>
    <x v="1"/>
    <n v="124"/>
    <s v="NKS"/>
    <x v="12"/>
  </r>
  <r>
    <x v="9"/>
    <s v="2EI"/>
    <x v="5"/>
    <s v="MDE"/>
    <x v="5"/>
    <s v="1.8"/>
    <x v="6"/>
    <x v="11"/>
    <n v="489"/>
    <s v="CMP"/>
    <x v="13"/>
  </r>
  <r>
    <x v="9"/>
    <s v="2EI"/>
    <x v="5"/>
    <s v="MDE"/>
    <x v="5"/>
    <s v="1.9"/>
    <x v="3"/>
    <x v="1"/>
    <n v="13"/>
    <s v="JAT"/>
    <x v="14"/>
  </r>
  <r>
    <x v="9"/>
    <s v="2EI"/>
    <x v="5"/>
    <s v="MTR"/>
    <x v="18"/>
    <s v="1.10"/>
    <x v="8"/>
    <x v="1"/>
    <n v="551"/>
    <s v="ARE"/>
    <x v="10"/>
  </r>
  <r>
    <x v="9"/>
    <s v="2EI"/>
    <x v="5"/>
    <s v="MTR"/>
    <x v="18"/>
    <s v="1.8"/>
    <x v="6"/>
    <x v="2"/>
    <n v="7"/>
    <s v="AVA"/>
    <x v="1"/>
  </r>
  <r>
    <x v="9"/>
    <s v="2EI"/>
    <x v="5"/>
    <s v="NVA"/>
    <x v="19"/>
    <s v="1.1"/>
    <x v="0"/>
    <x v="1"/>
    <n v="30"/>
    <s v="ARE"/>
    <x v="10"/>
  </r>
  <r>
    <x v="9"/>
    <s v="2EI"/>
    <x v="5"/>
    <s v="NVA"/>
    <x v="19"/>
    <s v="1.8"/>
    <x v="6"/>
    <x v="1"/>
    <n v="72"/>
    <s v="AVA"/>
    <x v="1"/>
  </r>
  <r>
    <x v="9"/>
    <s v="2EI"/>
    <x v="5"/>
    <s v="NVA"/>
    <x v="19"/>
    <s v="1.9"/>
    <x v="3"/>
    <x v="1"/>
    <n v="36"/>
    <s v="AVA"/>
    <x v="1"/>
  </r>
  <r>
    <x v="9"/>
    <s v="2EI"/>
    <x v="5"/>
    <s v="NVA"/>
    <x v="19"/>
    <s v="1.9"/>
    <x v="3"/>
    <x v="1"/>
    <n v="17"/>
    <s v="ARE"/>
    <x v="10"/>
  </r>
  <r>
    <x v="9"/>
    <s v="2EI"/>
    <x v="5"/>
    <s v="PEI"/>
    <x v="20"/>
    <s v="1.1"/>
    <x v="0"/>
    <x v="11"/>
    <n v="39"/>
    <s v="CMP"/>
    <x v="13"/>
  </r>
  <r>
    <x v="9"/>
    <s v="2EI"/>
    <x v="5"/>
    <s v="PEI"/>
    <x v="20"/>
    <s v="1.10"/>
    <x v="8"/>
    <x v="2"/>
    <n v="166"/>
    <s v="AAL"/>
    <x v="19"/>
  </r>
  <r>
    <x v="9"/>
    <s v="2EI"/>
    <x v="5"/>
    <s v="PEI"/>
    <x v="20"/>
    <s v="1.10"/>
    <x v="8"/>
    <x v="1"/>
    <n v="768"/>
    <s v="ARE"/>
    <x v="10"/>
  </r>
  <r>
    <x v="9"/>
    <s v="2EI"/>
    <x v="5"/>
    <s v="PEI"/>
    <x v="20"/>
    <s v="1.10"/>
    <x v="8"/>
    <x v="8"/>
    <n v="2"/>
    <s v="FAC"/>
    <x v="34"/>
  </r>
  <r>
    <x v="9"/>
    <s v="2EI"/>
    <x v="5"/>
    <s v="PEI"/>
    <x v="20"/>
    <s v="1.2"/>
    <x v="9"/>
    <x v="1"/>
    <n v="8"/>
    <s v="ARE"/>
    <x v="10"/>
  </r>
  <r>
    <x v="9"/>
    <s v="2EI"/>
    <x v="5"/>
    <s v="PEI"/>
    <x v="20"/>
    <s v="1.2"/>
    <x v="9"/>
    <x v="11"/>
    <n v="2"/>
    <s v="CMP"/>
    <x v="13"/>
  </r>
  <r>
    <x v="9"/>
    <s v="2EI"/>
    <x v="5"/>
    <s v="PEI"/>
    <x v="20"/>
    <s v="1.3"/>
    <x v="1"/>
    <x v="1"/>
    <n v="156"/>
    <s v="ARE"/>
    <x v="10"/>
  </r>
  <r>
    <x v="9"/>
    <s v="2EI"/>
    <x v="5"/>
    <s v="PEI"/>
    <x v="20"/>
    <s v="1.4"/>
    <x v="4"/>
    <x v="1"/>
    <n v="508"/>
    <s v="AVA"/>
    <x v="1"/>
  </r>
  <r>
    <x v="9"/>
    <s v="2EI"/>
    <x v="5"/>
    <s v="PEI"/>
    <x v="20"/>
    <s v="1.5"/>
    <x v="7"/>
    <x v="1"/>
    <n v="2"/>
    <s v="ARE"/>
    <x v="10"/>
  </r>
  <r>
    <x v="9"/>
    <s v="2EI"/>
    <x v="5"/>
    <s v="PEI"/>
    <x v="20"/>
    <s v="1.5"/>
    <x v="7"/>
    <x v="11"/>
    <n v="37"/>
    <s v="CMP"/>
    <x v="13"/>
  </r>
  <r>
    <x v="9"/>
    <s v="2EI"/>
    <x v="5"/>
    <s v="PEI"/>
    <x v="20"/>
    <s v="1.6"/>
    <x v="2"/>
    <x v="1"/>
    <n v="435"/>
    <s v="AVA"/>
    <x v="1"/>
  </r>
  <r>
    <x v="9"/>
    <s v="2EI"/>
    <x v="5"/>
    <s v="PEI"/>
    <x v="20"/>
    <s v="1.8"/>
    <x v="6"/>
    <x v="1"/>
    <n v="261"/>
    <s v="ARE"/>
    <x v="10"/>
  </r>
  <r>
    <x v="9"/>
    <s v="2EI"/>
    <x v="5"/>
    <s v="PSO"/>
    <x v="21"/>
    <s v="1.1"/>
    <x v="0"/>
    <x v="2"/>
    <n v="5"/>
    <s v="AVA"/>
    <x v="1"/>
  </r>
  <r>
    <x v="9"/>
    <s v="2EI"/>
    <x v="5"/>
    <s v="PSO"/>
    <x v="21"/>
    <s v="1.1"/>
    <x v="0"/>
    <x v="1"/>
    <n v="55"/>
    <s v="ARE"/>
    <x v="10"/>
  </r>
  <r>
    <x v="9"/>
    <s v="2EI"/>
    <x v="5"/>
    <s v="PSO"/>
    <x v="21"/>
    <s v="1.10"/>
    <x v="8"/>
    <x v="1"/>
    <n v="220"/>
    <s v="ARE"/>
    <x v="10"/>
  </r>
  <r>
    <x v="9"/>
    <s v="2EI"/>
    <x v="5"/>
    <s v="PSO"/>
    <x v="21"/>
    <s v="1.6"/>
    <x v="2"/>
    <x v="1"/>
    <n v="149"/>
    <s v="AVA"/>
    <x v="1"/>
  </r>
  <r>
    <x v="9"/>
    <s v="2EI"/>
    <x v="5"/>
    <s v="PSO"/>
    <x v="21"/>
    <s v="1.8"/>
    <x v="6"/>
    <x v="1"/>
    <n v="181"/>
    <s v="ARE"/>
    <x v="10"/>
  </r>
  <r>
    <x v="9"/>
    <s v="2EI"/>
    <x v="5"/>
    <s v="RCH"/>
    <x v="16"/>
    <s v="1.1"/>
    <x v="0"/>
    <x v="2"/>
    <n v="2"/>
    <s v="AVA"/>
    <x v="1"/>
  </r>
  <r>
    <x v="9"/>
    <s v="2EI"/>
    <x v="5"/>
    <s v="RCH"/>
    <x v="16"/>
    <s v="1.10"/>
    <x v="8"/>
    <x v="1"/>
    <n v="210"/>
    <s v="ARE"/>
    <x v="10"/>
  </r>
  <r>
    <x v="9"/>
    <s v="2EI"/>
    <x v="5"/>
    <s v="RCH"/>
    <x v="16"/>
    <s v="1.3"/>
    <x v="1"/>
    <x v="1"/>
    <n v="127"/>
    <s v="AVA"/>
    <x v="1"/>
  </r>
  <r>
    <x v="9"/>
    <s v="2EI"/>
    <x v="5"/>
    <s v="RCH"/>
    <x v="16"/>
    <s v="1.3"/>
    <x v="1"/>
    <x v="1"/>
    <n v="42"/>
    <s v="ARE"/>
    <x v="10"/>
  </r>
  <r>
    <x v="9"/>
    <s v="2EI"/>
    <x v="5"/>
    <s v="RCH"/>
    <x v="16"/>
    <s v="1.4"/>
    <x v="4"/>
    <x v="2"/>
    <n v="2"/>
    <s v="AVA"/>
    <x v="1"/>
  </r>
  <r>
    <x v="9"/>
    <s v="2EI"/>
    <x v="5"/>
    <s v="RCH"/>
    <x v="16"/>
    <s v="1.9"/>
    <x v="3"/>
    <x v="2"/>
    <n v="2"/>
    <s v="AVA"/>
    <x v="1"/>
  </r>
  <r>
    <x v="9"/>
    <s v="2EI"/>
    <x v="5"/>
    <s v="SMR"/>
    <x v="17"/>
    <s v="1.3"/>
    <x v="1"/>
    <x v="11"/>
    <n v="87"/>
    <s v="RPB"/>
    <x v="11"/>
  </r>
  <r>
    <x v="9"/>
    <s v="2EI"/>
    <x v="5"/>
    <s v="SMR"/>
    <x v="17"/>
    <s v="1.4"/>
    <x v="4"/>
    <x v="11"/>
    <n v="14"/>
    <s v="CMP"/>
    <x v="13"/>
  </r>
  <r>
    <x v="9"/>
    <s v="2EI"/>
    <x v="5"/>
    <s v="SMR"/>
    <x v="17"/>
    <s v="1.6"/>
    <x v="2"/>
    <x v="11"/>
    <n v="87"/>
    <s v="RPB"/>
    <x v="11"/>
  </r>
  <r>
    <x v="9"/>
    <s v="3AN"/>
    <x v="7"/>
    <s v="BOG"/>
    <x v="3"/>
    <s v="1.4"/>
    <x v="4"/>
    <x v="1"/>
    <n v="1"/>
    <s v="ARE"/>
    <x v="10"/>
  </r>
  <r>
    <x v="9"/>
    <s v="3AN"/>
    <x v="7"/>
    <s v="MDE"/>
    <x v="5"/>
    <s v="1.5"/>
    <x v="7"/>
    <x v="1"/>
    <n v="3"/>
    <s v="ARE"/>
    <x v="10"/>
  </r>
  <r>
    <x v="9"/>
    <s v="3AN"/>
    <x v="7"/>
    <s v="MDE"/>
    <x v="5"/>
    <s v="1.7"/>
    <x v="5"/>
    <x v="1"/>
    <n v="19"/>
    <s v="ARE"/>
    <x v="10"/>
  </r>
  <r>
    <x v="9"/>
    <s v="3AQ"/>
    <x v="19"/>
    <s v="CTG"/>
    <x v="11"/>
    <s v="1.10"/>
    <x v="8"/>
    <x v="19"/>
    <n v="154"/>
    <s v="KLM"/>
    <x v="23"/>
  </r>
  <r>
    <x v="9"/>
    <s v="3AQ"/>
    <x v="19"/>
    <s v="BOG"/>
    <x v="3"/>
    <s v="1.3"/>
    <x v="1"/>
    <x v="15"/>
    <n v="287"/>
    <s v="AVA"/>
    <x v="1"/>
  </r>
  <r>
    <x v="9"/>
    <s v="3AQ"/>
    <x v="19"/>
    <s v="BOG"/>
    <x v="3"/>
    <s v="1.7"/>
    <x v="5"/>
    <x v="1"/>
    <n v="3313"/>
    <s v="AVA"/>
    <x v="1"/>
  </r>
  <r>
    <x v="9"/>
    <s v="3AQ"/>
    <x v="19"/>
    <s v="BOG"/>
    <x v="3"/>
    <s v="1.4"/>
    <x v="4"/>
    <x v="31"/>
    <n v="32"/>
    <s v="ARG"/>
    <x v="53"/>
  </r>
  <r>
    <x v="9"/>
    <s v="3AQ"/>
    <x v="19"/>
    <s v="BOG"/>
    <x v="3"/>
    <s v="1.6"/>
    <x v="2"/>
    <x v="31"/>
    <n v="30"/>
    <s v="ARG"/>
    <x v="53"/>
  </r>
  <r>
    <x v="9"/>
    <s v="3AQ"/>
    <x v="19"/>
    <s v="BOG"/>
    <x v="3"/>
    <s v="1.10"/>
    <x v="8"/>
    <x v="22"/>
    <n v="279"/>
    <s v="DAL"/>
    <x v="59"/>
  </r>
  <r>
    <x v="9"/>
    <s v="3AQ"/>
    <x v="19"/>
    <s v="BOG"/>
    <x v="3"/>
    <s v="1.6"/>
    <x v="2"/>
    <x v="22"/>
    <n v="73"/>
    <s v="DAL"/>
    <x v="59"/>
  </r>
  <r>
    <x v="9"/>
    <s v="3AQ"/>
    <x v="19"/>
    <s v="BOG"/>
    <x v="3"/>
    <s v="1.10"/>
    <x v="8"/>
    <x v="32"/>
    <n v="2"/>
    <s v="FAC"/>
    <x v="34"/>
  </r>
  <r>
    <x v="9"/>
    <s v="3AQ"/>
    <x v="19"/>
    <s v="BOG"/>
    <x v="3"/>
    <s v="1.5"/>
    <x v="7"/>
    <x v="32"/>
    <n v="2"/>
    <s v="FAC"/>
    <x v="34"/>
  </r>
  <r>
    <x v="9"/>
    <s v="3AQ"/>
    <x v="19"/>
    <s v="BOG"/>
    <x v="3"/>
    <s v="1.7"/>
    <x v="5"/>
    <x v="11"/>
    <n v="41"/>
    <s v="GLO"/>
    <x v="76"/>
  </r>
  <r>
    <x v="9"/>
    <s v="3AQ"/>
    <x v="19"/>
    <s v="BOG"/>
    <x v="3"/>
    <s v="1.8"/>
    <x v="6"/>
    <x v="11"/>
    <n v="98"/>
    <s v="GLO"/>
    <x v="76"/>
  </r>
  <r>
    <x v="9"/>
    <s v="3AQ"/>
    <x v="19"/>
    <s v="BOG"/>
    <x v="3"/>
    <s v="1.10"/>
    <x v="8"/>
    <x v="107"/>
    <n v="350"/>
    <s v="IBE"/>
    <x v="69"/>
  </r>
  <r>
    <x v="9"/>
    <s v="3AQ"/>
    <x v="19"/>
    <s v="BOG"/>
    <x v="3"/>
    <s v="1.3"/>
    <x v="1"/>
    <x v="1"/>
    <n v="485"/>
    <s v="JAT"/>
    <x v="14"/>
  </r>
  <r>
    <x v="9"/>
    <s v="3AQ"/>
    <x v="19"/>
    <s v="BOG"/>
    <x v="3"/>
    <s v="1.5"/>
    <x v="7"/>
    <x v="1"/>
    <n v="291"/>
    <s v="JAT"/>
    <x v="14"/>
  </r>
  <r>
    <x v="9"/>
    <s v="3AQ"/>
    <x v="19"/>
    <s v="BOG"/>
    <x v="3"/>
    <s v="1.4"/>
    <x v="4"/>
    <x v="1"/>
    <n v="45"/>
    <s v="NKS"/>
    <x v="12"/>
  </r>
  <r>
    <x v="9"/>
    <s v="3AQ"/>
    <x v="19"/>
    <s v="BOG"/>
    <x v="3"/>
    <s v="1.6"/>
    <x v="2"/>
    <x v="31"/>
    <n v="9"/>
    <s v="ROI"/>
    <x v="56"/>
  </r>
  <r>
    <x v="9"/>
    <s v="3AQ"/>
    <x v="19"/>
    <s v="BOG"/>
    <x v="3"/>
    <s v="1.8"/>
    <x v="6"/>
    <x v="31"/>
    <n v="18"/>
    <s v="ROI"/>
    <x v="56"/>
  </r>
  <r>
    <x v="9"/>
    <s v="3AQ"/>
    <x v="19"/>
    <s v="BOG"/>
    <x v="3"/>
    <s v="1.1"/>
    <x v="0"/>
    <x v="19"/>
    <n v="30"/>
    <s v="THY"/>
    <x v="45"/>
  </r>
  <r>
    <x v="9"/>
    <s v="3AQ"/>
    <x v="19"/>
    <s v="BOG"/>
    <x v="3"/>
    <s v="1.6"/>
    <x v="2"/>
    <x v="19"/>
    <n v="30"/>
    <s v="THY"/>
    <x v="45"/>
  </r>
  <r>
    <x v="9"/>
    <s v="3AQ"/>
    <x v="19"/>
    <s v="BOG"/>
    <x v="3"/>
    <s v="1.7"/>
    <x v="5"/>
    <x v="19"/>
    <n v="5"/>
    <s v="THY"/>
    <x v="45"/>
  </r>
  <r>
    <x v="9"/>
    <s v="3AQ"/>
    <x v="19"/>
    <s v="BOG"/>
    <x v="3"/>
    <s v="1.10"/>
    <x v="8"/>
    <x v="1"/>
    <n v="305"/>
    <s v="VIV"/>
    <x v="72"/>
  </r>
  <r>
    <x v="9"/>
    <s v="3AQ"/>
    <x v="19"/>
    <s v="BOG"/>
    <x v="3"/>
    <s v="1.5"/>
    <x v="7"/>
    <x v="1"/>
    <n v="29"/>
    <s v="VOI"/>
    <x v="16"/>
  </r>
  <r>
    <x v="9"/>
    <s v="3AQ"/>
    <x v="19"/>
    <s v="BOG"/>
    <x v="3"/>
    <s v="1.6"/>
    <x v="2"/>
    <x v="2"/>
    <n v="295"/>
    <s v="AVA"/>
    <x v="1"/>
  </r>
  <r>
    <x v="9"/>
    <s v="3AZ"/>
    <x v="2"/>
    <s v="BOG"/>
    <x v="3"/>
    <s v="1.3"/>
    <x v="1"/>
    <x v="24"/>
    <n v="9"/>
    <s v="MAA"/>
    <x v="31"/>
  </r>
  <r>
    <x v="9"/>
    <s v="3BN"/>
    <x v="20"/>
    <s v="BAQ"/>
    <x v="8"/>
    <s v="1.9"/>
    <x v="3"/>
    <x v="28"/>
    <n v="5"/>
    <s v="PAV"/>
    <x v="9"/>
  </r>
  <r>
    <x v="9"/>
    <s v="3BN"/>
    <x v="20"/>
    <s v="BAQ"/>
    <x v="8"/>
    <s v="1.9"/>
    <x v="3"/>
    <x v="57"/>
    <n v="5"/>
    <s v="PAV"/>
    <x v="9"/>
  </r>
  <r>
    <x v="9"/>
    <s v="3BN"/>
    <x v="20"/>
    <s v="BAQ"/>
    <x v="8"/>
    <s v="1.9"/>
    <x v="3"/>
    <x v="105"/>
    <n v="1"/>
    <s v="PAV"/>
    <x v="9"/>
  </r>
  <r>
    <x v="9"/>
    <s v="3BN"/>
    <x v="20"/>
    <s v="PEI"/>
    <x v="20"/>
    <s v="1.9"/>
    <x v="3"/>
    <x v="28"/>
    <n v="3"/>
    <s v="PAV"/>
    <x v="9"/>
  </r>
  <r>
    <x v="9"/>
    <s v="3BN"/>
    <x v="20"/>
    <s v="PEI"/>
    <x v="20"/>
    <s v="1.9"/>
    <x v="3"/>
    <x v="1"/>
    <n v="1"/>
    <s v="PRV"/>
    <x v="42"/>
  </r>
  <r>
    <x v="9"/>
    <s v="3BN"/>
    <x v="20"/>
    <s v="MDE"/>
    <x v="5"/>
    <s v="1.9"/>
    <x v="3"/>
    <x v="120"/>
    <n v="9"/>
    <s v="PAV"/>
    <x v="9"/>
  </r>
  <r>
    <x v="9"/>
    <s v="3BN"/>
    <x v="20"/>
    <s v="MDE"/>
    <x v="5"/>
    <s v="1.9"/>
    <x v="3"/>
    <x v="95"/>
    <n v="2"/>
    <s v="PAV"/>
    <x v="9"/>
  </r>
  <r>
    <x v="9"/>
    <s v="3BN"/>
    <x v="20"/>
    <s v="EOH"/>
    <x v="26"/>
    <s v="1.9"/>
    <x v="3"/>
    <x v="96"/>
    <n v="2"/>
    <s v="PAV"/>
    <x v="9"/>
  </r>
  <r>
    <x v="9"/>
    <s v="3BN"/>
    <x v="20"/>
    <s v="EOH"/>
    <x v="26"/>
    <s v="1.9"/>
    <x v="3"/>
    <x v="83"/>
    <n v="1"/>
    <s v="PAV"/>
    <x v="9"/>
  </r>
  <r>
    <x v="9"/>
    <s v="3BN"/>
    <x v="20"/>
    <s v="CLO"/>
    <x v="10"/>
    <s v="1.9"/>
    <x v="3"/>
    <x v="31"/>
    <n v="1"/>
    <s v="PAV"/>
    <x v="9"/>
  </r>
  <r>
    <x v="9"/>
    <s v="3BN"/>
    <x v="20"/>
    <s v="CLO"/>
    <x v="10"/>
    <s v="1.9"/>
    <x v="3"/>
    <x v="28"/>
    <n v="3"/>
    <s v="PAV"/>
    <x v="9"/>
  </r>
  <r>
    <x v="9"/>
    <s v="3BV"/>
    <x v="16"/>
    <s v="LMA"/>
    <x v="27"/>
    <s v="1.1"/>
    <x v="0"/>
    <x v="75"/>
    <n v="126"/>
    <s v="SRC"/>
    <x v="70"/>
  </r>
  <r>
    <x v="9"/>
    <s v="3BV"/>
    <x v="16"/>
    <s v="PBO"/>
    <x v="28"/>
    <s v="1.1"/>
    <x v="0"/>
    <x v="75"/>
    <n v="81"/>
    <s v="SRC"/>
    <x v="70"/>
  </r>
  <r>
    <x v="9"/>
    <s v="3CA"/>
    <x v="9"/>
    <s v="EOH"/>
    <x v="26"/>
    <s v="1.3"/>
    <x v="1"/>
    <x v="47"/>
    <n v="7"/>
    <s v="PAV"/>
    <x v="9"/>
  </r>
  <r>
    <x v="9"/>
    <s v="AJS"/>
    <x v="21"/>
    <s v="BOG"/>
    <x v="3"/>
    <s v="1.1"/>
    <x v="0"/>
    <x v="113"/>
    <n v="1"/>
    <s v="PRV"/>
    <x v="42"/>
  </r>
  <r>
    <x v="9"/>
    <s v="AJS"/>
    <x v="21"/>
    <s v="BOG"/>
    <x v="3"/>
    <s v="1.3"/>
    <x v="1"/>
    <x v="75"/>
    <n v="17"/>
    <s v="PRV"/>
    <x v="42"/>
  </r>
  <r>
    <x v="9"/>
    <s v="AJS"/>
    <x v="21"/>
    <s v="BOG"/>
    <x v="3"/>
    <s v="1.9"/>
    <x v="3"/>
    <x v="109"/>
    <n v="2"/>
    <s v="PRV"/>
    <x v="42"/>
  </r>
  <r>
    <x v="9"/>
    <s v="AJS"/>
    <x v="21"/>
    <s v="BOG"/>
    <x v="3"/>
    <s v="1.3"/>
    <x v="1"/>
    <x v="37"/>
    <n v="5"/>
    <s v="PRV"/>
    <x v="42"/>
  </r>
  <r>
    <x v="9"/>
    <s v="AJS"/>
    <x v="21"/>
    <s v="BOG"/>
    <x v="3"/>
    <s v="1.9"/>
    <x v="3"/>
    <x v="37"/>
    <n v="4"/>
    <s v="PRV"/>
    <x v="42"/>
  </r>
  <r>
    <x v="9"/>
    <s v="SGH"/>
    <x v="3"/>
    <s v="SJE"/>
    <x v="4"/>
    <s v="1.3"/>
    <x v="1"/>
    <x v="0"/>
    <n v="25"/>
    <s v="EFY"/>
    <x v="0"/>
  </r>
  <r>
    <x v="9"/>
    <s v="KSP"/>
    <x v="13"/>
    <s v="BOG"/>
    <x v="3"/>
    <s v="1.10"/>
    <x v="8"/>
    <x v="1"/>
    <n v="23"/>
    <s v="AVA"/>
    <x v="1"/>
  </r>
  <r>
    <x v="9"/>
    <s v="2EJ"/>
    <x v="6"/>
    <s v="BOG"/>
    <x v="3"/>
    <s v="1.10"/>
    <x v="8"/>
    <x v="24"/>
    <n v="4"/>
    <s v="AJT"/>
    <x v="37"/>
  </r>
  <r>
    <x v="9"/>
    <s v="2EJ"/>
    <x v="6"/>
    <s v="BOG"/>
    <x v="3"/>
    <s v="1.4"/>
    <x v="4"/>
    <x v="21"/>
    <n v="1"/>
    <s v="GTI"/>
    <x v="62"/>
  </r>
  <r>
    <x v="9"/>
    <s v="3AP"/>
    <x v="14"/>
    <s v="CTG"/>
    <x v="11"/>
    <s v="1.3"/>
    <x v="1"/>
    <x v="2"/>
    <n v="11"/>
    <s v="AVA"/>
    <x v="1"/>
  </r>
  <r>
    <x v="9"/>
    <s v="3AP"/>
    <x v="14"/>
    <s v="CTG"/>
    <x v="11"/>
    <s v="1.6"/>
    <x v="2"/>
    <x v="19"/>
    <n v="31"/>
    <s v="KLM"/>
    <x v="23"/>
  </r>
  <r>
    <x v="9"/>
    <s v="3AP"/>
    <x v="14"/>
    <s v="CTG"/>
    <x v="11"/>
    <s v="1.6"/>
    <x v="2"/>
    <x v="75"/>
    <n v="9"/>
    <s v="NSE"/>
    <x v="20"/>
  </r>
  <r>
    <x v="9"/>
    <s v="3AP"/>
    <x v="14"/>
    <s v="CTG"/>
    <x v="11"/>
    <s v="1.8"/>
    <x v="6"/>
    <x v="2"/>
    <n v="11"/>
    <s v="AVA"/>
    <x v="1"/>
  </r>
  <r>
    <x v="9"/>
    <s v="3AP"/>
    <x v="14"/>
    <s v="CTG"/>
    <x v="11"/>
    <s v="1.8"/>
    <x v="6"/>
    <x v="6"/>
    <n v="18"/>
    <s v="PUE"/>
    <x v="5"/>
  </r>
  <r>
    <x v="9"/>
    <s v="3AP"/>
    <x v="14"/>
    <s v="BAQ"/>
    <x v="8"/>
    <s v="1.1"/>
    <x v="0"/>
    <x v="9"/>
    <n v="8"/>
    <s v="NSE"/>
    <x v="20"/>
  </r>
  <r>
    <x v="9"/>
    <s v="3AP"/>
    <x v="14"/>
    <s v="BAQ"/>
    <x v="8"/>
    <s v="1.2"/>
    <x v="9"/>
    <x v="1"/>
    <n v="10"/>
    <s v="AVA"/>
    <x v="1"/>
  </r>
  <r>
    <x v="9"/>
    <s v="3AP"/>
    <x v="14"/>
    <s v="BAQ"/>
    <x v="8"/>
    <s v="1.6"/>
    <x v="2"/>
    <x v="2"/>
    <n v="6"/>
    <s v="AVA"/>
    <x v="1"/>
  </r>
  <r>
    <x v="9"/>
    <s v="3AP"/>
    <x v="14"/>
    <s v="BAQ"/>
    <x v="8"/>
    <s v="1.8"/>
    <x v="6"/>
    <x v="0"/>
    <n v="1"/>
    <s v="NSE"/>
    <x v="20"/>
  </r>
  <r>
    <x v="9"/>
    <s v="3AP"/>
    <x v="14"/>
    <s v="BAQ"/>
    <x v="8"/>
    <s v="1.10"/>
    <x v="8"/>
    <x v="9"/>
    <n v="8"/>
    <s v="NSE"/>
    <x v="20"/>
  </r>
  <r>
    <x v="9"/>
    <s v="3BM"/>
    <x v="0"/>
    <s v="EYP"/>
    <x v="13"/>
    <s v="1.4"/>
    <x v="4"/>
    <x v="1"/>
    <n v="48"/>
    <s v="AVA"/>
    <x v="1"/>
  </r>
  <r>
    <x v="9"/>
    <s v="3BM"/>
    <x v="0"/>
    <s v="PPN"/>
    <x v="1"/>
    <s v="1.4"/>
    <x v="4"/>
    <x v="0"/>
    <n v="45"/>
    <s v="EFY"/>
    <x v="0"/>
  </r>
  <r>
    <x v="9"/>
    <s v="3BM"/>
    <x v="0"/>
    <s v="VUP"/>
    <x v="2"/>
    <s v="1.7"/>
    <x v="5"/>
    <x v="2"/>
    <n v="10"/>
    <s v="AVA"/>
    <x v="1"/>
  </r>
  <r>
    <x v="9"/>
    <s v="3BM"/>
    <x v="0"/>
    <s v="VUP"/>
    <x v="2"/>
    <s v="1.4"/>
    <x v="4"/>
    <x v="1"/>
    <n v="116"/>
    <s v="AVA"/>
    <x v="1"/>
  </r>
  <r>
    <x v="9"/>
    <s v="3BM"/>
    <x v="0"/>
    <s v="VUP"/>
    <x v="2"/>
    <s v="1.6"/>
    <x v="2"/>
    <x v="88"/>
    <n v="26"/>
    <s v="EFY"/>
    <x v="0"/>
  </r>
  <r>
    <x v="9"/>
    <s v="3BM"/>
    <x v="0"/>
    <s v="VVC"/>
    <x v="22"/>
    <s v="1.1"/>
    <x v="0"/>
    <x v="0"/>
    <n v="6"/>
    <s v="NSE"/>
    <x v="20"/>
  </r>
  <r>
    <x v="9"/>
    <s v="3BM"/>
    <x v="0"/>
    <s v="PSO"/>
    <x v="21"/>
    <s v="1.3"/>
    <x v="1"/>
    <x v="88"/>
    <n v="44"/>
    <s v="EFY"/>
    <x v="0"/>
  </r>
  <r>
    <x v="9"/>
    <s v="3BM"/>
    <x v="0"/>
    <s v="TCO"/>
    <x v="25"/>
    <s v="1.1"/>
    <x v="0"/>
    <x v="88"/>
    <n v="43"/>
    <s v="EFY"/>
    <x v="0"/>
  </r>
  <r>
    <x v="9"/>
    <s v="3BR"/>
    <x v="17"/>
    <s v="BOG"/>
    <x v="3"/>
    <s v="1.8"/>
    <x v="6"/>
    <x v="24"/>
    <n v="24"/>
    <s v="2EI"/>
    <x v="77"/>
  </r>
  <r>
    <x v="9"/>
    <s v="HEL"/>
    <x v="1"/>
    <s v="BOG"/>
    <x v="3"/>
    <s v="1.1"/>
    <x v="0"/>
    <x v="29"/>
    <n v="4"/>
    <s v="HEL"/>
    <x v="2"/>
  </r>
  <r>
    <x v="9"/>
    <s v="HEL"/>
    <x v="1"/>
    <s v="BOG"/>
    <x v="3"/>
    <s v="1.9"/>
    <x v="3"/>
    <x v="59"/>
    <n v="5"/>
    <s v="HEL"/>
    <x v="2"/>
  </r>
  <r>
    <x v="9"/>
    <s v="HEL"/>
    <x v="1"/>
    <s v="BOG"/>
    <x v="3"/>
    <s v="1.3"/>
    <x v="1"/>
    <x v="49"/>
    <n v="1"/>
    <s v="HEL"/>
    <x v="2"/>
  </r>
  <r>
    <x v="9"/>
    <s v="1BC"/>
    <x v="4"/>
    <s v="MDE"/>
    <x v="5"/>
    <s v="1.5"/>
    <x v="7"/>
    <x v="63"/>
    <n v="1"/>
    <s v="PAV"/>
    <x v="9"/>
  </r>
  <r>
    <x v="9"/>
    <s v="1BC"/>
    <x v="4"/>
    <s v="MDE"/>
    <x v="5"/>
    <s v="1.10"/>
    <x v="8"/>
    <x v="63"/>
    <n v="1"/>
    <s v="PAV"/>
    <x v="9"/>
  </r>
  <r>
    <x v="9"/>
    <s v="1BC"/>
    <x v="4"/>
    <s v="MDE"/>
    <x v="5"/>
    <s v="1.9"/>
    <x v="3"/>
    <x v="28"/>
    <n v="16"/>
    <s v="PAV"/>
    <x v="9"/>
  </r>
  <r>
    <x v="9"/>
    <s v="1BC"/>
    <x v="4"/>
    <s v="MDE"/>
    <x v="5"/>
    <s v="1.7"/>
    <x v="5"/>
    <x v="10"/>
    <n v="1"/>
    <s v="PAV"/>
    <x v="9"/>
  </r>
  <r>
    <x v="9"/>
    <s v="1BC"/>
    <x v="4"/>
    <s v="MDE"/>
    <x v="5"/>
    <s v="1.1"/>
    <x v="0"/>
    <x v="68"/>
    <n v="1"/>
    <s v="PAV"/>
    <x v="9"/>
  </r>
  <r>
    <x v="9"/>
    <s v="1GR"/>
    <x v="11"/>
    <s v="EOH"/>
    <x v="26"/>
    <s v="1.8"/>
    <x v="6"/>
    <x v="3"/>
    <n v="18"/>
    <s v="1FR"/>
    <x v="54"/>
  </r>
  <r>
    <x v="9"/>
    <s v="1GR"/>
    <x v="11"/>
    <s v="EOH"/>
    <x v="26"/>
    <s v="1.9"/>
    <x v="3"/>
    <x v="3"/>
    <n v="32"/>
    <s v="1FR"/>
    <x v="54"/>
  </r>
  <r>
    <x v="9"/>
    <s v="1GR"/>
    <x v="11"/>
    <s v="EOH"/>
    <x v="26"/>
    <s v="1.8"/>
    <x v="6"/>
    <x v="73"/>
    <n v="5"/>
    <s v="1GR"/>
    <x v="55"/>
  </r>
  <r>
    <x v="9"/>
    <s v="1GR"/>
    <x v="11"/>
    <s v="EOH"/>
    <x v="26"/>
    <s v="1.1"/>
    <x v="0"/>
    <x v="73"/>
    <n v="14"/>
    <s v="1EH"/>
    <x v="58"/>
  </r>
  <r>
    <x v="9"/>
    <s v="2EI"/>
    <x v="5"/>
    <s v="ADZ"/>
    <x v="6"/>
    <s v="1.10"/>
    <x v="8"/>
    <x v="8"/>
    <n v="12"/>
    <s v="KRE"/>
    <x v="33"/>
  </r>
  <r>
    <x v="9"/>
    <s v="2EI"/>
    <x v="5"/>
    <s v="ADZ"/>
    <x v="6"/>
    <s v="1.3"/>
    <x v="1"/>
    <x v="1"/>
    <n v="310"/>
    <s v="ARE"/>
    <x v="10"/>
  </r>
  <r>
    <x v="9"/>
    <s v="2EI"/>
    <x v="5"/>
    <s v="ADZ"/>
    <x v="6"/>
    <s v="1.3"/>
    <x v="1"/>
    <x v="11"/>
    <n v="17"/>
    <s v="CMP"/>
    <x v="13"/>
  </r>
  <r>
    <x v="9"/>
    <s v="2EI"/>
    <x v="5"/>
    <s v="ADZ"/>
    <x v="6"/>
    <s v="1.4"/>
    <x v="4"/>
    <x v="11"/>
    <n v="51"/>
    <s v="RPB"/>
    <x v="11"/>
  </r>
  <r>
    <x v="9"/>
    <s v="2EI"/>
    <x v="5"/>
    <s v="ADZ"/>
    <x v="6"/>
    <s v="1.6"/>
    <x v="2"/>
    <x v="1"/>
    <n v="307"/>
    <s v="ARE"/>
    <x v="10"/>
  </r>
  <r>
    <x v="9"/>
    <s v="2EI"/>
    <x v="5"/>
    <s v="ADZ"/>
    <x v="6"/>
    <s v="1.8"/>
    <x v="6"/>
    <x v="11"/>
    <n v="39"/>
    <s v="CMP"/>
    <x v="13"/>
  </r>
  <r>
    <x v="9"/>
    <s v="2EI"/>
    <x v="5"/>
    <s v="AXM"/>
    <x v="7"/>
    <s v="1.10"/>
    <x v="8"/>
    <x v="1"/>
    <n v="145"/>
    <s v="ARE"/>
    <x v="10"/>
  </r>
  <r>
    <x v="9"/>
    <s v="2EI"/>
    <x v="5"/>
    <s v="AXM"/>
    <x v="7"/>
    <s v="1.4"/>
    <x v="4"/>
    <x v="2"/>
    <n v="1"/>
    <s v="AVA"/>
    <x v="1"/>
  </r>
  <r>
    <x v="9"/>
    <s v="2EI"/>
    <x v="5"/>
    <s v="AXM"/>
    <x v="7"/>
    <s v="1.4"/>
    <x v="4"/>
    <x v="1"/>
    <n v="29"/>
    <s v="ARE"/>
    <x v="10"/>
  </r>
  <r>
    <x v="9"/>
    <s v="2EI"/>
    <x v="5"/>
    <s v="AXM"/>
    <x v="7"/>
    <s v="1.7"/>
    <x v="5"/>
    <x v="1"/>
    <n v="2"/>
    <s v="NKS"/>
    <x v="12"/>
  </r>
  <r>
    <x v="9"/>
    <s v="2EI"/>
    <x v="5"/>
    <s v="BAQ"/>
    <x v="8"/>
    <s v="1.10"/>
    <x v="8"/>
    <x v="1"/>
    <n v="154"/>
    <s v="NKS"/>
    <x v="12"/>
  </r>
  <r>
    <x v="9"/>
    <s v="2EI"/>
    <x v="5"/>
    <s v="BGA"/>
    <x v="9"/>
    <s v="1.10"/>
    <x v="8"/>
    <x v="1"/>
    <n v="850"/>
    <s v="ARE"/>
    <x v="10"/>
  </r>
  <r>
    <x v="9"/>
    <s v="2EI"/>
    <x v="5"/>
    <s v="BGA"/>
    <x v="9"/>
    <s v="1.8"/>
    <x v="6"/>
    <x v="8"/>
    <n v="1"/>
    <s v="ACL"/>
    <x v="8"/>
  </r>
  <r>
    <x v="9"/>
    <s v="2EI"/>
    <x v="5"/>
    <s v="BGA"/>
    <x v="9"/>
    <s v="1.8"/>
    <x v="6"/>
    <x v="11"/>
    <n v="15"/>
    <s v="RPB"/>
    <x v="11"/>
  </r>
  <r>
    <x v="9"/>
    <s v="2EI"/>
    <x v="5"/>
    <s v="CLO"/>
    <x v="10"/>
    <s v="1.10"/>
    <x v="8"/>
    <x v="1"/>
    <n v="4216"/>
    <s v="AVA"/>
    <x v="1"/>
  </r>
  <r>
    <x v="9"/>
    <s v="2EI"/>
    <x v="5"/>
    <s v="CLO"/>
    <x v="10"/>
    <s v="1.10"/>
    <x v="8"/>
    <x v="16"/>
    <n v="21"/>
    <s v="JAT"/>
    <x v="14"/>
  </r>
  <r>
    <x v="9"/>
    <s v="2EI"/>
    <x v="5"/>
    <s v="CLO"/>
    <x v="10"/>
    <s v="1.10"/>
    <x v="8"/>
    <x v="11"/>
    <n v="513"/>
    <s v="CMP"/>
    <x v="13"/>
  </r>
  <r>
    <x v="9"/>
    <s v="2EI"/>
    <x v="5"/>
    <s v="CLO"/>
    <x v="10"/>
    <s v="1.6"/>
    <x v="2"/>
    <x v="11"/>
    <n v="35"/>
    <s v="AAL"/>
    <x v="19"/>
  </r>
  <r>
    <x v="9"/>
    <s v="2EI"/>
    <x v="5"/>
    <s v="CLO"/>
    <x v="10"/>
    <s v="1.6"/>
    <x v="2"/>
    <x v="11"/>
    <n v="104"/>
    <s v="CMP"/>
    <x v="13"/>
  </r>
  <r>
    <x v="9"/>
    <s v="2EI"/>
    <x v="5"/>
    <s v="CLO"/>
    <x v="10"/>
    <s v="1.7"/>
    <x v="5"/>
    <x v="2"/>
    <n v="28"/>
    <s v="AVA"/>
    <x v="1"/>
  </r>
  <r>
    <x v="9"/>
    <s v="2EI"/>
    <x v="5"/>
    <s v="CLO"/>
    <x v="10"/>
    <s v="1.8"/>
    <x v="6"/>
    <x v="1"/>
    <n v="34"/>
    <s v="NKS"/>
    <x v="12"/>
  </r>
  <r>
    <x v="9"/>
    <s v="2EI"/>
    <x v="5"/>
    <s v="CLO"/>
    <x v="10"/>
    <s v="1.8"/>
    <x v="6"/>
    <x v="24"/>
    <n v="6"/>
    <s v="LAE"/>
    <x v="44"/>
  </r>
  <r>
    <x v="9"/>
    <s v="2EI"/>
    <x v="5"/>
    <s v="CLO"/>
    <x v="10"/>
    <s v="1.9"/>
    <x v="3"/>
    <x v="1"/>
    <n v="1"/>
    <s v="AVA"/>
    <x v="1"/>
  </r>
  <r>
    <x v="9"/>
    <s v="2EI"/>
    <x v="5"/>
    <s v="CTG"/>
    <x v="11"/>
    <s v="1.1"/>
    <x v="0"/>
    <x v="1"/>
    <n v="29"/>
    <s v="JBU"/>
    <x v="6"/>
  </r>
  <r>
    <x v="9"/>
    <s v="2EI"/>
    <x v="5"/>
    <s v="CTG"/>
    <x v="11"/>
    <s v="1.1"/>
    <x v="0"/>
    <x v="11"/>
    <n v="120"/>
    <s v="CMP"/>
    <x v="13"/>
  </r>
  <r>
    <x v="9"/>
    <s v="2EI"/>
    <x v="5"/>
    <s v="CTG"/>
    <x v="11"/>
    <s v="1.1"/>
    <x v="0"/>
    <x v="11"/>
    <n v="133"/>
    <s v="RPB"/>
    <x v="11"/>
  </r>
  <r>
    <x v="9"/>
    <s v="2EI"/>
    <x v="5"/>
    <s v="CTG"/>
    <x v="11"/>
    <s v="1.10"/>
    <x v="8"/>
    <x v="1"/>
    <n v="2438"/>
    <s v="ARE"/>
    <x v="10"/>
  </r>
  <r>
    <x v="9"/>
    <s v="2EI"/>
    <x v="5"/>
    <s v="CTG"/>
    <x v="11"/>
    <s v="1.10"/>
    <x v="8"/>
    <x v="1"/>
    <n v="66"/>
    <s v="NKS"/>
    <x v="12"/>
  </r>
  <r>
    <x v="9"/>
    <s v="2EI"/>
    <x v="5"/>
    <s v="CTG"/>
    <x v="11"/>
    <s v="1.10"/>
    <x v="8"/>
    <x v="16"/>
    <n v="4"/>
    <s v="JBU"/>
    <x v="6"/>
  </r>
  <r>
    <x v="9"/>
    <s v="2EI"/>
    <x v="5"/>
    <s v="CTG"/>
    <x v="11"/>
    <s v="1.10"/>
    <x v="8"/>
    <x v="11"/>
    <n v="68"/>
    <s v="DAL"/>
    <x v="59"/>
  </r>
  <r>
    <x v="9"/>
    <s v="2EI"/>
    <x v="5"/>
    <s v="CTG"/>
    <x v="11"/>
    <s v="1.10"/>
    <x v="8"/>
    <x v="11"/>
    <n v="98"/>
    <s v="DWI"/>
    <x v="18"/>
  </r>
  <r>
    <x v="9"/>
    <s v="2EI"/>
    <x v="5"/>
    <s v="CTG"/>
    <x v="11"/>
    <s v="1.3"/>
    <x v="1"/>
    <x v="1"/>
    <n v="29"/>
    <s v="JBU"/>
    <x v="6"/>
  </r>
  <r>
    <x v="9"/>
    <s v="2EI"/>
    <x v="5"/>
    <s v="CTG"/>
    <x v="11"/>
    <s v="1.3"/>
    <x v="1"/>
    <x v="1"/>
    <n v="11"/>
    <s v="NKS"/>
    <x v="12"/>
  </r>
  <r>
    <x v="9"/>
    <s v="2EI"/>
    <x v="5"/>
    <s v="CTG"/>
    <x v="11"/>
    <s v="1.4"/>
    <x v="4"/>
    <x v="1"/>
    <n v="538"/>
    <s v="ARE"/>
    <x v="10"/>
  </r>
  <r>
    <x v="9"/>
    <s v="2EI"/>
    <x v="5"/>
    <s v="CTG"/>
    <x v="11"/>
    <s v="1.5"/>
    <x v="7"/>
    <x v="11"/>
    <n v="11"/>
    <s v="DAL"/>
    <x v="59"/>
  </r>
  <r>
    <x v="9"/>
    <s v="2EI"/>
    <x v="5"/>
    <s v="CTG"/>
    <x v="11"/>
    <s v="1.6"/>
    <x v="2"/>
    <x v="2"/>
    <n v="3"/>
    <s v="ARE"/>
    <x v="10"/>
  </r>
  <r>
    <x v="9"/>
    <s v="2EI"/>
    <x v="5"/>
    <s v="CTG"/>
    <x v="11"/>
    <s v="1.6"/>
    <x v="2"/>
    <x v="11"/>
    <n v="119"/>
    <s v="CMP"/>
    <x v="13"/>
  </r>
  <r>
    <x v="9"/>
    <s v="2EI"/>
    <x v="5"/>
    <s v="CTG"/>
    <x v="11"/>
    <s v="1.7"/>
    <x v="5"/>
    <x v="2"/>
    <n v="2"/>
    <s v="ARE"/>
    <x v="10"/>
  </r>
  <r>
    <x v="9"/>
    <s v="2EI"/>
    <x v="5"/>
    <s v="CTG"/>
    <x v="11"/>
    <s v="1.7"/>
    <x v="5"/>
    <x v="1"/>
    <n v="29"/>
    <s v="JBU"/>
    <x v="6"/>
  </r>
  <r>
    <x v="9"/>
    <s v="2EI"/>
    <x v="5"/>
    <s v="CTG"/>
    <x v="11"/>
    <s v="1.7"/>
    <x v="5"/>
    <x v="11"/>
    <n v="3"/>
    <s v="CMP"/>
    <x v="13"/>
  </r>
  <r>
    <x v="9"/>
    <s v="2EI"/>
    <x v="5"/>
    <s v="CTG"/>
    <x v="11"/>
    <s v="1.8"/>
    <x v="6"/>
    <x v="11"/>
    <n v="24"/>
    <s v="DAL"/>
    <x v="59"/>
  </r>
  <r>
    <x v="9"/>
    <s v="2EI"/>
    <x v="5"/>
    <s v="CTG"/>
    <x v="11"/>
    <s v="1.9"/>
    <x v="3"/>
    <x v="1"/>
    <n v="190"/>
    <s v="JAT"/>
    <x v="14"/>
  </r>
  <r>
    <x v="9"/>
    <s v="2EI"/>
    <x v="5"/>
    <s v="CTG"/>
    <x v="11"/>
    <s v="1.9"/>
    <x v="3"/>
    <x v="11"/>
    <n v="60"/>
    <s v="CMP"/>
    <x v="13"/>
  </r>
  <r>
    <x v="9"/>
    <s v="2EI"/>
    <x v="5"/>
    <s v="CUC"/>
    <x v="12"/>
    <s v="1.10"/>
    <x v="8"/>
    <x v="1"/>
    <n v="1493"/>
    <s v="AVA"/>
    <x v="1"/>
  </r>
  <r>
    <x v="9"/>
    <s v="2EI"/>
    <x v="5"/>
    <s v="CUC"/>
    <x v="12"/>
    <s v="1.4"/>
    <x v="4"/>
    <x v="1"/>
    <n v="63"/>
    <s v="ARE"/>
    <x v="10"/>
  </r>
  <r>
    <x v="9"/>
    <s v="2EI"/>
    <x v="5"/>
    <s v="CUC"/>
    <x v="12"/>
    <s v="1.8"/>
    <x v="6"/>
    <x v="2"/>
    <n v="76"/>
    <s v="AVA"/>
    <x v="1"/>
  </r>
  <r>
    <x v="9"/>
    <s v="2EI"/>
    <x v="5"/>
    <s v="CUC"/>
    <x v="12"/>
    <s v="1.8"/>
    <x v="6"/>
    <x v="8"/>
    <n v="1"/>
    <s v="ACL"/>
    <x v="8"/>
  </r>
  <r>
    <x v="9"/>
    <s v="2EI"/>
    <x v="5"/>
    <s v="CUC"/>
    <x v="12"/>
    <s v="1.8"/>
    <x v="6"/>
    <x v="11"/>
    <n v="51"/>
    <s v="CMP"/>
    <x v="13"/>
  </r>
  <r>
    <x v="9"/>
    <s v="2EI"/>
    <x v="5"/>
    <s v="IBE"/>
    <x v="14"/>
    <s v="1.6"/>
    <x v="2"/>
    <x v="1"/>
    <n v="30"/>
    <s v="ARE"/>
    <x v="10"/>
  </r>
  <r>
    <x v="9"/>
    <s v="2EI"/>
    <x v="5"/>
    <s v="IPI"/>
    <x v="15"/>
    <s v="1.10"/>
    <x v="8"/>
    <x v="1"/>
    <n v="346"/>
    <s v="AVA"/>
    <x v="1"/>
  </r>
  <r>
    <x v="9"/>
    <s v="2EI"/>
    <x v="5"/>
    <s v="LET"/>
    <x v="23"/>
    <s v="1.10"/>
    <x v="8"/>
    <x v="35"/>
    <n v="1"/>
    <s v="KRE"/>
    <x v="33"/>
  </r>
  <r>
    <x v="9"/>
    <s v="2EI"/>
    <x v="5"/>
    <s v="LET"/>
    <x v="23"/>
    <s v="1.10"/>
    <x v="8"/>
    <x v="8"/>
    <n v="17"/>
    <s v="KRE"/>
    <x v="33"/>
  </r>
  <r>
    <x v="9"/>
    <s v="2EI"/>
    <x v="5"/>
    <s v="LET"/>
    <x v="23"/>
    <s v="1.6"/>
    <x v="2"/>
    <x v="1"/>
    <n v="47"/>
    <s v="AVA"/>
    <x v="1"/>
  </r>
  <r>
    <x v="9"/>
    <s v="2EI"/>
    <x v="5"/>
    <s v="LET"/>
    <x v="23"/>
    <s v="1.6"/>
    <x v="2"/>
    <x v="1"/>
    <n v="60"/>
    <s v="ARE"/>
    <x v="10"/>
  </r>
  <r>
    <x v="9"/>
    <s v="2EI"/>
    <x v="5"/>
    <s v="MDE"/>
    <x v="5"/>
    <s v="1.1"/>
    <x v="0"/>
    <x v="2"/>
    <n v="19"/>
    <s v="AVA"/>
    <x v="1"/>
  </r>
  <r>
    <x v="9"/>
    <s v="2EI"/>
    <x v="5"/>
    <s v="MDE"/>
    <x v="5"/>
    <s v="1.1"/>
    <x v="0"/>
    <x v="1"/>
    <n v="1610"/>
    <s v="AVA"/>
    <x v="1"/>
  </r>
  <r>
    <x v="9"/>
    <s v="2EI"/>
    <x v="5"/>
    <s v="MDE"/>
    <x v="5"/>
    <s v="1.1"/>
    <x v="0"/>
    <x v="1"/>
    <n v="18"/>
    <s v="GLG"/>
    <x v="15"/>
  </r>
  <r>
    <x v="9"/>
    <s v="2EI"/>
    <x v="5"/>
    <s v="MDE"/>
    <x v="5"/>
    <s v="1.1"/>
    <x v="0"/>
    <x v="1"/>
    <n v="13"/>
    <s v="TAI"/>
    <x v="24"/>
  </r>
  <r>
    <x v="9"/>
    <s v="2EI"/>
    <x v="5"/>
    <s v="MDE"/>
    <x v="5"/>
    <s v="1.1"/>
    <x v="0"/>
    <x v="11"/>
    <n v="30"/>
    <s v="DWI"/>
    <x v="18"/>
  </r>
  <r>
    <x v="9"/>
    <s v="2EI"/>
    <x v="5"/>
    <s v="MDE"/>
    <x v="5"/>
    <s v="1.10"/>
    <x v="8"/>
    <x v="15"/>
    <n v="50"/>
    <s v="AVA"/>
    <x v="1"/>
  </r>
  <r>
    <x v="9"/>
    <s v="2EI"/>
    <x v="5"/>
    <s v="MDE"/>
    <x v="5"/>
    <s v="1.3"/>
    <x v="1"/>
    <x v="1"/>
    <n v="13"/>
    <s v="TAI"/>
    <x v="24"/>
  </r>
  <r>
    <x v="9"/>
    <s v="2EI"/>
    <x v="5"/>
    <s v="MDE"/>
    <x v="5"/>
    <s v="1.3"/>
    <x v="1"/>
    <x v="6"/>
    <n v="8"/>
    <s v="TPA"/>
    <x v="25"/>
  </r>
  <r>
    <x v="9"/>
    <s v="2EI"/>
    <x v="5"/>
    <s v="MDE"/>
    <x v="5"/>
    <s v="1.3"/>
    <x v="1"/>
    <x v="11"/>
    <n v="263"/>
    <s v="CMP"/>
    <x v="13"/>
  </r>
  <r>
    <x v="9"/>
    <s v="2EI"/>
    <x v="5"/>
    <s v="MDE"/>
    <x v="5"/>
    <s v="1.3"/>
    <x v="1"/>
    <x v="15"/>
    <n v="40"/>
    <s v="AVA"/>
    <x v="1"/>
  </r>
  <r>
    <x v="9"/>
    <s v="2EI"/>
    <x v="5"/>
    <s v="MDE"/>
    <x v="5"/>
    <s v="1.4"/>
    <x v="4"/>
    <x v="1"/>
    <n v="23"/>
    <s v="JBU"/>
    <x v="6"/>
  </r>
  <r>
    <x v="9"/>
    <s v="2EI"/>
    <x v="5"/>
    <s v="MDE"/>
    <x v="5"/>
    <s v="1.4"/>
    <x v="4"/>
    <x v="1"/>
    <n v="13"/>
    <s v="TAI"/>
    <x v="24"/>
  </r>
  <r>
    <x v="9"/>
    <s v="2EI"/>
    <x v="5"/>
    <s v="MDE"/>
    <x v="5"/>
    <s v="1.6"/>
    <x v="2"/>
    <x v="1"/>
    <n v="108"/>
    <s v="JAT"/>
    <x v="14"/>
  </r>
  <r>
    <x v="9"/>
    <s v="2EI"/>
    <x v="5"/>
    <s v="MDE"/>
    <x v="5"/>
    <s v="1.6"/>
    <x v="2"/>
    <x v="11"/>
    <n v="179"/>
    <s v="CMP"/>
    <x v="13"/>
  </r>
  <r>
    <x v="9"/>
    <s v="2EI"/>
    <x v="5"/>
    <s v="MDE"/>
    <x v="5"/>
    <s v="1.7"/>
    <x v="5"/>
    <x v="1"/>
    <n v="415"/>
    <s v="AVA"/>
    <x v="1"/>
  </r>
  <r>
    <x v="9"/>
    <s v="2EI"/>
    <x v="5"/>
    <s v="MDE"/>
    <x v="5"/>
    <s v="1.7"/>
    <x v="5"/>
    <x v="1"/>
    <n v="34"/>
    <s v="JAT"/>
    <x v="14"/>
  </r>
  <r>
    <x v="9"/>
    <s v="2EI"/>
    <x v="5"/>
    <s v="MDE"/>
    <x v="5"/>
    <s v="1.8"/>
    <x v="6"/>
    <x v="1"/>
    <n v="43"/>
    <s v="JBU"/>
    <x v="6"/>
  </r>
  <r>
    <x v="9"/>
    <s v="2EI"/>
    <x v="5"/>
    <s v="MDE"/>
    <x v="5"/>
    <s v="1.8"/>
    <x v="6"/>
    <x v="15"/>
    <n v="23"/>
    <s v="AVA"/>
    <x v="1"/>
  </r>
  <r>
    <x v="9"/>
    <s v="2EI"/>
    <x v="5"/>
    <s v="MTR"/>
    <x v="18"/>
    <s v="1.3"/>
    <x v="1"/>
    <x v="1"/>
    <n v="116"/>
    <s v="ARE"/>
    <x v="10"/>
  </r>
  <r>
    <x v="9"/>
    <s v="2EI"/>
    <x v="5"/>
    <s v="MTR"/>
    <x v="18"/>
    <s v="1.4"/>
    <x v="4"/>
    <x v="2"/>
    <n v="2"/>
    <s v="AVA"/>
    <x v="1"/>
  </r>
  <r>
    <x v="9"/>
    <s v="2EI"/>
    <x v="5"/>
    <s v="NVA"/>
    <x v="19"/>
    <s v="1.4"/>
    <x v="4"/>
    <x v="1"/>
    <n v="72"/>
    <s v="AVA"/>
    <x v="1"/>
  </r>
  <r>
    <x v="9"/>
    <s v="2EI"/>
    <x v="5"/>
    <s v="PEI"/>
    <x v="20"/>
    <s v="1.1"/>
    <x v="0"/>
    <x v="2"/>
    <n v="28"/>
    <s v="AAL"/>
    <x v="19"/>
  </r>
  <r>
    <x v="9"/>
    <s v="2EI"/>
    <x v="5"/>
    <s v="PEI"/>
    <x v="20"/>
    <s v="1.1"/>
    <x v="0"/>
    <x v="1"/>
    <n v="114"/>
    <s v="JAT"/>
    <x v="14"/>
  </r>
  <r>
    <x v="9"/>
    <s v="2EI"/>
    <x v="5"/>
    <s v="PEI"/>
    <x v="20"/>
    <s v="1.5"/>
    <x v="7"/>
    <x v="2"/>
    <n v="1"/>
    <s v="AVA"/>
    <x v="1"/>
  </r>
  <r>
    <x v="9"/>
    <s v="2EI"/>
    <x v="5"/>
    <s v="PSO"/>
    <x v="21"/>
    <s v="1.6"/>
    <x v="2"/>
    <x v="2"/>
    <n v="5"/>
    <s v="AVA"/>
    <x v="1"/>
  </r>
  <r>
    <x v="9"/>
    <s v="2EI"/>
    <x v="5"/>
    <s v="PSO"/>
    <x v="21"/>
    <s v="1.8"/>
    <x v="6"/>
    <x v="1"/>
    <n v="472"/>
    <s v="AVA"/>
    <x v="1"/>
  </r>
  <r>
    <x v="9"/>
    <s v="2EI"/>
    <x v="5"/>
    <s v="RCH"/>
    <x v="16"/>
    <s v="1.10"/>
    <x v="8"/>
    <x v="2"/>
    <n v="14"/>
    <s v="AVA"/>
    <x v="1"/>
  </r>
  <r>
    <x v="9"/>
    <s v="2EI"/>
    <x v="5"/>
    <s v="RCH"/>
    <x v="16"/>
    <s v="1.2"/>
    <x v="9"/>
    <x v="1"/>
    <n v="3"/>
    <s v="AVA"/>
    <x v="1"/>
  </r>
  <r>
    <x v="9"/>
    <s v="2EI"/>
    <x v="5"/>
    <s v="RCH"/>
    <x v="16"/>
    <s v="1.2"/>
    <x v="9"/>
    <x v="1"/>
    <n v="1"/>
    <s v="ARE"/>
    <x v="10"/>
  </r>
  <r>
    <x v="9"/>
    <s v="2EI"/>
    <x v="5"/>
    <s v="RCH"/>
    <x v="16"/>
    <s v="1.4"/>
    <x v="4"/>
    <x v="1"/>
    <n v="129"/>
    <s v="AVA"/>
    <x v="1"/>
  </r>
  <r>
    <x v="9"/>
    <s v="2EI"/>
    <x v="5"/>
    <s v="SMR"/>
    <x v="17"/>
    <s v="1.1"/>
    <x v="0"/>
    <x v="11"/>
    <n v="13"/>
    <s v="CMP"/>
    <x v="13"/>
  </r>
  <r>
    <x v="9"/>
    <s v="2EI"/>
    <x v="5"/>
    <s v="SMR"/>
    <x v="17"/>
    <s v="1.10"/>
    <x v="8"/>
    <x v="1"/>
    <n v="2134"/>
    <s v="AVA"/>
    <x v="1"/>
  </r>
  <r>
    <x v="9"/>
    <s v="2EI"/>
    <x v="5"/>
    <s v="SMR"/>
    <x v="17"/>
    <s v="1.4"/>
    <x v="4"/>
    <x v="1"/>
    <n v="259"/>
    <s v="JAT"/>
    <x v="14"/>
  </r>
  <r>
    <x v="9"/>
    <s v="2EI"/>
    <x v="5"/>
    <s v="SMR"/>
    <x v="17"/>
    <s v="1.6"/>
    <x v="2"/>
    <x v="2"/>
    <n v="4"/>
    <s v="AVA"/>
    <x v="1"/>
  </r>
  <r>
    <x v="9"/>
    <s v="3AN"/>
    <x v="7"/>
    <s v="BOG"/>
    <x v="3"/>
    <s v="1.9"/>
    <x v="3"/>
    <x v="0"/>
    <n v="178"/>
    <s v="NSE"/>
    <x v="20"/>
  </r>
  <r>
    <x v="9"/>
    <s v="3AN"/>
    <x v="7"/>
    <s v="MDE"/>
    <x v="5"/>
    <s v="1.9"/>
    <x v="3"/>
    <x v="1"/>
    <n v="2074"/>
    <s v="ARE"/>
    <x v="10"/>
  </r>
  <r>
    <x v="9"/>
    <s v="3AN"/>
    <x v="7"/>
    <s v="UIB"/>
    <x v="24"/>
    <s v="1.8"/>
    <x v="6"/>
    <x v="0"/>
    <n v="3"/>
    <s v="NSE"/>
    <x v="20"/>
  </r>
  <r>
    <x v="9"/>
    <s v="3AQ"/>
    <x v="19"/>
    <s v="BOG"/>
    <x v="3"/>
    <s v="1.1"/>
    <x v="0"/>
    <x v="15"/>
    <n v="289"/>
    <s v="AVA"/>
    <x v="1"/>
  </r>
  <r>
    <x v="9"/>
    <s v="3AQ"/>
    <x v="19"/>
    <s v="BOG"/>
    <x v="3"/>
    <s v="1.5"/>
    <x v="7"/>
    <x v="15"/>
    <n v="284"/>
    <s v="AVA"/>
    <x v="1"/>
  </r>
  <r>
    <x v="9"/>
    <s v="3AQ"/>
    <x v="19"/>
    <s v="BOG"/>
    <x v="3"/>
    <s v="1.3"/>
    <x v="1"/>
    <x v="1"/>
    <n v="3"/>
    <s v="AVR"/>
    <x v="1"/>
  </r>
  <r>
    <x v="9"/>
    <s v="3AQ"/>
    <x v="19"/>
    <s v="BOG"/>
    <x v="3"/>
    <s v="1.6"/>
    <x v="2"/>
    <x v="11"/>
    <n v="90"/>
    <s v="AMX"/>
    <x v="17"/>
  </r>
  <r>
    <x v="9"/>
    <s v="3AQ"/>
    <x v="19"/>
    <s v="BOG"/>
    <x v="3"/>
    <s v="1.7"/>
    <x v="5"/>
    <x v="11"/>
    <n v="24"/>
    <s v="AMX"/>
    <x v="17"/>
  </r>
  <r>
    <x v="9"/>
    <s v="3AQ"/>
    <x v="19"/>
    <s v="BOG"/>
    <x v="3"/>
    <s v="1.10"/>
    <x v="8"/>
    <x v="31"/>
    <n v="129"/>
    <s v="ARG"/>
    <x v="53"/>
  </r>
  <r>
    <x v="9"/>
    <s v="3AQ"/>
    <x v="19"/>
    <s v="BOG"/>
    <x v="3"/>
    <s v="1.8"/>
    <x v="6"/>
    <x v="31"/>
    <n v="60"/>
    <s v="ARG"/>
    <x v="53"/>
  </r>
  <r>
    <x v="9"/>
    <s v="3AQ"/>
    <x v="19"/>
    <s v="BOG"/>
    <x v="3"/>
    <s v="1.4"/>
    <x v="4"/>
    <x v="2"/>
    <n v="335"/>
    <s v="AVA"/>
    <x v="1"/>
  </r>
  <r>
    <x v="9"/>
    <s v="3AQ"/>
    <x v="19"/>
    <s v="BOG"/>
    <x v="3"/>
    <s v="1.4"/>
    <x v="4"/>
    <x v="6"/>
    <n v="2"/>
    <s v="AVA"/>
    <x v="1"/>
  </r>
  <r>
    <x v="9"/>
    <s v="3AQ"/>
    <x v="19"/>
    <s v="BOG"/>
    <x v="3"/>
    <s v="1.4"/>
    <x v="4"/>
    <x v="22"/>
    <n v="178"/>
    <s v="DAL"/>
    <x v="59"/>
  </r>
  <r>
    <x v="9"/>
    <s v="3AQ"/>
    <x v="19"/>
    <s v="BOG"/>
    <x v="3"/>
    <s v="1.7"/>
    <x v="5"/>
    <x v="31"/>
    <n v="4"/>
    <s v="FAC"/>
    <x v="34"/>
  </r>
  <r>
    <x v="9"/>
    <s v="3AQ"/>
    <x v="19"/>
    <s v="BOG"/>
    <x v="3"/>
    <s v="1.5"/>
    <x v="7"/>
    <x v="11"/>
    <n v="40"/>
    <s v="GLO"/>
    <x v="76"/>
  </r>
  <r>
    <x v="9"/>
    <s v="3AQ"/>
    <x v="19"/>
    <s v="BOG"/>
    <x v="3"/>
    <s v="1.3"/>
    <x v="1"/>
    <x v="107"/>
    <n v="143"/>
    <s v="IBE"/>
    <x v="69"/>
  </r>
  <r>
    <x v="9"/>
    <s v="3AQ"/>
    <x v="19"/>
    <s v="BOG"/>
    <x v="3"/>
    <s v="1.6"/>
    <x v="2"/>
    <x v="1"/>
    <n v="297"/>
    <s v="JAT"/>
    <x v="14"/>
  </r>
  <r>
    <x v="9"/>
    <s v="3AQ"/>
    <x v="19"/>
    <s v="BOG"/>
    <x v="3"/>
    <s v="1.1"/>
    <x v="0"/>
    <x v="31"/>
    <n v="9"/>
    <s v="ROI"/>
    <x v="56"/>
  </r>
  <r>
    <x v="9"/>
    <s v="3AQ"/>
    <x v="19"/>
    <s v="BOG"/>
    <x v="3"/>
    <s v="1.2"/>
    <x v="9"/>
    <x v="31"/>
    <n v="9"/>
    <s v="ROI"/>
    <x v="56"/>
  </r>
  <r>
    <x v="9"/>
    <s v="3AQ"/>
    <x v="19"/>
    <s v="BOG"/>
    <x v="3"/>
    <s v="1.4"/>
    <x v="4"/>
    <x v="31"/>
    <n v="18"/>
    <s v="ROI"/>
    <x v="56"/>
  </r>
  <r>
    <x v="9"/>
    <s v="3AQ"/>
    <x v="19"/>
    <s v="BOG"/>
    <x v="3"/>
    <s v="1.4"/>
    <x v="4"/>
    <x v="19"/>
    <n v="30"/>
    <s v="THY"/>
    <x v="45"/>
  </r>
  <r>
    <x v="9"/>
    <s v="3AQ"/>
    <x v="19"/>
    <s v="BOG"/>
    <x v="3"/>
    <s v="1.7"/>
    <x v="5"/>
    <x v="1"/>
    <n v="44"/>
    <s v="VIV"/>
    <x v="72"/>
  </r>
  <r>
    <x v="9"/>
    <s v="3AQ"/>
    <x v="19"/>
    <s v="BOG"/>
    <x v="3"/>
    <s v="1.4"/>
    <x v="4"/>
    <x v="16"/>
    <n v="1"/>
    <s v="VIV"/>
    <x v="72"/>
  </r>
  <r>
    <x v="9"/>
    <s v="3AQ"/>
    <x v="19"/>
    <s v="BOG"/>
    <x v="3"/>
    <s v="1.1"/>
    <x v="0"/>
    <x v="1"/>
    <n v="31"/>
    <s v="VOI"/>
    <x v="16"/>
  </r>
  <r>
    <x v="9"/>
    <s v="3AQ"/>
    <x v="19"/>
    <s v="BOG"/>
    <x v="3"/>
    <s v="1.7"/>
    <x v="5"/>
    <x v="15"/>
    <n v="309"/>
    <s v="AVA"/>
    <x v="1"/>
  </r>
  <r>
    <x v="9"/>
    <s v="3AZ"/>
    <x v="2"/>
    <s v="BOG"/>
    <x v="3"/>
    <s v="1.8"/>
    <x v="6"/>
    <x v="24"/>
    <n v="4"/>
    <s v="LTG"/>
    <x v="39"/>
  </r>
  <r>
    <x v="9"/>
    <s v="3AZ"/>
    <x v="2"/>
    <s v="BOG"/>
    <x v="3"/>
    <s v="1.3"/>
    <x v="1"/>
    <x v="24"/>
    <n v="34"/>
    <s v="ACA"/>
    <x v="3"/>
  </r>
  <r>
    <x v="9"/>
    <s v="3AZ"/>
    <x v="2"/>
    <s v="BOG"/>
    <x v="3"/>
    <s v="1.5"/>
    <x v="7"/>
    <x v="24"/>
    <n v="34"/>
    <s v="ACA"/>
    <x v="3"/>
  </r>
  <r>
    <x v="9"/>
    <s v="3AZ"/>
    <x v="2"/>
    <s v="BOG"/>
    <x v="3"/>
    <s v="1.9"/>
    <x v="3"/>
    <x v="7"/>
    <n v="17"/>
    <s v="LER"/>
    <x v="7"/>
  </r>
  <r>
    <x v="9"/>
    <s v="3BN"/>
    <x v="20"/>
    <s v="BAQ"/>
    <x v="8"/>
    <s v="1.9"/>
    <x v="3"/>
    <x v="76"/>
    <n v="9"/>
    <s v="PAV"/>
    <x v="9"/>
  </r>
  <r>
    <x v="9"/>
    <s v="3BN"/>
    <x v="20"/>
    <s v="BAQ"/>
    <x v="8"/>
    <s v="1.9"/>
    <x v="3"/>
    <x v="118"/>
    <n v="8"/>
    <s v="PAV"/>
    <x v="9"/>
  </r>
  <r>
    <x v="9"/>
    <s v="3BN"/>
    <x v="20"/>
    <s v="MDE"/>
    <x v="5"/>
    <s v="1.9"/>
    <x v="3"/>
    <x v="114"/>
    <n v="1"/>
    <s v="PAV"/>
    <x v="9"/>
  </r>
  <r>
    <x v="9"/>
    <s v="3BN"/>
    <x v="20"/>
    <s v="MDE"/>
    <x v="5"/>
    <s v="1.9"/>
    <x v="3"/>
    <x v="1"/>
    <n v="1"/>
    <s v="PRV"/>
    <x v="42"/>
  </r>
  <r>
    <x v="9"/>
    <s v="3BN"/>
    <x v="20"/>
    <s v="EOH"/>
    <x v="26"/>
    <s v="1.9"/>
    <x v="3"/>
    <x v="74"/>
    <n v="2"/>
    <s v="PAV"/>
    <x v="9"/>
  </r>
  <r>
    <x v="9"/>
    <s v="3BN"/>
    <x v="20"/>
    <s v="EOH"/>
    <x v="26"/>
    <s v="1.9"/>
    <x v="3"/>
    <x v="1"/>
    <n v="6"/>
    <s v="PRV"/>
    <x v="42"/>
  </r>
  <r>
    <x v="9"/>
    <s v="3BN"/>
    <x v="20"/>
    <s v="CLO"/>
    <x v="10"/>
    <s v="1.9"/>
    <x v="3"/>
    <x v="105"/>
    <n v="2"/>
    <s v="PAV"/>
    <x v="9"/>
  </r>
  <r>
    <x v="9"/>
    <s v="3BN"/>
    <x v="20"/>
    <s v="CLO"/>
    <x v="10"/>
    <s v="1.9"/>
    <x v="3"/>
    <x v="10"/>
    <n v="2"/>
    <s v="PAV"/>
    <x v="9"/>
  </r>
  <r>
    <x v="9"/>
    <s v="3BN"/>
    <x v="20"/>
    <s v="CLO"/>
    <x v="10"/>
    <s v="1.9"/>
    <x v="3"/>
    <x v="121"/>
    <n v="2"/>
    <s v="PAV"/>
    <x v="9"/>
  </r>
  <r>
    <x v="9"/>
    <s v="3BN"/>
    <x v="20"/>
    <s v="CLO"/>
    <x v="10"/>
    <s v="1.9"/>
    <x v="3"/>
    <x v="48"/>
    <n v="4"/>
    <s v="PAV"/>
    <x v="9"/>
  </r>
  <r>
    <x v="9"/>
    <s v="3BV"/>
    <x v="16"/>
    <s v="LMA"/>
    <x v="27"/>
    <s v="1.9"/>
    <x v="3"/>
    <x v="75"/>
    <n v="126"/>
    <s v="SRC"/>
    <x v="70"/>
  </r>
  <r>
    <x v="9"/>
    <s v="AJS"/>
    <x v="21"/>
    <s v="BOG"/>
    <x v="3"/>
    <s v="1.4"/>
    <x v="4"/>
    <x v="113"/>
    <n v="1"/>
    <s v="PRV"/>
    <x v="42"/>
  </r>
  <r>
    <x v="9"/>
    <s v="AJS"/>
    <x v="21"/>
    <s v="BOG"/>
    <x v="3"/>
    <s v="1.3"/>
    <x v="1"/>
    <x v="76"/>
    <n v="7"/>
    <s v="PRV"/>
    <x v="42"/>
  </r>
  <r>
    <x v="9"/>
    <s v="AJS"/>
    <x v="21"/>
    <s v="BOG"/>
    <x v="3"/>
    <s v="1.9"/>
    <x v="3"/>
    <x v="76"/>
    <n v="2"/>
    <s v="PRV"/>
    <x v="42"/>
  </r>
  <r>
    <x v="9"/>
    <s v="AJS"/>
    <x v="21"/>
    <s v="BOG"/>
    <x v="3"/>
    <s v="1.10"/>
    <x v="8"/>
    <x v="92"/>
    <n v="1"/>
    <s v="PRV"/>
    <x v="42"/>
  </r>
  <r>
    <x v="9"/>
    <s v="AJS"/>
    <x v="21"/>
    <s v="BOG"/>
    <x v="3"/>
    <s v="1.3"/>
    <x v="1"/>
    <x v="39"/>
    <n v="1"/>
    <s v="PRV"/>
    <x v="42"/>
  </r>
  <r>
    <x v="9"/>
    <s v="AJS"/>
    <x v="21"/>
    <s v="BOG"/>
    <x v="3"/>
    <s v="1.1"/>
    <x v="0"/>
    <x v="48"/>
    <n v="2"/>
    <s v="PRV"/>
    <x v="42"/>
  </r>
  <r>
    <x v="10"/>
    <s v="2EI"/>
    <x v="5"/>
    <s v="SMR"/>
    <x v="17"/>
    <s v="1.4"/>
    <x v="4"/>
    <x v="2"/>
    <n v="13"/>
    <s v="AVA"/>
    <x v="1"/>
  </r>
  <r>
    <x v="10"/>
    <s v="2EI"/>
    <x v="5"/>
    <s v="SMR"/>
    <x v="17"/>
    <s v="1.2"/>
    <x v="9"/>
    <x v="1"/>
    <n v="21"/>
    <s v="AVA"/>
    <x v="1"/>
  </r>
  <r>
    <x v="10"/>
    <s v="2EI"/>
    <x v="5"/>
    <s v="SMR"/>
    <x v="17"/>
    <s v="1.4"/>
    <x v="4"/>
    <x v="11"/>
    <n v="13"/>
    <s v="CMP"/>
    <x v="13"/>
  </r>
  <r>
    <x v="10"/>
    <s v="2EI"/>
    <x v="5"/>
    <s v="SMR"/>
    <x v="17"/>
    <s v="1.4"/>
    <x v="4"/>
    <x v="1"/>
    <n v="276"/>
    <s v="JAT"/>
    <x v="14"/>
  </r>
  <r>
    <x v="10"/>
    <s v="3AN"/>
    <x v="7"/>
    <s v="BOG"/>
    <x v="3"/>
    <s v="1.7"/>
    <x v="5"/>
    <x v="0"/>
    <n v="40"/>
    <s v="NSE"/>
    <x v="20"/>
  </r>
  <r>
    <x v="10"/>
    <s v="3AN"/>
    <x v="7"/>
    <s v="BOG"/>
    <x v="3"/>
    <s v="1.10"/>
    <x v="8"/>
    <x v="9"/>
    <n v="162"/>
    <s v="NSE"/>
    <x v="20"/>
  </r>
  <r>
    <x v="10"/>
    <s v="3AN"/>
    <x v="7"/>
    <s v="MDE"/>
    <x v="5"/>
    <s v="1.9"/>
    <x v="3"/>
    <x v="11"/>
    <n v="796"/>
    <s v="AAL"/>
    <x v="19"/>
  </r>
  <r>
    <x v="10"/>
    <s v="3AN"/>
    <x v="7"/>
    <s v="MDE"/>
    <x v="5"/>
    <s v="1.9"/>
    <x v="3"/>
    <x v="1"/>
    <n v="801"/>
    <s v="ARE"/>
    <x v="10"/>
  </r>
  <r>
    <x v="10"/>
    <s v="3AN"/>
    <x v="7"/>
    <s v="UIB"/>
    <x v="24"/>
    <s v="1.3"/>
    <x v="1"/>
    <x v="9"/>
    <n v="159"/>
    <s v="NSE"/>
    <x v="20"/>
  </r>
  <r>
    <x v="10"/>
    <s v="3AQ"/>
    <x v="19"/>
    <s v="BOG"/>
    <x v="3"/>
    <s v="1.5"/>
    <x v="7"/>
    <x v="16"/>
    <n v="1"/>
    <s v="VIV"/>
    <x v="72"/>
  </r>
  <r>
    <x v="10"/>
    <s v="3AQ"/>
    <x v="19"/>
    <s v="BOG"/>
    <x v="3"/>
    <s v="1.10"/>
    <x v="8"/>
    <x v="11"/>
    <n v="343"/>
    <s v="AMX"/>
    <x v="17"/>
  </r>
  <r>
    <x v="10"/>
    <s v="3AQ"/>
    <x v="19"/>
    <s v="BOG"/>
    <x v="3"/>
    <s v="1.3"/>
    <x v="1"/>
    <x v="11"/>
    <n v="90"/>
    <s v="AMX"/>
    <x v="17"/>
  </r>
  <r>
    <x v="10"/>
    <s v="3AQ"/>
    <x v="19"/>
    <s v="BOG"/>
    <x v="3"/>
    <s v="1.6"/>
    <x v="2"/>
    <x v="31"/>
    <n v="28"/>
    <s v="ARG"/>
    <x v="53"/>
  </r>
  <r>
    <x v="10"/>
    <s v="3AQ"/>
    <x v="19"/>
    <s v="BOG"/>
    <x v="3"/>
    <s v="1.2"/>
    <x v="9"/>
    <x v="1"/>
    <n v="120"/>
    <s v="AVA"/>
    <x v="1"/>
  </r>
  <r>
    <x v="10"/>
    <s v="3AQ"/>
    <x v="19"/>
    <s v="BOG"/>
    <x v="3"/>
    <s v="1.7"/>
    <x v="5"/>
    <x v="1"/>
    <n v="2101"/>
    <s v="AVA"/>
    <x v="1"/>
  </r>
  <r>
    <x v="10"/>
    <s v="3AQ"/>
    <x v="19"/>
    <s v="BOG"/>
    <x v="3"/>
    <s v="1.3"/>
    <x v="1"/>
    <x v="11"/>
    <n v="30"/>
    <s v="DWI"/>
    <x v="18"/>
  </r>
  <r>
    <x v="10"/>
    <s v="3AQ"/>
    <x v="19"/>
    <s v="BOG"/>
    <x v="3"/>
    <s v="1.8"/>
    <x v="6"/>
    <x v="11"/>
    <n v="29"/>
    <s v="DWI"/>
    <x v="18"/>
  </r>
  <r>
    <x v="10"/>
    <s v="3AQ"/>
    <x v="19"/>
    <s v="BOG"/>
    <x v="3"/>
    <s v="1.1"/>
    <x v="0"/>
    <x v="31"/>
    <n v="53"/>
    <s v="GLO"/>
    <x v="76"/>
  </r>
  <r>
    <x v="10"/>
    <s v="3AQ"/>
    <x v="19"/>
    <s v="BOG"/>
    <x v="3"/>
    <s v="1.7"/>
    <x v="5"/>
    <x v="31"/>
    <n v="39"/>
    <s v="GLO"/>
    <x v="76"/>
  </r>
  <r>
    <x v="10"/>
    <s v="3AQ"/>
    <x v="19"/>
    <s v="BOG"/>
    <x v="3"/>
    <s v="1.2"/>
    <x v="9"/>
    <x v="107"/>
    <n v="2"/>
    <s v="IBE"/>
    <x v="69"/>
  </r>
  <r>
    <x v="10"/>
    <s v="3AQ"/>
    <x v="19"/>
    <s v="BOG"/>
    <x v="3"/>
    <s v="1.5"/>
    <x v="7"/>
    <x v="107"/>
    <n v="88"/>
    <s v="IBE"/>
    <x v="69"/>
  </r>
  <r>
    <x v="10"/>
    <s v="3AQ"/>
    <x v="19"/>
    <s v="BOG"/>
    <x v="3"/>
    <s v="1.4"/>
    <x v="4"/>
    <x v="1"/>
    <n v="645"/>
    <s v="JAT"/>
    <x v="14"/>
  </r>
  <r>
    <x v="10"/>
    <s v="3AQ"/>
    <x v="19"/>
    <s v="BOG"/>
    <x v="3"/>
    <s v="1.7"/>
    <x v="5"/>
    <x v="1"/>
    <n v="154"/>
    <s v="JAT"/>
    <x v="14"/>
  </r>
  <r>
    <x v="10"/>
    <s v="3AQ"/>
    <x v="19"/>
    <s v="BOG"/>
    <x v="3"/>
    <s v="1.5"/>
    <x v="7"/>
    <x v="1"/>
    <n v="44"/>
    <s v="NKS"/>
    <x v="12"/>
  </r>
  <r>
    <x v="10"/>
    <s v="3AQ"/>
    <x v="19"/>
    <s v="BOG"/>
    <x v="3"/>
    <s v="1.8"/>
    <x v="6"/>
    <x v="19"/>
    <n v="33"/>
    <s v="THY"/>
    <x v="45"/>
  </r>
  <r>
    <x v="10"/>
    <s v="3AQ"/>
    <x v="19"/>
    <s v="BOG"/>
    <x v="3"/>
    <s v="1.1"/>
    <x v="0"/>
    <x v="16"/>
    <n v="2"/>
    <s v="VIV"/>
    <x v="72"/>
  </r>
  <r>
    <x v="10"/>
    <s v="3AQ"/>
    <x v="19"/>
    <s v="BOG"/>
    <x v="3"/>
    <s v="1.7"/>
    <x v="5"/>
    <x v="1"/>
    <n v="26"/>
    <s v="VOI"/>
    <x v="16"/>
  </r>
  <r>
    <x v="10"/>
    <s v="3AQ"/>
    <x v="19"/>
    <s v="CTG"/>
    <x v="11"/>
    <s v="1.3"/>
    <x v="1"/>
    <x v="33"/>
    <n v="2"/>
    <s v="KLM"/>
    <x v="23"/>
  </r>
  <r>
    <x v="10"/>
    <s v="3AQ"/>
    <x v="19"/>
    <s v="CTG"/>
    <x v="11"/>
    <s v="1.1"/>
    <x v="0"/>
    <x v="19"/>
    <n v="27"/>
    <s v="KLM"/>
    <x v="23"/>
  </r>
  <r>
    <x v="10"/>
    <s v="3AQ"/>
    <x v="19"/>
    <s v="CTG"/>
    <x v="11"/>
    <s v="1.6"/>
    <x v="2"/>
    <x v="19"/>
    <n v="22"/>
    <s v="KLM"/>
    <x v="23"/>
  </r>
  <r>
    <x v="10"/>
    <s v="3AQ"/>
    <x v="19"/>
    <s v="CTG"/>
    <x v="11"/>
    <s v="1.8"/>
    <x v="6"/>
    <x v="19"/>
    <n v="27"/>
    <s v="KLM"/>
    <x v="23"/>
  </r>
  <r>
    <x v="10"/>
    <s v="3AQ"/>
    <x v="19"/>
    <s v="BOG"/>
    <x v="3"/>
    <s v="1.6"/>
    <x v="2"/>
    <x v="2"/>
    <n v="225"/>
    <s v="AVA"/>
    <x v="1"/>
  </r>
  <r>
    <x v="10"/>
    <s v="3AQ"/>
    <x v="19"/>
    <s v="BOG"/>
    <x v="3"/>
    <s v="1.6"/>
    <x v="2"/>
    <x v="1"/>
    <n v="4843"/>
    <s v="AVA"/>
    <x v="1"/>
  </r>
  <r>
    <x v="10"/>
    <s v="3AQ"/>
    <x v="19"/>
    <s v="BOG"/>
    <x v="3"/>
    <s v="1.8"/>
    <x v="6"/>
    <x v="15"/>
    <n v="346"/>
    <s v="AVA"/>
    <x v="1"/>
  </r>
  <r>
    <x v="10"/>
    <s v="3AQ"/>
    <x v="19"/>
    <s v="BOG"/>
    <x v="3"/>
    <s v="1.1"/>
    <x v="0"/>
    <x v="1"/>
    <n v="83"/>
    <s v="LRC"/>
    <x v="78"/>
  </r>
  <r>
    <x v="10"/>
    <s v="3AQ"/>
    <x v="19"/>
    <s v="BOG"/>
    <x v="3"/>
    <s v="1.7"/>
    <x v="5"/>
    <x v="1"/>
    <n v="76"/>
    <s v="LRC"/>
    <x v="78"/>
  </r>
  <r>
    <x v="10"/>
    <s v="3AQ"/>
    <x v="19"/>
    <s v="BOG"/>
    <x v="3"/>
    <s v="1.1"/>
    <x v="0"/>
    <x v="1"/>
    <n v="211"/>
    <s v="GLG"/>
    <x v="15"/>
  </r>
  <r>
    <x v="10"/>
    <s v="3AQ"/>
    <x v="19"/>
    <s v="BOG"/>
    <x v="3"/>
    <s v="1.2"/>
    <x v="9"/>
    <x v="1"/>
    <n v="5"/>
    <s v="GLG"/>
    <x v="15"/>
  </r>
  <r>
    <x v="10"/>
    <s v="3AQ"/>
    <x v="19"/>
    <s v="BOG"/>
    <x v="3"/>
    <s v="1.5"/>
    <x v="7"/>
    <x v="1"/>
    <n v="163"/>
    <s v="GLG"/>
    <x v="15"/>
  </r>
  <r>
    <x v="10"/>
    <s v="3AQ"/>
    <x v="19"/>
    <s v="BOG"/>
    <x v="3"/>
    <s v="1.7"/>
    <x v="5"/>
    <x v="1"/>
    <n v="50"/>
    <s v="TAI"/>
    <x v="24"/>
  </r>
  <r>
    <x v="10"/>
    <s v="3AQ"/>
    <x v="19"/>
    <s v="BOG"/>
    <x v="3"/>
    <s v="1.3"/>
    <x v="1"/>
    <x v="1"/>
    <n v="30"/>
    <s v="GUG"/>
    <x v="1"/>
  </r>
  <r>
    <x v="10"/>
    <s v="3AQ"/>
    <x v="19"/>
    <s v="BOG"/>
    <x v="3"/>
    <s v="1.5"/>
    <x v="7"/>
    <x v="1"/>
    <n v="74"/>
    <s v="GUG"/>
    <x v="1"/>
  </r>
  <r>
    <x v="10"/>
    <s v="3AQ"/>
    <x v="19"/>
    <s v="BOG"/>
    <x v="3"/>
    <s v="1.7"/>
    <x v="5"/>
    <x v="1"/>
    <n v="76"/>
    <s v="GUG"/>
    <x v="1"/>
  </r>
  <r>
    <x v="10"/>
    <s v="3AQ"/>
    <x v="19"/>
    <s v="BOG"/>
    <x v="3"/>
    <s v="1.1"/>
    <x v="0"/>
    <x v="1"/>
    <n v="660"/>
    <s v="AVR"/>
    <x v="1"/>
  </r>
  <r>
    <x v="10"/>
    <s v="3BM"/>
    <x v="0"/>
    <s v="EJA"/>
    <x v="0"/>
    <s v="1.4"/>
    <x v="4"/>
    <x v="1"/>
    <n v="55"/>
    <s v="AVR"/>
    <x v="1"/>
  </r>
  <r>
    <x v="10"/>
    <s v="3BM"/>
    <x v="0"/>
    <s v="VUP"/>
    <x v="2"/>
    <s v="1.4"/>
    <x v="4"/>
    <x v="2"/>
    <n v="21"/>
    <s v="AVA"/>
    <x v="1"/>
  </r>
  <r>
    <x v="10"/>
    <s v="3BM"/>
    <x v="0"/>
    <s v="VUP"/>
    <x v="2"/>
    <s v="1.3"/>
    <x v="1"/>
    <x v="1"/>
    <n v="105"/>
    <s v="AVA"/>
    <x v="1"/>
  </r>
  <r>
    <x v="10"/>
    <s v="3BM"/>
    <x v="0"/>
    <s v="VVC"/>
    <x v="22"/>
    <s v="1.1"/>
    <x v="0"/>
    <x v="0"/>
    <n v="18"/>
    <s v="NSE"/>
    <x v="20"/>
  </r>
  <r>
    <x v="10"/>
    <s v="3BM"/>
    <x v="0"/>
    <s v="VVC"/>
    <x v="22"/>
    <s v="1.5"/>
    <x v="7"/>
    <x v="0"/>
    <n v="4"/>
    <s v="NSE"/>
    <x v="20"/>
  </r>
  <r>
    <x v="10"/>
    <s v="3BN"/>
    <x v="20"/>
    <s v="MDE"/>
    <x v="5"/>
    <s v="1.9"/>
    <x v="3"/>
    <x v="118"/>
    <n v="1"/>
    <s v="PRV"/>
    <x v="42"/>
  </r>
  <r>
    <x v="10"/>
    <s v="3BN"/>
    <x v="20"/>
    <s v="MDE"/>
    <x v="5"/>
    <s v="1.9"/>
    <x v="3"/>
    <x v="120"/>
    <n v="5"/>
    <s v="PRV"/>
    <x v="42"/>
  </r>
  <r>
    <x v="10"/>
    <s v="3BN"/>
    <x v="20"/>
    <s v="CTG"/>
    <x v="11"/>
    <s v="1.9"/>
    <x v="3"/>
    <x v="62"/>
    <n v="4"/>
    <s v="PRV"/>
    <x v="42"/>
  </r>
  <r>
    <x v="10"/>
    <s v="3BN"/>
    <x v="20"/>
    <s v="CTG"/>
    <x v="11"/>
    <s v="1.9"/>
    <x v="3"/>
    <x v="113"/>
    <n v="3"/>
    <s v="PRV"/>
    <x v="42"/>
  </r>
  <r>
    <x v="10"/>
    <s v="3BN"/>
    <x v="20"/>
    <s v="PEI"/>
    <x v="20"/>
    <s v="1.9"/>
    <x v="3"/>
    <x v="49"/>
    <n v="1"/>
    <s v="PRV"/>
    <x v="42"/>
  </r>
  <r>
    <x v="10"/>
    <s v="3BN"/>
    <x v="20"/>
    <s v="PEI"/>
    <x v="20"/>
    <s v="1.9"/>
    <x v="3"/>
    <x v="75"/>
    <n v="2"/>
    <s v="PRV"/>
    <x v="42"/>
  </r>
  <r>
    <x v="10"/>
    <s v="3BN"/>
    <x v="20"/>
    <s v="CLO"/>
    <x v="10"/>
    <s v="1.9"/>
    <x v="3"/>
    <x v="113"/>
    <n v="7"/>
    <s v="PRV"/>
    <x v="42"/>
  </r>
  <r>
    <x v="10"/>
    <s v="3BN"/>
    <x v="20"/>
    <s v="CLO"/>
    <x v="10"/>
    <s v="1.9"/>
    <x v="3"/>
    <x v="28"/>
    <n v="1"/>
    <s v="PRV"/>
    <x v="42"/>
  </r>
  <r>
    <x v="10"/>
    <s v="3BN"/>
    <x v="20"/>
    <s v="CLO"/>
    <x v="10"/>
    <s v="1.9"/>
    <x v="3"/>
    <x v="122"/>
    <n v="2"/>
    <s v="PRV"/>
    <x v="42"/>
  </r>
  <r>
    <x v="10"/>
    <s v="3BN"/>
    <x v="20"/>
    <s v="BAQ"/>
    <x v="8"/>
    <s v="1.9"/>
    <x v="3"/>
    <x v="114"/>
    <n v="12"/>
    <s v="PRV"/>
    <x v="42"/>
  </r>
  <r>
    <x v="10"/>
    <s v="3BN"/>
    <x v="20"/>
    <s v="BAQ"/>
    <x v="8"/>
    <s v="1.9"/>
    <x v="3"/>
    <x v="123"/>
    <n v="2"/>
    <s v="PRV"/>
    <x v="42"/>
  </r>
  <r>
    <x v="10"/>
    <s v="3BN"/>
    <x v="20"/>
    <s v="BAQ"/>
    <x v="8"/>
    <s v="1.9"/>
    <x v="3"/>
    <x v="113"/>
    <n v="3"/>
    <s v="PRV"/>
    <x v="42"/>
  </r>
  <r>
    <x v="10"/>
    <s v="3BN"/>
    <x v="20"/>
    <s v="BAQ"/>
    <x v="8"/>
    <s v="1.9"/>
    <x v="3"/>
    <x v="68"/>
    <n v="1"/>
    <s v="PRV"/>
    <x v="42"/>
  </r>
  <r>
    <x v="10"/>
    <s v="3BQ"/>
    <x v="12"/>
    <s v="MDE"/>
    <x v="5"/>
    <s v="1.9"/>
    <x v="3"/>
    <x v="39"/>
    <n v="6"/>
    <s v="PAV"/>
    <x v="9"/>
  </r>
  <r>
    <x v="10"/>
    <s v="3BQ"/>
    <x v="12"/>
    <s v="MDE"/>
    <x v="5"/>
    <s v="1.10"/>
    <x v="8"/>
    <x v="39"/>
    <n v="15"/>
    <s v="PAV"/>
    <x v="9"/>
  </r>
  <r>
    <x v="10"/>
    <s v="3BQ"/>
    <x v="12"/>
    <s v="MDE"/>
    <x v="5"/>
    <s v="1.5"/>
    <x v="7"/>
    <x v="39"/>
    <n v="2"/>
    <s v="PAV"/>
    <x v="9"/>
  </r>
  <r>
    <x v="10"/>
    <s v="3BQ"/>
    <x v="12"/>
    <s v="MDE"/>
    <x v="5"/>
    <s v="1.9"/>
    <x v="3"/>
    <x v="63"/>
    <n v="1"/>
    <s v="PAV"/>
    <x v="9"/>
  </r>
  <r>
    <x v="10"/>
    <s v="3BQ"/>
    <x v="12"/>
    <s v="MDE"/>
    <x v="5"/>
    <s v="1.10"/>
    <x v="8"/>
    <x v="63"/>
    <n v="2"/>
    <s v="PAV"/>
    <x v="9"/>
  </r>
  <r>
    <x v="10"/>
    <s v="3BQ"/>
    <x v="12"/>
    <s v="MDE"/>
    <x v="5"/>
    <s v="1.9"/>
    <x v="3"/>
    <x v="40"/>
    <n v="2"/>
    <s v="PAV"/>
    <x v="9"/>
  </r>
  <r>
    <x v="10"/>
    <s v="3BQ"/>
    <x v="12"/>
    <s v="CLO"/>
    <x v="10"/>
    <s v="1.9"/>
    <x v="3"/>
    <x v="92"/>
    <n v="1"/>
    <s v="PAV"/>
    <x v="9"/>
  </r>
  <r>
    <x v="10"/>
    <s v="3BQ"/>
    <x v="12"/>
    <s v="BAQ"/>
    <x v="8"/>
    <s v="1.10"/>
    <x v="8"/>
    <x v="28"/>
    <n v="4"/>
    <s v="PAV"/>
    <x v="9"/>
  </r>
  <r>
    <x v="10"/>
    <s v="3BQ"/>
    <x v="12"/>
    <s v="CTG"/>
    <x v="11"/>
    <s v="1.9"/>
    <x v="3"/>
    <x v="124"/>
    <n v="2"/>
    <s v="PAV"/>
    <x v="9"/>
  </r>
  <r>
    <x v="10"/>
    <s v="3BQ"/>
    <x v="12"/>
    <s v="CTG"/>
    <x v="11"/>
    <s v="1.9"/>
    <x v="3"/>
    <x v="54"/>
    <n v="4"/>
    <s v="PAV"/>
    <x v="9"/>
  </r>
  <r>
    <x v="10"/>
    <s v="3BQ"/>
    <x v="12"/>
    <s v="CTG"/>
    <x v="11"/>
    <s v="1.9"/>
    <x v="3"/>
    <x v="125"/>
    <n v="4"/>
    <s v="PAV"/>
    <x v="9"/>
  </r>
  <r>
    <x v="10"/>
    <s v="3BQ"/>
    <x v="12"/>
    <s v="CTG"/>
    <x v="11"/>
    <s v="1.10"/>
    <x v="8"/>
    <x v="126"/>
    <n v="1"/>
    <s v="PAV"/>
    <x v="9"/>
  </r>
  <r>
    <x v="10"/>
    <s v="3BQ"/>
    <x v="12"/>
    <s v="CTG"/>
    <x v="11"/>
    <s v="1.9"/>
    <x v="3"/>
    <x v="109"/>
    <n v="1"/>
    <s v="PAV"/>
    <x v="9"/>
  </r>
  <r>
    <x v="10"/>
    <s v="3BQ"/>
    <x v="12"/>
    <s v="CTG"/>
    <x v="11"/>
    <s v="1.9"/>
    <x v="3"/>
    <x v="92"/>
    <n v="3"/>
    <s v="PAV"/>
    <x v="9"/>
  </r>
  <r>
    <x v="10"/>
    <s v="3BQ"/>
    <x v="12"/>
    <s v="CTG"/>
    <x v="11"/>
    <s v="1.9"/>
    <x v="3"/>
    <x v="68"/>
    <n v="1"/>
    <s v="PAV"/>
    <x v="9"/>
  </r>
  <r>
    <x v="10"/>
    <s v="3BQ"/>
    <x v="12"/>
    <s v="CTG"/>
    <x v="11"/>
    <s v="1.10"/>
    <x v="8"/>
    <x v="68"/>
    <n v="1"/>
    <s v="PAV"/>
    <x v="9"/>
  </r>
  <r>
    <x v="10"/>
    <s v="3BQ"/>
    <x v="12"/>
    <s v="CTG"/>
    <x v="11"/>
    <s v="1.10"/>
    <x v="8"/>
    <x v="121"/>
    <n v="4"/>
    <s v="PAV"/>
    <x v="9"/>
  </r>
  <r>
    <x v="10"/>
    <s v="3BQ"/>
    <x v="12"/>
    <s v="CTG"/>
    <x v="11"/>
    <s v="1.9"/>
    <x v="3"/>
    <x v="83"/>
    <n v="3"/>
    <s v="PAV"/>
    <x v="9"/>
  </r>
  <r>
    <x v="10"/>
    <s v="3BQ"/>
    <x v="12"/>
    <s v="BOG"/>
    <x v="3"/>
    <s v="1.10"/>
    <x v="8"/>
    <x v="12"/>
    <n v="11"/>
    <s v="PAV"/>
    <x v="9"/>
  </r>
  <r>
    <x v="10"/>
    <s v="3BQ"/>
    <x v="12"/>
    <s v="BOG"/>
    <x v="3"/>
    <s v="1.10"/>
    <x v="8"/>
    <x v="58"/>
    <n v="6"/>
    <s v="PAV"/>
    <x v="9"/>
  </r>
  <r>
    <x v="10"/>
    <s v="3BQ"/>
    <x v="12"/>
    <s v="BOG"/>
    <x v="3"/>
    <s v="1.10"/>
    <x v="8"/>
    <x v="45"/>
    <n v="3"/>
    <s v="PAV"/>
    <x v="9"/>
  </r>
  <r>
    <x v="10"/>
    <s v="3BQ"/>
    <x v="12"/>
    <s v="BOG"/>
    <x v="3"/>
    <s v="1.9"/>
    <x v="3"/>
    <x v="114"/>
    <n v="2"/>
    <s v="PAV"/>
    <x v="9"/>
  </r>
  <r>
    <x v="10"/>
    <s v="3BQ"/>
    <x v="12"/>
    <s v="BOG"/>
    <x v="3"/>
    <s v="1.9"/>
    <x v="3"/>
    <x v="30"/>
    <n v="3"/>
    <s v="PAV"/>
    <x v="9"/>
  </r>
  <r>
    <x v="10"/>
    <s v="3BQ"/>
    <x v="12"/>
    <s v="BOG"/>
    <x v="3"/>
    <s v="1.10"/>
    <x v="8"/>
    <x v="30"/>
    <n v="6"/>
    <s v="PAV"/>
    <x v="9"/>
  </r>
  <r>
    <x v="10"/>
    <s v="3BQ"/>
    <x v="12"/>
    <s v="BOG"/>
    <x v="3"/>
    <s v="1.10"/>
    <x v="8"/>
    <x v="57"/>
    <n v="6"/>
    <s v="PAV"/>
    <x v="9"/>
  </r>
  <r>
    <x v="10"/>
    <s v="3BR"/>
    <x v="17"/>
    <s v="BOG"/>
    <x v="3"/>
    <s v="1.8"/>
    <x v="6"/>
    <x v="1"/>
    <n v="144"/>
    <s v="3AQ"/>
    <x v="63"/>
  </r>
  <r>
    <x v="10"/>
    <s v="3BV"/>
    <x v="16"/>
    <s v="LMA"/>
    <x v="27"/>
    <s v="1.9"/>
    <x v="3"/>
    <x v="75"/>
    <n v="114"/>
    <s v="SRC"/>
    <x v="70"/>
  </r>
  <r>
    <x v="10"/>
    <s v="3CA"/>
    <x v="9"/>
    <s v="EOH"/>
    <x v="26"/>
    <s v="1.10"/>
    <x v="8"/>
    <x v="101"/>
    <n v="2"/>
    <s v="PAV"/>
    <x v="9"/>
  </r>
  <r>
    <x v="10"/>
    <s v="5AD"/>
    <x v="10"/>
    <s v="BGA"/>
    <x v="9"/>
    <s v="1.10"/>
    <x v="8"/>
    <x v="44"/>
    <n v="1"/>
    <s v="PRV"/>
    <x v="42"/>
  </r>
  <r>
    <x v="10"/>
    <s v="SGH"/>
    <x v="3"/>
    <s v="SJE"/>
    <x v="4"/>
    <s v="1.3"/>
    <x v="1"/>
    <x v="0"/>
    <n v="23"/>
    <s v="EFY"/>
    <x v="0"/>
  </r>
  <r>
    <x v="10"/>
    <s v="SGH"/>
    <x v="3"/>
    <s v="SJE"/>
    <x v="4"/>
    <s v="1.4"/>
    <x v="4"/>
    <x v="0"/>
    <n v="23"/>
    <s v="EFY"/>
    <x v="0"/>
  </r>
  <r>
    <x v="10"/>
    <s v="HEL"/>
    <x v="1"/>
    <s v="BOG"/>
    <x v="3"/>
    <s v="1.9"/>
    <x v="3"/>
    <x v="29"/>
    <n v="8"/>
    <s v="HEL"/>
    <x v="2"/>
  </r>
  <r>
    <x v="10"/>
    <s v="1BC"/>
    <x v="4"/>
    <s v="MDE"/>
    <x v="5"/>
    <s v="1.3"/>
    <x v="1"/>
    <x v="76"/>
    <n v="2"/>
    <s v="PAV"/>
    <x v="9"/>
  </r>
  <r>
    <x v="10"/>
    <s v="1BC"/>
    <x v="4"/>
    <s v="MDE"/>
    <x v="5"/>
    <s v="1.3"/>
    <x v="1"/>
    <x v="58"/>
    <n v="2"/>
    <s v="PAV"/>
    <x v="9"/>
  </r>
  <r>
    <x v="10"/>
    <s v="1BC"/>
    <x v="4"/>
    <s v="MDE"/>
    <x v="5"/>
    <s v="1.7"/>
    <x v="5"/>
    <x v="104"/>
    <n v="1"/>
    <s v="PAV"/>
    <x v="9"/>
  </r>
  <r>
    <x v="10"/>
    <s v="1BC"/>
    <x v="4"/>
    <s v="MDE"/>
    <x v="5"/>
    <s v="1.5"/>
    <x v="7"/>
    <x v="10"/>
    <n v="1"/>
    <s v="PAV"/>
    <x v="9"/>
  </r>
  <r>
    <x v="10"/>
    <s v="1BC"/>
    <x v="4"/>
    <s v="MDE"/>
    <x v="5"/>
    <s v="1.10"/>
    <x v="8"/>
    <x v="114"/>
    <n v="3"/>
    <s v="PAV"/>
    <x v="9"/>
  </r>
  <r>
    <x v="10"/>
    <s v="1BC"/>
    <x v="4"/>
    <s v="MDE"/>
    <x v="5"/>
    <s v="1.9"/>
    <x v="3"/>
    <x v="49"/>
    <n v="4"/>
    <s v="PAV"/>
    <x v="9"/>
  </r>
  <r>
    <x v="10"/>
    <s v="1BC"/>
    <x v="4"/>
    <s v="MDE"/>
    <x v="5"/>
    <s v="1.5"/>
    <x v="7"/>
    <x v="39"/>
    <n v="3"/>
    <s v="PAV"/>
    <x v="9"/>
  </r>
  <r>
    <x v="10"/>
    <s v="1BC"/>
    <x v="4"/>
    <s v="MDE"/>
    <x v="5"/>
    <s v="1.9"/>
    <x v="3"/>
    <x v="40"/>
    <n v="5"/>
    <s v="PAV"/>
    <x v="9"/>
  </r>
  <r>
    <x v="10"/>
    <s v="2EI"/>
    <x v="5"/>
    <s v="ADZ"/>
    <x v="6"/>
    <s v="1.6"/>
    <x v="2"/>
    <x v="11"/>
    <n v="17"/>
    <s v="CMP"/>
    <x v="13"/>
  </r>
  <r>
    <x v="10"/>
    <s v="2EI"/>
    <x v="5"/>
    <s v="ADZ"/>
    <x v="6"/>
    <s v="1.9"/>
    <x v="3"/>
    <x v="11"/>
    <n v="17"/>
    <s v="CMP"/>
    <x v="13"/>
  </r>
  <r>
    <x v="10"/>
    <s v="2EI"/>
    <x v="5"/>
    <s v="ADZ"/>
    <x v="6"/>
    <s v="1.5"/>
    <x v="7"/>
    <x v="31"/>
    <n v="1"/>
    <s v="FAC"/>
    <x v="34"/>
  </r>
  <r>
    <x v="10"/>
    <s v="2EI"/>
    <x v="5"/>
    <s v="ADZ"/>
    <x v="6"/>
    <s v="1.4"/>
    <x v="4"/>
    <x v="1"/>
    <n v="30"/>
    <s v="JAT"/>
    <x v="14"/>
  </r>
  <r>
    <x v="10"/>
    <s v="2EI"/>
    <x v="5"/>
    <s v="ADZ"/>
    <x v="6"/>
    <s v="1.3"/>
    <x v="1"/>
    <x v="11"/>
    <n v="64"/>
    <s v="RPB"/>
    <x v="11"/>
  </r>
  <r>
    <x v="10"/>
    <s v="2EI"/>
    <x v="5"/>
    <s v="ADZ"/>
    <x v="6"/>
    <s v="1.9"/>
    <x v="3"/>
    <x v="11"/>
    <n v="64"/>
    <s v="RPB"/>
    <x v="11"/>
  </r>
  <r>
    <x v="10"/>
    <s v="2EI"/>
    <x v="5"/>
    <s v="AXM"/>
    <x v="7"/>
    <s v="1.8"/>
    <x v="6"/>
    <x v="1"/>
    <n v="299"/>
    <s v="AVA"/>
    <x v="1"/>
  </r>
  <r>
    <x v="10"/>
    <s v="2EI"/>
    <x v="5"/>
    <s v="BGA"/>
    <x v="9"/>
    <s v="1.3"/>
    <x v="1"/>
    <x v="11"/>
    <n v="17"/>
    <s v="CMP"/>
    <x v="13"/>
  </r>
  <r>
    <x v="10"/>
    <s v="2EI"/>
    <x v="5"/>
    <s v="BGA"/>
    <x v="9"/>
    <s v="1.5"/>
    <x v="7"/>
    <x v="11"/>
    <n v="17"/>
    <s v="CMP"/>
    <x v="13"/>
  </r>
  <r>
    <x v="10"/>
    <s v="2EI"/>
    <x v="5"/>
    <s v="AXM"/>
    <x v="7"/>
    <s v="1.1"/>
    <x v="0"/>
    <x v="1"/>
    <n v="30"/>
    <s v="ARE"/>
    <x v="10"/>
  </r>
  <r>
    <x v="10"/>
    <s v="2EI"/>
    <x v="5"/>
    <s v="AXM"/>
    <x v="7"/>
    <s v="1.4"/>
    <x v="4"/>
    <x v="1"/>
    <n v="30"/>
    <s v="ARE"/>
    <x v="10"/>
  </r>
  <r>
    <x v="10"/>
    <s v="2EI"/>
    <x v="5"/>
    <s v="AXM"/>
    <x v="7"/>
    <s v="1.6"/>
    <x v="2"/>
    <x v="1"/>
    <n v="30"/>
    <s v="ARE"/>
    <x v="10"/>
  </r>
  <r>
    <x v="10"/>
    <s v="2EI"/>
    <x v="5"/>
    <s v="AXM"/>
    <x v="7"/>
    <s v="1.5"/>
    <x v="7"/>
    <x v="1"/>
    <n v="11"/>
    <s v="NKS"/>
    <x v="12"/>
  </r>
  <r>
    <x v="10"/>
    <s v="2EI"/>
    <x v="5"/>
    <s v="BAQ"/>
    <x v="8"/>
    <s v="1.1"/>
    <x v="0"/>
    <x v="11"/>
    <n v="44"/>
    <s v="CMP"/>
    <x v="13"/>
  </r>
  <r>
    <x v="10"/>
    <s v="2EI"/>
    <x v="5"/>
    <s v="BAQ"/>
    <x v="8"/>
    <s v="1.5"/>
    <x v="7"/>
    <x v="11"/>
    <n v="30"/>
    <s v="CMP"/>
    <x v="13"/>
  </r>
  <r>
    <x v="10"/>
    <s v="2EI"/>
    <x v="5"/>
    <s v="BAQ"/>
    <x v="8"/>
    <s v="1.3"/>
    <x v="1"/>
    <x v="1"/>
    <n v="30"/>
    <s v="NKS"/>
    <x v="12"/>
  </r>
  <r>
    <x v="10"/>
    <s v="2EI"/>
    <x v="5"/>
    <s v="BAQ"/>
    <x v="8"/>
    <s v="1.6"/>
    <x v="2"/>
    <x v="1"/>
    <n v="27"/>
    <s v="NKS"/>
    <x v="12"/>
  </r>
  <r>
    <x v="10"/>
    <s v="2EI"/>
    <x v="5"/>
    <s v="BAQ"/>
    <x v="8"/>
    <s v="1.1"/>
    <x v="0"/>
    <x v="11"/>
    <n v="92"/>
    <s v="RPB"/>
    <x v="11"/>
  </r>
  <r>
    <x v="10"/>
    <s v="2EI"/>
    <x v="5"/>
    <s v="BGA"/>
    <x v="9"/>
    <s v="1.10"/>
    <x v="8"/>
    <x v="8"/>
    <n v="8"/>
    <s v="ACL"/>
    <x v="8"/>
  </r>
  <r>
    <x v="10"/>
    <s v="2EI"/>
    <x v="5"/>
    <s v="BGA"/>
    <x v="9"/>
    <s v="1.1"/>
    <x v="0"/>
    <x v="2"/>
    <n v="46"/>
    <s v="AVA"/>
    <x v="1"/>
  </r>
  <r>
    <x v="10"/>
    <s v="2EI"/>
    <x v="5"/>
    <s v="BGA"/>
    <x v="9"/>
    <s v="1.5"/>
    <x v="7"/>
    <x v="1"/>
    <n v="42"/>
    <s v="AVA"/>
    <x v="1"/>
  </r>
  <r>
    <x v="10"/>
    <s v="2EI"/>
    <x v="5"/>
    <s v="CLO"/>
    <x v="10"/>
    <s v="1.4"/>
    <x v="4"/>
    <x v="11"/>
    <n v="1"/>
    <s v="AMX"/>
    <x v="17"/>
  </r>
  <r>
    <x v="10"/>
    <s v="2EI"/>
    <x v="5"/>
    <s v="CLO"/>
    <x v="10"/>
    <s v="1.8"/>
    <x v="6"/>
    <x v="2"/>
    <n v="22"/>
    <s v="AVA"/>
    <x v="1"/>
  </r>
  <r>
    <x v="10"/>
    <s v="2EI"/>
    <x v="5"/>
    <s v="CLO"/>
    <x v="10"/>
    <s v="1.5"/>
    <x v="7"/>
    <x v="1"/>
    <n v="203"/>
    <s v="AVA"/>
    <x v="1"/>
  </r>
  <r>
    <x v="10"/>
    <s v="2EI"/>
    <x v="5"/>
    <s v="CLO"/>
    <x v="10"/>
    <s v="1.7"/>
    <x v="5"/>
    <x v="1"/>
    <n v="201"/>
    <s v="AVA"/>
    <x v="1"/>
  </r>
  <r>
    <x v="10"/>
    <s v="2EI"/>
    <x v="5"/>
    <s v="CLO"/>
    <x v="10"/>
    <s v="1.1"/>
    <x v="0"/>
    <x v="15"/>
    <n v="13"/>
    <s v="AVA"/>
    <x v="1"/>
  </r>
  <r>
    <x v="10"/>
    <s v="2EI"/>
    <x v="5"/>
    <s v="CLO"/>
    <x v="10"/>
    <s v="1.5"/>
    <x v="7"/>
    <x v="11"/>
    <n v="60"/>
    <s v="CMP"/>
    <x v="13"/>
  </r>
  <r>
    <x v="10"/>
    <s v="2EI"/>
    <x v="5"/>
    <s v="CLO"/>
    <x v="10"/>
    <s v="1.4"/>
    <x v="4"/>
    <x v="11"/>
    <n v="1"/>
    <s v="DWI"/>
    <x v="18"/>
  </r>
  <r>
    <x v="10"/>
    <s v="2EI"/>
    <x v="5"/>
    <s v="CLO"/>
    <x v="10"/>
    <s v="1.10"/>
    <x v="8"/>
    <x v="2"/>
    <n v="2"/>
    <s v="GLG"/>
    <x v="15"/>
  </r>
  <r>
    <x v="10"/>
    <s v="2EI"/>
    <x v="5"/>
    <s v="CLO"/>
    <x v="10"/>
    <s v="1.3"/>
    <x v="1"/>
    <x v="107"/>
    <n v="2"/>
    <s v="IBE"/>
    <x v="69"/>
  </r>
  <r>
    <x v="10"/>
    <s v="2EI"/>
    <x v="5"/>
    <s v="CLO"/>
    <x v="10"/>
    <s v="1.6"/>
    <x v="2"/>
    <x v="1"/>
    <n v="22"/>
    <s v="JAT"/>
    <x v="14"/>
  </r>
  <r>
    <x v="10"/>
    <s v="2EI"/>
    <x v="5"/>
    <s v="CLO"/>
    <x v="10"/>
    <s v="1.10"/>
    <x v="8"/>
    <x v="16"/>
    <n v="34"/>
    <s v="JAT"/>
    <x v="14"/>
  </r>
  <r>
    <x v="10"/>
    <s v="2EI"/>
    <x v="5"/>
    <s v="CLO"/>
    <x v="10"/>
    <s v="1.8"/>
    <x v="6"/>
    <x v="16"/>
    <n v="19"/>
    <s v="JAT"/>
    <x v="14"/>
  </r>
  <r>
    <x v="10"/>
    <s v="2EI"/>
    <x v="5"/>
    <s v="CLO"/>
    <x v="10"/>
    <s v="1.10"/>
    <x v="8"/>
    <x v="24"/>
    <n v="10"/>
    <s v="LAE"/>
    <x v="44"/>
  </r>
  <r>
    <x v="10"/>
    <s v="2EI"/>
    <x v="5"/>
    <s v="CLO"/>
    <x v="10"/>
    <s v="1.1"/>
    <x v="0"/>
    <x v="1"/>
    <n v="18"/>
    <s v="NKS"/>
    <x v="12"/>
  </r>
  <r>
    <x v="10"/>
    <s v="2EI"/>
    <x v="5"/>
    <s v="CLO"/>
    <x v="10"/>
    <s v="1.5"/>
    <x v="7"/>
    <x v="1"/>
    <n v="18"/>
    <s v="NKS"/>
    <x v="12"/>
  </r>
  <r>
    <x v="10"/>
    <s v="2EI"/>
    <x v="5"/>
    <s v="CLO"/>
    <x v="10"/>
    <s v="1.7"/>
    <x v="5"/>
    <x v="1"/>
    <n v="18"/>
    <s v="NKS"/>
    <x v="12"/>
  </r>
  <r>
    <x v="10"/>
    <s v="2EI"/>
    <x v="5"/>
    <s v="CLO"/>
    <x v="10"/>
    <s v="1.5"/>
    <x v="7"/>
    <x v="9"/>
    <n v="17"/>
    <s v="NSE"/>
    <x v="20"/>
  </r>
  <r>
    <x v="10"/>
    <s v="2EI"/>
    <x v="5"/>
    <s v="CLO"/>
    <x v="10"/>
    <s v="1.10"/>
    <x v="8"/>
    <x v="11"/>
    <n v="266"/>
    <s v="RPB"/>
    <x v="11"/>
  </r>
  <r>
    <x v="10"/>
    <s v="2EI"/>
    <x v="5"/>
    <s v="CLO"/>
    <x v="10"/>
    <s v="1.3"/>
    <x v="1"/>
    <x v="11"/>
    <n v="69"/>
    <s v="RPB"/>
    <x v="11"/>
  </r>
  <r>
    <x v="10"/>
    <s v="2EI"/>
    <x v="5"/>
    <s v="CTG"/>
    <x v="11"/>
    <s v="1.10"/>
    <x v="8"/>
    <x v="11"/>
    <n v="350"/>
    <s v="AAL"/>
    <x v="19"/>
  </r>
  <r>
    <x v="10"/>
    <s v="2EI"/>
    <x v="5"/>
    <s v="CTG"/>
    <x v="11"/>
    <s v="1.5"/>
    <x v="7"/>
    <x v="11"/>
    <n v="5"/>
    <s v="CMP"/>
    <x v="13"/>
  </r>
  <r>
    <x v="10"/>
    <s v="2EI"/>
    <x v="5"/>
    <s v="CTG"/>
    <x v="11"/>
    <s v="1.1"/>
    <x v="0"/>
    <x v="11"/>
    <n v="13"/>
    <s v="DAL"/>
    <x v="59"/>
  </r>
  <r>
    <x v="10"/>
    <s v="2EI"/>
    <x v="5"/>
    <s v="CTG"/>
    <x v="11"/>
    <s v="1.7"/>
    <x v="5"/>
    <x v="11"/>
    <n v="13"/>
    <s v="DAL"/>
    <x v="59"/>
  </r>
  <r>
    <x v="10"/>
    <s v="2EI"/>
    <x v="5"/>
    <s v="CTG"/>
    <x v="11"/>
    <s v="1.10"/>
    <x v="8"/>
    <x v="11"/>
    <n v="100"/>
    <s v="DWI"/>
    <x v="18"/>
  </r>
  <r>
    <x v="10"/>
    <s v="2EI"/>
    <x v="5"/>
    <s v="CTG"/>
    <x v="11"/>
    <s v="1.8"/>
    <x v="6"/>
    <x v="1"/>
    <n v="60"/>
    <s v="JBU"/>
    <x v="6"/>
  </r>
  <r>
    <x v="10"/>
    <s v="2EI"/>
    <x v="5"/>
    <s v="CTG"/>
    <x v="11"/>
    <s v="1.3"/>
    <x v="1"/>
    <x v="19"/>
    <n v="27"/>
    <s v="KLM"/>
    <x v="23"/>
  </r>
  <r>
    <x v="10"/>
    <s v="2EI"/>
    <x v="5"/>
    <s v="CTG"/>
    <x v="11"/>
    <s v="1.4"/>
    <x v="4"/>
    <x v="1"/>
    <n v="546"/>
    <s v="ARE"/>
    <x v="10"/>
  </r>
  <r>
    <x v="10"/>
    <s v="2EI"/>
    <x v="5"/>
    <s v="CTG"/>
    <x v="11"/>
    <s v="1.9"/>
    <x v="3"/>
    <x v="1"/>
    <n v="2"/>
    <s v="ARE"/>
    <x v="10"/>
  </r>
  <r>
    <x v="10"/>
    <s v="2EI"/>
    <x v="5"/>
    <s v="CTG"/>
    <x v="11"/>
    <s v="1.6"/>
    <x v="2"/>
    <x v="1"/>
    <n v="1"/>
    <s v="NKS"/>
    <x v="12"/>
  </r>
  <r>
    <x v="10"/>
    <s v="2EI"/>
    <x v="5"/>
    <s v="CTG"/>
    <x v="11"/>
    <s v="1.7"/>
    <x v="5"/>
    <x v="1"/>
    <n v="1"/>
    <s v="NKS"/>
    <x v="12"/>
  </r>
  <r>
    <x v="10"/>
    <s v="2EI"/>
    <x v="5"/>
    <s v="CTG"/>
    <x v="11"/>
    <s v="1.10"/>
    <x v="8"/>
    <x v="11"/>
    <n v="631"/>
    <s v="RPB"/>
    <x v="11"/>
  </r>
  <r>
    <x v="10"/>
    <s v="2EI"/>
    <x v="5"/>
    <s v="CTG"/>
    <x v="11"/>
    <s v="1.3"/>
    <x v="1"/>
    <x v="11"/>
    <n v="129"/>
    <s v="RPB"/>
    <x v="11"/>
  </r>
  <r>
    <x v="10"/>
    <s v="2EI"/>
    <x v="5"/>
    <s v="CUC"/>
    <x v="12"/>
    <s v="1.3"/>
    <x v="1"/>
    <x v="2"/>
    <n v="3"/>
    <s v="AVA"/>
    <x v="1"/>
  </r>
  <r>
    <x v="10"/>
    <s v="2EI"/>
    <x v="5"/>
    <s v="CUC"/>
    <x v="12"/>
    <s v="1.6"/>
    <x v="2"/>
    <x v="2"/>
    <n v="3"/>
    <s v="AVA"/>
    <x v="1"/>
  </r>
  <r>
    <x v="10"/>
    <s v="2EI"/>
    <x v="5"/>
    <s v="CUC"/>
    <x v="12"/>
    <s v="1.2"/>
    <x v="9"/>
    <x v="1"/>
    <n v="11"/>
    <s v="AVA"/>
    <x v="1"/>
  </r>
  <r>
    <x v="10"/>
    <s v="2EI"/>
    <x v="5"/>
    <s v="CUC"/>
    <x v="12"/>
    <s v="1.8"/>
    <x v="6"/>
    <x v="1"/>
    <n v="71"/>
    <s v="JAT"/>
    <x v="14"/>
  </r>
  <r>
    <x v="10"/>
    <s v="2EI"/>
    <x v="5"/>
    <s v="CUC"/>
    <x v="12"/>
    <s v="1.10"/>
    <x v="8"/>
    <x v="1"/>
    <n v="283"/>
    <s v="ARE"/>
    <x v="10"/>
  </r>
  <r>
    <x v="10"/>
    <s v="2EI"/>
    <x v="5"/>
    <s v="CUC"/>
    <x v="12"/>
    <s v="1.2"/>
    <x v="9"/>
    <x v="1"/>
    <n v="1"/>
    <s v="ARE"/>
    <x v="10"/>
  </r>
  <r>
    <x v="10"/>
    <s v="2EI"/>
    <x v="5"/>
    <s v="CUC"/>
    <x v="12"/>
    <s v="1.4"/>
    <x v="4"/>
    <x v="1"/>
    <n v="65"/>
    <s v="ARE"/>
    <x v="10"/>
  </r>
  <r>
    <x v="10"/>
    <s v="2EI"/>
    <x v="5"/>
    <s v="EYP"/>
    <x v="13"/>
    <s v="1.4"/>
    <x v="4"/>
    <x v="1"/>
    <n v="13"/>
    <s v="ARE"/>
    <x v="10"/>
  </r>
  <r>
    <x v="10"/>
    <s v="2EI"/>
    <x v="5"/>
    <s v="EYP"/>
    <x v="13"/>
    <s v="1.8"/>
    <x v="6"/>
    <x v="1"/>
    <n v="39"/>
    <s v="ARE"/>
    <x v="10"/>
  </r>
  <r>
    <x v="10"/>
    <s v="2EI"/>
    <x v="5"/>
    <s v="IBE"/>
    <x v="14"/>
    <s v="1.4"/>
    <x v="4"/>
    <x v="1"/>
    <n v="55"/>
    <s v="AVA"/>
    <x v="1"/>
  </r>
  <r>
    <x v="10"/>
    <s v="2EI"/>
    <x v="5"/>
    <s v="IBE"/>
    <x v="14"/>
    <s v="1.1"/>
    <x v="0"/>
    <x v="1"/>
    <n v="30"/>
    <s v="ARE"/>
    <x v="10"/>
  </r>
  <r>
    <x v="10"/>
    <s v="2EI"/>
    <x v="5"/>
    <s v="IBE"/>
    <x v="14"/>
    <s v="1.10"/>
    <x v="8"/>
    <x v="1"/>
    <n v="151"/>
    <s v="ARE"/>
    <x v="10"/>
  </r>
  <r>
    <x v="10"/>
    <s v="2EI"/>
    <x v="5"/>
    <s v="LET"/>
    <x v="23"/>
    <s v="1.1"/>
    <x v="0"/>
    <x v="2"/>
    <n v="1"/>
    <s v="AVA"/>
    <x v="1"/>
  </r>
  <r>
    <x v="10"/>
    <s v="2EI"/>
    <x v="5"/>
    <s v="MDE"/>
    <x v="5"/>
    <s v="1.6"/>
    <x v="2"/>
    <x v="127"/>
    <n v="17"/>
    <s v="AMX"/>
    <x v="17"/>
  </r>
  <r>
    <x v="10"/>
    <s v="2EI"/>
    <x v="5"/>
    <s v="MDE"/>
    <x v="5"/>
    <s v="1.1"/>
    <x v="0"/>
    <x v="2"/>
    <n v="19"/>
    <s v="AVA"/>
    <x v="1"/>
  </r>
  <r>
    <x v="10"/>
    <s v="2EI"/>
    <x v="5"/>
    <s v="MDE"/>
    <x v="5"/>
    <s v="1.4"/>
    <x v="4"/>
    <x v="2"/>
    <n v="30"/>
    <s v="AVA"/>
    <x v="1"/>
  </r>
  <r>
    <x v="10"/>
    <s v="2EI"/>
    <x v="5"/>
    <s v="MDE"/>
    <x v="5"/>
    <s v="1.2"/>
    <x v="9"/>
    <x v="1"/>
    <n v="93"/>
    <s v="AVA"/>
    <x v="1"/>
  </r>
  <r>
    <x v="10"/>
    <s v="2EI"/>
    <x v="5"/>
    <s v="MDE"/>
    <x v="5"/>
    <s v="1.4"/>
    <x v="4"/>
    <x v="1"/>
    <n v="2034"/>
    <s v="AVA"/>
    <x v="1"/>
  </r>
  <r>
    <x v="10"/>
    <s v="2EI"/>
    <x v="5"/>
    <s v="MDE"/>
    <x v="5"/>
    <s v="1.1"/>
    <x v="0"/>
    <x v="15"/>
    <n v="17"/>
    <s v="AVA"/>
    <x v="1"/>
  </r>
  <r>
    <x v="10"/>
    <s v="2EI"/>
    <x v="5"/>
    <s v="MDE"/>
    <x v="5"/>
    <s v="1.3"/>
    <x v="1"/>
    <x v="15"/>
    <n v="31"/>
    <s v="AVA"/>
    <x v="1"/>
  </r>
  <r>
    <x v="10"/>
    <s v="2EI"/>
    <x v="5"/>
    <s v="MDE"/>
    <x v="5"/>
    <s v="1.7"/>
    <x v="5"/>
    <x v="15"/>
    <n v="38"/>
    <s v="AVA"/>
    <x v="1"/>
  </r>
  <r>
    <x v="10"/>
    <s v="2EI"/>
    <x v="5"/>
    <s v="MDE"/>
    <x v="5"/>
    <s v="1.8"/>
    <x v="6"/>
    <x v="15"/>
    <n v="19"/>
    <s v="AVA"/>
    <x v="1"/>
  </r>
  <r>
    <x v="10"/>
    <s v="2EI"/>
    <x v="5"/>
    <s v="MDE"/>
    <x v="5"/>
    <s v="1.2"/>
    <x v="9"/>
    <x v="11"/>
    <n v="3"/>
    <s v="CMP"/>
    <x v="13"/>
  </r>
  <r>
    <x v="10"/>
    <s v="2EI"/>
    <x v="5"/>
    <s v="MDE"/>
    <x v="5"/>
    <s v="1.1"/>
    <x v="0"/>
    <x v="11"/>
    <n v="35"/>
    <s v="DWI"/>
    <x v="18"/>
  </r>
  <r>
    <x v="10"/>
    <s v="2EI"/>
    <x v="5"/>
    <s v="MDE"/>
    <x v="5"/>
    <s v="1.3"/>
    <x v="1"/>
    <x v="2"/>
    <n v="1"/>
    <s v="GLG"/>
    <x v="15"/>
  </r>
  <r>
    <x v="10"/>
    <s v="2EI"/>
    <x v="5"/>
    <s v="MDE"/>
    <x v="5"/>
    <s v="1.10"/>
    <x v="8"/>
    <x v="1"/>
    <n v="83"/>
    <s v="GLG"/>
    <x v="15"/>
  </r>
  <r>
    <x v="10"/>
    <s v="2EI"/>
    <x v="5"/>
    <s v="MDE"/>
    <x v="5"/>
    <s v="1.3"/>
    <x v="1"/>
    <x v="1"/>
    <n v="47"/>
    <s v="JBU"/>
    <x v="6"/>
  </r>
  <r>
    <x v="10"/>
    <s v="2EI"/>
    <x v="5"/>
    <s v="MDE"/>
    <x v="5"/>
    <s v="1.6"/>
    <x v="2"/>
    <x v="1"/>
    <n v="47"/>
    <s v="JBU"/>
    <x v="6"/>
  </r>
  <r>
    <x v="10"/>
    <s v="2EI"/>
    <x v="5"/>
    <s v="MDE"/>
    <x v="5"/>
    <s v="1.3"/>
    <x v="1"/>
    <x v="1"/>
    <n v="61"/>
    <s v="NKS"/>
    <x v="12"/>
  </r>
  <r>
    <x v="10"/>
    <s v="2EI"/>
    <x v="5"/>
    <s v="MDE"/>
    <x v="5"/>
    <s v="1.7"/>
    <x v="5"/>
    <x v="8"/>
    <n v="8"/>
    <s v="ROI"/>
    <x v="56"/>
  </r>
  <r>
    <x v="10"/>
    <s v="2EI"/>
    <x v="5"/>
    <s v="MDE"/>
    <x v="5"/>
    <s v="1.9"/>
    <x v="3"/>
    <x v="8"/>
    <n v="1"/>
    <s v="ROI"/>
    <x v="56"/>
  </r>
  <r>
    <x v="10"/>
    <s v="2EI"/>
    <x v="5"/>
    <s v="MDE"/>
    <x v="5"/>
    <s v="1.10"/>
    <x v="8"/>
    <x v="1"/>
    <n v="113"/>
    <s v="TAI"/>
    <x v="24"/>
  </r>
  <r>
    <x v="10"/>
    <s v="2EI"/>
    <x v="5"/>
    <s v="MTR"/>
    <x v="18"/>
    <s v="1.10"/>
    <x v="8"/>
    <x v="2"/>
    <n v="133"/>
    <s v="AVA"/>
    <x v="1"/>
  </r>
  <r>
    <x v="10"/>
    <s v="2EI"/>
    <x v="5"/>
    <s v="MTR"/>
    <x v="18"/>
    <s v="1.6"/>
    <x v="2"/>
    <x v="2"/>
    <n v="20"/>
    <s v="AVA"/>
    <x v="1"/>
  </r>
  <r>
    <x v="10"/>
    <s v="2EI"/>
    <x v="5"/>
    <s v="MTR"/>
    <x v="18"/>
    <s v="1.10"/>
    <x v="8"/>
    <x v="1"/>
    <n v="1673"/>
    <s v="AVA"/>
    <x v="1"/>
  </r>
  <r>
    <x v="10"/>
    <s v="2EI"/>
    <x v="5"/>
    <s v="MTR"/>
    <x v="18"/>
    <s v="1.2"/>
    <x v="9"/>
    <x v="1"/>
    <n v="10"/>
    <s v="AVA"/>
    <x v="1"/>
  </r>
  <r>
    <x v="10"/>
    <s v="2EI"/>
    <x v="5"/>
    <s v="MTR"/>
    <x v="18"/>
    <s v="1.8"/>
    <x v="6"/>
    <x v="1"/>
    <n v="744"/>
    <s v="AVA"/>
    <x v="1"/>
  </r>
  <r>
    <x v="10"/>
    <s v="2EI"/>
    <x v="5"/>
    <s v="MTR"/>
    <x v="18"/>
    <s v="1.10"/>
    <x v="8"/>
    <x v="0"/>
    <n v="6"/>
    <s v="EFY"/>
    <x v="0"/>
  </r>
  <r>
    <x v="10"/>
    <s v="2EI"/>
    <x v="5"/>
    <s v="MTR"/>
    <x v="18"/>
    <s v="1.6"/>
    <x v="2"/>
    <x v="1"/>
    <n v="142"/>
    <s v="ARE"/>
    <x v="10"/>
  </r>
  <r>
    <x v="10"/>
    <s v="2EI"/>
    <x v="5"/>
    <s v="NVA"/>
    <x v="19"/>
    <s v="1.1"/>
    <x v="0"/>
    <x v="2"/>
    <n v="3"/>
    <s v="AVA"/>
    <x v="1"/>
  </r>
  <r>
    <x v="10"/>
    <s v="2EI"/>
    <x v="5"/>
    <s v="NVA"/>
    <x v="19"/>
    <s v="1.2"/>
    <x v="9"/>
    <x v="1"/>
    <n v="2"/>
    <s v="AVA"/>
    <x v="1"/>
  </r>
  <r>
    <x v="10"/>
    <s v="2EI"/>
    <x v="5"/>
    <s v="NVA"/>
    <x v="19"/>
    <s v="1.4"/>
    <x v="4"/>
    <x v="1"/>
    <n v="70"/>
    <s v="AVA"/>
    <x v="1"/>
  </r>
  <r>
    <x v="10"/>
    <s v="2EI"/>
    <x v="5"/>
    <s v="NVA"/>
    <x v="19"/>
    <s v="1.6"/>
    <x v="2"/>
    <x v="1"/>
    <n v="70"/>
    <s v="AVA"/>
    <x v="1"/>
  </r>
  <r>
    <x v="10"/>
    <s v="2EI"/>
    <x v="5"/>
    <s v="PEI"/>
    <x v="20"/>
    <s v="1.7"/>
    <x v="5"/>
    <x v="1"/>
    <n v="78"/>
    <s v="AVA"/>
    <x v="1"/>
  </r>
  <r>
    <x v="10"/>
    <s v="2EI"/>
    <x v="5"/>
    <s v="PEI"/>
    <x v="20"/>
    <s v="1.5"/>
    <x v="7"/>
    <x v="11"/>
    <n v="34"/>
    <s v="CMP"/>
    <x v="13"/>
  </r>
  <r>
    <x v="10"/>
    <s v="2EI"/>
    <x v="5"/>
    <s v="PEI"/>
    <x v="20"/>
    <s v="1.10"/>
    <x v="8"/>
    <x v="31"/>
    <n v="1"/>
    <s v="FAC"/>
    <x v="34"/>
  </r>
  <r>
    <x v="10"/>
    <s v="2EI"/>
    <x v="5"/>
    <s v="PEI"/>
    <x v="20"/>
    <s v="1.10"/>
    <x v="8"/>
    <x v="1"/>
    <n v="508"/>
    <s v="JAT"/>
    <x v="14"/>
  </r>
  <r>
    <x v="10"/>
    <s v="2EI"/>
    <x v="5"/>
    <s v="PSO"/>
    <x v="21"/>
    <s v="1.4"/>
    <x v="4"/>
    <x v="2"/>
    <n v="7"/>
    <s v="AVA"/>
    <x v="1"/>
  </r>
  <r>
    <x v="10"/>
    <s v="2EI"/>
    <x v="5"/>
    <s v="PSO"/>
    <x v="21"/>
    <s v="1.6"/>
    <x v="2"/>
    <x v="2"/>
    <n v="7"/>
    <s v="AVA"/>
    <x v="1"/>
  </r>
  <r>
    <x v="10"/>
    <s v="2EI"/>
    <x v="5"/>
    <s v="RCH"/>
    <x v="16"/>
    <s v="1.4"/>
    <x v="4"/>
    <x v="2"/>
    <n v="19"/>
    <s v="AVA"/>
    <x v="1"/>
  </r>
  <r>
    <x v="10"/>
    <s v="2EI"/>
    <x v="5"/>
    <s v="RCH"/>
    <x v="16"/>
    <s v="1.9"/>
    <x v="3"/>
    <x v="2"/>
    <n v="18"/>
    <s v="AVA"/>
    <x v="1"/>
  </r>
  <r>
    <x v="10"/>
    <s v="2EI"/>
    <x v="5"/>
    <s v="RCH"/>
    <x v="16"/>
    <s v="1.9"/>
    <x v="3"/>
    <x v="1"/>
    <n v="119"/>
    <s v="AVA"/>
    <x v="1"/>
  </r>
  <r>
    <x v="10"/>
    <s v="2EI"/>
    <x v="5"/>
    <s v="SMR"/>
    <x v="17"/>
    <s v="1.10"/>
    <x v="8"/>
    <x v="1"/>
    <n v="2210"/>
    <s v="AVA"/>
    <x v="1"/>
  </r>
  <r>
    <x v="10"/>
    <s v="2EI"/>
    <x v="5"/>
    <s v="SMR"/>
    <x v="17"/>
    <s v="1.6"/>
    <x v="2"/>
    <x v="1"/>
    <n v="399"/>
    <s v="AVA"/>
    <x v="1"/>
  </r>
  <r>
    <x v="10"/>
    <s v="2EI"/>
    <x v="5"/>
    <s v="SMR"/>
    <x v="17"/>
    <s v="1.10"/>
    <x v="8"/>
    <x v="11"/>
    <n v="52"/>
    <s v="CMP"/>
    <x v="13"/>
  </r>
  <r>
    <x v="10"/>
    <s v="2EI"/>
    <x v="5"/>
    <s v="SMR"/>
    <x v="17"/>
    <s v="1.3"/>
    <x v="1"/>
    <x v="11"/>
    <n v="13"/>
    <s v="CMP"/>
    <x v="13"/>
  </r>
  <r>
    <x v="10"/>
    <s v="2EI"/>
    <x v="5"/>
    <s v="SMR"/>
    <x v="17"/>
    <s v="1.3"/>
    <x v="1"/>
    <x v="31"/>
    <n v="4"/>
    <s v="FAC"/>
    <x v="34"/>
  </r>
  <r>
    <x v="10"/>
    <s v="2EI"/>
    <x v="5"/>
    <s v="SMR"/>
    <x v="17"/>
    <s v="1.1"/>
    <x v="0"/>
    <x v="1"/>
    <n v="276"/>
    <s v="JAT"/>
    <x v="14"/>
  </r>
  <r>
    <x v="10"/>
    <s v="2EI"/>
    <x v="5"/>
    <s v="SMR"/>
    <x v="17"/>
    <s v="1.3"/>
    <x v="1"/>
    <x v="1"/>
    <n v="276"/>
    <s v="JAT"/>
    <x v="14"/>
  </r>
  <r>
    <x v="10"/>
    <s v="2EI"/>
    <x v="5"/>
    <s v="SMR"/>
    <x v="17"/>
    <s v="1.10"/>
    <x v="8"/>
    <x v="1"/>
    <n v="1190"/>
    <s v="ARE"/>
    <x v="10"/>
  </r>
  <r>
    <x v="10"/>
    <s v="3AN"/>
    <x v="7"/>
    <s v="BOG"/>
    <x v="3"/>
    <s v="1.7"/>
    <x v="5"/>
    <x v="9"/>
    <n v="15"/>
    <s v="NSE"/>
    <x v="20"/>
  </r>
  <r>
    <x v="10"/>
    <s v="3AN"/>
    <x v="7"/>
    <s v="BOG"/>
    <x v="3"/>
    <s v="1.9"/>
    <x v="3"/>
    <x v="1"/>
    <n v="253"/>
    <s v="ARE"/>
    <x v="10"/>
  </r>
  <r>
    <x v="10"/>
    <s v="3AN"/>
    <x v="7"/>
    <s v="BOG"/>
    <x v="3"/>
    <s v="1.10"/>
    <x v="8"/>
    <x v="9"/>
    <n v="61"/>
    <s v="ARE"/>
    <x v="10"/>
  </r>
  <r>
    <x v="10"/>
    <s v="3AN"/>
    <x v="7"/>
    <s v="MDE"/>
    <x v="5"/>
    <s v="1.7"/>
    <x v="5"/>
    <x v="128"/>
    <n v="3"/>
    <s v="ARE"/>
    <x v="10"/>
  </r>
  <r>
    <x v="10"/>
    <s v="3AN"/>
    <x v="7"/>
    <s v="UIB"/>
    <x v="24"/>
    <s v="1.8"/>
    <x v="6"/>
    <x v="25"/>
    <n v="4"/>
    <s v="3AC"/>
    <x v="79"/>
  </r>
  <r>
    <x v="10"/>
    <s v="3AQ"/>
    <x v="19"/>
    <s v="BOG"/>
    <x v="3"/>
    <s v="1.1"/>
    <x v="0"/>
    <x v="11"/>
    <n v="90"/>
    <s v="AMX"/>
    <x v="17"/>
  </r>
  <r>
    <x v="10"/>
    <s v="3AQ"/>
    <x v="19"/>
    <s v="BOG"/>
    <x v="3"/>
    <s v="1.8"/>
    <x v="6"/>
    <x v="11"/>
    <n v="179"/>
    <s v="AMX"/>
    <x v="17"/>
  </r>
  <r>
    <x v="10"/>
    <s v="3AQ"/>
    <x v="19"/>
    <s v="BOG"/>
    <x v="3"/>
    <s v="1.5"/>
    <x v="7"/>
    <x v="1"/>
    <n v="2053"/>
    <s v="AVA"/>
    <x v="1"/>
  </r>
  <r>
    <x v="10"/>
    <s v="3AQ"/>
    <x v="19"/>
    <s v="BOG"/>
    <x v="3"/>
    <s v="1.8"/>
    <x v="6"/>
    <x v="1"/>
    <n v="9471"/>
    <s v="AVA"/>
    <x v="1"/>
  </r>
  <r>
    <x v="10"/>
    <s v="3AQ"/>
    <x v="19"/>
    <s v="BOG"/>
    <x v="3"/>
    <s v="1.3"/>
    <x v="1"/>
    <x v="15"/>
    <n v="126"/>
    <s v="AVA"/>
    <x v="1"/>
  </r>
  <r>
    <x v="10"/>
    <s v="3AQ"/>
    <x v="19"/>
    <s v="BOG"/>
    <x v="3"/>
    <s v="1.10"/>
    <x v="8"/>
    <x v="22"/>
    <n v="223"/>
    <s v="DAL"/>
    <x v="59"/>
  </r>
  <r>
    <x v="10"/>
    <s v="3AQ"/>
    <x v="19"/>
    <s v="BOG"/>
    <x v="3"/>
    <s v="1.3"/>
    <x v="1"/>
    <x v="22"/>
    <n v="114"/>
    <s v="DAL"/>
    <x v="59"/>
  </r>
  <r>
    <x v="10"/>
    <s v="3AQ"/>
    <x v="19"/>
    <s v="BOG"/>
    <x v="3"/>
    <s v="1.5"/>
    <x v="7"/>
    <x v="64"/>
    <n v="5"/>
    <s v="FAC"/>
    <x v="34"/>
  </r>
  <r>
    <x v="10"/>
    <s v="3AQ"/>
    <x v="19"/>
    <s v="BOG"/>
    <x v="3"/>
    <s v="1.6"/>
    <x v="2"/>
    <x v="107"/>
    <n v="89"/>
    <s v="IBE"/>
    <x v="69"/>
  </r>
  <r>
    <x v="10"/>
    <s v="3AQ"/>
    <x v="19"/>
    <s v="BOG"/>
    <x v="3"/>
    <s v="1.10"/>
    <x v="8"/>
    <x v="1"/>
    <n v="224"/>
    <s v="NKS"/>
    <x v="12"/>
  </r>
  <r>
    <x v="10"/>
    <s v="3AQ"/>
    <x v="19"/>
    <s v="BOG"/>
    <x v="3"/>
    <s v="1.8"/>
    <x v="6"/>
    <x v="1"/>
    <n v="89"/>
    <s v="NKS"/>
    <x v="12"/>
  </r>
  <r>
    <x v="10"/>
    <s v="3AQ"/>
    <x v="19"/>
    <s v="BOG"/>
    <x v="3"/>
    <s v="1.4"/>
    <x v="4"/>
    <x v="8"/>
    <n v="18"/>
    <s v="ROI"/>
    <x v="56"/>
  </r>
  <r>
    <x v="10"/>
    <s v="3AQ"/>
    <x v="19"/>
    <s v="BOG"/>
    <x v="3"/>
    <s v="1.5"/>
    <x v="7"/>
    <x v="8"/>
    <n v="9"/>
    <s v="ROI"/>
    <x v="56"/>
  </r>
  <r>
    <x v="10"/>
    <s v="3AQ"/>
    <x v="19"/>
    <s v="BOG"/>
    <x v="3"/>
    <s v="1.7"/>
    <x v="5"/>
    <x v="8"/>
    <n v="9"/>
    <s v="ROI"/>
    <x v="56"/>
  </r>
  <r>
    <x v="10"/>
    <s v="3AQ"/>
    <x v="19"/>
    <s v="BOG"/>
    <x v="3"/>
    <s v="1.1"/>
    <x v="0"/>
    <x v="1"/>
    <n v="75"/>
    <s v="VIV"/>
    <x v="72"/>
  </r>
  <r>
    <x v="10"/>
    <s v="3AQ"/>
    <x v="19"/>
    <s v="BOG"/>
    <x v="3"/>
    <s v="1.3"/>
    <x v="1"/>
    <x v="1"/>
    <n v="75"/>
    <s v="VIV"/>
    <x v="72"/>
  </r>
  <r>
    <x v="10"/>
    <s v="3AQ"/>
    <x v="19"/>
    <s v="BOG"/>
    <x v="3"/>
    <s v="1.7"/>
    <x v="5"/>
    <x v="1"/>
    <n v="158"/>
    <s v="GLG"/>
    <x v="15"/>
  </r>
  <r>
    <x v="10"/>
    <s v="3AQ"/>
    <x v="19"/>
    <s v="BOG"/>
    <x v="3"/>
    <s v="1.1"/>
    <x v="0"/>
    <x v="1"/>
    <n v="55"/>
    <s v="TAI"/>
    <x v="24"/>
  </r>
  <r>
    <x v="10"/>
    <s v="3AQ"/>
    <x v="19"/>
    <s v="BOG"/>
    <x v="3"/>
    <s v="1.2"/>
    <x v="9"/>
    <x v="1"/>
    <n v="2"/>
    <s v="TAI"/>
    <x v="24"/>
  </r>
  <r>
    <x v="10"/>
    <s v="3AQ"/>
    <x v="19"/>
    <s v="BOG"/>
    <x v="3"/>
    <s v="1.1"/>
    <x v="0"/>
    <x v="1"/>
    <n v="30"/>
    <s v="GUG"/>
    <x v="1"/>
  </r>
  <r>
    <x v="10"/>
    <s v="3AQ"/>
    <x v="19"/>
    <s v="BOG"/>
    <x v="3"/>
    <s v="1.2"/>
    <x v="9"/>
    <x v="2"/>
    <n v="9"/>
    <s v="AVR"/>
    <x v="1"/>
  </r>
  <r>
    <x v="10"/>
    <s v="3AQ"/>
    <x v="19"/>
    <s v="BOG"/>
    <x v="3"/>
    <s v="1.2"/>
    <x v="9"/>
    <x v="1"/>
    <n v="1"/>
    <s v="AVR"/>
    <x v="1"/>
  </r>
  <r>
    <x v="10"/>
    <s v="3AQ"/>
    <x v="19"/>
    <s v="BOG"/>
    <x v="3"/>
    <s v="1.5"/>
    <x v="7"/>
    <x v="1"/>
    <n v="112"/>
    <s v="AVR"/>
    <x v="1"/>
  </r>
  <r>
    <x v="10"/>
    <s v="3AQ"/>
    <x v="19"/>
    <s v="BOG"/>
    <x v="3"/>
    <s v="1.6"/>
    <x v="2"/>
    <x v="1"/>
    <n v="525"/>
    <s v="AVR"/>
    <x v="1"/>
  </r>
  <r>
    <x v="10"/>
    <s v="3AQ"/>
    <x v="19"/>
    <s v="BOG"/>
    <x v="3"/>
    <s v="1.7"/>
    <x v="5"/>
    <x v="2"/>
    <n v="113"/>
    <s v="AVR"/>
    <x v="1"/>
  </r>
  <r>
    <x v="10"/>
    <s v="3BL"/>
    <x v="8"/>
    <s v="BOG"/>
    <x v="3"/>
    <s v="1.10"/>
    <x v="8"/>
    <x v="24"/>
    <n v="26"/>
    <s v="ABX"/>
    <x v="46"/>
  </r>
  <r>
    <x v="10"/>
    <s v="3BM"/>
    <x v="0"/>
    <s v="EJA"/>
    <x v="0"/>
    <s v="1.2"/>
    <x v="9"/>
    <x v="1"/>
    <n v="4"/>
    <s v="AVR"/>
    <x v="1"/>
  </r>
  <r>
    <x v="10"/>
    <s v="3BM"/>
    <x v="0"/>
    <s v="EJA"/>
    <x v="0"/>
    <s v="1.10"/>
    <x v="8"/>
    <x v="1"/>
    <n v="55"/>
    <s v="AVR"/>
    <x v="1"/>
  </r>
  <r>
    <x v="10"/>
    <s v="3BM"/>
    <x v="0"/>
    <s v="EYP"/>
    <x v="13"/>
    <s v="1.6"/>
    <x v="2"/>
    <x v="1"/>
    <n v="62"/>
    <s v="AVA"/>
    <x v="1"/>
  </r>
  <r>
    <x v="10"/>
    <s v="3BM"/>
    <x v="0"/>
    <s v="PPN"/>
    <x v="1"/>
    <s v="1.6"/>
    <x v="2"/>
    <x v="9"/>
    <n v="15"/>
    <s v="EFY"/>
    <x v="0"/>
  </r>
  <r>
    <x v="10"/>
    <s v="3BM"/>
    <x v="0"/>
    <s v="VUP"/>
    <x v="2"/>
    <s v="1.2"/>
    <x v="9"/>
    <x v="1"/>
    <n v="7"/>
    <s v="AVA"/>
    <x v="1"/>
  </r>
  <r>
    <x v="10"/>
    <s v="3BM"/>
    <x v="0"/>
    <s v="VVC"/>
    <x v="22"/>
    <s v="1.1"/>
    <x v="0"/>
    <x v="1"/>
    <n v="51"/>
    <s v="AVA"/>
    <x v="1"/>
  </r>
  <r>
    <x v="10"/>
    <s v="3BM"/>
    <x v="0"/>
    <s v="VVC"/>
    <x v="22"/>
    <s v="1.9"/>
    <x v="3"/>
    <x v="1"/>
    <n v="51"/>
    <s v="AVA"/>
    <x v="1"/>
  </r>
  <r>
    <x v="10"/>
    <s v="3BM"/>
    <x v="0"/>
    <s v="VVC"/>
    <x v="22"/>
    <s v="1.1"/>
    <x v="0"/>
    <x v="2"/>
    <n v="7"/>
    <s v="AVA"/>
    <x v="1"/>
  </r>
  <r>
    <x v="10"/>
    <s v="3BM"/>
    <x v="0"/>
    <s v="VVC"/>
    <x v="22"/>
    <s v="1.4"/>
    <x v="4"/>
    <x v="2"/>
    <n v="7"/>
    <s v="AVA"/>
    <x v="1"/>
  </r>
  <r>
    <x v="10"/>
    <s v="3BM"/>
    <x v="0"/>
    <s v="VVC"/>
    <x v="22"/>
    <s v="1.7"/>
    <x v="5"/>
    <x v="0"/>
    <n v="1"/>
    <s v="NSE"/>
    <x v="20"/>
  </r>
  <r>
    <x v="10"/>
    <s v="3BN"/>
    <x v="20"/>
    <s v="MDE"/>
    <x v="5"/>
    <s v="1.9"/>
    <x v="3"/>
    <x v="52"/>
    <n v="7"/>
    <s v="PRV"/>
    <x v="42"/>
  </r>
  <r>
    <x v="10"/>
    <s v="3BN"/>
    <x v="20"/>
    <s v="MDE"/>
    <x v="5"/>
    <s v="1.9"/>
    <x v="3"/>
    <x v="63"/>
    <n v="1"/>
    <s v="PRV"/>
    <x v="42"/>
  </r>
  <r>
    <x v="10"/>
    <s v="3BN"/>
    <x v="20"/>
    <s v="MDE"/>
    <x v="5"/>
    <s v="1.9"/>
    <x v="3"/>
    <x v="93"/>
    <n v="1"/>
    <s v="PRV"/>
    <x v="42"/>
  </r>
  <r>
    <x v="10"/>
    <s v="3BN"/>
    <x v="20"/>
    <s v="MDE"/>
    <x v="5"/>
    <s v="1.9"/>
    <x v="3"/>
    <x v="105"/>
    <n v="11"/>
    <s v="PRV"/>
    <x v="42"/>
  </r>
  <r>
    <x v="10"/>
    <s v="3BN"/>
    <x v="20"/>
    <s v="PEI"/>
    <x v="20"/>
    <s v="1.9"/>
    <x v="3"/>
    <x v="108"/>
    <n v="1"/>
    <s v="PRV"/>
    <x v="42"/>
  </r>
  <r>
    <x v="10"/>
    <s v="3BN"/>
    <x v="20"/>
    <s v="CLO"/>
    <x v="10"/>
    <s v="1.9"/>
    <x v="3"/>
    <x v="105"/>
    <n v="5"/>
    <s v="PRV"/>
    <x v="42"/>
  </r>
  <r>
    <x v="10"/>
    <s v="3BN"/>
    <x v="20"/>
    <s v="BAQ"/>
    <x v="8"/>
    <s v="1.9"/>
    <x v="3"/>
    <x v="76"/>
    <n v="11"/>
    <s v="PRV"/>
    <x v="42"/>
  </r>
  <r>
    <x v="10"/>
    <s v="3BN"/>
    <x v="20"/>
    <s v="BAQ"/>
    <x v="8"/>
    <s v="1.9"/>
    <x v="3"/>
    <x v="25"/>
    <n v="17"/>
    <s v="PRV"/>
    <x v="42"/>
  </r>
  <r>
    <x v="10"/>
    <s v="3BN"/>
    <x v="20"/>
    <s v="BAQ"/>
    <x v="8"/>
    <s v="1.9"/>
    <x v="3"/>
    <x v="94"/>
    <n v="1"/>
    <s v="PRV"/>
    <x v="42"/>
  </r>
  <r>
    <x v="10"/>
    <s v="3BN"/>
    <x v="20"/>
    <s v="BAQ"/>
    <x v="8"/>
    <s v="1.9"/>
    <x v="3"/>
    <x v="49"/>
    <n v="1"/>
    <s v="PRV"/>
    <x v="42"/>
  </r>
  <r>
    <x v="10"/>
    <s v="3BN"/>
    <x v="20"/>
    <s v="BAQ"/>
    <x v="8"/>
    <s v="1.9"/>
    <x v="3"/>
    <x v="117"/>
    <n v="1"/>
    <s v="PRV"/>
    <x v="42"/>
  </r>
  <r>
    <x v="10"/>
    <s v="3BN"/>
    <x v="20"/>
    <s v="BAQ"/>
    <x v="8"/>
    <s v="1.9"/>
    <x v="3"/>
    <x v="124"/>
    <n v="1"/>
    <s v="PRV"/>
    <x v="42"/>
  </r>
  <r>
    <x v="10"/>
    <s v="3BN"/>
    <x v="20"/>
    <s v="EOH"/>
    <x v="26"/>
    <s v="1.9"/>
    <x v="3"/>
    <x v="112"/>
    <n v="4"/>
    <s v="PRV"/>
    <x v="42"/>
  </r>
  <r>
    <x v="10"/>
    <s v="3BN"/>
    <x v="20"/>
    <s v="EOH"/>
    <x v="26"/>
    <s v="1.9"/>
    <x v="3"/>
    <x v="52"/>
    <n v="2"/>
    <s v="PRV"/>
    <x v="42"/>
  </r>
  <r>
    <x v="10"/>
    <s v="3BQ"/>
    <x v="12"/>
    <s v="CTG"/>
    <x v="11"/>
    <s v="1.9"/>
    <x v="3"/>
    <x v="129"/>
    <n v="1"/>
    <s v="PAV"/>
    <x v="9"/>
  </r>
  <r>
    <x v="10"/>
    <s v="3BQ"/>
    <x v="12"/>
    <s v="MDE"/>
    <x v="5"/>
    <s v="1.5"/>
    <x v="7"/>
    <x v="29"/>
    <n v="1"/>
    <s v="PAV"/>
    <x v="9"/>
  </r>
  <r>
    <x v="10"/>
    <s v="3BQ"/>
    <x v="12"/>
    <s v="MDE"/>
    <x v="5"/>
    <s v="1.9"/>
    <x v="3"/>
    <x v="29"/>
    <n v="1"/>
    <s v="PAV"/>
    <x v="9"/>
  </r>
  <r>
    <x v="10"/>
    <s v="3BQ"/>
    <x v="12"/>
    <s v="MDE"/>
    <x v="5"/>
    <s v="1.10"/>
    <x v="8"/>
    <x v="29"/>
    <n v="2"/>
    <s v="PAV"/>
    <x v="9"/>
  </r>
  <r>
    <x v="10"/>
    <s v="3BQ"/>
    <x v="12"/>
    <s v="CLO"/>
    <x v="10"/>
    <s v="1.10"/>
    <x v="8"/>
    <x v="68"/>
    <n v="1"/>
    <s v="PAV"/>
    <x v="9"/>
  </r>
  <r>
    <x v="10"/>
    <s v="3BQ"/>
    <x v="12"/>
    <s v="CLO"/>
    <x v="10"/>
    <s v="1.9"/>
    <x v="3"/>
    <x v="51"/>
    <n v="1"/>
    <s v="PAV"/>
    <x v="9"/>
  </r>
  <r>
    <x v="10"/>
    <s v="3BQ"/>
    <x v="12"/>
    <s v="BAQ"/>
    <x v="8"/>
    <s v="1.9"/>
    <x v="3"/>
    <x v="31"/>
    <n v="4"/>
    <s v="PAV"/>
    <x v="9"/>
  </r>
  <r>
    <x v="10"/>
    <s v="3BQ"/>
    <x v="12"/>
    <s v="BAQ"/>
    <x v="8"/>
    <s v="1.10"/>
    <x v="8"/>
    <x v="100"/>
    <n v="2"/>
    <s v="PAV"/>
    <x v="9"/>
  </r>
  <r>
    <x v="10"/>
    <s v="3BQ"/>
    <x v="12"/>
    <s v="BAQ"/>
    <x v="8"/>
    <s v="1.9"/>
    <x v="3"/>
    <x v="130"/>
    <n v="2"/>
    <s v="PAV"/>
    <x v="9"/>
  </r>
  <r>
    <x v="10"/>
    <s v="3BQ"/>
    <x v="12"/>
    <s v="CTG"/>
    <x v="11"/>
    <s v="1.9"/>
    <x v="3"/>
    <x v="66"/>
    <n v="3"/>
    <s v="PAV"/>
    <x v="9"/>
  </r>
  <r>
    <x v="10"/>
    <s v="3BQ"/>
    <x v="12"/>
    <s v="CTG"/>
    <x v="11"/>
    <s v="1.10"/>
    <x v="8"/>
    <x v="125"/>
    <n v="1"/>
    <s v="PAV"/>
    <x v="9"/>
  </r>
  <r>
    <x v="10"/>
    <s v="3BQ"/>
    <x v="12"/>
    <s v="CTG"/>
    <x v="11"/>
    <s v="1.10"/>
    <x v="8"/>
    <x v="109"/>
    <n v="1"/>
    <s v="PAV"/>
    <x v="9"/>
  </r>
  <r>
    <x v="10"/>
    <s v="3BQ"/>
    <x v="12"/>
    <s v="CTG"/>
    <x v="11"/>
    <s v="1.9"/>
    <x v="3"/>
    <x v="131"/>
    <n v="1"/>
    <s v="PAV"/>
    <x v="9"/>
  </r>
  <r>
    <x v="10"/>
    <s v="3BQ"/>
    <x v="12"/>
    <s v="CTG"/>
    <x v="11"/>
    <s v="1.10"/>
    <x v="8"/>
    <x v="131"/>
    <n v="1"/>
    <s v="PAV"/>
    <x v="9"/>
  </r>
  <r>
    <x v="10"/>
    <s v="3BQ"/>
    <x v="12"/>
    <s v="CTG"/>
    <x v="11"/>
    <s v="1.9"/>
    <x v="3"/>
    <x v="69"/>
    <n v="2"/>
    <s v="PAV"/>
    <x v="9"/>
  </r>
  <r>
    <x v="10"/>
    <s v="3BQ"/>
    <x v="12"/>
    <s v="CTG"/>
    <x v="11"/>
    <s v="1.10"/>
    <x v="8"/>
    <x v="70"/>
    <n v="1"/>
    <s v="PAV"/>
    <x v="9"/>
  </r>
  <r>
    <x v="10"/>
    <s v="3BQ"/>
    <x v="12"/>
    <s v="CTG"/>
    <x v="11"/>
    <s v="1.10"/>
    <x v="8"/>
    <x v="11"/>
    <n v="1"/>
    <s v="PAV"/>
    <x v="9"/>
  </r>
  <r>
    <x v="10"/>
    <s v="3BQ"/>
    <x v="12"/>
    <s v="CTG"/>
    <x v="11"/>
    <s v="1.9"/>
    <x v="3"/>
    <x v="48"/>
    <n v="2"/>
    <s v="PAV"/>
    <x v="9"/>
  </r>
  <r>
    <x v="10"/>
    <s v="3BQ"/>
    <x v="12"/>
    <s v="CTG"/>
    <x v="11"/>
    <s v="1.10"/>
    <x v="8"/>
    <x v="48"/>
    <n v="2"/>
    <s v="PAV"/>
    <x v="9"/>
  </r>
  <r>
    <x v="10"/>
    <s v="3BQ"/>
    <x v="12"/>
    <s v="CTG"/>
    <x v="11"/>
    <s v="1.10"/>
    <x v="8"/>
    <x v="132"/>
    <n v="1"/>
    <s v="PAV"/>
    <x v="9"/>
  </r>
  <r>
    <x v="10"/>
    <s v="3BQ"/>
    <x v="12"/>
    <s v="CTG"/>
    <x v="11"/>
    <s v="1.9"/>
    <x v="3"/>
    <x v="82"/>
    <n v="8"/>
    <s v="PAV"/>
    <x v="9"/>
  </r>
  <r>
    <x v="10"/>
    <s v="3BQ"/>
    <x v="12"/>
    <s v="CTG"/>
    <x v="11"/>
    <s v="1.10"/>
    <x v="8"/>
    <x v="133"/>
    <n v="1"/>
    <s v="PAV"/>
    <x v="9"/>
  </r>
  <r>
    <x v="10"/>
    <s v="3BQ"/>
    <x v="12"/>
    <s v="BOG"/>
    <x v="3"/>
    <s v="1.10"/>
    <x v="8"/>
    <x v="130"/>
    <n v="9"/>
    <s v="PAV"/>
    <x v="9"/>
  </r>
  <r>
    <x v="10"/>
    <s v="3BQ"/>
    <x v="12"/>
    <s v="BOG"/>
    <x v="3"/>
    <s v="1.9"/>
    <x v="3"/>
    <x v="29"/>
    <n v="5"/>
    <s v="PAV"/>
    <x v="9"/>
  </r>
  <r>
    <x v="10"/>
    <s v="3BQ"/>
    <x v="12"/>
    <s v="BOG"/>
    <x v="3"/>
    <s v="1.7"/>
    <x v="5"/>
    <x v="134"/>
    <n v="1"/>
    <s v="PAV"/>
    <x v="9"/>
  </r>
  <r>
    <x v="10"/>
    <s v="3BQ"/>
    <x v="12"/>
    <s v="BOG"/>
    <x v="3"/>
    <s v="1.7"/>
    <x v="5"/>
    <x v="45"/>
    <n v="1"/>
    <s v="PAV"/>
    <x v="9"/>
  </r>
  <r>
    <x v="10"/>
    <s v="3BQ"/>
    <x v="12"/>
    <s v="BOG"/>
    <x v="3"/>
    <s v="1.7"/>
    <x v="5"/>
    <x v="30"/>
    <n v="1"/>
    <s v="PAV"/>
    <x v="9"/>
  </r>
  <r>
    <x v="10"/>
    <s v="3BV"/>
    <x v="16"/>
    <s v="LMA"/>
    <x v="27"/>
    <s v="1.4"/>
    <x v="4"/>
    <x v="75"/>
    <n v="114"/>
    <s v="SRC"/>
    <x v="70"/>
  </r>
  <r>
    <x v="10"/>
    <s v="1BC"/>
    <x v="4"/>
    <s v="MDE"/>
    <x v="5"/>
    <s v="1.5"/>
    <x v="7"/>
    <x v="52"/>
    <n v="1"/>
    <s v="PAV"/>
    <x v="9"/>
  </r>
  <r>
    <x v="10"/>
    <s v="1BC"/>
    <x v="4"/>
    <s v="MDE"/>
    <x v="5"/>
    <s v="1.9"/>
    <x v="3"/>
    <x v="58"/>
    <n v="2"/>
    <s v="PAV"/>
    <x v="9"/>
  </r>
  <r>
    <x v="10"/>
    <s v="1BC"/>
    <x v="4"/>
    <s v="MDE"/>
    <x v="5"/>
    <s v="1.3"/>
    <x v="1"/>
    <x v="54"/>
    <n v="2"/>
    <s v="PAV"/>
    <x v="9"/>
  </r>
  <r>
    <x v="10"/>
    <s v="1BC"/>
    <x v="4"/>
    <s v="MDE"/>
    <x v="5"/>
    <s v="1.9"/>
    <x v="3"/>
    <x v="54"/>
    <n v="2"/>
    <s v="PAV"/>
    <x v="9"/>
  </r>
  <r>
    <x v="10"/>
    <s v="1BC"/>
    <x v="4"/>
    <s v="MDE"/>
    <x v="5"/>
    <s v="1.9"/>
    <x v="3"/>
    <x v="29"/>
    <n v="5"/>
    <s v="PAV"/>
    <x v="9"/>
  </r>
  <r>
    <x v="10"/>
    <s v="1BC"/>
    <x v="4"/>
    <s v="MDE"/>
    <x v="5"/>
    <s v="1.5"/>
    <x v="7"/>
    <x v="104"/>
    <n v="1"/>
    <s v="PAV"/>
    <x v="9"/>
  </r>
  <r>
    <x v="10"/>
    <s v="1BC"/>
    <x v="4"/>
    <s v="MDE"/>
    <x v="5"/>
    <s v="1.5"/>
    <x v="7"/>
    <x v="28"/>
    <n v="3"/>
    <s v="PAV"/>
    <x v="9"/>
  </r>
  <r>
    <x v="10"/>
    <s v="1BC"/>
    <x v="4"/>
    <s v="MDE"/>
    <x v="5"/>
    <s v="1.7"/>
    <x v="5"/>
    <x v="39"/>
    <n v="1"/>
    <s v="PAV"/>
    <x v="9"/>
  </r>
  <r>
    <x v="10"/>
    <s v="1BC"/>
    <x v="4"/>
    <s v="MDE"/>
    <x v="5"/>
    <s v="1.10"/>
    <x v="8"/>
    <x v="39"/>
    <n v="3"/>
    <s v="PAV"/>
    <x v="9"/>
  </r>
  <r>
    <x v="10"/>
    <s v="1BC"/>
    <x v="4"/>
    <s v="MDE"/>
    <x v="5"/>
    <s v="1.1"/>
    <x v="0"/>
    <x v="70"/>
    <n v="2"/>
    <s v="PAV"/>
    <x v="9"/>
  </r>
  <r>
    <x v="10"/>
    <s v="1BC"/>
    <x v="4"/>
    <s v="MDE"/>
    <x v="5"/>
    <s v="1.1"/>
    <x v="0"/>
    <x v="48"/>
    <n v="1"/>
    <s v="PAV"/>
    <x v="9"/>
  </r>
  <r>
    <x v="10"/>
    <s v="1GR"/>
    <x v="11"/>
    <s v="EOH"/>
    <x v="26"/>
    <s v="1.9"/>
    <x v="3"/>
    <x v="25"/>
    <n v="32"/>
    <s v="1FR"/>
    <x v="54"/>
  </r>
  <r>
    <x v="10"/>
    <s v="2EI"/>
    <x v="5"/>
    <s v="ADZ"/>
    <x v="6"/>
    <s v="1.8"/>
    <x v="6"/>
    <x v="24"/>
    <n v="1"/>
    <s v="FAC"/>
    <x v="34"/>
  </r>
  <r>
    <x v="10"/>
    <s v="2EI"/>
    <x v="5"/>
    <s v="ADZ"/>
    <x v="6"/>
    <s v="1.1"/>
    <x v="0"/>
    <x v="1"/>
    <n v="30"/>
    <s v="JAT"/>
    <x v="14"/>
  </r>
  <r>
    <x v="10"/>
    <s v="2EI"/>
    <x v="5"/>
    <s v="ADZ"/>
    <x v="6"/>
    <s v="1.3"/>
    <x v="1"/>
    <x v="8"/>
    <n v="6"/>
    <s v="KRE"/>
    <x v="33"/>
  </r>
  <r>
    <x v="10"/>
    <s v="2EI"/>
    <x v="5"/>
    <s v="ADZ"/>
    <x v="6"/>
    <s v="1.2"/>
    <x v="9"/>
    <x v="1"/>
    <n v="4"/>
    <s v="ARE"/>
    <x v="10"/>
  </r>
  <r>
    <x v="10"/>
    <s v="2EI"/>
    <x v="5"/>
    <s v="ADZ"/>
    <x v="6"/>
    <s v="1.8"/>
    <x v="6"/>
    <x v="1"/>
    <n v="955"/>
    <s v="ARE"/>
    <x v="10"/>
  </r>
  <r>
    <x v="10"/>
    <s v="2EI"/>
    <x v="5"/>
    <s v="ADZ"/>
    <x v="6"/>
    <s v="1.9"/>
    <x v="3"/>
    <x v="1"/>
    <n v="264"/>
    <s v="ARE"/>
    <x v="10"/>
  </r>
  <r>
    <x v="10"/>
    <s v="2EI"/>
    <x v="5"/>
    <s v="AXM"/>
    <x v="7"/>
    <s v="1.10"/>
    <x v="8"/>
    <x v="2"/>
    <n v="7"/>
    <s v="AVA"/>
    <x v="1"/>
  </r>
  <r>
    <x v="10"/>
    <s v="2EI"/>
    <x v="5"/>
    <s v="AXM"/>
    <x v="7"/>
    <s v="1.1"/>
    <x v="0"/>
    <x v="1"/>
    <n v="150"/>
    <s v="AVA"/>
    <x v="1"/>
  </r>
  <r>
    <x v="10"/>
    <s v="2EI"/>
    <x v="5"/>
    <s v="AXM"/>
    <x v="7"/>
    <s v="1.4"/>
    <x v="4"/>
    <x v="1"/>
    <n v="150"/>
    <s v="AVA"/>
    <x v="1"/>
  </r>
  <r>
    <x v="10"/>
    <s v="2EI"/>
    <x v="5"/>
    <s v="AXM"/>
    <x v="7"/>
    <s v="1.1"/>
    <x v="0"/>
    <x v="11"/>
    <n v="12"/>
    <s v="CMP"/>
    <x v="13"/>
  </r>
  <r>
    <x v="10"/>
    <s v="2EI"/>
    <x v="5"/>
    <s v="BGA"/>
    <x v="9"/>
    <s v="1.1"/>
    <x v="0"/>
    <x v="11"/>
    <n v="17"/>
    <s v="CMP"/>
    <x v="13"/>
  </r>
  <r>
    <x v="10"/>
    <s v="2EI"/>
    <x v="5"/>
    <s v="BGA"/>
    <x v="9"/>
    <s v="1.8"/>
    <x v="6"/>
    <x v="11"/>
    <n v="85"/>
    <s v="CMP"/>
    <x v="13"/>
  </r>
  <r>
    <x v="10"/>
    <s v="2EI"/>
    <x v="5"/>
    <s v="AXM"/>
    <x v="7"/>
    <s v="1.10"/>
    <x v="8"/>
    <x v="11"/>
    <n v="48"/>
    <s v="CMP"/>
    <x v="13"/>
  </r>
  <r>
    <x v="10"/>
    <s v="2EI"/>
    <x v="5"/>
    <s v="AXM"/>
    <x v="7"/>
    <s v="1.6"/>
    <x v="2"/>
    <x v="11"/>
    <n v="12"/>
    <s v="CMP"/>
    <x v="13"/>
  </r>
  <r>
    <x v="10"/>
    <s v="2EI"/>
    <x v="5"/>
    <s v="AXM"/>
    <x v="7"/>
    <s v="1.3"/>
    <x v="1"/>
    <x v="1"/>
    <n v="30"/>
    <s v="ARE"/>
    <x v="10"/>
  </r>
  <r>
    <x v="10"/>
    <s v="2EI"/>
    <x v="5"/>
    <s v="AXM"/>
    <x v="7"/>
    <s v="1.8"/>
    <x v="6"/>
    <x v="1"/>
    <n v="60"/>
    <s v="ARE"/>
    <x v="10"/>
  </r>
  <r>
    <x v="10"/>
    <s v="2EI"/>
    <x v="5"/>
    <s v="AXM"/>
    <x v="7"/>
    <s v="1.10"/>
    <x v="8"/>
    <x v="1"/>
    <n v="66"/>
    <s v="NKS"/>
    <x v="12"/>
  </r>
  <r>
    <x v="10"/>
    <s v="2EI"/>
    <x v="5"/>
    <s v="AXM"/>
    <x v="7"/>
    <s v="1.8"/>
    <x v="6"/>
    <x v="11"/>
    <n v="34"/>
    <s v="RPB"/>
    <x v="11"/>
  </r>
  <r>
    <x v="10"/>
    <s v="2EI"/>
    <x v="5"/>
    <s v="BAQ"/>
    <x v="8"/>
    <s v="1.8"/>
    <x v="6"/>
    <x v="11"/>
    <n v="7"/>
    <s v="AAL"/>
    <x v="19"/>
  </r>
  <r>
    <x v="10"/>
    <s v="2EI"/>
    <x v="5"/>
    <s v="BAQ"/>
    <x v="8"/>
    <s v="1.10"/>
    <x v="8"/>
    <x v="11"/>
    <n v="231"/>
    <s v="CMP"/>
    <x v="13"/>
  </r>
  <r>
    <x v="10"/>
    <s v="2EI"/>
    <x v="5"/>
    <s v="BAQ"/>
    <x v="8"/>
    <s v="1.7"/>
    <x v="5"/>
    <x v="1"/>
    <n v="25"/>
    <s v="NKS"/>
    <x v="12"/>
  </r>
  <r>
    <x v="10"/>
    <s v="2EI"/>
    <x v="5"/>
    <s v="BAQ"/>
    <x v="8"/>
    <s v="1.7"/>
    <x v="5"/>
    <x v="11"/>
    <n v="1"/>
    <s v="RPB"/>
    <x v="11"/>
  </r>
  <r>
    <x v="10"/>
    <s v="2EI"/>
    <x v="5"/>
    <s v="BGA"/>
    <x v="9"/>
    <s v="1.2"/>
    <x v="9"/>
    <x v="2"/>
    <n v="9"/>
    <s v="AVA"/>
    <x v="1"/>
  </r>
  <r>
    <x v="10"/>
    <s v="2EI"/>
    <x v="5"/>
    <s v="BGA"/>
    <x v="9"/>
    <s v="1.4"/>
    <x v="4"/>
    <x v="2"/>
    <n v="63"/>
    <s v="AVA"/>
    <x v="1"/>
  </r>
  <r>
    <x v="10"/>
    <s v="2EI"/>
    <x v="5"/>
    <s v="BGA"/>
    <x v="9"/>
    <s v="1.2"/>
    <x v="9"/>
    <x v="1"/>
    <n v="14"/>
    <s v="AVA"/>
    <x v="1"/>
  </r>
  <r>
    <x v="10"/>
    <s v="2EI"/>
    <x v="5"/>
    <s v="BGA"/>
    <x v="9"/>
    <s v="1.8"/>
    <x v="6"/>
    <x v="1"/>
    <n v="434"/>
    <s v="ARE"/>
    <x v="10"/>
  </r>
  <r>
    <x v="10"/>
    <s v="2EI"/>
    <x v="5"/>
    <s v="CTG"/>
    <x v="11"/>
    <s v="1.3"/>
    <x v="1"/>
    <x v="11"/>
    <n v="59"/>
    <s v="AAL"/>
    <x v="19"/>
  </r>
  <r>
    <x v="10"/>
    <s v="2EI"/>
    <x v="5"/>
    <s v="CTG"/>
    <x v="11"/>
    <s v="1.4"/>
    <x v="4"/>
    <x v="11"/>
    <n v="58"/>
    <s v="AAL"/>
    <x v="19"/>
  </r>
  <r>
    <x v="10"/>
    <s v="2EI"/>
    <x v="5"/>
    <s v="CTG"/>
    <x v="11"/>
    <s v="1.10"/>
    <x v="8"/>
    <x v="11"/>
    <n v="570"/>
    <s v="CMP"/>
    <x v="13"/>
  </r>
  <r>
    <x v="10"/>
    <s v="2EI"/>
    <x v="5"/>
    <s v="CLO"/>
    <x v="10"/>
    <s v="1.1"/>
    <x v="0"/>
    <x v="1"/>
    <n v="786"/>
    <s v="AVA"/>
    <x v="1"/>
  </r>
  <r>
    <x v="10"/>
    <s v="2EI"/>
    <x v="5"/>
    <s v="CLO"/>
    <x v="10"/>
    <s v="1.2"/>
    <x v="9"/>
    <x v="11"/>
    <n v="3"/>
    <s v="CMP"/>
    <x v="13"/>
  </r>
  <r>
    <x v="10"/>
    <s v="2EI"/>
    <x v="5"/>
    <s v="CLO"/>
    <x v="10"/>
    <s v="1.10"/>
    <x v="8"/>
    <x v="31"/>
    <n v="20"/>
    <s v="FAC"/>
    <x v="34"/>
  </r>
  <r>
    <x v="10"/>
    <s v="2EI"/>
    <x v="5"/>
    <s v="CLO"/>
    <x v="10"/>
    <s v="1.3"/>
    <x v="1"/>
    <x v="2"/>
    <n v="1"/>
    <s v="GLG"/>
    <x v="15"/>
  </r>
  <r>
    <x v="10"/>
    <s v="2EI"/>
    <x v="5"/>
    <s v="CLO"/>
    <x v="10"/>
    <s v="1.8"/>
    <x v="6"/>
    <x v="1"/>
    <n v="143"/>
    <s v="JAT"/>
    <x v="14"/>
  </r>
  <r>
    <x v="10"/>
    <s v="2EI"/>
    <x v="5"/>
    <s v="CLO"/>
    <x v="10"/>
    <s v="1.8"/>
    <x v="6"/>
    <x v="24"/>
    <n v="4"/>
    <s v="LAE"/>
    <x v="44"/>
  </r>
  <r>
    <x v="10"/>
    <s v="2EI"/>
    <x v="5"/>
    <s v="CLO"/>
    <x v="10"/>
    <s v="1.6"/>
    <x v="2"/>
    <x v="11"/>
    <n v="65"/>
    <s v="RPB"/>
    <x v="11"/>
  </r>
  <r>
    <x v="10"/>
    <s v="2EI"/>
    <x v="5"/>
    <s v="CTG"/>
    <x v="11"/>
    <s v="1.4"/>
    <x v="4"/>
    <x v="11"/>
    <n v="164"/>
    <s v="CMP"/>
    <x v="13"/>
  </r>
  <r>
    <x v="10"/>
    <s v="2EI"/>
    <x v="5"/>
    <s v="CTG"/>
    <x v="11"/>
    <s v="1.9"/>
    <x v="3"/>
    <x v="11"/>
    <n v="45"/>
    <s v="CMP"/>
    <x v="13"/>
  </r>
  <r>
    <x v="10"/>
    <s v="2EI"/>
    <x v="5"/>
    <s v="CTG"/>
    <x v="11"/>
    <s v="1.3"/>
    <x v="1"/>
    <x v="11"/>
    <n v="13"/>
    <s v="DAL"/>
    <x v="59"/>
  </r>
  <r>
    <x v="10"/>
    <s v="2EI"/>
    <x v="5"/>
    <s v="CTG"/>
    <x v="11"/>
    <s v="1.4"/>
    <x v="4"/>
    <x v="11"/>
    <n v="13"/>
    <s v="DAL"/>
    <x v="59"/>
  </r>
  <r>
    <x v="10"/>
    <s v="2EI"/>
    <x v="5"/>
    <s v="CTG"/>
    <x v="11"/>
    <s v="1.3"/>
    <x v="1"/>
    <x v="31"/>
    <n v="2"/>
    <s v="FAC"/>
    <x v="34"/>
  </r>
  <r>
    <x v="10"/>
    <s v="2EI"/>
    <x v="5"/>
    <s v="CTG"/>
    <x v="11"/>
    <s v="1.3"/>
    <x v="1"/>
    <x v="1"/>
    <n v="30"/>
    <s v="JBU"/>
    <x v="6"/>
  </r>
  <r>
    <x v="10"/>
    <s v="2EI"/>
    <x v="5"/>
    <s v="CTG"/>
    <x v="11"/>
    <s v="1.4"/>
    <x v="4"/>
    <x v="1"/>
    <n v="32"/>
    <s v="JBU"/>
    <x v="6"/>
  </r>
  <r>
    <x v="10"/>
    <s v="2EI"/>
    <x v="5"/>
    <s v="CUC"/>
    <x v="12"/>
    <s v="1.3"/>
    <x v="1"/>
    <x v="11"/>
    <n v="36"/>
    <s v="CMP"/>
    <x v="13"/>
  </r>
  <r>
    <x v="10"/>
    <s v="2EI"/>
    <x v="5"/>
    <s v="CUC"/>
    <x v="12"/>
    <s v="1.4"/>
    <x v="4"/>
    <x v="11"/>
    <n v="34"/>
    <s v="CMP"/>
    <x v="13"/>
  </r>
  <r>
    <x v="10"/>
    <s v="2EI"/>
    <x v="5"/>
    <s v="CUC"/>
    <x v="12"/>
    <s v="1.8"/>
    <x v="6"/>
    <x v="11"/>
    <n v="69"/>
    <s v="CMP"/>
    <x v="13"/>
  </r>
  <r>
    <x v="10"/>
    <s v="2EI"/>
    <x v="5"/>
    <s v="CTG"/>
    <x v="11"/>
    <s v="1.1"/>
    <x v="0"/>
    <x v="33"/>
    <n v="2"/>
    <s v="KLM"/>
    <x v="23"/>
  </r>
  <r>
    <x v="10"/>
    <s v="2EI"/>
    <x v="5"/>
    <s v="CTG"/>
    <x v="11"/>
    <s v="1.3"/>
    <x v="1"/>
    <x v="2"/>
    <n v="12"/>
    <s v="ARE"/>
    <x v="10"/>
  </r>
  <r>
    <x v="10"/>
    <s v="2EI"/>
    <x v="5"/>
    <s v="CTG"/>
    <x v="11"/>
    <s v="1.4"/>
    <x v="4"/>
    <x v="1"/>
    <n v="1"/>
    <s v="NKS"/>
    <x v="12"/>
  </r>
  <r>
    <x v="10"/>
    <s v="2EI"/>
    <x v="5"/>
    <s v="CUC"/>
    <x v="12"/>
    <s v="1.1"/>
    <x v="0"/>
    <x v="2"/>
    <n v="3"/>
    <s v="AVA"/>
    <x v="1"/>
  </r>
  <r>
    <x v="10"/>
    <s v="2EI"/>
    <x v="5"/>
    <s v="CUC"/>
    <x v="12"/>
    <s v="1.4"/>
    <x v="4"/>
    <x v="2"/>
    <n v="3"/>
    <s v="AVA"/>
    <x v="1"/>
  </r>
  <r>
    <x v="10"/>
    <s v="2EI"/>
    <x v="5"/>
    <s v="CUC"/>
    <x v="12"/>
    <s v="1.5"/>
    <x v="7"/>
    <x v="1"/>
    <n v="1"/>
    <s v="AVA"/>
    <x v="1"/>
  </r>
  <r>
    <x v="10"/>
    <s v="2EI"/>
    <x v="5"/>
    <s v="CUC"/>
    <x v="12"/>
    <s v="1.1"/>
    <x v="0"/>
    <x v="1"/>
    <n v="38"/>
    <s v="JAT"/>
    <x v="14"/>
  </r>
  <r>
    <x v="10"/>
    <s v="2EI"/>
    <x v="5"/>
    <s v="CUC"/>
    <x v="12"/>
    <s v="1.8"/>
    <x v="6"/>
    <x v="1"/>
    <n v="212"/>
    <s v="ARE"/>
    <x v="10"/>
  </r>
  <r>
    <x v="10"/>
    <s v="2EI"/>
    <x v="5"/>
    <s v="IBE"/>
    <x v="14"/>
    <s v="1.8"/>
    <x v="6"/>
    <x v="1"/>
    <n v="105"/>
    <s v="AVA"/>
    <x v="1"/>
  </r>
  <r>
    <x v="10"/>
    <s v="2EI"/>
    <x v="5"/>
    <s v="IPI"/>
    <x v="15"/>
    <s v="1.4"/>
    <x v="4"/>
    <x v="1"/>
    <n v="60"/>
    <s v="AVA"/>
    <x v="1"/>
  </r>
  <r>
    <x v="10"/>
    <s v="2EI"/>
    <x v="5"/>
    <s v="LET"/>
    <x v="23"/>
    <s v="1.6"/>
    <x v="2"/>
    <x v="2"/>
    <n v="1"/>
    <s v="AVA"/>
    <x v="1"/>
  </r>
  <r>
    <x v="10"/>
    <s v="2EI"/>
    <x v="5"/>
    <s v="LET"/>
    <x v="23"/>
    <s v="1.6"/>
    <x v="2"/>
    <x v="1"/>
    <n v="58"/>
    <s v="AVA"/>
    <x v="1"/>
  </r>
  <r>
    <x v="10"/>
    <s v="2EI"/>
    <x v="5"/>
    <s v="LET"/>
    <x v="23"/>
    <s v="1.8"/>
    <x v="6"/>
    <x v="1"/>
    <n v="198"/>
    <s v="AVA"/>
    <x v="1"/>
  </r>
  <r>
    <x v="10"/>
    <s v="2EI"/>
    <x v="5"/>
    <s v="MDE"/>
    <x v="5"/>
    <s v="1.10"/>
    <x v="8"/>
    <x v="127"/>
    <n v="134"/>
    <s v="AMX"/>
    <x v="17"/>
  </r>
  <r>
    <x v="10"/>
    <s v="2EI"/>
    <x v="5"/>
    <s v="MDE"/>
    <x v="5"/>
    <s v="1.7"/>
    <x v="5"/>
    <x v="2"/>
    <n v="9"/>
    <s v="AVA"/>
    <x v="1"/>
  </r>
  <r>
    <x v="10"/>
    <s v="2EI"/>
    <x v="5"/>
    <s v="MDE"/>
    <x v="5"/>
    <s v="1.3"/>
    <x v="1"/>
    <x v="1"/>
    <n v="2088"/>
    <s v="AVA"/>
    <x v="1"/>
  </r>
  <r>
    <x v="10"/>
    <s v="2EI"/>
    <x v="5"/>
    <s v="MDE"/>
    <x v="5"/>
    <s v="1.9"/>
    <x v="3"/>
    <x v="1"/>
    <n v="5"/>
    <s v="AVA"/>
    <x v="1"/>
  </r>
  <r>
    <x v="10"/>
    <s v="2EI"/>
    <x v="5"/>
    <s v="MDE"/>
    <x v="5"/>
    <s v="1.10"/>
    <x v="8"/>
    <x v="15"/>
    <n v="49"/>
    <s v="AVA"/>
    <x v="1"/>
  </r>
  <r>
    <x v="10"/>
    <s v="2EI"/>
    <x v="5"/>
    <s v="MDE"/>
    <x v="5"/>
    <s v="1.4"/>
    <x v="4"/>
    <x v="11"/>
    <n v="315"/>
    <s v="CMP"/>
    <x v="13"/>
  </r>
  <r>
    <x v="10"/>
    <s v="2EI"/>
    <x v="5"/>
    <s v="MDE"/>
    <x v="5"/>
    <s v="1.4"/>
    <x v="4"/>
    <x v="11"/>
    <n v="36"/>
    <s v="DWI"/>
    <x v="18"/>
  </r>
  <r>
    <x v="10"/>
    <s v="2EI"/>
    <x v="5"/>
    <s v="MDE"/>
    <x v="5"/>
    <s v="1.10"/>
    <x v="8"/>
    <x v="2"/>
    <n v="6"/>
    <s v="GLG"/>
    <x v="15"/>
  </r>
  <r>
    <x v="10"/>
    <s v="2EI"/>
    <x v="5"/>
    <s v="MDE"/>
    <x v="5"/>
    <s v="1.4"/>
    <x v="4"/>
    <x v="1"/>
    <n v="612"/>
    <s v="JAT"/>
    <x v="14"/>
  </r>
  <r>
    <x v="10"/>
    <s v="2EI"/>
    <x v="5"/>
    <s v="MDE"/>
    <x v="5"/>
    <s v="1.2"/>
    <x v="9"/>
    <x v="1"/>
    <n v="1"/>
    <s v="ARE"/>
    <x v="10"/>
  </r>
  <r>
    <x v="10"/>
    <s v="2EI"/>
    <x v="5"/>
    <s v="MDE"/>
    <x v="5"/>
    <s v="1.7"/>
    <x v="5"/>
    <x v="35"/>
    <n v="1"/>
    <s v="PAV"/>
    <x v="9"/>
  </r>
  <r>
    <x v="10"/>
    <s v="2EI"/>
    <x v="5"/>
    <s v="MDE"/>
    <x v="5"/>
    <s v="1.2"/>
    <x v="9"/>
    <x v="8"/>
    <n v="9"/>
    <s v="ROI"/>
    <x v="56"/>
  </r>
  <r>
    <x v="10"/>
    <s v="2EI"/>
    <x v="5"/>
    <s v="MDE"/>
    <x v="5"/>
    <s v="1.1"/>
    <x v="0"/>
    <x v="1"/>
    <n v="28"/>
    <s v="TAI"/>
    <x v="24"/>
  </r>
  <r>
    <x v="10"/>
    <s v="2EI"/>
    <x v="5"/>
    <s v="MDE"/>
    <x v="5"/>
    <s v="1.5"/>
    <x v="7"/>
    <x v="1"/>
    <n v="11"/>
    <s v="TAI"/>
    <x v="24"/>
  </r>
  <r>
    <x v="10"/>
    <s v="2EI"/>
    <x v="5"/>
    <s v="MDE"/>
    <x v="5"/>
    <s v="1.3"/>
    <x v="1"/>
    <x v="6"/>
    <n v="17"/>
    <s v="TPA"/>
    <x v="25"/>
  </r>
  <r>
    <x v="10"/>
    <s v="2EI"/>
    <x v="5"/>
    <s v="MDE"/>
    <x v="5"/>
    <s v="1.7"/>
    <x v="5"/>
    <x v="6"/>
    <n v="4"/>
    <s v="TPA"/>
    <x v="25"/>
  </r>
  <r>
    <x v="10"/>
    <s v="2EI"/>
    <x v="5"/>
    <s v="MTR"/>
    <x v="18"/>
    <s v="1.3"/>
    <x v="1"/>
    <x v="2"/>
    <n v="20"/>
    <s v="AVA"/>
    <x v="1"/>
  </r>
  <r>
    <x v="10"/>
    <s v="2EI"/>
    <x v="5"/>
    <s v="NVA"/>
    <x v="19"/>
    <s v="1.4"/>
    <x v="4"/>
    <x v="2"/>
    <n v="3"/>
    <s v="AVA"/>
    <x v="1"/>
  </r>
  <r>
    <x v="10"/>
    <s v="2EI"/>
    <x v="5"/>
    <s v="NVA"/>
    <x v="19"/>
    <s v="1.3"/>
    <x v="1"/>
    <x v="1"/>
    <n v="70"/>
    <s v="AVA"/>
    <x v="1"/>
  </r>
  <r>
    <x v="10"/>
    <s v="2EI"/>
    <x v="5"/>
    <s v="NVA"/>
    <x v="19"/>
    <s v="1.3"/>
    <x v="1"/>
    <x v="1"/>
    <n v="31"/>
    <s v="ARE"/>
    <x v="10"/>
  </r>
  <r>
    <x v="10"/>
    <s v="2EI"/>
    <x v="5"/>
    <s v="PEI"/>
    <x v="20"/>
    <s v="1.10"/>
    <x v="8"/>
    <x v="2"/>
    <n v="175"/>
    <s v="AVA"/>
    <x v="1"/>
  </r>
  <r>
    <x v="10"/>
    <s v="2EI"/>
    <x v="5"/>
    <s v="PEI"/>
    <x v="20"/>
    <s v="1.8"/>
    <x v="6"/>
    <x v="1"/>
    <n v="903"/>
    <s v="AVA"/>
    <x v="1"/>
  </r>
  <r>
    <x v="10"/>
    <s v="2EI"/>
    <x v="5"/>
    <s v="PEI"/>
    <x v="20"/>
    <s v="1.1"/>
    <x v="0"/>
    <x v="11"/>
    <n v="42"/>
    <s v="CMP"/>
    <x v="13"/>
  </r>
  <r>
    <x v="10"/>
    <s v="2EI"/>
    <x v="5"/>
    <s v="PEI"/>
    <x v="20"/>
    <s v="1.2"/>
    <x v="9"/>
    <x v="1"/>
    <n v="1"/>
    <s v="ARE"/>
    <x v="10"/>
  </r>
  <r>
    <x v="10"/>
    <s v="2EI"/>
    <x v="5"/>
    <s v="PSO"/>
    <x v="21"/>
    <s v="1.1"/>
    <x v="0"/>
    <x v="1"/>
    <n v="148"/>
    <s v="AVA"/>
    <x v="1"/>
  </r>
  <r>
    <x v="10"/>
    <s v="2EI"/>
    <x v="5"/>
    <s v="PSO"/>
    <x v="21"/>
    <s v="1.4"/>
    <x v="4"/>
    <x v="1"/>
    <n v="58"/>
    <s v="ARE"/>
    <x v="10"/>
  </r>
  <r>
    <x v="10"/>
    <s v="2EI"/>
    <x v="5"/>
    <s v="PSO"/>
    <x v="21"/>
    <s v="1.9"/>
    <x v="3"/>
    <x v="1"/>
    <n v="56"/>
    <s v="ARE"/>
    <x v="10"/>
  </r>
  <r>
    <x v="10"/>
    <s v="2EI"/>
    <x v="5"/>
    <s v="RCH"/>
    <x v="16"/>
    <s v="1.1"/>
    <x v="0"/>
    <x v="1"/>
    <n v="119"/>
    <s v="AVA"/>
    <x v="1"/>
  </r>
  <r>
    <x v="10"/>
    <s v="2EI"/>
    <x v="5"/>
    <s v="RCH"/>
    <x v="16"/>
    <s v="1.6"/>
    <x v="2"/>
    <x v="1"/>
    <n v="119"/>
    <s v="AVA"/>
    <x v="1"/>
  </r>
  <r>
    <x v="10"/>
    <s v="2EI"/>
    <x v="5"/>
    <s v="RCH"/>
    <x v="16"/>
    <s v="1.1"/>
    <x v="0"/>
    <x v="1"/>
    <n v="50"/>
    <s v="ARE"/>
    <x v="10"/>
  </r>
  <r>
    <x v="10"/>
    <s v="2EI"/>
    <x v="5"/>
    <s v="RCH"/>
    <x v="16"/>
    <s v="1.6"/>
    <x v="2"/>
    <x v="1"/>
    <n v="50"/>
    <s v="ARE"/>
    <x v="10"/>
  </r>
  <r>
    <x v="10"/>
    <s v="2EI"/>
    <x v="5"/>
    <s v="SMR"/>
    <x v="17"/>
    <s v="1.3"/>
    <x v="1"/>
    <x v="2"/>
    <n v="12"/>
    <s v="AVA"/>
    <x v="1"/>
  </r>
  <r>
    <x v="10"/>
    <s v="2EI"/>
    <x v="5"/>
    <s v="SMR"/>
    <x v="17"/>
    <s v="1.8"/>
    <x v="6"/>
    <x v="1"/>
    <n v="277"/>
    <s v="JAT"/>
    <x v="14"/>
  </r>
  <r>
    <x v="10"/>
    <s v="2EI"/>
    <x v="5"/>
    <s v="SMR"/>
    <x v="17"/>
    <s v="1.4"/>
    <x v="4"/>
    <x v="1"/>
    <n v="298"/>
    <s v="ARE"/>
    <x v="10"/>
  </r>
  <r>
    <x v="10"/>
    <s v="2EI"/>
    <x v="5"/>
    <s v="SMR"/>
    <x v="17"/>
    <s v="1.7"/>
    <x v="5"/>
    <x v="1"/>
    <n v="5"/>
    <s v="ARE"/>
    <x v="10"/>
  </r>
  <r>
    <x v="10"/>
    <s v="2EI"/>
    <x v="5"/>
    <s v="SMR"/>
    <x v="17"/>
    <s v="1.10"/>
    <x v="8"/>
    <x v="11"/>
    <n v="373"/>
    <s v="RPB"/>
    <x v="11"/>
  </r>
  <r>
    <x v="10"/>
    <s v="2EI"/>
    <x v="5"/>
    <s v="SMR"/>
    <x v="17"/>
    <s v="1.3"/>
    <x v="1"/>
    <x v="11"/>
    <n v="94"/>
    <s v="RPB"/>
    <x v="11"/>
  </r>
  <r>
    <x v="10"/>
    <s v="2EI"/>
    <x v="5"/>
    <s v="SMR"/>
    <x v="17"/>
    <s v="1.7"/>
    <x v="5"/>
    <x v="11"/>
    <n v="1"/>
    <s v="RPB"/>
    <x v="11"/>
  </r>
  <r>
    <x v="10"/>
    <s v="3AN"/>
    <x v="7"/>
    <s v="BOG"/>
    <x v="3"/>
    <s v="1.10"/>
    <x v="8"/>
    <x v="1"/>
    <n v="13"/>
    <s v="ARE"/>
    <x v="10"/>
  </r>
  <r>
    <x v="10"/>
    <s v="3AN"/>
    <x v="7"/>
    <s v="MDE"/>
    <x v="5"/>
    <s v="1.8"/>
    <x v="6"/>
    <x v="1"/>
    <n v="215"/>
    <s v="ARE"/>
    <x v="10"/>
  </r>
  <r>
    <x v="10"/>
    <s v="3AN"/>
    <x v="7"/>
    <s v="UIB"/>
    <x v="24"/>
    <s v="1.10"/>
    <x v="8"/>
    <x v="9"/>
    <n v="171"/>
    <s v="NSE"/>
    <x v="20"/>
  </r>
  <r>
    <x v="10"/>
    <s v="3AQ"/>
    <x v="19"/>
    <s v="BOG"/>
    <x v="3"/>
    <s v="1.1"/>
    <x v="0"/>
    <x v="1"/>
    <n v="30"/>
    <s v="VOI"/>
    <x v="16"/>
  </r>
  <r>
    <x v="10"/>
    <s v="3AQ"/>
    <x v="19"/>
    <s v="BOG"/>
    <x v="3"/>
    <s v="1.10"/>
    <x v="8"/>
    <x v="1"/>
    <n v="113"/>
    <s v="VOI"/>
    <x v="16"/>
  </r>
  <r>
    <x v="10"/>
    <s v="3AQ"/>
    <x v="19"/>
    <s v="BOG"/>
    <x v="3"/>
    <s v="1.4"/>
    <x v="4"/>
    <x v="1"/>
    <n v="30"/>
    <s v="VOI"/>
    <x v="16"/>
  </r>
  <r>
    <x v="10"/>
    <s v="3AQ"/>
    <x v="19"/>
    <s v="BOG"/>
    <x v="3"/>
    <s v="1.8"/>
    <x v="6"/>
    <x v="31"/>
    <n v="60"/>
    <s v="ARG"/>
    <x v="53"/>
  </r>
  <r>
    <x v="10"/>
    <s v="3AQ"/>
    <x v="19"/>
    <s v="BOG"/>
    <x v="3"/>
    <s v="1.6"/>
    <x v="2"/>
    <x v="22"/>
    <n v="55"/>
    <s v="DAL"/>
    <x v="59"/>
  </r>
  <r>
    <x v="10"/>
    <s v="3AQ"/>
    <x v="19"/>
    <s v="BOG"/>
    <x v="3"/>
    <s v="1.10"/>
    <x v="8"/>
    <x v="24"/>
    <n v="4"/>
    <s v="DAL"/>
    <x v="59"/>
  </r>
  <r>
    <x v="10"/>
    <s v="3AQ"/>
    <x v="19"/>
    <s v="BOG"/>
    <x v="3"/>
    <s v="1.3"/>
    <x v="1"/>
    <x v="24"/>
    <n v="3"/>
    <s v="DAL"/>
    <x v="59"/>
  </r>
  <r>
    <x v="10"/>
    <s v="3AQ"/>
    <x v="19"/>
    <s v="BOG"/>
    <x v="3"/>
    <s v="1.7"/>
    <x v="5"/>
    <x v="24"/>
    <n v="1"/>
    <s v="DAL"/>
    <x v="59"/>
  </r>
  <r>
    <x v="10"/>
    <s v="3AQ"/>
    <x v="19"/>
    <s v="BOG"/>
    <x v="3"/>
    <s v="1.1"/>
    <x v="0"/>
    <x v="11"/>
    <n v="30"/>
    <s v="DWI"/>
    <x v="18"/>
  </r>
  <r>
    <x v="10"/>
    <s v="3AQ"/>
    <x v="19"/>
    <s v="BOG"/>
    <x v="3"/>
    <s v="1.10"/>
    <x v="8"/>
    <x v="31"/>
    <n v="359"/>
    <s v="GLO"/>
    <x v="76"/>
  </r>
  <r>
    <x v="10"/>
    <s v="3AQ"/>
    <x v="19"/>
    <s v="BOG"/>
    <x v="3"/>
    <s v="1.5"/>
    <x v="7"/>
    <x v="31"/>
    <n v="39"/>
    <s v="GLO"/>
    <x v="76"/>
  </r>
  <r>
    <x v="10"/>
    <s v="3AQ"/>
    <x v="19"/>
    <s v="BOG"/>
    <x v="3"/>
    <s v="1.6"/>
    <x v="2"/>
    <x v="31"/>
    <n v="47"/>
    <s v="GLO"/>
    <x v="76"/>
  </r>
  <r>
    <x v="10"/>
    <s v="3AQ"/>
    <x v="19"/>
    <s v="BOG"/>
    <x v="3"/>
    <s v="1.10"/>
    <x v="8"/>
    <x v="107"/>
    <n v="319"/>
    <s v="IBE"/>
    <x v="69"/>
  </r>
  <r>
    <x v="10"/>
    <s v="3AQ"/>
    <x v="19"/>
    <s v="BOG"/>
    <x v="3"/>
    <s v="1.1"/>
    <x v="0"/>
    <x v="1"/>
    <n v="426"/>
    <s v="JAT"/>
    <x v="14"/>
  </r>
  <r>
    <x v="10"/>
    <s v="3AQ"/>
    <x v="19"/>
    <s v="BOG"/>
    <x v="3"/>
    <s v="1.8"/>
    <x v="6"/>
    <x v="1"/>
    <n v="581"/>
    <s v="JAT"/>
    <x v="14"/>
  </r>
  <r>
    <x v="10"/>
    <s v="3AQ"/>
    <x v="19"/>
    <s v="BOG"/>
    <x v="3"/>
    <s v="1.6"/>
    <x v="2"/>
    <x v="1"/>
    <n v="46"/>
    <s v="NKS"/>
    <x v="12"/>
  </r>
  <r>
    <x v="10"/>
    <s v="3AQ"/>
    <x v="19"/>
    <s v="BOG"/>
    <x v="3"/>
    <s v="1.1"/>
    <x v="0"/>
    <x v="8"/>
    <n v="9"/>
    <s v="ROI"/>
    <x v="56"/>
  </r>
  <r>
    <x v="10"/>
    <s v="3AQ"/>
    <x v="19"/>
    <s v="BOG"/>
    <x v="3"/>
    <s v="1.2"/>
    <x v="9"/>
    <x v="8"/>
    <n v="9"/>
    <s v="ROI"/>
    <x v="56"/>
  </r>
  <r>
    <x v="10"/>
    <s v="3AQ"/>
    <x v="19"/>
    <s v="BOG"/>
    <x v="3"/>
    <s v="1.6"/>
    <x v="2"/>
    <x v="19"/>
    <n v="34"/>
    <s v="THY"/>
    <x v="45"/>
  </r>
  <r>
    <x v="10"/>
    <s v="3AQ"/>
    <x v="19"/>
    <s v="BOG"/>
    <x v="3"/>
    <s v="1.5"/>
    <x v="7"/>
    <x v="1"/>
    <n v="44"/>
    <s v="VIV"/>
    <x v="72"/>
  </r>
  <r>
    <x v="10"/>
    <s v="3AQ"/>
    <x v="19"/>
    <s v="CTG"/>
    <x v="11"/>
    <s v="1.6"/>
    <x v="2"/>
    <x v="33"/>
    <n v="2"/>
    <s v="KLM"/>
    <x v="23"/>
  </r>
  <r>
    <x v="10"/>
    <s v="3AQ"/>
    <x v="19"/>
    <s v="BOG"/>
    <x v="3"/>
    <s v="1.1"/>
    <x v="0"/>
    <x v="15"/>
    <n v="346"/>
    <s v="AVA"/>
    <x v="1"/>
  </r>
  <r>
    <x v="10"/>
    <s v="3AQ"/>
    <x v="19"/>
    <s v="BOG"/>
    <x v="3"/>
    <s v="1.7"/>
    <x v="5"/>
    <x v="15"/>
    <n v="629"/>
    <s v="AVA"/>
    <x v="1"/>
  </r>
  <r>
    <x v="10"/>
    <s v="3AQ"/>
    <x v="19"/>
    <s v="BOG"/>
    <x v="3"/>
    <s v="1.5"/>
    <x v="7"/>
    <x v="2"/>
    <n v="148"/>
    <s v="GLG"/>
    <x v="15"/>
  </r>
  <r>
    <x v="10"/>
    <s v="3AQ"/>
    <x v="19"/>
    <s v="BOG"/>
    <x v="3"/>
    <s v="1.7"/>
    <x v="5"/>
    <x v="2"/>
    <n v="160"/>
    <s v="GLG"/>
    <x v="15"/>
  </r>
  <r>
    <x v="10"/>
    <s v="3AQ"/>
    <x v="19"/>
    <s v="BOG"/>
    <x v="3"/>
    <s v="1.8"/>
    <x v="6"/>
    <x v="2"/>
    <n v="17"/>
    <s v="AVR"/>
    <x v="1"/>
  </r>
  <r>
    <x v="10"/>
    <s v="3BL"/>
    <x v="8"/>
    <s v="BOG"/>
    <x v="3"/>
    <s v="1.10"/>
    <x v="8"/>
    <x v="77"/>
    <n v="10"/>
    <s v="QTR"/>
    <x v="38"/>
  </r>
  <r>
    <x v="10"/>
    <s v="3BM"/>
    <x v="0"/>
    <s v="EJA"/>
    <x v="0"/>
    <s v="1.1"/>
    <x v="0"/>
    <x v="1"/>
    <n v="55"/>
    <s v="AVR"/>
    <x v="1"/>
  </r>
  <r>
    <x v="10"/>
    <s v="3BM"/>
    <x v="0"/>
    <s v="EJA"/>
    <x v="0"/>
    <s v="1.6"/>
    <x v="2"/>
    <x v="1"/>
    <n v="55"/>
    <s v="AVR"/>
    <x v="1"/>
  </r>
  <r>
    <x v="10"/>
    <s v="3BM"/>
    <x v="0"/>
    <s v="EJA"/>
    <x v="0"/>
    <s v="1.2"/>
    <x v="9"/>
    <x v="2"/>
    <n v="1"/>
    <s v="AVR"/>
    <x v="1"/>
  </r>
  <r>
    <x v="10"/>
    <s v="3BM"/>
    <x v="0"/>
    <s v="EJA"/>
    <x v="0"/>
    <s v="1.9"/>
    <x v="3"/>
    <x v="2"/>
    <n v="5"/>
    <s v="AVR"/>
    <x v="1"/>
  </r>
  <r>
    <x v="10"/>
    <s v="3BM"/>
    <x v="0"/>
    <s v="EYP"/>
    <x v="13"/>
    <s v="1.4"/>
    <x v="4"/>
    <x v="1"/>
    <n v="62"/>
    <s v="AVA"/>
    <x v="1"/>
  </r>
  <r>
    <x v="10"/>
    <s v="3BM"/>
    <x v="0"/>
    <s v="PPN"/>
    <x v="1"/>
    <s v="1.6"/>
    <x v="2"/>
    <x v="0"/>
    <n v="35"/>
    <s v="EFY"/>
    <x v="0"/>
  </r>
  <r>
    <x v="10"/>
    <s v="3BM"/>
    <x v="0"/>
    <s v="VUP"/>
    <x v="2"/>
    <s v="1.1"/>
    <x v="0"/>
    <x v="2"/>
    <n v="21"/>
    <s v="AVA"/>
    <x v="1"/>
  </r>
  <r>
    <x v="10"/>
    <s v="3BM"/>
    <x v="0"/>
    <s v="VUP"/>
    <x v="2"/>
    <s v="1.7"/>
    <x v="5"/>
    <x v="1"/>
    <n v="105"/>
    <s v="AVA"/>
    <x v="1"/>
  </r>
  <r>
    <x v="10"/>
    <s v="3BM"/>
    <x v="0"/>
    <s v="VUP"/>
    <x v="2"/>
    <s v="1.4"/>
    <x v="4"/>
    <x v="9"/>
    <n v="23"/>
    <s v="EFY"/>
    <x v="0"/>
  </r>
  <r>
    <x v="10"/>
    <s v="3BM"/>
    <x v="0"/>
    <s v="VVC"/>
    <x v="22"/>
    <s v="1.9"/>
    <x v="3"/>
    <x v="2"/>
    <n v="7"/>
    <s v="AVA"/>
    <x v="1"/>
  </r>
  <r>
    <x v="10"/>
    <s v="3BM"/>
    <x v="0"/>
    <s v="TCO"/>
    <x v="25"/>
    <s v="1.3"/>
    <x v="1"/>
    <x v="9"/>
    <n v="42"/>
    <s v="EFY"/>
    <x v="0"/>
  </r>
  <r>
    <x v="10"/>
    <s v="3BN"/>
    <x v="20"/>
    <s v="MDE"/>
    <x v="5"/>
    <s v="1.9"/>
    <x v="3"/>
    <x v="114"/>
    <n v="1"/>
    <s v="PRV"/>
    <x v="42"/>
  </r>
  <r>
    <x v="10"/>
    <s v="3BN"/>
    <x v="20"/>
    <s v="PEI"/>
    <x v="20"/>
    <s v="1.9"/>
    <x v="3"/>
    <x v="28"/>
    <n v="2"/>
    <s v="PRV"/>
    <x v="42"/>
  </r>
  <r>
    <x v="10"/>
    <s v="3BN"/>
    <x v="20"/>
    <s v="CLO"/>
    <x v="10"/>
    <s v="1.9"/>
    <x v="3"/>
    <x v="118"/>
    <n v="1"/>
    <s v="PRV"/>
    <x v="42"/>
  </r>
  <r>
    <x v="10"/>
    <s v="3BN"/>
    <x v="20"/>
    <s v="BAQ"/>
    <x v="8"/>
    <s v="1.9"/>
    <x v="3"/>
    <x v="57"/>
    <n v="6"/>
    <s v="PRV"/>
    <x v="42"/>
  </r>
  <r>
    <x v="10"/>
    <s v="3BN"/>
    <x v="20"/>
    <s v="BAQ"/>
    <x v="8"/>
    <s v="1.9"/>
    <x v="3"/>
    <x v="54"/>
    <n v="2"/>
    <s v="PRV"/>
    <x v="42"/>
  </r>
  <r>
    <x v="10"/>
    <s v="3BN"/>
    <x v="20"/>
    <s v="EOH"/>
    <x v="26"/>
    <s v="1.9"/>
    <x v="3"/>
    <x v="92"/>
    <n v="1"/>
    <s v="PRV"/>
    <x v="42"/>
  </r>
  <r>
    <x v="10"/>
    <s v="3BQ"/>
    <x v="12"/>
    <s v="MDE"/>
    <x v="5"/>
    <s v="1.10"/>
    <x v="8"/>
    <x v="40"/>
    <n v="4"/>
    <s v="PAV"/>
    <x v="9"/>
  </r>
  <r>
    <x v="10"/>
    <s v="3BQ"/>
    <x v="12"/>
    <s v="CLO"/>
    <x v="10"/>
    <s v="1.9"/>
    <x v="3"/>
    <x v="39"/>
    <n v="1"/>
    <s v="PAV"/>
    <x v="9"/>
  </r>
  <r>
    <x v="10"/>
    <s v="3BQ"/>
    <x v="12"/>
    <s v="CLO"/>
    <x v="10"/>
    <s v="1.10"/>
    <x v="8"/>
    <x v="92"/>
    <n v="1"/>
    <s v="PAV"/>
    <x v="9"/>
  </r>
  <r>
    <x v="10"/>
    <s v="3BQ"/>
    <x v="12"/>
    <s v="BAQ"/>
    <x v="8"/>
    <s v="1.9"/>
    <x v="3"/>
    <x v="28"/>
    <n v="4"/>
    <s v="PAV"/>
    <x v="9"/>
  </r>
  <r>
    <x v="10"/>
    <s v="3BQ"/>
    <x v="12"/>
    <s v="CTG"/>
    <x v="11"/>
    <s v="1.10"/>
    <x v="8"/>
    <x v="31"/>
    <n v="37"/>
    <s v="PAV"/>
    <x v="9"/>
  </r>
  <r>
    <x v="10"/>
    <s v="3BQ"/>
    <x v="12"/>
    <s v="CTG"/>
    <x v="11"/>
    <s v="1.10"/>
    <x v="8"/>
    <x v="52"/>
    <n v="7"/>
    <s v="PAV"/>
    <x v="9"/>
  </r>
  <r>
    <x v="10"/>
    <s v="3BQ"/>
    <x v="12"/>
    <s v="CTG"/>
    <x v="11"/>
    <s v="1.9"/>
    <x v="3"/>
    <x v="126"/>
    <n v="1"/>
    <s v="PAV"/>
    <x v="9"/>
  </r>
  <r>
    <x v="10"/>
    <s v="3BQ"/>
    <x v="12"/>
    <s v="CTG"/>
    <x v="11"/>
    <s v="1.10"/>
    <x v="8"/>
    <x v="92"/>
    <n v="3"/>
    <s v="PAV"/>
    <x v="9"/>
  </r>
  <r>
    <x v="10"/>
    <s v="3BQ"/>
    <x v="12"/>
    <s v="CTG"/>
    <x v="11"/>
    <s v="1.10"/>
    <x v="8"/>
    <x v="59"/>
    <n v="4"/>
    <s v="PAV"/>
    <x v="9"/>
  </r>
  <r>
    <x v="10"/>
    <s v="3BQ"/>
    <x v="12"/>
    <s v="CTG"/>
    <x v="11"/>
    <s v="1.10"/>
    <x v="8"/>
    <x v="135"/>
    <n v="1"/>
    <s v="PAV"/>
    <x v="9"/>
  </r>
  <r>
    <x v="10"/>
    <s v="3BQ"/>
    <x v="12"/>
    <s v="CTG"/>
    <x v="11"/>
    <s v="1.10"/>
    <x v="8"/>
    <x v="49"/>
    <n v="3"/>
    <s v="PAV"/>
    <x v="9"/>
  </r>
  <r>
    <x v="10"/>
    <s v="3BQ"/>
    <x v="12"/>
    <s v="CTG"/>
    <x v="11"/>
    <s v="1.9"/>
    <x v="3"/>
    <x v="72"/>
    <n v="2"/>
    <s v="PAV"/>
    <x v="9"/>
  </r>
  <r>
    <x v="10"/>
    <s v="3BQ"/>
    <x v="12"/>
    <s v="CTG"/>
    <x v="11"/>
    <s v="1.10"/>
    <x v="8"/>
    <x v="83"/>
    <n v="3"/>
    <s v="PAV"/>
    <x v="9"/>
  </r>
  <r>
    <x v="10"/>
    <s v="3BQ"/>
    <x v="12"/>
    <s v="BOG"/>
    <x v="3"/>
    <s v="1.9"/>
    <x v="3"/>
    <x v="76"/>
    <n v="2"/>
    <s v="PAV"/>
    <x v="9"/>
  </r>
  <r>
    <x v="10"/>
    <s v="3BQ"/>
    <x v="12"/>
    <s v="BOG"/>
    <x v="3"/>
    <s v="1.9"/>
    <x v="3"/>
    <x v="130"/>
    <n v="4"/>
    <s v="PAV"/>
    <x v="9"/>
  </r>
  <r>
    <x v="10"/>
    <s v="3BQ"/>
    <x v="12"/>
    <s v="BOG"/>
    <x v="3"/>
    <s v="1.9"/>
    <x v="3"/>
    <x v="37"/>
    <n v="1"/>
    <s v="PAV"/>
    <x v="9"/>
  </r>
  <r>
    <x v="10"/>
    <s v="3BQ"/>
    <x v="12"/>
    <s v="BOG"/>
    <x v="3"/>
    <s v="1.10"/>
    <x v="8"/>
    <x v="37"/>
    <n v="3"/>
    <s v="PAV"/>
    <x v="9"/>
  </r>
  <r>
    <x v="10"/>
    <s v="3BQ"/>
    <x v="12"/>
    <s v="BOG"/>
    <x v="3"/>
    <s v="1.10"/>
    <x v="8"/>
    <x v="39"/>
    <n v="7"/>
    <s v="PAV"/>
    <x v="9"/>
  </r>
  <r>
    <x v="10"/>
    <s v="3BQ"/>
    <x v="12"/>
    <s v="BOG"/>
    <x v="3"/>
    <s v="1.9"/>
    <x v="3"/>
    <x v="57"/>
    <n v="4"/>
    <s v="PAV"/>
    <x v="9"/>
  </r>
  <r>
    <x v="10"/>
    <s v="3BV"/>
    <x v="16"/>
    <s v="PBO"/>
    <x v="28"/>
    <s v="1.2"/>
    <x v="9"/>
    <x v="75"/>
    <n v="73"/>
    <s v="SRC"/>
    <x v="70"/>
  </r>
  <r>
    <x v="10"/>
    <s v="3BV"/>
    <x v="16"/>
    <s v="PBO"/>
    <x v="28"/>
    <s v="1.9"/>
    <x v="3"/>
    <x v="75"/>
    <n v="73"/>
    <s v="SRC"/>
    <x v="70"/>
  </r>
  <r>
    <x v="10"/>
    <s v="5AD"/>
    <x v="10"/>
    <s v="BGA"/>
    <x v="9"/>
    <s v="1.10"/>
    <x v="8"/>
    <x v="25"/>
    <n v="1"/>
    <s v="PRV"/>
    <x v="42"/>
  </r>
  <r>
    <x v="10"/>
    <s v="ACI"/>
    <x v="22"/>
    <s v="BAQ"/>
    <x v="8"/>
    <s v="1.10"/>
    <x v="8"/>
    <x v="25"/>
    <n v="2"/>
    <s v="3GH"/>
    <x v="80"/>
  </r>
  <r>
    <x v="10"/>
    <s v="HEL"/>
    <x v="1"/>
    <s v="BOG"/>
    <x v="3"/>
    <s v="1.3"/>
    <x v="1"/>
    <x v="39"/>
    <n v="1"/>
    <s v="HEL"/>
    <x v="2"/>
  </r>
  <r>
    <x v="10"/>
    <s v="1BC"/>
    <x v="4"/>
    <s v="MDE"/>
    <x v="5"/>
    <s v="1.10"/>
    <x v="8"/>
    <x v="29"/>
    <n v="1"/>
    <s v="PAV"/>
    <x v="9"/>
  </r>
  <r>
    <x v="10"/>
    <s v="1BC"/>
    <x v="4"/>
    <s v="MDE"/>
    <x v="5"/>
    <s v="1.6"/>
    <x v="2"/>
    <x v="28"/>
    <n v="10"/>
    <s v="PAV"/>
    <x v="9"/>
  </r>
  <r>
    <x v="10"/>
    <s v="1BC"/>
    <x v="4"/>
    <s v="MDE"/>
    <x v="5"/>
    <s v="1.3"/>
    <x v="1"/>
    <x v="10"/>
    <n v="2"/>
    <s v="PAV"/>
    <x v="9"/>
  </r>
  <r>
    <x v="10"/>
    <s v="1BC"/>
    <x v="4"/>
    <s v="MDE"/>
    <x v="5"/>
    <s v="1.3"/>
    <x v="1"/>
    <x v="63"/>
    <n v="3"/>
    <s v="PAV"/>
    <x v="9"/>
  </r>
  <r>
    <x v="10"/>
    <s v="1BC"/>
    <x v="4"/>
    <s v="MDE"/>
    <x v="5"/>
    <s v="1.3"/>
    <x v="1"/>
    <x v="70"/>
    <n v="2"/>
    <s v="PAV"/>
    <x v="9"/>
  </r>
  <r>
    <x v="10"/>
    <s v="1BC"/>
    <x v="4"/>
    <s v="MDE"/>
    <x v="5"/>
    <s v="1.3"/>
    <x v="1"/>
    <x v="40"/>
    <n v="5"/>
    <s v="PAV"/>
    <x v="9"/>
  </r>
  <r>
    <x v="10"/>
    <s v="1GR"/>
    <x v="11"/>
    <s v="EOH"/>
    <x v="26"/>
    <s v="1.8"/>
    <x v="6"/>
    <x v="3"/>
    <n v="23"/>
    <s v="1FR"/>
    <x v="54"/>
  </r>
  <r>
    <x v="10"/>
    <s v="1GR"/>
    <x v="11"/>
    <s v="EOH"/>
    <x v="26"/>
    <s v="1.1"/>
    <x v="0"/>
    <x v="73"/>
    <n v="4"/>
    <s v="1GR"/>
    <x v="55"/>
  </r>
  <r>
    <x v="10"/>
    <s v="2EI"/>
    <x v="5"/>
    <s v="ADZ"/>
    <x v="6"/>
    <s v="1.3"/>
    <x v="1"/>
    <x v="11"/>
    <n v="17"/>
    <s v="CMP"/>
    <x v="13"/>
  </r>
  <r>
    <x v="10"/>
    <s v="2EI"/>
    <x v="5"/>
    <s v="ADZ"/>
    <x v="6"/>
    <s v="1.3"/>
    <x v="1"/>
    <x v="1"/>
    <n v="30"/>
    <s v="JAT"/>
    <x v="14"/>
  </r>
  <r>
    <x v="10"/>
    <s v="2EI"/>
    <x v="5"/>
    <s v="AXM"/>
    <x v="7"/>
    <s v="1.10"/>
    <x v="8"/>
    <x v="8"/>
    <n v="6"/>
    <s v="ACL"/>
    <x v="8"/>
  </r>
  <r>
    <x v="10"/>
    <s v="2EI"/>
    <x v="5"/>
    <s v="AXM"/>
    <x v="7"/>
    <s v="1.6"/>
    <x v="2"/>
    <x v="2"/>
    <n v="1"/>
    <s v="AVA"/>
    <x v="1"/>
  </r>
  <r>
    <x v="10"/>
    <s v="2EI"/>
    <x v="5"/>
    <s v="AXM"/>
    <x v="7"/>
    <s v="1.2"/>
    <x v="9"/>
    <x v="1"/>
    <n v="9"/>
    <s v="AVA"/>
    <x v="1"/>
  </r>
  <r>
    <x v="10"/>
    <s v="2EI"/>
    <x v="5"/>
    <s v="BGA"/>
    <x v="9"/>
    <s v="1.6"/>
    <x v="2"/>
    <x v="11"/>
    <n v="17"/>
    <s v="CMP"/>
    <x v="13"/>
  </r>
  <r>
    <x v="10"/>
    <s v="2EI"/>
    <x v="5"/>
    <s v="AXM"/>
    <x v="7"/>
    <s v="1.8"/>
    <x v="6"/>
    <x v="1"/>
    <n v="22"/>
    <s v="NKS"/>
    <x v="12"/>
  </r>
  <r>
    <x v="10"/>
    <s v="2EI"/>
    <x v="5"/>
    <s v="AXM"/>
    <x v="7"/>
    <s v="1.1"/>
    <x v="0"/>
    <x v="11"/>
    <n v="17"/>
    <s v="RPB"/>
    <x v="11"/>
  </r>
  <r>
    <x v="10"/>
    <s v="2EI"/>
    <x v="5"/>
    <s v="AXM"/>
    <x v="7"/>
    <s v="1.9"/>
    <x v="3"/>
    <x v="11"/>
    <n v="17"/>
    <s v="RPB"/>
    <x v="11"/>
  </r>
  <r>
    <x v="10"/>
    <s v="2EI"/>
    <x v="5"/>
    <s v="BAQ"/>
    <x v="8"/>
    <s v="1.3"/>
    <x v="1"/>
    <x v="11"/>
    <n v="46"/>
    <s v="CMP"/>
    <x v="13"/>
  </r>
  <r>
    <x v="10"/>
    <s v="2EI"/>
    <x v="5"/>
    <s v="BAQ"/>
    <x v="8"/>
    <s v="1.8"/>
    <x v="6"/>
    <x v="11"/>
    <n v="254"/>
    <s v="CMP"/>
    <x v="13"/>
  </r>
  <r>
    <x v="10"/>
    <s v="2EI"/>
    <x v="5"/>
    <s v="BAQ"/>
    <x v="8"/>
    <s v="1.10"/>
    <x v="8"/>
    <x v="1"/>
    <n v="153"/>
    <s v="NKS"/>
    <x v="12"/>
  </r>
  <r>
    <x v="10"/>
    <s v="2EI"/>
    <x v="5"/>
    <s v="BAQ"/>
    <x v="8"/>
    <s v="1.5"/>
    <x v="7"/>
    <x v="1"/>
    <n v="25"/>
    <s v="NKS"/>
    <x v="12"/>
  </r>
  <r>
    <x v="10"/>
    <s v="2EI"/>
    <x v="5"/>
    <s v="BAQ"/>
    <x v="8"/>
    <s v="1.8"/>
    <x v="6"/>
    <x v="1"/>
    <n v="61"/>
    <s v="NKS"/>
    <x v="12"/>
  </r>
  <r>
    <x v="10"/>
    <s v="2EI"/>
    <x v="5"/>
    <s v="BAQ"/>
    <x v="8"/>
    <s v="1.10"/>
    <x v="8"/>
    <x v="11"/>
    <n v="366"/>
    <s v="RPB"/>
    <x v="11"/>
  </r>
  <r>
    <x v="10"/>
    <s v="2EI"/>
    <x v="5"/>
    <s v="BAQ"/>
    <x v="8"/>
    <s v="1.4"/>
    <x v="4"/>
    <x v="11"/>
    <n v="92"/>
    <s v="RPB"/>
    <x v="11"/>
  </r>
  <r>
    <x v="10"/>
    <s v="2EI"/>
    <x v="5"/>
    <s v="BGA"/>
    <x v="9"/>
    <s v="1.7"/>
    <x v="5"/>
    <x v="1"/>
    <n v="33"/>
    <s v="AVA"/>
    <x v="1"/>
  </r>
  <r>
    <x v="10"/>
    <s v="2EI"/>
    <x v="5"/>
    <s v="BGA"/>
    <x v="9"/>
    <s v="1.4"/>
    <x v="4"/>
    <x v="1"/>
    <n v="174"/>
    <s v="ARE"/>
    <x v="10"/>
  </r>
  <r>
    <x v="10"/>
    <s v="2EI"/>
    <x v="5"/>
    <s v="BGA"/>
    <x v="9"/>
    <s v="1.8"/>
    <x v="6"/>
    <x v="11"/>
    <n v="11"/>
    <s v="RPB"/>
    <x v="11"/>
  </r>
  <r>
    <x v="10"/>
    <s v="2EI"/>
    <x v="5"/>
    <s v="CTG"/>
    <x v="11"/>
    <s v="1.6"/>
    <x v="2"/>
    <x v="11"/>
    <n v="59"/>
    <s v="AAL"/>
    <x v="19"/>
  </r>
  <r>
    <x v="10"/>
    <s v="2EI"/>
    <x v="5"/>
    <s v="CLO"/>
    <x v="10"/>
    <s v="1.1"/>
    <x v="0"/>
    <x v="11"/>
    <n v="29"/>
    <s v="AAL"/>
    <x v="19"/>
  </r>
  <r>
    <x v="10"/>
    <s v="2EI"/>
    <x v="5"/>
    <s v="CLO"/>
    <x v="10"/>
    <s v="1.6"/>
    <x v="2"/>
    <x v="15"/>
    <n v="13"/>
    <s v="AVA"/>
    <x v="1"/>
  </r>
  <r>
    <x v="10"/>
    <s v="2EI"/>
    <x v="5"/>
    <s v="CLO"/>
    <x v="10"/>
    <s v="1.7"/>
    <x v="5"/>
    <x v="15"/>
    <n v="9"/>
    <s v="AVA"/>
    <x v="1"/>
  </r>
  <r>
    <x v="10"/>
    <s v="2EI"/>
    <x v="5"/>
    <s v="CLO"/>
    <x v="10"/>
    <s v="1.8"/>
    <x v="6"/>
    <x v="15"/>
    <n v="13"/>
    <s v="AVA"/>
    <x v="1"/>
  </r>
  <r>
    <x v="10"/>
    <s v="2EI"/>
    <x v="5"/>
    <s v="CLO"/>
    <x v="10"/>
    <s v="1.1"/>
    <x v="0"/>
    <x v="1"/>
    <n v="119"/>
    <s v="JAT"/>
    <x v="14"/>
  </r>
  <r>
    <x v="10"/>
    <s v="2EI"/>
    <x v="5"/>
    <s v="CLO"/>
    <x v="10"/>
    <s v="1.3"/>
    <x v="1"/>
    <x v="16"/>
    <n v="10"/>
    <s v="JAT"/>
    <x v="14"/>
  </r>
  <r>
    <x v="10"/>
    <s v="2EI"/>
    <x v="5"/>
    <s v="CLO"/>
    <x v="10"/>
    <s v="1.5"/>
    <x v="7"/>
    <x v="16"/>
    <n v="9"/>
    <s v="JAT"/>
    <x v="14"/>
  </r>
  <r>
    <x v="10"/>
    <s v="2EI"/>
    <x v="5"/>
    <s v="CLO"/>
    <x v="10"/>
    <s v="1.3"/>
    <x v="1"/>
    <x v="24"/>
    <n v="5"/>
    <s v="LAE"/>
    <x v="44"/>
  </r>
  <r>
    <x v="10"/>
    <s v="2EI"/>
    <x v="5"/>
    <s v="CLO"/>
    <x v="10"/>
    <s v="1.4"/>
    <x v="4"/>
    <x v="24"/>
    <n v="5"/>
    <s v="LAE"/>
    <x v="44"/>
  </r>
  <r>
    <x v="10"/>
    <s v="2EI"/>
    <x v="5"/>
    <s v="CLO"/>
    <x v="10"/>
    <s v="1.10"/>
    <x v="8"/>
    <x v="1"/>
    <n v="94"/>
    <s v="NKS"/>
    <x v="12"/>
  </r>
  <r>
    <x v="10"/>
    <s v="2EI"/>
    <x v="5"/>
    <s v="CLO"/>
    <x v="10"/>
    <s v="1.4"/>
    <x v="4"/>
    <x v="1"/>
    <n v="19"/>
    <s v="NKS"/>
    <x v="12"/>
  </r>
  <r>
    <x v="10"/>
    <s v="2EI"/>
    <x v="5"/>
    <s v="CTG"/>
    <x v="11"/>
    <s v="1.2"/>
    <x v="9"/>
    <x v="11"/>
    <n v="1"/>
    <s v="CMP"/>
    <x v="13"/>
  </r>
  <r>
    <x v="10"/>
    <s v="2EI"/>
    <x v="5"/>
    <s v="CTG"/>
    <x v="11"/>
    <s v="1.3"/>
    <x v="1"/>
    <x v="11"/>
    <n v="135"/>
    <s v="CMP"/>
    <x v="13"/>
  </r>
  <r>
    <x v="10"/>
    <s v="2EI"/>
    <x v="5"/>
    <s v="CTG"/>
    <x v="11"/>
    <s v="1.7"/>
    <x v="5"/>
    <x v="11"/>
    <n v="5"/>
    <s v="CMP"/>
    <x v="13"/>
  </r>
  <r>
    <x v="10"/>
    <s v="2EI"/>
    <x v="5"/>
    <s v="CTG"/>
    <x v="11"/>
    <s v="1.3"/>
    <x v="1"/>
    <x v="11"/>
    <n v="26"/>
    <s v="DWI"/>
    <x v="18"/>
  </r>
  <r>
    <x v="10"/>
    <s v="2EI"/>
    <x v="5"/>
    <s v="CTG"/>
    <x v="11"/>
    <s v="1.10"/>
    <x v="8"/>
    <x v="31"/>
    <n v="4"/>
    <s v="FAC"/>
    <x v="34"/>
  </r>
  <r>
    <x v="10"/>
    <s v="2EI"/>
    <x v="5"/>
    <s v="CTG"/>
    <x v="11"/>
    <s v="1.8"/>
    <x v="6"/>
    <x v="1"/>
    <n v="336"/>
    <s v="JAT"/>
    <x v="14"/>
  </r>
  <r>
    <x v="10"/>
    <s v="2EI"/>
    <x v="5"/>
    <s v="CTG"/>
    <x v="11"/>
    <s v="1.9"/>
    <x v="3"/>
    <x v="1"/>
    <n v="181"/>
    <s v="JAT"/>
    <x v="14"/>
  </r>
  <r>
    <x v="10"/>
    <s v="2EI"/>
    <x v="5"/>
    <s v="CTG"/>
    <x v="11"/>
    <s v="1.5"/>
    <x v="7"/>
    <x v="1"/>
    <n v="30"/>
    <s v="JBU"/>
    <x v="6"/>
  </r>
  <r>
    <x v="10"/>
    <s v="2EI"/>
    <x v="5"/>
    <s v="CTG"/>
    <x v="11"/>
    <s v="1.4"/>
    <x v="4"/>
    <x v="2"/>
    <n v="13"/>
    <s v="ARE"/>
    <x v="10"/>
  </r>
  <r>
    <x v="10"/>
    <s v="2EI"/>
    <x v="5"/>
    <s v="CTG"/>
    <x v="11"/>
    <s v="1.10"/>
    <x v="8"/>
    <x v="16"/>
    <n v="173"/>
    <s v="NKS"/>
    <x v="12"/>
  </r>
  <r>
    <x v="10"/>
    <s v="2EI"/>
    <x v="5"/>
    <s v="CTG"/>
    <x v="11"/>
    <s v="1.1"/>
    <x v="0"/>
    <x v="16"/>
    <n v="14"/>
    <s v="TSC"/>
    <x v="21"/>
  </r>
  <r>
    <x v="10"/>
    <s v="2EI"/>
    <x v="5"/>
    <s v="CTG"/>
    <x v="11"/>
    <s v="1.7"/>
    <x v="5"/>
    <x v="16"/>
    <n v="1"/>
    <s v="TSC"/>
    <x v="21"/>
  </r>
  <r>
    <x v="10"/>
    <s v="2EI"/>
    <x v="5"/>
    <s v="CUC"/>
    <x v="12"/>
    <s v="1.8"/>
    <x v="6"/>
    <x v="2"/>
    <n v="10"/>
    <s v="AVA"/>
    <x v="1"/>
  </r>
  <r>
    <x v="10"/>
    <s v="2EI"/>
    <x v="5"/>
    <s v="CUC"/>
    <x v="12"/>
    <s v="1.6"/>
    <x v="2"/>
    <x v="1"/>
    <n v="319"/>
    <s v="AVA"/>
    <x v="1"/>
  </r>
  <r>
    <x v="10"/>
    <s v="2EI"/>
    <x v="5"/>
    <s v="EYP"/>
    <x v="13"/>
    <s v="1.9"/>
    <x v="3"/>
    <x v="1"/>
    <n v="11"/>
    <s v="ARE"/>
    <x v="10"/>
  </r>
  <r>
    <x v="10"/>
    <s v="2EI"/>
    <x v="5"/>
    <s v="IBE"/>
    <x v="14"/>
    <s v="1.1"/>
    <x v="0"/>
    <x v="1"/>
    <n v="56"/>
    <s v="AVA"/>
    <x v="1"/>
  </r>
  <r>
    <x v="10"/>
    <s v="2EI"/>
    <x v="5"/>
    <s v="IBE"/>
    <x v="14"/>
    <s v="1.6"/>
    <x v="2"/>
    <x v="1"/>
    <n v="56"/>
    <s v="AVA"/>
    <x v="1"/>
  </r>
  <r>
    <x v="10"/>
    <s v="2EI"/>
    <x v="5"/>
    <s v="IBE"/>
    <x v="14"/>
    <s v="1.8"/>
    <x v="6"/>
    <x v="1"/>
    <n v="56"/>
    <s v="ARE"/>
    <x v="10"/>
  </r>
  <r>
    <x v="10"/>
    <s v="2EI"/>
    <x v="5"/>
    <s v="LET"/>
    <x v="23"/>
    <s v="1.4"/>
    <x v="4"/>
    <x v="2"/>
    <n v="1"/>
    <s v="AVA"/>
    <x v="1"/>
  </r>
  <r>
    <x v="10"/>
    <s v="2EI"/>
    <x v="5"/>
    <s v="LET"/>
    <x v="23"/>
    <s v="1.1"/>
    <x v="0"/>
    <x v="1"/>
    <n v="41"/>
    <s v="ARE"/>
    <x v="10"/>
  </r>
  <r>
    <x v="10"/>
    <s v="2EI"/>
    <x v="5"/>
    <s v="LET"/>
    <x v="23"/>
    <s v="1.4"/>
    <x v="4"/>
    <x v="1"/>
    <n v="40"/>
    <s v="ARE"/>
    <x v="10"/>
  </r>
  <r>
    <x v="10"/>
    <s v="2EI"/>
    <x v="5"/>
    <s v="MDE"/>
    <x v="5"/>
    <s v="1.10"/>
    <x v="8"/>
    <x v="2"/>
    <n v="97"/>
    <s v="AVA"/>
    <x v="1"/>
  </r>
  <r>
    <x v="10"/>
    <s v="2EI"/>
    <x v="5"/>
    <s v="MDE"/>
    <x v="5"/>
    <s v="1.7"/>
    <x v="5"/>
    <x v="1"/>
    <n v="443"/>
    <s v="AVA"/>
    <x v="1"/>
  </r>
  <r>
    <x v="10"/>
    <s v="2EI"/>
    <x v="5"/>
    <s v="MDE"/>
    <x v="5"/>
    <s v="1.10"/>
    <x v="8"/>
    <x v="11"/>
    <n v="132"/>
    <s v="DWI"/>
    <x v="18"/>
  </r>
  <r>
    <x v="10"/>
    <s v="2EI"/>
    <x v="5"/>
    <s v="MDE"/>
    <x v="5"/>
    <s v="1.6"/>
    <x v="2"/>
    <x v="1"/>
    <n v="16"/>
    <s v="GLG"/>
    <x v="15"/>
  </r>
  <r>
    <x v="10"/>
    <s v="2EI"/>
    <x v="5"/>
    <s v="MDE"/>
    <x v="5"/>
    <s v="1.10"/>
    <x v="8"/>
    <x v="1"/>
    <n v="2048"/>
    <s v="JAT"/>
    <x v="14"/>
  </r>
  <r>
    <x v="10"/>
    <s v="2EI"/>
    <x v="5"/>
    <s v="MDE"/>
    <x v="5"/>
    <s v="1.4"/>
    <x v="4"/>
    <x v="1"/>
    <n v="47"/>
    <s v="JBU"/>
    <x v="6"/>
  </r>
  <r>
    <x v="10"/>
    <s v="2EI"/>
    <x v="5"/>
    <s v="MDE"/>
    <x v="5"/>
    <s v="1.1"/>
    <x v="0"/>
    <x v="2"/>
    <n v="5"/>
    <s v="NKS"/>
    <x v="12"/>
  </r>
  <r>
    <x v="10"/>
    <s v="2EI"/>
    <x v="5"/>
    <s v="MDE"/>
    <x v="5"/>
    <s v="1.8"/>
    <x v="6"/>
    <x v="8"/>
    <n v="21"/>
    <s v="ROI"/>
    <x v="56"/>
  </r>
  <r>
    <x v="10"/>
    <s v="2EI"/>
    <x v="5"/>
    <s v="MDE"/>
    <x v="5"/>
    <s v="1.3"/>
    <x v="1"/>
    <x v="1"/>
    <n v="31"/>
    <s v="TAI"/>
    <x v="24"/>
  </r>
  <r>
    <x v="10"/>
    <s v="2EI"/>
    <x v="5"/>
    <s v="MDE"/>
    <x v="5"/>
    <s v="1.6"/>
    <x v="2"/>
    <x v="1"/>
    <n v="27"/>
    <s v="TAI"/>
    <x v="24"/>
  </r>
  <r>
    <x v="10"/>
    <s v="2EI"/>
    <x v="5"/>
    <s v="MDE"/>
    <x v="5"/>
    <s v="1.9"/>
    <x v="3"/>
    <x v="1"/>
    <n v="1"/>
    <s v="TAI"/>
    <x v="24"/>
  </r>
  <r>
    <x v="10"/>
    <s v="2EI"/>
    <x v="5"/>
    <s v="MTR"/>
    <x v="18"/>
    <s v="1.4"/>
    <x v="4"/>
    <x v="2"/>
    <n v="20"/>
    <s v="AVA"/>
    <x v="1"/>
  </r>
  <r>
    <x v="10"/>
    <s v="2EI"/>
    <x v="5"/>
    <s v="MTR"/>
    <x v="18"/>
    <s v="1.5"/>
    <x v="7"/>
    <x v="2"/>
    <n v="1"/>
    <s v="AVA"/>
    <x v="1"/>
  </r>
  <r>
    <x v="10"/>
    <s v="2EI"/>
    <x v="5"/>
    <s v="MTR"/>
    <x v="18"/>
    <s v="1.8"/>
    <x v="6"/>
    <x v="2"/>
    <n v="53"/>
    <s v="AVA"/>
    <x v="1"/>
  </r>
  <r>
    <x v="10"/>
    <s v="2EI"/>
    <x v="5"/>
    <s v="MTR"/>
    <x v="18"/>
    <s v="1.4"/>
    <x v="4"/>
    <x v="1"/>
    <n v="279"/>
    <s v="AVA"/>
    <x v="1"/>
  </r>
  <r>
    <x v="10"/>
    <s v="2EI"/>
    <x v="5"/>
    <s v="MTR"/>
    <x v="18"/>
    <s v="1.10"/>
    <x v="8"/>
    <x v="31"/>
    <n v="1"/>
    <s v="FAC"/>
    <x v="34"/>
  </r>
  <r>
    <x v="10"/>
    <s v="2EI"/>
    <x v="5"/>
    <s v="MTR"/>
    <x v="18"/>
    <s v="1.4"/>
    <x v="4"/>
    <x v="1"/>
    <n v="142"/>
    <s v="ARE"/>
    <x v="10"/>
  </r>
  <r>
    <x v="10"/>
    <s v="2EI"/>
    <x v="5"/>
    <s v="NVA"/>
    <x v="19"/>
    <s v="1.8"/>
    <x v="6"/>
    <x v="2"/>
    <n v="3"/>
    <s v="AVA"/>
    <x v="1"/>
  </r>
  <r>
    <x v="10"/>
    <s v="2EI"/>
    <x v="5"/>
    <s v="NVA"/>
    <x v="19"/>
    <s v="1.1"/>
    <x v="0"/>
    <x v="1"/>
    <n v="70"/>
    <s v="AVA"/>
    <x v="1"/>
  </r>
  <r>
    <x v="10"/>
    <s v="2EI"/>
    <x v="5"/>
    <s v="PEI"/>
    <x v="20"/>
    <s v="1.2"/>
    <x v="9"/>
    <x v="2"/>
    <n v="5"/>
    <s v="AVA"/>
    <x v="1"/>
  </r>
  <r>
    <x v="10"/>
    <s v="2EI"/>
    <x v="5"/>
    <s v="PEI"/>
    <x v="20"/>
    <s v="1.10"/>
    <x v="8"/>
    <x v="1"/>
    <n v="2215"/>
    <s v="AVA"/>
    <x v="1"/>
  </r>
  <r>
    <x v="10"/>
    <s v="2EI"/>
    <x v="5"/>
    <s v="PEI"/>
    <x v="20"/>
    <s v="1.10"/>
    <x v="8"/>
    <x v="11"/>
    <n v="219"/>
    <s v="CMP"/>
    <x v="13"/>
  </r>
  <r>
    <x v="10"/>
    <s v="2EI"/>
    <x v="5"/>
    <s v="PEI"/>
    <x v="20"/>
    <s v="1.3"/>
    <x v="1"/>
    <x v="11"/>
    <n v="47"/>
    <s v="CMP"/>
    <x v="13"/>
  </r>
  <r>
    <x v="10"/>
    <s v="2EI"/>
    <x v="5"/>
    <s v="PEI"/>
    <x v="20"/>
    <s v="1.6"/>
    <x v="2"/>
    <x v="11"/>
    <n v="40"/>
    <s v="CMP"/>
    <x v="13"/>
  </r>
  <r>
    <x v="10"/>
    <s v="2EI"/>
    <x v="5"/>
    <s v="PEI"/>
    <x v="20"/>
    <s v="1.1"/>
    <x v="0"/>
    <x v="1"/>
    <n v="113"/>
    <s v="JAT"/>
    <x v="14"/>
  </r>
  <r>
    <x v="10"/>
    <s v="2EI"/>
    <x v="5"/>
    <s v="PEI"/>
    <x v="20"/>
    <s v="1.4"/>
    <x v="4"/>
    <x v="1"/>
    <n v="167"/>
    <s v="ARE"/>
    <x v="10"/>
  </r>
  <r>
    <x v="10"/>
    <s v="2EI"/>
    <x v="5"/>
    <s v="PEI"/>
    <x v="20"/>
    <s v="1.8"/>
    <x v="6"/>
    <x v="1"/>
    <n v="271"/>
    <s v="ARE"/>
    <x v="10"/>
  </r>
  <r>
    <x v="10"/>
    <s v="2EI"/>
    <x v="5"/>
    <s v="PSO"/>
    <x v="21"/>
    <s v="1.1"/>
    <x v="0"/>
    <x v="2"/>
    <n v="7"/>
    <s v="AVA"/>
    <x v="1"/>
  </r>
  <r>
    <x v="10"/>
    <s v="2EI"/>
    <x v="5"/>
    <s v="PSO"/>
    <x v="21"/>
    <s v="1.1"/>
    <x v="0"/>
    <x v="1"/>
    <n v="58"/>
    <s v="ARE"/>
    <x v="10"/>
  </r>
  <r>
    <x v="10"/>
    <s v="2EI"/>
    <x v="5"/>
    <s v="RCH"/>
    <x v="16"/>
    <s v="1.6"/>
    <x v="2"/>
    <x v="2"/>
    <n v="19"/>
    <s v="AVA"/>
    <x v="1"/>
  </r>
  <r>
    <x v="10"/>
    <s v="2EI"/>
    <x v="5"/>
    <s v="RCH"/>
    <x v="16"/>
    <s v="1.8"/>
    <x v="6"/>
    <x v="2"/>
    <n v="65"/>
    <s v="AVA"/>
    <x v="1"/>
  </r>
  <r>
    <x v="10"/>
    <s v="2EI"/>
    <x v="5"/>
    <s v="RCH"/>
    <x v="16"/>
    <s v="1.8"/>
    <x v="6"/>
    <x v="1"/>
    <n v="144"/>
    <s v="ARE"/>
    <x v="10"/>
  </r>
  <r>
    <x v="10"/>
    <s v="2EI"/>
    <x v="5"/>
    <s v="RCH"/>
    <x v="16"/>
    <s v="1.9"/>
    <x v="3"/>
    <x v="1"/>
    <n v="50"/>
    <s v="ARE"/>
    <x v="10"/>
  </r>
  <r>
    <x v="10"/>
    <s v="2EI"/>
    <x v="5"/>
    <s v="SMR"/>
    <x v="17"/>
    <s v="1.1"/>
    <x v="0"/>
    <x v="2"/>
    <n v="12"/>
    <s v="AVA"/>
    <x v="1"/>
  </r>
  <r>
    <x v="10"/>
    <s v="2EI"/>
    <x v="5"/>
    <s v="SMR"/>
    <x v="17"/>
    <s v="1.10"/>
    <x v="8"/>
    <x v="2"/>
    <n v="72"/>
    <s v="AVA"/>
    <x v="1"/>
  </r>
  <r>
    <x v="10"/>
    <s v="2EI"/>
    <x v="5"/>
    <s v="SMR"/>
    <x v="17"/>
    <s v="1.3"/>
    <x v="1"/>
    <x v="1"/>
    <n v="406"/>
    <s v="AVA"/>
    <x v="1"/>
  </r>
  <r>
    <x v="10"/>
    <s v="2EI"/>
    <x v="5"/>
    <s v="SMR"/>
    <x v="17"/>
    <s v="1.6"/>
    <x v="2"/>
    <x v="1"/>
    <n v="1"/>
    <s v="JAT"/>
    <x v="14"/>
  </r>
  <r>
    <x v="10"/>
    <s v="2EI"/>
    <x v="5"/>
    <s v="SMR"/>
    <x v="17"/>
    <s v="1.6"/>
    <x v="2"/>
    <x v="1"/>
    <n v="298"/>
    <s v="ARE"/>
    <x v="10"/>
  </r>
  <r>
    <x v="10"/>
    <s v="2EI"/>
    <x v="5"/>
    <s v="SMR"/>
    <x v="17"/>
    <s v="1.5"/>
    <x v="7"/>
    <x v="11"/>
    <n v="1"/>
    <s v="RPB"/>
    <x v="11"/>
  </r>
  <r>
    <x v="10"/>
    <s v="3AN"/>
    <x v="7"/>
    <s v="BOG"/>
    <x v="3"/>
    <s v="1.9"/>
    <x v="3"/>
    <x v="0"/>
    <n v="160"/>
    <s v="NSE"/>
    <x v="20"/>
  </r>
  <r>
    <x v="10"/>
    <s v="3AN"/>
    <x v="7"/>
    <s v="BOG"/>
    <x v="3"/>
    <s v="1.9"/>
    <x v="3"/>
    <x v="37"/>
    <n v="40"/>
    <s v="NSE"/>
    <x v="20"/>
  </r>
  <r>
    <x v="10"/>
    <s v="3AN"/>
    <x v="7"/>
    <s v="BOG"/>
    <x v="3"/>
    <s v="1.10"/>
    <x v="8"/>
    <x v="31"/>
    <n v="13"/>
    <s v="ARE"/>
    <x v="10"/>
  </r>
  <r>
    <x v="10"/>
    <s v="3AN"/>
    <x v="7"/>
    <s v="BOG"/>
    <x v="3"/>
    <s v="1.10"/>
    <x v="8"/>
    <x v="37"/>
    <n v="279"/>
    <s v="NSE"/>
    <x v="20"/>
  </r>
  <r>
    <x v="10"/>
    <s v="3AN"/>
    <x v="7"/>
    <s v="MDE"/>
    <x v="5"/>
    <s v="1.3"/>
    <x v="1"/>
    <x v="1"/>
    <n v="17"/>
    <s v="ARE"/>
    <x v="10"/>
  </r>
  <r>
    <x v="10"/>
    <s v="3AN"/>
    <x v="7"/>
    <s v="MDE"/>
    <x v="5"/>
    <s v="1.8"/>
    <x v="6"/>
    <x v="9"/>
    <n v="7"/>
    <s v="NSE"/>
    <x v="20"/>
  </r>
  <r>
    <x v="10"/>
    <s v="3AN"/>
    <x v="7"/>
    <s v="MDE"/>
    <x v="5"/>
    <s v="1.9"/>
    <x v="3"/>
    <x v="0"/>
    <n v="7"/>
    <s v="EFY"/>
    <x v="0"/>
  </r>
  <r>
    <x v="10"/>
    <s v="3AN"/>
    <x v="7"/>
    <s v="MDE"/>
    <x v="5"/>
    <s v="1.10"/>
    <x v="8"/>
    <x v="1"/>
    <n v="4"/>
    <s v="ARE"/>
    <x v="10"/>
  </r>
  <r>
    <x v="10"/>
    <s v="3AN"/>
    <x v="7"/>
    <s v="MDE"/>
    <x v="5"/>
    <s v="1.10"/>
    <x v="8"/>
    <x v="9"/>
    <n v="12"/>
    <s v="NSE"/>
    <x v="20"/>
  </r>
  <r>
    <x v="10"/>
    <s v="3AN"/>
    <x v="7"/>
    <s v="UIB"/>
    <x v="24"/>
    <s v="1.8"/>
    <x v="6"/>
    <x v="3"/>
    <n v="18"/>
    <s v="3AC"/>
    <x v="79"/>
  </r>
  <r>
    <x v="10"/>
    <s v="3AQ"/>
    <x v="19"/>
    <s v="BOG"/>
    <x v="3"/>
    <s v="1.3"/>
    <x v="1"/>
    <x v="1"/>
    <n v="27"/>
    <s v="AVR"/>
    <x v="1"/>
  </r>
  <r>
    <x v="10"/>
    <s v="3AQ"/>
    <x v="19"/>
    <s v="BOG"/>
    <x v="3"/>
    <s v="1.7"/>
    <x v="5"/>
    <x v="11"/>
    <n v="30"/>
    <s v="AMX"/>
    <x v="17"/>
  </r>
  <r>
    <x v="10"/>
    <s v="3AQ"/>
    <x v="19"/>
    <s v="BOG"/>
    <x v="3"/>
    <s v="1.7"/>
    <x v="5"/>
    <x v="31"/>
    <n v="29"/>
    <s v="ARG"/>
    <x v="53"/>
  </r>
  <r>
    <x v="10"/>
    <s v="3AQ"/>
    <x v="19"/>
    <s v="BOG"/>
    <x v="3"/>
    <s v="1.3"/>
    <x v="1"/>
    <x v="2"/>
    <n v="516"/>
    <s v="AVA"/>
    <x v="1"/>
  </r>
  <r>
    <x v="10"/>
    <s v="3AQ"/>
    <x v="19"/>
    <s v="BOG"/>
    <x v="3"/>
    <s v="1.8"/>
    <x v="6"/>
    <x v="6"/>
    <n v="2"/>
    <s v="AVA"/>
    <x v="1"/>
  </r>
  <r>
    <x v="10"/>
    <s v="3AQ"/>
    <x v="19"/>
    <s v="BOG"/>
    <x v="3"/>
    <s v="1.7"/>
    <x v="5"/>
    <x v="22"/>
    <n v="56"/>
    <s v="DAL"/>
    <x v="59"/>
  </r>
  <r>
    <x v="10"/>
    <s v="3AQ"/>
    <x v="19"/>
    <s v="BOG"/>
    <x v="3"/>
    <s v="1.4"/>
    <x v="4"/>
    <x v="24"/>
    <n v="4"/>
    <s v="DAL"/>
    <x v="59"/>
  </r>
  <r>
    <x v="10"/>
    <s v="3AQ"/>
    <x v="19"/>
    <s v="BOG"/>
    <x v="3"/>
    <s v="1.6"/>
    <x v="2"/>
    <x v="24"/>
    <n v="1"/>
    <s v="DAL"/>
    <x v="59"/>
  </r>
  <r>
    <x v="10"/>
    <s v="3AQ"/>
    <x v="19"/>
    <s v="BOG"/>
    <x v="3"/>
    <s v="1.8"/>
    <x v="6"/>
    <x v="31"/>
    <n v="99"/>
    <s v="GLO"/>
    <x v="76"/>
  </r>
  <r>
    <x v="10"/>
    <s v="3AQ"/>
    <x v="19"/>
    <s v="BOG"/>
    <x v="3"/>
    <s v="1.1"/>
    <x v="0"/>
    <x v="107"/>
    <n v="89"/>
    <s v="IBE"/>
    <x v="69"/>
  </r>
  <r>
    <x v="10"/>
    <s v="3AQ"/>
    <x v="19"/>
    <s v="BOG"/>
    <x v="3"/>
    <s v="1.7"/>
    <x v="5"/>
    <x v="107"/>
    <n v="87"/>
    <s v="IBE"/>
    <x v="69"/>
  </r>
  <r>
    <x v="10"/>
    <s v="3AQ"/>
    <x v="19"/>
    <s v="BOG"/>
    <x v="3"/>
    <s v="1.4"/>
    <x v="4"/>
    <x v="1"/>
    <n v="46"/>
    <s v="NKS"/>
    <x v="12"/>
  </r>
  <r>
    <x v="10"/>
    <s v="3AQ"/>
    <x v="19"/>
    <s v="BOG"/>
    <x v="3"/>
    <s v="1.6"/>
    <x v="2"/>
    <x v="11"/>
    <n v="4"/>
    <s v="RPB"/>
    <x v="11"/>
  </r>
  <r>
    <x v="10"/>
    <s v="3AQ"/>
    <x v="19"/>
    <s v="BOG"/>
    <x v="3"/>
    <s v="1.10"/>
    <x v="8"/>
    <x v="19"/>
    <n v="182"/>
    <s v="THY"/>
    <x v="45"/>
  </r>
  <r>
    <x v="10"/>
    <s v="3AQ"/>
    <x v="19"/>
    <s v="BOG"/>
    <x v="3"/>
    <s v="1.5"/>
    <x v="7"/>
    <x v="19"/>
    <n v="31"/>
    <s v="THY"/>
    <x v="45"/>
  </r>
  <r>
    <x v="10"/>
    <s v="3AQ"/>
    <x v="19"/>
    <s v="BOG"/>
    <x v="3"/>
    <s v="1.6"/>
    <x v="2"/>
    <x v="1"/>
    <n v="23"/>
    <s v="VOI"/>
    <x v="16"/>
  </r>
  <r>
    <x v="10"/>
    <s v="3AQ"/>
    <x v="19"/>
    <s v="BOG"/>
    <x v="3"/>
    <s v="1.8"/>
    <x v="6"/>
    <x v="1"/>
    <n v="30"/>
    <s v="VOI"/>
    <x v="16"/>
  </r>
  <r>
    <x v="10"/>
    <s v="3AQ"/>
    <x v="19"/>
    <s v="CTG"/>
    <x v="11"/>
    <s v="1.3"/>
    <x v="1"/>
    <x v="19"/>
    <n v="27"/>
    <s v="KLM"/>
    <x v="23"/>
  </r>
  <r>
    <x v="10"/>
    <s v="3AQ"/>
    <x v="19"/>
    <s v="BOG"/>
    <x v="3"/>
    <s v="1.1"/>
    <x v="0"/>
    <x v="1"/>
    <n v="5623"/>
    <s v="AVA"/>
    <x v="1"/>
  </r>
  <r>
    <x v="10"/>
    <s v="3AQ"/>
    <x v="19"/>
    <s v="BOG"/>
    <x v="3"/>
    <s v="1.5"/>
    <x v="7"/>
    <x v="2"/>
    <n v="747"/>
    <s v="AVA"/>
    <x v="1"/>
  </r>
  <r>
    <x v="10"/>
    <s v="3AQ"/>
    <x v="19"/>
    <s v="BOG"/>
    <x v="3"/>
    <s v="1.6"/>
    <x v="2"/>
    <x v="15"/>
    <n v="310"/>
    <s v="AVA"/>
    <x v="1"/>
  </r>
  <r>
    <x v="10"/>
    <s v="3AQ"/>
    <x v="19"/>
    <s v="BOG"/>
    <x v="3"/>
    <s v="1.3"/>
    <x v="1"/>
    <x v="1"/>
    <n v="26"/>
    <s v="LRC"/>
    <x v="78"/>
  </r>
  <r>
    <x v="10"/>
    <s v="3AQ"/>
    <x v="19"/>
    <s v="BOG"/>
    <x v="3"/>
    <s v="1.4"/>
    <x v="4"/>
    <x v="1"/>
    <n v="83"/>
    <s v="LRC"/>
    <x v="78"/>
  </r>
  <r>
    <x v="10"/>
    <s v="3AQ"/>
    <x v="19"/>
    <s v="BOG"/>
    <x v="3"/>
    <s v="1.6"/>
    <x v="2"/>
    <x v="1"/>
    <n v="76"/>
    <s v="LRC"/>
    <x v="78"/>
  </r>
  <r>
    <x v="10"/>
    <s v="3AQ"/>
    <x v="19"/>
    <s v="BOG"/>
    <x v="3"/>
    <s v="1.8"/>
    <x v="6"/>
    <x v="1"/>
    <n v="76"/>
    <s v="LRC"/>
    <x v="78"/>
  </r>
  <r>
    <x v="10"/>
    <s v="3AQ"/>
    <x v="19"/>
    <s v="BOG"/>
    <x v="3"/>
    <s v="1.1"/>
    <x v="0"/>
    <x v="2"/>
    <n v="66"/>
    <s v="GLG"/>
    <x v="15"/>
  </r>
  <r>
    <x v="10"/>
    <s v="3AQ"/>
    <x v="19"/>
    <s v="BOG"/>
    <x v="3"/>
    <s v="1.6"/>
    <x v="2"/>
    <x v="1"/>
    <n v="205"/>
    <s v="GLG"/>
    <x v="15"/>
  </r>
  <r>
    <x v="10"/>
    <s v="3BL"/>
    <x v="8"/>
    <s v="BOG"/>
    <x v="3"/>
    <s v="1.10"/>
    <x v="8"/>
    <x v="24"/>
    <n v="26"/>
    <s v="DAE"/>
    <x v="30"/>
  </r>
  <r>
    <x v="10"/>
    <s v="3BL"/>
    <x v="8"/>
    <s v="BOG"/>
    <x v="3"/>
    <s v="1.10"/>
    <x v="8"/>
    <x v="24"/>
    <n v="57"/>
    <s v="AJT"/>
    <x v="37"/>
  </r>
  <r>
    <x v="10"/>
    <s v="3BM"/>
    <x v="0"/>
    <s v="EJA"/>
    <x v="0"/>
    <s v="1.1"/>
    <x v="0"/>
    <x v="2"/>
    <n v="5"/>
    <s v="AVR"/>
    <x v="1"/>
  </r>
  <r>
    <x v="10"/>
    <s v="3BM"/>
    <x v="0"/>
    <s v="EJA"/>
    <x v="0"/>
    <s v="1.4"/>
    <x v="4"/>
    <x v="2"/>
    <n v="5"/>
    <s v="AVR"/>
    <x v="1"/>
  </r>
  <r>
    <x v="10"/>
    <s v="3BM"/>
    <x v="0"/>
    <s v="EJA"/>
    <x v="0"/>
    <s v="1.6"/>
    <x v="2"/>
    <x v="2"/>
    <n v="5"/>
    <s v="AVR"/>
    <x v="1"/>
  </r>
  <r>
    <x v="10"/>
    <s v="3BM"/>
    <x v="0"/>
    <s v="EYP"/>
    <x v="13"/>
    <s v="1.8"/>
    <x v="6"/>
    <x v="1"/>
    <n v="62"/>
    <s v="AVA"/>
    <x v="1"/>
  </r>
  <r>
    <x v="10"/>
    <s v="3BM"/>
    <x v="0"/>
    <s v="PPN"/>
    <x v="1"/>
    <s v="1.3"/>
    <x v="1"/>
    <x v="1"/>
    <n v="43"/>
    <s v="AVA"/>
    <x v="1"/>
  </r>
  <r>
    <x v="10"/>
    <s v="3BM"/>
    <x v="0"/>
    <s v="PPN"/>
    <x v="1"/>
    <s v="1.3"/>
    <x v="1"/>
    <x v="0"/>
    <n v="35"/>
    <s v="EFY"/>
    <x v="0"/>
  </r>
  <r>
    <x v="10"/>
    <s v="3BM"/>
    <x v="0"/>
    <s v="VVC"/>
    <x v="22"/>
    <s v="1.3"/>
    <x v="1"/>
    <x v="2"/>
    <n v="7"/>
    <s v="AVA"/>
    <x v="1"/>
  </r>
  <r>
    <x v="10"/>
    <s v="3BM"/>
    <x v="0"/>
    <s v="VVC"/>
    <x v="22"/>
    <s v="1.6"/>
    <x v="2"/>
    <x v="2"/>
    <n v="7"/>
    <s v="AVA"/>
    <x v="1"/>
  </r>
  <r>
    <x v="10"/>
    <s v="3BM"/>
    <x v="0"/>
    <s v="VVC"/>
    <x v="22"/>
    <s v="1.3"/>
    <x v="1"/>
    <x v="0"/>
    <n v="77"/>
    <s v="NSE"/>
    <x v="20"/>
  </r>
  <r>
    <x v="10"/>
    <s v="3BM"/>
    <x v="0"/>
    <s v="PSO"/>
    <x v="21"/>
    <s v="1.1"/>
    <x v="0"/>
    <x v="9"/>
    <n v="42"/>
    <s v="EFY"/>
    <x v="0"/>
  </r>
  <r>
    <x v="10"/>
    <s v="3BM"/>
    <x v="0"/>
    <s v="TCO"/>
    <x v="25"/>
    <s v="1.1"/>
    <x v="0"/>
    <x v="9"/>
    <n v="42"/>
    <s v="EFY"/>
    <x v="0"/>
  </r>
  <r>
    <x v="10"/>
    <s v="3BM"/>
    <x v="0"/>
    <s v="TCO"/>
    <x v="25"/>
    <s v="1.6"/>
    <x v="2"/>
    <x v="9"/>
    <n v="42"/>
    <s v="EFY"/>
    <x v="0"/>
  </r>
  <r>
    <x v="10"/>
    <s v="3BN"/>
    <x v="20"/>
    <s v="MDE"/>
    <x v="5"/>
    <s v="1.9"/>
    <x v="3"/>
    <x v="92"/>
    <n v="2"/>
    <s v="PRV"/>
    <x v="42"/>
  </r>
  <r>
    <x v="10"/>
    <s v="3BN"/>
    <x v="20"/>
    <s v="MDE"/>
    <x v="5"/>
    <s v="1.9"/>
    <x v="3"/>
    <x v="39"/>
    <n v="2"/>
    <s v="PRV"/>
    <x v="42"/>
  </r>
  <r>
    <x v="10"/>
    <s v="3BN"/>
    <x v="20"/>
    <s v="CLO"/>
    <x v="10"/>
    <s v="1.9"/>
    <x v="3"/>
    <x v="136"/>
    <n v="2"/>
    <s v="PRV"/>
    <x v="42"/>
  </r>
  <r>
    <x v="10"/>
    <s v="3BN"/>
    <x v="20"/>
    <s v="CLO"/>
    <x v="10"/>
    <s v="1.9"/>
    <x v="3"/>
    <x v="137"/>
    <n v="3"/>
    <s v="PRV"/>
    <x v="42"/>
  </r>
  <r>
    <x v="10"/>
    <s v="3BQ"/>
    <x v="12"/>
    <s v="CTG"/>
    <x v="11"/>
    <s v="1.9"/>
    <x v="3"/>
    <x v="96"/>
    <n v="2"/>
    <s v="PAV"/>
    <x v="9"/>
  </r>
  <r>
    <x v="10"/>
    <s v="3BQ"/>
    <x v="12"/>
    <s v="MDE"/>
    <x v="5"/>
    <s v="1.5"/>
    <x v="7"/>
    <x v="109"/>
    <n v="1"/>
    <s v="PAV"/>
    <x v="9"/>
  </r>
  <r>
    <x v="10"/>
    <s v="3BQ"/>
    <x v="12"/>
    <s v="MDE"/>
    <x v="5"/>
    <s v="1.9"/>
    <x v="3"/>
    <x v="109"/>
    <n v="2"/>
    <s v="PAV"/>
    <x v="9"/>
  </r>
  <r>
    <x v="10"/>
    <s v="3BQ"/>
    <x v="12"/>
    <s v="MDE"/>
    <x v="5"/>
    <s v="1.9"/>
    <x v="3"/>
    <x v="58"/>
    <n v="2"/>
    <s v="PAV"/>
    <x v="9"/>
  </r>
  <r>
    <x v="10"/>
    <s v="3BQ"/>
    <x v="12"/>
    <s v="CLO"/>
    <x v="10"/>
    <s v="1.10"/>
    <x v="8"/>
    <x v="39"/>
    <n v="1"/>
    <s v="PAV"/>
    <x v="9"/>
  </r>
  <r>
    <x v="10"/>
    <s v="3BQ"/>
    <x v="12"/>
    <s v="CLO"/>
    <x v="10"/>
    <s v="1.10"/>
    <x v="8"/>
    <x v="31"/>
    <n v="1"/>
    <s v="PAV"/>
    <x v="9"/>
  </r>
  <r>
    <x v="10"/>
    <s v="3BQ"/>
    <x v="12"/>
    <s v="CTG"/>
    <x v="11"/>
    <s v="1.10"/>
    <x v="8"/>
    <x v="66"/>
    <n v="3"/>
    <s v="PAV"/>
    <x v="9"/>
  </r>
  <r>
    <x v="10"/>
    <s v="3BQ"/>
    <x v="12"/>
    <s v="CTG"/>
    <x v="11"/>
    <s v="1.9"/>
    <x v="3"/>
    <x v="138"/>
    <n v="1"/>
    <s v="PAV"/>
    <x v="9"/>
  </r>
  <r>
    <x v="10"/>
    <s v="3BQ"/>
    <x v="12"/>
    <s v="CTG"/>
    <x v="11"/>
    <s v="1.9"/>
    <x v="3"/>
    <x v="31"/>
    <n v="37"/>
    <s v="PAV"/>
    <x v="9"/>
  </r>
  <r>
    <x v="10"/>
    <s v="3BQ"/>
    <x v="12"/>
    <s v="CTG"/>
    <x v="11"/>
    <s v="1.10"/>
    <x v="8"/>
    <x v="113"/>
    <n v="8"/>
    <s v="PAV"/>
    <x v="9"/>
  </r>
  <r>
    <x v="10"/>
    <s v="3BQ"/>
    <x v="12"/>
    <s v="CTG"/>
    <x v="11"/>
    <s v="1.10"/>
    <x v="8"/>
    <x v="112"/>
    <n v="3"/>
    <s v="PAV"/>
    <x v="9"/>
  </r>
  <r>
    <x v="10"/>
    <s v="3BQ"/>
    <x v="12"/>
    <s v="CTG"/>
    <x v="11"/>
    <s v="1.9"/>
    <x v="3"/>
    <x v="95"/>
    <n v="4"/>
    <s v="PAV"/>
    <x v="9"/>
  </r>
  <r>
    <x v="10"/>
    <s v="3BQ"/>
    <x v="12"/>
    <s v="CTG"/>
    <x v="11"/>
    <s v="1.9"/>
    <x v="3"/>
    <x v="3"/>
    <n v="1"/>
    <s v="PAV"/>
    <x v="9"/>
  </r>
  <r>
    <x v="10"/>
    <s v="3BQ"/>
    <x v="12"/>
    <s v="CTG"/>
    <x v="11"/>
    <s v="1.10"/>
    <x v="8"/>
    <x v="3"/>
    <n v="1"/>
    <s v="PAV"/>
    <x v="9"/>
  </r>
  <r>
    <x v="10"/>
    <s v="3BQ"/>
    <x v="12"/>
    <s v="CTG"/>
    <x v="11"/>
    <s v="1.10"/>
    <x v="8"/>
    <x v="54"/>
    <n v="4"/>
    <s v="PAV"/>
    <x v="9"/>
  </r>
  <r>
    <x v="10"/>
    <s v="3BQ"/>
    <x v="12"/>
    <s v="CTG"/>
    <x v="11"/>
    <s v="1.9"/>
    <x v="3"/>
    <x v="29"/>
    <n v="2"/>
    <s v="PAV"/>
    <x v="9"/>
  </r>
  <r>
    <x v="10"/>
    <s v="3BQ"/>
    <x v="12"/>
    <s v="CTG"/>
    <x v="11"/>
    <s v="1.9"/>
    <x v="3"/>
    <x v="62"/>
    <n v="6"/>
    <s v="PAV"/>
    <x v="9"/>
  </r>
  <r>
    <x v="10"/>
    <s v="3BQ"/>
    <x v="12"/>
    <s v="CTG"/>
    <x v="11"/>
    <s v="1.9"/>
    <x v="3"/>
    <x v="49"/>
    <n v="3"/>
    <s v="PAV"/>
    <x v="9"/>
  </r>
  <r>
    <x v="10"/>
    <s v="3BQ"/>
    <x v="12"/>
    <s v="CTG"/>
    <x v="11"/>
    <s v="1.9"/>
    <x v="3"/>
    <x v="94"/>
    <n v="1"/>
    <s v="PAV"/>
    <x v="9"/>
  </r>
  <r>
    <x v="10"/>
    <s v="3BQ"/>
    <x v="12"/>
    <s v="CTG"/>
    <x v="11"/>
    <s v="1.10"/>
    <x v="8"/>
    <x v="94"/>
    <n v="1"/>
    <s v="PAV"/>
    <x v="9"/>
  </r>
  <r>
    <x v="10"/>
    <s v="3BQ"/>
    <x v="12"/>
    <s v="CTG"/>
    <x v="11"/>
    <s v="1.10"/>
    <x v="8"/>
    <x v="72"/>
    <n v="2"/>
    <s v="PAV"/>
    <x v="9"/>
  </r>
  <r>
    <x v="10"/>
    <s v="3BQ"/>
    <x v="12"/>
    <s v="BOG"/>
    <x v="3"/>
    <s v="1.9"/>
    <x v="3"/>
    <x v="12"/>
    <n v="8"/>
    <s v="PAV"/>
    <x v="9"/>
  </r>
  <r>
    <x v="10"/>
    <s v="3BQ"/>
    <x v="12"/>
    <s v="BOG"/>
    <x v="3"/>
    <s v="1.9"/>
    <x v="3"/>
    <x v="58"/>
    <n v="4"/>
    <s v="PAV"/>
    <x v="9"/>
  </r>
  <r>
    <x v="10"/>
    <s v="3BQ"/>
    <x v="12"/>
    <s v="BOG"/>
    <x v="3"/>
    <s v="1.5"/>
    <x v="7"/>
    <x v="29"/>
    <n v="2"/>
    <s v="PAV"/>
    <x v="9"/>
  </r>
  <r>
    <x v="10"/>
    <s v="3BQ"/>
    <x v="12"/>
    <s v="BOG"/>
    <x v="3"/>
    <s v="1.10"/>
    <x v="8"/>
    <x v="29"/>
    <n v="9"/>
    <s v="PAV"/>
    <x v="9"/>
  </r>
  <r>
    <x v="10"/>
    <s v="3BQ"/>
    <x v="12"/>
    <s v="BOG"/>
    <x v="3"/>
    <s v="1.5"/>
    <x v="7"/>
    <x v="134"/>
    <n v="1"/>
    <s v="PAV"/>
    <x v="9"/>
  </r>
  <r>
    <x v="10"/>
    <s v="3BQ"/>
    <x v="12"/>
    <s v="BOG"/>
    <x v="3"/>
    <s v="1.10"/>
    <x v="8"/>
    <x v="49"/>
    <n v="3"/>
    <s v="PAV"/>
    <x v="9"/>
  </r>
  <r>
    <x v="10"/>
    <s v="3BQ"/>
    <x v="12"/>
    <s v="BOG"/>
    <x v="3"/>
    <s v="1.5"/>
    <x v="7"/>
    <x v="30"/>
    <n v="1"/>
    <s v="PAV"/>
    <x v="9"/>
  </r>
  <r>
    <x v="10"/>
    <s v="3BQ"/>
    <x v="12"/>
    <s v="BOG"/>
    <x v="3"/>
    <s v="1.9"/>
    <x v="3"/>
    <x v="70"/>
    <n v="2"/>
    <s v="PAV"/>
    <x v="9"/>
  </r>
  <r>
    <x v="10"/>
    <s v="3BQ"/>
    <x v="12"/>
    <s v="BOG"/>
    <x v="3"/>
    <s v="1.5"/>
    <x v="7"/>
    <x v="70"/>
    <n v="1"/>
    <s v="PAV"/>
    <x v="9"/>
  </r>
  <r>
    <x v="10"/>
    <s v="3BQ"/>
    <x v="12"/>
    <s v="BOG"/>
    <x v="3"/>
    <s v="1.10"/>
    <x v="8"/>
    <x v="68"/>
    <n v="8"/>
    <s v="PAV"/>
    <x v="9"/>
  </r>
  <r>
    <x v="10"/>
    <s v="3BR"/>
    <x v="17"/>
    <s v="BOG"/>
    <x v="3"/>
    <s v="1.8"/>
    <x v="6"/>
    <x v="11"/>
    <n v="5"/>
    <s v="CMP"/>
    <x v="13"/>
  </r>
  <r>
    <x v="10"/>
    <s v="3BR"/>
    <x v="17"/>
    <s v="BOG"/>
    <x v="3"/>
    <s v="1.9"/>
    <x v="3"/>
    <x v="11"/>
    <n v="6"/>
    <s v="RPB"/>
    <x v="11"/>
  </r>
  <r>
    <x v="10"/>
    <s v="3BV"/>
    <x v="16"/>
    <s v="LMA"/>
    <x v="27"/>
    <s v="1.1"/>
    <x v="0"/>
    <x v="75"/>
    <n v="114"/>
    <s v="SRC"/>
    <x v="70"/>
  </r>
  <r>
    <x v="10"/>
    <s v="SGH"/>
    <x v="3"/>
    <s v="BOG"/>
    <x v="3"/>
    <s v="1.8"/>
    <x v="6"/>
    <x v="8"/>
    <n v="213"/>
    <s v="ACL"/>
    <x v="8"/>
  </r>
  <r>
    <x v="10"/>
    <s v="HEL"/>
    <x v="1"/>
    <s v="BOG"/>
    <x v="3"/>
    <s v="1.1"/>
    <x v="0"/>
    <x v="29"/>
    <n v="8"/>
    <s v="HEL"/>
    <x v="2"/>
  </r>
  <r>
    <x v="10"/>
    <s v="HEL"/>
    <x v="1"/>
    <s v="BOG"/>
    <x v="3"/>
    <s v="1.4"/>
    <x v="4"/>
    <x v="59"/>
    <n v="5"/>
    <s v="HEL"/>
    <x v="2"/>
  </r>
  <r>
    <x v="10"/>
    <s v="1BC"/>
    <x v="4"/>
    <s v="MDE"/>
    <x v="5"/>
    <s v="1.1"/>
    <x v="0"/>
    <x v="109"/>
    <n v="1"/>
    <s v="PAV"/>
    <x v="9"/>
  </r>
  <r>
    <x v="10"/>
    <s v="1BC"/>
    <x v="4"/>
    <s v="MDE"/>
    <x v="5"/>
    <s v="1.9"/>
    <x v="3"/>
    <x v="104"/>
    <n v="2"/>
    <s v="PAV"/>
    <x v="9"/>
  </r>
  <r>
    <x v="10"/>
    <s v="1BC"/>
    <x v="4"/>
    <s v="MDE"/>
    <x v="5"/>
    <s v="1.9"/>
    <x v="3"/>
    <x v="28"/>
    <n v="10"/>
    <s v="PAV"/>
    <x v="9"/>
  </r>
  <r>
    <x v="10"/>
    <s v="1BC"/>
    <x v="4"/>
    <s v="MDE"/>
    <x v="5"/>
    <s v="1.1"/>
    <x v="0"/>
    <x v="10"/>
    <n v="1"/>
    <s v="PAV"/>
    <x v="9"/>
  </r>
  <r>
    <x v="10"/>
    <s v="1BC"/>
    <x v="4"/>
    <s v="MDE"/>
    <x v="5"/>
    <s v="1.3"/>
    <x v="1"/>
    <x v="39"/>
    <n v="5"/>
    <s v="PAV"/>
    <x v="9"/>
  </r>
  <r>
    <x v="10"/>
    <s v="1BC"/>
    <x v="4"/>
    <s v="MDE"/>
    <x v="5"/>
    <s v="1.9"/>
    <x v="3"/>
    <x v="39"/>
    <n v="4"/>
    <s v="PAV"/>
    <x v="9"/>
  </r>
  <r>
    <x v="10"/>
    <s v="1BC"/>
    <x v="4"/>
    <s v="MDE"/>
    <x v="5"/>
    <s v="1.5"/>
    <x v="7"/>
    <x v="70"/>
    <n v="1"/>
    <s v="PAV"/>
    <x v="9"/>
  </r>
  <r>
    <x v="10"/>
    <s v="1BC"/>
    <x v="4"/>
    <s v="MDE"/>
    <x v="5"/>
    <s v="1.9"/>
    <x v="3"/>
    <x v="70"/>
    <n v="2"/>
    <s v="PAV"/>
    <x v="9"/>
  </r>
  <r>
    <x v="10"/>
    <s v="1BC"/>
    <x v="4"/>
    <s v="MDE"/>
    <x v="5"/>
    <s v="1.10"/>
    <x v="8"/>
    <x v="67"/>
    <n v="1"/>
    <s v="PAV"/>
    <x v="9"/>
  </r>
  <r>
    <x v="10"/>
    <s v="1GR"/>
    <x v="11"/>
    <s v="EOH"/>
    <x v="26"/>
    <s v="1.8"/>
    <x v="6"/>
    <x v="25"/>
    <n v="39"/>
    <s v="1FR"/>
    <x v="54"/>
  </r>
  <r>
    <x v="10"/>
    <s v="1GR"/>
    <x v="11"/>
    <s v="EOH"/>
    <x v="26"/>
    <s v="1.1"/>
    <x v="0"/>
    <x v="3"/>
    <n v="31"/>
    <s v="1FR"/>
    <x v="54"/>
  </r>
  <r>
    <x v="10"/>
    <s v="2EI"/>
    <x v="5"/>
    <s v="ADZ"/>
    <x v="6"/>
    <s v="1.10"/>
    <x v="8"/>
    <x v="11"/>
    <n v="71"/>
    <s v="CMP"/>
    <x v="13"/>
  </r>
  <r>
    <x v="10"/>
    <s v="2EI"/>
    <x v="5"/>
    <s v="ADZ"/>
    <x v="6"/>
    <s v="1.4"/>
    <x v="4"/>
    <x v="11"/>
    <n v="17"/>
    <s v="CMP"/>
    <x v="13"/>
  </r>
  <r>
    <x v="10"/>
    <s v="2EI"/>
    <x v="5"/>
    <s v="ADZ"/>
    <x v="6"/>
    <s v="1.8"/>
    <x v="6"/>
    <x v="11"/>
    <n v="38"/>
    <s v="CMP"/>
    <x v="13"/>
  </r>
  <r>
    <x v="10"/>
    <s v="2EI"/>
    <x v="5"/>
    <s v="ADZ"/>
    <x v="6"/>
    <s v="1.5"/>
    <x v="7"/>
    <x v="24"/>
    <n v="1"/>
    <s v="FAC"/>
    <x v="34"/>
  </r>
  <r>
    <x v="10"/>
    <s v="2EI"/>
    <x v="5"/>
    <s v="AXM"/>
    <x v="7"/>
    <s v="1.10"/>
    <x v="8"/>
    <x v="1"/>
    <n v="998"/>
    <s v="AVA"/>
    <x v="1"/>
  </r>
  <r>
    <x v="10"/>
    <s v="2EI"/>
    <x v="5"/>
    <s v="AXM"/>
    <x v="7"/>
    <s v="1.5"/>
    <x v="7"/>
    <x v="1"/>
    <n v="2"/>
    <s v="AVA"/>
    <x v="1"/>
  </r>
  <r>
    <x v="10"/>
    <s v="2EI"/>
    <x v="5"/>
    <s v="AXM"/>
    <x v="7"/>
    <s v="1.10"/>
    <x v="8"/>
    <x v="1"/>
    <n v="147"/>
    <s v="ARE"/>
    <x v="10"/>
  </r>
  <r>
    <x v="10"/>
    <s v="2EI"/>
    <x v="5"/>
    <s v="AXM"/>
    <x v="7"/>
    <s v="1.10"/>
    <x v="8"/>
    <x v="11"/>
    <n v="84"/>
    <s v="RPB"/>
    <x v="11"/>
  </r>
  <r>
    <x v="10"/>
    <s v="2EI"/>
    <x v="5"/>
    <s v="AXM"/>
    <x v="7"/>
    <s v="1.3"/>
    <x v="1"/>
    <x v="11"/>
    <n v="17"/>
    <s v="RPB"/>
    <x v="11"/>
  </r>
  <r>
    <x v="10"/>
    <s v="2EI"/>
    <x v="5"/>
    <s v="AXM"/>
    <x v="7"/>
    <s v="1.4"/>
    <x v="4"/>
    <x v="11"/>
    <n v="17"/>
    <s v="RPB"/>
    <x v="11"/>
  </r>
  <r>
    <x v="10"/>
    <s v="2EI"/>
    <x v="5"/>
    <s v="BAQ"/>
    <x v="8"/>
    <s v="1.4"/>
    <x v="4"/>
    <x v="11"/>
    <n v="71"/>
    <s v="CMP"/>
    <x v="13"/>
  </r>
  <r>
    <x v="10"/>
    <s v="2EI"/>
    <x v="5"/>
    <s v="BAQ"/>
    <x v="8"/>
    <s v="1.6"/>
    <x v="2"/>
    <x v="11"/>
    <n v="41"/>
    <s v="CMP"/>
    <x v="13"/>
  </r>
  <r>
    <x v="10"/>
    <s v="2EI"/>
    <x v="5"/>
    <s v="BAQ"/>
    <x v="8"/>
    <s v="1.10"/>
    <x v="8"/>
    <x v="1"/>
    <n v="3"/>
    <s v="ARE"/>
    <x v="10"/>
  </r>
  <r>
    <x v="10"/>
    <s v="2EI"/>
    <x v="5"/>
    <s v="BAQ"/>
    <x v="8"/>
    <s v="1.8"/>
    <x v="6"/>
    <x v="11"/>
    <n v="269"/>
    <s v="RPB"/>
    <x v="11"/>
  </r>
  <r>
    <x v="10"/>
    <s v="2EI"/>
    <x v="5"/>
    <s v="BGA"/>
    <x v="9"/>
    <s v="1.8"/>
    <x v="6"/>
    <x v="2"/>
    <n v="161"/>
    <s v="AVA"/>
    <x v="1"/>
  </r>
  <r>
    <x v="10"/>
    <s v="2EI"/>
    <x v="5"/>
    <s v="BGA"/>
    <x v="9"/>
    <s v="1.4"/>
    <x v="4"/>
    <x v="37"/>
    <n v="4"/>
    <s v="NSE"/>
    <x v="20"/>
  </r>
  <r>
    <x v="10"/>
    <s v="2EI"/>
    <x v="5"/>
    <s v="BGA"/>
    <x v="9"/>
    <s v="1.10"/>
    <x v="8"/>
    <x v="11"/>
    <n v="38"/>
    <s v="RPB"/>
    <x v="11"/>
  </r>
  <r>
    <x v="10"/>
    <s v="2EI"/>
    <x v="5"/>
    <s v="BGA"/>
    <x v="9"/>
    <s v="1.3"/>
    <x v="1"/>
    <x v="11"/>
    <n v="9"/>
    <s v="RPB"/>
    <x v="11"/>
  </r>
  <r>
    <x v="10"/>
    <s v="2EI"/>
    <x v="5"/>
    <s v="CLO"/>
    <x v="10"/>
    <s v="1.4"/>
    <x v="4"/>
    <x v="11"/>
    <n v="30"/>
    <s v="AAL"/>
    <x v="19"/>
  </r>
  <r>
    <x v="10"/>
    <s v="2EI"/>
    <x v="5"/>
    <s v="CLO"/>
    <x v="10"/>
    <s v="1.6"/>
    <x v="2"/>
    <x v="11"/>
    <n v="29"/>
    <s v="AAL"/>
    <x v="19"/>
  </r>
  <r>
    <x v="10"/>
    <s v="2EI"/>
    <x v="5"/>
    <s v="CLO"/>
    <x v="10"/>
    <s v="1.10"/>
    <x v="8"/>
    <x v="11"/>
    <n v="2"/>
    <s v="AMX"/>
    <x v="17"/>
  </r>
  <r>
    <x v="10"/>
    <s v="2EI"/>
    <x v="5"/>
    <s v="CLO"/>
    <x v="10"/>
    <s v="1.4"/>
    <x v="4"/>
    <x v="2"/>
    <n v="13"/>
    <s v="AVA"/>
    <x v="1"/>
  </r>
  <r>
    <x v="10"/>
    <s v="2EI"/>
    <x v="5"/>
    <s v="CLO"/>
    <x v="10"/>
    <s v="1.3"/>
    <x v="1"/>
    <x v="1"/>
    <n v="841"/>
    <s v="AVA"/>
    <x v="1"/>
  </r>
  <r>
    <x v="10"/>
    <s v="2EI"/>
    <x v="5"/>
    <s v="CLO"/>
    <x v="10"/>
    <s v="1.10"/>
    <x v="8"/>
    <x v="6"/>
    <n v="1"/>
    <s v="AVA"/>
    <x v="1"/>
  </r>
  <r>
    <x v="10"/>
    <s v="2EI"/>
    <x v="5"/>
    <s v="CLO"/>
    <x v="10"/>
    <s v="1.10"/>
    <x v="8"/>
    <x v="11"/>
    <n v="514"/>
    <s v="CMP"/>
    <x v="13"/>
  </r>
  <r>
    <x v="10"/>
    <s v="2EI"/>
    <x v="5"/>
    <s v="CLO"/>
    <x v="10"/>
    <s v="1.7"/>
    <x v="5"/>
    <x v="11"/>
    <n v="59"/>
    <s v="CMP"/>
    <x v="13"/>
  </r>
  <r>
    <x v="10"/>
    <s v="2EI"/>
    <x v="5"/>
    <s v="CLO"/>
    <x v="10"/>
    <s v="1.8"/>
    <x v="6"/>
    <x v="107"/>
    <n v="1"/>
    <s v="IBE"/>
    <x v="69"/>
  </r>
  <r>
    <x v="10"/>
    <s v="2EI"/>
    <x v="5"/>
    <s v="CLO"/>
    <x v="10"/>
    <s v="1.1"/>
    <x v="0"/>
    <x v="16"/>
    <n v="10"/>
    <s v="JAT"/>
    <x v="14"/>
  </r>
  <r>
    <x v="10"/>
    <s v="2EI"/>
    <x v="5"/>
    <s v="CLO"/>
    <x v="10"/>
    <s v="1.8"/>
    <x v="6"/>
    <x v="1"/>
    <n v="36"/>
    <s v="NKS"/>
    <x v="12"/>
  </r>
  <r>
    <x v="10"/>
    <s v="2EI"/>
    <x v="5"/>
    <s v="CLO"/>
    <x v="10"/>
    <s v="1.7"/>
    <x v="5"/>
    <x v="9"/>
    <n v="17"/>
    <s v="NSE"/>
    <x v="20"/>
  </r>
  <r>
    <x v="10"/>
    <s v="2EI"/>
    <x v="5"/>
    <s v="CLO"/>
    <x v="10"/>
    <s v="1.8"/>
    <x v="6"/>
    <x v="11"/>
    <n v="85"/>
    <s v="RPB"/>
    <x v="11"/>
  </r>
  <r>
    <x v="10"/>
    <s v="2EI"/>
    <x v="5"/>
    <s v="CTG"/>
    <x v="11"/>
    <s v="1.6"/>
    <x v="2"/>
    <x v="11"/>
    <n v="128"/>
    <s v="CMP"/>
    <x v="13"/>
  </r>
  <r>
    <x v="10"/>
    <s v="2EI"/>
    <x v="5"/>
    <s v="CTG"/>
    <x v="11"/>
    <s v="1.5"/>
    <x v="7"/>
    <x v="11"/>
    <n v="13"/>
    <s v="DAL"/>
    <x v="59"/>
  </r>
  <r>
    <x v="10"/>
    <s v="2EI"/>
    <x v="5"/>
    <s v="CTG"/>
    <x v="11"/>
    <s v="1.6"/>
    <x v="2"/>
    <x v="11"/>
    <n v="13"/>
    <s v="DAL"/>
    <x v="59"/>
  </r>
  <r>
    <x v="10"/>
    <s v="2EI"/>
    <x v="5"/>
    <s v="CTG"/>
    <x v="11"/>
    <s v="1.8"/>
    <x v="6"/>
    <x v="11"/>
    <n v="33"/>
    <s v="DWI"/>
    <x v="18"/>
  </r>
  <r>
    <x v="10"/>
    <s v="2EI"/>
    <x v="5"/>
    <s v="CTG"/>
    <x v="11"/>
    <s v="1.2"/>
    <x v="9"/>
    <x v="1"/>
    <n v="2"/>
    <s v="JAT"/>
    <x v="14"/>
  </r>
  <r>
    <x v="10"/>
    <s v="2EI"/>
    <x v="5"/>
    <s v="CTG"/>
    <x v="11"/>
    <s v="1.6"/>
    <x v="2"/>
    <x v="1"/>
    <n v="4"/>
    <s v="JAT"/>
    <x v="14"/>
  </r>
  <r>
    <x v="10"/>
    <s v="2EI"/>
    <x v="5"/>
    <s v="CTG"/>
    <x v="11"/>
    <s v="1.6"/>
    <x v="2"/>
    <x v="1"/>
    <n v="30"/>
    <s v="JBU"/>
    <x v="6"/>
  </r>
  <r>
    <x v="10"/>
    <s v="2EI"/>
    <x v="5"/>
    <s v="CTG"/>
    <x v="11"/>
    <s v="1.1"/>
    <x v="0"/>
    <x v="19"/>
    <n v="27"/>
    <s v="KLM"/>
    <x v="23"/>
  </r>
  <r>
    <x v="10"/>
    <s v="2EI"/>
    <x v="5"/>
    <s v="CTG"/>
    <x v="11"/>
    <s v="1.7"/>
    <x v="5"/>
    <x v="2"/>
    <n v="9"/>
    <s v="ARE"/>
    <x v="10"/>
  </r>
  <r>
    <x v="10"/>
    <s v="2EI"/>
    <x v="5"/>
    <s v="CTG"/>
    <x v="11"/>
    <s v="1.8"/>
    <x v="6"/>
    <x v="2"/>
    <n v="24"/>
    <s v="ARE"/>
    <x v="10"/>
  </r>
  <r>
    <x v="10"/>
    <s v="2EI"/>
    <x v="5"/>
    <s v="CTG"/>
    <x v="11"/>
    <s v="1.1"/>
    <x v="0"/>
    <x v="11"/>
    <n v="129"/>
    <s v="RPB"/>
    <x v="11"/>
  </r>
  <r>
    <x v="10"/>
    <s v="2EI"/>
    <x v="5"/>
    <s v="CTG"/>
    <x v="11"/>
    <s v="1.9"/>
    <x v="3"/>
    <x v="11"/>
    <n v="128"/>
    <s v="RPB"/>
    <x v="11"/>
  </r>
  <r>
    <x v="10"/>
    <s v="2EI"/>
    <x v="5"/>
    <s v="CTG"/>
    <x v="11"/>
    <s v="1.10"/>
    <x v="8"/>
    <x v="16"/>
    <n v="70"/>
    <s v="TSC"/>
    <x v="21"/>
  </r>
  <r>
    <x v="10"/>
    <s v="2EI"/>
    <x v="5"/>
    <s v="CTG"/>
    <x v="11"/>
    <s v="1.6"/>
    <x v="2"/>
    <x v="16"/>
    <n v="14"/>
    <s v="TSC"/>
    <x v="21"/>
  </r>
  <r>
    <x v="10"/>
    <s v="2EI"/>
    <x v="5"/>
    <s v="EYP"/>
    <x v="13"/>
    <s v="1.3"/>
    <x v="1"/>
    <x v="1"/>
    <n v="13"/>
    <s v="ARE"/>
    <x v="10"/>
  </r>
  <r>
    <x v="10"/>
    <s v="2EI"/>
    <x v="5"/>
    <s v="EYP"/>
    <x v="13"/>
    <s v="1.6"/>
    <x v="2"/>
    <x v="1"/>
    <n v="13"/>
    <s v="ARE"/>
    <x v="10"/>
  </r>
  <r>
    <x v="10"/>
    <s v="2EI"/>
    <x v="5"/>
    <s v="IPI"/>
    <x v="15"/>
    <s v="1.8"/>
    <x v="6"/>
    <x v="1"/>
    <n v="119"/>
    <s v="AVA"/>
    <x v="1"/>
  </r>
  <r>
    <x v="10"/>
    <s v="2EI"/>
    <x v="5"/>
    <s v="LET"/>
    <x v="23"/>
    <s v="1.3"/>
    <x v="1"/>
    <x v="2"/>
    <n v="1"/>
    <s v="AVA"/>
    <x v="1"/>
  </r>
  <r>
    <x v="10"/>
    <s v="2EI"/>
    <x v="5"/>
    <s v="LET"/>
    <x v="23"/>
    <s v="1.10"/>
    <x v="8"/>
    <x v="35"/>
    <n v="1"/>
    <s v="KRE"/>
    <x v="33"/>
  </r>
  <r>
    <x v="10"/>
    <s v="2EI"/>
    <x v="5"/>
    <s v="LET"/>
    <x v="23"/>
    <s v="1.3"/>
    <x v="1"/>
    <x v="35"/>
    <n v="1"/>
    <s v="KRE"/>
    <x v="33"/>
  </r>
  <r>
    <x v="10"/>
    <s v="2EI"/>
    <x v="5"/>
    <s v="MDE"/>
    <x v="5"/>
    <s v="1.3"/>
    <x v="1"/>
    <x v="2"/>
    <n v="40"/>
    <s v="AVA"/>
    <x v="1"/>
  </r>
  <r>
    <x v="10"/>
    <s v="2EI"/>
    <x v="5"/>
    <s v="MDE"/>
    <x v="5"/>
    <s v="1.8"/>
    <x v="6"/>
    <x v="1"/>
    <n v="3260"/>
    <s v="AVA"/>
    <x v="1"/>
  </r>
  <r>
    <x v="10"/>
    <s v="2EI"/>
    <x v="5"/>
    <s v="MDE"/>
    <x v="5"/>
    <s v="1.4"/>
    <x v="4"/>
    <x v="15"/>
    <n v="14"/>
    <s v="AVA"/>
    <x v="1"/>
  </r>
  <r>
    <x v="10"/>
    <s v="2EI"/>
    <x v="5"/>
    <s v="MDE"/>
    <x v="5"/>
    <s v="1.7"/>
    <x v="5"/>
    <x v="11"/>
    <n v="24"/>
    <s v="CMP"/>
    <x v="13"/>
  </r>
  <r>
    <x v="10"/>
    <s v="2EI"/>
    <x v="5"/>
    <s v="MDE"/>
    <x v="5"/>
    <s v="1.8"/>
    <x v="6"/>
    <x v="11"/>
    <n v="497"/>
    <s v="CMP"/>
    <x v="13"/>
  </r>
  <r>
    <x v="10"/>
    <s v="2EI"/>
    <x v="5"/>
    <s v="MDE"/>
    <x v="5"/>
    <s v="1.9"/>
    <x v="3"/>
    <x v="11"/>
    <n v="1"/>
    <s v="CMP"/>
    <x v="13"/>
  </r>
  <r>
    <x v="10"/>
    <s v="2EI"/>
    <x v="5"/>
    <s v="MDE"/>
    <x v="5"/>
    <s v="1.1"/>
    <x v="0"/>
    <x v="2"/>
    <n v="1"/>
    <s v="GLG"/>
    <x v="15"/>
  </r>
  <r>
    <x v="10"/>
    <s v="2EI"/>
    <x v="5"/>
    <s v="MDE"/>
    <x v="5"/>
    <s v="1.4"/>
    <x v="4"/>
    <x v="2"/>
    <n v="1"/>
    <s v="GLG"/>
    <x v="15"/>
  </r>
  <r>
    <x v="10"/>
    <s v="2EI"/>
    <x v="5"/>
    <s v="MDE"/>
    <x v="5"/>
    <s v="1.3"/>
    <x v="1"/>
    <x v="1"/>
    <n v="17"/>
    <s v="GLG"/>
    <x v="15"/>
  </r>
  <r>
    <x v="10"/>
    <s v="2EI"/>
    <x v="5"/>
    <s v="MDE"/>
    <x v="5"/>
    <s v="1.4"/>
    <x v="4"/>
    <x v="1"/>
    <n v="17"/>
    <s v="GLG"/>
    <x v="15"/>
  </r>
  <r>
    <x v="10"/>
    <s v="2EI"/>
    <x v="5"/>
    <s v="MDE"/>
    <x v="5"/>
    <s v="1.5"/>
    <x v="7"/>
    <x v="1"/>
    <n v="42"/>
    <s v="JAT"/>
    <x v="14"/>
  </r>
  <r>
    <x v="10"/>
    <s v="2EI"/>
    <x v="5"/>
    <s v="MDE"/>
    <x v="5"/>
    <s v="1.5"/>
    <x v="7"/>
    <x v="1"/>
    <n v="43"/>
    <s v="JBU"/>
    <x v="6"/>
  </r>
  <r>
    <x v="10"/>
    <s v="2EI"/>
    <x v="5"/>
    <s v="MDE"/>
    <x v="5"/>
    <s v="1.8"/>
    <x v="6"/>
    <x v="2"/>
    <n v="10"/>
    <s v="NKS"/>
    <x v="12"/>
  </r>
  <r>
    <x v="10"/>
    <s v="2EI"/>
    <x v="5"/>
    <s v="MDE"/>
    <x v="5"/>
    <s v="1.1"/>
    <x v="0"/>
    <x v="1"/>
    <n v="61"/>
    <s v="NKS"/>
    <x v="12"/>
  </r>
  <r>
    <x v="10"/>
    <s v="2EI"/>
    <x v="5"/>
    <s v="MDE"/>
    <x v="5"/>
    <s v="1.6"/>
    <x v="2"/>
    <x v="1"/>
    <n v="57"/>
    <s v="NKS"/>
    <x v="12"/>
  </r>
  <r>
    <x v="10"/>
    <s v="2EI"/>
    <x v="5"/>
    <s v="MDE"/>
    <x v="5"/>
    <s v="1.7"/>
    <x v="5"/>
    <x v="1"/>
    <n v="12"/>
    <s v="TAI"/>
    <x v="24"/>
  </r>
  <r>
    <x v="10"/>
    <s v="2EI"/>
    <x v="5"/>
    <s v="MTR"/>
    <x v="18"/>
    <s v="1.3"/>
    <x v="1"/>
    <x v="0"/>
    <n v="3"/>
    <s v="EFY"/>
    <x v="0"/>
  </r>
  <r>
    <x v="10"/>
    <s v="2EI"/>
    <x v="5"/>
    <s v="NVA"/>
    <x v="19"/>
    <s v="1.1"/>
    <x v="0"/>
    <x v="1"/>
    <n v="30"/>
    <s v="ARE"/>
    <x v="10"/>
  </r>
  <r>
    <x v="10"/>
    <s v="2EI"/>
    <x v="5"/>
    <s v="PEI"/>
    <x v="20"/>
    <s v="1.1"/>
    <x v="0"/>
    <x v="2"/>
    <n v="32"/>
    <s v="AVA"/>
    <x v="1"/>
  </r>
  <r>
    <x v="10"/>
    <s v="2EI"/>
    <x v="5"/>
    <s v="PEI"/>
    <x v="20"/>
    <s v="1.4"/>
    <x v="4"/>
    <x v="2"/>
    <n v="33"/>
    <s v="AVA"/>
    <x v="1"/>
  </r>
  <r>
    <x v="10"/>
    <s v="2EI"/>
    <x v="5"/>
    <s v="PEI"/>
    <x v="20"/>
    <s v="1.5"/>
    <x v="7"/>
    <x v="2"/>
    <n v="2"/>
    <s v="AVA"/>
    <x v="1"/>
  </r>
  <r>
    <x v="10"/>
    <s v="2EI"/>
    <x v="5"/>
    <s v="PEI"/>
    <x v="20"/>
    <s v="1.6"/>
    <x v="2"/>
    <x v="2"/>
    <n v="32"/>
    <s v="AVA"/>
    <x v="1"/>
  </r>
  <r>
    <x v="10"/>
    <s v="2EI"/>
    <x v="5"/>
    <s v="PEI"/>
    <x v="20"/>
    <s v="1.6"/>
    <x v="2"/>
    <x v="1"/>
    <n v="164"/>
    <s v="ARE"/>
    <x v="10"/>
  </r>
  <r>
    <x v="10"/>
    <s v="2EI"/>
    <x v="5"/>
    <s v="PSO"/>
    <x v="21"/>
    <s v="1.3"/>
    <x v="1"/>
    <x v="2"/>
    <n v="7"/>
    <s v="AVA"/>
    <x v="1"/>
  </r>
  <r>
    <x v="10"/>
    <s v="2EI"/>
    <x v="5"/>
    <s v="PSO"/>
    <x v="21"/>
    <s v="1.3"/>
    <x v="1"/>
    <x v="1"/>
    <n v="148"/>
    <s v="AVA"/>
    <x v="1"/>
  </r>
  <r>
    <x v="10"/>
    <s v="2EI"/>
    <x v="5"/>
    <s v="PSO"/>
    <x v="21"/>
    <s v="1.6"/>
    <x v="2"/>
    <x v="1"/>
    <n v="148"/>
    <s v="AVA"/>
    <x v="1"/>
  </r>
  <r>
    <x v="10"/>
    <s v="2EI"/>
    <x v="5"/>
    <s v="PSO"/>
    <x v="21"/>
    <s v="1.8"/>
    <x v="6"/>
    <x v="1"/>
    <n v="478"/>
    <s v="AVA"/>
    <x v="1"/>
  </r>
  <r>
    <x v="10"/>
    <s v="2EI"/>
    <x v="5"/>
    <s v="PSO"/>
    <x v="21"/>
    <s v="1.10"/>
    <x v="8"/>
    <x v="1"/>
    <n v="233"/>
    <s v="ARE"/>
    <x v="10"/>
  </r>
  <r>
    <x v="10"/>
    <s v="2EI"/>
    <x v="5"/>
    <s v="PSO"/>
    <x v="21"/>
    <s v="1.8"/>
    <x v="6"/>
    <x v="1"/>
    <n v="190"/>
    <s v="ARE"/>
    <x v="10"/>
  </r>
  <r>
    <x v="10"/>
    <s v="2EI"/>
    <x v="5"/>
    <s v="RCH"/>
    <x v="16"/>
    <s v="1.10"/>
    <x v="8"/>
    <x v="1"/>
    <n v="730"/>
    <s v="AVA"/>
    <x v="1"/>
  </r>
  <r>
    <x v="10"/>
    <s v="2EI"/>
    <x v="5"/>
    <s v="RCH"/>
    <x v="16"/>
    <s v="1.4"/>
    <x v="4"/>
    <x v="1"/>
    <n v="115"/>
    <s v="AVA"/>
    <x v="1"/>
  </r>
  <r>
    <x v="10"/>
    <s v="2EI"/>
    <x v="5"/>
    <s v="RCH"/>
    <x v="16"/>
    <s v="1.8"/>
    <x v="6"/>
    <x v="1"/>
    <n v="400"/>
    <s v="AVA"/>
    <x v="1"/>
  </r>
  <r>
    <x v="10"/>
    <s v="2EI"/>
    <x v="5"/>
    <s v="RCH"/>
    <x v="16"/>
    <s v="1.4"/>
    <x v="4"/>
    <x v="1"/>
    <n v="48"/>
    <s v="ARE"/>
    <x v="10"/>
  </r>
  <r>
    <x v="10"/>
    <s v="2EI"/>
    <x v="5"/>
    <s v="SMR"/>
    <x v="17"/>
    <s v="1.6"/>
    <x v="2"/>
    <x v="2"/>
    <n v="12"/>
    <s v="AVA"/>
    <x v="1"/>
  </r>
  <r>
    <x v="10"/>
    <s v="2EI"/>
    <x v="5"/>
    <s v="SMR"/>
    <x v="17"/>
    <s v="1.1"/>
    <x v="0"/>
    <x v="1"/>
    <n v="403"/>
    <s v="AVA"/>
    <x v="1"/>
  </r>
  <r>
    <x v="10"/>
    <s v="2EI"/>
    <x v="5"/>
    <s v="SMR"/>
    <x v="17"/>
    <s v="1.8"/>
    <x v="6"/>
    <x v="1"/>
    <n v="1076"/>
    <s v="AVA"/>
    <x v="1"/>
  </r>
  <r>
    <x v="10"/>
    <s v="2EI"/>
    <x v="5"/>
    <s v="SMR"/>
    <x v="17"/>
    <s v="1.6"/>
    <x v="2"/>
    <x v="11"/>
    <n v="13"/>
    <s v="CMP"/>
    <x v="13"/>
  </r>
  <r>
    <x v="10"/>
    <s v="2EI"/>
    <x v="5"/>
    <s v="SMR"/>
    <x v="17"/>
    <s v="1.8"/>
    <x v="6"/>
    <x v="11"/>
    <n v="22"/>
    <s v="CMP"/>
    <x v="13"/>
  </r>
  <r>
    <x v="10"/>
    <s v="2EI"/>
    <x v="5"/>
    <s v="SMR"/>
    <x v="17"/>
    <s v="1.10"/>
    <x v="8"/>
    <x v="1"/>
    <n v="1375"/>
    <s v="JAT"/>
    <x v="14"/>
  </r>
  <r>
    <x v="10"/>
    <s v="2EI"/>
    <x v="5"/>
    <s v="SMR"/>
    <x v="17"/>
    <s v="1.5"/>
    <x v="7"/>
    <x v="1"/>
    <n v="1"/>
    <s v="JAT"/>
    <x v="14"/>
  </r>
  <r>
    <x v="10"/>
    <s v="2EI"/>
    <x v="5"/>
    <s v="SMR"/>
    <x v="17"/>
    <s v="1.1"/>
    <x v="0"/>
    <x v="1"/>
    <n v="296"/>
    <s v="ARE"/>
    <x v="10"/>
  </r>
  <r>
    <x v="10"/>
    <s v="2EI"/>
    <x v="5"/>
    <s v="SMR"/>
    <x v="17"/>
    <s v="1.3"/>
    <x v="1"/>
    <x v="1"/>
    <n v="297"/>
    <s v="ARE"/>
    <x v="10"/>
  </r>
  <r>
    <x v="10"/>
    <s v="3AN"/>
    <x v="7"/>
    <s v="MDE"/>
    <x v="5"/>
    <s v="1.4"/>
    <x v="4"/>
    <x v="0"/>
    <n v="39"/>
    <s v="EFY"/>
    <x v="0"/>
  </r>
  <r>
    <x v="10"/>
    <s v="3AN"/>
    <x v="7"/>
    <s v="UIB"/>
    <x v="24"/>
    <s v="1.10"/>
    <x v="8"/>
    <x v="0"/>
    <n v="16"/>
    <s v="EFY"/>
    <x v="0"/>
  </r>
  <r>
    <x v="10"/>
    <s v="3AQ"/>
    <x v="19"/>
    <s v="BOG"/>
    <x v="3"/>
    <s v="1.4"/>
    <x v="4"/>
    <x v="1"/>
    <n v="676"/>
    <s v="AVR"/>
    <x v="1"/>
  </r>
  <r>
    <x v="10"/>
    <s v="3AQ"/>
    <x v="19"/>
    <s v="BOG"/>
    <x v="3"/>
    <s v="1.1"/>
    <x v="0"/>
    <x v="31"/>
    <n v="30"/>
    <s v="ARG"/>
    <x v="53"/>
  </r>
  <r>
    <x v="10"/>
    <s v="3AQ"/>
    <x v="19"/>
    <s v="BOG"/>
    <x v="3"/>
    <s v="1.10"/>
    <x v="8"/>
    <x v="31"/>
    <n v="124"/>
    <s v="ARG"/>
    <x v="53"/>
  </r>
  <r>
    <x v="10"/>
    <s v="3AQ"/>
    <x v="19"/>
    <s v="BOG"/>
    <x v="3"/>
    <s v="1.4"/>
    <x v="4"/>
    <x v="31"/>
    <n v="32"/>
    <s v="ARG"/>
    <x v="53"/>
  </r>
  <r>
    <x v="10"/>
    <s v="3AQ"/>
    <x v="19"/>
    <s v="BOG"/>
    <x v="3"/>
    <s v="1.3"/>
    <x v="1"/>
    <x v="1"/>
    <n v="658"/>
    <s v="AVA"/>
    <x v="1"/>
  </r>
  <r>
    <x v="10"/>
    <s v="3AQ"/>
    <x v="19"/>
    <s v="BOG"/>
    <x v="3"/>
    <s v="1.4"/>
    <x v="4"/>
    <x v="1"/>
    <n v="5824"/>
    <s v="AVA"/>
    <x v="1"/>
  </r>
  <r>
    <x v="10"/>
    <s v="3AQ"/>
    <x v="19"/>
    <s v="BOG"/>
    <x v="3"/>
    <s v="1.4"/>
    <x v="4"/>
    <x v="6"/>
    <n v="6"/>
    <s v="AVA"/>
    <x v="1"/>
  </r>
  <r>
    <x v="10"/>
    <s v="3AQ"/>
    <x v="19"/>
    <s v="BOG"/>
    <x v="3"/>
    <s v="1.4"/>
    <x v="4"/>
    <x v="15"/>
    <n v="462"/>
    <s v="AVA"/>
    <x v="1"/>
  </r>
  <r>
    <x v="10"/>
    <s v="3AQ"/>
    <x v="19"/>
    <s v="BOG"/>
    <x v="3"/>
    <s v="1.6"/>
    <x v="2"/>
    <x v="11"/>
    <n v="12"/>
    <s v="CMP"/>
    <x v="13"/>
  </r>
  <r>
    <x v="10"/>
    <s v="3AQ"/>
    <x v="19"/>
    <s v="BOG"/>
    <x v="3"/>
    <s v="1.8"/>
    <x v="6"/>
    <x v="24"/>
    <n v="2"/>
    <s v="DAL"/>
    <x v="59"/>
  </r>
  <r>
    <x v="10"/>
    <s v="3AQ"/>
    <x v="19"/>
    <s v="BOG"/>
    <x v="3"/>
    <s v="1.4"/>
    <x v="4"/>
    <x v="11"/>
    <n v="30"/>
    <s v="DWI"/>
    <x v="18"/>
  </r>
  <r>
    <x v="10"/>
    <s v="3AQ"/>
    <x v="19"/>
    <s v="BOG"/>
    <x v="3"/>
    <s v="1.3"/>
    <x v="1"/>
    <x v="1"/>
    <n v="4"/>
    <s v="GLG"/>
    <x v="15"/>
  </r>
  <r>
    <x v="10"/>
    <s v="3AQ"/>
    <x v="19"/>
    <s v="BOG"/>
    <x v="3"/>
    <s v="1.4"/>
    <x v="4"/>
    <x v="1"/>
    <n v="212"/>
    <s v="GLG"/>
    <x v="15"/>
  </r>
  <r>
    <x v="10"/>
    <s v="3AQ"/>
    <x v="19"/>
    <s v="BOG"/>
    <x v="3"/>
    <s v="1.10"/>
    <x v="8"/>
    <x v="1"/>
    <n v="2499"/>
    <s v="JAT"/>
    <x v="14"/>
  </r>
  <r>
    <x v="10"/>
    <s v="3AQ"/>
    <x v="19"/>
    <s v="BOG"/>
    <x v="3"/>
    <s v="1.9"/>
    <x v="3"/>
    <x v="1"/>
    <n v="1"/>
    <s v="JAT"/>
    <x v="14"/>
  </r>
  <r>
    <x v="10"/>
    <s v="3AQ"/>
    <x v="19"/>
    <s v="BOG"/>
    <x v="3"/>
    <s v="1.4"/>
    <x v="4"/>
    <x v="19"/>
    <n v="34"/>
    <s v="THY"/>
    <x v="45"/>
  </r>
  <r>
    <x v="10"/>
    <s v="3AQ"/>
    <x v="19"/>
    <s v="BOG"/>
    <x v="3"/>
    <s v="1.7"/>
    <x v="5"/>
    <x v="19"/>
    <n v="3"/>
    <s v="THY"/>
    <x v="45"/>
  </r>
  <r>
    <x v="10"/>
    <s v="3AQ"/>
    <x v="19"/>
    <s v="BOG"/>
    <x v="3"/>
    <s v="1.8"/>
    <x v="6"/>
    <x v="1"/>
    <n v="80"/>
    <s v="VIV"/>
    <x v="72"/>
  </r>
  <r>
    <x v="10"/>
    <s v="3AQ"/>
    <x v="19"/>
    <s v="BOG"/>
    <x v="3"/>
    <s v="1.7"/>
    <x v="5"/>
    <x v="2"/>
    <n v="760"/>
    <s v="AVA"/>
    <x v="1"/>
  </r>
  <r>
    <x v="10"/>
    <s v="3AQ"/>
    <x v="19"/>
    <s v="BOG"/>
    <x v="3"/>
    <s v="1.2"/>
    <x v="9"/>
    <x v="2"/>
    <n v="3"/>
    <s v="GLG"/>
    <x v="15"/>
  </r>
  <r>
    <x v="10"/>
    <s v="3AQ"/>
    <x v="19"/>
    <s v="BOG"/>
    <x v="3"/>
    <s v="1.4"/>
    <x v="4"/>
    <x v="2"/>
    <n v="66"/>
    <s v="GLG"/>
    <x v="15"/>
  </r>
  <r>
    <x v="10"/>
    <s v="3AQ"/>
    <x v="19"/>
    <s v="BOG"/>
    <x v="3"/>
    <s v="1.6"/>
    <x v="2"/>
    <x v="2"/>
    <n v="63"/>
    <s v="GLG"/>
    <x v="15"/>
  </r>
  <r>
    <x v="10"/>
    <s v="3AQ"/>
    <x v="19"/>
    <s v="BOG"/>
    <x v="3"/>
    <s v="1.6"/>
    <x v="2"/>
    <x v="1"/>
    <n v="30"/>
    <s v="GUG"/>
    <x v="1"/>
  </r>
  <r>
    <x v="10"/>
    <s v="3AQ"/>
    <x v="19"/>
    <s v="BOG"/>
    <x v="3"/>
    <s v="1.3"/>
    <x v="1"/>
    <x v="2"/>
    <n v="31"/>
    <s v="AVR"/>
    <x v="1"/>
  </r>
  <r>
    <x v="10"/>
    <s v="3AQ"/>
    <x v="19"/>
    <s v="BOG"/>
    <x v="3"/>
    <s v="1.7"/>
    <x v="5"/>
    <x v="1"/>
    <n v="117"/>
    <s v="AVR"/>
    <x v="1"/>
  </r>
  <r>
    <x v="10"/>
    <s v="3BM"/>
    <x v="0"/>
    <s v="EJA"/>
    <x v="0"/>
    <s v="1.4"/>
    <x v="4"/>
    <x v="0"/>
    <n v="19"/>
    <s v="EFY"/>
    <x v="0"/>
  </r>
  <r>
    <x v="10"/>
    <s v="3BM"/>
    <x v="0"/>
    <s v="EJA"/>
    <x v="0"/>
    <s v="1.9"/>
    <x v="3"/>
    <x v="1"/>
    <n v="55"/>
    <s v="AVR"/>
    <x v="1"/>
  </r>
  <r>
    <x v="10"/>
    <s v="3BM"/>
    <x v="0"/>
    <s v="EJA"/>
    <x v="0"/>
    <s v="1.3"/>
    <x v="1"/>
    <x v="2"/>
    <n v="5"/>
    <s v="AVR"/>
    <x v="1"/>
  </r>
  <r>
    <x v="10"/>
    <s v="3BM"/>
    <x v="0"/>
    <s v="EYP"/>
    <x v="13"/>
    <s v="1.3"/>
    <x v="1"/>
    <x v="1"/>
    <n v="62"/>
    <s v="AVA"/>
    <x v="1"/>
  </r>
  <r>
    <x v="10"/>
    <s v="3BM"/>
    <x v="0"/>
    <s v="PPN"/>
    <x v="1"/>
    <s v="1.1"/>
    <x v="0"/>
    <x v="1"/>
    <n v="43"/>
    <s v="AVA"/>
    <x v="1"/>
  </r>
  <r>
    <x v="10"/>
    <s v="3BM"/>
    <x v="0"/>
    <s v="PPN"/>
    <x v="1"/>
    <s v="1.4"/>
    <x v="4"/>
    <x v="1"/>
    <n v="43"/>
    <s v="AVA"/>
    <x v="1"/>
  </r>
  <r>
    <x v="10"/>
    <s v="3BM"/>
    <x v="0"/>
    <s v="PPN"/>
    <x v="1"/>
    <s v="1.9"/>
    <x v="3"/>
    <x v="1"/>
    <n v="43"/>
    <s v="AVA"/>
    <x v="1"/>
  </r>
  <r>
    <x v="10"/>
    <s v="3BM"/>
    <x v="0"/>
    <s v="PPN"/>
    <x v="1"/>
    <s v="1.1"/>
    <x v="0"/>
    <x v="0"/>
    <n v="35"/>
    <s v="EFY"/>
    <x v="0"/>
  </r>
  <r>
    <x v="10"/>
    <s v="3BM"/>
    <x v="0"/>
    <s v="PPN"/>
    <x v="1"/>
    <s v="1.3"/>
    <x v="1"/>
    <x v="9"/>
    <n v="15"/>
    <s v="EFY"/>
    <x v="0"/>
  </r>
  <r>
    <x v="10"/>
    <s v="3BM"/>
    <x v="0"/>
    <s v="VUP"/>
    <x v="2"/>
    <s v="1.7"/>
    <x v="5"/>
    <x v="2"/>
    <n v="21"/>
    <s v="AVA"/>
    <x v="1"/>
  </r>
  <r>
    <x v="10"/>
    <s v="3BM"/>
    <x v="0"/>
    <s v="VUP"/>
    <x v="2"/>
    <s v="1.1"/>
    <x v="0"/>
    <x v="1"/>
    <n v="105"/>
    <s v="AVA"/>
    <x v="1"/>
  </r>
  <r>
    <x v="10"/>
    <s v="3BM"/>
    <x v="0"/>
    <s v="VUP"/>
    <x v="2"/>
    <s v="1.4"/>
    <x v="4"/>
    <x v="1"/>
    <n v="105"/>
    <s v="AVA"/>
    <x v="1"/>
  </r>
  <r>
    <x v="10"/>
    <s v="3BM"/>
    <x v="0"/>
    <s v="VUP"/>
    <x v="2"/>
    <s v="1.9"/>
    <x v="3"/>
    <x v="1"/>
    <n v="105"/>
    <s v="AVA"/>
    <x v="1"/>
  </r>
  <r>
    <x v="10"/>
    <s v="3BM"/>
    <x v="0"/>
    <s v="VUP"/>
    <x v="2"/>
    <s v="1.10"/>
    <x v="8"/>
    <x v="1"/>
    <n v="105"/>
    <s v="AVA"/>
    <x v="1"/>
  </r>
  <r>
    <x v="10"/>
    <s v="3BM"/>
    <x v="0"/>
    <s v="VVC"/>
    <x v="22"/>
    <s v="1.6"/>
    <x v="2"/>
    <x v="1"/>
    <n v="51"/>
    <s v="AVA"/>
    <x v="1"/>
  </r>
  <r>
    <x v="10"/>
    <s v="3BN"/>
    <x v="20"/>
    <s v="MDE"/>
    <x v="5"/>
    <s v="1.9"/>
    <x v="3"/>
    <x v="95"/>
    <n v="2"/>
    <s v="PRV"/>
    <x v="42"/>
  </r>
  <r>
    <x v="10"/>
    <s v="3BN"/>
    <x v="20"/>
    <s v="MDE"/>
    <x v="5"/>
    <s v="1.9"/>
    <x v="3"/>
    <x v="82"/>
    <n v="3"/>
    <s v="PRV"/>
    <x v="42"/>
  </r>
  <r>
    <x v="10"/>
    <s v="3BN"/>
    <x v="20"/>
    <s v="MDE"/>
    <x v="5"/>
    <s v="1.9"/>
    <x v="3"/>
    <x v="75"/>
    <n v="2"/>
    <s v="PRV"/>
    <x v="42"/>
  </r>
  <r>
    <x v="10"/>
    <s v="3BN"/>
    <x v="20"/>
    <s v="MDE"/>
    <x v="5"/>
    <s v="1.9"/>
    <x v="3"/>
    <x v="102"/>
    <n v="1"/>
    <s v="PRV"/>
    <x v="42"/>
  </r>
  <r>
    <x v="10"/>
    <s v="3BN"/>
    <x v="20"/>
    <s v="PEI"/>
    <x v="20"/>
    <s v="1.9"/>
    <x v="3"/>
    <x v="92"/>
    <n v="1"/>
    <s v="PRV"/>
    <x v="42"/>
  </r>
  <r>
    <x v="10"/>
    <s v="3BN"/>
    <x v="20"/>
    <s v="CLO"/>
    <x v="10"/>
    <s v="1.9"/>
    <x v="3"/>
    <x v="62"/>
    <n v="4"/>
    <s v="PRV"/>
    <x v="42"/>
  </r>
  <r>
    <x v="10"/>
    <s v="3BN"/>
    <x v="20"/>
    <s v="CLO"/>
    <x v="10"/>
    <s v="1.9"/>
    <x v="3"/>
    <x v="63"/>
    <n v="2"/>
    <s v="PRV"/>
    <x v="42"/>
  </r>
  <r>
    <x v="10"/>
    <s v="3BN"/>
    <x v="20"/>
    <s v="CLO"/>
    <x v="10"/>
    <s v="1.9"/>
    <x v="3"/>
    <x v="94"/>
    <n v="6"/>
    <s v="PRV"/>
    <x v="42"/>
  </r>
  <r>
    <x v="10"/>
    <s v="3BN"/>
    <x v="20"/>
    <s v="CLO"/>
    <x v="10"/>
    <s v="1.9"/>
    <x v="3"/>
    <x v="48"/>
    <n v="2"/>
    <s v="PRV"/>
    <x v="42"/>
  </r>
  <r>
    <x v="10"/>
    <s v="3BN"/>
    <x v="20"/>
    <s v="BAQ"/>
    <x v="8"/>
    <s v="1.9"/>
    <x v="3"/>
    <x v="118"/>
    <n v="9"/>
    <s v="PRV"/>
    <x v="42"/>
  </r>
  <r>
    <x v="10"/>
    <s v="3BN"/>
    <x v="20"/>
    <s v="BAQ"/>
    <x v="8"/>
    <s v="1.9"/>
    <x v="3"/>
    <x v="48"/>
    <n v="3"/>
    <s v="PRV"/>
    <x v="42"/>
  </r>
  <r>
    <x v="10"/>
    <s v="3BN"/>
    <x v="20"/>
    <s v="BAQ"/>
    <x v="8"/>
    <s v="1.9"/>
    <x v="3"/>
    <x v="139"/>
    <n v="2"/>
    <s v="PRV"/>
    <x v="42"/>
  </r>
  <r>
    <x v="10"/>
    <s v="3BN"/>
    <x v="20"/>
    <s v="BAQ"/>
    <x v="8"/>
    <s v="1.9"/>
    <x v="3"/>
    <x v="28"/>
    <n v="5"/>
    <s v="PRV"/>
    <x v="42"/>
  </r>
  <r>
    <x v="10"/>
    <s v="3BN"/>
    <x v="20"/>
    <s v="BAQ"/>
    <x v="8"/>
    <s v="1.9"/>
    <x v="3"/>
    <x v="39"/>
    <n v="4"/>
    <s v="PRV"/>
    <x v="42"/>
  </r>
  <r>
    <x v="10"/>
    <s v="3BN"/>
    <x v="20"/>
    <s v="BAQ"/>
    <x v="8"/>
    <s v="1.9"/>
    <x v="3"/>
    <x v="112"/>
    <n v="2"/>
    <s v="PRV"/>
    <x v="42"/>
  </r>
  <r>
    <x v="10"/>
    <s v="3BQ"/>
    <x v="12"/>
    <s v="MDE"/>
    <x v="5"/>
    <s v="1.9"/>
    <x v="3"/>
    <x v="92"/>
    <n v="2"/>
    <s v="PAV"/>
    <x v="9"/>
  </r>
  <r>
    <x v="10"/>
    <s v="3BQ"/>
    <x v="12"/>
    <s v="MDE"/>
    <x v="5"/>
    <s v="1.10"/>
    <x v="8"/>
    <x v="84"/>
    <n v="2"/>
    <s v="PAV"/>
    <x v="9"/>
  </r>
  <r>
    <x v="10"/>
    <s v="3BQ"/>
    <x v="12"/>
    <s v="MDE"/>
    <x v="5"/>
    <s v="1.9"/>
    <x v="3"/>
    <x v="59"/>
    <n v="2"/>
    <s v="PAV"/>
    <x v="9"/>
  </r>
  <r>
    <x v="10"/>
    <s v="3BQ"/>
    <x v="12"/>
    <s v="BAQ"/>
    <x v="8"/>
    <s v="1.10"/>
    <x v="8"/>
    <x v="66"/>
    <n v="2"/>
    <s v="PAV"/>
    <x v="9"/>
  </r>
  <r>
    <x v="10"/>
    <s v="3BQ"/>
    <x v="12"/>
    <s v="BAQ"/>
    <x v="8"/>
    <s v="1.9"/>
    <x v="3"/>
    <x v="100"/>
    <n v="2"/>
    <s v="PAV"/>
    <x v="9"/>
  </r>
  <r>
    <x v="10"/>
    <s v="3BQ"/>
    <x v="12"/>
    <s v="CTG"/>
    <x v="11"/>
    <s v="1.9"/>
    <x v="3"/>
    <x v="113"/>
    <n v="8"/>
    <s v="PAV"/>
    <x v="9"/>
  </r>
  <r>
    <x v="10"/>
    <s v="3BQ"/>
    <x v="12"/>
    <s v="CTG"/>
    <x v="11"/>
    <s v="1.9"/>
    <x v="3"/>
    <x v="58"/>
    <n v="2"/>
    <s v="PAV"/>
    <x v="9"/>
  </r>
  <r>
    <x v="10"/>
    <s v="3BQ"/>
    <x v="12"/>
    <s v="CTG"/>
    <x v="11"/>
    <s v="1.10"/>
    <x v="8"/>
    <x v="58"/>
    <n v="2"/>
    <s v="PAV"/>
    <x v="9"/>
  </r>
  <r>
    <x v="10"/>
    <s v="3BQ"/>
    <x v="12"/>
    <s v="CTG"/>
    <x v="11"/>
    <s v="1.9"/>
    <x v="3"/>
    <x v="55"/>
    <n v="1"/>
    <s v="PAV"/>
    <x v="9"/>
  </r>
  <r>
    <x v="10"/>
    <s v="3BQ"/>
    <x v="12"/>
    <s v="CTG"/>
    <x v="11"/>
    <s v="1.10"/>
    <x v="8"/>
    <x v="69"/>
    <n v="2"/>
    <s v="PAV"/>
    <x v="9"/>
  </r>
  <r>
    <x v="10"/>
    <s v="3BQ"/>
    <x v="12"/>
    <s v="CTG"/>
    <x v="11"/>
    <s v="1.10"/>
    <x v="8"/>
    <x v="28"/>
    <n v="3"/>
    <s v="PAV"/>
    <x v="9"/>
  </r>
  <r>
    <x v="10"/>
    <s v="3BQ"/>
    <x v="12"/>
    <s v="CTG"/>
    <x v="11"/>
    <s v="1.9"/>
    <x v="3"/>
    <x v="39"/>
    <n v="13"/>
    <s v="PAV"/>
    <x v="9"/>
  </r>
  <r>
    <x v="10"/>
    <s v="3BQ"/>
    <x v="12"/>
    <s v="CTG"/>
    <x v="11"/>
    <s v="1.9"/>
    <x v="3"/>
    <x v="132"/>
    <n v="1"/>
    <s v="PAV"/>
    <x v="9"/>
  </r>
  <r>
    <x v="10"/>
    <s v="3BQ"/>
    <x v="12"/>
    <s v="CTG"/>
    <x v="11"/>
    <s v="1.10"/>
    <x v="8"/>
    <x v="38"/>
    <n v="1"/>
    <s v="PAV"/>
    <x v="9"/>
  </r>
  <r>
    <x v="10"/>
    <s v="3BQ"/>
    <x v="12"/>
    <s v="CTG"/>
    <x v="11"/>
    <s v="1.9"/>
    <x v="3"/>
    <x v="133"/>
    <n v="1"/>
    <s v="PAV"/>
    <x v="9"/>
  </r>
  <r>
    <x v="10"/>
    <s v="3BQ"/>
    <x v="12"/>
    <s v="BOG"/>
    <x v="3"/>
    <s v="1.9"/>
    <x v="3"/>
    <x v="45"/>
    <n v="2"/>
    <s v="PAV"/>
    <x v="9"/>
  </r>
  <r>
    <x v="10"/>
    <s v="3BQ"/>
    <x v="12"/>
    <s v="BOG"/>
    <x v="3"/>
    <s v="1.9"/>
    <x v="3"/>
    <x v="116"/>
    <n v="1"/>
    <s v="PAV"/>
    <x v="9"/>
  </r>
  <r>
    <x v="10"/>
    <s v="3BQ"/>
    <x v="12"/>
    <s v="BOG"/>
    <x v="3"/>
    <s v="1.5"/>
    <x v="7"/>
    <x v="116"/>
    <n v="1"/>
    <s v="PAV"/>
    <x v="9"/>
  </r>
  <r>
    <x v="10"/>
    <s v="3CA"/>
    <x v="9"/>
    <s v="EOH"/>
    <x v="26"/>
    <s v="1.10"/>
    <x v="8"/>
    <x v="38"/>
    <n v="4"/>
    <s v="PAV"/>
    <x v="9"/>
  </r>
  <r>
    <x v="10"/>
    <s v="KSP"/>
    <x v="13"/>
    <s v="BOG"/>
    <x v="3"/>
    <s v="1.10"/>
    <x v="8"/>
    <x v="1"/>
    <n v="14"/>
    <s v="AVA"/>
    <x v="1"/>
  </r>
  <r>
    <x v="10"/>
    <s v="HEL"/>
    <x v="1"/>
    <s v="BOG"/>
    <x v="3"/>
    <s v="1.3"/>
    <x v="1"/>
    <x v="49"/>
    <n v="10"/>
    <s v="HEL"/>
    <x v="2"/>
  </r>
  <r>
    <x v="10"/>
    <s v="1BC"/>
    <x v="4"/>
    <s v="MDE"/>
    <x v="5"/>
    <s v="1.5"/>
    <x v="7"/>
    <x v="54"/>
    <n v="1"/>
    <s v="PAV"/>
    <x v="9"/>
  </r>
  <r>
    <x v="10"/>
    <s v="1BC"/>
    <x v="4"/>
    <s v="MDE"/>
    <x v="5"/>
    <s v="1.1"/>
    <x v="0"/>
    <x v="29"/>
    <n v="2"/>
    <s v="PAV"/>
    <x v="9"/>
  </r>
  <r>
    <x v="10"/>
    <s v="1BC"/>
    <x v="4"/>
    <s v="MDE"/>
    <x v="5"/>
    <s v="1.10"/>
    <x v="8"/>
    <x v="104"/>
    <n v="1"/>
    <s v="PAV"/>
    <x v="9"/>
  </r>
  <r>
    <x v="10"/>
    <s v="1BC"/>
    <x v="4"/>
    <s v="MDE"/>
    <x v="5"/>
    <s v="1.1"/>
    <x v="0"/>
    <x v="28"/>
    <n v="7"/>
    <s v="PAV"/>
    <x v="9"/>
  </r>
  <r>
    <x v="10"/>
    <s v="1BC"/>
    <x v="4"/>
    <s v="MDE"/>
    <x v="5"/>
    <s v="1.4"/>
    <x v="4"/>
    <x v="28"/>
    <n v="1"/>
    <s v="PAV"/>
    <x v="9"/>
  </r>
  <r>
    <x v="10"/>
    <s v="1BC"/>
    <x v="4"/>
    <s v="MDE"/>
    <x v="5"/>
    <s v="1.9"/>
    <x v="3"/>
    <x v="10"/>
    <n v="2"/>
    <s v="PAV"/>
    <x v="9"/>
  </r>
  <r>
    <x v="10"/>
    <s v="1BC"/>
    <x v="4"/>
    <s v="MDE"/>
    <x v="5"/>
    <s v="1.3"/>
    <x v="1"/>
    <x v="114"/>
    <n v="2"/>
    <s v="PAV"/>
    <x v="9"/>
  </r>
  <r>
    <x v="10"/>
    <s v="1BC"/>
    <x v="4"/>
    <s v="MDE"/>
    <x v="5"/>
    <s v="1.9"/>
    <x v="3"/>
    <x v="63"/>
    <n v="4"/>
    <s v="PAV"/>
    <x v="9"/>
  </r>
  <r>
    <x v="10"/>
    <s v="1BC"/>
    <x v="4"/>
    <s v="MDE"/>
    <x v="5"/>
    <s v="1.3"/>
    <x v="1"/>
    <x v="30"/>
    <n v="3"/>
    <s v="PAV"/>
    <x v="9"/>
  </r>
  <r>
    <x v="10"/>
    <s v="1BC"/>
    <x v="4"/>
    <s v="MDE"/>
    <x v="5"/>
    <s v="1.9"/>
    <x v="3"/>
    <x v="30"/>
    <n v="3"/>
    <s v="PAV"/>
    <x v="9"/>
  </r>
  <r>
    <x v="10"/>
    <s v="1BC"/>
    <x v="4"/>
    <s v="MDE"/>
    <x v="5"/>
    <s v="1.10"/>
    <x v="8"/>
    <x v="30"/>
    <n v="3"/>
    <s v="PAV"/>
    <x v="9"/>
  </r>
  <r>
    <x v="10"/>
    <s v="1BC"/>
    <x v="4"/>
    <s v="MDE"/>
    <x v="5"/>
    <s v="1.1"/>
    <x v="0"/>
    <x v="39"/>
    <n v="3"/>
    <s v="PAV"/>
    <x v="9"/>
  </r>
  <r>
    <x v="10"/>
    <s v="1GR"/>
    <x v="11"/>
    <s v="EOH"/>
    <x v="26"/>
    <s v="1.1"/>
    <x v="0"/>
    <x v="25"/>
    <n v="32"/>
    <s v="1FR"/>
    <x v="54"/>
  </r>
  <r>
    <x v="10"/>
    <s v="1GR"/>
    <x v="11"/>
    <s v="EOH"/>
    <x v="26"/>
    <s v="1.6"/>
    <x v="2"/>
    <x v="73"/>
    <n v="1"/>
    <s v="1GR"/>
    <x v="55"/>
  </r>
  <r>
    <x v="10"/>
    <s v="2EI"/>
    <x v="5"/>
    <s v="ADZ"/>
    <x v="6"/>
    <s v="1.1"/>
    <x v="0"/>
    <x v="1"/>
    <n v="277"/>
    <s v="ARE"/>
    <x v="10"/>
  </r>
  <r>
    <x v="10"/>
    <s v="2EI"/>
    <x v="5"/>
    <s v="ADZ"/>
    <x v="6"/>
    <s v="1.3"/>
    <x v="1"/>
    <x v="1"/>
    <n v="279"/>
    <s v="ARE"/>
    <x v="10"/>
  </r>
  <r>
    <x v="10"/>
    <s v="2EI"/>
    <x v="5"/>
    <s v="ADZ"/>
    <x v="6"/>
    <s v="1.1"/>
    <x v="0"/>
    <x v="11"/>
    <n v="64"/>
    <s v="RPB"/>
    <x v="11"/>
  </r>
  <r>
    <x v="10"/>
    <s v="2EI"/>
    <x v="5"/>
    <s v="ADZ"/>
    <x v="6"/>
    <s v="1.8"/>
    <x v="6"/>
    <x v="11"/>
    <n v="236"/>
    <s v="RPB"/>
    <x v="11"/>
  </r>
  <r>
    <x v="10"/>
    <s v="2EI"/>
    <x v="5"/>
    <s v="AXM"/>
    <x v="7"/>
    <s v="1.8"/>
    <x v="6"/>
    <x v="2"/>
    <n v="2"/>
    <s v="AVA"/>
    <x v="1"/>
  </r>
  <r>
    <x v="10"/>
    <s v="2EI"/>
    <x v="5"/>
    <s v="AXM"/>
    <x v="7"/>
    <s v="1.6"/>
    <x v="2"/>
    <x v="1"/>
    <n v="148"/>
    <s v="AVA"/>
    <x v="1"/>
  </r>
  <r>
    <x v="10"/>
    <s v="2EI"/>
    <x v="5"/>
    <s v="BGA"/>
    <x v="9"/>
    <s v="1.3"/>
    <x v="1"/>
    <x v="1"/>
    <n v="172"/>
    <s v="ARE"/>
    <x v="10"/>
  </r>
  <r>
    <x v="10"/>
    <s v="2EI"/>
    <x v="5"/>
    <s v="AXM"/>
    <x v="7"/>
    <s v="1.4"/>
    <x v="4"/>
    <x v="11"/>
    <n v="12"/>
    <s v="CMP"/>
    <x v="13"/>
  </r>
  <r>
    <x v="10"/>
    <s v="2EI"/>
    <x v="5"/>
    <s v="AXM"/>
    <x v="7"/>
    <s v="1.3"/>
    <x v="1"/>
    <x v="1"/>
    <n v="11"/>
    <s v="NKS"/>
    <x v="12"/>
  </r>
  <r>
    <x v="10"/>
    <s v="2EI"/>
    <x v="5"/>
    <s v="AXM"/>
    <x v="7"/>
    <s v="1.4"/>
    <x v="4"/>
    <x v="1"/>
    <n v="11"/>
    <s v="NKS"/>
    <x v="12"/>
  </r>
  <r>
    <x v="10"/>
    <s v="2EI"/>
    <x v="5"/>
    <s v="AXM"/>
    <x v="7"/>
    <s v="1.7"/>
    <x v="5"/>
    <x v="1"/>
    <n v="1"/>
    <s v="NKS"/>
    <x v="12"/>
  </r>
  <r>
    <x v="10"/>
    <s v="2EI"/>
    <x v="5"/>
    <s v="BAQ"/>
    <x v="8"/>
    <s v="1.7"/>
    <x v="5"/>
    <x v="11"/>
    <n v="12"/>
    <s v="CMP"/>
    <x v="13"/>
  </r>
  <r>
    <x v="10"/>
    <s v="2EI"/>
    <x v="5"/>
    <s v="BAQ"/>
    <x v="8"/>
    <s v="1.4"/>
    <x v="4"/>
    <x v="1"/>
    <n v="27"/>
    <s v="NKS"/>
    <x v="12"/>
  </r>
  <r>
    <x v="10"/>
    <s v="2EI"/>
    <x v="5"/>
    <s v="BGA"/>
    <x v="9"/>
    <s v="1.10"/>
    <x v="8"/>
    <x v="2"/>
    <n v="291"/>
    <s v="AVA"/>
    <x v="1"/>
  </r>
  <r>
    <x v="10"/>
    <s v="2EI"/>
    <x v="5"/>
    <s v="BGA"/>
    <x v="9"/>
    <s v="1.3"/>
    <x v="1"/>
    <x v="2"/>
    <n v="46"/>
    <s v="AVA"/>
    <x v="1"/>
  </r>
  <r>
    <x v="10"/>
    <s v="2EI"/>
    <x v="5"/>
    <s v="BGA"/>
    <x v="9"/>
    <s v="1.6"/>
    <x v="2"/>
    <x v="2"/>
    <n v="46"/>
    <s v="AVA"/>
    <x v="1"/>
  </r>
  <r>
    <x v="10"/>
    <s v="2EI"/>
    <x v="5"/>
    <s v="BGA"/>
    <x v="9"/>
    <s v="1.7"/>
    <x v="5"/>
    <x v="1"/>
    <n v="5"/>
    <s v="ARE"/>
    <x v="10"/>
  </r>
  <r>
    <x v="10"/>
    <s v="2EI"/>
    <x v="5"/>
    <s v="CLO"/>
    <x v="10"/>
    <s v="1.7"/>
    <x v="5"/>
    <x v="11"/>
    <n v="24"/>
    <s v="AAL"/>
    <x v="19"/>
  </r>
  <r>
    <x v="10"/>
    <s v="2EI"/>
    <x v="5"/>
    <s v="CLO"/>
    <x v="10"/>
    <s v="1.3"/>
    <x v="1"/>
    <x v="11"/>
    <n v="1"/>
    <s v="AMX"/>
    <x v="17"/>
  </r>
  <r>
    <x v="10"/>
    <s v="2EI"/>
    <x v="5"/>
    <s v="CLO"/>
    <x v="10"/>
    <s v="1.1"/>
    <x v="0"/>
    <x v="2"/>
    <n v="12"/>
    <s v="AVA"/>
    <x v="1"/>
  </r>
  <r>
    <x v="10"/>
    <s v="2EI"/>
    <x v="5"/>
    <s v="CLO"/>
    <x v="10"/>
    <s v="1.2"/>
    <x v="9"/>
    <x v="2"/>
    <n v="1"/>
    <s v="AVA"/>
    <x v="1"/>
  </r>
  <r>
    <x v="10"/>
    <s v="2EI"/>
    <x v="5"/>
    <s v="CLO"/>
    <x v="10"/>
    <s v="1.5"/>
    <x v="7"/>
    <x v="15"/>
    <n v="9"/>
    <s v="AVA"/>
    <x v="1"/>
  </r>
  <r>
    <x v="10"/>
    <s v="2EI"/>
    <x v="5"/>
    <s v="CLO"/>
    <x v="10"/>
    <s v="1.3"/>
    <x v="1"/>
    <x v="11"/>
    <n v="110"/>
    <s v="CMP"/>
    <x v="13"/>
  </r>
  <r>
    <x v="10"/>
    <s v="2EI"/>
    <x v="5"/>
    <s v="CLO"/>
    <x v="10"/>
    <s v="1.8"/>
    <x v="6"/>
    <x v="11"/>
    <n v="317"/>
    <s v="CMP"/>
    <x v="13"/>
  </r>
  <r>
    <x v="10"/>
    <s v="2EI"/>
    <x v="5"/>
    <s v="CLO"/>
    <x v="10"/>
    <s v="1.10"/>
    <x v="8"/>
    <x v="107"/>
    <n v="3"/>
    <s v="IBE"/>
    <x v="69"/>
  </r>
  <r>
    <x v="10"/>
    <s v="2EI"/>
    <x v="5"/>
    <s v="CLO"/>
    <x v="10"/>
    <s v="1.10"/>
    <x v="8"/>
    <x v="1"/>
    <n v="450"/>
    <s v="JAT"/>
    <x v="14"/>
  </r>
  <r>
    <x v="10"/>
    <s v="2EI"/>
    <x v="5"/>
    <s v="CLO"/>
    <x v="10"/>
    <s v="1.2"/>
    <x v="9"/>
    <x v="1"/>
    <n v="1"/>
    <s v="JAT"/>
    <x v="14"/>
  </r>
  <r>
    <x v="10"/>
    <s v="2EI"/>
    <x v="5"/>
    <s v="CLO"/>
    <x v="10"/>
    <s v="1.3"/>
    <x v="1"/>
    <x v="1"/>
    <n v="120"/>
    <s v="JAT"/>
    <x v="14"/>
  </r>
  <r>
    <x v="10"/>
    <s v="2EI"/>
    <x v="5"/>
    <s v="CLO"/>
    <x v="10"/>
    <s v="1.7"/>
    <x v="5"/>
    <x v="16"/>
    <n v="9"/>
    <s v="JAT"/>
    <x v="14"/>
  </r>
  <r>
    <x v="10"/>
    <s v="2EI"/>
    <x v="5"/>
    <s v="CLO"/>
    <x v="10"/>
    <s v="1.1"/>
    <x v="0"/>
    <x v="24"/>
    <n v="1"/>
    <s v="LAE"/>
    <x v="44"/>
  </r>
  <r>
    <x v="10"/>
    <s v="2EI"/>
    <x v="5"/>
    <s v="CLO"/>
    <x v="10"/>
    <s v="1.4"/>
    <x v="4"/>
    <x v="11"/>
    <n v="69"/>
    <s v="RPB"/>
    <x v="11"/>
  </r>
  <r>
    <x v="10"/>
    <s v="2EI"/>
    <x v="5"/>
    <s v="CTG"/>
    <x v="11"/>
    <s v="1.8"/>
    <x v="6"/>
    <x v="11"/>
    <n v="370"/>
    <s v="CMP"/>
    <x v="13"/>
  </r>
  <r>
    <x v="10"/>
    <s v="2EI"/>
    <x v="5"/>
    <s v="CTG"/>
    <x v="11"/>
    <s v="1.3"/>
    <x v="1"/>
    <x v="1"/>
    <n v="324"/>
    <s v="JAT"/>
    <x v="14"/>
  </r>
  <r>
    <x v="10"/>
    <s v="2EI"/>
    <x v="5"/>
    <s v="CTG"/>
    <x v="11"/>
    <s v="1.6"/>
    <x v="2"/>
    <x v="19"/>
    <n v="22"/>
    <s v="KLM"/>
    <x v="23"/>
  </r>
  <r>
    <x v="10"/>
    <s v="2EI"/>
    <x v="5"/>
    <s v="CTG"/>
    <x v="11"/>
    <s v="1.1"/>
    <x v="0"/>
    <x v="1"/>
    <n v="464"/>
    <s v="ARE"/>
    <x v="10"/>
  </r>
  <r>
    <x v="10"/>
    <s v="2EI"/>
    <x v="5"/>
    <s v="CTG"/>
    <x v="11"/>
    <s v="1.8"/>
    <x v="6"/>
    <x v="1"/>
    <n v="2"/>
    <s v="NKS"/>
    <x v="12"/>
  </r>
  <r>
    <x v="10"/>
    <s v="2EI"/>
    <x v="5"/>
    <s v="CTG"/>
    <x v="11"/>
    <s v="1.3"/>
    <x v="1"/>
    <x v="16"/>
    <n v="29"/>
    <s v="NKS"/>
    <x v="12"/>
  </r>
  <r>
    <x v="10"/>
    <s v="2EI"/>
    <x v="5"/>
    <s v="CTG"/>
    <x v="11"/>
    <s v="1.4"/>
    <x v="4"/>
    <x v="16"/>
    <n v="29"/>
    <s v="NKS"/>
    <x v="12"/>
  </r>
  <r>
    <x v="10"/>
    <s v="2EI"/>
    <x v="5"/>
    <s v="CTG"/>
    <x v="11"/>
    <s v="1.5"/>
    <x v="7"/>
    <x v="16"/>
    <n v="29"/>
    <s v="NKS"/>
    <x v="12"/>
  </r>
  <r>
    <x v="10"/>
    <s v="2EI"/>
    <x v="5"/>
    <s v="CTG"/>
    <x v="11"/>
    <s v="1.7"/>
    <x v="5"/>
    <x v="16"/>
    <n v="28"/>
    <s v="NKS"/>
    <x v="12"/>
  </r>
  <r>
    <x v="10"/>
    <s v="2EI"/>
    <x v="5"/>
    <s v="CTG"/>
    <x v="11"/>
    <s v="1.8"/>
    <x v="6"/>
    <x v="16"/>
    <n v="58"/>
    <s v="NKS"/>
    <x v="12"/>
  </r>
  <r>
    <x v="10"/>
    <s v="2EI"/>
    <x v="5"/>
    <s v="CTG"/>
    <x v="11"/>
    <s v="1.8"/>
    <x v="6"/>
    <x v="11"/>
    <n v="228"/>
    <s v="RPB"/>
    <x v="11"/>
  </r>
  <r>
    <x v="10"/>
    <s v="2EI"/>
    <x v="5"/>
    <s v="CTG"/>
    <x v="11"/>
    <s v="1.3"/>
    <x v="1"/>
    <x v="16"/>
    <n v="14"/>
    <s v="TSC"/>
    <x v="21"/>
  </r>
  <r>
    <x v="10"/>
    <s v="2EI"/>
    <x v="5"/>
    <s v="CTG"/>
    <x v="11"/>
    <s v="1.8"/>
    <x v="6"/>
    <x v="16"/>
    <n v="29"/>
    <s v="TSC"/>
    <x v="21"/>
  </r>
  <r>
    <x v="10"/>
    <s v="2EI"/>
    <x v="5"/>
    <s v="CUC"/>
    <x v="12"/>
    <s v="1.1"/>
    <x v="0"/>
    <x v="1"/>
    <n v="315"/>
    <s v="AVA"/>
    <x v="1"/>
  </r>
  <r>
    <x v="10"/>
    <s v="2EI"/>
    <x v="5"/>
    <s v="CUC"/>
    <x v="12"/>
    <s v="1.10"/>
    <x v="8"/>
    <x v="1"/>
    <n v="1626"/>
    <s v="AVA"/>
    <x v="1"/>
  </r>
  <r>
    <x v="10"/>
    <s v="2EI"/>
    <x v="5"/>
    <s v="IBE"/>
    <x v="14"/>
    <s v="1.3"/>
    <x v="1"/>
    <x v="1"/>
    <n v="56"/>
    <s v="AVA"/>
    <x v="1"/>
  </r>
  <r>
    <x v="10"/>
    <s v="2EI"/>
    <x v="5"/>
    <s v="IPI"/>
    <x v="15"/>
    <s v="1.6"/>
    <x v="2"/>
    <x v="1"/>
    <n v="60"/>
    <s v="AVA"/>
    <x v="1"/>
  </r>
  <r>
    <x v="10"/>
    <s v="2EI"/>
    <x v="5"/>
    <s v="LET"/>
    <x v="23"/>
    <s v="1.3"/>
    <x v="1"/>
    <x v="8"/>
    <n v="2"/>
    <s v="ACL"/>
    <x v="8"/>
  </r>
  <r>
    <x v="10"/>
    <s v="2EI"/>
    <x v="5"/>
    <s v="LET"/>
    <x v="23"/>
    <s v="1.10"/>
    <x v="8"/>
    <x v="2"/>
    <n v="6"/>
    <s v="AVA"/>
    <x v="1"/>
  </r>
  <r>
    <x v="10"/>
    <s v="2EI"/>
    <x v="5"/>
    <s v="LET"/>
    <x v="23"/>
    <s v="1.10"/>
    <x v="8"/>
    <x v="1"/>
    <n v="373"/>
    <s v="AVA"/>
    <x v="1"/>
  </r>
  <r>
    <x v="10"/>
    <s v="2EI"/>
    <x v="5"/>
    <s v="LET"/>
    <x v="23"/>
    <s v="1.3"/>
    <x v="1"/>
    <x v="1"/>
    <n v="60"/>
    <s v="AVA"/>
    <x v="1"/>
  </r>
  <r>
    <x v="10"/>
    <s v="2EI"/>
    <x v="5"/>
    <s v="LET"/>
    <x v="23"/>
    <s v="1.10"/>
    <x v="8"/>
    <x v="8"/>
    <n v="19"/>
    <s v="KRE"/>
    <x v="33"/>
  </r>
  <r>
    <x v="10"/>
    <s v="2EI"/>
    <x v="5"/>
    <s v="LET"/>
    <x v="23"/>
    <s v="1.3"/>
    <x v="1"/>
    <x v="1"/>
    <n v="41"/>
    <s v="ARE"/>
    <x v="10"/>
  </r>
  <r>
    <x v="10"/>
    <s v="2EI"/>
    <x v="5"/>
    <s v="MDE"/>
    <x v="5"/>
    <s v="1.3"/>
    <x v="1"/>
    <x v="127"/>
    <n v="30"/>
    <s v="AMX"/>
    <x v="17"/>
  </r>
  <r>
    <x v="10"/>
    <s v="2EI"/>
    <x v="5"/>
    <s v="MDE"/>
    <x v="5"/>
    <s v="1.5"/>
    <x v="7"/>
    <x v="2"/>
    <n v="11"/>
    <s v="AVA"/>
    <x v="1"/>
  </r>
  <r>
    <x v="10"/>
    <s v="2EI"/>
    <x v="5"/>
    <s v="MDE"/>
    <x v="5"/>
    <s v="1.1"/>
    <x v="0"/>
    <x v="1"/>
    <n v="1554"/>
    <s v="AVA"/>
    <x v="1"/>
  </r>
  <r>
    <x v="10"/>
    <s v="2EI"/>
    <x v="5"/>
    <s v="MDE"/>
    <x v="5"/>
    <s v="1.10"/>
    <x v="8"/>
    <x v="1"/>
    <n v="7382"/>
    <s v="AVA"/>
    <x v="1"/>
  </r>
  <r>
    <x v="10"/>
    <s v="2EI"/>
    <x v="5"/>
    <s v="MDE"/>
    <x v="5"/>
    <s v="1.5"/>
    <x v="7"/>
    <x v="15"/>
    <n v="19"/>
    <s v="AVA"/>
    <x v="1"/>
  </r>
  <r>
    <x v="10"/>
    <s v="2EI"/>
    <x v="5"/>
    <s v="MDE"/>
    <x v="5"/>
    <s v="1.1"/>
    <x v="0"/>
    <x v="11"/>
    <n v="231"/>
    <s v="CMP"/>
    <x v="13"/>
  </r>
  <r>
    <x v="10"/>
    <s v="2EI"/>
    <x v="5"/>
    <s v="MDE"/>
    <x v="5"/>
    <s v="1.3"/>
    <x v="1"/>
    <x v="11"/>
    <n v="270"/>
    <s v="CMP"/>
    <x v="13"/>
  </r>
  <r>
    <x v="10"/>
    <s v="2EI"/>
    <x v="5"/>
    <s v="MDE"/>
    <x v="5"/>
    <s v="1.5"/>
    <x v="7"/>
    <x v="11"/>
    <n v="27"/>
    <s v="CMP"/>
    <x v="13"/>
  </r>
  <r>
    <x v="10"/>
    <s v="2EI"/>
    <x v="5"/>
    <s v="MDE"/>
    <x v="5"/>
    <s v="1.6"/>
    <x v="2"/>
    <x v="11"/>
    <n v="180"/>
    <s v="CMP"/>
    <x v="13"/>
  </r>
  <r>
    <x v="10"/>
    <s v="2EI"/>
    <x v="5"/>
    <s v="MDE"/>
    <x v="5"/>
    <s v="1.8"/>
    <x v="6"/>
    <x v="11"/>
    <n v="40"/>
    <s v="DWI"/>
    <x v="18"/>
  </r>
  <r>
    <x v="10"/>
    <s v="2EI"/>
    <x v="5"/>
    <s v="MDE"/>
    <x v="5"/>
    <s v="1.6"/>
    <x v="2"/>
    <x v="2"/>
    <n v="1"/>
    <s v="GLG"/>
    <x v="15"/>
  </r>
  <r>
    <x v="10"/>
    <s v="2EI"/>
    <x v="5"/>
    <s v="MDE"/>
    <x v="5"/>
    <s v="1.1"/>
    <x v="0"/>
    <x v="1"/>
    <n v="16"/>
    <s v="GLG"/>
    <x v="15"/>
  </r>
  <r>
    <x v="10"/>
    <s v="2EI"/>
    <x v="5"/>
    <s v="MDE"/>
    <x v="5"/>
    <s v="1.5"/>
    <x v="7"/>
    <x v="1"/>
    <n v="1"/>
    <s v="GLG"/>
    <x v="15"/>
  </r>
  <r>
    <x v="10"/>
    <s v="2EI"/>
    <x v="5"/>
    <s v="MDE"/>
    <x v="5"/>
    <s v="1.1"/>
    <x v="0"/>
    <x v="1"/>
    <n v="547"/>
    <s v="JAT"/>
    <x v="14"/>
  </r>
  <r>
    <x v="10"/>
    <s v="2EI"/>
    <x v="5"/>
    <s v="MDE"/>
    <x v="5"/>
    <s v="1.7"/>
    <x v="5"/>
    <x v="1"/>
    <n v="42"/>
    <s v="JAT"/>
    <x v="14"/>
  </r>
  <r>
    <x v="10"/>
    <s v="2EI"/>
    <x v="5"/>
    <s v="MDE"/>
    <x v="5"/>
    <s v="1.9"/>
    <x v="3"/>
    <x v="1"/>
    <n v="10"/>
    <s v="JAT"/>
    <x v="14"/>
  </r>
  <r>
    <x v="10"/>
    <s v="2EI"/>
    <x v="5"/>
    <s v="MDE"/>
    <x v="5"/>
    <s v="1.1"/>
    <x v="0"/>
    <x v="1"/>
    <n v="47"/>
    <s v="JBU"/>
    <x v="6"/>
  </r>
  <r>
    <x v="10"/>
    <s v="2EI"/>
    <x v="5"/>
    <s v="MDE"/>
    <x v="5"/>
    <s v="1.5"/>
    <x v="7"/>
    <x v="2"/>
    <n v="5"/>
    <s v="NKS"/>
    <x v="12"/>
  </r>
  <r>
    <x v="10"/>
    <s v="2EI"/>
    <x v="5"/>
    <s v="MDE"/>
    <x v="5"/>
    <s v="1.7"/>
    <x v="5"/>
    <x v="2"/>
    <n v="5"/>
    <s v="NKS"/>
    <x v="12"/>
  </r>
  <r>
    <x v="10"/>
    <s v="2EI"/>
    <x v="5"/>
    <s v="MDE"/>
    <x v="5"/>
    <s v="1.10"/>
    <x v="8"/>
    <x v="1"/>
    <n v="303"/>
    <s v="NKS"/>
    <x v="12"/>
  </r>
  <r>
    <x v="10"/>
    <s v="2EI"/>
    <x v="5"/>
    <s v="MDE"/>
    <x v="5"/>
    <s v="1.4"/>
    <x v="4"/>
    <x v="1"/>
    <n v="61"/>
    <s v="NKS"/>
    <x v="12"/>
  </r>
  <r>
    <x v="10"/>
    <s v="2EI"/>
    <x v="5"/>
    <s v="MDE"/>
    <x v="5"/>
    <s v="1.5"/>
    <x v="7"/>
    <x v="1"/>
    <n v="56"/>
    <s v="NKS"/>
    <x v="12"/>
  </r>
  <r>
    <x v="10"/>
    <s v="2EI"/>
    <x v="5"/>
    <s v="MDE"/>
    <x v="5"/>
    <s v="1.10"/>
    <x v="8"/>
    <x v="8"/>
    <n v="36"/>
    <s v="ROI"/>
    <x v="56"/>
  </r>
  <r>
    <x v="10"/>
    <s v="2EI"/>
    <x v="5"/>
    <s v="MDE"/>
    <x v="5"/>
    <s v="1.4"/>
    <x v="4"/>
    <x v="1"/>
    <n v="43"/>
    <s v="TAI"/>
    <x v="24"/>
  </r>
  <r>
    <x v="10"/>
    <s v="2EI"/>
    <x v="5"/>
    <s v="NVA"/>
    <x v="19"/>
    <s v="1.10"/>
    <x v="8"/>
    <x v="2"/>
    <n v="20"/>
    <s v="AVA"/>
    <x v="1"/>
  </r>
  <r>
    <x v="10"/>
    <s v="2EI"/>
    <x v="5"/>
    <s v="NVA"/>
    <x v="19"/>
    <s v="1.3"/>
    <x v="1"/>
    <x v="2"/>
    <n v="3"/>
    <s v="AVA"/>
    <x v="1"/>
  </r>
  <r>
    <x v="10"/>
    <s v="2EI"/>
    <x v="5"/>
    <s v="NVA"/>
    <x v="19"/>
    <s v="1.8"/>
    <x v="6"/>
    <x v="1"/>
    <n v="76"/>
    <s v="ARE"/>
    <x v="10"/>
  </r>
  <r>
    <x v="10"/>
    <s v="2EI"/>
    <x v="5"/>
    <s v="PEI"/>
    <x v="20"/>
    <s v="1.3"/>
    <x v="1"/>
    <x v="2"/>
    <n v="32"/>
    <s v="AVA"/>
    <x v="1"/>
  </r>
  <r>
    <x v="10"/>
    <s v="2EI"/>
    <x v="5"/>
    <s v="PEI"/>
    <x v="20"/>
    <s v="1.4"/>
    <x v="4"/>
    <x v="1"/>
    <n v="500"/>
    <s v="AVA"/>
    <x v="1"/>
  </r>
  <r>
    <x v="10"/>
    <s v="2EI"/>
    <x v="5"/>
    <s v="PEI"/>
    <x v="20"/>
    <s v="1.6"/>
    <x v="2"/>
    <x v="1"/>
    <n v="403"/>
    <s v="AVA"/>
    <x v="1"/>
  </r>
  <r>
    <x v="10"/>
    <s v="2EI"/>
    <x v="5"/>
    <s v="PEI"/>
    <x v="20"/>
    <s v="1.9"/>
    <x v="3"/>
    <x v="1"/>
    <n v="1"/>
    <s v="AVA"/>
    <x v="1"/>
  </r>
  <r>
    <x v="10"/>
    <s v="2EI"/>
    <x v="5"/>
    <s v="PEI"/>
    <x v="20"/>
    <s v="1.4"/>
    <x v="4"/>
    <x v="11"/>
    <n v="70"/>
    <s v="CMP"/>
    <x v="13"/>
  </r>
  <r>
    <x v="10"/>
    <s v="2EI"/>
    <x v="5"/>
    <s v="PEI"/>
    <x v="20"/>
    <s v="1.7"/>
    <x v="5"/>
    <x v="11"/>
    <n v="36"/>
    <s v="CMP"/>
    <x v="13"/>
  </r>
  <r>
    <x v="10"/>
    <s v="2EI"/>
    <x v="5"/>
    <s v="PEI"/>
    <x v="20"/>
    <s v="1.4"/>
    <x v="4"/>
    <x v="1"/>
    <n v="117"/>
    <s v="JAT"/>
    <x v="14"/>
  </r>
  <r>
    <x v="10"/>
    <s v="2EI"/>
    <x v="5"/>
    <s v="PEI"/>
    <x v="20"/>
    <s v="1.10"/>
    <x v="8"/>
    <x v="1"/>
    <n v="810"/>
    <s v="ARE"/>
    <x v="10"/>
  </r>
  <r>
    <x v="10"/>
    <s v="2EI"/>
    <x v="5"/>
    <s v="PSO"/>
    <x v="21"/>
    <s v="1.8"/>
    <x v="6"/>
    <x v="2"/>
    <n v="22"/>
    <s v="AVA"/>
    <x v="1"/>
  </r>
  <r>
    <x v="10"/>
    <s v="2EI"/>
    <x v="5"/>
    <s v="PSO"/>
    <x v="21"/>
    <s v="1.10"/>
    <x v="8"/>
    <x v="1"/>
    <n v="807"/>
    <s v="AVA"/>
    <x v="1"/>
  </r>
  <r>
    <x v="10"/>
    <s v="2EI"/>
    <x v="5"/>
    <s v="RCH"/>
    <x v="16"/>
    <s v="1.10"/>
    <x v="8"/>
    <x v="2"/>
    <n v="127"/>
    <s v="AVA"/>
    <x v="1"/>
  </r>
  <r>
    <x v="10"/>
    <s v="2EI"/>
    <x v="5"/>
    <s v="RCH"/>
    <x v="16"/>
    <s v="1.2"/>
    <x v="9"/>
    <x v="2"/>
    <n v="5"/>
    <s v="AVA"/>
    <x v="1"/>
  </r>
  <r>
    <x v="10"/>
    <s v="2EI"/>
    <x v="5"/>
    <s v="RCH"/>
    <x v="16"/>
    <s v="1.3"/>
    <x v="1"/>
    <x v="1"/>
    <n v="119"/>
    <s v="AVA"/>
    <x v="1"/>
  </r>
  <r>
    <x v="10"/>
    <s v="2EI"/>
    <x v="5"/>
    <s v="RCH"/>
    <x v="16"/>
    <s v="1.10"/>
    <x v="8"/>
    <x v="1"/>
    <n v="234"/>
    <s v="ARE"/>
    <x v="10"/>
  </r>
  <r>
    <x v="10"/>
    <s v="2EI"/>
    <x v="5"/>
    <s v="SMR"/>
    <x v="17"/>
    <s v="1.2"/>
    <x v="9"/>
    <x v="2"/>
    <n v="4"/>
    <s v="AVA"/>
    <x v="1"/>
  </r>
  <r>
    <x v="10"/>
    <s v="2EI"/>
    <x v="5"/>
    <s v="SMR"/>
    <x v="17"/>
    <s v="1.8"/>
    <x v="6"/>
    <x v="2"/>
    <n v="30"/>
    <s v="AVA"/>
    <x v="1"/>
  </r>
  <r>
    <x v="10"/>
    <s v="2EI"/>
    <x v="5"/>
    <s v="SMR"/>
    <x v="17"/>
    <s v="1.4"/>
    <x v="4"/>
    <x v="1"/>
    <n v="404"/>
    <s v="AVA"/>
    <x v="1"/>
  </r>
  <r>
    <x v="10"/>
    <s v="2EI"/>
    <x v="5"/>
    <s v="SMR"/>
    <x v="17"/>
    <s v="1.5"/>
    <x v="7"/>
    <x v="1"/>
    <n v="22"/>
    <s v="AVA"/>
    <x v="1"/>
  </r>
  <r>
    <x v="10"/>
    <s v="2EI"/>
    <x v="5"/>
    <s v="SMR"/>
    <x v="17"/>
    <s v="1.7"/>
    <x v="5"/>
    <x v="1"/>
    <n v="17"/>
    <s v="AVA"/>
    <x v="1"/>
  </r>
  <r>
    <x v="10"/>
    <s v="2EI"/>
    <x v="5"/>
    <s v="SMR"/>
    <x v="17"/>
    <s v="1.10"/>
    <x v="8"/>
    <x v="31"/>
    <n v="4"/>
    <s v="FAC"/>
    <x v="34"/>
  </r>
  <r>
    <x v="10"/>
    <s v="2EI"/>
    <x v="5"/>
    <s v="SMR"/>
    <x v="17"/>
    <s v="1.8"/>
    <x v="6"/>
    <x v="1"/>
    <n v="781"/>
    <s v="ARE"/>
    <x v="10"/>
  </r>
  <r>
    <x v="10"/>
    <s v="2EI"/>
    <x v="5"/>
    <s v="SMR"/>
    <x v="17"/>
    <s v="1.4"/>
    <x v="4"/>
    <x v="11"/>
    <n v="97"/>
    <s v="RPB"/>
    <x v="11"/>
  </r>
  <r>
    <x v="10"/>
    <s v="3AN"/>
    <x v="7"/>
    <s v="BOG"/>
    <x v="3"/>
    <s v="1.10"/>
    <x v="8"/>
    <x v="0"/>
    <n v="468"/>
    <s v="NSE"/>
    <x v="20"/>
  </r>
  <r>
    <x v="10"/>
    <s v="3AN"/>
    <x v="7"/>
    <s v="MDE"/>
    <x v="5"/>
    <s v="1.4"/>
    <x v="4"/>
    <x v="9"/>
    <n v="3"/>
    <s v="NSE"/>
    <x v="20"/>
  </r>
  <r>
    <x v="10"/>
    <s v="3AN"/>
    <x v="7"/>
    <s v="MDE"/>
    <x v="5"/>
    <s v="1.4"/>
    <x v="4"/>
    <x v="1"/>
    <n v="13"/>
    <s v="ARE"/>
    <x v="10"/>
  </r>
  <r>
    <x v="10"/>
    <s v="3AQ"/>
    <x v="19"/>
    <s v="BOG"/>
    <x v="3"/>
    <s v="1.6"/>
    <x v="2"/>
    <x v="11"/>
    <n v="81"/>
    <s v="AMX"/>
    <x v="17"/>
  </r>
  <r>
    <x v="10"/>
    <s v="3AQ"/>
    <x v="19"/>
    <s v="BOG"/>
    <x v="3"/>
    <s v="1.4"/>
    <x v="4"/>
    <x v="2"/>
    <n v="317"/>
    <s v="AVA"/>
    <x v="1"/>
  </r>
  <r>
    <x v="10"/>
    <s v="3AQ"/>
    <x v="19"/>
    <s v="BOG"/>
    <x v="3"/>
    <s v="1.8"/>
    <x v="6"/>
    <x v="0"/>
    <n v="1"/>
    <s v="AVA"/>
    <x v="1"/>
  </r>
  <r>
    <x v="10"/>
    <s v="3AQ"/>
    <x v="19"/>
    <s v="BOG"/>
    <x v="3"/>
    <s v="1.5"/>
    <x v="7"/>
    <x v="22"/>
    <n v="55"/>
    <s v="DAL"/>
    <x v="59"/>
  </r>
  <r>
    <x v="10"/>
    <s v="3AQ"/>
    <x v="19"/>
    <s v="BOG"/>
    <x v="3"/>
    <s v="1.5"/>
    <x v="7"/>
    <x v="24"/>
    <n v="1"/>
    <s v="DAL"/>
    <x v="59"/>
  </r>
  <r>
    <x v="10"/>
    <s v="3AQ"/>
    <x v="19"/>
    <s v="BOG"/>
    <x v="3"/>
    <s v="1.5"/>
    <x v="7"/>
    <x v="31"/>
    <n v="8"/>
    <s v="FAC"/>
    <x v="34"/>
  </r>
  <r>
    <x v="10"/>
    <s v="3AQ"/>
    <x v="19"/>
    <s v="BOG"/>
    <x v="3"/>
    <s v="1.7"/>
    <x v="5"/>
    <x v="31"/>
    <n v="4"/>
    <s v="FAC"/>
    <x v="34"/>
  </r>
  <r>
    <x v="10"/>
    <s v="3AQ"/>
    <x v="19"/>
    <s v="BOG"/>
    <x v="3"/>
    <s v="1.5"/>
    <x v="7"/>
    <x v="32"/>
    <n v="2"/>
    <s v="FAC"/>
    <x v="34"/>
  </r>
  <r>
    <x v="10"/>
    <s v="3AQ"/>
    <x v="19"/>
    <s v="BOG"/>
    <x v="3"/>
    <s v="1.3"/>
    <x v="1"/>
    <x v="31"/>
    <n v="76"/>
    <s v="GLO"/>
    <x v="76"/>
  </r>
  <r>
    <x v="10"/>
    <s v="3AQ"/>
    <x v="19"/>
    <s v="BOG"/>
    <x v="3"/>
    <s v="1.4"/>
    <x v="4"/>
    <x v="107"/>
    <n v="247"/>
    <s v="IBE"/>
    <x v="69"/>
  </r>
  <r>
    <x v="10"/>
    <s v="3AQ"/>
    <x v="19"/>
    <s v="BOG"/>
    <x v="3"/>
    <s v="1.5"/>
    <x v="7"/>
    <x v="8"/>
    <n v="1"/>
    <s v="KRE"/>
    <x v="33"/>
  </r>
  <r>
    <x v="10"/>
    <s v="3AQ"/>
    <x v="19"/>
    <s v="BOG"/>
    <x v="3"/>
    <s v="1.3"/>
    <x v="1"/>
    <x v="1"/>
    <n v="46"/>
    <s v="NKS"/>
    <x v="12"/>
  </r>
  <r>
    <x v="10"/>
    <s v="3AQ"/>
    <x v="19"/>
    <s v="BOG"/>
    <x v="3"/>
    <s v="1.1"/>
    <x v="0"/>
    <x v="19"/>
    <n v="31"/>
    <s v="THY"/>
    <x v="45"/>
  </r>
  <r>
    <x v="10"/>
    <s v="3AQ"/>
    <x v="19"/>
    <s v="BOG"/>
    <x v="3"/>
    <s v="1.3"/>
    <x v="1"/>
    <x v="19"/>
    <n v="32"/>
    <s v="THY"/>
    <x v="45"/>
  </r>
  <r>
    <x v="10"/>
    <s v="3AQ"/>
    <x v="19"/>
    <s v="CTG"/>
    <x v="11"/>
    <s v="1.10"/>
    <x v="8"/>
    <x v="19"/>
    <n v="132"/>
    <s v="KLM"/>
    <x v="23"/>
  </r>
  <r>
    <x v="10"/>
    <s v="3AQ"/>
    <x v="19"/>
    <s v="BOG"/>
    <x v="3"/>
    <s v="1.5"/>
    <x v="7"/>
    <x v="15"/>
    <n v="600"/>
    <s v="AVA"/>
    <x v="1"/>
  </r>
  <r>
    <x v="10"/>
    <s v="3AQ"/>
    <x v="19"/>
    <s v="BOG"/>
    <x v="3"/>
    <s v="1.8"/>
    <x v="6"/>
    <x v="1"/>
    <n v="55"/>
    <s v="TAI"/>
    <x v="24"/>
  </r>
  <r>
    <x v="10"/>
    <s v="3AQ"/>
    <x v="19"/>
    <s v="BOG"/>
    <x v="3"/>
    <s v="1.8"/>
    <x v="6"/>
    <x v="1"/>
    <n v="30"/>
    <s v="GUG"/>
    <x v="1"/>
  </r>
  <r>
    <x v="10"/>
    <s v="3AQ"/>
    <x v="19"/>
    <s v="BOG"/>
    <x v="3"/>
    <s v="1.4"/>
    <x v="4"/>
    <x v="2"/>
    <n v="17"/>
    <s v="AVR"/>
    <x v="1"/>
  </r>
  <r>
    <x v="10"/>
    <s v="3AQ"/>
    <x v="19"/>
    <s v="BOG"/>
    <x v="3"/>
    <s v="1.6"/>
    <x v="2"/>
    <x v="2"/>
    <n v="6"/>
    <s v="AVR"/>
    <x v="1"/>
  </r>
  <r>
    <x v="10"/>
    <s v="3BM"/>
    <x v="0"/>
    <s v="EJA"/>
    <x v="0"/>
    <s v="1.3"/>
    <x v="1"/>
    <x v="1"/>
    <n v="55"/>
    <s v="AVR"/>
    <x v="1"/>
  </r>
  <r>
    <x v="10"/>
    <s v="3BM"/>
    <x v="0"/>
    <s v="EYP"/>
    <x v="13"/>
    <s v="1.1"/>
    <x v="0"/>
    <x v="1"/>
    <n v="62"/>
    <s v="AVA"/>
    <x v="1"/>
  </r>
  <r>
    <x v="10"/>
    <s v="3BM"/>
    <x v="0"/>
    <s v="PPN"/>
    <x v="1"/>
    <s v="1.6"/>
    <x v="2"/>
    <x v="1"/>
    <n v="43"/>
    <s v="AVA"/>
    <x v="1"/>
  </r>
  <r>
    <x v="10"/>
    <s v="3BM"/>
    <x v="0"/>
    <s v="VUP"/>
    <x v="2"/>
    <s v="1.1"/>
    <x v="0"/>
    <x v="9"/>
    <n v="23"/>
    <s v="EFY"/>
    <x v="0"/>
  </r>
  <r>
    <x v="10"/>
    <s v="3BM"/>
    <x v="0"/>
    <s v="VUP"/>
    <x v="2"/>
    <s v="1.6"/>
    <x v="2"/>
    <x v="9"/>
    <n v="23"/>
    <s v="EFY"/>
    <x v="0"/>
  </r>
  <r>
    <x v="10"/>
    <s v="3BM"/>
    <x v="0"/>
    <s v="VVC"/>
    <x v="22"/>
    <s v="1.3"/>
    <x v="1"/>
    <x v="1"/>
    <n v="51"/>
    <s v="AVA"/>
    <x v="1"/>
  </r>
  <r>
    <x v="10"/>
    <s v="3BN"/>
    <x v="20"/>
    <s v="MDE"/>
    <x v="5"/>
    <s v="1.9"/>
    <x v="3"/>
    <x v="113"/>
    <n v="1"/>
    <s v="PRV"/>
    <x v="42"/>
  </r>
  <r>
    <x v="10"/>
    <s v="3BN"/>
    <x v="20"/>
    <s v="MDE"/>
    <x v="5"/>
    <s v="1.9"/>
    <x v="3"/>
    <x v="140"/>
    <n v="1"/>
    <s v="PRV"/>
    <x v="42"/>
  </r>
  <r>
    <x v="10"/>
    <s v="3BN"/>
    <x v="20"/>
    <s v="PEI"/>
    <x v="20"/>
    <s v="1.9"/>
    <x v="3"/>
    <x v="105"/>
    <n v="1"/>
    <s v="PRV"/>
    <x v="42"/>
  </r>
  <r>
    <x v="10"/>
    <s v="3BN"/>
    <x v="20"/>
    <s v="CLO"/>
    <x v="10"/>
    <s v="1.9"/>
    <x v="3"/>
    <x v="75"/>
    <n v="6"/>
    <s v="PRV"/>
    <x v="42"/>
  </r>
  <r>
    <x v="10"/>
    <s v="3BN"/>
    <x v="20"/>
    <s v="CLO"/>
    <x v="10"/>
    <s v="1.9"/>
    <x v="3"/>
    <x v="53"/>
    <n v="2"/>
    <s v="PRV"/>
    <x v="42"/>
  </r>
  <r>
    <x v="10"/>
    <s v="3BN"/>
    <x v="20"/>
    <s v="CLO"/>
    <x v="10"/>
    <s v="1.9"/>
    <x v="3"/>
    <x v="141"/>
    <n v="2"/>
    <s v="PRV"/>
    <x v="42"/>
  </r>
  <r>
    <x v="10"/>
    <s v="3BN"/>
    <x v="20"/>
    <s v="CLO"/>
    <x v="10"/>
    <s v="1.9"/>
    <x v="3"/>
    <x v="95"/>
    <n v="1"/>
    <s v="PRV"/>
    <x v="42"/>
  </r>
  <r>
    <x v="10"/>
    <s v="3BN"/>
    <x v="20"/>
    <s v="BAQ"/>
    <x v="8"/>
    <s v="1.9"/>
    <x v="3"/>
    <x v="142"/>
    <n v="1"/>
    <s v="PRV"/>
    <x v="42"/>
  </r>
  <r>
    <x v="10"/>
    <s v="3BN"/>
    <x v="20"/>
    <s v="BAQ"/>
    <x v="8"/>
    <s v="1.9"/>
    <x v="3"/>
    <x v="52"/>
    <n v="4"/>
    <s v="PRV"/>
    <x v="42"/>
  </r>
  <r>
    <x v="10"/>
    <s v="3BN"/>
    <x v="20"/>
    <s v="BAQ"/>
    <x v="8"/>
    <s v="1.9"/>
    <x v="3"/>
    <x v="10"/>
    <n v="4"/>
    <s v="PRV"/>
    <x v="42"/>
  </r>
  <r>
    <x v="10"/>
    <s v="3BN"/>
    <x v="20"/>
    <s v="BAQ"/>
    <x v="8"/>
    <s v="1.9"/>
    <x v="3"/>
    <x v="72"/>
    <n v="3"/>
    <s v="PRV"/>
    <x v="42"/>
  </r>
  <r>
    <x v="10"/>
    <s v="3BN"/>
    <x v="20"/>
    <s v="BAQ"/>
    <x v="8"/>
    <s v="1.9"/>
    <x v="3"/>
    <x v="67"/>
    <n v="1"/>
    <s v="PRV"/>
    <x v="42"/>
  </r>
  <r>
    <x v="10"/>
    <s v="3BQ"/>
    <x v="12"/>
    <s v="CTG"/>
    <x v="11"/>
    <s v="1.10"/>
    <x v="8"/>
    <x v="96"/>
    <n v="2"/>
    <s v="PAV"/>
    <x v="9"/>
  </r>
  <r>
    <x v="10"/>
    <s v="3BQ"/>
    <x v="12"/>
    <s v="MDE"/>
    <x v="5"/>
    <s v="1.10"/>
    <x v="8"/>
    <x v="116"/>
    <n v="2"/>
    <s v="PAV"/>
    <x v="9"/>
  </r>
  <r>
    <x v="10"/>
    <s v="3BQ"/>
    <x v="12"/>
    <s v="MDE"/>
    <x v="5"/>
    <s v="1.10"/>
    <x v="8"/>
    <x v="28"/>
    <n v="2"/>
    <s v="PAV"/>
    <x v="9"/>
  </r>
  <r>
    <x v="10"/>
    <s v="3BQ"/>
    <x v="12"/>
    <s v="MDE"/>
    <x v="5"/>
    <s v="1.5"/>
    <x v="7"/>
    <x v="58"/>
    <n v="1"/>
    <s v="PAV"/>
    <x v="9"/>
  </r>
  <r>
    <x v="10"/>
    <s v="3BQ"/>
    <x v="12"/>
    <s v="MDE"/>
    <x v="5"/>
    <s v="1.10"/>
    <x v="8"/>
    <x v="38"/>
    <n v="8"/>
    <s v="PAV"/>
    <x v="9"/>
  </r>
  <r>
    <x v="10"/>
    <s v="3BQ"/>
    <x v="12"/>
    <s v="CLO"/>
    <x v="10"/>
    <s v="1.9"/>
    <x v="3"/>
    <x v="68"/>
    <n v="1"/>
    <s v="PAV"/>
    <x v="9"/>
  </r>
  <r>
    <x v="10"/>
    <s v="3BQ"/>
    <x v="12"/>
    <s v="CTG"/>
    <x v="11"/>
    <s v="1.9"/>
    <x v="3"/>
    <x v="56"/>
    <n v="1"/>
    <s v="PAV"/>
    <x v="9"/>
  </r>
  <r>
    <x v="10"/>
    <s v="3BQ"/>
    <x v="12"/>
    <s v="CTG"/>
    <x v="11"/>
    <s v="1.10"/>
    <x v="8"/>
    <x v="1"/>
    <n v="2"/>
    <s v="PAV"/>
    <x v="9"/>
  </r>
  <r>
    <x v="10"/>
    <s v="3BQ"/>
    <x v="12"/>
    <s v="CTG"/>
    <x v="11"/>
    <s v="1.10"/>
    <x v="8"/>
    <x v="76"/>
    <n v="20"/>
    <s v="PAV"/>
    <x v="9"/>
  </r>
  <r>
    <x v="10"/>
    <s v="3BQ"/>
    <x v="12"/>
    <s v="CTG"/>
    <x v="11"/>
    <s v="1.10"/>
    <x v="8"/>
    <x v="95"/>
    <n v="4"/>
    <s v="PAV"/>
    <x v="9"/>
  </r>
  <r>
    <x v="10"/>
    <s v="3BQ"/>
    <x v="12"/>
    <s v="CTG"/>
    <x v="11"/>
    <s v="1.9"/>
    <x v="3"/>
    <x v="52"/>
    <n v="7"/>
    <s v="PAV"/>
    <x v="9"/>
  </r>
  <r>
    <x v="10"/>
    <s v="3BQ"/>
    <x v="12"/>
    <s v="CTG"/>
    <x v="11"/>
    <s v="1.10"/>
    <x v="8"/>
    <x v="55"/>
    <n v="1"/>
    <s v="PAV"/>
    <x v="9"/>
  </r>
  <r>
    <x v="10"/>
    <s v="3BQ"/>
    <x v="12"/>
    <s v="CTG"/>
    <x v="11"/>
    <s v="1.9"/>
    <x v="3"/>
    <x v="59"/>
    <n v="4"/>
    <s v="PAV"/>
    <x v="9"/>
  </r>
  <r>
    <x v="10"/>
    <s v="3BQ"/>
    <x v="12"/>
    <s v="CTG"/>
    <x v="11"/>
    <s v="1.9"/>
    <x v="3"/>
    <x v="135"/>
    <n v="1"/>
    <s v="PAV"/>
    <x v="9"/>
  </r>
  <r>
    <x v="10"/>
    <s v="3BQ"/>
    <x v="12"/>
    <s v="CTG"/>
    <x v="11"/>
    <s v="1.9"/>
    <x v="3"/>
    <x v="11"/>
    <n v="1"/>
    <s v="PAV"/>
    <x v="9"/>
  </r>
  <r>
    <x v="10"/>
    <s v="3BQ"/>
    <x v="12"/>
    <s v="CTG"/>
    <x v="11"/>
    <s v="1.9"/>
    <x v="3"/>
    <x v="38"/>
    <n v="1"/>
    <s v="PAV"/>
    <x v="9"/>
  </r>
  <r>
    <x v="10"/>
    <s v="3BQ"/>
    <x v="12"/>
    <s v="BOG"/>
    <x v="3"/>
    <s v="1.10"/>
    <x v="8"/>
    <x v="134"/>
    <n v="2"/>
    <s v="PAV"/>
    <x v="9"/>
  </r>
  <r>
    <x v="10"/>
    <s v="3BQ"/>
    <x v="12"/>
    <s v="BOG"/>
    <x v="3"/>
    <s v="1.10"/>
    <x v="8"/>
    <x v="114"/>
    <n v="3"/>
    <s v="PAV"/>
    <x v="9"/>
  </r>
  <r>
    <x v="10"/>
    <s v="3BQ"/>
    <x v="12"/>
    <s v="BOG"/>
    <x v="3"/>
    <s v="1.9"/>
    <x v="3"/>
    <x v="49"/>
    <n v="1"/>
    <s v="PAV"/>
    <x v="9"/>
  </r>
  <r>
    <x v="10"/>
    <s v="3BQ"/>
    <x v="12"/>
    <s v="BOG"/>
    <x v="3"/>
    <s v="1.5"/>
    <x v="7"/>
    <x v="39"/>
    <n v="1"/>
    <s v="PAV"/>
    <x v="9"/>
  </r>
  <r>
    <x v="10"/>
    <s v="3BQ"/>
    <x v="12"/>
    <s v="BOG"/>
    <x v="3"/>
    <s v="1.7"/>
    <x v="5"/>
    <x v="70"/>
    <n v="1"/>
    <s v="PAV"/>
    <x v="9"/>
  </r>
  <r>
    <x v="10"/>
    <s v="3BQ"/>
    <x v="12"/>
    <s v="BOG"/>
    <x v="3"/>
    <s v="1.10"/>
    <x v="8"/>
    <x v="116"/>
    <n v="3"/>
    <s v="PAV"/>
    <x v="9"/>
  </r>
  <r>
    <x v="10"/>
    <s v="3CA"/>
    <x v="9"/>
    <s v="EOH"/>
    <x v="26"/>
    <s v="1.10"/>
    <x v="8"/>
    <x v="76"/>
    <n v="6"/>
    <s v="PAV"/>
    <x v="9"/>
  </r>
  <r>
    <x v="10"/>
    <s v="SGH"/>
    <x v="3"/>
    <s v="SJE"/>
    <x v="4"/>
    <s v="1.8"/>
    <x v="6"/>
    <x v="42"/>
    <n v="37"/>
    <s v="ACL"/>
    <x v="8"/>
  </r>
  <r>
    <x v="10"/>
    <s v="HEL"/>
    <x v="1"/>
    <s v="BOG"/>
    <x v="3"/>
    <s v="1.1"/>
    <x v="0"/>
    <x v="59"/>
    <n v="5"/>
    <s v="HEL"/>
    <x v="2"/>
  </r>
  <r>
    <x v="10"/>
    <s v="1BC"/>
    <x v="4"/>
    <s v="MDE"/>
    <x v="5"/>
    <s v="1.9"/>
    <x v="3"/>
    <x v="76"/>
    <n v="1"/>
    <s v="PAV"/>
    <x v="9"/>
  </r>
  <r>
    <x v="10"/>
    <s v="1BC"/>
    <x v="4"/>
    <s v="MDE"/>
    <x v="5"/>
    <s v="1.1"/>
    <x v="0"/>
    <x v="52"/>
    <n v="2"/>
    <s v="PAV"/>
    <x v="9"/>
  </r>
  <r>
    <x v="10"/>
    <s v="1BC"/>
    <x v="4"/>
    <s v="MDE"/>
    <x v="5"/>
    <s v="1.10"/>
    <x v="8"/>
    <x v="109"/>
    <n v="2"/>
    <s v="PAV"/>
    <x v="9"/>
  </r>
  <r>
    <x v="10"/>
    <s v="1BC"/>
    <x v="4"/>
    <s v="MDE"/>
    <x v="5"/>
    <s v="1.10"/>
    <x v="8"/>
    <x v="10"/>
    <n v="3"/>
    <s v="PAV"/>
    <x v="9"/>
  </r>
  <r>
    <x v="10"/>
    <s v="1BC"/>
    <x v="4"/>
    <s v="MDE"/>
    <x v="5"/>
    <s v="1.3"/>
    <x v="1"/>
    <x v="49"/>
    <n v="4"/>
    <s v="PAV"/>
    <x v="9"/>
  </r>
  <r>
    <x v="10"/>
    <s v="1BC"/>
    <x v="4"/>
    <s v="MDE"/>
    <x v="5"/>
    <s v="1.6"/>
    <x v="2"/>
    <x v="39"/>
    <n v="4"/>
    <s v="PAV"/>
    <x v="9"/>
  </r>
  <r>
    <x v="10"/>
    <s v="1BC"/>
    <x v="4"/>
    <s v="MDE"/>
    <x v="5"/>
    <s v="1.9"/>
    <x v="3"/>
    <x v="48"/>
    <n v="6"/>
    <s v="PAV"/>
    <x v="9"/>
  </r>
  <r>
    <x v="10"/>
    <s v="1BC"/>
    <x v="4"/>
    <s v="MDE"/>
    <x v="5"/>
    <s v="1.3"/>
    <x v="1"/>
    <x v="67"/>
    <n v="2"/>
    <s v="PAV"/>
    <x v="9"/>
  </r>
  <r>
    <x v="10"/>
    <s v="1BC"/>
    <x v="4"/>
    <s v="MDE"/>
    <x v="5"/>
    <s v="1.6"/>
    <x v="2"/>
    <x v="40"/>
    <n v="1"/>
    <s v="PAV"/>
    <x v="9"/>
  </r>
  <r>
    <x v="10"/>
    <s v="1GR"/>
    <x v="11"/>
    <s v="EOH"/>
    <x v="26"/>
    <s v="1.9"/>
    <x v="3"/>
    <x v="73"/>
    <n v="4"/>
    <s v="1GR"/>
    <x v="55"/>
  </r>
  <r>
    <x v="10"/>
    <s v="2EI"/>
    <x v="5"/>
    <s v="ADZ"/>
    <x v="6"/>
    <s v="1.1"/>
    <x v="0"/>
    <x v="11"/>
    <n v="17"/>
    <s v="CMP"/>
    <x v="13"/>
  </r>
  <r>
    <x v="10"/>
    <s v="2EI"/>
    <x v="5"/>
    <s v="ADZ"/>
    <x v="6"/>
    <s v="1.10"/>
    <x v="8"/>
    <x v="8"/>
    <n v="12"/>
    <s v="KRE"/>
    <x v="33"/>
  </r>
  <r>
    <x v="10"/>
    <s v="2EI"/>
    <x v="5"/>
    <s v="ADZ"/>
    <x v="6"/>
    <s v="1.10"/>
    <x v="8"/>
    <x v="1"/>
    <n v="1114"/>
    <s v="ARE"/>
    <x v="10"/>
  </r>
  <r>
    <x v="10"/>
    <s v="2EI"/>
    <x v="5"/>
    <s v="ADZ"/>
    <x v="6"/>
    <s v="1.4"/>
    <x v="4"/>
    <x v="1"/>
    <n v="279"/>
    <s v="ARE"/>
    <x v="10"/>
  </r>
  <r>
    <x v="10"/>
    <s v="2EI"/>
    <x v="5"/>
    <s v="ADZ"/>
    <x v="6"/>
    <s v="1.2"/>
    <x v="9"/>
    <x v="11"/>
    <n v="1"/>
    <s v="RPB"/>
    <x v="11"/>
  </r>
  <r>
    <x v="10"/>
    <s v="2EI"/>
    <x v="5"/>
    <s v="ADZ"/>
    <x v="6"/>
    <s v="1.4"/>
    <x v="4"/>
    <x v="11"/>
    <n v="62"/>
    <s v="RPB"/>
    <x v="11"/>
  </r>
  <r>
    <x v="10"/>
    <s v="2EI"/>
    <x v="5"/>
    <s v="AXM"/>
    <x v="7"/>
    <s v="1.3"/>
    <x v="1"/>
    <x v="1"/>
    <n v="150"/>
    <s v="AVA"/>
    <x v="1"/>
  </r>
  <r>
    <x v="10"/>
    <s v="2EI"/>
    <x v="5"/>
    <s v="AXM"/>
    <x v="7"/>
    <s v="1.9"/>
    <x v="3"/>
    <x v="1"/>
    <n v="1"/>
    <s v="AVA"/>
    <x v="1"/>
  </r>
  <r>
    <x v="10"/>
    <s v="2EI"/>
    <x v="5"/>
    <s v="BGA"/>
    <x v="9"/>
    <s v="1.10"/>
    <x v="8"/>
    <x v="1"/>
    <n v="837"/>
    <s v="ARE"/>
    <x v="10"/>
  </r>
  <r>
    <x v="10"/>
    <s v="2EI"/>
    <x v="5"/>
    <s v="AXM"/>
    <x v="7"/>
    <s v="1.8"/>
    <x v="6"/>
    <x v="11"/>
    <n v="24"/>
    <s v="CMP"/>
    <x v="13"/>
  </r>
  <r>
    <x v="10"/>
    <s v="2EI"/>
    <x v="5"/>
    <s v="AXM"/>
    <x v="7"/>
    <s v="1.6"/>
    <x v="2"/>
    <x v="11"/>
    <n v="17"/>
    <s v="RPB"/>
    <x v="11"/>
  </r>
  <r>
    <x v="10"/>
    <s v="2EI"/>
    <x v="5"/>
    <s v="BAQ"/>
    <x v="8"/>
    <s v="1.6"/>
    <x v="2"/>
    <x v="11"/>
    <n v="89"/>
    <s v="RPB"/>
    <x v="11"/>
  </r>
  <r>
    <x v="10"/>
    <s v="2EI"/>
    <x v="5"/>
    <s v="BGA"/>
    <x v="9"/>
    <s v="1.5"/>
    <x v="7"/>
    <x v="2"/>
    <n v="16"/>
    <s v="AVA"/>
    <x v="1"/>
  </r>
  <r>
    <x v="10"/>
    <s v="2EI"/>
    <x v="5"/>
    <s v="BGA"/>
    <x v="9"/>
    <s v="1.1"/>
    <x v="0"/>
    <x v="1"/>
    <n v="340"/>
    <s v="AVA"/>
    <x v="1"/>
  </r>
  <r>
    <x v="10"/>
    <s v="2EI"/>
    <x v="5"/>
    <s v="BGA"/>
    <x v="9"/>
    <s v="1.3"/>
    <x v="1"/>
    <x v="1"/>
    <n v="342"/>
    <s v="AVA"/>
    <x v="1"/>
  </r>
  <r>
    <x v="10"/>
    <s v="2EI"/>
    <x v="5"/>
    <s v="BGA"/>
    <x v="9"/>
    <s v="1.4"/>
    <x v="4"/>
    <x v="1"/>
    <n v="375"/>
    <s v="AVA"/>
    <x v="1"/>
  </r>
  <r>
    <x v="10"/>
    <s v="2EI"/>
    <x v="5"/>
    <s v="BGA"/>
    <x v="9"/>
    <s v="1.5"/>
    <x v="7"/>
    <x v="1"/>
    <n v="1"/>
    <s v="ARE"/>
    <x v="10"/>
  </r>
  <r>
    <x v="10"/>
    <s v="2EI"/>
    <x v="5"/>
    <s v="BGA"/>
    <x v="9"/>
    <s v="1.6"/>
    <x v="2"/>
    <x v="11"/>
    <n v="9"/>
    <s v="RPB"/>
    <x v="11"/>
  </r>
  <r>
    <x v="10"/>
    <s v="2EI"/>
    <x v="5"/>
    <s v="CTG"/>
    <x v="11"/>
    <s v="1.1"/>
    <x v="0"/>
    <x v="11"/>
    <n v="130"/>
    <s v="CMP"/>
    <x v="13"/>
  </r>
  <r>
    <x v="10"/>
    <s v="2EI"/>
    <x v="5"/>
    <s v="CLO"/>
    <x v="10"/>
    <s v="1.5"/>
    <x v="7"/>
    <x v="11"/>
    <n v="24"/>
    <s v="AAL"/>
    <x v="19"/>
  </r>
  <r>
    <x v="10"/>
    <s v="2EI"/>
    <x v="5"/>
    <s v="CLO"/>
    <x v="10"/>
    <s v="1.5"/>
    <x v="7"/>
    <x v="2"/>
    <n v="1"/>
    <s v="AVA"/>
    <x v="1"/>
  </r>
  <r>
    <x v="10"/>
    <s v="2EI"/>
    <x v="5"/>
    <s v="CLO"/>
    <x v="10"/>
    <s v="1.9"/>
    <x v="3"/>
    <x v="1"/>
    <n v="2"/>
    <s v="AVA"/>
    <x v="1"/>
  </r>
  <r>
    <x v="10"/>
    <s v="2EI"/>
    <x v="5"/>
    <s v="CLO"/>
    <x v="10"/>
    <s v="1.10"/>
    <x v="8"/>
    <x v="0"/>
    <n v="4"/>
    <s v="EFY"/>
    <x v="0"/>
  </r>
  <r>
    <x v="10"/>
    <s v="2EI"/>
    <x v="5"/>
    <s v="CLO"/>
    <x v="10"/>
    <s v="1.8"/>
    <x v="6"/>
    <x v="31"/>
    <n v="1"/>
    <s v="FAC"/>
    <x v="34"/>
  </r>
  <r>
    <x v="10"/>
    <s v="2EI"/>
    <x v="5"/>
    <s v="CLO"/>
    <x v="10"/>
    <s v="1.4"/>
    <x v="4"/>
    <x v="1"/>
    <n v="121"/>
    <s v="JAT"/>
    <x v="14"/>
  </r>
  <r>
    <x v="10"/>
    <s v="2EI"/>
    <x v="5"/>
    <s v="CLO"/>
    <x v="10"/>
    <s v="1.6"/>
    <x v="2"/>
    <x v="16"/>
    <n v="9"/>
    <s v="JAT"/>
    <x v="14"/>
  </r>
  <r>
    <x v="10"/>
    <s v="2EI"/>
    <x v="5"/>
    <s v="CLO"/>
    <x v="10"/>
    <s v="1.3"/>
    <x v="1"/>
    <x v="1"/>
    <n v="18"/>
    <s v="NKS"/>
    <x v="12"/>
  </r>
  <r>
    <x v="10"/>
    <s v="2EI"/>
    <x v="5"/>
    <s v="CLO"/>
    <x v="10"/>
    <s v="1.3"/>
    <x v="1"/>
    <x v="9"/>
    <n v="3"/>
    <s v="NSE"/>
    <x v="20"/>
  </r>
  <r>
    <x v="10"/>
    <s v="2EI"/>
    <x v="5"/>
    <s v="CLO"/>
    <x v="10"/>
    <s v="1.5"/>
    <x v="7"/>
    <x v="39"/>
    <n v="1"/>
    <s v="PAV"/>
    <x v="9"/>
  </r>
  <r>
    <x v="10"/>
    <s v="2EI"/>
    <x v="5"/>
    <s v="CLO"/>
    <x v="10"/>
    <s v="1.1"/>
    <x v="0"/>
    <x v="11"/>
    <n v="69"/>
    <s v="RPB"/>
    <x v="11"/>
  </r>
  <r>
    <x v="10"/>
    <s v="2EI"/>
    <x v="5"/>
    <s v="CTG"/>
    <x v="11"/>
    <s v="1.8"/>
    <x v="6"/>
    <x v="11"/>
    <n v="26"/>
    <s v="DAL"/>
    <x v="59"/>
  </r>
  <r>
    <x v="10"/>
    <s v="2EI"/>
    <x v="5"/>
    <s v="CTG"/>
    <x v="11"/>
    <s v="1.9"/>
    <x v="3"/>
    <x v="11"/>
    <n v="10"/>
    <s v="DWI"/>
    <x v="18"/>
  </r>
  <r>
    <x v="10"/>
    <s v="2EI"/>
    <x v="5"/>
    <s v="CTG"/>
    <x v="11"/>
    <s v="1.1"/>
    <x v="0"/>
    <x v="1"/>
    <n v="322"/>
    <s v="JAT"/>
    <x v="14"/>
  </r>
  <r>
    <x v="10"/>
    <s v="2EI"/>
    <x v="5"/>
    <s v="CTG"/>
    <x v="11"/>
    <s v="1.10"/>
    <x v="8"/>
    <x v="1"/>
    <n v="120"/>
    <s v="JBU"/>
    <x v="6"/>
  </r>
  <r>
    <x v="10"/>
    <s v="2EI"/>
    <x v="5"/>
    <s v="CUC"/>
    <x v="12"/>
    <s v="1.10"/>
    <x v="8"/>
    <x v="31"/>
    <n v="1"/>
    <s v="FAC"/>
    <x v="34"/>
  </r>
  <r>
    <x v="10"/>
    <s v="2EI"/>
    <x v="5"/>
    <s v="CTG"/>
    <x v="11"/>
    <s v="1.10"/>
    <x v="8"/>
    <x v="33"/>
    <n v="10"/>
    <s v="KLM"/>
    <x v="23"/>
  </r>
  <r>
    <x v="10"/>
    <s v="2EI"/>
    <x v="5"/>
    <s v="CTG"/>
    <x v="11"/>
    <s v="1.6"/>
    <x v="2"/>
    <x v="33"/>
    <n v="2"/>
    <s v="KLM"/>
    <x v="23"/>
  </r>
  <r>
    <x v="10"/>
    <s v="2EI"/>
    <x v="5"/>
    <s v="CTG"/>
    <x v="11"/>
    <s v="1.8"/>
    <x v="6"/>
    <x v="33"/>
    <n v="2"/>
    <s v="KLM"/>
    <x v="23"/>
  </r>
  <r>
    <x v="10"/>
    <s v="2EI"/>
    <x v="5"/>
    <s v="CTG"/>
    <x v="11"/>
    <s v="1.8"/>
    <x v="6"/>
    <x v="19"/>
    <n v="27"/>
    <s v="KLM"/>
    <x v="23"/>
  </r>
  <r>
    <x v="10"/>
    <s v="2EI"/>
    <x v="5"/>
    <s v="CTG"/>
    <x v="11"/>
    <s v="1.1"/>
    <x v="0"/>
    <x v="2"/>
    <n v="12"/>
    <s v="ARE"/>
    <x v="10"/>
  </r>
  <r>
    <x v="10"/>
    <s v="2EI"/>
    <x v="5"/>
    <s v="CTG"/>
    <x v="11"/>
    <s v="1.6"/>
    <x v="2"/>
    <x v="1"/>
    <n v="466"/>
    <s v="ARE"/>
    <x v="10"/>
  </r>
  <r>
    <x v="10"/>
    <s v="2EI"/>
    <x v="5"/>
    <s v="CTG"/>
    <x v="11"/>
    <s v="1.8"/>
    <x v="6"/>
    <x v="1"/>
    <n v="1458"/>
    <s v="ARE"/>
    <x v="10"/>
  </r>
  <r>
    <x v="10"/>
    <s v="2EI"/>
    <x v="5"/>
    <s v="CTG"/>
    <x v="11"/>
    <s v="1.10"/>
    <x v="8"/>
    <x v="1"/>
    <n v="6"/>
    <s v="NKS"/>
    <x v="12"/>
  </r>
  <r>
    <x v="10"/>
    <s v="2EI"/>
    <x v="5"/>
    <s v="CTG"/>
    <x v="11"/>
    <s v="1.3"/>
    <x v="1"/>
    <x v="1"/>
    <n v="1"/>
    <s v="NKS"/>
    <x v="12"/>
  </r>
  <r>
    <x v="10"/>
    <s v="2EI"/>
    <x v="5"/>
    <s v="CTG"/>
    <x v="11"/>
    <s v="1.5"/>
    <x v="7"/>
    <x v="1"/>
    <n v="1"/>
    <s v="NKS"/>
    <x v="12"/>
  </r>
  <r>
    <x v="10"/>
    <s v="2EI"/>
    <x v="5"/>
    <s v="CTG"/>
    <x v="11"/>
    <s v="1.6"/>
    <x v="2"/>
    <x v="16"/>
    <n v="29"/>
    <s v="NKS"/>
    <x v="12"/>
  </r>
  <r>
    <x v="10"/>
    <s v="2EI"/>
    <x v="5"/>
    <s v="CTG"/>
    <x v="11"/>
    <s v="1.7"/>
    <x v="5"/>
    <x v="11"/>
    <n v="1"/>
    <s v="RPB"/>
    <x v="11"/>
  </r>
  <r>
    <x v="10"/>
    <s v="2EI"/>
    <x v="5"/>
    <s v="CUC"/>
    <x v="12"/>
    <s v="1.10"/>
    <x v="8"/>
    <x v="8"/>
    <n v="2"/>
    <s v="ACL"/>
    <x v="8"/>
  </r>
  <r>
    <x v="10"/>
    <s v="2EI"/>
    <x v="5"/>
    <s v="CUC"/>
    <x v="12"/>
    <s v="1.10"/>
    <x v="8"/>
    <x v="2"/>
    <n v="17"/>
    <s v="AVA"/>
    <x v="1"/>
  </r>
  <r>
    <x v="10"/>
    <s v="2EI"/>
    <x v="5"/>
    <s v="CUC"/>
    <x v="12"/>
    <s v="1.4"/>
    <x v="4"/>
    <x v="1"/>
    <n v="319"/>
    <s v="AVA"/>
    <x v="1"/>
  </r>
  <r>
    <x v="10"/>
    <s v="2EI"/>
    <x v="5"/>
    <s v="CUC"/>
    <x v="12"/>
    <s v="1.7"/>
    <x v="5"/>
    <x v="1"/>
    <n v="7"/>
    <s v="AVA"/>
    <x v="1"/>
  </r>
  <r>
    <x v="10"/>
    <s v="2EI"/>
    <x v="5"/>
    <s v="CUC"/>
    <x v="12"/>
    <s v="1.8"/>
    <x v="6"/>
    <x v="1"/>
    <n v="1039"/>
    <s v="AVA"/>
    <x v="1"/>
  </r>
  <r>
    <x v="10"/>
    <s v="2EI"/>
    <x v="5"/>
    <s v="CUC"/>
    <x v="12"/>
    <s v="1.6"/>
    <x v="2"/>
    <x v="1"/>
    <n v="1"/>
    <s v="JAT"/>
    <x v="14"/>
  </r>
  <r>
    <x v="10"/>
    <s v="2EI"/>
    <x v="5"/>
    <s v="CUC"/>
    <x v="12"/>
    <s v="1.1"/>
    <x v="0"/>
    <x v="1"/>
    <n v="65"/>
    <s v="ARE"/>
    <x v="10"/>
  </r>
  <r>
    <x v="10"/>
    <s v="2EI"/>
    <x v="5"/>
    <s v="CUC"/>
    <x v="12"/>
    <s v="1.3"/>
    <x v="1"/>
    <x v="1"/>
    <n v="65"/>
    <s v="ARE"/>
    <x v="10"/>
  </r>
  <r>
    <x v="10"/>
    <s v="2EI"/>
    <x v="5"/>
    <s v="CUC"/>
    <x v="12"/>
    <s v="1.6"/>
    <x v="2"/>
    <x v="1"/>
    <n v="65"/>
    <s v="ARE"/>
    <x v="10"/>
  </r>
  <r>
    <x v="10"/>
    <s v="2EI"/>
    <x v="5"/>
    <s v="EYP"/>
    <x v="13"/>
    <s v="1.1"/>
    <x v="0"/>
    <x v="1"/>
    <n v="13"/>
    <s v="ARE"/>
    <x v="10"/>
  </r>
  <r>
    <x v="10"/>
    <s v="2EI"/>
    <x v="5"/>
    <s v="IBE"/>
    <x v="14"/>
    <s v="1.10"/>
    <x v="8"/>
    <x v="1"/>
    <n v="312"/>
    <s v="AVA"/>
    <x v="1"/>
  </r>
  <r>
    <x v="10"/>
    <s v="2EI"/>
    <x v="5"/>
    <s v="IBE"/>
    <x v="14"/>
    <s v="1.4"/>
    <x v="4"/>
    <x v="1"/>
    <n v="30"/>
    <s v="ARE"/>
    <x v="10"/>
  </r>
  <r>
    <x v="10"/>
    <s v="2EI"/>
    <x v="5"/>
    <s v="IBE"/>
    <x v="14"/>
    <s v="1.6"/>
    <x v="2"/>
    <x v="1"/>
    <n v="30"/>
    <s v="ARE"/>
    <x v="10"/>
  </r>
  <r>
    <x v="10"/>
    <s v="2EI"/>
    <x v="5"/>
    <s v="IPI"/>
    <x v="15"/>
    <s v="1.1"/>
    <x v="0"/>
    <x v="1"/>
    <n v="59"/>
    <s v="AVA"/>
    <x v="1"/>
  </r>
  <r>
    <x v="10"/>
    <s v="2EI"/>
    <x v="5"/>
    <s v="LET"/>
    <x v="23"/>
    <s v="1.8"/>
    <x v="6"/>
    <x v="2"/>
    <n v="3"/>
    <s v="AVA"/>
    <x v="1"/>
  </r>
  <r>
    <x v="10"/>
    <s v="2EI"/>
    <x v="5"/>
    <s v="LET"/>
    <x v="23"/>
    <s v="1.1"/>
    <x v="0"/>
    <x v="1"/>
    <n v="60"/>
    <s v="AVA"/>
    <x v="1"/>
  </r>
  <r>
    <x v="10"/>
    <s v="2EI"/>
    <x v="5"/>
    <s v="LET"/>
    <x v="23"/>
    <s v="1.4"/>
    <x v="4"/>
    <x v="1"/>
    <n v="60"/>
    <s v="AVA"/>
    <x v="1"/>
  </r>
  <r>
    <x v="10"/>
    <s v="2EI"/>
    <x v="5"/>
    <s v="LET"/>
    <x v="23"/>
    <s v="1.3"/>
    <x v="1"/>
    <x v="8"/>
    <n v="19"/>
    <s v="KRE"/>
    <x v="33"/>
  </r>
  <r>
    <x v="10"/>
    <s v="2EI"/>
    <x v="5"/>
    <s v="LET"/>
    <x v="23"/>
    <s v="1.10"/>
    <x v="8"/>
    <x v="1"/>
    <n v="196"/>
    <s v="ARE"/>
    <x v="10"/>
  </r>
  <r>
    <x v="10"/>
    <s v="2EI"/>
    <x v="5"/>
    <s v="LET"/>
    <x v="23"/>
    <s v="1.6"/>
    <x v="2"/>
    <x v="1"/>
    <n v="41"/>
    <s v="ARE"/>
    <x v="10"/>
  </r>
  <r>
    <x v="10"/>
    <s v="2EI"/>
    <x v="5"/>
    <s v="LET"/>
    <x v="23"/>
    <s v="1.8"/>
    <x v="6"/>
    <x v="1"/>
    <n v="157"/>
    <s v="ARE"/>
    <x v="10"/>
  </r>
  <r>
    <x v="10"/>
    <s v="2EI"/>
    <x v="5"/>
    <s v="MDE"/>
    <x v="5"/>
    <s v="1.1"/>
    <x v="0"/>
    <x v="127"/>
    <n v="30"/>
    <s v="AMX"/>
    <x v="17"/>
  </r>
  <r>
    <x v="10"/>
    <s v="2EI"/>
    <x v="5"/>
    <s v="MDE"/>
    <x v="5"/>
    <s v="1.5"/>
    <x v="7"/>
    <x v="127"/>
    <n v="27"/>
    <s v="AMX"/>
    <x v="17"/>
  </r>
  <r>
    <x v="10"/>
    <s v="2EI"/>
    <x v="5"/>
    <s v="MDE"/>
    <x v="5"/>
    <s v="1.8"/>
    <x v="6"/>
    <x v="127"/>
    <n v="60"/>
    <s v="AMX"/>
    <x v="17"/>
  </r>
  <r>
    <x v="10"/>
    <s v="2EI"/>
    <x v="5"/>
    <s v="MDE"/>
    <x v="5"/>
    <s v="1.6"/>
    <x v="2"/>
    <x v="1"/>
    <n v="1509"/>
    <s v="AVA"/>
    <x v="1"/>
  </r>
  <r>
    <x v="10"/>
    <s v="2EI"/>
    <x v="5"/>
    <s v="MDE"/>
    <x v="5"/>
    <s v="1.6"/>
    <x v="2"/>
    <x v="15"/>
    <n v="16"/>
    <s v="AVA"/>
    <x v="1"/>
  </r>
  <r>
    <x v="10"/>
    <s v="2EI"/>
    <x v="5"/>
    <s v="MDE"/>
    <x v="5"/>
    <s v="1.7"/>
    <x v="5"/>
    <x v="1"/>
    <n v="1"/>
    <s v="GLG"/>
    <x v="15"/>
  </r>
  <r>
    <x v="10"/>
    <s v="2EI"/>
    <x v="5"/>
    <s v="MDE"/>
    <x v="5"/>
    <s v="1.8"/>
    <x v="6"/>
    <x v="1"/>
    <n v="624"/>
    <s v="JAT"/>
    <x v="14"/>
  </r>
  <r>
    <x v="10"/>
    <s v="2EI"/>
    <x v="5"/>
    <s v="MDE"/>
    <x v="5"/>
    <s v="1.10"/>
    <x v="8"/>
    <x v="1"/>
    <n v="1"/>
    <s v="ARE"/>
    <x v="10"/>
  </r>
  <r>
    <x v="10"/>
    <s v="2EI"/>
    <x v="5"/>
    <s v="MDE"/>
    <x v="5"/>
    <s v="1.10"/>
    <x v="8"/>
    <x v="2"/>
    <n v="25"/>
    <s v="NKS"/>
    <x v="12"/>
  </r>
  <r>
    <x v="10"/>
    <s v="2EI"/>
    <x v="5"/>
    <s v="MDE"/>
    <x v="5"/>
    <s v="1.3"/>
    <x v="1"/>
    <x v="2"/>
    <n v="5"/>
    <s v="NKS"/>
    <x v="12"/>
  </r>
  <r>
    <x v="10"/>
    <s v="2EI"/>
    <x v="5"/>
    <s v="MDE"/>
    <x v="5"/>
    <s v="1.8"/>
    <x v="6"/>
    <x v="1"/>
    <n v="122"/>
    <s v="NKS"/>
    <x v="12"/>
  </r>
  <r>
    <x v="10"/>
    <s v="2EI"/>
    <x v="5"/>
    <s v="MDE"/>
    <x v="5"/>
    <s v="1.4"/>
    <x v="4"/>
    <x v="8"/>
    <n v="17"/>
    <s v="ROI"/>
    <x v="56"/>
  </r>
  <r>
    <x v="10"/>
    <s v="2EI"/>
    <x v="5"/>
    <s v="MDE"/>
    <x v="5"/>
    <s v="1.5"/>
    <x v="7"/>
    <x v="8"/>
    <n v="8"/>
    <s v="ROI"/>
    <x v="56"/>
  </r>
  <r>
    <x v="10"/>
    <s v="2EI"/>
    <x v="5"/>
    <s v="MTR"/>
    <x v="18"/>
    <s v="1.1"/>
    <x v="0"/>
    <x v="1"/>
    <n v="270"/>
    <s v="AVA"/>
    <x v="1"/>
  </r>
  <r>
    <x v="10"/>
    <s v="2EI"/>
    <x v="5"/>
    <s v="MTR"/>
    <x v="18"/>
    <s v="1.3"/>
    <x v="1"/>
    <x v="1"/>
    <n v="270"/>
    <s v="AVA"/>
    <x v="1"/>
  </r>
  <r>
    <x v="10"/>
    <s v="2EI"/>
    <x v="5"/>
    <s v="MTR"/>
    <x v="18"/>
    <s v="1.1"/>
    <x v="0"/>
    <x v="1"/>
    <n v="144"/>
    <s v="ARE"/>
    <x v="10"/>
  </r>
  <r>
    <x v="10"/>
    <s v="2EI"/>
    <x v="5"/>
    <s v="MTR"/>
    <x v="18"/>
    <s v="1.3"/>
    <x v="1"/>
    <x v="1"/>
    <n v="144"/>
    <s v="ARE"/>
    <x v="10"/>
  </r>
  <r>
    <x v="10"/>
    <s v="2EI"/>
    <x v="5"/>
    <s v="MTR"/>
    <x v="18"/>
    <s v="1.8"/>
    <x v="6"/>
    <x v="1"/>
    <n v="411"/>
    <s v="ARE"/>
    <x v="10"/>
  </r>
  <r>
    <x v="10"/>
    <s v="2EI"/>
    <x v="5"/>
    <s v="NVA"/>
    <x v="19"/>
    <s v="1.9"/>
    <x v="3"/>
    <x v="2"/>
    <n v="3"/>
    <s v="AVA"/>
    <x v="1"/>
  </r>
  <r>
    <x v="10"/>
    <s v="2EI"/>
    <x v="5"/>
    <s v="NVA"/>
    <x v="19"/>
    <s v="1.9"/>
    <x v="3"/>
    <x v="1"/>
    <n v="36"/>
    <s v="AVA"/>
    <x v="1"/>
  </r>
  <r>
    <x v="10"/>
    <s v="2EI"/>
    <x v="5"/>
    <s v="NVA"/>
    <x v="19"/>
    <s v="1.10"/>
    <x v="8"/>
    <x v="1"/>
    <n v="156"/>
    <s v="ARE"/>
    <x v="10"/>
  </r>
  <r>
    <x v="10"/>
    <s v="2EI"/>
    <x v="5"/>
    <s v="PEI"/>
    <x v="20"/>
    <s v="1.7"/>
    <x v="5"/>
    <x v="2"/>
    <n v="2"/>
    <s v="AVA"/>
    <x v="1"/>
  </r>
  <r>
    <x v="10"/>
    <s v="2EI"/>
    <x v="5"/>
    <s v="PEI"/>
    <x v="20"/>
    <s v="1.1"/>
    <x v="0"/>
    <x v="1"/>
    <n v="407"/>
    <s v="AVA"/>
    <x v="1"/>
  </r>
  <r>
    <x v="10"/>
    <s v="2EI"/>
    <x v="5"/>
    <s v="PEI"/>
    <x v="20"/>
    <s v="1.2"/>
    <x v="9"/>
    <x v="1"/>
    <n v="14"/>
    <s v="AVA"/>
    <x v="1"/>
  </r>
  <r>
    <x v="10"/>
    <s v="2EI"/>
    <x v="5"/>
    <s v="PEI"/>
    <x v="20"/>
    <s v="1.5"/>
    <x v="7"/>
    <x v="1"/>
    <n v="96"/>
    <s v="AVA"/>
    <x v="1"/>
  </r>
  <r>
    <x v="10"/>
    <s v="2EI"/>
    <x v="5"/>
    <s v="PEI"/>
    <x v="20"/>
    <s v="1.8"/>
    <x v="6"/>
    <x v="11"/>
    <n v="132"/>
    <s v="CMP"/>
    <x v="13"/>
  </r>
  <r>
    <x v="10"/>
    <s v="2EI"/>
    <x v="5"/>
    <s v="PEI"/>
    <x v="20"/>
    <s v="1.8"/>
    <x v="6"/>
    <x v="1"/>
    <n v="114"/>
    <s v="JAT"/>
    <x v="14"/>
  </r>
  <r>
    <x v="10"/>
    <s v="2EI"/>
    <x v="5"/>
    <s v="PEI"/>
    <x v="20"/>
    <s v="1.1"/>
    <x v="0"/>
    <x v="1"/>
    <n v="164"/>
    <s v="ARE"/>
    <x v="10"/>
  </r>
  <r>
    <x v="10"/>
    <s v="2EI"/>
    <x v="5"/>
    <s v="SMR"/>
    <x v="17"/>
    <s v="1.1"/>
    <x v="0"/>
    <x v="11"/>
    <n v="13"/>
    <s v="CMP"/>
    <x v="13"/>
  </r>
  <r>
    <x v="10"/>
    <s v="2EI"/>
    <x v="5"/>
    <s v="SMR"/>
    <x v="17"/>
    <s v="1.7"/>
    <x v="5"/>
    <x v="1"/>
    <n v="1"/>
    <s v="JAT"/>
    <x v="14"/>
  </r>
  <r>
    <x v="10"/>
    <s v="2EI"/>
    <x v="5"/>
    <s v="SMR"/>
    <x v="17"/>
    <s v="1.5"/>
    <x v="7"/>
    <x v="1"/>
    <n v="1"/>
    <s v="ARE"/>
    <x v="10"/>
  </r>
  <r>
    <x v="10"/>
    <s v="2EI"/>
    <x v="5"/>
    <s v="SMR"/>
    <x v="17"/>
    <s v="1.1"/>
    <x v="0"/>
    <x v="11"/>
    <n v="94"/>
    <s v="RPB"/>
    <x v="11"/>
  </r>
  <r>
    <x v="10"/>
    <s v="2EI"/>
    <x v="5"/>
    <s v="SMR"/>
    <x v="17"/>
    <s v="1.8"/>
    <x v="6"/>
    <x v="11"/>
    <n v="95"/>
    <s v="RPB"/>
    <x v="11"/>
  </r>
  <r>
    <x v="10"/>
    <s v="3AN"/>
    <x v="7"/>
    <s v="BOG"/>
    <x v="3"/>
    <s v="1.9"/>
    <x v="3"/>
    <x v="11"/>
    <n v="1499"/>
    <s v="AAL"/>
    <x v="19"/>
  </r>
  <r>
    <x v="10"/>
    <s v="3AN"/>
    <x v="7"/>
    <s v="MDE"/>
    <x v="5"/>
    <s v="1.8"/>
    <x v="6"/>
    <x v="0"/>
    <n v="9"/>
    <s v="EFY"/>
    <x v="0"/>
  </r>
  <r>
    <x v="10"/>
    <s v="3AQ"/>
    <x v="19"/>
    <s v="BOG"/>
    <x v="3"/>
    <s v="1.8"/>
    <x v="6"/>
    <x v="16"/>
    <n v="2"/>
    <s v="VIV"/>
    <x v="72"/>
  </r>
  <r>
    <x v="10"/>
    <s v="3AQ"/>
    <x v="19"/>
    <s v="BOG"/>
    <x v="3"/>
    <s v="1.3"/>
    <x v="1"/>
    <x v="1"/>
    <n v="30"/>
    <s v="VOI"/>
    <x v="16"/>
  </r>
  <r>
    <x v="10"/>
    <s v="3AQ"/>
    <x v="19"/>
    <s v="BOG"/>
    <x v="3"/>
    <s v="1.5"/>
    <x v="7"/>
    <x v="1"/>
    <n v="28"/>
    <s v="VOI"/>
    <x v="16"/>
  </r>
  <r>
    <x v="10"/>
    <s v="3AQ"/>
    <x v="19"/>
    <s v="BOG"/>
    <x v="3"/>
    <s v="1.5"/>
    <x v="7"/>
    <x v="11"/>
    <n v="83"/>
    <s v="AMX"/>
    <x v="17"/>
  </r>
  <r>
    <x v="10"/>
    <s v="3AQ"/>
    <x v="19"/>
    <s v="BOG"/>
    <x v="3"/>
    <s v="1.3"/>
    <x v="1"/>
    <x v="31"/>
    <n v="43"/>
    <s v="ARG"/>
    <x v="53"/>
  </r>
  <r>
    <x v="10"/>
    <s v="3AQ"/>
    <x v="19"/>
    <s v="BOG"/>
    <x v="3"/>
    <s v="1.2"/>
    <x v="9"/>
    <x v="2"/>
    <n v="101"/>
    <s v="AVA"/>
    <x v="1"/>
  </r>
  <r>
    <x v="10"/>
    <s v="3AQ"/>
    <x v="19"/>
    <s v="BOG"/>
    <x v="3"/>
    <s v="1.8"/>
    <x v="6"/>
    <x v="2"/>
    <n v="525"/>
    <s v="AVA"/>
    <x v="1"/>
  </r>
  <r>
    <x v="10"/>
    <s v="3AQ"/>
    <x v="19"/>
    <s v="BOG"/>
    <x v="3"/>
    <s v="1.3"/>
    <x v="1"/>
    <x v="6"/>
    <n v="1"/>
    <s v="AVA"/>
    <x v="1"/>
  </r>
  <r>
    <x v="10"/>
    <s v="3AQ"/>
    <x v="19"/>
    <s v="BOG"/>
    <x v="3"/>
    <s v="1.1"/>
    <x v="0"/>
    <x v="22"/>
    <n v="60"/>
    <s v="DAL"/>
    <x v="59"/>
  </r>
  <r>
    <x v="10"/>
    <s v="3AQ"/>
    <x v="19"/>
    <s v="BOG"/>
    <x v="3"/>
    <s v="1.4"/>
    <x v="4"/>
    <x v="22"/>
    <n v="144"/>
    <s v="DAL"/>
    <x v="59"/>
  </r>
  <r>
    <x v="10"/>
    <s v="3AQ"/>
    <x v="19"/>
    <s v="BOG"/>
    <x v="3"/>
    <s v="1.10"/>
    <x v="8"/>
    <x v="31"/>
    <n v="4"/>
    <s v="FAC"/>
    <x v="34"/>
  </r>
  <r>
    <x v="10"/>
    <s v="3AQ"/>
    <x v="19"/>
    <s v="BOG"/>
    <x v="3"/>
    <s v="1.10"/>
    <x v="8"/>
    <x v="64"/>
    <n v="1"/>
    <s v="FAC"/>
    <x v="34"/>
  </r>
  <r>
    <x v="10"/>
    <s v="3AQ"/>
    <x v="19"/>
    <s v="BOG"/>
    <x v="3"/>
    <s v="1.4"/>
    <x v="4"/>
    <x v="31"/>
    <n v="72"/>
    <s v="GLO"/>
    <x v="76"/>
  </r>
  <r>
    <x v="10"/>
    <s v="3AQ"/>
    <x v="19"/>
    <s v="BOG"/>
    <x v="3"/>
    <s v="1.1"/>
    <x v="0"/>
    <x v="1"/>
    <n v="46"/>
    <s v="NKS"/>
    <x v="12"/>
  </r>
  <r>
    <x v="10"/>
    <s v="3AQ"/>
    <x v="19"/>
    <s v="BOG"/>
    <x v="3"/>
    <s v="1.7"/>
    <x v="5"/>
    <x v="1"/>
    <n v="46"/>
    <s v="NKS"/>
    <x v="12"/>
  </r>
  <r>
    <x v="10"/>
    <s v="3AQ"/>
    <x v="19"/>
    <s v="BOG"/>
    <x v="3"/>
    <s v="1.10"/>
    <x v="8"/>
    <x v="16"/>
    <n v="8"/>
    <s v="VIV"/>
    <x v="72"/>
  </r>
  <r>
    <x v="10"/>
    <s v="3AQ"/>
    <x v="19"/>
    <s v="BOG"/>
    <x v="3"/>
    <s v="1.3"/>
    <x v="1"/>
    <x v="16"/>
    <n v="2"/>
    <s v="VIV"/>
    <x v="72"/>
  </r>
  <r>
    <x v="10"/>
    <s v="3AQ"/>
    <x v="19"/>
    <s v="BOG"/>
    <x v="3"/>
    <s v="1.4"/>
    <x v="4"/>
    <x v="16"/>
    <n v="2"/>
    <s v="VIV"/>
    <x v="72"/>
  </r>
  <r>
    <x v="10"/>
    <s v="3AQ"/>
    <x v="19"/>
    <s v="CTG"/>
    <x v="11"/>
    <s v="1.8"/>
    <x v="6"/>
    <x v="33"/>
    <n v="2"/>
    <s v="KLM"/>
    <x v="23"/>
  </r>
  <r>
    <x v="10"/>
    <s v="3AQ"/>
    <x v="19"/>
    <s v="BOG"/>
    <x v="3"/>
    <s v="1.2"/>
    <x v="9"/>
    <x v="15"/>
    <n v="120"/>
    <s v="AVA"/>
    <x v="1"/>
  </r>
  <r>
    <x v="10"/>
    <s v="3AQ"/>
    <x v="19"/>
    <s v="BOG"/>
    <x v="3"/>
    <s v="1.5"/>
    <x v="7"/>
    <x v="1"/>
    <n v="74"/>
    <s v="LRC"/>
    <x v="78"/>
  </r>
  <r>
    <x v="10"/>
    <s v="3AQ"/>
    <x v="19"/>
    <s v="BOG"/>
    <x v="3"/>
    <s v="1.3"/>
    <x v="1"/>
    <x v="2"/>
    <n v="39"/>
    <s v="GLG"/>
    <x v="15"/>
  </r>
  <r>
    <x v="10"/>
    <s v="3AQ"/>
    <x v="19"/>
    <s v="BOG"/>
    <x v="3"/>
    <s v="1.2"/>
    <x v="9"/>
    <x v="1"/>
    <n v="5"/>
    <s v="GUG"/>
    <x v="1"/>
  </r>
  <r>
    <x v="10"/>
    <s v="3AQ"/>
    <x v="19"/>
    <s v="BOG"/>
    <x v="3"/>
    <s v="1.5"/>
    <x v="7"/>
    <x v="2"/>
    <n v="115"/>
    <s v="AVR"/>
    <x v="1"/>
  </r>
  <r>
    <x v="10"/>
    <s v="3BM"/>
    <x v="0"/>
    <s v="EJA"/>
    <x v="0"/>
    <s v="1.3"/>
    <x v="1"/>
    <x v="0"/>
    <n v="19"/>
    <s v="EFY"/>
    <x v="0"/>
  </r>
  <r>
    <x v="10"/>
    <s v="3BM"/>
    <x v="0"/>
    <s v="EYP"/>
    <x v="13"/>
    <s v="1.9"/>
    <x v="3"/>
    <x v="1"/>
    <n v="62"/>
    <s v="AVA"/>
    <x v="1"/>
  </r>
  <r>
    <x v="10"/>
    <s v="3BM"/>
    <x v="0"/>
    <s v="PPN"/>
    <x v="1"/>
    <s v="1.4"/>
    <x v="4"/>
    <x v="0"/>
    <n v="35"/>
    <s v="EFY"/>
    <x v="0"/>
  </r>
  <r>
    <x v="10"/>
    <s v="3BM"/>
    <x v="0"/>
    <s v="VUP"/>
    <x v="2"/>
    <s v="1.2"/>
    <x v="9"/>
    <x v="2"/>
    <n v="3"/>
    <s v="AVA"/>
    <x v="1"/>
  </r>
  <r>
    <x v="10"/>
    <s v="3BM"/>
    <x v="0"/>
    <s v="VUP"/>
    <x v="2"/>
    <s v="1.3"/>
    <x v="1"/>
    <x v="9"/>
    <n v="23"/>
    <s v="EFY"/>
    <x v="0"/>
  </r>
  <r>
    <x v="10"/>
    <s v="3BM"/>
    <x v="0"/>
    <s v="PSO"/>
    <x v="21"/>
    <s v="1.3"/>
    <x v="1"/>
    <x v="9"/>
    <n v="42"/>
    <s v="EFY"/>
    <x v="0"/>
  </r>
  <r>
    <x v="10"/>
    <s v="3BN"/>
    <x v="20"/>
    <s v="MDE"/>
    <x v="5"/>
    <s v="1.9"/>
    <x v="3"/>
    <x v="40"/>
    <n v="2"/>
    <s v="PRV"/>
    <x v="42"/>
  </r>
  <r>
    <x v="10"/>
    <s v="3BN"/>
    <x v="20"/>
    <s v="MDE"/>
    <x v="5"/>
    <s v="1.9"/>
    <x v="3"/>
    <x v="28"/>
    <n v="1"/>
    <s v="PRV"/>
    <x v="42"/>
  </r>
  <r>
    <x v="10"/>
    <s v="3BN"/>
    <x v="20"/>
    <s v="PEI"/>
    <x v="20"/>
    <s v="1.9"/>
    <x v="3"/>
    <x v="10"/>
    <n v="2"/>
    <s v="PRV"/>
    <x v="42"/>
  </r>
  <r>
    <x v="10"/>
    <s v="3BN"/>
    <x v="20"/>
    <s v="CLO"/>
    <x v="10"/>
    <s v="1.9"/>
    <x v="3"/>
    <x v="61"/>
    <n v="1"/>
    <s v="PRV"/>
    <x v="42"/>
  </r>
  <r>
    <x v="10"/>
    <s v="3BN"/>
    <x v="20"/>
    <s v="BAQ"/>
    <x v="8"/>
    <s v="1.9"/>
    <x v="3"/>
    <x v="140"/>
    <n v="1"/>
    <s v="PRV"/>
    <x v="42"/>
  </r>
  <r>
    <x v="10"/>
    <s v="3BQ"/>
    <x v="12"/>
    <s v="CTG"/>
    <x v="11"/>
    <s v="1.9"/>
    <x v="3"/>
    <x v="117"/>
    <n v="3"/>
    <s v="PAV"/>
    <x v="9"/>
  </r>
  <r>
    <x v="10"/>
    <s v="3BQ"/>
    <x v="12"/>
    <s v="CTG"/>
    <x v="11"/>
    <s v="1.10"/>
    <x v="8"/>
    <x v="117"/>
    <n v="3"/>
    <s v="PAV"/>
    <x v="9"/>
  </r>
  <r>
    <x v="10"/>
    <s v="3BQ"/>
    <x v="12"/>
    <s v="MDE"/>
    <x v="5"/>
    <s v="1.9"/>
    <x v="3"/>
    <x v="116"/>
    <n v="1"/>
    <s v="PAV"/>
    <x v="9"/>
  </r>
  <r>
    <x v="10"/>
    <s v="3BQ"/>
    <x v="12"/>
    <s v="MDE"/>
    <x v="5"/>
    <s v="1.9"/>
    <x v="3"/>
    <x v="28"/>
    <n v="1"/>
    <s v="PAV"/>
    <x v="9"/>
  </r>
  <r>
    <x v="10"/>
    <s v="3BQ"/>
    <x v="12"/>
    <s v="MDE"/>
    <x v="5"/>
    <s v="1.10"/>
    <x v="8"/>
    <x v="58"/>
    <n v="4"/>
    <s v="PAV"/>
    <x v="9"/>
  </r>
  <r>
    <x v="10"/>
    <s v="3BQ"/>
    <x v="12"/>
    <s v="MDE"/>
    <x v="5"/>
    <s v="1.10"/>
    <x v="8"/>
    <x v="59"/>
    <n v="4"/>
    <s v="PAV"/>
    <x v="9"/>
  </r>
  <r>
    <x v="10"/>
    <s v="3BQ"/>
    <x v="12"/>
    <s v="BAQ"/>
    <x v="8"/>
    <s v="1.10"/>
    <x v="8"/>
    <x v="31"/>
    <n v="4"/>
    <s v="PAV"/>
    <x v="9"/>
  </r>
  <r>
    <x v="10"/>
    <s v="3BQ"/>
    <x v="12"/>
    <s v="BAQ"/>
    <x v="8"/>
    <s v="1.9"/>
    <x v="3"/>
    <x v="66"/>
    <n v="2"/>
    <s v="PAV"/>
    <x v="9"/>
  </r>
  <r>
    <x v="10"/>
    <s v="3BQ"/>
    <x v="12"/>
    <s v="BAQ"/>
    <x v="8"/>
    <s v="1.10"/>
    <x v="8"/>
    <x v="130"/>
    <n v="3"/>
    <s v="PAV"/>
    <x v="9"/>
  </r>
  <r>
    <x v="10"/>
    <s v="3BQ"/>
    <x v="12"/>
    <s v="CTG"/>
    <x v="11"/>
    <s v="1.10"/>
    <x v="8"/>
    <x v="138"/>
    <n v="1"/>
    <s v="PAV"/>
    <x v="9"/>
  </r>
  <r>
    <x v="10"/>
    <s v="3BQ"/>
    <x v="12"/>
    <s v="CTG"/>
    <x v="11"/>
    <s v="1.10"/>
    <x v="8"/>
    <x v="143"/>
    <n v="1"/>
    <s v="PAV"/>
    <x v="9"/>
  </r>
  <r>
    <x v="10"/>
    <s v="3BQ"/>
    <x v="12"/>
    <s v="CTG"/>
    <x v="11"/>
    <s v="1.9"/>
    <x v="3"/>
    <x v="76"/>
    <n v="20"/>
    <s v="PAV"/>
    <x v="9"/>
  </r>
  <r>
    <x v="10"/>
    <s v="3BQ"/>
    <x v="12"/>
    <s v="CTG"/>
    <x v="11"/>
    <s v="1.9"/>
    <x v="3"/>
    <x v="112"/>
    <n v="3"/>
    <s v="PAV"/>
    <x v="9"/>
  </r>
  <r>
    <x v="10"/>
    <s v="3BQ"/>
    <x v="12"/>
    <s v="CTG"/>
    <x v="11"/>
    <s v="1.10"/>
    <x v="8"/>
    <x v="39"/>
    <n v="13"/>
    <s v="PAV"/>
    <x v="9"/>
  </r>
  <r>
    <x v="10"/>
    <s v="3BQ"/>
    <x v="12"/>
    <s v="CTG"/>
    <x v="11"/>
    <s v="1.9"/>
    <x v="3"/>
    <x v="70"/>
    <n v="1"/>
    <s v="PAV"/>
    <x v="9"/>
  </r>
  <r>
    <x v="10"/>
    <s v="3BQ"/>
    <x v="12"/>
    <s v="CTG"/>
    <x v="11"/>
    <s v="1.9"/>
    <x v="3"/>
    <x v="121"/>
    <n v="4"/>
    <s v="PAV"/>
    <x v="9"/>
  </r>
  <r>
    <x v="10"/>
    <s v="3BQ"/>
    <x v="12"/>
    <s v="BOG"/>
    <x v="3"/>
    <s v="1.10"/>
    <x v="8"/>
    <x v="76"/>
    <n v="3"/>
    <s v="PAV"/>
    <x v="9"/>
  </r>
  <r>
    <x v="10"/>
    <s v="3BQ"/>
    <x v="12"/>
    <s v="BOG"/>
    <x v="3"/>
    <s v="1.5"/>
    <x v="7"/>
    <x v="37"/>
    <n v="1"/>
    <s v="PAV"/>
    <x v="9"/>
  </r>
  <r>
    <x v="10"/>
    <s v="3BQ"/>
    <x v="12"/>
    <s v="BOG"/>
    <x v="3"/>
    <s v="1.5"/>
    <x v="7"/>
    <x v="45"/>
    <n v="1"/>
    <s v="PAV"/>
    <x v="9"/>
  </r>
  <r>
    <x v="10"/>
    <s v="3BQ"/>
    <x v="12"/>
    <s v="BOG"/>
    <x v="3"/>
    <s v="1.9"/>
    <x v="3"/>
    <x v="93"/>
    <n v="1"/>
    <s v="PAV"/>
    <x v="9"/>
  </r>
  <r>
    <x v="10"/>
    <s v="3BQ"/>
    <x v="12"/>
    <s v="BOG"/>
    <x v="3"/>
    <s v="1.10"/>
    <x v="8"/>
    <x v="93"/>
    <n v="3"/>
    <s v="PAV"/>
    <x v="9"/>
  </r>
  <r>
    <x v="10"/>
    <s v="3BQ"/>
    <x v="12"/>
    <s v="BOG"/>
    <x v="3"/>
    <s v="1.9"/>
    <x v="3"/>
    <x v="39"/>
    <n v="6"/>
    <s v="PAV"/>
    <x v="9"/>
  </r>
  <r>
    <x v="10"/>
    <s v="3BQ"/>
    <x v="12"/>
    <s v="BOG"/>
    <x v="3"/>
    <s v="1.10"/>
    <x v="8"/>
    <x v="70"/>
    <n v="3"/>
    <s v="PAV"/>
    <x v="9"/>
  </r>
  <r>
    <x v="10"/>
    <s v="3BV"/>
    <x v="16"/>
    <s v="LMA"/>
    <x v="27"/>
    <s v="1.2"/>
    <x v="9"/>
    <x v="75"/>
    <n v="114"/>
    <s v="SRC"/>
    <x v="70"/>
  </r>
  <r>
    <x v="10"/>
    <s v="3BV"/>
    <x v="16"/>
    <s v="PBO"/>
    <x v="28"/>
    <s v="1.1"/>
    <x v="0"/>
    <x v="75"/>
    <n v="73"/>
    <s v="SRC"/>
    <x v="70"/>
  </r>
  <r>
    <x v="10"/>
    <s v="3BV"/>
    <x v="16"/>
    <s v="PBO"/>
    <x v="28"/>
    <s v="1.4"/>
    <x v="4"/>
    <x v="75"/>
    <n v="73"/>
    <s v="SRC"/>
    <x v="70"/>
  </r>
  <r>
    <x v="10"/>
    <s v="HEL"/>
    <x v="1"/>
    <s v="BOG"/>
    <x v="3"/>
    <s v="1.5"/>
    <x v="7"/>
    <x v="29"/>
    <n v="6"/>
    <s v="HEL"/>
    <x v="2"/>
  </r>
  <r>
    <x v="10"/>
    <s v="HEL"/>
    <x v="1"/>
    <s v="BOG"/>
    <x v="3"/>
    <s v="1.3"/>
    <x v="1"/>
    <x v="59"/>
    <n v="5"/>
    <s v="HEL"/>
    <x v="2"/>
  </r>
  <r>
    <x v="10"/>
    <s v="HEL"/>
    <x v="1"/>
    <s v="BOG"/>
    <x v="3"/>
    <s v="1.9"/>
    <x v="3"/>
    <x v="59"/>
    <n v="5"/>
    <s v="HEL"/>
    <x v="2"/>
  </r>
  <r>
    <x v="10"/>
    <s v="1BC"/>
    <x v="4"/>
    <s v="MDE"/>
    <x v="5"/>
    <s v="1.3"/>
    <x v="1"/>
    <x v="52"/>
    <n v="2"/>
    <s v="PAV"/>
    <x v="9"/>
  </r>
  <r>
    <x v="10"/>
    <s v="1BC"/>
    <x v="4"/>
    <s v="MDE"/>
    <x v="5"/>
    <s v="1.9"/>
    <x v="3"/>
    <x v="52"/>
    <n v="2"/>
    <s v="PAV"/>
    <x v="9"/>
  </r>
  <r>
    <x v="10"/>
    <s v="1BC"/>
    <x v="4"/>
    <s v="MDE"/>
    <x v="5"/>
    <s v="1.10"/>
    <x v="8"/>
    <x v="52"/>
    <n v="3"/>
    <s v="PAV"/>
    <x v="9"/>
  </r>
  <r>
    <x v="10"/>
    <s v="1BC"/>
    <x v="4"/>
    <s v="MDE"/>
    <x v="5"/>
    <s v="1.1"/>
    <x v="0"/>
    <x v="104"/>
    <n v="2"/>
    <s v="PAV"/>
    <x v="9"/>
  </r>
  <r>
    <x v="10"/>
    <s v="1BC"/>
    <x v="4"/>
    <s v="MDE"/>
    <x v="5"/>
    <s v="1.3"/>
    <x v="1"/>
    <x v="28"/>
    <n v="15"/>
    <s v="PAV"/>
    <x v="9"/>
  </r>
  <r>
    <x v="10"/>
    <s v="1BC"/>
    <x v="4"/>
    <s v="MDE"/>
    <x v="5"/>
    <s v="1.10"/>
    <x v="8"/>
    <x v="49"/>
    <n v="2"/>
    <s v="PAV"/>
    <x v="9"/>
  </r>
  <r>
    <x v="10"/>
    <s v="1BC"/>
    <x v="4"/>
    <s v="MDE"/>
    <x v="5"/>
    <s v="1.1"/>
    <x v="0"/>
    <x v="63"/>
    <n v="2"/>
    <s v="PAV"/>
    <x v="9"/>
  </r>
  <r>
    <x v="10"/>
    <s v="1BC"/>
    <x v="4"/>
    <s v="MDE"/>
    <x v="5"/>
    <s v="1.10"/>
    <x v="8"/>
    <x v="63"/>
    <n v="3"/>
    <s v="PAV"/>
    <x v="9"/>
  </r>
  <r>
    <x v="10"/>
    <s v="1BC"/>
    <x v="4"/>
    <s v="MDE"/>
    <x v="5"/>
    <s v="1.1"/>
    <x v="0"/>
    <x v="30"/>
    <n v="3"/>
    <s v="PAV"/>
    <x v="9"/>
  </r>
  <r>
    <x v="10"/>
    <s v="1BC"/>
    <x v="4"/>
    <s v="MDE"/>
    <x v="5"/>
    <s v="1.5"/>
    <x v="7"/>
    <x v="30"/>
    <n v="1"/>
    <s v="PAV"/>
    <x v="9"/>
  </r>
  <r>
    <x v="10"/>
    <s v="1BC"/>
    <x v="4"/>
    <s v="MDE"/>
    <x v="5"/>
    <s v="1.3"/>
    <x v="1"/>
    <x v="48"/>
    <n v="12"/>
    <s v="PAV"/>
    <x v="9"/>
  </r>
  <r>
    <x v="10"/>
    <s v="1BC"/>
    <x v="4"/>
    <s v="MDE"/>
    <x v="5"/>
    <s v="1.1"/>
    <x v="0"/>
    <x v="40"/>
    <n v="1"/>
    <s v="PAV"/>
    <x v="9"/>
  </r>
  <r>
    <x v="10"/>
    <s v="1BC"/>
    <x v="4"/>
    <s v="MDE"/>
    <x v="5"/>
    <s v="1.10"/>
    <x v="8"/>
    <x v="40"/>
    <n v="3"/>
    <s v="PAV"/>
    <x v="9"/>
  </r>
  <r>
    <x v="10"/>
    <s v="1GR"/>
    <x v="11"/>
    <s v="EOH"/>
    <x v="26"/>
    <s v="1.6"/>
    <x v="2"/>
    <x v="25"/>
    <n v="22"/>
    <s v="1FR"/>
    <x v="54"/>
  </r>
  <r>
    <x v="10"/>
    <s v="1GR"/>
    <x v="11"/>
    <s v="EOH"/>
    <x v="26"/>
    <s v="1.9"/>
    <x v="3"/>
    <x v="3"/>
    <n v="31"/>
    <s v="1FR"/>
    <x v="54"/>
  </r>
  <r>
    <x v="10"/>
    <s v="1GR"/>
    <x v="11"/>
    <s v="EOH"/>
    <x v="26"/>
    <s v="1.6"/>
    <x v="2"/>
    <x v="3"/>
    <n v="6"/>
    <s v="1FR"/>
    <x v="54"/>
  </r>
  <r>
    <x v="10"/>
    <s v="1GR"/>
    <x v="11"/>
    <s v="EOH"/>
    <x v="26"/>
    <s v="1.8"/>
    <x v="6"/>
    <x v="73"/>
    <n v="6"/>
    <s v="1GR"/>
    <x v="55"/>
  </r>
  <r>
    <x v="10"/>
    <s v="2EI"/>
    <x v="5"/>
    <s v="ADZ"/>
    <x v="6"/>
    <s v="1.10"/>
    <x v="8"/>
    <x v="24"/>
    <n v="1"/>
    <s v="FAC"/>
    <x v="34"/>
  </r>
  <r>
    <x v="10"/>
    <s v="2EI"/>
    <x v="5"/>
    <s v="ADZ"/>
    <x v="6"/>
    <s v="1.10"/>
    <x v="8"/>
    <x v="1"/>
    <n v="119"/>
    <s v="JAT"/>
    <x v="14"/>
  </r>
  <r>
    <x v="10"/>
    <s v="2EI"/>
    <x v="5"/>
    <s v="ADZ"/>
    <x v="6"/>
    <s v="1.10"/>
    <x v="8"/>
    <x v="11"/>
    <n v="254"/>
    <s v="RPB"/>
    <x v="11"/>
  </r>
  <r>
    <x v="10"/>
    <s v="2EI"/>
    <x v="5"/>
    <s v="AXM"/>
    <x v="7"/>
    <s v="1.3"/>
    <x v="1"/>
    <x v="8"/>
    <n v="2"/>
    <s v="ACL"/>
    <x v="8"/>
  </r>
  <r>
    <x v="10"/>
    <s v="2EI"/>
    <x v="5"/>
    <s v="AXM"/>
    <x v="7"/>
    <s v="1.4"/>
    <x v="4"/>
    <x v="8"/>
    <n v="2"/>
    <s v="ACL"/>
    <x v="8"/>
  </r>
  <r>
    <x v="10"/>
    <s v="2EI"/>
    <x v="5"/>
    <s v="AXM"/>
    <x v="7"/>
    <s v="1.4"/>
    <x v="4"/>
    <x v="2"/>
    <n v="1"/>
    <s v="AVA"/>
    <x v="1"/>
  </r>
  <r>
    <x v="10"/>
    <s v="2EI"/>
    <x v="5"/>
    <s v="BGA"/>
    <x v="9"/>
    <s v="1.9"/>
    <x v="3"/>
    <x v="1"/>
    <n v="3"/>
    <s v="AVA"/>
    <x v="1"/>
  </r>
  <r>
    <x v="10"/>
    <s v="2EI"/>
    <x v="5"/>
    <s v="BGA"/>
    <x v="9"/>
    <s v="1.10"/>
    <x v="8"/>
    <x v="11"/>
    <n v="86"/>
    <s v="CMP"/>
    <x v="13"/>
  </r>
  <r>
    <x v="10"/>
    <s v="2EI"/>
    <x v="5"/>
    <s v="BGA"/>
    <x v="9"/>
    <s v="1.4"/>
    <x v="4"/>
    <x v="11"/>
    <n v="34"/>
    <s v="CMP"/>
    <x v="13"/>
  </r>
  <r>
    <x v="10"/>
    <s v="2EI"/>
    <x v="5"/>
    <s v="BGA"/>
    <x v="9"/>
    <s v="1.2"/>
    <x v="9"/>
    <x v="1"/>
    <n v="3"/>
    <s v="ARE"/>
    <x v="10"/>
  </r>
  <r>
    <x v="10"/>
    <s v="2EI"/>
    <x v="5"/>
    <s v="AXM"/>
    <x v="7"/>
    <s v="1.3"/>
    <x v="1"/>
    <x v="11"/>
    <n v="12"/>
    <s v="CMP"/>
    <x v="13"/>
  </r>
  <r>
    <x v="10"/>
    <s v="2EI"/>
    <x v="5"/>
    <s v="AXM"/>
    <x v="7"/>
    <s v="1.1"/>
    <x v="0"/>
    <x v="1"/>
    <n v="11"/>
    <s v="NKS"/>
    <x v="12"/>
  </r>
  <r>
    <x v="10"/>
    <s v="2EI"/>
    <x v="5"/>
    <s v="AXM"/>
    <x v="7"/>
    <s v="1.6"/>
    <x v="2"/>
    <x v="1"/>
    <n v="11"/>
    <s v="NKS"/>
    <x v="12"/>
  </r>
  <r>
    <x v="10"/>
    <s v="2EI"/>
    <x v="5"/>
    <s v="BAQ"/>
    <x v="8"/>
    <s v="1.3"/>
    <x v="1"/>
    <x v="11"/>
    <n v="92"/>
    <s v="RPB"/>
    <x v="11"/>
  </r>
  <r>
    <x v="10"/>
    <s v="2EI"/>
    <x v="5"/>
    <s v="BGA"/>
    <x v="9"/>
    <s v="1.7"/>
    <x v="5"/>
    <x v="2"/>
    <n v="12"/>
    <s v="AVA"/>
    <x v="1"/>
  </r>
  <r>
    <x v="10"/>
    <s v="2EI"/>
    <x v="5"/>
    <s v="BGA"/>
    <x v="9"/>
    <s v="1.6"/>
    <x v="2"/>
    <x v="1"/>
    <n v="339"/>
    <s v="AVA"/>
    <x v="1"/>
  </r>
  <r>
    <x v="10"/>
    <s v="2EI"/>
    <x v="5"/>
    <s v="BGA"/>
    <x v="9"/>
    <s v="1.6"/>
    <x v="2"/>
    <x v="1"/>
    <n v="171"/>
    <s v="ARE"/>
    <x v="10"/>
  </r>
  <r>
    <x v="10"/>
    <s v="2EI"/>
    <x v="5"/>
    <s v="BGA"/>
    <x v="9"/>
    <s v="1.4"/>
    <x v="4"/>
    <x v="11"/>
    <n v="9"/>
    <s v="RPB"/>
    <x v="11"/>
  </r>
  <r>
    <x v="10"/>
    <s v="2EI"/>
    <x v="5"/>
    <s v="CTG"/>
    <x v="11"/>
    <s v="1.7"/>
    <x v="5"/>
    <x v="11"/>
    <n v="59"/>
    <s v="AAL"/>
    <x v="19"/>
  </r>
  <r>
    <x v="10"/>
    <s v="2EI"/>
    <x v="5"/>
    <s v="CTG"/>
    <x v="11"/>
    <s v="1.8"/>
    <x v="6"/>
    <x v="11"/>
    <n v="118"/>
    <s v="AAL"/>
    <x v="19"/>
  </r>
  <r>
    <x v="10"/>
    <s v="2EI"/>
    <x v="5"/>
    <s v="CLO"/>
    <x v="10"/>
    <s v="1.8"/>
    <x v="6"/>
    <x v="11"/>
    <n v="73"/>
    <s v="AAL"/>
    <x v="19"/>
  </r>
  <r>
    <x v="10"/>
    <s v="2EI"/>
    <x v="5"/>
    <s v="CLO"/>
    <x v="10"/>
    <s v="1.10"/>
    <x v="8"/>
    <x v="2"/>
    <n v="71"/>
    <s v="AVA"/>
    <x v="1"/>
  </r>
  <r>
    <x v="10"/>
    <s v="2EI"/>
    <x v="5"/>
    <s v="CLO"/>
    <x v="10"/>
    <s v="1.3"/>
    <x v="1"/>
    <x v="2"/>
    <n v="13"/>
    <s v="AVA"/>
    <x v="1"/>
  </r>
  <r>
    <x v="10"/>
    <s v="2EI"/>
    <x v="5"/>
    <s v="CLO"/>
    <x v="10"/>
    <s v="1.10"/>
    <x v="8"/>
    <x v="1"/>
    <n v="4147"/>
    <s v="AVA"/>
    <x v="1"/>
  </r>
  <r>
    <x v="10"/>
    <s v="2EI"/>
    <x v="5"/>
    <s v="CLO"/>
    <x v="10"/>
    <s v="1.4"/>
    <x v="4"/>
    <x v="1"/>
    <n v="974"/>
    <s v="AVA"/>
    <x v="1"/>
  </r>
  <r>
    <x v="10"/>
    <s v="2EI"/>
    <x v="5"/>
    <s v="CLO"/>
    <x v="10"/>
    <s v="1.8"/>
    <x v="6"/>
    <x v="1"/>
    <n v="2141"/>
    <s v="AVA"/>
    <x v="1"/>
  </r>
  <r>
    <x v="10"/>
    <s v="2EI"/>
    <x v="5"/>
    <s v="CLO"/>
    <x v="10"/>
    <s v="1.3"/>
    <x v="1"/>
    <x v="6"/>
    <n v="3"/>
    <s v="AVA"/>
    <x v="1"/>
  </r>
  <r>
    <x v="10"/>
    <s v="2EI"/>
    <x v="5"/>
    <s v="CLO"/>
    <x v="10"/>
    <s v="1.3"/>
    <x v="1"/>
    <x v="15"/>
    <n v="13"/>
    <s v="AVA"/>
    <x v="1"/>
  </r>
  <r>
    <x v="10"/>
    <s v="2EI"/>
    <x v="5"/>
    <s v="CLO"/>
    <x v="10"/>
    <s v="1.4"/>
    <x v="4"/>
    <x v="11"/>
    <n v="168"/>
    <s v="CMP"/>
    <x v="13"/>
  </r>
  <r>
    <x v="10"/>
    <s v="2EI"/>
    <x v="5"/>
    <s v="CLO"/>
    <x v="10"/>
    <s v="1.10"/>
    <x v="8"/>
    <x v="11"/>
    <n v="2"/>
    <s v="DWI"/>
    <x v="18"/>
  </r>
  <r>
    <x v="10"/>
    <s v="2EI"/>
    <x v="5"/>
    <s v="CLO"/>
    <x v="10"/>
    <s v="1.5"/>
    <x v="7"/>
    <x v="1"/>
    <n v="22"/>
    <s v="JAT"/>
    <x v="14"/>
  </r>
  <r>
    <x v="10"/>
    <s v="2EI"/>
    <x v="5"/>
    <s v="CLO"/>
    <x v="10"/>
    <s v="1.7"/>
    <x v="5"/>
    <x v="1"/>
    <n v="21"/>
    <s v="JAT"/>
    <x v="14"/>
  </r>
  <r>
    <x v="10"/>
    <s v="2EI"/>
    <x v="5"/>
    <s v="CLO"/>
    <x v="10"/>
    <s v="1.10"/>
    <x v="8"/>
    <x v="9"/>
    <n v="2"/>
    <s v="NSE"/>
    <x v="20"/>
  </r>
  <r>
    <x v="10"/>
    <s v="2EI"/>
    <x v="5"/>
    <s v="CTG"/>
    <x v="11"/>
    <s v="1.10"/>
    <x v="8"/>
    <x v="11"/>
    <n v="72"/>
    <s v="DAL"/>
    <x v="59"/>
  </r>
  <r>
    <x v="10"/>
    <s v="2EI"/>
    <x v="5"/>
    <s v="CTG"/>
    <x v="11"/>
    <s v="1.1"/>
    <x v="0"/>
    <x v="11"/>
    <n v="26"/>
    <s v="DWI"/>
    <x v="18"/>
  </r>
  <r>
    <x v="10"/>
    <s v="2EI"/>
    <x v="5"/>
    <s v="CTG"/>
    <x v="11"/>
    <s v="1.4"/>
    <x v="4"/>
    <x v="11"/>
    <n v="24"/>
    <s v="DWI"/>
    <x v="18"/>
  </r>
  <r>
    <x v="10"/>
    <s v="2EI"/>
    <x v="5"/>
    <s v="CTG"/>
    <x v="11"/>
    <s v="1.1"/>
    <x v="0"/>
    <x v="1"/>
    <n v="30"/>
    <s v="JBU"/>
    <x v="6"/>
  </r>
  <r>
    <x v="10"/>
    <s v="2EI"/>
    <x v="5"/>
    <s v="CTG"/>
    <x v="11"/>
    <s v="1.2"/>
    <x v="9"/>
    <x v="1"/>
    <n v="2"/>
    <s v="JBU"/>
    <x v="6"/>
  </r>
  <r>
    <x v="10"/>
    <s v="2EI"/>
    <x v="5"/>
    <s v="CTG"/>
    <x v="11"/>
    <s v="1.7"/>
    <x v="5"/>
    <x v="1"/>
    <n v="30"/>
    <s v="JBU"/>
    <x v="6"/>
  </r>
  <r>
    <x v="10"/>
    <s v="2EI"/>
    <x v="5"/>
    <s v="CTG"/>
    <x v="11"/>
    <s v="1.2"/>
    <x v="9"/>
    <x v="1"/>
    <n v="3"/>
    <s v="ARE"/>
    <x v="10"/>
  </r>
  <r>
    <x v="10"/>
    <s v="2EI"/>
    <x v="5"/>
    <s v="CTG"/>
    <x v="11"/>
    <s v="1.7"/>
    <x v="5"/>
    <x v="1"/>
    <n v="111"/>
    <s v="ARE"/>
    <x v="10"/>
  </r>
  <r>
    <x v="10"/>
    <s v="2EI"/>
    <x v="5"/>
    <s v="CTG"/>
    <x v="11"/>
    <s v="1.4"/>
    <x v="4"/>
    <x v="11"/>
    <n v="127"/>
    <s v="RPB"/>
    <x v="11"/>
  </r>
  <r>
    <x v="10"/>
    <s v="2EI"/>
    <x v="5"/>
    <s v="CTG"/>
    <x v="11"/>
    <s v="1.4"/>
    <x v="4"/>
    <x v="16"/>
    <n v="12"/>
    <s v="TSC"/>
    <x v="21"/>
  </r>
  <r>
    <x v="10"/>
    <s v="2EI"/>
    <x v="5"/>
    <s v="CTG"/>
    <x v="11"/>
    <s v="1.5"/>
    <x v="7"/>
    <x v="16"/>
    <n v="12"/>
    <s v="TSC"/>
    <x v="21"/>
  </r>
  <r>
    <x v="10"/>
    <s v="2EI"/>
    <x v="5"/>
    <s v="CUC"/>
    <x v="12"/>
    <s v="1.1"/>
    <x v="0"/>
    <x v="11"/>
    <n v="36"/>
    <s v="CMP"/>
    <x v="13"/>
  </r>
  <r>
    <x v="10"/>
    <s v="2EI"/>
    <x v="5"/>
    <s v="CUC"/>
    <x v="12"/>
    <s v="1.10"/>
    <x v="8"/>
    <x v="1"/>
    <n v="142"/>
    <s v="JAT"/>
    <x v="14"/>
  </r>
  <r>
    <x v="10"/>
    <s v="2EI"/>
    <x v="5"/>
    <s v="CUC"/>
    <x v="12"/>
    <s v="1.4"/>
    <x v="4"/>
    <x v="1"/>
    <n v="37"/>
    <s v="JAT"/>
    <x v="14"/>
  </r>
  <r>
    <x v="10"/>
    <s v="2EI"/>
    <x v="5"/>
    <s v="EYP"/>
    <x v="13"/>
    <s v="1.5"/>
    <x v="7"/>
    <x v="1"/>
    <n v="1"/>
    <s v="ARE"/>
    <x v="10"/>
  </r>
  <r>
    <x v="10"/>
    <s v="2EI"/>
    <x v="5"/>
    <s v="IBE"/>
    <x v="14"/>
    <s v="1.3"/>
    <x v="1"/>
    <x v="1"/>
    <n v="30"/>
    <s v="ARE"/>
    <x v="10"/>
  </r>
  <r>
    <x v="10"/>
    <s v="2EI"/>
    <x v="5"/>
    <s v="IPI"/>
    <x v="15"/>
    <s v="1.10"/>
    <x v="8"/>
    <x v="1"/>
    <n v="333"/>
    <s v="AVA"/>
    <x v="1"/>
  </r>
  <r>
    <x v="10"/>
    <s v="2EI"/>
    <x v="5"/>
    <s v="MDE"/>
    <x v="5"/>
    <s v="1.4"/>
    <x v="4"/>
    <x v="127"/>
    <n v="30"/>
    <s v="AMX"/>
    <x v="17"/>
  </r>
  <r>
    <x v="10"/>
    <s v="2EI"/>
    <x v="5"/>
    <s v="MDE"/>
    <x v="5"/>
    <s v="1.6"/>
    <x v="2"/>
    <x v="2"/>
    <n v="19"/>
    <s v="AVA"/>
    <x v="1"/>
  </r>
  <r>
    <x v="10"/>
    <s v="2EI"/>
    <x v="5"/>
    <s v="MDE"/>
    <x v="5"/>
    <s v="1.8"/>
    <x v="6"/>
    <x v="2"/>
    <n v="47"/>
    <s v="AVA"/>
    <x v="1"/>
  </r>
  <r>
    <x v="10"/>
    <s v="2EI"/>
    <x v="5"/>
    <s v="MDE"/>
    <x v="5"/>
    <s v="1.5"/>
    <x v="7"/>
    <x v="1"/>
    <n v="478"/>
    <s v="AVA"/>
    <x v="1"/>
  </r>
  <r>
    <x v="10"/>
    <s v="2EI"/>
    <x v="5"/>
    <s v="MDE"/>
    <x v="5"/>
    <s v="1.10"/>
    <x v="8"/>
    <x v="11"/>
    <n v="808"/>
    <s v="CMP"/>
    <x v="13"/>
  </r>
  <r>
    <x v="10"/>
    <s v="2EI"/>
    <x v="5"/>
    <s v="MDE"/>
    <x v="5"/>
    <s v="1.8"/>
    <x v="6"/>
    <x v="2"/>
    <n v="2"/>
    <s v="GLG"/>
    <x v="15"/>
  </r>
  <r>
    <x v="10"/>
    <s v="2EI"/>
    <x v="5"/>
    <s v="MDE"/>
    <x v="5"/>
    <s v="1.8"/>
    <x v="6"/>
    <x v="1"/>
    <n v="26"/>
    <s v="GLG"/>
    <x v="15"/>
  </r>
  <r>
    <x v="10"/>
    <s v="2EI"/>
    <x v="5"/>
    <s v="MDE"/>
    <x v="5"/>
    <s v="1.2"/>
    <x v="9"/>
    <x v="1"/>
    <n v="2"/>
    <s v="JAT"/>
    <x v="14"/>
  </r>
  <r>
    <x v="10"/>
    <s v="2EI"/>
    <x v="5"/>
    <s v="MDE"/>
    <x v="5"/>
    <s v="1.3"/>
    <x v="1"/>
    <x v="1"/>
    <n v="559"/>
    <s v="JAT"/>
    <x v="14"/>
  </r>
  <r>
    <x v="10"/>
    <s v="2EI"/>
    <x v="5"/>
    <s v="MDE"/>
    <x v="5"/>
    <s v="1.7"/>
    <x v="5"/>
    <x v="1"/>
    <n v="43"/>
    <s v="JBU"/>
    <x v="6"/>
  </r>
  <r>
    <x v="10"/>
    <s v="2EI"/>
    <x v="5"/>
    <s v="MDE"/>
    <x v="5"/>
    <s v="1.8"/>
    <x v="6"/>
    <x v="1"/>
    <n v="90"/>
    <s v="JBU"/>
    <x v="6"/>
  </r>
  <r>
    <x v="10"/>
    <s v="2EI"/>
    <x v="5"/>
    <s v="MDE"/>
    <x v="5"/>
    <s v="1.4"/>
    <x v="4"/>
    <x v="2"/>
    <n v="5"/>
    <s v="NKS"/>
    <x v="12"/>
  </r>
  <r>
    <x v="10"/>
    <s v="2EI"/>
    <x v="5"/>
    <s v="MDE"/>
    <x v="5"/>
    <s v="1.7"/>
    <x v="5"/>
    <x v="1"/>
    <n v="58"/>
    <s v="NKS"/>
    <x v="12"/>
  </r>
  <r>
    <x v="10"/>
    <s v="2EI"/>
    <x v="5"/>
    <s v="MDE"/>
    <x v="5"/>
    <s v="1.6"/>
    <x v="2"/>
    <x v="8"/>
    <n v="5"/>
    <s v="ROI"/>
    <x v="56"/>
  </r>
  <r>
    <x v="10"/>
    <s v="2EI"/>
    <x v="5"/>
    <s v="MTR"/>
    <x v="18"/>
    <s v="1.5"/>
    <x v="7"/>
    <x v="1"/>
    <n v="2"/>
    <s v="AVA"/>
    <x v="1"/>
  </r>
  <r>
    <x v="10"/>
    <s v="2EI"/>
    <x v="5"/>
    <s v="MTR"/>
    <x v="18"/>
    <s v="1.10"/>
    <x v="8"/>
    <x v="1"/>
    <n v="734"/>
    <s v="ARE"/>
    <x v="10"/>
  </r>
  <r>
    <x v="10"/>
    <s v="2EI"/>
    <x v="5"/>
    <s v="NVA"/>
    <x v="19"/>
    <s v="1.10"/>
    <x v="8"/>
    <x v="1"/>
    <n v="464"/>
    <s v="AVA"/>
    <x v="1"/>
  </r>
  <r>
    <x v="10"/>
    <s v="2EI"/>
    <x v="5"/>
    <s v="NVA"/>
    <x v="19"/>
    <s v="1.8"/>
    <x v="6"/>
    <x v="1"/>
    <n v="70"/>
    <s v="AVA"/>
    <x v="1"/>
  </r>
  <r>
    <x v="10"/>
    <s v="2EI"/>
    <x v="5"/>
    <s v="NVA"/>
    <x v="19"/>
    <s v="1.4"/>
    <x v="4"/>
    <x v="1"/>
    <n v="33"/>
    <s v="ARE"/>
    <x v="10"/>
  </r>
  <r>
    <x v="10"/>
    <s v="2EI"/>
    <x v="5"/>
    <s v="NVA"/>
    <x v="19"/>
    <s v="1.9"/>
    <x v="3"/>
    <x v="1"/>
    <n v="14"/>
    <s v="ARE"/>
    <x v="10"/>
  </r>
  <r>
    <x v="10"/>
    <s v="2EI"/>
    <x v="5"/>
    <s v="PEI"/>
    <x v="20"/>
    <s v="1.8"/>
    <x v="6"/>
    <x v="2"/>
    <n v="70"/>
    <s v="AVA"/>
    <x v="1"/>
  </r>
  <r>
    <x v="10"/>
    <s v="2EI"/>
    <x v="5"/>
    <s v="PEI"/>
    <x v="20"/>
    <s v="1.2"/>
    <x v="9"/>
    <x v="11"/>
    <n v="1"/>
    <s v="CMP"/>
    <x v="13"/>
  </r>
  <r>
    <x v="10"/>
    <s v="2EI"/>
    <x v="5"/>
    <s v="PEI"/>
    <x v="20"/>
    <s v="1.3"/>
    <x v="1"/>
    <x v="1"/>
    <n v="115"/>
    <s v="JAT"/>
    <x v="14"/>
  </r>
  <r>
    <x v="10"/>
    <s v="2EI"/>
    <x v="5"/>
    <s v="PEI"/>
    <x v="20"/>
    <s v="1.7"/>
    <x v="5"/>
    <x v="1"/>
    <n v="1"/>
    <s v="JAT"/>
    <x v="14"/>
  </r>
  <r>
    <x v="10"/>
    <s v="2EI"/>
    <x v="5"/>
    <s v="PEI"/>
    <x v="20"/>
    <s v="1.3"/>
    <x v="1"/>
    <x v="1"/>
    <n v="166"/>
    <s v="ARE"/>
    <x v="10"/>
  </r>
  <r>
    <x v="10"/>
    <s v="2EI"/>
    <x v="5"/>
    <s v="PSO"/>
    <x v="21"/>
    <s v="1.10"/>
    <x v="8"/>
    <x v="2"/>
    <n v="42"/>
    <s v="AVA"/>
    <x v="1"/>
  </r>
  <r>
    <x v="10"/>
    <s v="2EI"/>
    <x v="5"/>
    <s v="PSO"/>
    <x v="21"/>
    <s v="1.6"/>
    <x v="2"/>
    <x v="1"/>
    <n v="58"/>
    <s v="ARE"/>
    <x v="10"/>
  </r>
  <r>
    <x v="10"/>
    <s v="2EI"/>
    <x v="5"/>
    <s v="RCH"/>
    <x v="16"/>
    <s v="1.1"/>
    <x v="0"/>
    <x v="2"/>
    <n v="19"/>
    <s v="AVA"/>
    <x v="1"/>
  </r>
  <r>
    <x v="10"/>
    <s v="2EI"/>
    <x v="5"/>
    <s v="RCH"/>
    <x v="16"/>
    <s v="1.3"/>
    <x v="1"/>
    <x v="2"/>
    <n v="19"/>
    <s v="AVA"/>
    <x v="1"/>
  </r>
  <r>
    <x v="10"/>
    <s v="2EI"/>
    <x v="5"/>
    <s v="SMR"/>
    <x v="17"/>
    <s v="1.6"/>
    <x v="2"/>
    <x v="11"/>
    <n v="94"/>
    <s v="RPB"/>
    <x v="11"/>
  </r>
  <r>
    <x v="10"/>
    <s v="3AN"/>
    <x v="7"/>
    <s v="BOG"/>
    <x v="3"/>
    <s v="1.8"/>
    <x v="6"/>
    <x v="1"/>
    <n v="172"/>
    <s v="ARE"/>
    <x v="10"/>
  </r>
  <r>
    <x v="10"/>
    <s v="3AN"/>
    <x v="7"/>
    <s v="MDE"/>
    <x v="5"/>
    <s v="1.10"/>
    <x v="8"/>
    <x v="0"/>
    <n v="16"/>
    <s v="EFY"/>
    <x v="0"/>
  </r>
  <r>
    <x v="10"/>
    <s v="3AN"/>
    <x v="7"/>
    <s v="UIB"/>
    <x v="24"/>
    <s v="1.3"/>
    <x v="1"/>
    <x v="105"/>
    <n v="6"/>
    <s v="3AC"/>
    <x v="79"/>
  </r>
  <r>
    <x v="10"/>
    <s v="3AQ"/>
    <x v="19"/>
    <s v="BOG"/>
    <x v="3"/>
    <s v="1.10"/>
    <x v="8"/>
    <x v="105"/>
    <n v="1"/>
    <s v="1ED"/>
    <x v="81"/>
  </r>
  <r>
    <x v="10"/>
    <s v="3AQ"/>
    <x v="19"/>
    <s v="BOG"/>
    <x v="3"/>
    <s v="1.4"/>
    <x v="4"/>
    <x v="11"/>
    <n v="90"/>
    <s v="AMX"/>
    <x v="17"/>
  </r>
  <r>
    <x v="10"/>
    <s v="3AQ"/>
    <x v="19"/>
    <s v="BOG"/>
    <x v="3"/>
    <s v="1.5"/>
    <x v="7"/>
    <x v="31"/>
    <n v="30"/>
    <s v="ARG"/>
    <x v="53"/>
  </r>
  <r>
    <x v="10"/>
    <s v="3AQ"/>
    <x v="19"/>
    <s v="BOG"/>
    <x v="3"/>
    <s v="1.8"/>
    <x v="6"/>
    <x v="22"/>
    <n v="177"/>
    <s v="DAL"/>
    <x v="59"/>
  </r>
  <r>
    <x v="10"/>
    <s v="3AQ"/>
    <x v="19"/>
    <s v="BOG"/>
    <x v="3"/>
    <s v="1.10"/>
    <x v="8"/>
    <x v="11"/>
    <n v="117"/>
    <s v="DWI"/>
    <x v="18"/>
  </r>
  <r>
    <x v="10"/>
    <s v="3AQ"/>
    <x v="19"/>
    <s v="BOG"/>
    <x v="3"/>
    <s v="1.3"/>
    <x v="1"/>
    <x v="107"/>
    <n v="135"/>
    <s v="IBE"/>
    <x v="69"/>
  </r>
  <r>
    <x v="10"/>
    <s v="3AQ"/>
    <x v="19"/>
    <s v="BOG"/>
    <x v="3"/>
    <s v="1.8"/>
    <x v="6"/>
    <x v="107"/>
    <n v="112"/>
    <s v="IBE"/>
    <x v="69"/>
  </r>
  <r>
    <x v="10"/>
    <s v="3AQ"/>
    <x v="19"/>
    <s v="BOG"/>
    <x v="3"/>
    <s v="1.3"/>
    <x v="1"/>
    <x v="1"/>
    <n v="459"/>
    <s v="JAT"/>
    <x v="14"/>
  </r>
  <r>
    <x v="10"/>
    <s v="3AQ"/>
    <x v="19"/>
    <s v="BOG"/>
    <x v="3"/>
    <s v="1.5"/>
    <x v="7"/>
    <x v="1"/>
    <n v="286"/>
    <s v="JAT"/>
    <x v="14"/>
  </r>
  <r>
    <x v="10"/>
    <s v="3AQ"/>
    <x v="19"/>
    <s v="BOG"/>
    <x v="3"/>
    <s v="1.6"/>
    <x v="2"/>
    <x v="1"/>
    <n v="291"/>
    <s v="JAT"/>
    <x v="14"/>
  </r>
  <r>
    <x v="10"/>
    <s v="3AQ"/>
    <x v="19"/>
    <s v="BOG"/>
    <x v="3"/>
    <s v="1.10"/>
    <x v="8"/>
    <x v="8"/>
    <n v="73"/>
    <s v="ROI"/>
    <x v="56"/>
  </r>
  <r>
    <x v="10"/>
    <s v="3AQ"/>
    <x v="19"/>
    <s v="BOG"/>
    <x v="3"/>
    <s v="1.3"/>
    <x v="1"/>
    <x v="8"/>
    <n v="9"/>
    <s v="ROI"/>
    <x v="56"/>
  </r>
  <r>
    <x v="10"/>
    <s v="3AQ"/>
    <x v="19"/>
    <s v="BOG"/>
    <x v="3"/>
    <s v="1.6"/>
    <x v="2"/>
    <x v="8"/>
    <n v="9"/>
    <s v="ROI"/>
    <x v="56"/>
  </r>
  <r>
    <x v="10"/>
    <s v="3AQ"/>
    <x v="19"/>
    <s v="BOG"/>
    <x v="3"/>
    <s v="1.8"/>
    <x v="6"/>
    <x v="8"/>
    <n v="18"/>
    <s v="ROI"/>
    <x v="56"/>
  </r>
  <r>
    <x v="10"/>
    <s v="3AQ"/>
    <x v="19"/>
    <s v="BOG"/>
    <x v="3"/>
    <s v="1.10"/>
    <x v="8"/>
    <x v="1"/>
    <n v="292"/>
    <s v="VIV"/>
    <x v="72"/>
  </r>
  <r>
    <x v="10"/>
    <s v="3AQ"/>
    <x v="19"/>
    <s v="BOG"/>
    <x v="3"/>
    <s v="1.4"/>
    <x v="4"/>
    <x v="1"/>
    <n v="75"/>
    <s v="VIV"/>
    <x v="72"/>
  </r>
  <r>
    <x v="10"/>
    <s v="3AQ"/>
    <x v="19"/>
    <s v="BOG"/>
    <x v="3"/>
    <s v="1.7"/>
    <x v="5"/>
    <x v="1"/>
    <n v="32"/>
    <s v="VIV"/>
    <x v="72"/>
  </r>
  <r>
    <x v="10"/>
    <s v="3AQ"/>
    <x v="19"/>
    <s v="CTG"/>
    <x v="11"/>
    <s v="1.1"/>
    <x v="0"/>
    <x v="33"/>
    <n v="2"/>
    <s v="KLM"/>
    <x v="23"/>
  </r>
  <r>
    <x v="10"/>
    <s v="3AQ"/>
    <x v="19"/>
    <s v="CTG"/>
    <x v="11"/>
    <s v="1.10"/>
    <x v="8"/>
    <x v="33"/>
    <n v="10"/>
    <s v="KLM"/>
    <x v="23"/>
  </r>
  <r>
    <x v="10"/>
    <s v="3AQ"/>
    <x v="19"/>
    <s v="BOG"/>
    <x v="3"/>
    <s v="1.1"/>
    <x v="0"/>
    <x v="2"/>
    <n v="304"/>
    <s v="AVA"/>
    <x v="1"/>
  </r>
  <r>
    <x v="10"/>
    <s v="3AQ"/>
    <x v="19"/>
    <s v="BOG"/>
    <x v="3"/>
    <s v="1.3"/>
    <x v="1"/>
    <x v="1"/>
    <n v="20"/>
    <s v="TAI"/>
    <x v="24"/>
  </r>
  <r>
    <x v="10"/>
    <s v="3AQ"/>
    <x v="19"/>
    <s v="BOG"/>
    <x v="3"/>
    <s v="1.4"/>
    <x v="4"/>
    <x v="1"/>
    <n v="55"/>
    <s v="TAI"/>
    <x v="24"/>
  </r>
  <r>
    <x v="10"/>
    <s v="3AQ"/>
    <x v="19"/>
    <s v="BOG"/>
    <x v="3"/>
    <s v="1.5"/>
    <x v="7"/>
    <x v="1"/>
    <n v="48"/>
    <s v="TAI"/>
    <x v="24"/>
  </r>
  <r>
    <x v="10"/>
    <s v="3AQ"/>
    <x v="19"/>
    <s v="BOG"/>
    <x v="3"/>
    <s v="1.6"/>
    <x v="2"/>
    <x v="1"/>
    <n v="43"/>
    <s v="TAI"/>
    <x v="24"/>
  </r>
  <r>
    <x v="10"/>
    <s v="3AQ"/>
    <x v="19"/>
    <s v="BOG"/>
    <x v="3"/>
    <s v="1.4"/>
    <x v="4"/>
    <x v="1"/>
    <n v="30"/>
    <s v="GUG"/>
    <x v="1"/>
  </r>
  <r>
    <x v="10"/>
    <s v="3AQ"/>
    <x v="19"/>
    <s v="BOG"/>
    <x v="3"/>
    <s v="1.1"/>
    <x v="0"/>
    <x v="2"/>
    <n v="17"/>
    <s v="AVR"/>
    <x v="1"/>
  </r>
  <r>
    <x v="10"/>
    <s v="3AQ"/>
    <x v="19"/>
    <s v="BOG"/>
    <x v="3"/>
    <s v="1.8"/>
    <x v="6"/>
    <x v="1"/>
    <n v="660"/>
    <s v="AVR"/>
    <x v="1"/>
  </r>
  <r>
    <x v="10"/>
    <s v="3BL"/>
    <x v="8"/>
    <s v="BOG"/>
    <x v="3"/>
    <s v="1.10"/>
    <x v="8"/>
    <x v="23"/>
    <n v="8"/>
    <s v="MPH"/>
    <x v="29"/>
  </r>
  <r>
    <x v="10"/>
    <s v="3BM"/>
    <x v="0"/>
    <s v="EJA"/>
    <x v="0"/>
    <s v="1.1"/>
    <x v="0"/>
    <x v="0"/>
    <n v="19"/>
    <s v="EFY"/>
    <x v="0"/>
  </r>
  <r>
    <x v="10"/>
    <s v="3BM"/>
    <x v="0"/>
    <s v="EJA"/>
    <x v="0"/>
    <s v="1.6"/>
    <x v="2"/>
    <x v="0"/>
    <n v="19"/>
    <s v="EFY"/>
    <x v="0"/>
  </r>
  <r>
    <x v="10"/>
    <s v="3BM"/>
    <x v="0"/>
    <s v="EJA"/>
    <x v="0"/>
    <s v="1.10"/>
    <x v="8"/>
    <x v="2"/>
    <n v="5"/>
    <s v="AVR"/>
    <x v="1"/>
  </r>
  <r>
    <x v="10"/>
    <s v="3BM"/>
    <x v="0"/>
    <s v="PPN"/>
    <x v="1"/>
    <s v="1.1"/>
    <x v="0"/>
    <x v="9"/>
    <n v="15"/>
    <s v="EFY"/>
    <x v="0"/>
  </r>
  <r>
    <x v="10"/>
    <s v="3BM"/>
    <x v="0"/>
    <s v="PPN"/>
    <x v="1"/>
    <s v="1.4"/>
    <x v="4"/>
    <x v="9"/>
    <n v="15"/>
    <s v="EFY"/>
    <x v="0"/>
  </r>
  <r>
    <x v="10"/>
    <s v="3BM"/>
    <x v="0"/>
    <s v="VUP"/>
    <x v="2"/>
    <s v="1.3"/>
    <x v="1"/>
    <x v="2"/>
    <n v="21"/>
    <s v="AVA"/>
    <x v="1"/>
  </r>
  <r>
    <x v="10"/>
    <s v="3BM"/>
    <x v="0"/>
    <s v="VUP"/>
    <x v="2"/>
    <s v="1.9"/>
    <x v="3"/>
    <x v="2"/>
    <n v="21"/>
    <s v="AVA"/>
    <x v="1"/>
  </r>
  <r>
    <x v="10"/>
    <s v="3BM"/>
    <x v="0"/>
    <s v="VUP"/>
    <x v="2"/>
    <s v="1.10"/>
    <x v="8"/>
    <x v="2"/>
    <n v="21"/>
    <s v="AVA"/>
    <x v="1"/>
  </r>
  <r>
    <x v="10"/>
    <s v="3BM"/>
    <x v="0"/>
    <s v="VVC"/>
    <x v="22"/>
    <s v="1.4"/>
    <x v="4"/>
    <x v="1"/>
    <n v="51"/>
    <s v="AVA"/>
    <x v="1"/>
  </r>
  <r>
    <x v="10"/>
    <s v="3BM"/>
    <x v="0"/>
    <s v="VVC"/>
    <x v="22"/>
    <s v="1.10"/>
    <x v="8"/>
    <x v="1"/>
    <n v="51"/>
    <s v="AVA"/>
    <x v="1"/>
  </r>
  <r>
    <x v="10"/>
    <s v="3BM"/>
    <x v="0"/>
    <s v="VVC"/>
    <x v="22"/>
    <s v="1.10"/>
    <x v="8"/>
    <x v="2"/>
    <n v="7"/>
    <s v="AVA"/>
    <x v="1"/>
  </r>
  <r>
    <x v="10"/>
    <s v="3BM"/>
    <x v="0"/>
    <s v="VVC"/>
    <x v="22"/>
    <s v="1.4"/>
    <x v="4"/>
    <x v="0"/>
    <n v="77"/>
    <s v="NSE"/>
    <x v="20"/>
  </r>
  <r>
    <x v="10"/>
    <s v="3BM"/>
    <x v="0"/>
    <s v="PSO"/>
    <x v="21"/>
    <s v="1.6"/>
    <x v="2"/>
    <x v="9"/>
    <n v="42"/>
    <s v="EFY"/>
    <x v="0"/>
  </r>
  <r>
    <x v="10"/>
    <s v="3BN"/>
    <x v="20"/>
    <s v="MDE"/>
    <x v="5"/>
    <s v="1.9"/>
    <x v="3"/>
    <x v="48"/>
    <n v="4"/>
    <s v="PRV"/>
    <x v="42"/>
  </r>
  <r>
    <x v="10"/>
    <s v="3BN"/>
    <x v="20"/>
    <s v="MDE"/>
    <x v="5"/>
    <s v="1.9"/>
    <x v="3"/>
    <x v="84"/>
    <n v="1"/>
    <s v="PRV"/>
    <x v="42"/>
  </r>
  <r>
    <x v="10"/>
    <s v="3BN"/>
    <x v="20"/>
    <s v="PEI"/>
    <x v="20"/>
    <s v="1.9"/>
    <x v="3"/>
    <x v="144"/>
    <n v="1"/>
    <s v="PRV"/>
    <x v="42"/>
  </r>
  <r>
    <x v="10"/>
    <s v="3BN"/>
    <x v="20"/>
    <s v="PEI"/>
    <x v="20"/>
    <s v="1.9"/>
    <x v="3"/>
    <x v="29"/>
    <n v="1"/>
    <s v="PRV"/>
    <x v="42"/>
  </r>
  <r>
    <x v="10"/>
    <s v="3BN"/>
    <x v="20"/>
    <s v="CLO"/>
    <x v="10"/>
    <s v="1.9"/>
    <x v="3"/>
    <x v="76"/>
    <n v="24"/>
    <s v="PRV"/>
    <x v="42"/>
  </r>
  <r>
    <x v="10"/>
    <s v="3BN"/>
    <x v="20"/>
    <s v="CLO"/>
    <x v="10"/>
    <s v="1.9"/>
    <x v="3"/>
    <x v="39"/>
    <n v="2"/>
    <s v="PRV"/>
    <x v="42"/>
  </r>
  <r>
    <x v="10"/>
    <s v="3BN"/>
    <x v="20"/>
    <s v="CLO"/>
    <x v="10"/>
    <s v="1.9"/>
    <x v="3"/>
    <x v="54"/>
    <n v="2"/>
    <s v="PRV"/>
    <x v="42"/>
  </r>
  <r>
    <x v="10"/>
    <s v="3BN"/>
    <x v="20"/>
    <s v="BAQ"/>
    <x v="8"/>
    <s v="1.9"/>
    <x v="3"/>
    <x v="105"/>
    <n v="6"/>
    <s v="PRV"/>
    <x v="42"/>
  </r>
  <r>
    <x v="10"/>
    <s v="3BN"/>
    <x v="20"/>
    <s v="BAQ"/>
    <x v="8"/>
    <s v="1.9"/>
    <x v="3"/>
    <x v="95"/>
    <n v="2"/>
    <s v="PRV"/>
    <x v="42"/>
  </r>
  <r>
    <x v="10"/>
    <s v="3BN"/>
    <x v="20"/>
    <s v="BAQ"/>
    <x v="8"/>
    <s v="1.9"/>
    <x v="3"/>
    <x v="56"/>
    <n v="1"/>
    <s v="PRV"/>
    <x v="42"/>
  </r>
  <r>
    <x v="10"/>
    <s v="3BN"/>
    <x v="20"/>
    <s v="BAQ"/>
    <x v="8"/>
    <s v="1.9"/>
    <x v="3"/>
    <x v="16"/>
    <n v="1"/>
    <s v="PRV"/>
    <x v="42"/>
  </r>
  <r>
    <x v="10"/>
    <s v="3BN"/>
    <x v="20"/>
    <s v="BAQ"/>
    <x v="8"/>
    <s v="1.9"/>
    <x v="3"/>
    <x v="3"/>
    <n v="2"/>
    <s v="PRV"/>
    <x v="42"/>
  </r>
  <r>
    <x v="10"/>
    <s v="3BN"/>
    <x v="20"/>
    <s v="BAQ"/>
    <x v="8"/>
    <s v="1.9"/>
    <x v="3"/>
    <x v="58"/>
    <n v="1"/>
    <s v="PRV"/>
    <x v="42"/>
  </r>
  <r>
    <x v="10"/>
    <s v="3BQ"/>
    <x v="12"/>
    <s v="CTG"/>
    <x v="11"/>
    <s v="1.10"/>
    <x v="8"/>
    <x v="129"/>
    <n v="1"/>
    <s v="PAV"/>
    <x v="9"/>
  </r>
  <r>
    <x v="10"/>
    <s v="3BQ"/>
    <x v="12"/>
    <s v="MDE"/>
    <x v="5"/>
    <s v="1.10"/>
    <x v="8"/>
    <x v="109"/>
    <n v="4"/>
    <s v="PAV"/>
    <x v="9"/>
  </r>
  <r>
    <x v="10"/>
    <s v="3BQ"/>
    <x v="12"/>
    <s v="MDE"/>
    <x v="5"/>
    <s v="1.10"/>
    <x v="8"/>
    <x v="92"/>
    <n v="4"/>
    <s v="PAV"/>
    <x v="9"/>
  </r>
  <r>
    <x v="10"/>
    <s v="3BQ"/>
    <x v="12"/>
    <s v="MDE"/>
    <x v="5"/>
    <s v="1.9"/>
    <x v="3"/>
    <x v="38"/>
    <n v="4"/>
    <s v="PAV"/>
    <x v="9"/>
  </r>
  <r>
    <x v="10"/>
    <s v="3BQ"/>
    <x v="12"/>
    <s v="CLO"/>
    <x v="10"/>
    <s v="1.7"/>
    <x v="5"/>
    <x v="39"/>
    <n v="1"/>
    <s v="PAV"/>
    <x v="9"/>
  </r>
  <r>
    <x v="10"/>
    <s v="3BQ"/>
    <x v="12"/>
    <s v="CLO"/>
    <x v="10"/>
    <s v="1.10"/>
    <x v="8"/>
    <x v="51"/>
    <n v="1"/>
    <s v="PAV"/>
    <x v="9"/>
  </r>
  <r>
    <x v="10"/>
    <s v="3BQ"/>
    <x v="12"/>
    <s v="CLO"/>
    <x v="10"/>
    <s v="1.9"/>
    <x v="3"/>
    <x v="31"/>
    <n v="1"/>
    <s v="PAV"/>
    <x v="9"/>
  </r>
  <r>
    <x v="10"/>
    <s v="3BQ"/>
    <x v="12"/>
    <s v="CTG"/>
    <x v="11"/>
    <s v="1.10"/>
    <x v="8"/>
    <x v="56"/>
    <n v="1"/>
    <s v="PAV"/>
    <x v="9"/>
  </r>
  <r>
    <x v="10"/>
    <s v="3BQ"/>
    <x v="12"/>
    <s v="CTG"/>
    <x v="11"/>
    <s v="1.9"/>
    <x v="3"/>
    <x v="1"/>
    <n v="2"/>
    <s v="PAV"/>
    <x v="9"/>
  </r>
  <r>
    <x v="10"/>
    <s v="3BQ"/>
    <x v="12"/>
    <s v="CTG"/>
    <x v="11"/>
    <s v="1.9"/>
    <x v="3"/>
    <x v="143"/>
    <n v="1"/>
    <s v="PAV"/>
    <x v="9"/>
  </r>
  <r>
    <x v="10"/>
    <s v="3BQ"/>
    <x v="12"/>
    <s v="CTG"/>
    <x v="11"/>
    <s v="1.10"/>
    <x v="8"/>
    <x v="124"/>
    <n v="2"/>
    <s v="PAV"/>
    <x v="9"/>
  </r>
  <r>
    <x v="10"/>
    <s v="3BQ"/>
    <x v="12"/>
    <s v="CTG"/>
    <x v="11"/>
    <s v="1.10"/>
    <x v="8"/>
    <x v="29"/>
    <n v="2"/>
    <s v="PAV"/>
    <x v="9"/>
  </r>
  <r>
    <x v="10"/>
    <s v="3BQ"/>
    <x v="12"/>
    <s v="CTG"/>
    <x v="11"/>
    <s v="1.10"/>
    <x v="8"/>
    <x v="62"/>
    <n v="6"/>
    <s v="PAV"/>
    <x v="9"/>
  </r>
  <r>
    <x v="10"/>
    <s v="3BQ"/>
    <x v="12"/>
    <s v="CTG"/>
    <x v="11"/>
    <s v="1.9"/>
    <x v="3"/>
    <x v="28"/>
    <n v="3"/>
    <s v="PAV"/>
    <x v="9"/>
  </r>
  <r>
    <x v="10"/>
    <s v="3BQ"/>
    <x v="12"/>
    <s v="CTG"/>
    <x v="11"/>
    <s v="1.10"/>
    <x v="8"/>
    <x v="82"/>
    <n v="8"/>
    <s v="PAV"/>
    <x v="9"/>
  </r>
  <r>
    <x v="10"/>
    <s v="3BQ"/>
    <x v="12"/>
    <s v="BOG"/>
    <x v="3"/>
    <s v="1.7"/>
    <x v="5"/>
    <x v="29"/>
    <n v="1"/>
    <s v="PAV"/>
    <x v="9"/>
  </r>
  <r>
    <x v="10"/>
    <s v="3BQ"/>
    <x v="12"/>
    <s v="BOG"/>
    <x v="3"/>
    <s v="1.9"/>
    <x v="3"/>
    <x v="134"/>
    <n v="2"/>
    <s v="PAV"/>
    <x v="9"/>
  </r>
  <r>
    <x v="10"/>
    <s v="3BQ"/>
    <x v="12"/>
    <s v="BOG"/>
    <x v="3"/>
    <s v="1.9"/>
    <x v="3"/>
    <x v="68"/>
    <n v="6"/>
    <s v="PAV"/>
    <x v="9"/>
  </r>
  <r>
    <x v="10"/>
    <s v="3CA"/>
    <x v="9"/>
    <s v="EOH"/>
    <x v="26"/>
    <s v="1.3"/>
    <x v="1"/>
    <x v="47"/>
    <n v="10"/>
    <s v="PAV"/>
    <x v="9"/>
  </r>
  <r>
    <x v="10"/>
    <s v="3CA"/>
    <x v="9"/>
    <s v="EOH"/>
    <x v="26"/>
    <s v="1.10"/>
    <x v="8"/>
    <x v="66"/>
    <n v="3"/>
    <s v="PAV"/>
    <x v="9"/>
  </r>
  <r>
    <x v="10"/>
    <s v="SGH"/>
    <x v="3"/>
    <s v="LET"/>
    <x v="23"/>
    <s v="1.8"/>
    <x v="6"/>
    <x v="8"/>
    <n v="13"/>
    <s v="ACL"/>
    <x v="8"/>
  </r>
  <r>
    <x v="10"/>
    <s v="HEL"/>
    <x v="1"/>
    <s v="BOG"/>
    <x v="3"/>
    <s v="1.3"/>
    <x v="1"/>
    <x v="29"/>
    <n v="8"/>
    <s v="HEL"/>
    <x v="2"/>
  </r>
  <r>
    <x v="10"/>
    <s v="HEL"/>
    <x v="1"/>
    <s v="BOG"/>
    <x v="3"/>
    <s v="1.7"/>
    <x v="5"/>
    <x v="29"/>
    <n v="6"/>
    <s v="HEL"/>
    <x v="2"/>
  </r>
  <r>
    <x v="10"/>
    <s v="1BC"/>
    <x v="4"/>
    <s v="MDE"/>
    <x v="5"/>
    <s v="1.3"/>
    <x v="1"/>
    <x v="109"/>
    <n v="4"/>
    <s v="PAV"/>
    <x v="9"/>
  </r>
  <r>
    <x v="10"/>
    <s v="1BC"/>
    <x v="4"/>
    <s v="MDE"/>
    <x v="5"/>
    <s v="1.9"/>
    <x v="3"/>
    <x v="109"/>
    <n v="3"/>
    <s v="PAV"/>
    <x v="9"/>
  </r>
  <r>
    <x v="10"/>
    <s v="1BC"/>
    <x v="4"/>
    <s v="MDE"/>
    <x v="5"/>
    <s v="1.1"/>
    <x v="0"/>
    <x v="54"/>
    <n v="2"/>
    <s v="PAV"/>
    <x v="9"/>
  </r>
  <r>
    <x v="10"/>
    <s v="1BC"/>
    <x v="4"/>
    <s v="MDE"/>
    <x v="5"/>
    <s v="1.10"/>
    <x v="8"/>
    <x v="54"/>
    <n v="2"/>
    <s v="PAV"/>
    <x v="9"/>
  </r>
  <r>
    <x v="10"/>
    <s v="1BC"/>
    <x v="4"/>
    <s v="MDE"/>
    <x v="5"/>
    <s v="1.3"/>
    <x v="1"/>
    <x v="29"/>
    <n v="6"/>
    <s v="PAV"/>
    <x v="9"/>
  </r>
  <r>
    <x v="10"/>
    <s v="1BC"/>
    <x v="4"/>
    <s v="MDE"/>
    <x v="5"/>
    <s v="1.3"/>
    <x v="1"/>
    <x v="104"/>
    <n v="2"/>
    <s v="PAV"/>
    <x v="9"/>
  </r>
  <r>
    <x v="10"/>
    <s v="1BC"/>
    <x v="4"/>
    <s v="MDE"/>
    <x v="5"/>
    <s v="1.10"/>
    <x v="8"/>
    <x v="28"/>
    <n v="11"/>
    <s v="PAV"/>
    <x v="9"/>
  </r>
  <r>
    <x v="10"/>
    <s v="1BC"/>
    <x v="4"/>
    <s v="MDE"/>
    <x v="5"/>
    <s v="1.1"/>
    <x v="0"/>
    <x v="114"/>
    <n v="2"/>
    <s v="PAV"/>
    <x v="9"/>
  </r>
  <r>
    <x v="10"/>
    <s v="1BC"/>
    <x v="4"/>
    <s v="MDE"/>
    <x v="5"/>
    <s v="1.9"/>
    <x v="3"/>
    <x v="114"/>
    <n v="2"/>
    <s v="PAV"/>
    <x v="9"/>
  </r>
  <r>
    <x v="10"/>
    <s v="1BC"/>
    <x v="4"/>
    <s v="MDE"/>
    <x v="5"/>
    <s v="1.5"/>
    <x v="7"/>
    <x v="63"/>
    <n v="2"/>
    <s v="PAV"/>
    <x v="9"/>
  </r>
  <r>
    <x v="10"/>
    <s v="1BC"/>
    <x v="4"/>
    <s v="MDE"/>
    <x v="5"/>
    <s v="1.9"/>
    <x v="3"/>
    <x v="67"/>
    <n v="2"/>
    <s v="PAV"/>
    <x v="9"/>
  </r>
  <r>
    <x v="10"/>
    <s v="2EI"/>
    <x v="5"/>
    <s v="ADZ"/>
    <x v="6"/>
    <s v="1.3"/>
    <x v="1"/>
    <x v="31"/>
    <n v="1"/>
    <s v="FAC"/>
    <x v="34"/>
  </r>
  <r>
    <x v="10"/>
    <s v="2EI"/>
    <x v="5"/>
    <s v="ADZ"/>
    <x v="6"/>
    <s v="1.3"/>
    <x v="1"/>
    <x v="24"/>
    <n v="1"/>
    <s v="FAC"/>
    <x v="34"/>
  </r>
  <r>
    <x v="10"/>
    <s v="2EI"/>
    <x v="5"/>
    <s v="ADZ"/>
    <x v="6"/>
    <s v="1.8"/>
    <x v="6"/>
    <x v="1"/>
    <n v="40"/>
    <s v="JAT"/>
    <x v="14"/>
  </r>
  <r>
    <x v="10"/>
    <s v="2EI"/>
    <x v="5"/>
    <s v="ADZ"/>
    <x v="6"/>
    <s v="1.9"/>
    <x v="3"/>
    <x v="1"/>
    <n v="29"/>
    <s v="JAT"/>
    <x v="14"/>
  </r>
  <r>
    <x v="10"/>
    <s v="2EI"/>
    <x v="5"/>
    <s v="ADZ"/>
    <x v="6"/>
    <s v="1.6"/>
    <x v="2"/>
    <x v="1"/>
    <n v="276"/>
    <s v="ARE"/>
    <x v="10"/>
  </r>
  <r>
    <x v="10"/>
    <s v="2EI"/>
    <x v="5"/>
    <s v="ADZ"/>
    <x v="6"/>
    <s v="1.6"/>
    <x v="2"/>
    <x v="11"/>
    <n v="64"/>
    <s v="RPB"/>
    <x v="11"/>
  </r>
  <r>
    <x v="10"/>
    <s v="2EI"/>
    <x v="5"/>
    <s v="AXM"/>
    <x v="7"/>
    <s v="1.1"/>
    <x v="0"/>
    <x v="2"/>
    <n v="1"/>
    <s v="AVA"/>
    <x v="1"/>
  </r>
  <r>
    <x v="10"/>
    <s v="2EI"/>
    <x v="5"/>
    <s v="AXM"/>
    <x v="7"/>
    <s v="1.3"/>
    <x v="1"/>
    <x v="2"/>
    <n v="1"/>
    <s v="AVA"/>
    <x v="1"/>
  </r>
  <r>
    <x v="10"/>
    <s v="2EI"/>
    <x v="5"/>
    <s v="BGA"/>
    <x v="9"/>
    <s v="1.1"/>
    <x v="0"/>
    <x v="1"/>
    <n v="172"/>
    <s v="ARE"/>
    <x v="10"/>
  </r>
  <r>
    <x v="10"/>
    <s v="2EI"/>
    <x v="5"/>
    <s v="BAQ"/>
    <x v="8"/>
    <s v="1.1"/>
    <x v="0"/>
    <x v="1"/>
    <n v="30"/>
    <s v="NKS"/>
    <x v="12"/>
  </r>
  <r>
    <x v="10"/>
    <s v="2EI"/>
    <x v="5"/>
    <s v="BAQ"/>
    <x v="8"/>
    <s v="1.2"/>
    <x v="9"/>
    <x v="1"/>
    <n v="1"/>
    <s v="NKS"/>
    <x v="12"/>
  </r>
  <r>
    <x v="10"/>
    <s v="2EI"/>
    <x v="5"/>
    <s v="BGA"/>
    <x v="9"/>
    <s v="1.3"/>
    <x v="1"/>
    <x v="8"/>
    <n v="3"/>
    <s v="ACL"/>
    <x v="8"/>
  </r>
  <r>
    <x v="10"/>
    <s v="2EI"/>
    <x v="5"/>
    <s v="BGA"/>
    <x v="9"/>
    <s v="1.10"/>
    <x v="8"/>
    <x v="1"/>
    <n v="2041"/>
    <s v="AVA"/>
    <x v="1"/>
  </r>
  <r>
    <x v="10"/>
    <s v="2EI"/>
    <x v="5"/>
    <s v="BGA"/>
    <x v="9"/>
    <s v="1.8"/>
    <x v="6"/>
    <x v="1"/>
    <n v="958"/>
    <s v="AVA"/>
    <x v="1"/>
  </r>
  <r>
    <x v="10"/>
    <s v="2EI"/>
    <x v="5"/>
    <s v="BGA"/>
    <x v="9"/>
    <s v="1.1"/>
    <x v="0"/>
    <x v="11"/>
    <n v="9"/>
    <s v="RPB"/>
    <x v="11"/>
  </r>
  <r>
    <x v="10"/>
    <s v="2EI"/>
    <x v="5"/>
    <s v="CTG"/>
    <x v="11"/>
    <s v="1.5"/>
    <x v="7"/>
    <x v="11"/>
    <n v="59"/>
    <s v="AAL"/>
    <x v="19"/>
  </r>
  <r>
    <x v="10"/>
    <s v="2EI"/>
    <x v="5"/>
    <s v="CLO"/>
    <x v="10"/>
    <s v="1.10"/>
    <x v="8"/>
    <x v="11"/>
    <n v="163"/>
    <s v="AAL"/>
    <x v="19"/>
  </r>
  <r>
    <x v="10"/>
    <s v="2EI"/>
    <x v="5"/>
    <s v="CLO"/>
    <x v="10"/>
    <s v="1.3"/>
    <x v="1"/>
    <x v="11"/>
    <n v="31"/>
    <s v="AAL"/>
    <x v="19"/>
  </r>
  <r>
    <x v="10"/>
    <s v="2EI"/>
    <x v="5"/>
    <s v="CLO"/>
    <x v="10"/>
    <s v="1.6"/>
    <x v="2"/>
    <x v="2"/>
    <n v="11"/>
    <s v="AVA"/>
    <x v="1"/>
  </r>
  <r>
    <x v="10"/>
    <s v="2EI"/>
    <x v="5"/>
    <s v="CLO"/>
    <x v="10"/>
    <s v="1.7"/>
    <x v="5"/>
    <x v="2"/>
    <n v="2"/>
    <s v="AVA"/>
    <x v="1"/>
  </r>
  <r>
    <x v="10"/>
    <s v="2EI"/>
    <x v="5"/>
    <s v="CLO"/>
    <x v="10"/>
    <s v="1.2"/>
    <x v="9"/>
    <x v="1"/>
    <n v="31"/>
    <s v="AVA"/>
    <x v="1"/>
  </r>
  <r>
    <x v="10"/>
    <s v="2EI"/>
    <x v="5"/>
    <s v="CLO"/>
    <x v="10"/>
    <s v="1.6"/>
    <x v="2"/>
    <x v="1"/>
    <n v="767"/>
    <s v="AVA"/>
    <x v="1"/>
  </r>
  <r>
    <x v="10"/>
    <s v="2EI"/>
    <x v="5"/>
    <s v="CLO"/>
    <x v="10"/>
    <s v="1.10"/>
    <x v="8"/>
    <x v="15"/>
    <n v="42"/>
    <s v="AVA"/>
    <x v="1"/>
  </r>
  <r>
    <x v="10"/>
    <s v="2EI"/>
    <x v="5"/>
    <s v="CLO"/>
    <x v="10"/>
    <s v="1.1"/>
    <x v="0"/>
    <x v="11"/>
    <n v="104"/>
    <s v="CMP"/>
    <x v="13"/>
  </r>
  <r>
    <x v="10"/>
    <s v="2EI"/>
    <x v="5"/>
    <s v="CLO"/>
    <x v="10"/>
    <s v="1.6"/>
    <x v="2"/>
    <x v="11"/>
    <n v="102"/>
    <s v="CMP"/>
    <x v="13"/>
  </r>
  <r>
    <x v="10"/>
    <s v="2EI"/>
    <x v="5"/>
    <s v="CLO"/>
    <x v="10"/>
    <s v="1.3"/>
    <x v="1"/>
    <x v="11"/>
    <n v="1"/>
    <s v="DWI"/>
    <x v="18"/>
  </r>
  <r>
    <x v="10"/>
    <s v="2EI"/>
    <x v="5"/>
    <s v="CLO"/>
    <x v="10"/>
    <s v="1.4"/>
    <x v="4"/>
    <x v="2"/>
    <n v="1"/>
    <s v="GLG"/>
    <x v="15"/>
  </r>
  <r>
    <x v="10"/>
    <s v="2EI"/>
    <x v="5"/>
    <s v="CLO"/>
    <x v="10"/>
    <s v="1.4"/>
    <x v="4"/>
    <x v="16"/>
    <n v="10"/>
    <s v="JAT"/>
    <x v="14"/>
  </r>
  <r>
    <x v="10"/>
    <s v="2EI"/>
    <x v="5"/>
    <s v="CLO"/>
    <x v="10"/>
    <s v="1.6"/>
    <x v="2"/>
    <x v="1"/>
    <n v="18"/>
    <s v="NKS"/>
    <x v="12"/>
  </r>
  <r>
    <x v="10"/>
    <s v="2EI"/>
    <x v="5"/>
    <s v="CLO"/>
    <x v="10"/>
    <s v="1.10"/>
    <x v="8"/>
    <x v="12"/>
    <n v="2"/>
    <s v="PAV"/>
    <x v="9"/>
  </r>
  <r>
    <x v="10"/>
    <s v="2EI"/>
    <x v="5"/>
    <s v="CTG"/>
    <x v="11"/>
    <s v="1.1"/>
    <x v="0"/>
    <x v="11"/>
    <n v="59"/>
    <s v="AAL"/>
    <x v="19"/>
  </r>
  <r>
    <x v="10"/>
    <s v="2EI"/>
    <x v="5"/>
    <s v="CTG"/>
    <x v="11"/>
    <s v="1.10"/>
    <x v="8"/>
    <x v="1"/>
    <n v="1646"/>
    <s v="JAT"/>
    <x v="14"/>
  </r>
  <r>
    <x v="10"/>
    <s v="2EI"/>
    <x v="5"/>
    <s v="CTG"/>
    <x v="11"/>
    <s v="1.4"/>
    <x v="4"/>
    <x v="1"/>
    <n v="322"/>
    <s v="JAT"/>
    <x v="14"/>
  </r>
  <r>
    <x v="10"/>
    <s v="2EI"/>
    <x v="5"/>
    <s v="CUC"/>
    <x v="12"/>
    <s v="1.10"/>
    <x v="8"/>
    <x v="11"/>
    <n v="140"/>
    <s v="CMP"/>
    <x v="13"/>
  </r>
  <r>
    <x v="10"/>
    <s v="2EI"/>
    <x v="5"/>
    <s v="CUC"/>
    <x v="12"/>
    <s v="1.6"/>
    <x v="2"/>
    <x v="11"/>
    <n v="35"/>
    <s v="CMP"/>
    <x v="13"/>
  </r>
  <r>
    <x v="10"/>
    <s v="2EI"/>
    <x v="5"/>
    <s v="CTG"/>
    <x v="11"/>
    <s v="1.3"/>
    <x v="1"/>
    <x v="33"/>
    <n v="2"/>
    <s v="KLM"/>
    <x v="23"/>
  </r>
  <r>
    <x v="10"/>
    <s v="2EI"/>
    <x v="5"/>
    <s v="CTG"/>
    <x v="11"/>
    <s v="1.10"/>
    <x v="8"/>
    <x v="19"/>
    <n v="132"/>
    <s v="KLM"/>
    <x v="23"/>
  </r>
  <r>
    <x v="10"/>
    <s v="2EI"/>
    <x v="5"/>
    <s v="CTG"/>
    <x v="11"/>
    <s v="1.10"/>
    <x v="8"/>
    <x v="2"/>
    <n v="63"/>
    <s v="ARE"/>
    <x v="10"/>
  </r>
  <r>
    <x v="10"/>
    <s v="2EI"/>
    <x v="5"/>
    <s v="CTG"/>
    <x v="11"/>
    <s v="1.5"/>
    <x v="7"/>
    <x v="2"/>
    <n v="8"/>
    <s v="ARE"/>
    <x v="10"/>
  </r>
  <r>
    <x v="10"/>
    <s v="2EI"/>
    <x v="5"/>
    <s v="CTG"/>
    <x v="11"/>
    <s v="1.6"/>
    <x v="2"/>
    <x v="2"/>
    <n v="12"/>
    <s v="ARE"/>
    <x v="10"/>
  </r>
  <r>
    <x v="10"/>
    <s v="2EI"/>
    <x v="5"/>
    <s v="CTG"/>
    <x v="11"/>
    <s v="1.10"/>
    <x v="8"/>
    <x v="1"/>
    <n v="2400"/>
    <s v="ARE"/>
    <x v="10"/>
  </r>
  <r>
    <x v="10"/>
    <s v="2EI"/>
    <x v="5"/>
    <s v="CTG"/>
    <x v="11"/>
    <s v="1.3"/>
    <x v="1"/>
    <x v="1"/>
    <n v="472"/>
    <s v="ARE"/>
    <x v="10"/>
  </r>
  <r>
    <x v="10"/>
    <s v="2EI"/>
    <x v="5"/>
    <s v="CTG"/>
    <x v="11"/>
    <s v="1.5"/>
    <x v="7"/>
    <x v="1"/>
    <n v="92"/>
    <s v="ARE"/>
    <x v="10"/>
  </r>
  <r>
    <x v="10"/>
    <s v="2EI"/>
    <x v="5"/>
    <s v="CTG"/>
    <x v="11"/>
    <s v="1.1"/>
    <x v="0"/>
    <x v="1"/>
    <n v="1"/>
    <s v="NKS"/>
    <x v="12"/>
  </r>
  <r>
    <x v="10"/>
    <s v="2EI"/>
    <x v="5"/>
    <s v="CTG"/>
    <x v="11"/>
    <s v="1.1"/>
    <x v="0"/>
    <x v="16"/>
    <n v="29"/>
    <s v="NKS"/>
    <x v="12"/>
  </r>
  <r>
    <x v="10"/>
    <s v="2EI"/>
    <x v="5"/>
    <s v="CTG"/>
    <x v="11"/>
    <s v="1.6"/>
    <x v="2"/>
    <x v="11"/>
    <n v="129"/>
    <s v="RPB"/>
    <x v="11"/>
  </r>
  <r>
    <x v="10"/>
    <s v="2EI"/>
    <x v="5"/>
    <s v="CUC"/>
    <x v="12"/>
    <s v="1.3"/>
    <x v="1"/>
    <x v="8"/>
    <n v="1"/>
    <s v="ACL"/>
    <x v="8"/>
  </r>
  <r>
    <x v="10"/>
    <s v="2EI"/>
    <x v="5"/>
    <s v="CUC"/>
    <x v="12"/>
    <s v="1.8"/>
    <x v="6"/>
    <x v="8"/>
    <n v="1"/>
    <s v="ACL"/>
    <x v="8"/>
  </r>
  <r>
    <x v="10"/>
    <s v="2EI"/>
    <x v="5"/>
    <s v="CUC"/>
    <x v="12"/>
    <s v="1.3"/>
    <x v="1"/>
    <x v="1"/>
    <n v="320"/>
    <s v="AVA"/>
    <x v="1"/>
  </r>
  <r>
    <x v="10"/>
    <s v="2EI"/>
    <x v="5"/>
    <s v="CUC"/>
    <x v="12"/>
    <s v="1.3"/>
    <x v="1"/>
    <x v="1"/>
    <n v="38"/>
    <s v="JAT"/>
    <x v="14"/>
  </r>
  <r>
    <x v="10"/>
    <s v="2EI"/>
    <x v="5"/>
    <s v="EYP"/>
    <x v="13"/>
    <s v="1.10"/>
    <x v="8"/>
    <x v="1"/>
    <n v="59"/>
    <s v="ARE"/>
    <x v="10"/>
  </r>
  <r>
    <x v="10"/>
    <s v="2EI"/>
    <x v="5"/>
    <s v="IPI"/>
    <x v="15"/>
    <s v="1.3"/>
    <x v="1"/>
    <x v="1"/>
    <n v="59"/>
    <s v="AVA"/>
    <x v="1"/>
  </r>
  <r>
    <x v="10"/>
    <s v="2EI"/>
    <x v="5"/>
    <s v="LET"/>
    <x v="23"/>
    <s v="1.4"/>
    <x v="4"/>
    <x v="145"/>
    <n v="1"/>
    <s v="ACL"/>
    <x v="8"/>
  </r>
  <r>
    <x v="10"/>
    <s v="2EI"/>
    <x v="5"/>
    <s v="LET"/>
    <x v="23"/>
    <s v="1.2"/>
    <x v="9"/>
    <x v="1"/>
    <n v="2"/>
    <s v="AVA"/>
    <x v="1"/>
  </r>
  <r>
    <x v="10"/>
    <s v="2EI"/>
    <x v="5"/>
    <s v="MDE"/>
    <x v="5"/>
    <s v="1.7"/>
    <x v="5"/>
    <x v="127"/>
    <n v="12"/>
    <s v="AMX"/>
    <x v="17"/>
  </r>
  <r>
    <x v="10"/>
    <s v="2EI"/>
    <x v="5"/>
    <s v="MDE"/>
    <x v="5"/>
    <s v="1.2"/>
    <x v="9"/>
    <x v="2"/>
    <n v="1"/>
    <s v="AVA"/>
    <x v="1"/>
  </r>
  <r>
    <x v="10"/>
    <s v="2EI"/>
    <x v="5"/>
    <s v="MDE"/>
    <x v="5"/>
    <s v="1.3"/>
    <x v="1"/>
    <x v="11"/>
    <n v="36"/>
    <s v="DWI"/>
    <x v="18"/>
  </r>
  <r>
    <x v="10"/>
    <s v="2EI"/>
    <x v="5"/>
    <s v="MDE"/>
    <x v="5"/>
    <s v="1.6"/>
    <x v="2"/>
    <x v="11"/>
    <n v="14"/>
    <s v="DWI"/>
    <x v="18"/>
  </r>
  <r>
    <x v="10"/>
    <s v="2EI"/>
    <x v="5"/>
    <s v="MDE"/>
    <x v="5"/>
    <s v="1.6"/>
    <x v="2"/>
    <x v="1"/>
    <n v="94"/>
    <s v="JAT"/>
    <x v="14"/>
  </r>
  <r>
    <x v="10"/>
    <s v="2EI"/>
    <x v="5"/>
    <s v="MDE"/>
    <x v="5"/>
    <s v="1.10"/>
    <x v="8"/>
    <x v="1"/>
    <n v="173"/>
    <s v="JBU"/>
    <x v="6"/>
  </r>
  <r>
    <x v="10"/>
    <s v="2EI"/>
    <x v="5"/>
    <s v="MDE"/>
    <x v="5"/>
    <s v="1.3"/>
    <x v="1"/>
    <x v="1"/>
    <n v="1"/>
    <s v="ARE"/>
    <x v="10"/>
  </r>
  <r>
    <x v="10"/>
    <s v="2EI"/>
    <x v="5"/>
    <s v="MDE"/>
    <x v="5"/>
    <s v="1.6"/>
    <x v="2"/>
    <x v="2"/>
    <n v="4"/>
    <s v="NKS"/>
    <x v="12"/>
  </r>
  <r>
    <x v="10"/>
    <s v="2EI"/>
    <x v="5"/>
    <s v="MDE"/>
    <x v="5"/>
    <s v="1.1"/>
    <x v="0"/>
    <x v="8"/>
    <n v="9"/>
    <s v="ROI"/>
    <x v="56"/>
  </r>
  <r>
    <x v="10"/>
    <s v="2EI"/>
    <x v="5"/>
    <s v="MDE"/>
    <x v="5"/>
    <s v="1.3"/>
    <x v="1"/>
    <x v="8"/>
    <n v="9"/>
    <s v="ROI"/>
    <x v="56"/>
  </r>
  <r>
    <x v="10"/>
    <s v="2EI"/>
    <x v="5"/>
    <s v="MDE"/>
    <x v="5"/>
    <s v="1.8"/>
    <x v="6"/>
    <x v="1"/>
    <n v="50"/>
    <s v="TAI"/>
    <x v="24"/>
  </r>
  <r>
    <x v="10"/>
    <s v="2EI"/>
    <x v="5"/>
    <s v="MTR"/>
    <x v="18"/>
    <s v="1.1"/>
    <x v="0"/>
    <x v="2"/>
    <n v="20"/>
    <s v="AVA"/>
    <x v="1"/>
  </r>
  <r>
    <x v="10"/>
    <s v="2EI"/>
    <x v="5"/>
    <s v="MTR"/>
    <x v="18"/>
    <s v="1.2"/>
    <x v="9"/>
    <x v="2"/>
    <n v="2"/>
    <s v="AVA"/>
    <x v="1"/>
  </r>
  <r>
    <x v="10"/>
    <s v="2EI"/>
    <x v="5"/>
    <s v="MTR"/>
    <x v="18"/>
    <s v="1.6"/>
    <x v="2"/>
    <x v="1"/>
    <n v="267"/>
    <s v="AVA"/>
    <x v="1"/>
  </r>
  <r>
    <x v="10"/>
    <s v="2EI"/>
    <x v="5"/>
    <s v="NVA"/>
    <x v="19"/>
    <s v="1.6"/>
    <x v="2"/>
    <x v="2"/>
    <n v="3"/>
    <s v="AVA"/>
    <x v="1"/>
  </r>
  <r>
    <x v="10"/>
    <s v="2EI"/>
    <x v="5"/>
    <s v="NVA"/>
    <x v="19"/>
    <s v="1.6"/>
    <x v="2"/>
    <x v="1"/>
    <n v="32"/>
    <s v="ARE"/>
    <x v="10"/>
  </r>
  <r>
    <x v="10"/>
    <s v="2EI"/>
    <x v="5"/>
    <s v="PEI"/>
    <x v="20"/>
    <s v="1.3"/>
    <x v="1"/>
    <x v="1"/>
    <n v="412"/>
    <s v="AVA"/>
    <x v="1"/>
  </r>
  <r>
    <x v="10"/>
    <s v="2EI"/>
    <x v="5"/>
    <s v="PSO"/>
    <x v="21"/>
    <s v="1.4"/>
    <x v="4"/>
    <x v="1"/>
    <n v="148"/>
    <s v="AVA"/>
    <x v="1"/>
  </r>
  <r>
    <x v="10"/>
    <s v="2EI"/>
    <x v="5"/>
    <s v="PSO"/>
    <x v="21"/>
    <s v="1.3"/>
    <x v="1"/>
    <x v="1"/>
    <n v="58"/>
    <s v="ARE"/>
    <x v="10"/>
  </r>
  <r>
    <x v="10"/>
    <s v="2EI"/>
    <x v="5"/>
    <s v="RCH"/>
    <x v="16"/>
    <s v="1.2"/>
    <x v="9"/>
    <x v="1"/>
    <n v="5"/>
    <s v="AVA"/>
    <x v="1"/>
  </r>
  <r>
    <x v="10"/>
    <s v="2EI"/>
    <x v="5"/>
    <s v="RCH"/>
    <x v="16"/>
    <s v="1.3"/>
    <x v="1"/>
    <x v="1"/>
    <n v="50"/>
    <s v="ARE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51B46-63A1-4691-AE88-39609F7467B8}" name="TablaDinámica2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M5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0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x="27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30">
    <i>
      <x v="21"/>
    </i>
    <i>
      <x v="8"/>
    </i>
    <i>
      <x v="6"/>
    </i>
    <i>
      <x v="4"/>
    </i>
    <i>
      <x v="24"/>
    </i>
    <i>
      <x v="19"/>
    </i>
    <i>
      <x v="5"/>
    </i>
    <i>
      <x v="7"/>
    </i>
    <i>
      <x v="22"/>
    </i>
    <i>
      <x v="15"/>
    </i>
    <i>
      <x v="3"/>
    </i>
    <i>
      <x v="17"/>
    </i>
    <i>
      <x v="9"/>
    </i>
    <i>
      <x v="1"/>
    </i>
    <i>
      <x v="13"/>
    </i>
    <i>
      <x v="16"/>
    </i>
    <i>
      <x v="18"/>
    </i>
    <i>
      <x/>
    </i>
    <i>
      <x v="12"/>
    </i>
    <i>
      <x v="10"/>
    </i>
    <i>
      <x v="2"/>
    </i>
    <i>
      <x v="26"/>
    </i>
    <i>
      <x v="14"/>
    </i>
    <i>
      <x v="11"/>
    </i>
    <i>
      <x v="27"/>
    </i>
    <i>
      <x v="20"/>
    </i>
    <i>
      <x v="28"/>
    </i>
    <i>
      <x v="25"/>
    </i>
    <i>
      <x v="23"/>
    </i>
    <i t="grand">
      <x/>
    </i>
  </rowItems>
  <colFields count="1">
    <field x="11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de Servicios" fld="8" baseField="0" baseItem="0" numFmtId="165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84EFC-A5D8-44AF-B8E0-C05B930A6BA6}" name="TablaDinámica1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9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1"/>
    <field x="0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Número de Servicios" fld="8" baseField="0" baseItem="0" numFmtId="165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8D862-806D-4B71-94CE-37282E0F764E}" name="TablaDinámica2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M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3">
        <item x="5"/>
        <item x="9"/>
        <item x="2"/>
        <item x="3"/>
        <item x="6"/>
        <item x="0"/>
        <item m="1" x="10"/>
        <item x="1"/>
        <item x="4"/>
        <item m="1" x="11"/>
        <item x="8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5"/>
    </i>
    <i>
      <x v="7"/>
    </i>
    <i>
      <x v="2"/>
    </i>
    <i>
      <x v="3"/>
    </i>
    <i>
      <x/>
    </i>
    <i>
      <x v="11"/>
    </i>
    <i>
      <x v="1"/>
    </i>
    <i t="grand">
      <x/>
    </i>
  </rowItems>
  <colFields count="1">
    <field x="11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de Servicios" fld="8" baseField="0" baseItem="0" numFmtId="165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2636D-9867-4EA4-A549-A8A83D95AF4C}" name="TablaDinámica3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M17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7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47">
    <i>
      <x v="2"/>
    </i>
    <i>
      <x v="20"/>
    </i>
    <i>
      <x v="1"/>
    </i>
    <i>
      <x v="19"/>
    </i>
    <i>
      <x/>
    </i>
    <i>
      <x v="11"/>
    </i>
    <i>
      <x v="27"/>
    </i>
    <i>
      <x v="3"/>
    </i>
    <i>
      <x v="24"/>
    </i>
    <i>
      <x v="13"/>
    </i>
    <i>
      <x v="14"/>
    </i>
    <i>
      <x v="28"/>
    </i>
    <i>
      <x v="47"/>
    </i>
    <i>
      <x v="18"/>
    </i>
    <i>
      <x v="15"/>
    </i>
    <i>
      <x v="107"/>
    </i>
    <i>
      <x v="23"/>
    </i>
    <i>
      <x v="35"/>
    </i>
    <i>
      <x v="4"/>
    </i>
    <i>
      <x v="5"/>
    </i>
    <i>
      <x v="88"/>
    </i>
    <i>
      <x v="25"/>
    </i>
    <i>
      <x v="33"/>
    </i>
    <i>
      <x v="90"/>
    </i>
    <i>
      <x v="70"/>
    </i>
    <i>
      <x v="73"/>
    </i>
    <i>
      <x v="55"/>
    </i>
    <i>
      <x v="43"/>
    </i>
    <i>
      <x v="50"/>
    </i>
    <i>
      <x v="64"/>
    </i>
    <i>
      <x v="127"/>
    </i>
    <i>
      <x v="12"/>
    </i>
    <i>
      <x v="9"/>
    </i>
    <i>
      <x v="39"/>
    </i>
    <i>
      <x v="44"/>
    </i>
    <i>
      <x v="72"/>
    </i>
    <i>
      <x v="7"/>
    </i>
    <i>
      <x v="22"/>
    </i>
    <i>
      <x v="6"/>
    </i>
    <i>
      <x v="75"/>
    </i>
    <i>
      <x v="51"/>
    </i>
    <i>
      <x v="29"/>
    </i>
    <i>
      <x v="68"/>
    </i>
    <i>
      <x v="58"/>
    </i>
    <i>
      <x v="79"/>
    </i>
    <i>
      <x v="17"/>
    </i>
    <i>
      <x v="89"/>
    </i>
    <i>
      <x v="16"/>
    </i>
    <i>
      <x v="42"/>
    </i>
    <i>
      <x v="62"/>
    </i>
    <i>
      <x v="30"/>
    </i>
    <i>
      <x v="65"/>
    </i>
    <i>
      <x v="54"/>
    </i>
    <i>
      <x v="78"/>
    </i>
    <i>
      <x v="105"/>
    </i>
    <i>
      <x v="26"/>
    </i>
    <i>
      <x v="82"/>
    </i>
    <i>
      <x v="69"/>
    </i>
    <i>
      <x v="97"/>
    </i>
    <i>
      <x v="113"/>
    </i>
    <i>
      <x v="66"/>
    </i>
    <i>
      <x v="59"/>
    </i>
    <i>
      <x v="40"/>
    </i>
    <i>
      <x v="21"/>
    </i>
    <i>
      <x v="10"/>
    </i>
    <i>
      <x v="38"/>
    </i>
    <i>
      <x v="114"/>
    </i>
    <i>
      <x v="57"/>
    </i>
    <i>
      <x v="95"/>
    </i>
    <i>
      <x v="60"/>
    </i>
    <i>
      <x v="104"/>
    </i>
    <i>
      <x v="94"/>
    </i>
    <i>
      <x v="92"/>
    </i>
    <i>
      <x v="110"/>
    </i>
    <i>
      <x v="45"/>
    </i>
    <i>
      <x v="37"/>
    </i>
    <i>
      <x v="109"/>
    </i>
    <i>
      <x v="41"/>
    </i>
    <i>
      <x v="8"/>
    </i>
    <i>
      <x v="63"/>
    </i>
    <i>
      <x v="118"/>
    </i>
    <i>
      <x v="96"/>
    </i>
    <i>
      <x v="130"/>
    </i>
    <i>
      <x v="53"/>
    </i>
    <i>
      <x v="83"/>
    </i>
    <i>
      <x v="36"/>
    </i>
    <i>
      <x v="76"/>
    </i>
    <i>
      <x v="71"/>
    </i>
    <i>
      <x v="120"/>
    </i>
    <i>
      <x v="46"/>
    </i>
    <i>
      <x v="49"/>
    </i>
    <i>
      <x v="86"/>
    </i>
    <i>
      <x v="112"/>
    </i>
    <i>
      <x v="61"/>
    </i>
    <i>
      <x v="100"/>
    </i>
    <i>
      <x v="32"/>
    </i>
    <i>
      <x v="121"/>
    </i>
    <i>
      <x v="93"/>
    </i>
    <i>
      <x v="117"/>
    </i>
    <i>
      <x v="116"/>
    </i>
    <i>
      <x v="77"/>
    </i>
    <i>
      <x v="103"/>
    </i>
    <i>
      <x v="34"/>
    </i>
    <i>
      <x v="99"/>
    </i>
    <i>
      <x v="56"/>
    </i>
    <i>
      <x v="134"/>
    </i>
    <i>
      <x v="84"/>
    </i>
    <i>
      <x v="101"/>
    </i>
    <i>
      <x v="87"/>
    </i>
    <i>
      <x v="98"/>
    </i>
    <i>
      <x v="48"/>
    </i>
    <i>
      <x v="125"/>
    </i>
    <i>
      <x v="124"/>
    </i>
    <i>
      <x v="91"/>
    </i>
    <i>
      <x v="31"/>
    </i>
    <i>
      <x v="74"/>
    </i>
    <i>
      <x v="111"/>
    </i>
    <i>
      <x v="102"/>
    </i>
    <i>
      <x v="67"/>
    </i>
    <i>
      <x v="137"/>
    </i>
    <i>
      <x v="119"/>
    </i>
    <i>
      <x v="128"/>
    </i>
    <i>
      <x v="139"/>
    </i>
    <i>
      <x v="135"/>
    </i>
    <i>
      <x v="132"/>
    </i>
    <i>
      <x v="123"/>
    </i>
    <i>
      <x v="52"/>
    </i>
    <i>
      <x v="85"/>
    </i>
    <i>
      <x v="141"/>
    </i>
    <i>
      <x v="80"/>
    </i>
    <i>
      <x v="122"/>
    </i>
    <i>
      <x v="126"/>
    </i>
    <i>
      <x v="136"/>
    </i>
    <i>
      <x v="108"/>
    </i>
    <i>
      <x v="138"/>
    </i>
    <i>
      <x v="81"/>
    </i>
    <i>
      <x v="140"/>
    </i>
    <i>
      <x v="129"/>
    </i>
    <i>
      <x v="143"/>
    </i>
    <i>
      <x v="131"/>
    </i>
    <i>
      <x v="133"/>
    </i>
    <i>
      <x v="144"/>
    </i>
    <i>
      <x v="115"/>
    </i>
    <i>
      <x v="145"/>
    </i>
    <i>
      <x v="142"/>
    </i>
    <i>
      <x v="106"/>
    </i>
    <i t="grand">
      <x/>
    </i>
  </rowItems>
  <colFields count="1">
    <field x="11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de Servicios" fld="8" baseField="0" baseItem="0" numFmtId="165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BC8AF-8036-46DD-B3C4-5A6CCB3AD120}" name="TablaDinámica2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M33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5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x="12"/>
        <item x="13"/>
        <item x="14"/>
        <item x="15"/>
        <item x="16"/>
        <item x="17"/>
        <item x="18"/>
        <item x="19"/>
        <item m="1" x="23"/>
        <item x="21"/>
        <item x="22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24">
    <i>
      <x v="7"/>
    </i>
    <i>
      <x v="19"/>
    </i>
    <i>
      <x v="14"/>
    </i>
    <i>
      <x v="6"/>
    </i>
    <i>
      <x v="8"/>
    </i>
    <i>
      <x/>
    </i>
    <i>
      <x v="16"/>
    </i>
    <i>
      <x v="4"/>
    </i>
    <i>
      <x v="2"/>
    </i>
    <i>
      <x v="1"/>
    </i>
    <i>
      <x v="9"/>
    </i>
    <i>
      <x v="11"/>
    </i>
    <i>
      <x v="12"/>
    </i>
    <i>
      <x v="10"/>
    </i>
    <i>
      <x v="23"/>
    </i>
    <i>
      <x v="3"/>
    </i>
    <i>
      <x v="17"/>
    </i>
    <i>
      <x v="5"/>
    </i>
    <i>
      <x v="21"/>
    </i>
    <i>
      <x v="13"/>
    </i>
    <i>
      <x v="15"/>
    </i>
    <i>
      <x v="18"/>
    </i>
    <i>
      <x v="22"/>
    </i>
    <i t="grand">
      <x/>
    </i>
  </rowItems>
  <colFields count="1">
    <field x="11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de Servicios" fld="8" baseField="0" baseItem="0" numFmtId="165"/>
  </dataFields>
  <formats count="3">
    <format dxfId="8">
      <pivotArea outline="0" collapsedLevelsAreSubtotals="1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49BC1-386B-40D7-A51D-A6B2EAD22677}" name="TablaDinámica3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2:M126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92">
        <item x="16"/>
        <item m="1" x="88"/>
        <item x="39"/>
        <item x="46"/>
        <item x="8"/>
        <item x="54"/>
        <item x="15"/>
        <item x="53"/>
        <item x="17"/>
        <item x="11"/>
        <item x="33"/>
        <item x="52"/>
        <item x="3"/>
        <item x="21"/>
        <item m="1" x="83"/>
        <item x="19"/>
        <item x="37"/>
        <item x="18"/>
        <item x="27"/>
        <item x="57"/>
        <item x="9"/>
        <item x="1"/>
        <item m="1" x="90"/>
        <item x="56"/>
        <item x="43"/>
        <item x="41"/>
        <item x="0"/>
        <item x="13"/>
        <item x="35"/>
        <item x="36"/>
        <item x="30"/>
        <item x="49"/>
        <item x="28"/>
        <item x="32"/>
        <item x="47"/>
        <item x="34"/>
        <item x="50"/>
        <item x="51"/>
        <item x="2"/>
        <item x="26"/>
        <item x="6"/>
        <item x="14"/>
        <item x="23"/>
        <item x="7"/>
        <item m="1" x="84"/>
        <item x="44"/>
        <item x="4"/>
        <item x="29"/>
        <item x="31"/>
        <item m="1" x="82"/>
        <item x="55"/>
        <item x="5"/>
        <item x="42"/>
        <item x="38"/>
        <item x="20"/>
        <item x="48"/>
        <item x="12"/>
        <item x="24"/>
        <item x="25"/>
        <item x="22"/>
        <item x="40"/>
        <item x="45"/>
        <item x="58"/>
        <item m="1" x="86"/>
        <item m="1" x="8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89"/>
        <item x="79"/>
        <item x="80"/>
        <item x="81"/>
        <item x="10"/>
        <item m="1"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0"/>
  </rowFields>
  <rowItems count="83">
    <i>
      <x v="21"/>
    </i>
    <i>
      <x v="89"/>
    </i>
    <i>
      <x v="41"/>
    </i>
    <i>
      <x v="27"/>
    </i>
    <i>
      <x v="9"/>
    </i>
    <i>
      <x v="15"/>
    </i>
    <i>
      <x v="56"/>
    </i>
    <i>
      <x v="54"/>
    </i>
    <i>
      <x v="26"/>
    </i>
    <i>
      <x v="8"/>
    </i>
    <i>
      <x v="40"/>
    </i>
    <i>
      <x v="17"/>
    </i>
    <i>
      <x v="52"/>
    </i>
    <i>
      <x v="45"/>
    </i>
    <i>
      <x v="42"/>
    </i>
    <i>
      <x v="6"/>
    </i>
    <i>
      <x v="65"/>
    </i>
    <i>
      <x v="12"/>
    </i>
    <i>
      <x v="20"/>
    </i>
    <i>
      <x v="57"/>
    </i>
    <i>
      <x v="4"/>
    </i>
    <i>
      <x v="75"/>
    </i>
    <i>
      <x v="5"/>
    </i>
    <i>
      <x v="76"/>
    </i>
    <i>
      <x v="82"/>
    </i>
    <i>
      <x v="78"/>
    </i>
    <i>
      <x v="50"/>
    </i>
    <i>
      <x v="38"/>
    </i>
    <i>
      <x v="28"/>
    </i>
    <i>
      <x v="51"/>
    </i>
    <i>
      <x v="23"/>
    </i>
    <i>
      <x v="13"/>
    </i>
    <i>
      <x v="61"/>
    </i>
    <i>
      <x v="7"/>
    </i>
    <i>
      <x/>
    </i>
    <i>
      <x v="43"/>
    </i>
    <i>
      <x v="10"/>
    </i>
    <i>
      <x v="39"/>
    </i>
    <i>
      <x v="84"/>
    </i>
    <i>
      <x v="53"/>
    </i>
    <i>
      <x v="16"/>
    </i>
    <i>
      <x v="35"/>
    </i>
    <i>
      <x v="71"/>
    </i>
    <i>
      <x v="32"/>
    </i>
    <i>
      <x v="55"/>
    </i>
    <i>
      <x v="69"/>
    </i>
    <i>
      <x v="3"/>
    </i>
    <i>
      <x v="29"/>
    </i>
    <i>
      <x v="58"/>
    </i>
    <i>
      <x v="2"/>
    </i>
    <i>
      <x v="25"/>
    </i>
    <i>
      <x v="59"/>
    </i>
    <i>
      <x v="60"/>
    </i>
    <i>
      <x v="46"/>
    </i>
    <i>
      <x v="34"/>
    </i>
    <i>
      <x v="33"/>
    </i>
    <i>
      <x v="48"/>
    </i>
    <i>
      <x v="67"/>
    </i>
    <i>
      <x v="47"/>
    </i>
    <i>
      <x v="30"/>
    </i>
    <i>
      <x v="62"/>
    </i>
    <i>
      <x v="70"/>
    </i>
    <i>
      <x v="36"/>
    </i>
    <i>
      <x v="68"/>
    </i>
    <i>
      <x v="66"/>
    </i>
    <i>
      <x v="18"/>
    </i>
    <i>
      <x v="19"/>
    </i>
    <i>
      <x v="86"/>
    </i>
    <i>
      <x v="11"/>
    </i>
    <i>
      <x v="83"/>
    </i>
    <i>
      <x v="74"/>
    </i>
    <i>
      <x v="37"/>
    </i>
    <i>
      <x v="72"/>
    </i>
    <i>
      <x v="24"/>
    </i>
    <i>
      <x v="81"/>
    </i>
    <i>
      <x v="79"/>
    </i>
    <i>
      <x v="73"/>
    </i>
    <i>
      <x v="31"/>
    </i>
    <i>
      <x v="87"/>
    </i>
    <i>
      <x v="80"/>
    </i>
    <i>
      <x v="77"/>
    </i>
    <i>
      <x v="88"/>
    </i>
    <i t="grand">
      <x/>
    </i>
  </rowItems>
  <colFields count="1">
    <field x="11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de Servicios" fld="8" baseField="0" baseItem="0" numFmtId="165"/>
  </dataFields>
  <formats count="8">
    <format dxfId="12">
      <pivotArea outline="0" collapsedLevelsAreSubtotals="1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5">
      <pivotArea dataOnly="0" labelOnly="1" fieldPosition="0">
        <references count="1">
          <reference field="10" count="1">
            <x v="22"/>
          </reference>
        </references>
      </pivotArea>
    </format>
    <format dxfId="4">
      <pivotArea dataOnly="0" labelOnly="1" fieldPosition="0">
        <references count="1">
          <reference field="10" count="1">
            <x v="85"/>
          </reference>
        </references>
      </pivotArea>
    </format>
    <format dxfId="3">
      <pivotArea dataOnly="0" labelOnly="1" fieldPosition="0">
        <references count="1">
          <reference field="10" count="1">
            <x v="49"/>
          </reference>
        </references>
      </pivotArea>
    </format>
    <format dxfId="2">
      <pivotArea collapsedLevelsAreSubtotals="1" fieldPosition="0">
        <references count="2">
          <reference field="10" count="1">
            <x v="12"/>
          </reference>
          <reference field="11" count="1" selected="0">
            <x v="6"/>
          </reference>
        </references>
      </pivotArea>
    </format>
    <format dxfId="1">
      <pivotArea collapsedLevelsAreSubtotals="1" fieldPosition="0">
        <references count="2">
          <reference field="10" count="1">
            <x v="20"/>
          </reference>
          <reference field="11" count="1" selected="0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 codeName="Hoja1">
    <pageSetUpPr fitToPage="1"/>
  </sheetPr>
  <dimension ref="A1:XFC39"/>
  <sheetViews>
    <sheetView tabSelected="1" zoomScale="110" zoomScaleNormal="11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2" customWidth="1"/>
    <col min="2" max="2" width="11.42578125" style="2" hidden="1" customWidth="1"/>
    <col min="3" max="16381" width="11.42578125" style="2" hidden="1"/>
    <col min="16382" max="16382" width="11.42578125" style="2" hidden="1" customWidth="1"/>
    <col min="16383" max="16383" width="11.42578125" style="2" hidden="1"/>
    <col min="16384" max="16384" width="1.140625" style="2" hidden="1"/>
  </cols>
  <sheetData>
    <row r="1" s="2" customFormat="1"/>
    <row r="2" s="2" customFormat="1"/>
    <row r="3" s="2" customFormat="1"/>
    <row r="4" s="2" customFormat="1"/>
    <row r="5" s="2" customFormat="1"/>
    <row r="6" s="2" customForma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4NiSSXHTuEb4J6tCNtj2ltYDrPIchXYDd2EjBON4yVyHGnxNb3z98SMZm1kxgwn7Rwpgu7dUWyAQeL1VtFZGwQ==" saltValue="EhSeb/SspiuZef1aLt9wX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 codeName="Hoja2"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2" customWidth="1"/>
    <col min="2" max="2" width="1.140625" style="2" hidden="1"/>
    <col min="3" max="3" width="11.85546875" style="2" hidden="1"/>
    <col min="4" max="16383" width="11.42578125" style="2" hidden="1"/>
    <col min="16384" max="16384" width="4.28515625" style="2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3"/>
    </row>
    <row r="14" spans="1:1"/>
    <row r="15" spans="1:1"/>
    <row r="16" spans="1: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 hidden="1"/>
    <row r="46" s="2" customFormat="1" hidden="1"/>
    <row r="47" s="2" customFormat="1" hidden="1"/>
    <row r="48" s="2" customFormat="1" hidden="1"/>
    <row r="49" s="2" customFormat="1" hidden="1"/>
    <row r="50" s="2" customFormat="1" hidden="1"/>
    <row r="51" s="2" customFormat="1" hidden="1"/>
    <row r="52" s="2" customFormat="1" hidden="1"/>
    <row r="53" s="2" customFormat="1" hidden="1"/>
    <row r="54" s="2" customFormat="1"/>
    <row r="55" s="2" customFormat="1"/>
    <row r="56" s="2" customFormat="1"/>
    <row r="57" s="2" customFormat="1" hidden="1"/>
    <row r="58" s="2" customFormat="1" hidden="1"/>
    <row r="59" s="2" customFormat="1" hidden="1"/>
    <row r="60" s="2" customFormat="1" hidden="1"/>
    <row r="61" s="2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 codeName="Hoja3">
    <pageSetUpPr fitToPage="1"/>
  </sheetPr>
  <dimension ref="A1:XFC87"/>
  <sheetViews>
    <sheetView zoomScale="85" zoomScaleNormal="85" workbookViewId="0"/>
  </sheetViews>
  <sheetFormatPr baseColWidth="10" defaultColWidth="0" defaultRowHeight="12.75" customHeight="1" zeroHeight="1"/>
  <cols>
    <col min="1" max="1" width="181.140625" style="2" customWidth="1"/>
    <col min="2" max="2" width="11.42578125" style="2" customWidth="1"/>
    <col min="3" max="3" width="7.5703125" style="2" customWidth="1"/>
    <col min="4" max="4" width="11.42578125" style="2" hidden="1" customWidth="1"/>
    <col min="5" max="16383" width="11.42578125" style="2" hidden="1"/>
    <col min="16384" max="16384" width="4.28515625" style="2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4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sheetPr codeName="Hoja5"/>
  <dimension ref="A2:AE59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T25" sqref="T25"/>
    </sheetView>
  </sheetViews>
  <sheetFormatPr baseColWidth="10" defaultRowHeight="12.75" outlineLevelCol="1"/>
  <cols>
    <col min="1" max="1" width="51.7109375" hidden="1" customWidth="1" outlineLevel="1"/>
    <col min="2" max="2" width="26" hidden="1" customWidth="1" outlineLevel="1"/>
    <col min="3" max="12" width="11" hidden="1" customWidth="1" outlineLevel="1"/>
    <col min="13" max="13" width="14.5703125" hidden="1" customWidth="1" outlineLevel="1"/>
    <col min="14" max="17" width="11.42578125" hidden="1" customWidth="1" outlineLevel="1"/>
    <col min="18" max="18" width="42.42578125" customWidth="1" collapsed="1"/>
    <col min="19" max="19" width="16.42578125" customWidth="1"/>
    <col min="20" max="26" width="13.7109375" bestFit="1" customWidth="1"/>
    <col min="27" max="27" width="12.85546875" customWidth="1"/>
    <col min="28" max="28" width="13.7109375" bestFit="1" customWidth="1"/>
    <col min="29" max="29" width="12.28515625" customWidth="1"/>
    <col min="30" max="30" width="17.7109375" customWidth="1"/>
    <col min="31" max="31" width="14.7109375" customWidth="1"/>
  </cols>
  <sheetData>
    <row r="2" spans="1:19" ht="18">
      <c r="R2" s="19" t="s">
        <v>328</v>
      </c>
    </row>
    <row r="3" spans="1:19" ht="18">
      <c r="R3" s="19" t="s">
        <v>257</v>
      </c>
    </row>
    <row r="4" spans="1:19" ht="18">
      <c r="R4" s="20" t="s">
        <v>480</v>
      </c>
    </row>
    <row r="6" spans="1:19" ht="15" customHeight="1"/>
    <row r="7" spans="1:19" ht="45">
      <c r="A7" s="9" t="s">
        <v>270</v>
      </c>
      <c r="B7" t="s">
        <v>278</v>
      </c>
      <c r="R7" s="16" t="s">
        <v>258</v>
      </c>
      <c r="S7" s="16" t="s">
        <v>279</v>
      </c>
    </row>
    <row r="8" spans="1:19">
      <c r="A8" s="10" t="s">
        <v>272</v>
      </c>
      <c r="B8" s="11">
        <v>117816</v>
      </c>
      <c r="R8" t="s">
        <v>469</v>
      </c>
      <c r="S8" s="6">
        <f>+B8</f>
        <v>117816</v>
      </c>
    </row>
    <row r="9" spans="1:19">
      <c r="A9" s="10" t="s">
        <v>273</v>
      </c>
      <c r="B9" s="11">
        <v>112311</v>
      </c>
      <c r="R9" t="s">
        <v>470</v>
      </c>
      <c r="S9" s="6">
        <f t="shared" ref="S9:S18" si="0">+B9</f>
        <v>112311</v>
      </c>
    </row>
    <row r="10" spans="1:19">
      <c r="A10" s="10" t="s">
        <v>274</v>
      </c>
      <c r="B10" s="11">
        <v>121049</v>
      </c>
      <c r="R10" t="s">
        <v>471</v>
      </c>
      <c r="S10" s="6">
        <f t="shared" si="0"/>
        <v>121049</v>
      </c>
    </row>
    <row r="11" spans="1:19">
      <c r="A11" s="10" t="s">
        <v>275</v>
      </c>
      <c r="B11" s="11">
        <v>118205</v>
      </c>
      <c r="R11" t="s">
        <v>472</v>
      </c>
      <c r="S11" s="6">
        <f t="shared" si="0"/>
        <v>118205</v>
      </c>
    </row>
    <row r="12" spans="1:19">
      <c r="A12" s="10" t="s">
        <v>276</v>
      </c>
      <c r="B12" s="11">
        <v>127897</v>
      </c>
      <c r="R12" t="s">
        <v>473</v>
      </c>
      <c r="S12" s="6">
        <f t="shared" si="0"/>
        <v>127897</v>
      </c>
    </row>
    <row r="13" spans="1:19">
      <c r="A13" s="10" t="s">
        <v>277</v>
      </c>
      <c r="B13" s="11">
        <v>123827</v>
      </c>
      <c r="R13" t="s">
        <v>474</v>
      </c>
      <c r="S13" s="6">
        <f t="shared" si="0"/>
        <v>123827</v>
      </c>
    </row>
    <row r="14" spans="1:19">
      <c r="A14" s="10" t="s">
        <v>464</v>
      </c>
      <c r="B14" s="11">
        <v>141081</v>
      </c>
      <c r="R14" t="s">
        <v>475</v>
      </c>
      <c r="S14" s="6">
        <f t="shared" si="0"/>
        <v>141081</v>
      </c>
    </row>
    <row r="15" spans="1:19">
      <c r="A15" s="10" t="s">
        <v>465</v>
      </c>
      <c r="B15" s="11">
        <v>141653</v>
      </c>
      <c r="R15" t="s">
        <v>476</v>
      </c>
      <c r="S15" s="6">
        <f t="shared" si="0"/>
        <v>141653</v>
      </c>
    </row>
    <row r="16" spans="1:19">
      <c r="A16" s="10" t="s">
        <v>466</v>
      </c>
      <c r="B16" s="11">
        <v>127001</v>
      </c>
      <c r="R16" t="s">
        <v>477</v>
      </c>
      <c r="S16" s="6">
        <f t="shared" si="0"/>
        <v>127001</v>
      </c>
    </row>
    <row r="17" spans="1:31">
      <c r="A17" s="10" t="s">
        <v>467</v>
      </c>
      <c r="B17" s="11">
        <v>189380</v>
      </c>
      <c r="R17" t="s">
        <v>478</v>
      </c>
      <c r="S17" s="6">
        <f t="shared" si="0"/>
        <v>189380</v>
      </c>
    </row>
    <row r="18" spans="1:31">
      <c r="A18" s="10" t="s">
        <v>468</v>
      </c>
      <c r="B18" s="11">
        <v>182581</v>
      </c>
      <c r="R18" t="s">
        <v>479</v>
      </c>
      <c r="S18" s="6">
        <f t="shared" si="0"/>
        <v>182581</v>
      </c>
    </row>
    <row r="19" spans="1:31" ht="15">
      <c r="A19" s="10" t="s">
        <v>271</v>
      </c>
      <c r="B19" s="11">
        <v>1502801</v>
      </c>
      <c r="R19" s="33" t="s">
        <v>486</v>
      </c>
      <c r="S19" s="28">
        <f>SUM(S8:S18)</f>
        <v>1502801</v>
      </c>
    </row>
    <row r="21" spans="1:31" ht="15">
      <c r="R21" s="21" t="s">
        <v>265</v>
      </c>
      <c r="S21" s="7">
        <f>AVERAGE(S8:S18)</f>
        <v>136618.27272727274</v>
      </c>
    </row>
    <row r="22" spans="1:31" ht="15">
      <c r="R22" s="22" t="s">
        <v>266</v>
      </c>
      <c r="S22" s="8">
        <f>_xlfn.STDEV.P(S8:S18)</f>
        <v>24862.577940244064</v>
      </c>
    </row>
    <row r="23" spans="1:31" ht="15" hidden="1">
      <c r="R23" s="23" t="s">
        <v>267</v>
      </c>
      <c r="S23" s="7">
        <f>MEDIAN(S8:S18)</f>
        <v>127001</v>
      </c>
    </row>
    <row r="24" spans="1:31" ht="15">
      <c r="R24" s="23" t="s">
        <v>268</v>
      </c>
      <c r="S24" s="7">
        <f>+MIN(S8:S18)</f>
        <v>112311</v>
      </c>
    </row>
    <row r="25" spans="1:31" ht="15">
      <c r="R25" s="23" t="s">
        <v>269</v>
      </c>
      <c r="S25" s="7">
        <f>+MAX(S8:S18)</f>
        <v>189380</v>
      </c>
    </row>
    <row r="27" spans="1:31" ht="18">
      <c r="R27" s="20" t="s">
        <v>330</v>
      </c>
    </row>
    <row r="28" spans="1:31">
      <c r="A28" s="9" t="s">
        <v>278</v>
      </c>
      <c r="B28" s="9" t="s">
        <v>280</v>
      </c>
    </row>
    <row r="29" spans="1:31" ht="45">
      <c r="A29" s="9" t="s">
        <v>270</v>
      </c>
      <c r="B29" t="s">
        <v>272</v>
      </c>
      <c r="C29" t="s">
        <v>273</v>
      </c>
      <c r="D29" t="s">
        <v>274</v>
      </c>
      <c r="E29" t="s">
        <v>275</v>
      </c>
      <c r="F29" t="s">
        <v>276</v>
      </c>
      <c r="G29" t="s">
        <v>277</v>
      </c>
      <c r="H29" t="s">
        <v>464</v>
      </c>
      <c r="I29" t="s">
        <v>465</v>
      </c>
      <c r="J29" t="s">
        <v>466</v>
      </c>
      <c r="K29" t="s">
        <v>467</v>
      </c>
      <c r="L29" t="s">
        <v>468</v>
      </c>
      <c r="M29" t="s">
        <v>271</v>
      </c>
      <c r="R29" s="16" t="s">
        <v>1</v>
      </c>
      <c r="S29" s="16" t="s">
        <v>259</v>
      </c>
      <c r="T29" s="16" t="s">
        <v>260</v>
      </c>
      <c r="U29" s="16" t="s">
        <v>261</v>
      </c>
      <c r="V29" s="16" t="s">
        <v>262</v>
      </c>
      <c r="W29" s="16" t="s">
        <v>263</v>
      </c>
      <c r="X29" s="16" t="s">
        <v>264</v>
      </c>
      <c r="Y29" s="16" t="s">
        <v>481</v>
      </c>
      <c r="Z29" s="16" t="s">
        <v>482</v>
      </c>
      <c r="AA29" s="16" t="s">
        <v>483</v>
      </c>
      <c r="AB29" s="16" t="s">
        <v>484</v>
      </c>
      <c r="AC29" s="16" t="s">
        <v>485</v>
      </c>
      <c r="AD29" s="16" t="s">
        <v>486</v>
      </c>
      <c r="AE29" s="24" t="s">
        <v>281</v>
      </c>
    </row>
    <row r="30" spans="1:31">
      <c r="A30" s="10" t="s">
        <v>322</v>
      </c>
      <c r="B30" s="11">
        <v>27339</v>
      </c>
      <c r="C30" s="11">
        <v>26377</v>
      </c>
      <c r="D30" s="11">
        <v>27340</v>
      </c>
      <c r="E30" s="11">
        <v>29011</v>
      </c>
      <c r="F30" s="11">
        <v>31301</v>
      </c>
      <c r="G30" s="11">
        <v>31338</v>
      </c>
      <c r="H30" s="11">
        <v>32838</v>
      </c>
      <c r="I30" s="11">
        <v>32454</v>
      </c>
      <c r="J30" s="11">
        <v>29337</v>
      </c>
      <c r="K30" s="11">
        <v>32446</v>
      </c>
      <c r="L30" s="11">
        <v>31237</v>
      </c>
      <c r="M30" s="11">
        <v>331018</v>
      </c>
      <c r="R30" s="10" t="str">
        <f>+A30</f>
        <v>RIONEGRO - JOSE M. CORDOVA</v>
      </c>
      <c r="S30" s="32">
        <f t="shared" ref="S30:S58" si="1">+B30</f>
        <v>27339</v>
      </c>
      <c r="T30" s="32">
        <f t="shared" ref="T30:T58" si="2">+C30</f>
        <v>26377</v>
      </c>
      <c r="U30" s="32">
        <f t="shared" ref="U30:U58" si="3">+D30</f>
        <v>27340</v>
      </c>
      <c r="V30" s="32">
        <f t="shared" ref="V30:V58" si="4">+E30</f>
        <v>29011</v>
      </c>
      <c r="W30" s="32">
        <f t="shared" ref="W30:W58" si="5">+F30</f>
        <v>31301</v>
      </c>
      <c r="X30" s="32">
        <f t="shared" ref="X30:X58" si="6">+G30</f>
        <v>31338</v>
      </c>
      <c r="Y30" s="32">
        <f t="shared" ref="Y30:Y58" si="7">+H30</f>
        <v>32838</v>
      </c>
      <c r="Z30" s="32">
        <f t="shared" ref="Z30:Z58" si="8">+I30</f>
        <v>32454</v>
      </c>
      <c r="AA30" s="32">
        <f t="shared" ref="AA30:AA58" si="9">+J30</f>
        <v>29337</v>
      </c>
      <c r="AB30" s="32">
        <f t="shared" ref="AB30:AB58" si="10">+K30</f>
        <v>32446</v>
      </c>
      <c r="AC30" s="32">
        <f t="shared" ref="AC30:AC58" si="11">+L30</f>
        <v>31237</v>
      </c>
      <c r="AD30" s="6">
        <f>SUM(S30:AC30)</f>
        <v>331018</v>
      </c>
      <c r="AE30" s="12">
        <f>+AD30/$AD$59</f>
        <v>0.22026735409412157</v>
      </c>
    </row>
    <row r="31" spans="1:31">
      <c r="A31" s="10" t="s">
        <v>309</v>
      </c>
      <c r="B31" s="11">
        <v>12417</v>
      </c>
      <c r="C31" s="11">
        <v>12028</v>
      </c>
      <c r="D31" s="11">
        <v>13736</v>
      </c>
      <c r="E31" s="11">
        <v>13459</v>
      </c>
      <c r="F31" s="11">
        <v>14216</v>
      </c>
      <c r="G31" s="11">
        <v>14598</v>
      </c>
      <c r="H31" s="11">
        <v>23028</v>
      </c>
      <c r="I31" s="11">
        <v>22853</v>
      </c>
      <c r="J31" s="11">
        <v>20575</v>
      </c>
      <c r="K31" s="11">
        <v>21438</v>
      </c>
      <c r="L31" s="11">
        <v>15385</v>
      </c>
      <c r="M31" s="11">
        <v>183733</v>
      </c>
      <c r="R31" s="10" t="str">
        <f t="shared" ref="R31:R58" si="12">+A31</f>
        <v>CARTAGENA - RAFAEL NUÑEZ</v>
      </c>
      <c r="S31" s="32">
        <f t="shared" si="1"/>
        <v>12417</v>
      </c>
      <c r="T31" s="32">
        <f t="shared" si="2"/>
        <v>12028</v>
      </c>
      <c r="U31" s="32">
        <f t="shared" si="3"/>
        <v>13736</v>
      </c>
      <c r="V31" s="32">
        <f t="shared" si="4"/>
        <v>13459</v>
      </c>
      <c r="W31" s="32">
        <f t="shared" si="5"/>
        <v>14216</v>
      </c>
      <c r="X31" s="32">
        <f t="shared" si="6"/>
        <v>14598</v>
      </c>
      <c r="Y31" s="32">
        <f t="shared" si="7"/>
        <v>23028</v>
      </c>
      <c r="Z31" s="32">
        <f t="shared" si="8"/>
        <v>22853</v>
      </c>
      <c r="AA31" s="32">
        <f t="shared" si="9"/>
        <v>20575</v>
      </c>
      <c r="AB31" s="32">
        <f t="shared" si="10"/>
        <v>21438</v>
      </c>
      <c r="AC31" s="32">
        <f t="shared" si="11"/>
        <v>15385</v>
      </c>
      <c r="AD31" s="6">
        <f t="shared" ref="AD31:AD58" si="13">SUM(S31:AC31)</f>
        <v>183733</v>
      </c>
      <c r="AE31" s="12">
        <f t="shared" ref="AE31:AE58" si="14">+AD31/$AD$59</f>
        <v>0.12226036581024367</v>
      </c>
    </row>
    <row r="32" spans="1:31">
      <c r="A32" s="10" t="s">
        <v>307</v>
      </c>
      <c r="B32" s="11">
        <v>14934</v>
      </c>
      <c r="C32" s="11">
        <v>14896</v>
      </c>
      <c r="D32" s="11">
        <v>16090</v>
      </c>
      <c r="E32" s="11">
        <v>15192</v>
      </c>
      <c r="F32" s="11">
        <v>16041</v>
      </c>
      <c r="G32" s="11">
        <v>15829</v>
      </c>
      <c r="H32" s="11">
        <v>16745</v>
      </c>
      <c r="I32" s="11">
        <v>17003</v>
      </c>
      <c r="J32" s="11">
        <v>15003</v>
      </c>
      <c r="K32" s="11">
        <v>15087</v>
      </c>
      <c r="L32" s="11">
        <v>14382</v>
      </c>
      <c r="M32" s="11">
        <v>171202</v>
      </c>
      <c r="R32" s="10" t="str">
        <f t="shared" si="12"/>
        <v>CALI - ALFONSO BONILLA ARAGON</v>
      </c>
      <c r="S32" s="32">
        <f t="shared" si="1"/>
        <v>14934</v>
      </c>
      <c r="T32" s="32">
        <f t="shared" si="2"/>
        <v>14896</v>
      </c>
      <c r="U32" s="32">
        <f t="shared" si="3"/>
        <v>16090</v>
      </c>
      <c r="V32" s="32">
        <f t="shared" si="4"/>
        <v>15192</v>
      </c>
      <c r="W32" s="32">
        <f t="shared" si="5"/>
        <v>16041</v>
      </c>
      <c r="X32" s="32">
        <f t="shared" si="6"/>
        <v>15829</v>
      </c>
      <c r="Y32" s="32">
        <f t="shared" si="7"/>
        <v>16745</v>
      </c>
      <c r="Z32" s="32">
        <f t="shared" si="8"/>
        <v>17003</v>
      </c>
      <c r="AA32" s="32">
        <f t="shared" si="9"/>
        <v>15003</v>
      </c>
      <c r="AB32" s="32">
        <f t="shared" si="10"/>
        <v>15087</v>
      </c>
      <c r="AC32" s="32">
        <f t="shared" si="11"/>
        <v>14382</v>
      </c>
      <c r="AD32" s="6">
        <f t="shared" si="13"/>
        <v>171202</v>
      </c>
      <c r="AE32" s="12">
        <f t="shared" si="14"/>
        <v>0.1139219364373593</v>
      </c>
    </row>
    <row r="33" spans="1:31">
      <c r="A33" s="10" t="s">
        <v>305</v>
      </c>
      <c r="B33" s="11">
        <v>4212</v>
      </c>
      <c r="C33" s="11">
        <v>3883</v>
      </c>
      <c r="D33" s="11">
        <v>3157</v>
      </c>
      <c r="E33" s="11">
        <v>1726</v>
      </c>
      <c r="F33" s="11">
        <v>3996</v>
      </c>
      <c r="G33" s="11">
        <v>2946</v>
      </c>
      <c r="H33" s="11">
        <v>1907</v>
      </c>
      <c r="I33" s="11">
        <v>1681</v>
      </c>
      <c r="J33" s="11">
        <v>1507</v>
      </c>
      <c r="K33" s="11">
        <v>56062</v>
      </c>
      <c r="L33" s="11">
        <v>58741</v>
      </c>
      <c r="M33" s="11">
        <v>139818</v>
      </c>
      <c r="R33" s="10" t="str">
        <f t="shared" si="12"/>
        <v>BOGOTA - EL DORADO LUIS CARLOS GALAN SARMIENTO</v>
      </c>
      <c r="S33" s="32">
        <f t="shared" si="1"/>
        <v>4212</v>
      </c>
      <c r="T33" s="32">
        <f t="shared" si="2"/>
        <v>3883</v>
      </c>
      <c r="U33" s="32">
        <f t="shared" si="3"/>
        <v>3157</v>
      </c>
      <c r="V33" s="32">
        <f t="shared" si="4"/>
        <v>1726</v>
      </c>
      <c r="W33" s="32">
        <f t="shared" si="5"/>
        <v>3996</v>
      </c>
      <c r="X33" s="32">
        <f t="shared" si="6"/>
        <v>2946</v>
      </c>
      <c r="Y33" s="32">
        <f t="shared" si="7"/>
        <v>1907</v>
      </c>
      <c r="Z33" s="32">
        <f t="shared" si="8"/>
        <v>1681</v>
      </c>
      <c r="AA33" s="32">
        <f t="shared" si="9"/>
        <v>1507</v>
      </c>
      <c r="AB33" s="32">
        <f t="shared" si="10"/>
        <v>56062</v>
      </c>
      <c r="AC33" s="32">
        <f t="shared" si="11"/>
        <v>58741</v>
      </c>
      <c r="AD33" s="6">
        <f t="shared" si="13"/>
        <v>139818</v>
      </c>
      <c r="AE33" s="12">
        <f t="shared" si="14"/>
        <v>9.303826654360757E-2</v>
      </c>
    </row>
    <row r="34" spans="1:31">
      <c r="A34" s="10" t="s">
        <v>325</v>
      </c>
      <c r="B34" s="11">
        <v>8830</v>
      </c>
      <c r="C34" s="11">
        <v>8515</v>
      </c>
      <c r="D34" s="11">
        <v>10127</v>
      </c>
      <c r="E34" s="11">
        <v>10330</v>
      </c>
      <c r="F34" s="11">
        <v>11465</v>
      </c>
      <c r="G34" s="11">
        <v>11511</v>
      </c>
      <c r="H34" s="11">
        <v>11908</v>
      </c>
      <c r="I34" s="11">
        <v>12300</v>
      </c>
      <c r="J34" s="11">
        <v>10820</v>
      </c>
      <c r="K34" s="11">
        <v>10820</v>
      </c>
      <c r="L34" s="11">
        <v>11745</v>
      </c>
      <c r="M34" s="11">
        <v>118371</v>
      </c>
      <c r="R34" s="10" t="str">
        <f t="shared" si="12"/>
        <v>SIMON BOLIVAR</v>
      </c>
      <c r="S34" s="32">
        <f t="shared" si="1"/>
        <v>8830</v>
      </c>
      <c r="T34" s="32">
        <f t="shared" si="2"/>
        <v>8515</v>
      </c>
      <c r="U34" s="32">
        <f t="shared" si="3"/>
        <v>10127</v>
      </c>
      <c r="V34" s="32">
        <f t="shared" si="4"/>
        <v>10330</v>
      </c>
      <c r="W34" s="32">
        <f t="shared" si="5"/>
        <v>11465</v>
      </c>
      <c r="X34" s="32">
        <f t="shared" si="6"/>
        <v>11511</v>
      </c>
      <c r="Y34" s="32">
        <f t="shared" si="7"/>
        <v>11908</v>
      </c>
      <c r="Z34" s="32">
        <f t="shared" si="8"/>
        <v>12300</v>
      </c>
      <c r="AA34" s="32">
        <f t="shared" si="9"/>
        <v>10820</v>
      </c>
      <c r="AB34" s="32">
        <f t="shared" si="10"/>
        <v>10820</v>
      </c>
      <c r="AC34" s="32">
        <f t="shared" si="11"/>
        <v>11745</v>
      </c>
      <c r="AD34" s="6">
        <f t="shared" si="13"/>
        <v>118371</v>
      </c>
      <c r="AE34" s="12">
        <f t="shared" si="14"/>
        <v>7.8766915912353005E-2</v>
      </c>
    </row>
    <row r="35" spans="1:31">
      <c r="A35" s="10" t="s">
        <v>320</v>
      </c>
      <c r="B35" s="11">
        <v>8578</v>
      </c>
      <c r="C35" s="11">
        <v>8078</v>
      </c>
      <c r="D35" s="11">
        <v>8947</v>
      </c>
      <c r="E35" s="11">
        <v>9477</v>
      </c>
      <c r="F35" s="11">
        <v>10163</v>
      </c>
      <c r="G35" s="11">
        <v>9636</v>
      </c>
      <c r="H35" s="11">
        <v>10231</v>
      </c>
      <c r="I35" s="11">
        <v>10424</v>
      </c>
      <c r="J35" s="11">
        <v>9352</v>
      </c>
      <c r="K35" s="11">
        <v>9358</v>
      </c>
      <c r="L35" s="11">
        <v>8757</v>
      </c>
      <c r="M35" s="11">
        <v>103001</v>
      </c>
      <c r="R35" s="10" t="str">
        <f t="shared" si="12"/>
        <v>PEREIRA - MATECAÑA</v>
      </c>
      <c r="S35" s="32">
        <f t="shared" si="1"/>
        <v>8578</v>
      </c>
      <c r="T35" s="32">
        <f t="shared" si="2"/>
        <v>8078</v>
      </c>
      <c r="U35" s="32">
        <f t="shared" si="3"/>
        <v>8947</v>
      </c>
      <c r="V35" s="32">
        <f t="shared" si="4"/>
        <v>9477</v>
      </c>
      <c r="W35" s="32">
        <f t="shared" si="5"/>
        <v>10163</v>
      </c>
      <c r="X35" s="32">
        <f t="shared" si="6"/>
        <v>9636</v>
      </c>
      <c r="Y35" s="32">
        <f t="shared" si="7"/>
        <v>10231</v>
      </c>
      <c r="Z35" s="32">
        <f t="shared" si="8"/>
        <v>10424</v>
      </c>
      <c r="AA35" s="32">
        <f t="shared" si="9"/>
        <v>9352</v>
      </c>
      <c r="AB35" s="32">
        <f t="shared" si="10"/>
        <v>9358</v>
      </c>
      <c r="AC35" s="32">
        <f t="shared" si="11"/>
        <v>8757</v>
      </c>
      <c r="AD35" s="6">
        <f t="shared" si="13"/>
        <v>103001</v>
      </c>
      <c r="AE35" s="12">
        <f t="shared" si="14"/>
        <v>6.8539347525054875E-2</v>
      </c>
    </row>
    <row r="36" spans="1:31">
      <c r="A36" s="10" t="s">
        <v>306</v>
      </c>
      <c r="B36" s="11">
        <v>8035</v>
      </c>
      <c r="C36" s="11">
        <v>6947</v>
      </c>
      <c r="D36" s="11">
        <v>8061</v>
      </c>
      <c r="E36" s="11">
        <v>7608</v>
      </c>
      <c r="F36" s="11">
        <v>8193</v>
      </c>
      <c r="G36" s="11">
        <v>7622</v>
      </c>
      <c r="H36" s="11">
        <v>7943</v>
      </c>
      <c r="I36" s="11">
        <v>7702</v>
      </c>
      <c r="J36" s="11">
        <v>7277</v>
      </c>
      <c r="K36" s="11">
        <v>7219</v>
      </c>
      <c r="L36" s="11">
        <v>7521</v>
      </c>
      <c r="M36" s="11">
        <v>84128</v>
      </c>
      <c r="R36" s="10" t="str">
        <f t="shared" si="12"/>
        <v>BUCARAMANGA - PALONEGRO</v>
      </c>
      <c r="S36" s="32">
        <f t="shared" si="1"/>
        <v>8035</v>
      </c>
      <c r="T36" s="32">
        <f t="shared" si="2"/>
        <v>6947</v>
      </c>
      <c r="U36" s="32">
        <f t="shared" si="3"/>
        <v>8061</v>
      </c>
      <c r="V36" s="32">
        <f t="shared" si="4"/>
        <v>7608</v>
      </c>
      <c r="W36" s="32">
        <f t="shared" si="5"/>
        <v>8193</v>
      </c>
      <c r="X36" s="32">
        <f t="shared" si="6"/>
        <v>7622</v>
      </c>
      <c r="Y36" s="32">
        <f t="shared" si="7"/>
        <v>7943</v>
      </c>
      <c r="Z36" s="32">
        <f t="shared" si="8"/>
        <v>7702</v>
      </c>
      <c r="AA36" s="32">
        <f t="shared" si="9"/>
        <v>7277</v>
      </c>
      <c r="AB36" s="32">
        <f t="shared" si="10"/>
        <v>7219</v>
      </c>
      <c r="AC36" s="32">
        <f t="shared" si="11"/>
        <v>7521</v>
      </c>
      <c r="AD36" s="6">
        <f t="shared" si="13"/>
        <v>84128</v>
      </c>
      <c r="AE36" s="12">
        <f t="shared" si="14"/>
        <v>5.5980798522226163E-2</v>
      </c>
    </row>
    <row r="37" spans="1:31">
      <c r="A37" s="10" t="s">
        <v>308</v>
      </c>
      <c r="B37" s="11">
        <v>5418</v>
      </c>
      <c r="C37" s="11">
        <v>5396</v>
      </c>
      <c r="D37" s="11">
        <v>5811</v>
      </c>
      <c r="E37" s="11">
        <v>4932</v>
      </c>
      <c r="F37" s="11">
        <v>4960</v>
      </c>
      <c r="G37" s="11">
        <v>4856</v>
      </c>
      <c r="H37" s="11">
        <v>4865</v>
      </c>
      <c r="I37" s="11">
        <v>5310</v>
      </c>
      <c r="J37" s="11">
        <v>5250</v>
      </c>
      <c r="K37" s="11">
        <v>5250</v>
      </c>
      <c r="L37" s="11">
        <v>5434</v>
      </c>
      <c r="M37" s="11">
        <v>57482</v>
      </c>
      <c r="R37" s="10" t="str">
        <f t="shared" si="12"/>
        <v>CAMILO DAZA</v>
      </c>
      <c r="S37" s="32">
        <f t="shared" si="1"/>
        <v>5418</v>
      </c>
      <c r="T37" s="32">
        <f t="shared" si="2"/>
        <v>5396</v>
      </c>
      <c r="U37" s="32">
        <f t="shared" si="3"/>
        <v>5811</v>
      </c>
      <c r="V37" s="32">
        <f t="shared" si="4"/>
        <v>4932</v>
      </c>
      <c r="W37" s="32">
        <f t="shared" si="5"/>
        <v>4960</v>
      </c>
      <c r="X37" s="32">
        <f t="shared" si="6"/>
        <v>4856</v>
      </c>
      <c r="Y37" s="32">
        <f t="shared" si="7"/>
        <v>4865</v>
      </c>
      <c r="Z37" s="32">
        <f t="shared" si="8"/>
        <v>5310</v>
      </c>
      <c r="AA37" s="32">
        <f t="shared" si="9"/>
        <v>5250</v>
      </c>
      <c r="AB37" s="32">
        <f t="shared" si="10"/>
        <v>5250</v>
      </c>
      <c r="AC37" s="32">
        <f t="shared" si="11"/>
        <v>5434</v>
      </c>
      <c r="AD37" s="6">
        <f t="shared" si="13"/>
        <v>57482</v>
      </c>
      <c r="AE37" s="12">
        <f t="shared" si="14"/>
        <v>3.824990800511844E-2</v>
      </c>
    </row>
    <row r="38" spans="1:31">
      <c r="A38" s="10" t="s">
        <v>323</v>
      </c>
      <c r="B38" s="11">
        <v>5377</v>
      </c>
      <c r="C38" s="11">
        <v>4971</v>
      </c>
      <c r="D38" s="11">
        <v>5211</v>
      </c>
      <c r="E38" s="11">
        <v>4702</v>
      </c>
      <c r="F38" s="11">
        <v>4600</v>
      </c>
      <c r="G38" s="11">
        <v>4557</v>
      </c>
      <c r="H38" s="11">
        <v>4847</v>
      </c>
      <c r="I38" s="11">
        <v>4953</v>
      </c>
      <c r="J38" s="11">
        <v>4879</v>
      </c>
      <c r="K38" s="11">
        <v>4885</v>
      </c>
      <c r="L38" s="11">
        <v>4753</v>
      </c>
      <c r="M38" s="11">
        <v>53735</v>
      </c>
      <c r="R38" s="10" t="str">
        <f t="shared" si="12"/>
        <v>SAN ANDRES-GUSTAVO ROJAS PINILLA</v>
      </c>
      <c r="S38" s="32">
        <f t="shared" si="1"/>
        <v>5377</v>
      </c>
      <c r="T38" s="32">
        <f t="shared" si="2"/>
        <v>4971</v>
      </c>
      <c r="U38" s="32">
        <f t="shared" si="3"/>
        <v>5211</v>
      </c>
      <c r="V38" s="32">
        <f t="shared" si="4"/>
        <v>4702</v>
      </c>
      <c r="W38" s="32">
        <f t="shared" si="5"/>
        <v>4600</v>
      </c>
      <c r="X38" s="32">
        <f t="shared" si="6"/>
        <v>4557</v>
      </c>
      <c r="Y38" s="32">
        <f t="shared" si="7"/>
        <v>4847</v>
      </c>
      <c r="Z38" s="32">
        <f t="shared" si="8"/>
        <v>4953</v>
      </c>
      <c r="AA38" s="32">
        <f t="shared" si="9"/>
        <v>4879</v>
      </c>
      <c r="AB38" s="32">
        <f t="shared" si="10"/>
        <v>4885</v>
      </c>
      <c r="AC38" s="32">
        <f t="shared" si="11"/>
        <v>4753</v>
      </c>
      <c r="AD38" s="6">
        <f t="shared" si="13"/>
        <v>53735</v>
      </c>
      <c r="AE38" s="12">
        <f t="shared" si="14"/>
        <v>3.575656390965936E-2</v>
      </c>
    </row>
    <row r="39" spans="1:31">
      <c r="A39" s="10" t="s">
        <v>316</v>
      </c>
      <c r="B39" s="11">
        <v>4649</v>
      </c>
      <c r="C39" s="11">
        <v>4444</v>
      </c>
      <c r="D39" s="11">
        <v>4768</v>
      </c>
      <c r="E39" s="11">
        <v>4545</v>
      </c>
      <c r="F39" s="11">
        <v>4880</v>
      </c>
      <c r="G39" s="11">
        <v>4324</v>
      </c>
      <c r="H39" s="11">
        <v>4641</v>
      </c>
      <c r="I39" s="11">
        <v>4648</v>
      </c>
      <c r="J39" s="11">
        <v>4394</v>
      </c>
      <c r="K39" s="11">
        <v>4394</v>
      </c>
      <c r="L39" s="11">
        <v>5511</v>
      </c>
      <c r="M39" s="11">
        <v>51198</v>
      </c>
      <c r="R39" s="10" t="str">
        <f t="shared" si="12"/>
        <v>MONTERIA - LOS GARZONES</v>
      </c>
      <c r="S39" s="32">
        <f t="shared" si="1"/>
        <v>4649</v>
      </c>
      <c r="T39" s="32">
        <f t="shared" si="2"/>
        <v>4444</v>
      </c>
      <c r="U39" s="32">
        <f t="shared" si="3"/>
        <v>4768</v>
      </c>
      <c r="V39" s="32">
        <f t="shared" si="4"/>
        <v>4545</v>
      </c>
      <c r="W39" s="32">
        <f t="shared" si="5"/>
        <v>4880</v>
      </c>
      <c r="X39" s="32">
        <f t="shared" si="6"/>
        <v>4324</v>
      </c>
      <c r="Y39" s="32">
        <f t="shared" si="7"/>
        <v>4641</v>
      </c>
      <c r="Z39" s="32">
        <f t="shared" si="8"/>
        <v>4648</v>
      </c>
      <c r="AA39" s="32">
        <f t="shared" si="9"/>
        <v>4394</v>
      </c>
      <c r="AB39" s="32">
        <f t="shared" si="10"/>
        <v>4394</v>
      </c>
      <c r="AC39" s="32">
        <f t="shared" si="11"/>
        <v>5511</v>
      </c>
      <c r="AD39" s="6">
        <f t="shared" si="13"/>
        <v>51198</v>
      </c>
      <c r="AE39" s="12">
        <f t="shared" si="14"/>
        <v>3.4068382972862007E-2</v>
      </c>
    </row>
    <row r="40" spans="1:31">
      <c r="A40" s="10" t="s">
        <v>304</v>
      </c>
      <c r="B40" s="11">
        <v>1672</v>
      </c>
      <c r="C40" s="11">
        <v>1675</v>
      </c>
      <c r="D40" s="11">
        <v>1665</v>
      </c>
      <c r="E40" s="11">
        <v>1643</v>
      </c>
      <c r="F40" s="11">
        <v>1711</v>
      </c>
      <c r="G40" s="11">
        <v>1617</v>
      </c>
      <c r="H40" s="11">
        <v>5286</v>
      </c>
      <c r="I40" s="11">
        <v>5716</v>
      </c>
      <c r="J40" s="11">
        <v>5455</v>
      </c>
      <c r="K40" s="11">
        <v>5723</v>
      </c>
      <c r="L40" s="11">
        <v>2260</v>
      </c>
      <c r="M40" s="11">
        <v>34423</v>
      </c>
      <c r="R40" s="10" t="str">
        <f t="shared" si="12"/>
        <v>BARRANQUILLA-E. CORTISSOZ</v>
      </c>
      <c r="S40" s="32">
        <f t="shared" si="1"/>
        <v>1672</v>
      </c>
      <c r="T40" s="32">
        <f t="shared" si="2"/>
        <v>1675</v>
      </c>
      <c r="U40" s="32">
        <f t="shared" si="3"/>
        <v>1665</v>
      </c>
      <c r="V40" s="32">
        <f t="shared" si="4"/>
        <v>1643</v>
      </c>
      <c r="W40" s="32">
        <f t="shared" si="5"/>
        <v>1711</v>
      </c>
      <c r="X40" s="32">
        <f t="shared" si="6"/>
        <v>1617</v>
      </c>
      <c r="Y40" s="32">
        <f t="shared" si="7"/>
        <v>5286</v>
      </c>
      <c r="Z40" s="32">
        <f t="shared" si="8"/>
        <v>5716</v>
      </c>
      <c r="AA40" s="32">
        <f t="shared" si="9"/>
        <v>5455</v>
      </c>
      <c r="AB40" s="32">
        <f t="shared" si="10"/>
        <v>5723</v>
      </c>
      <c r="AC40" s="32">
        <f t="shared" si="11"/>
        <v>2260</v>
      </c>
      <c r="AD40" s="6">
        <f t="shared" si="13"/>
        <v>34423</v>
      </c>
      <c r="AE40" s="12">
        <f t="shared" si="14"/>
        <v>2.2905893727778993E-2</v>
      </c>
    </row>
    <row r="41" spans="1:31">
      <c r="A41" s="10" t="s">
        <v>318</v>
      </c>
      <c r="B41" s="11">
        <v>3598</v>
      </c>
      <c r="C41" s="11">
        <v>3285</v>
      </c>
      <c r="D41" s="11">
        <v>3497</v>
      </c>
      <c r="E41" s="11">
        <v>2915</v>
      </c>
      <c r="F41" s="11">
        <v>2707</v>
      </c>
      <c r="G41" s="11">
        <v>2613</v>
      </c>
      <c r="H41" s="11">
        <v>2725</v>
      </c>
      <c r="I41" s="11">
        <v>2650</v>
      </c>
      <c r="J41" s="11">
        <v>2610</v>
      </c>
      <c r="K41" s="11">
        <v>2742</v>
      </c>
      <c r="L41" s="11">
        <v>2806</v>
      </c>
      <c r="M41" s="11">
        <v>32148</v>
      </c>
      <c r="R41" s="10" t="str">
        <f t="shared" si="12"/>
        <v>PASTO - ANTONIO NARIQO</v>
      </c>
      <c r="S41" s="32">
        <f t="shared" si="1"/>
        <v>3598</v>
      </c>
      <c r="T41" s="32">
        <f t="shared" si="2"/>
        <v>3285</v>
      </c>
      <c r="U41" s="32">
        <f t="shared" si="3"/>
        <v>3497</v>
      </c>
      <c r="V41" s="32">
        <f t="shared" si="4"/>
        <v>2915</v>
      </c>
      <c r="W41" s="32">
        <f t="shared" si="5"/>
        <v>2707</v>
      </c>
      <c r="X41" s="32">
        <f t="shared" si="6"/>
        <v>2613</v>
      </c>
      <c r="Y41" s="32">
        <f t="shared" si="7"/>
        <v>2725</v>
      </c>
      <c r="Z41" s="32">
        <f t="shared" si="8"/>
        <v>2650</v>
      </c>
      <c r="AA41" s="32">
        <f t="shared" si="9"/>
        <v>2610</v>
      </c>
      <c r="AB41" s="32">
        <f t="shared" si="10"/>
        <v>2742</v>
      </c>
      <c r="AC41" s="32">
        <f t="shared" si="11"/>
        <v>2806</v>
      </c>
      <c r="AD41" s="6">
        <f t="shared" si="13"/>
        <v>32148</v>
      </c>
      <c r="AE41" s="12">
        <f t="shared" si="14"/>
        <v>2.1392053904675336E-2</v>
      </c>
    </row>
    <row r="42" spans="1:31">
      <c r="A42" s="10" t="s">
        <v>310</v>
      </c>
      <c r="B42" s="11">
        <v>2966</v>
      </c>
      <c r="C42" s="11">
        <v>2820</v>
      </c>
      <c r="D42" s="11">
        <v>2930</v>
      </c>
      <c r="E42" s="11">
        <v>2573</v>
      </c>
      <c r="F42" s="11">
        <v>2771</v>
      </c>
      <c r="G42" s="11">
        <v>2643</v>
      </c>
      <c r="H42" s="11">
        <v>2710</v>
      </c>
      <c r="I42" s="11">
        <v>2590</v>
      </c>
      <c r="J42" s="11">
        <v>2570</v>
      </c>
      <c r="K42" s="11">
        <v>2570</v>
      </c>
      <c r="L42" s="11">
        <v>2724</v>
      </c>
      <c r="M42" s="11">
        <v>29867</v>
      </c>
      <c r="R42" s="10" t="str">
        <f t="shared" si="12"/>
        <v>EL EDEN</v>
      </c>
      <c r="S42" s="32">
        <f t="shared" si="1"/>
        <v>2966</v>
      </c>
      <c r="T42" s="32">
        <f t="shared" si="2"/>
        <v>2820</v>
      </c>
      <c r="U42" s="32">
        <f t="shared" si="3"/>
        <v>2930</v>
      </c>
      <c r="V42" s="32">
        <f t="shared" si="4"/>
        <v>2573</v>
      </c>
      <c r="W42" s="32">
        <f t="shared" si="5"/>
        <v>2771</v>
      </c>
      <c r="X42" s="32">
        <f t="shared" si="6"/>
        <v>2643</v>
      </c>
      <c r="Y42" s="32">
        <f t="shared" si="7"/>
        <v>2710</v>
      </c>
      <c r="Z42" s="32">
        <f t="shared" si="8"/>
        <v>2590</v>
      </c>
      <c r="AA42" s="32">
        <f t="shared" si="9"/>
        <v>2570</v>
      </c>
      <c r="AB42" s="32">
        <f t="shared" si="10"/>
        <v>2570</v>
      </c>
      <c r="AC42" s="32">
        <f t="shared" si="11"/>
        <v>2724</v>
      </c>
      <c r="AD42" s="6">
        <f t="shared" si="13"/>
        <v>29867</v>
      </c>
      <c r="AE42" s="12">
        <f t="shared" si="14"/>
        <v>1.9874221536983275E-2</v>
      </c>
    </row>
    <row r="43" spans="1:31">
      <c r="A43" s="10" t="s">
        <v>302</v>
      </c>
      <c r="B43" s="11">
        <v>2492</v>
      </c>
      <c r="C43" s="11">
        <v>2136</v>
      </c>
      <c r="D43" s="11">
        <v>2501</v>
      </c>
      <c r="E43" s="11">
        <v>2548</v>
      </c>
      <c r="F43" s="11">
        <v>2687</v>
      </c>
      <c r="G43" s="11">
        <v>2567</v>
      </c>
      <c r="H43" s="11">
        <v>2527</v>
      </c>
      <c r="I43" s="11">
        <v>2564</v>
      </c>
      <c r="J43" s="11">
        <v>2422</v>
      </c>
      <c r="K43" s="11">
        <v>2422</v>
      </c>
      <c r="L43" s="11">
        <v>2643</v>
      </c>
      <c r="M43" s="11">
        <v>27509</v>
      </c>
      <c r="R43" s="10" t="str">
        <f t="shared" si="12"/>
        <v>ALMIRANTE PADILLA</v>
      </c>
      <c r="S43" s="32">
        <f t="shared" si="1"/>
        <v>2492</v>
      </c>
      <c r="T43" s="32">
        <f t="shared" si="2"/>
        <v>2136</v>
      </c>
      <c r="U43" s="32">
        <f t="shared" si="3"/>
        <v>2501</v>
      </c>
      <c r="V43" s="32">
        <f t="shared" si="4"/>
        <v>2548</v>
      </c>
      <c r="W43" s="32">
        <f t="shared" si="5"/>
        <v>2687</v>
      </c>
      <c r="X43" s="32">
        <f t="shared" si="6"/>
        <v>2567</v>
      </c>
      <c r="Y43" s="32">
        <f t="shared" si="7"/>
        <v>2527</v>
      </c>
      <c r="Z43" s="32">
        <f t="shared" si="8"/>
        <v>2564</v>
      </c>
      <c r="AA43" s="32">
        <f t="shared" si="9"/>
        <v>2422</v>
      </c>
      <c r="AB43" s="32">
        <f t="shared" si="10"/>
        <v>2422</v>
      </c>
      <c r="AC43" s="32">
        <f t="shared" si="11"/>
        <v>2643</v>
      </c>
      <c r="AD43" s="6">
        <f t="shared" si="13"/>
        <v>27509</v>
      </c>
      <c r="AE43" s="12">
        <f t="shared" si="14"/>
        <v>1.8305151513740011E-2</v>
      </c>
    </row>
    <row r="44" spans="1:31">
      <c r="A44" s="10" t="s">
        <v>314</v>
      </c>
      <c r="B44" s="11">
        <v>1755</v>
      </c>
      <c r="C44" s="11">
        <v>1510</v>
      </c>
      <c r="D44" s="11">
        <v>1559</v>
      </c>
      <c r="E44" s="11">
        <v>1340</v>
      </c>
      <c r="F44" s="11">
        <v>1350</v>
      </c>
      <c r="G44" s="11">
        <v>1355</v>
      </c>
      <c r="H44" s="11">
        <v>1447</v>
      </c>
      <c r="I44" s="11">
        <v>1475</v>
      </c>
      <c r="J44" s="11">
        <v>1470</v>
      </c>
      <c r="K44" s="11">
        <v>1475</v>
      </c>
      <c r="L44" s="11">
        <v>1396</v>
      </c>
      <c r="M44" s="11">
        <v>16132</v>
      </c>
      <c r="R44" s="10" t="str">
        <f t="shared" si="12"/>
        <v>LETICIA-ALFREDO VASQUEZ COBO</v>
      </c>
      <c r="S44" s="32">
        <f t="shared" si="1"/>
        <v>1755</v>
      </c>
      <c r="T44" s="32">
        <f t="shared" si="2"/>
        <v>1510</v>
      </c>
      <c r="U44" s="32">
        <f t="shared" si="3"/>
        <v>1559</v>
      </c>
      <c r="V44" s="32">
        <f t="shared" si="4"/>
        <v>1340</v>
      </c>
      <c r="W44" s="32">
        <f t="shared" si="5"/>
        <v>1350</v>
      </c>
      <c r="X44" s="32">
        <f t="shared" si="6"/>
        <v>1355</v>
      </c>
      <c r="Y44" s="32">
        <f t="shared" si="7"/>
        <v>1447</v>
      </c>
      <c r="Z44" s="32">
        <f t="shared" si="8"/>
        <v>1475</v>
      </c>
      <c r="AA44" s="32">
        <f t="shared" si="9"/>
        <v>1470</v>
      </c>
      <c r="AB44" s="32">
        <f t="shared" si="10"/>
        <v>1475</v>
      </c>
      <c r="AC44" s="32">
        <f t="shared" si="11"/>
        <v>1396</v>
      </c>
      <c r="AD44" s="6">
        <f t="shared" si="13"/>
        <v>16132</v>
      </c>
      <c r="AE44" s="12">
        <f t="shared" si="14"/>
        <v>1.0734621550025586E-2</v>
      </c>
    </row>
    <row r="45" spans="1:31">
      <c r="A45" s="10" t="s">
        <v>317</v>
      </c>
      <c r="B45" s="11">
        <v>1172</v>
      </c>
      <c r="C45" s="11">
        <v>1071</v>
      </c>
      <c r="D45" s="11">
        <v>1087</v>
      </c>
      <c r="E45" s="11">
        <v>1131</v>
      </c>
      <c r="F45" s="11">
        <v>1147</v>
      </c>
      <c r="G45" s="11">
        <v>1082</v>
      </c>
      <c r="H45" s="11">
        <v>1123</v>
      </c>
      <c r="I45" s="11">
        <v>1125</v>
      </c>
      <c r="J45" s="11">
        <v>1246</v>
      </c>
      <c r="K45" s="11">
        <v>1246</v>
      </c>
      <c r="L45" s="11">
        <v>1262</v>
      </c>
      <c r="M45" s="11">
        <v>12692</v>
      </c>
      <c r="R45" s="10" t="str">
        <f t="shared" si="12"/>
        <v>NEIVA - BENITO SALAS</v>
      </c>
      <c r="S45" s="32">
        <f t="shared" si="1"/>
        <v>1172</v>
      </c>
      <c r="T45" s="32">
        <f t="shared" si="2"/>
        <v>1071</v>
      </c>
      <c r="U45" s="32">
        <f t="shared" si="3"/>
        <v>1087</v>
      </c>
      <c r="V45" s="32">
        <f t="shared" si="4"/>
        <v>1131</v>
      </c>
      <c r="W45" s="32">
        <f t="shared" si="5"/>
        <v>1147</v>
      </c>
      <c r="X45" s="32">
        <f t="shared" si="6"/>
        <v>1082</v>
      </c>
      <c r="Y45" s="32">
        <f t="shared" si="7"/>
        <v>1123</v>
      </c>
      <c r="Z45" s="32">
        <f t="shared" si="8"/>
        <v>1125</v>
      </c>
      <c r="AA45" s="32">
        <f t="shared" si="9"/>
        <v>1246</v>
      </c>
      <c r="AB45" s="32">
        <f t="shared" si="10"/>
        <v>1246</v>
      </c>
      <c r="AC45" s="32">
        <f t="shared" si="11"/>
        <v>1262</v>
      </c>
      <c r="AD45" s="6">
        <f t="shared" si="13"/>
        <v>12692</v>
      </c>
      <c r="AE45" s="12">
        <f t="shared" si="14"/>
        <v>8.445562652673242E-3</v>
      </c>
    </row>
    <row r="46" spans="1:31">
      <c r="A46" s="10" t="s">
        <v>319</v>
      </c>
      <c r="B46" s="11">
        <v>661</v>
      </c>
      <c r="C46" s="11">
        <v>524</v>
      </c>
      <c r="D46" s="11">
        <v>644</v>
      </c>
      <c r="E46" s="11">
        <v>980</v>
      </c>
      <c r="F46" s="11">
        <v>1068</v>
      </c>
      <c r="G46" s="11">
        <v>1021</v>
      </c>
      <c r="H46" s="11">
        <v>1106</v>
      </c>
      <c r="I46" s="11">
        <v>1089</v>
      </c>
      <c r="J46" s="11">
        <v>1040</v>
      </c>
      <c r="K46" s="11">
        <v>1040</v>
      </c>
      <c r="L46" s="11">
        <v>967</v>
      </c>
      <c r="M46" s="11">
        <v>10140</v>
      </c>
      <c r="R46" s="10" t="str">
        <f t="shared" si="12"/>
        <v>PERALES</v>
      </c>
      <c r="S46" s="32">
        <f t="shared" si="1"/>
        <v>661</v>
      </c>
      <c r="T46" s="32">
        <f t="shared" si="2"/>
        <v>524</v>
      </c>
      <c r="U46" s="32">
        <f t="shared" si="3"/>
        <v>644</v>
      </c>
      <c r="V46" s="32">
        <f t="shared" si="4"/>
        <v>980</v>
      </c>
      <c r="W46" s="32">
        <f t="shared" si="5"/>
        <v>1068</v>
      </c>
      <c r="X46" s="32">
        <f t="shared" si="6"/>
        <v>1021</v>
      </c>
      <c r="Y46" s="32">
        <f t="shared" si="7"/>
        <v>1106</v>
      </c>
      <c r="Z46" s="32">
        <f t="shared" si="8"/>
        <v>1089</v>
      </c>
      <c r="AA46" s="32">
        <f t="shared" si="9"/>
        <v>1040</v>
      </c>
      <c r="AB46" s="32">
        <f t="shared" si="10"/>
        <v>1040</v>
      </c>
      <c r="AC46" s="32">
        <f t="shared" si="11"/>
        <v>967</v>
      </c>
      <c r="AD46" s="6">
        <f t="shared" si="13"/>
        <v>10140</v>
      </c>
      <c r="AE46" s="12">
        <f t="shared" si="14"/>
        <v>6.747400354404875E-3</v>
      </c>
    </row>
    <row r="47" spans="1:31">
      <c r="A47" s="10" t="s">
        <v>301</v>
      </c>
      <c r="B47" s="11">
        <v>1132</v>
      </c>
      <c r="C47" s="11">
        <v>1118</v>
      </c>
      <c r="D47" s="11">
        <v>1155</v>
      </c>
      <c r="E47" s="11">
        <v>974</v>
      </c>
      <c r="F47" s="11">
        <v>925</v>
      </c>
      <c r="G47" s="11">
        <v>802</v>
      </c>
      <c r="H47" s="11">
        <v>813</v>
      </c>
      <c r="I47" s="11">
        <v>783</v>
      </c>
      <c r="J47" s="11"/>
      <c r="K47" s="11">
        <v>857</v>
      </c>
      <c r="L47" s="11">
        <v>858</v>
      </c>
      <c r="M47" s="11">
        <v>9417</v>
      </c>
      <c r="R47" s="10" t="str">
        <f t="shared" si="12"/>
        <v>ALFONSO LOPEZ PUMAREJO.</v>
      </c>
      <c r="S47" s="32">
        <f t="shared" si="1"/>
        <v>1132</v>
      </c>
      <c r="T47" s="32">
        <f t="shared" si="2"/>
        <v>1118</v>
      </c>
      <c r="U47" s="32">
        <f t="shared" si="3"/>
        <v>1155</v>
      </c>
      <c r="V47" s="32">
        <f t="shared" si="4"/>
        <v>974</v>
      </c>
      <c r="W47" s="32">
        <f t="shared" si="5"/>
        <v>925</v>
      </c>
      <c r="X47" s="32">
        <f t="shared" si="6"/>
        <v>802</v>
      </c>
      <c r="Y47" s="32">
        <f t="shared" si="7"/>
        <v>813</v>
      </c>
      <c r="Z47" s="32">
        <f t="shared" si="8"/>
        <v>783</v>
      </c>
      <c r="AA47" s="32">
        <f t="shared" si="9"/>
        <v>0</v>
      </c>
      <c r="AB47" s="32">
        <f t="shared" si="10"/>
        <v>857</v>
      </c>
      <c r="AC47" s="32">
        <f t="shared" si="11"/>
        <v>858</v>
      </c>
      <c r="AD47" s="6">
        <f t="shared" si="13"/>
        <v>9417</v>
      </c>
      <c r="AE47" s="12">
        <f t="shared" si="14"/>
        <v>6.2662987315020421E-3</v>
      </c>
    </row>
    <row r="48" spans="1:31">
      <c r="A48" s="10" t="s">
        <v>313</v>
      </c>
      <c r="B48" s="11">
        <v>355</v>
      </c>
      <c r="C48" s="11">
        <v>321</v>
      </c>
      <c r="D48" s="11">
        <v>348</v>
      </c>
      <c r="E48" s="11">
        <v>337</v>
      </c>
      <c r="F48" s="11">
        <v>566</v>
      </c>
      <c r="G48" s="11">
        <v>632</v>
      </c>
      <c r="H48" s="11">
        <v>679</v>
      </c>
      <c r="I48" s="11">
        <v>672</v>
      </c>
      <c r="J48" s="11">
        <v>698</v>
      </c>
      <c r="K48" s="11">
        <v>698</v>
      </c>
      <c r="L48" s="11">
        <v>690</v>
      </c>
      <c r="M48" s="11">
        <v>5996</v>
      </c>
      <c r="R48" s="10" t="str">
        <f t="shared" si="12"/>
        <v>IPIALES - SAN LUIS</v>
      </c>
      <c r="S48" s="32">
        <f t="shared" si="1"/>
        <v>355</v>
      </c>
      <c r="T48" s="32">
        <f t="shared" si="2"/>
        <v>321</v>
      </c>
      <c r="U48" s="32">
        <f t="shared" si="3"/>
        <v>348</v>
      </c>
      <c r="V48" s="32">
        <f t="shared" si="4"/>
        <v>337</v>
      </c>
      <c r="W48" s="32">
        <f t="shared" si="5"/>
        <v>566</v>
      </c>
      <c r="X48" s="32">
        <f t="shared" si="6"/>
        <v>632</v>
      </c>
      <c r="Y48" s="32">
        <f t="shared" si="7"/>
        <v>679</v>
      </c>
      <c r="Z48" s="32">
        <f t="shared" si="8"/>
        <v>672</v>
      </c>
      <c r="AA48" s="32">
        <f t="shared" si="9"/>
        <v>698</v>
      </c>
      <c r="AB48" s="32">
        <f t="shared" si="10"/>
        <v>698</v>
      </c>
      <c r="AC48" s="32">
        <f t="shared" si="11"/>
        <v>690</v>
      </c>
      <c r="AD48" s="6">
        <f t="shared" si="13"/>
        <v>5996</v>
      </c>
      <c r="AE48" s="12">
        <f t="shared" si="14"/>
        <v>3.989882892012981E-3</v>
      </c>
    </row>
    <row r="49" spans="1:31">
      <c r="A49" s="10" t="s">
        <v>311</v>
      </c>
      <c r="B49" s="11">
        <v>519</v>
      </c>
      <c r="C49" s="11">
        <v>509</v>
      </c>
      <c r="D49" s="11">
        <v>586</v>
      </c>
      <c r="E49" s="11">
        <v>486</v>
      </c>
      <c r="F49" s="11">
        <v>537</v>
      </c>
      <c r="G49" s="11">
        <v>476</v>
      </c>
      <c r="H49" s="11">
        <v>507</v>
      </c>
      <c r="I49" s="11">
        <v>511</v>
      </c>
      <c r="J49" s="11">
        <v>223</v>
      </c>
      <c r="K49" s="11">
        <v>511</v>
      </c>
      <c r="L49" s="11">
        <v>534</v>
      </c>
      <c r="M49" s="11">
        <v>5399</v>
      </c>
      <c r="R49" s="10" t="str">
        <f t="shared" si="12"/>
        <v>EL YOPAL</v>
      </c>
      <c r="S49" s="32">
        <f t="shared" si="1"/>
        <v>519</v>
      </c>
      <c r="T49" s="32">
        <f t="shared" si="2"/>
        <v>509</v>
      </c>
      <c r="U49" s="32">
        <f t="shared" si="3"/>
        <v>586</v>
      </c>
      <c r="V49" s="32">
        <f t="shared" si="4"/>
        <v>486</v>
      </c>
      <c r="W49" s="32">
        <f t="shared" si="5"/>
        <v>537</v>
      </c>
      <c r="X49" s="32">
        <f t="shared" si="6"/>
        <v>476</v>
      </c>
      <c r="Y49" s="32">
        <f t="shared" si="7"/>
        <v>507</v>
      </c>
      <c r="Z49" s="32">
        <f t="shared" si="8"/>
        <v>511</v>
      </c>
      <c r="AA49" s="32">
        <f t="shared" si="9"/>
        <v>223</v>
      </c>
      <c r="AB49" s="32">
        <f t="shared" si="10"/>
        <v>511</v>
      </c>
      <c r="AC49" s="32">
        <f t="shared" si="11"/>
        <v>534</v>
      </c>
      <c r="AD49" s="6">
        <f t="shared" si="13"/>
        <v>5399</v>
      </c>
      <c r="AE49" s="12">
        <f t="shared" si="14"/>
        <v>3.5926247054666586E-3</v>
      </c>
    </row>
    <row r="50" spans="1:31">
      <c r="A50" s="10" t="s">
        <v>303</v>
      </c>
      <c r="B50" s="11">
        <v>496</v>
      </c>
      <c r="C50" s="11">
        <v>485</v>
      </c>
      <c r="D50" s="11">
        <v>505</v>
      </c>
      <c r="E50" s="11">
        <v>490</v>
      </c>
      <c r="F50" s="11">
        <v>480</v>
      </c>
      <c r="G50" s="11">
        <v>469</v>
      </c>
      <c r="H50" s="11">
        <v>506</v>
      </c>
      <c r="I50" s="11">
        <v>486</v>
      </c>
      <c r="J50" s="11"/>
      <c r="K50" s="11">
        <v>450</v>
      </c>
      <c r="L50" s="11">
        <v>441</v>
      </c>
      <c r="M50" s="11">
        <v>4808</v>
      </c>
      <c r="R50" s="10" t="str">
        <f t="shared" si="12"/>
        <v>BARRANCABERMEJA-YARIGUIES</v>
      </c>
      <c r="S50" s="32">
        <f t="shared" si="1"/>
        <v>496</v>
      </c>
      <c r="T50" s="32">
        <f t="shared" si="2"/>
        <v>485</v>
      </c>
      <c r="U50" s="32">
        <f t="shared" si="3"/>
        <v>505</v>
      </c>
      <c r="V50" s="32">
        <f t="shared" si="4"/>
        <v>490</v>
      </c>
      <c r="W50" s="32">
        <f t="shared" si="5"/>
        <v>480</v>
      </c>
      <c r="X50" s="32">
        <f t="shared" si="6"/>
        <v>469</v>
      </c>
      <c r="Y50" s="32">
        <f t="shared" si="7"/>
        <v>506</v>
      </c>
      <c r="Z50" s="32">
        <f t="shared" si="8"/>
        <v>486</v>
      </c>
      <c r="AA50" s="32">
        <f t="shared" si="9"/>
        <v>0</v>
      </c>
      <c r="AB50" s="32">
        <f t="shared" si="10"/>
        <v>450</v>
      </c>
      <c r="AC50" s="32">
        <f t="shared" si="11"/>
        <v>441</v>
      </c>
      <c r="AD50" s="6">
        <f t="shared" si="13"/>
        <v>4808</v>
      </c>
      <c r="AE50" s="12">
        <f t="shared" si="14"/>
        <v>3.1993590635087414E-3</v>
      </c>
    </row>
    <row r="51" spans="1:31">
      <c r="A51" s="10" t="s">
        <v>327</v>
      </c>
      <c r="B51" s="11">
        <v>467</v>
      </c>
      <c r="C51" s="11">
        <v>469</v>
      </c>
      <c r="D51" s="11">
        <v>502</v>
      </c>
      <c r="E51" s="11">
        <v>460</v>
      </c>
      <c r="F51" s="11">
        <v>408</v>
      </c>
      <c r="G51" s="11">
        <v>425</v>
      </c>
      <c r="H51" s="11">
        <v>447</v>
      </c>
      <c r="I51" s="11">
        <v>473</v>
      </c>
      <c r="J51" s="11"/>
      <c r="K51" s="11">
        <v>481</v>
      </c>
      <c r="L51" s="11">
        <v>525</v>
      </c>
      <c r="M51" s="11">
        <v>4657</v>
      </c>
      <c r="R51" s="10" t="str">
        <f t="shared" si="12"/>
        <v>VANGUARDIA</v>
      </c>
      <c r="S51" s="32">
        <f t="shared" si="1"/>
        <v>467</v>
      </c>
      <c r="T51" s="32">
        <f t="shared" si="2"/>
        <v>469</v>
      </c>
      <c r="U51" s="32">
        <f t="shared" si="3"/>
        <v>502</v>
      </c>
      <c r="V51" s="32">
        <f t="shared" si="4"/>
        <v>460</v>
      </c>
      <c r="W51" s="32">
        <f t="shared" si="5"/>
        <v>408</v>
      </c>
      <c r="X51" s="32">
        <f t="shared" si="6"/>
        <v>425</v>
      </c>
      <c r="Y51" s="32">
        <f t="shared" si="7"/>
        <v>447</v>
      </c>
      <c r="Z51" s="32">
        <f t="shared" si="8"/>
        <v>473</v>
      </c>
      <c r="AA51" s="32">
        <f t="shared" si="9"/>
        <v>0</v>
      </c>
      <c r="AB51" s="32">
        <f t="shared" si="10"/>
        <v>481</v>
      </c>
      <c r="AC51" s="32">
        <f t="shared" si="11"/>
        <v>525</v>
      </c>
      <c r="AD51" s="6">
        <f t="shared" si="13"/>
        <v>4657</v>
      </c>
      <c r="AE51" s="12">
        <f t="shared" si="14"/>
        <v>3.0988800247005424E-3</v>
      </c>
    </row>
    <row r="52" spans="1:31">
      <c r="A52" s="10" t="s">
        <v>315</v>
      </c>
      <c r="B52" s="11">
        <v>11</v>
      </c>
      <c r="C52" s="11">
        <v>11</v>
      </c>
      <c r="D52" s="11">
        <v>25</v>
      </c>
      <c r="E52" s="11">
        <v>825</v>
      </c>
      <c r="F52" s="11">
        <v>824</v>
      </c>
      <c r="G52" s="11">
        <v>26</v>
      </c>
      <c r="H52" s="11">
        <v>866</v>
      </c>
      <c r="I52" s="11">
        <v>819</v>
      </c>
      <c r="J52" s="11">
        <v>36</v>
      </c>
      <c r="K52" s="11">
        <v>389</v>
      </c>
      <c r="L52" s="11">
        <v>263</v>
      </c>
      <c r="M52" s="11">
        <v>4095</v>
      </c>
      <c r="R52" s="10" t="str">
        <f t="shared" si="12"/>
        <v>MEDELLIN - OLAYA HERRERA</v>
      </c>
      <c r="S52" s="32">
        <f t="shared" si="1"/>
        <v>11</v>
      </c>
      <c r="T52" s="32">
        <f t="shared" si="2"/>
        <v>11</v>
      </c>
      <c r="U52" s="32">
        <f t="shared" si="3"/>
        <v>25</v>
      </c>
      <c r="V52" s="32">
        <f t="shared" si="4"/>
        <v>825</v>
      </c>
      <c r="W52" s="32">
        <f t="shared" si="5"/>
        <v>824</v>
      </c>
      <c r="X52" s="32">
        <f t="shared" si="6"/>
        <v>26</v>
      </c>
      <c r="Y52" s="32">
        <f t="shared" si="7"/>
        <v>866</v>
      </c>
      <c r="Z52" s="32">
        <f t="shared" si="8"/>
        <v>819</v>
      </c>
      <c r="AA52" s="32">
        <f t="shared" si="9"/>
        <v>36</v>
      </c>
      <c r="AB52" s="32">
        <f t="shared" si="10"/>
        <v>389</v>
      </c>
      <c r="AC52" s="32">
        <f t="shared" si="11"/>
        <v>263</v>
      </c>
      <c r="AD52" s="6">
        <f t="shared" si="13"/>
        <v>4095</v>
      </c>
      <c r="AE52" s="12">
        <f t="shared" si="14"/>
        <v>2.724911681586584E-3</v>
      </c>
    </row>
    <row r="53" spans="1:31">
      <c r="A53" s="10" t="s">
        <v>312</v>
      </c>
      <c r="B53" s="11">
        <v>319</v>
      </c>
      <c r="C53" s="11">
        <v>337</v>
      </c>
      <c r="D53" s="11">
        <v>331</v>
      </c>
      <c r="E53" s="11">
        <v>306</v>
      </c>
      <c r="F53" s="11">
        <v>355</v>
      </c>
      <c r="G53" s="11">
        <v>334</v>
      </c>
      <c r="H53" s="11">
        <v>387</v>
      </c>
      <c r="I53" s="11">
        <v>379</v>
      </c>
      <c r="J53" s="11"/>
      <c r="K53" s="11">
        <v>436</v>
      </c>
      <c r="L53" s="11">
        <v>415</v>
      </c>
      <c r="M53" s="11">
        <v>3599</v>
      </c>
      <c r="R53" s="10" t="str">
        <f t="shared" si="12"/>
        <v>GUILLERMO LEON VALENCIA</v>
      </c>
      <c r="S53" s="32">
        <f t="shared" si="1"/>
        <v>319</v>
      </c>
      <c r="T53" s="32">
        <f t="shared" si="2"/>
        <v>337</v>
      </c>
      <c r="U53" s="32">
        <f t="shared" si="3"/>
        <v>331</v>
      </c>
      <c r="V53" s="32">
        <f t="shared" si="4"/>
        <v>306</v>
      </c>
      <c r="W53" s="32">
        <f t="shared" si="5"/>
        <v>355</v>
      </c>
      <c r="X53" s="32">
        <f t="shared" si="6"/>
        <v>334</v>
      </c>
      <c r="Y53" s="32">
        <f t="shared" si="7"/>
        <v>387</v>
      </c>
      <c r="Z53" s="32">
        <f t="shared" si="8"/>
        <v>379</v>
      </c>
      <c r="AA53" s="32">
        <f t="shared" si="9"/>
        <v>0</v>
      </c>
      <c r="AB53" s="32">
        <f t="shared" si="10"/>
        <v>436</v>
      </c>
      <c r="AC53" s="32">
        <f t="shared" si="11"/>
        <v>415</v>
      </c>
      <c r="AD53" s="6">
        <f t="shared" si="13"/>
        <v>3599</v>
      </c>
      <c r="AE53" s="12">
        <f t="shared" si="14"/>
        <v>2.3948613289450833E-3</v>
      </c>
    </row>
    <row r="54" spans="1:31">
      <c r="A54" s="10" t="s">
        <v>355</v>
      </c>
      <c r="B54" s="11"/>
      <c r="C54" s="11"/>
      <c r="D54" s="11"/>
      <c r="E54" s="11"/>
      <c r="F54" s="11"/>
      <c r="G54" s="11"/>
      <c r="H54" s="11">
        <v>476</v>
      </c>
      <c r="I54" s="11">
        <v>488</v>
      </c>
      <c r="J54" s="11">
        <v>476</v>
      </c>
      <c r="K54" s="11">
        <v>504</v>
      </c>
      <c r="L54" s="11">
        <v>456</v>
      </c>
      <c r="M54" s="11">
        <v>2400</v>
      </c>
      <c r="R54" s="10" t="str">
        <f t="shared" si="12"/>
        <v>JORGE ISAAC_MAICAO_LA GUAJIRA</v>
      </c>
      <c r="S54" s="32">
        <f t="shared" si="1"/>
        <v>0</v>
      </c>
      <c r="T54" s="32">
        <f t="shared" si="2"/>
        <v>0</v>
      </c>
      <c r="U54" s="32">
        <f t="shared" si="3"/>
        <v>0</v>
      </c>
      <c r="V54" s="32">
        <f t="shared" si="4"/>
        <v>0</v>
      </c>
      <c r="W54" s="32">
        <f t="shared" si="5"/>
        <v>0</v>
      </c>
      <c r="X54" s="32">
        <f t="shared" si="6"/>
        <v>0</v>
      </c>
      <c r="Y54" s="32">
        <f t="shared" si="7"/>
        <v>476</v>
      </c>
      <c r="Z54" s="32">
        <f t="shared" si="8"/>
        <v>488</v>
      </c>
      <c r="AA54" s="32">
        <f t="shared" si="9"/>
        <v>476</v>
      </c>
      <c r="AB54" s="32">
        <f t="shared" si="10"/>
        <v>504</v>
      </c>
      <c r="AC54" s="32">
        <f t="shared" si="11"/>
        <v>456</v>
      </c>
      <c r="AD54" s="6">
        <f t="shared" si="13"/>
        <v>2400</v>
      </c>
      <c r="AE54" s="12">
        <f t="shared" si="14"/>
        <v>1.5970178353621005E-3</v>
      </c>
    </row>
    <row r="55" spans="1:31">
      <c r="A55" s="10" t="s">
        <v>321</v>
      </c>
      <c r="B55" s="11">
        <v>236</v>
      </c>
      <c r="C55" s="11">
        <v>376</v>
      </c>
      <c r="D55" s="11">
        <v>336</v>
      </c>
      <c r="E55" s="11"/>
      <c r="F55" s="11">
        <v>330</v>
      </c>
      <c r="G55" s="11">
        <v>365</v>
      </c>
      <c r="H55" s="11"/>
      <c r="I55" s="11"/>
      <c r="J55" s="11"/>
      <c r="K55" s="11">
        <v>345</v>
      </c>
      <c r="L55" s="11">
        <v>374</v>
      </c>
      <c r="M55" s="11">
        <v>2362</v>
      </c>
      <c r="R55" s="10" t="str">
        <f t="shared" si="12"/>
        <v>QUIBDO - EL CARAÑO</v>
      </c>
      <c r="S55" s="32">
        <f t="shared" si="1"/>
        <v>236</v>
      </c>
      <c r="T55" s="32">
        <f t="shared" si="2"/>
        <v>376</v>
      </c>
      <c r="U55" s="32">
        <f t="shared" si="3"/>
        <v>336</v>
      </c>
      <c r="V55" s="32">
        <f t="shared" si="4"/>
        <v>0</v>
      </c>
      <c r="W55" s="32">
        <f t="shared" si="5"/>
        <v>330</v>
      </c>
      <c r="X55" s="32">
        <f t="shared" si="6"/>
        <v>365</v>
      </c>
      <c r="Y55" s="32">
        <f t="shared" si="7"/>
        <v>0</v>
      </c>
      <c r="Z55" s="32">
        <f t="shared" si="8"/>
        <v>0</v>
      </c>
      <c r="AA55" s="32">
        <f t="shared" si="9"/>
        <v>0</v>
      </c>
      <c r="AB55" s="32">
        <f t="shared" si="10"/>
        <v>345</v>
      </c>
      <c r="AC55" s="32">
        <f t="shared" si="11"/>
        <v>374</v>
      </c>
      <c r="AD55" s="6">
        <f t="shared" si="13"/>
        <v>2362</v>
      </c>
      <c r="AE55" s="12">
        <f t="shared" si="14"/>
        <v>1.5717317196355339E-3</v>
      </c>
    </row>
    <row r="56" spans="1:31">
      <c r="A56" s="10" t="s">
        <v>344</v>
      </c>
      <c r="B56" s="11"/>
      <c r="C56" s="11"/>
      <c r="D56" s="11"/>
      <c r="E56" s="11"/>
      <c r="F56" s="11"/>
      <c r="G56" s="11"/>
      <c r="H56" s="11">
        <v>316</v>
      </c>
      <c r="I56" s="11">
        <v>288</v>
      </c>
      <c r="J56" s="11">
        <v>288</v>
      </c>
      <c r="K56" s="11">
        <v>324</v>
      </c>
      <c r="L56" s="11">
        <v>292</v>
      </c>
      <c r="M56" s="11">
        <v>1508</v>
      </c>
      <c r="R56" s="10" t="str">
        <f t="shared" si="12"/>
        <v>PUERTO BOLÍVAR PORTERE_URIBIA_LA GUAJIRA</v>
      </c>
      <c r="S56" s="32">
        <f t="shared" si="1"/>
        <v>0</v>
      </c>
      <c r="T56" s="32">
        <f t="shared" si="2"/>
        <v>0</v>
      </c>
      <c r="U56" s="32">
        <f t="shared" si="3"/>
        <v>0</v>
      </c>
      <c r="V56" s="32">
        <f t="shared" si="4"/>
        <v>0</v>
      </c>
      <c r="W56" s="32">
        <f t="shared" si="5"/>
        <v>0</v>
      </c>
      <c r="X56" s="32">
        <f t="shared" si="6"/>
        <v>0</v>
      </c>
      <c r="Y56" s="32">
        <f t="shared" si="7"/>
        <v>316</v>
      </c>
      <c r="Z56" s="32">
        <f t="shared" si="8"/>
        <v>288</v>
      </c>
      <c r="AA56" s="32">
        <f t="shared" si="9"/>
        <v>288</v>
      </c>
      <c r="AB56" s="32">
        <f t="shared" si="10"/>
        <v>324</v>
      </c>
      <c r="AC56" s="32">
        <f t="shared" si="11"/>
        <v>292</v>
      </c>
      <c r="AD56" s="6">
        <f t="shared" si="13"/>
        <v>1508</v>
      </c>
      <c r="AE56" s="12">
        <f t="shared" si="14"/>
        <v>1.0034595398858532E-3</v>
      </c>
    </row>
    <row r="57" spans="1:31">
      <c r="A57" s="10" t="s">
        <v>326</v>
      </c>
      <c r="B57" s="11">
        <v>117</v>
      </c>
      <c r="C57" s="11">
        <v>84</v>
      </c>
      <c r="D57" s="11">
        <v>78</v>
      </c>
      <c r="E57" s="11">
        <v>162</v>
      </c>
      <c r="F57" s="11">
        <v>165</v>
      </c>
      <c r="G57" s="11">
        <v>123</v>
      </c>
      <c r="H57" s="11">
        <v>132</v>
      </c>
      <c r="I57" s="11">
        <v>136</v>
      </c>
      <c r="J57" s="11"/>
      <c r="K57" s="11">
        <v>129</v>
      </c>
      <c r="L57" s="11">
        <v>126</v>
      </c>
      <c r="M57" s="11">
        <v>1252</v>
      </c>
      <c r="R57" s="10" t="str">
        <f t="shared" si="12"/>
        <v>TUMACO - LA FLORIDA</v>
      </c>
      <c r="S57" s="32">
        <f t="shared" si="1"/>
        <v>117</v>
      </c>
      <c r="T57" s="32">
        <f t="shared" si="2"/>
        <v>84</v>
      </c>
      <c r="U57" s="32">
        <f t="shared" si="3"/>
        <v>78</v>
      </c>
      <c r="V57" s="32">
        <f t="shared" si="4"/>
        <v>162</v>
      </c>
      <c r="W57" s="32">
        <f t="shared" si="5"/>
        <v>165</v>
      </c>
      <c r="X57" s="32">
        <f t="shared" si="6"/>
        <v>123</v>
      </c>
      <c r="Y57" s="32">
        <f t="shared" si="7"/>
        <v>132</v>
      </c>
      <c r="Z57" s="32">
        <f t="shared" si="8"/>
        <v>136</v>
      </c>
      <c r="AA57" s="32">
        <f t="shared" si="9"/>
        <v>0</v>
      </c>
      <c r="AB57" s="32">
        <f t="shared" si="10"/>
        <v>129</v>
      </c>
      <c r="AC57" s="32">
        <f t="shared" si="11"/>
        <v>126</v>
      </c>
      <c r="AD57" s="6">
        <f t="shared" si="13"/>
        <v>1252</v>
      </c>
      <c r="AE57" s="12">
        <f t="shared" si="14"/>
        <v>8.3311097078056246E-4</v>
      </c>
    </row>
    <row r="58" spans="1:31">
      <c r="A58" s="10" t="s">
        <v>324</v>
      </c>
      <c r="B58" s="11">
        <v>59</v>
      </c>
      <c r="C58" s="11">
        <v>45</v>
      </c>
      <c r="D58" s="11">
        <v>52</v>
      </c>
      <c r="E58" s="11">
        <v>53</v>
      </c>
      <c r="F58" s="11">
        <v>51</v>
      </c>
      <c r="G58" s="11">
        <v>60</v>
      </c>
      <c r="H58" s="11">
        <v>75</v>
      </c>
      <c r="I58" s="11">
        <v>81</v>
      </c>
      <c r="J58" s="11">
        <v>73</v>
      </c>
      <c r="K58" s="11">
        <v>79</v>
      </c>
      <c r="L58" s="11">
        <v>83</v>
      </c>
      <c r="M58" s="11">
        <v>711</v>
      </c>
      <c r="R58" s="10" t="str">
        <f t="shared" si="12"/>
        <v>SAN JOSE DEL GUAVIARE- JORGE E GONZ</v>
      </c>
      <c r="S58" s="32">
        <f t="shared" si="1"/>
        <v>59</v>
      </c>
      <c r="T58" s="32">
        <f t="shared" si="2"/>
        <v>45</v>
      </c>
      <c r="U58" s="32">
        <f t="shared" si="3"/>
        <v>52</v>
      </c>
      <c r="V58" s="32">
        <f t="shared" si="4"/>
        <v>53</v>
      </c>
      <c r="W58" s="32">
        <f t="shared" si="5"/>
        <v>51</v>
      </c>
      <c r="X58" s="32">
        <f t="shared" si="6"/>
        <v>60</v>
      </c>
      <c r="Y58" s="32">
        <f t="shared" si="7"/>
        <v>75</v>
      </c>
      <c r="Z58" s="32">
        <f t="shared" si="8"/>
        <v>81</v>
      </c>
      <c r="AA58" s="32">
        <f t="shared" si="9"/>
        <v>73</v>
      </c>
      <c r="AB58" s="32">
        <f t="shared" si="10"/>
        <v>79</v>
      </c>
      <c r="AC58" s="32">
        <f t="shared" si="11"/>
        <v>83</v>
      </c>
      <c r="AD58" s="6">
        <f t="shared" si="13"/>
        <v>711</v>
      </c>
      <c r="AE58" s="12">
        <f t="shared" si="14"/>
        <v>4.731165337260223E-4</v>
      </c>
    </row>
    <row r="59" spans="1:31" ht="15">
      <c r="A59" s="10" t="s">
        <v>271</v>
      </c>
      <c r="B59" s="11">
        <v>117816</v>
      </c>
      <c r="C59" s="11">
        <v>112311</v>
      </c>
      <c r="D59" s="11">
        <v>121049</v>
      </c>
      <c r="E59" s="11">
        <v>118205</v>
      </c>
      <c r="F59" s="11">
        <v>127897</v>
      </c>
      <c r="G59" s="11">
        <v>123827</v>
      </c>
      <c r="H59" s="11">
        <v>141081</v>
      </c>
      <c r="I59" s="11">
        <v>141653</v>
      </c>
      <c r="J59" s="11">
        <v>127001</v>
      </c>
      <c r="K59" s="11">
        <v>189380</v>
      </c>
      <c r="L59" s="11">
        <v>182581</v>
      </c>
      <c r="M59" s="11">
        <v>1502801</v>
      </c>
      <c r="R59" s="17" t="s">
        <v>271</v>
      </c>
      <c r="S59" s="18">
        <f>SUM(S30:S58)</f>
        <v>117816</v>
      </c>
      <c r="T59" s="18">
        <f t="shared" ref="T59:AD59" si="15">SUM(T30:T58)</f>
        <v>112311</v>
      </c>
      <c r="U59" s="18">
        <f t="shared" si="15"/>
        <v>121049</v>
      </c>
      <c r="V59" s="18">
        <f t="shared" si="15"/>
        <v>118205</v>
      </c>
      <c r="W59" s="18">
        <f t="shared" si="15"/>
        <v>127897</v>
      </c>
      <c r="X59" s="18">
        <f t="shared" si="15"/>
        <v>123827</v>
      </c>
      <c r="Y59" s="18">
        <f t="shared" si="15"/>
        <v>141081</v>
      </c>
      <c r="Z59" s="18">
        <f t="shared" si="15"/>
        <v>141653</v>
      </c>
      <c r="AA59" s="18">
        <f t="shared" si="15"/>
        <v>127001</v>
      </c>
      <c r="AB59" s="18">
        <f t="shared" si="15"/>
        <v>189380</v>
      </c>
      <c r="AC59" s="18">
        <f t="shared" si="15"/>
        <v>182581</v>
      </c>
      <c r="AD59" s="18">
        <f t="shared" si="15"/>
        <v>1502801</v>
      </c>
      <c r="AE59" s="25">
        <f>SUM(AE30:AE58)</f>
        <v>0.99999999999999989</v>
      </c>
    </row>
  </sheetData>
  <phoneticPr fontId="10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sheetPr codeName="Hoja6"/>
  <dimension ref="A2:AE179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/>
    </sheetView>
  </sheetViews>
  <sheetFormatPr baseColWidth="10" defaultColWidth="11.42578125" defaultRowHeight="12.75" outlineLevelCol="1"/>
  <cols>
    <col min="1" max="1" width="31.5703125" hidden="1" customWidth="1" outlineLevel="1"/>
    <col min="2" max="2" width="26" hidden="1" customWidth="1" outlineLevel="1"/>
    <col min="3" max="12" width="11" hidden="1" customWidth="1" outlineLevel="1"/>
    <col min="13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9" width="13.7109375" customWidth="1"/>
    <col min="30" max="30" width="15" customWidth="1"/>
    <col min="31" max="31" width="14.7109375" customWidth="1"/>
  </cols>
  <sheetData>
    <row r="2" spans="1:31" ht="18">
      <c r="R2" s="19" t="s">
        <v>336</v>
      </c>
    </row>
    <row r="3" spans="1:31" ht="18">
      <c r="R3" s="19" t="s">
        <v>257</v>
      </c>
    </row>
    <row r="4" spans="1:31" ht="18">
      <c r="R4" s="20" t="str">
        <f>+'1. No. Servicios por Aeropuerto'!R4</f>
        <v>Periodo del reporte: Enero a Noviembre 2024</v>
      </c>
    </row>
    <row r="6" spans="1:31" ht="15" customHeight="1"/>
    <row r="7" spans="1:31" ht="18">
      <c r="R7" s="20" t="s">
        <v>329</v>
      </c>
    </row>
    <row r="8" spans="1:31">
      <c r="A8" s="9" t="s">
        <v>278</v>
      </c>
      <c r="B8" s="9" t="s">
        <v>280</v>
      </c>
    </row>
    <row r="9" spans="1:31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466</v>
      </c>
      <c r="K9" t="s">
        <v>467</v>
      </c>
      <c r="L9" t="s">
        <v>468</v>
      </c>
      <c r="M9" t="s">
        <v>271</v>
      </c>
      <c r="R9" s="16" t="s">
        <v>284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481</v>
      </c>
      <c r="Z9" s="16" t="s">
        <v>482</v>
      </c>
      <c r="AA9" s="16" t="s">
        <v>483</v>
      </c>
      <c r="AB9" s="16" t="s">
        <v>484</v>
      </c>
      <c r="AC9" s="16" t="s">
        <v>485</v>
      </c>
      <c r="AD9" s="16" t="s">
        <v>486</v>
      </c>
      <c r="AE9" s="24" t="s">
        <v>281</v>
      </c>
    </row>
    <row r="10" spans="1:31">
      <c r="A10" s="10" t="s">
        <v>283</v>
      </c>
      <c r="B10" s="11">
        <v>46186</v>
      </c>
      <c r="C10" s="11">
        <v>43283</v>
      </c>
      <c r="D10" s="11">
        <v>48494</v>
      </c>
      <c r="E10" s="11">
        <v>47268</v>
      </c>
      <c r="F10" s="11">
        <v>50553</v>
      </c>
      <c r="G10" s="11">
        <v>49639</v>
      </c>
      <c r="H10" s="11">
        <v>54005</v>
      </c>
      <c r="I10" s="11">
        <v>54247</v>
      </c>
      <c r="J10" s="11">
        <v>49581</v>
      </c>
      <c r="K10" s="11">
        <v>56273</v>
      </c>
      <c r="L10" s="11">
        <v>55791</v>
      </c>
      <c r="M10" s="11">
        <v>555320</v>
      </c>
      <c r="R10" s="32" t="str">
        <f>+A10</f>
        <v>ATENCIÓN EN POSICIÓN REMOTA</v>
      </c>
      <c r="S10" s="32">
        <f t="shared" ref="S10:S19" si="0">+B10</f>
        <v>46186</v>
      </c>
      <c r="T10" s="32">
        <f t="shared" ref="T10:T19" si="1">+C10</f>
        <v>43283</v>
      </c>
      <c r="U10" s="32">
        <f t="shared" ref="U10:U19" si="2">+D10</f>
        <v>48494</v>
      </c>
      <c r="V10" s="32">
        <f t="shared" ref="V10:V19" si="3">+E10</f>
        <v>47268</v>
      </c>
      <c r="W10" s="32">
        <f t="shared" ref="W10:W19" si="4">+F10</f>
        <v>50553</v>
      </c>
      <c r="X10" s="32">
        <f t="shared" ref="X10:X19" si="5">+G10</f>
        <v>49639</v>
      </c>
      <c r="Y10" s="32">
        <f t="shared" ref="Y10:Y19" si="6">+H10</f>
        <v>54005</v>
      </c>
      <c r="Z10" s="32">
        <f t="shared" ref="Z10:Z19" si="7">+I10</f>
        <v>54247</v>
      </c>
      <c r="AA10" s="32">
        <f t="shared" ref="AA10:AA19" si="8">+J10</f>
        <v>49581</v>
      </c>
      <c r="AB10" s="32">
        <f t="shared" ref="AB10:AB19" si="9">+K10</f>
        <v>56273</v>
      </c>
      <c r="AC10" s="32">
        <f t="shared" ref="AC10:AC19" si="10">+L10</f>
        <v>55791</v>
      </c>
      <c r="AD10" s="6">
        <f>SUM(S10:AC10)</f>
        <v>555320</v>
      </c>
      <c r="AE10" s="12">
        <f t="shared" ref="AE10:AE19" si="11">+AD10/$AD$20</f>
        <v>0.36952331013886736</v>
      </c>
    </row>
    <row r="11" spans="1:31">
      <c r="A11" s="10" t="s">
        <v>41</v>
      </c>
      <c r="B11" s="11">
        <v>21906</v>
      </c>
      <c r="C11" s="11">
        <v>21143</v>
      </c>
      <c r="D11" s="11">
        <v>22469</v>
      </c>
      <c r="E11" s="11">
        <v>22279</v>
      </c>
      <c r="F11" s="11">
        <v>23805</v>
      </c>
      <c r="G11" s="11">
        <v>22896</v>
      </c>
      <c r="H11" s="11">
        <v>25853</v>
      </c>
      <c r="I11" s="11">
        <v>26029</v>
      </c>
      <c r="J11" s="11">
        <v>24111</v>
      </c>
      <c r="K11" s="11">
        <v>33849</v>
      </c>
      <c r="L11" s="11">
        <v>36621</v>
      </c>
      <c r="M11" s="11">
        <v>280961</v>
      </c>
      <c r="R11" s="32" t="str">
        <f t="shared" ref="R11:R19" si="12">+A11</f>
        <v>EQUIPOS PARA CARGA Y DESCARGUE DE MERCANCIAS</v>
      </c>
      <c r="S11" s="32">
        <f t="shared" si="0"/>
        <v>21906</v>
      </c>
      <c r="T11" s="32">
        <f t="shared" si="1"/>
        <v>21143</v>
      </c>
      <c r="U11" s="32">
        <f t="shared" si="2"/>
        <v>22469</v>
      </c>
      <c r="V11" s="32">
        <f t="shared" si="3"/>
        <v>22279</v>
      </c>
      <c r="W11" s="32">
        <f t="shared" si="4"/>
        <v>23805</v>
      </c>
      <c r="X11" s="32">
        <f t="shared" si="5"/>
        <v>22896</v>
      </c>
      <c r="Y11" s="32">
        <f t="shared" si="6"/>
        <v>25853</v>
      </c>
      <c r="Z11" s="32">
        <f t="shared" si="7"/>
        <v>26029</v>
      </c>
      <c r="AA11" s="32">
        <f t="shared" si="8"/>
        <v>24111</v>
      </c>
      <c r="AB11" s="32">
        <f t="shared" si="9"/>
        <v>33849</v>
      </c>
      <c r="AC11" s="32">
        <f t="shared" si="10"/>
        <v>36621</v>
      </c>
      <c r="AD11" s="6">
        <f t="shared" ref="AD11:AD19" si="13">SUM(S11:AC11)</f>
        <v>280961</v>
      </c>
      <c r="AE11" s="12">
        <f t="shared" si="11"/>
        <v>0.18695822001715465</v>
      </c>
    </row>
    <row r="12" spans="1:31">
      <c r="A12" s="10" t="s">
        <v>24</v>
      </c>
      <c r="B12" s="11">
        <v>11173</v>
      </c>
      <c r="C12" s="11">
        <v>10785</v>
      </c>
      <c r="D12" s="11">
        <v>11759</v>
      </c>
      <c r="E12" s="11">
        <v>11763</v>
      </c>
      <c r="F12" s="11">
        <v>12321</v>
      </c>
      <c r="G12" s="11">
        <v>11737</v>
      </c>
      <c r="H12" s="11">
        <v>14360</v>
      </c>
      <c r="I12" s="11">
        <v>14387</v>
      </c>
      <c r="J12" s="11">
        <v>12868</v>
      </c>
      <c r="K12" s="11">
        <v>22896</v>
      </c>
      <c r="L12" s="11">
        <v>21129</v>
      </c>
      <c r="M12" s="11">
        <v>155178</v>
      </c>
      <c r="R12" s="32" t="str">
        <f t="shared" si="12"/>
        <v>PLANTAS ELETRICAS PARA LA AERONAVE</v>
      </c>
      <c r="S12" s="32">
        <f t="shared" si="0"/>
        <v>11173</v>
      </c>
      <c r="T12" s="32">
        <f t="shared" si="1"/>
        <v>10785</v>
      </c>
      <c r="U12" s="32">
        <f t="shared" si="2"/>
        <v>11759</v>
      </c>
      <c r="V12" s="32">
        <f t="shared" si="3"/>
        <v>11763</v>
      </c>
      <c r="W12" s="32">
        <f t="shared" si="4"/>
        <v>12321</v>
      </c>
      <c r="X12" s="32">
        <f t="shared" si="5"/>
        <v>11737</v>
      </c>
      <c r="Y12" s="32">
        <f t="shared" si="6"/>
        <v>14360</v>
      </c>
      <c r="Z12" s="32">
        <f t="shared" si="7"/>
        <v>14387</v>
      </c>
      <c r="AA12" s="32">
        <f t="shared" si="8"/>
        <v>12868</v>
      </c>
      <c r="AB12" s="32">
        <f t="shared" si="9"/>
        <v>22896</v>
      </c>
      <c r="AC12" s="32">
        <f t="shared" si="10"/>
        <v>21129</v>
      </c>
      <c r="AD12" s="6">
        <f t="shared" si="13"/>
        <v>155178</v>
      </c>
      <c r="AE12" s="12">
        <f t="shared" si="11"/>
        <v>0.10325918068992501</v>
      </c>
    </row>
    <row r="13" spans="1:31">
      <c r="A13" s="10" t="s">
        <v>33</v>
      </c>
      <c r="B13" s="11">
        <v>10329</v>
      </c>
      <c r="C13" s="11">
        <v>9343</v>
      </c>
      <c r="D13" s="11">
        <v>10315</v>
      </c>
      <c r="E13" s="11">
        <v>10455</v>
      </c>
      <c r="F13" s="11">
        <v>11087</v>
      </c>
      <c r="G13" s="11">
        <v>10535</v>
      </c>
      <c r="H13" s="11">
        <v>13179</v>
      </c>
      <c r="I13" s="11">
        <v>13234</v>
      </c>
      <c r="J13" s="11">
        <v>11418</v>
      </c>
      <c r="K13" s="11">
        <v>20656</v>
      </c>
      <c r="L13" s="11">
        <v>19121</v>
      </c>
      <c r="M13" s="11">
        <v>139672</v>
      </c>
      <c r="R13" s="32" t="str">
        <f t="shared" si="12"/>
        <v>MOVILIZACION DE EQUIPAJE</v>
      </c>
      <c r="S13" s="32">
        <f t="shared" si="0"/>
        <v>10329</v>
      </c>
      <c r="T13" s="32">
        <f t="shared" si="1"/>
        <v>9343</v>
      </c>
      <c r="U13" s="32">
        <f t="shared" si="2"/>
        <v>10315</v>
      </c>
      <c r="V13" s="32">
        <f t="shared" si="3"/>
        <v>10455</v>
      </c>
      <c r="W13" s="32">
        <f t="shared" si="4"/>
        <v>11087</v>
      </c>
      <c r="X13" s="32">
        <f t="shared" si="5"/>
        <v>10535</v>
      </c>
      <c r="Y13" s="32">
        <f t="shared" si="6"/>
        <v>13179</v>
      </c>
      <c r="Z13" s="32">
        <f t="shared" si="7"/>
        <v>13234</v>
      </c>
      <c r="AA13" s="32">
        <f t="shared" si="8"/>
        <v>11418</v>
      </c>
      <c r="AB13" s="32">
        <f t="shared" si="9"/>
        <v>20656</v>
      </c>
      <c r="AC13" s="32">
        <f t="shared" si="10"/>
        <v>19121</v>
      </c>
      <c r="AD13" s="6">
        <f t="shared" si="13"/>
        <v>139672</v>
      </c>
      <c r="AE13" s="12">
        <f t="shared" si="11"/>
        <v>9.2941114625289714E-2</v>
      </c>
    </row>
    <row r="14" spans="1:31">
      <c r="A14" s="10" t="s">
        <v>19</v>
      </c>
      <c r="B14" s="11">
        <v>10586</v>
      </c>
      <c r="C14" s="11">
        <v>10609</v>
      </c>
      <c r="D14" s="11">
        <v>11442</v>
      </c>
      <c r="E14" s="11">
        <v>11367</v>
      </c>
      <c r="F14" s="11">
        <v>12394</v>
      </c>
      <c r="G14" s="11">
        <v>11667</v>
      </c>
      <c r="H14" s="11">
        <v>13523</v>
      </c>
      <c r="I14" s="11">
        <v>13647</v>
      </c>
      <c r="J14" s="11">
        <v>12224</v>
      </c>
      <c r="K14" s="11">
        <v>15744</v>
      </c>
      <c r="L14" s="11">
        <v>14265</v>
      </c>
      <c r="M14" s="11">
        <v>137468</v>
      </c>
      <c r="R14" s="32" t="str">
        <f t="shared" si="12"/>
        <v>PAY MOWER</v>
      </c>
      <c r="S14" s="32">
        <f t="shared" si="0"/>
        <v>10586</v>
      </c>
      <c r="T14" s="32">
        <f t="shared" si="1"/>
        <v>10609</v>
      </c>
      <c r="U14" s="32">
        <f t="shared" si="2"/>
        <v>11442</v>
      </c>
      <c r="V14" s="32">
        <f t="shared" si="3"/>
        <v>11367</v>
      </c>
      <c r="W14" s="32">
        <f t="shared" si="4"/>
        <v>12394</v>
      </c>
      <c r="X14" s="32">
        <f t="shared" si="5"/>
        <v>11667</v>
      </c>
      <c r="Y14" s="32">
        <f t="shared" si="6"/>
        <v>13523</v>
      </c>
      <c r="Z14" s="32">
        <f t="shared" si="7"/>
        <v>13647</v>
      </c>
      <c r="AA14" s="32">
        <f t="shared" si="8"/>
        <v>12224</v>
      </c>
      <c r="AB14" s="32">
        <f t="shared" si="9"/>
        <v>15744</v>
      </c>
      <c r="AC14" s="32">
        <f t="shared" si="10"/>
        <v>14265</v>
      </c>
      <c r="AD14" s="6">
        <f t="shared" si="13"/>
        <v>137468</v>
      </c>
      <c r="AE14" s="12">
        <f t="shared" si="11"/>
        <v>9.1474519913148852E-2</v>
      </c>
    </row>
    <row r="15" spans="1:31">
      <c r="A15" s="10" t="s">
        <v>28</v>
      </c>
      <c r="B15" s="11">
        <v>9144</v>
      </c>
      <c r="C15" s="11">
        <v>8743</v>
      </c>
      <c r="D15" s="11">
        <v>9506</v>
      </c>
      <c r="E15" s="11">
        <v>9348</v>
      </c>
      <c r="F15" s="11">
        <v>9715</v>
      </c>
      <c r="G15" s="11">
        <v>9104</v>
      </c>
      <c r="H15" s="11">
        <v>11322</v>
      </c>
      <c r="I15" s="11">
        <v>11373</v>
      </c>
      <c r="J15" s="11">
        <v>9726</v>
      </c>
      <c r="K15" s="11">
        <v>17597</v>
      </c>
      <c r="L15" s="11">
        <v>15852</v>
      </c>
      <c r="M15" s="11">
        <v>121430</v>
      </c>
      <c r="R15" s="32" t="str">
        <f t="shared" si="12"/>
        <v>ASEO A LAS AERONAVES</v>
      </c>
      <c r="S15" s="32">
        <f t="shared" si="0"/>
        <v>9144</v>
      </c>
      <c r="T15" s="32">
        <f t="shared" si="1"/>
        <v>8743</v>
      </c>
      <c r="U15" s="32">
        <f t="shared" si="2"/>
        <v>9506</v>
      </c>
      <c r="V15" s="32">
        <f t="shared" si="3"/>
        <v>9348</v>
      </c>
      <c r="W15" s="32">
        <f t="shared" si="4"/>
        <v>9715</v>
      </c>
      <c r="X15" s="32">
        <f t="shared" si="5"/>
        <v>9104</v>
      </c>
      <c r="Y15" s="32">
        <f t="shared" si="6"/>
        <v>11322</v>
      </c>
      <c r="Z15" s="32">
        <f t="shared" si="7"/>
        <v>11373</v>
      </c>
      <c r="AA15" s="32">
        <f t="shared" si="8"/>
        <v>9726</v>
      </c>
      <c r="AB15" s="32">
        <f t="shared" si="9"/>
        <v>17597</v>
      </c>
      <c r="AC15" s="32">
        <f t="shared" si="10"/>
        <v>15852</v>
      </c>
      <c r="AD15" s="6">
        <f t="shared" si="13"/>
        <v>121430</v>
      </c>
      <c r="AE15" s="12">
        <f t="shared" si="11"/>
        <v>8.0802448228341608E-2</v>
      </c>
    </row>
    <row r="16" spans="1:31">
      <c r="A16" s="10" t="s">
        <v>60</v>
      </c>
      <c r="B16" s="11">
        <v>4510</v>
      </c>
      <c r="C16" s="11">
        <v>4717</v>
      </c>
      <c r="D16" s="11">
        <v>3299</v>
      </c>
      <c r="E16" s="11">
        <v>1782</v>
      </c>
      <c r="F16" s="11">
        <v>4042</v>
      </c>
      <c r="G16" s="11">
        <v>4457</v>
      </c>
      <c r="H16" s="11">
        <v>3665</v>
      </c>
      <c r="I16" s="11">
        <v>3656</v>
      </c>
      <c r="J16" s="11">
        <v>2825</v>
      </c>
      <c r="K16" s="11">
        <v>8519</v>
      </c>
      <c r="L16" s="11">
        <v>5859</v>
      </c>
      <c r="M16" s="11">
        <v>47331</v>
      </c>
      <c r="R16" s="32" t="str">
        <f t="shared" si="12"/>
        <v>ATENCION A PASAJEROS</v>
      </c>
      <c r="S16" s="32">
        <f t="shared" si="0"/>
        <v>4510</v>
      </c>
      <c r="T16" s="32">
        <f t="shared" si="1"/>
        <v>4717</v>
      </c>
      <c r="U16" s="32">
        <f t="shared" si="2"/>
        <v>3299</v>
      </c>
      <c r="V16" s="32">
        <f t="shared" si="3"/>
        <v>1782</v>
      </c>
      <c r="W16" s="32">
        <f t="shared" si="4"/>
        <v>4042</v>
      </c>
      <c r="X16" s="32">
        <f t="shared" si="5"/>
        <v>4457</v>
      </c>
      <c r="Y16" s="32">
        <f t="shared" si="6"/>
        <v>3665</v>
      </c>
      <c r="Z16" s="32">
        <f t="shared" si="7"/>
        <v>3656</v>
      </c>
      <c r="AA16" s="32">
        <f t="shared" si="8"/>
        <v>2825</v>
      </c>
      <c r="AB16" s="32">
        <f t="shared" si="9"/>
        <v>8519</v>
      </c>
      <c r="AC16" s="32">
        <f t="shared" si="10"/>
        <v>5859</v>
      </c>
      <c r="AD16" s="6">
        <f t="shared" si="13"/>
        <v>47331</v>
      </c>
      <c r="AE16" s="12">
        <f t="shared" si="11"/>
        <v>3.1495187985634825E-2</v>
      </c>
    </row>
    <row r="17" spans="1:31">
      <c r="A17" s="10" t="s">
        <v>39</v>
      </c>
      <c r="B17" s="11">
        <v>2056</v>
      </c>
      <c r="C17" s="11">
        <v>1764</v>
      </c>
      <c r="D17" s="11">
        <v>1839</v>
      </c>
      <c r="E17" s="11">
        <v>1849</v>
      </c>
      <c r="F17" s="11">
        <v>1920</v>
      </c>
      <c r="G17" s="11">
        <v>1775</v>
      </c>
      <c r="H17" s="11">
        <v>2340</v>
      </c>
      <c r="I17" s="11">
        <v>2300</v>
      </c>
      <c r="J17" s="11">
        <v>1880</v>
      </c>
      <c r="K17" s="11">
        <v>6472</v>
      </c>
      <c r="L17" s="11">
        <v>6510</v>
      </c>
      <c r="M17" s="11">
        <v>30705</v>
      </c>
      <c r="R17" s="32" t="str">
        <f t="shared" si="12"/>
        <v>AGUA POTABLE</v>
      </c>
      <c r="S17" s="32">
        <f t="shared" si="0"/>
        <v>2056</v>
      </c>
      <c r="T17" s="32">
        <f t="shared" si="1"/>
        <v>1764</v>
      </c>
      <c r="U17" s="32">
        <f t="shared" si="2"/>
        <v>1839</v>
      </c>
      <c r="V17" s="32">
        <f t="shared" si="3"/>
        <v>1849</v>
      </c>
      <c r="W17" s="32">
        <f t="shared" si="4"/>
        <v>1920</v>
      </c>
      <c r="X17" s="32">
        <f t="shared" si="5"/>
        <v>1775</v>
      </c>
      <c r="Y17" s="32">
        <f t="shared" si="6"/>
        <v>2340</v>
      </c>
      <c r="Z17" s="32">
        <f t="shared" si="7"/>
        <v>2300</v>
      </c>
      <c r="AA17" s="32">
        <f t="shared" si="8"/>
        <v>1880</v>
      </c>
      <c r="AB17" s="32">
        <f t="shared" si="9"/>
        <v>6472</v>
      </c>
      <c r="AC17" s="32">
        <f t="shared" si="10"/>
        <v>6510</v>
      </c>
      <c r="AD17" s="6">
        <f t="shared" si="13"/>
        <v>30705</v>
      </c>
      <c r="AE17" s="12">
        <f t="shared" si="11"/>
        <v>2.0431846931163872E-2</v>
      </c>
    </row>
    <row r="18" spans="1:31">
      <c r="A18" s="10" t="s">
        <v>347</v>
      </c>
      <c r="B18" s="11">
        <v>1713</v>
      </c>
      <c r="C18" s="11">
        <v>1608</v>
      </c>
      <c r="D18" s="11">
        <v>1659</v>
      </c>
      <c r="E18" s="11">
        <v>1706</v>
      </c>
      <c r="F18" s="11">
        <v>1779</v>
      </c>
      <c r="G18" s="11">
        <v>1741</v>
      </c>
      <c r="H18" s="11">
        <v>2366</v>
      </c>
      <c r="I18" s="11">
        <v>2303</v>
      </c>
      <c r="J18" s="11">
        <v>1927</v>
      </c>
      <c r="K18" s="11">
        <v>6588</v>
      </c>
      <c r="L18" s="11">
        <v>6576</v>
      </c>
      <c r="M18" s="11">
        <v>29966</v>
      </c>
      <c r="R18" s="32" t="str">
        <f t="shared" si="12"/>
        <v>SUMINISTRO DE AGUA PARA BAÑO</v>
      </c>
      <c r="S18" s="32">
        <f t="shared" si="0"/>
        <v>1713</v>
      </c>
      <c r="T18" s="32">
        <f t="shared" si="1"/>
        <v>1608</v>
      </c>
      <c r="U18" s="32">
        <f t="shared" si="2"/>
        <v>1659</v>
      </c>
      <c r="V18" s="32">
        <f t="shared" si="3"/>
        <v>1706</v>
      </c>
      <c r="W18" s="32">
        <f t="shared" si="4"/>
        <v>1779</v>
      </c>
      <c r="X18" s="32">
        <f t="shared" si="5"/>
        <v>1741</v>
      </c>
      <c r="Y18" s="32">
        <f t="shared" si="6"/>
        <v>2366</v>
      </c>
      <c r="Z18" s="32">
        <f t="shared" si="7"/>
        <v>2303</v>
      </c>
      <c r="AA18" s="32">
        <f t="shared" si="8"/>
        <v>1927</v>
      </c>
      <c r="AB18" s="32">
        <f t="shared" si="9"/>
        <v>6588</v>
      </c>
      <c r="AC18" s="32">
        <f t="shared" si="10"/>
        <v>6576</v>
      </c>
      <c r="AD18" s="6">
        <f t="shared" si="13"/>
        <v>29966</v>
      </c>
      <c r="AE18" s="12">
        <f t="shared" si="11"/>
        <v>1.9940098522691959E-2</v>
      </c>
    </row>
    <row r="19" spans="1:31">
      <c r="A19" s="10" t="s">
        <v>66</v>
      </c>
      <c r="B19" s="11">
        <v>213</v>
      </c>
      <c r="C19" s="11">
        <v>316</v>
      </c>
      <c r="D19" s="11">
        <v>267</v>
      </c>
      <c r="E19" s="11">
        <v>388</v>
      </c>
      <c r="F19" s="11">
        <v>281</v>
      </c>
      <c r="G19" s="11">
        <v>276</v>
      </c>
      <c r="H19" s="11">
        <v>468</v>
      </c>
      <c r="I19" s="11">
        <v>477</v>
      </c>
      <c r="J19" s="11">
        <v>441</v>
      </c>
      <c r="K19" s="11">
        <v>786</v>
      </c>
      <c r="L19" s="11">
        <v>857</v>
      </c>
      <c r="M19" s="11">
        <v>4770</v>
      </c>
      <c r="R19" s="32" t="str">
        <f t="shared" si="12"/>
        <v>ARRANQUE DE MOTORES "AIR STRATER"</v>
      </c>
      <c r="S19" s="32">
        <f t="shared" si="0"/>
        <v>213</v>
      </c>
      <c r="T19" s="32">
        <f t="shared" si="1"/>
        <v>316</v>
      </c>
      <c r="U19" s="32">
        <f t="shared" si="2"/>
        <v>267</v>
      </c>
      <c r="V19" s="32">
        <f t="shared" si="3"/>
        <v>388</v>
      </c>
      <c r="W19" s="32">
        <f t="shared" si="4"/>
        <v>281</v>
      </c>
      <c r="X19" s="32">
        <f t="shared" si="5"/>
        <v>276</v>
      </c>
      <c r="Y19" s="32">
        <f t="shared" si="6"/>
        <v>468</v>
      </c>
      <c r="Z19" s="32">
        <f t="shared" si="7"/>
        <v>477</v>
      </c>
      <c r="AA19" s="32">
        <f t="shared" si="8"/>
        <v>441</v>
      </c>
      <c r="AB19" s="32">
        <f t="shared" si="9"/>
        <v>786</v>
      </c>
      <c r="AC19" s="32">
        <f t="shared" si="10"/>
        <v>857</v>
      </c>
      <c r="AD19" s="6">
        <f t="shared" si="13"/>
        <v>4770</v>
      </c>
      <c r="AE19" s="12">
        <f t="shared" si="11"/>
        <v>3.1740729477821748E-3</v>
      </c>
    </row>
    <row r="20" spans="1:31" ht="15">
      <c r="A20" s="10" t="s">
        <v>271</v>
      </c>
      <c r="B20" s="11">
        <v>117816</v>
      </c>
      <c r="C20" s="11">
        <v>112311</v>
      </c>
      <c r="D20" s="11">
        <v>121049</v>
      </c>
      <c r="E20" s="11">
        <v>118205</v>
      </c>
      <c r="F20" s="11">
        <v>127897</v>
      </c>
      <c r="G20" s="11">
        <v>123827</v>
      </c>
      <c r="H20" s="11">
        <v>141081</v>
      </c>
      <c r="I20" s="11">
        <v>141653</v>
      </c>
      <c r="J20" s="11">
        <v>127001</v>
      </c>
      <c r="K20" s="11">
        <v>189380</v>
      </c>
      <c r="L20" s="11">
        <v>182581</v>
      </c>
      <c r="M20" s="11">
        <v>1502801</v>
      </c>
      <c r="R20" s="17" t="s">
        <v>271</v>
      </c>
      <c r="S20" s="18">
        <f>SUM(S10:S19)</f>
        <v>117816</v>
      </c>
      <c r="T20" s="18">
        <f t="shared" ref="T20:AD20" si="14">SUM(T10:T19)</f>
        <v>112311</v>
      </c>
      <c r="U20" s="18">
        <f t="shared" si="14"/>
        <v>121049</v>
      </c>
      <c r="V20" s="18">
        <f t="shared" si="14"/>
        <v>118205</v>
      </c>
      <c r="W20" s="18">
        <f t="shared" si="14"/>
        <v>127897</v>
      </c>
      <c r="X20" s="18">
        <f t="shared" si="14"/>
        <v>123827</v>
      </c>
      <c r="Y20" s="18">
        <f t="shared" si="14"/>
        <v>141081</v>
      </c>
      <c r="Z20" s="18">
        <f t="shared" si="14"/>
        <v>141653</v>
      </c>
      <c r="AA20" s="18">
        <f t="shared" si="14"/>
        <v>127001</v>
      </c>
      <c r="AB20" s="18">
        <f t="shared" si="14"/>
        <v>189380</v>
      </c>
      <c r="AC20" s="18">
        <f t="shared" si="14"/>
        <v>182581</v>
      </c>
      <c r="AD20" s="18">
        <f t="shared" si="14"/>
        <v>1502801</v>
      </c>
      <c r="AE20" s="25">
        <f>SUM(AE10:AE19)</f>
        <v>0.99999999999999989</v>
      </c>
    </row>
    <row r="21" spans="1:31"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6"/>
      <c r="AE21" s="12"/>
    </row>
    <row r="22" spans="1:31"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6"/>
      <c r="AE22" s="12"/>
    </row>
    <row r="23" spans="1:31"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6"/>
      <c r="AE23" s="12"/>
    </row>
    <row r="24" spans="1:31"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6"/>
      <c r="AE24" s="12"/>
    </row>
    <row r="30" spans="1:31" ht="18">
      <c r="R30" s="20" t="s">
        <v>331</v>
      </c>
    </row>
    <row r="31" spans="1:31">
      <c r="A31" s="9" t="s">
        <v>278</v>
      </c>
      <c r="B31" s="9" t="s">
        <v>280</v>
      </c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6"/>
      <c r="AE31" s="12"/>
    </row>
    <row r="32" spans="1:31" ht="45">
      <c r="A32" s="9" t="s">
        <v>270</v>
      </c>
      <c r="B32" t="s">
        <v>272</v>
      </c>
      <c r="C32" t="s">
        <v>273</v>
      </c>
      <c r="D32" t="s">
        <v>274</v>
      </c>
      <c r="E32" t="s">
        <v>275</v>
      </c>
      <c r="F32" t="s">
        <v>276</v>
      </c>
      <c r="G32" t="s">
        <v>277</v>
      </c>
      <c r="H32" t="s">
        <v>464</v>
      </c>
      <c r="I32" t="s">
        <v>465</v>
      </c>
      <c r="J32" t="s">
        <v>466</v>
      </c>
      <c r="K32" t="s">
        <v>467</v>
      </c>
      <c r="L32" t="s">
        <v>468</v>
      </c>
      <c r="M32" t="s">
        <v>271</v>
      </c>
      <c r="R32" s="16" t="s">
        <v>332</v>
      </c>
      <c r="S32" s="16" t="s">
        <v>259</v>
      </c>
      <c r="T32" s="16" t="s">
        <v>260</v>
      </c>
      <c r="U32" s="16" t="s">
        <v>261</v>
      </c>
      <c r="V32" s="16" t="s">
        <v>262</v>
      </c>
      <c r="W32" s="16" t="s">
        <v>263</v>
      </c>
      <c r="X32" s="16" t="s">
        <v>264</v>
      </c>
      <c r="Y32" s="16" t="s">
        <v>481</v>
      </c>
      <c r="Z32" s="16" t="s">
        <v>482</v>
      </c>
      <c r="AA32" s="16" t="s">
        <v>483</v>
      </c>
      <c r="AB32" s="16" t="s">
        <v>484</v>
      </c>
      <c r="AC32" s="16" t="s">
        <v>485</v>
      </c>
      <c r="AD32" s="16" t="s">
        <v>486</v>
      </c>
      <c r="AE32" s="24" t="s">
        <v>281</v>
      </c>
    </row>
    <row r="33" spans="1:31">
      <c r="A33" s="10" t="s">
        <v>29</v>
      </c>
      <c r="B33" s="11">
        <v>91835</v>
      </c>
      <c r="C33" s="11">
        <v>86148</v>
      </c>
      <c r="D33" s="11">
        <v>93085</v>
      </c>
      <c r="E33" s="11">
        <v>87114</v>
      </c>
      <c r="F33" s="11">
        <v>91707</v>
      </c>
      <c r="G33" s="11">
        <v>88266</v>
      </c>
      <c r="H33" s="11">
        <v>111208</v>
      </c>
      <c r="I33" s="11">
        <v>111625</v>
      </c>
      <c r="J33" s="11">
        <v>104619</v>
      </c>
      <c r="K33" s="11">
        <v>151337</v>
      </c>
      <c r="L33" s="11">
        <v>142971</v>
      </c>
      <c r="M33" s="11">
        <v>1159915</v>
      </c>
      <c r="R33" s="10" t="str">
        <f>+A33</f>
        <v>A320</v>
      </c>
      <c r="S33" s="32">
        <f t="shared" ref="S33:S96" si="15">+B33</f>
        <v>91835</v>
      </c>
      <c r="T33" s="32">
        <f t="shared" ref="T33:T96" si="16">+C33</f>
        <v>86148</v>
      </c>
      <c r="U33" s="32">
        <f t="shared" ref="U33:U96" si="17">+D33</f>
        <v>93085</v>
      </c>
      <c r="V33" s="32">
        <f t="shared" ref="V33:V96" si="18">+E33</f>
        <v>87114</v>
      </c>
      <c r="W33" s="32">
        <f t="shared" ref="W33:W96" si="19">+F33</f>
        <v>91707</v>
      </c>
      <c r="X33" s="32">
        <f t="shared" ref="X33:X96" si="20">+G33</f>
        <v>88266</v>
      </c>
      <c r="Y33" s="32">
        <f t="shared" ref="Y33:Y96" si="21">+H33</f>
        <v>111208</v>
      </c>
      <c r="Z33" s="32">
        <f t="shared" ref="Z33:Z96" si="22">+I33</f>
        <v>111625</v>
      </c>
      <c r="AA33" s="32">
        <f t="shared" ref="AA33:AA96" si="23">+J33</f>
        <v>104619</v>
      </c>
      <c r="AB33" s="32">
        <f t="shared" ref="AB33:AB96" si="24">+K33</f>
        <v>151337</v>
      </c>
      <c r="AC33" s="32">
        <f t="shared" ref="AC33:AC96" si="25">+L33</f>
        <v>142971</v>
      </c>
      <c r="AD33" s="6">
        <f>SUM(S33:AC33)</f>
        <v>1159915</v>
      </c>
      <c r="AE33" s="12">
        <f>+AD33/$AD$179</f>
        <v>0.77183539271001289</v>
      </c>
    </row>
    <row r="34" spans="1:31">
      <c r="A34" s="10" t="s">
        <v>15</v>
      </c>
      <c r="B34" s="11">
        <v>14490</v>
      </c>
      <c r="C34" s="11">
        <v>14390</v>
      </c>
      <c r="D34" s="11">
        <v>15696</v>
      </c>
      <c r="E34" s="11">
        <v>14149</v>
      </c>
      <c r="F34" s="11">
        <v>15088</v>
      </c>
      <c r="G34" s="11">
        <v>15197</v>
      </c>
      <c r="H34" s="11"/>
      <c r="I34" s="11"/>
      <c r="J34" s="11">
        <v>14534</v>
      </c>
      <c r="K34" s="11">
        <v>18591</v>
      </c>
      <c r="L34" s="11">
        <v>18304</v>
      </c>
      <c r="M34" s="11">
        <v>140439</v>
      </c>
      <c r="R34" s="10" t="str">
        <f t="shared" ref="R34:R97" si="26">+A34</f>
        <v>B738</v>
      </c>
      <c r="S34" s="32">
        <f t="shared" si="15"/>
        <v>14490</v>
      </c>
      <c r="T34" s="32">
        <f t="shared" si="16"/>
        <v>14390</v>
      </c>
      <c r="U34" s="32">
        <f t="shared" si="17"/>
        <v>15696</v>
      </c>
      <c r="V34" s="32">
        <f t="shared" si="18"/>
        <v>14149</v>
      </c>
      <c r="W34" s="32">
        <f t="shared" si="19"/>
        <v>15088</v>
      </c>
      <c r="X34" s="32">
        <f t="shared" si="20"/>
        <v>15197</v>
      </c>
      <c r="Y34" s="32">
        <f t="shared" si="21"/>
        <v>0</v>
      </c>
      <c r="Z34" s="32">
        <f t="shared" si="22"/>
        <v>0</v>
      </c>
      <c r="AA34" s="32">
        <f t="shared" si="23"/>
        <v>14534</v>
      </c>
      <c r="AB34" s="32">
        <f t="shared" si="24"/>
        <v>18591</v>
      </c>
      <c r="AC34" s="32">
        <f t="shared" si="25"/>
        <v>18304</v>
      </c>
      <c r="AD34" s="6">
        <f t="shared" ref="AD34:AD97" si="27">SUM(S34:AC34)</f>
        <v>140439</v>
      </c>
      <c r="AE34" s="12">
        <f t="shared" ref="AE34:AE97" si="28">+AD34/$AD$179</f>
        <v>9.3451494908507515E-2</v>
      </c>
    </row>
    <row r="35" spans="1:31">
      <c r="A35" s="10" t="s">
        <v>45</v>
      </c>
      <c r="B35" s="11">
        <v>3904</v>
      </c>
      <c r="C35" s="11">
        <v>4284</v>
      </c>
      <c r="D35" s="11">
        <v>3010</v>
      </c>
      <c r="E35" s="11">
        <v>4384</v>
      </c>
      <c r="F35" s="11">
        <v>5891</v>
      </c>
      <c r="G35" s="11">
        <v>5584</v>
      </c>
      <c r="H35" s="11">
        <v>7473</v>
      </c>
      <c r="I35" s="11">
        <v>8159</v>
      </c>
      <c r="J35" s="11">
        <v>3335</v>
      </c>
      <c r="K35" s="11">
        <v>5331</v>
      </c>
      <c r="L35" s="11">
        <v>7202</v>
      </c>
      <c r="M35" s="11">
        <v>58557</v>
      </c>
      <c r="R35" s="10" t="str">
        <f t="shared" si="26"/>
        <v>A319</v>
      </c>
      <c r="S35" s="32">
        <f t="shared" si="15"/>
        <v>3904</v>
      </c>
      <c r="T35" s="32">
        <f t="shared" si="16"/>
        <v>4284</v>
      </c>
      <c r="U35" s="32">
        <f t="shared" si="17"/>
        <v>3010</v>
      </c>
      <c r="V35" s="32">
        <f t="shared" si="18"/>
        <v>4384</v>
      </c>
      <c r="W35" s="32">
        <f t="shared" si="19"/>
        <v>5891</v>
      </c>
      <c r="X35" s="32">
        <f t="shared" si="20"/>
        <v>5584</v>
      </c>
      <c r="Y35" s="32">
        <f t="shared" si="21"/>
        <v>7473</v>
      </c>
      <c r="Z35" s="32">
        <f t="shared" si="22"/>
        <v>8159</v>
      </c>
      <c r="AA35" s="32">
        <f t="shared" si="23"/>
        <v>3335</v>
      </c>
      <c r="AB35" s="32">
        <f t="shared" si="24"/>
        <v>5331</v>
      </c>
      <c r="AC35" s="32">
        <f t="shared" si="25"/>
        <v>7202</v>
      </c>
      <c r="AD35" s="6">
        <f t="shared" si="27"/>
        <v>58557</v>
      </c>
      <c r="AE35" s="12">
        <f t="shared" si="28"/>
        <v>3.8965238910541052E-2</v>
      </c>
    </row>
    <row r="36" spans="1:31">
      <c r="A36" s="10" t="s">
        <v>20</v>
      </c>
      <c r="B36" s="11">
        <v>92</v>
      </c>
      <c r="C36" s="11">
        <v>74</v>
      </c>
      <c r="D36" s="11">
        <v>82</v>
      </c>
      <c r="E36" s="11">
        <v>101</v>
      </c>
      <c r="F36" s="11">
        <v>186</v>
      </c>
      <c r="G36" s="11">
        <v>201</v>
      </c>
      <c r="H36" s="11">
        <v>15793</v>
      </c>
      <c r="I36" s="11">
        <v>15824</v>
      </c>
      <c r="J36" s="11"/>
      <c r="K36" s="11">
        <v>574</v>
      </c>
      <c r="L36" s="11">
        <v>1313</v>
      </c>
      <c r="M36" s="11">
        <v>34240</v>
      </c>
      <c r="R36" s="10" t="str">
        <f t="shared" si="26"/>
        <v>B737</v>
      </c>
      <c r="S36" s="32">
        <f t="shared" si="15"/>
        <v>92</v>
      </c>
      <c r="T36" s="32">
        <f t="shared" si="16"/>
        <v>74</v>
      </c>
      <c r="U36" s="32">
        <f t="shared" si="17"/>
        <v>82</v>
      </c>
      <c r="V36" s="32">
        <f t="shared" si="18"/>
        <v>101</v>
      </c>
      <c r="W36" s="32">
        <f t="shared" si="19"/>
        <v>186</v>
      </c>
      <c r="X36" s="32">
        <f t="shared" si="20"/>
        <v>201</v>
      </c>
      <c r="Y36" s="32">
        <f t="shared" si="21"/>
        <v>15793</v>
      </c>
      <c r="Z36" s="32">
        <f t="shared" si="22"/>
        <v>15824</v>
      </c>
      <c r="AA36" s="32">
        <f t="shared" si="23"/>
        <v>0</v>
      </c>
      <c r="AB36" s="32">
        <f t="shared" si="24"/>
        <v>574</v>
      </c>
      <c r="AC36" s="32">
        <f t="shared" si="25"/>
        <v>1313</v>
      </c>
      <c r="AD36" s="6">
        <f t="shared" si="27"/>
        <v>34240</v>
      </c>
      <c r="AE36" s="12">
        <f t="shared" si="28"/>
        <v>2.2784121117832633E-2</v>
      </c>
    </row>
    <row r="37" spans="1:31">
      <c r="A37" s="10" t="s">
        <v>49</v>
      </c>
      <c r="B37" s="11">
        <v>1068</v>
      </c>
      <c r="C37" s="11">
        <v>882</v>
      </c>
      <c r="D37" s="11">
        <v>3166</v>
      </c>
      <c r="E37" s="11">
        <v>6423</v>
      </c>
      <c r="F37" s="11">
        <v>7940</v>
      </c>
      <c r="G37" s="11">
        <v>9652</v>
      </c>
      <c r="H37" s="11"/>
      <c r="I37" s="11"/>
      <c r="J37" s="11"/>
      <c r="K37" s="11"/>
      <c r="L37" s="11"/>
      <c r="M37" s="11">
        <v>29131</v>
      </c>
      <c r="R37" s="10" t="str">
        <f t="shared" si="26"/>
        <v>A20N</v>
      </c>
      <c r="S37" s="32">
        <f t="shared" si="15"/>
        <v>1068</v>
      </c>
      <c r="T37" s="32">
        <f t="shared" si="16"/>
        <v>882</v>
      </c>
      <c r="U37" s="32">
        <f t="shared" si="17"/>
        <v>3166</v>
      </c>
      <c r="V37" s="32">
        <f t="shared" si="18"/>
        <v>6423</v>
      </c>
      <c r="W37" s="32">
        <f t="shared" si="19"/>
        <v>7940</v>
      </c>
      <c r="X37" s="32">
        <f t="shared" si="20"/>
        <v>9652</v>
      </c>
      <c r="Y37" s="32">
        <f t="shared" si="21"/>
        <v>0</v>
      </c>
      <c r="Z37" s="32">
        <f t="shared" si="22"/>
        <v>0</v>
      </c>
      <c r="AA37" s="32">
        <f t="shared" si="23"/>
        <v>0</v>
      </c>
      <c r="AB37" s="32">
        <f t="shared" si="24"/>
        <v>0</v>
      </c>
      <c r="AC37" s="32">
        <f t="shared" si="25"/>
        <v>0</v>
      </c>
      <c r="AD37" s="6">
        <f t="shared" si="27"/>
        <v>29131</v>
      </c>
      <c r="AE37" s="12">
        <f t="shared" si="28"/>
        <v>1.9384469400805564E-2</v>
      </c>
    </row>
    <row r="38" spans="1:31">
      <c r="A38" s="10" t="s">
        <v>120</v>
      </c>
      <c r="B38" s="11">
        <v>1661</v>
      </c>
      <c r="C38" s="11">
        <v>1580</v>
      </c>
      <c r="D38" s="11">
        <v>1444</v>
      </c>
      <c r="E38" s="11">
        <v>617</v>
      </c>
      <c r="F38" s="11">
        <v>1217</v>
      </c>
      <c r="G38" s="11">
        <v>1079</v>
      </c>
      <c r="H38" s="11">
        <v>168</v>
      </c>
      <c r="I38" s="11">
        <v>91</v>
      </c>
      <c r="J38" s="11">
        <v>82</v>
      </c>
      <c r="K38" s="11">
        <v>592</v>
      </c>
      <c r="L38" s="11">
        <v>1033</v>
      </c>
      <c r="M38" s="11">
        <v>9564</v>
      </c>
      <c r="R38" s="10" t="str">
        <f t="shared" si="26"/>
        <v>AT45</v>
      </c>
      <c r="S38" s="32">
        <f t="shared" si="15"/>
        <v>1661</v>
      </c>
      <c r="T38" s="32">
        <f t="shared" si="16"/>
        <v>1580</v>
      </c>
      <c r="U38" s="32">
        <f t="shared" si="17"/>
        <v>1444</v>
      </c>
      <c r="V38" s="32">
        <f t="shared" si="18"/>
        <v>617</v>
      </c>
      <c r="W38" s="32">
        <f t="shared" si="19"/>
        <v>1217</v>
      </c>
      <c r="X38" s="32">
        <f t="shared" si="20"/>
        <v>1079</v>
      </c>
      <c r="Y38" s="32">
        <f t="shared" si="21"/>
        <v>168</v>
      </c>
      <c r="Z38" s="32">
        <f t="shared" si="22"/>
        <v>91</v>
      </c>
      <c r="AA38" s="32">
        <f t="shared" si="23"/>
        <v>82</v>
      </c>
      <c r="AB38" s="32">
        <f t="shared" si="24"/>
        <v>592</v>
      </c>
      <c r="AC38" s="32">
        <f t="shared" si="25"/>
        <v>1033</v>
      </c>
      <c r="AD38" s="6">
        <f t="shared" si="27"/>
        <v>9564</v>
      </c>
      <c r="AE38" s="12">
        <f t="shared" si="28"/>
        <v>6.3641160739179702E-3</v>
      </c>
    </row>
    <row r="39" spans="1:31">
      <c r="A39" s="10" t="s">
        <v>55</v>
      </c>
      <c r="B39" s="11">
        <v>281</v>
      </c>
      <c r="C39" s="11">
        <v>301</v>
      </c>
      <c r="D39" s="11">
        <v>319</v>
      </c>
      <c r="E39" s="11">
        <v>349</v>
      </c>
      <c r="F39" s="11">
        <v>346</v>
      </c>
      <c r="G39" s="11">
        <v>365</v>
      </c>
      <c r="H39" s="11">
        <v>785</v>
      </c>
      <c r="I39" s="11">
        <v>716</v>
      </c>
      <c r="J39" s="11">
        <v>333</v>
      </c>
      <c r="K39" s="11">
        <v>2494</v>
      </c>
      <c r="L39" s="11">
        <v>3254</v>
      </c>
      <c r="M39" s="11">
        <v>9543</v>
      </c>
      <c r="R39" s="10" t="str">
        <f t="shared" si="26"/>
        <v>B788</v>
      </c>
      <c r="S39" s="32">
        <f t="shared" si="15"/>
        <v>281</v>
      </c>
      <c r="T39" s="32">
        <f t="shared" si="16"/>
        <v>301</v>
      </c>
      <c r="U39" s="32">
        <f t="shared" si="17"/>
        <v>319</v>
      </c>
      <c r="V39" s="32">
        <f t="shared" si="18"/>
        <v>349</v>
      </c>
      <c r="W39" s="32">
        <f t="shared" si="19"/>
        <v>346</v>
      </c>
      <c r="X39" s="32">
        <f t="shared" si="20"/>
        <v>365</v>
      </c>
      <c r="Y39" s="32">
        <f t="shared" si="21"/>
        <v>785</v>
      </c>
      <c r="Z39" s="32">
        <f t="shared" si="22"/>
        <v>716</v>
      </c>
      <c r="AA39" s="32">
        <f t="shared" si="23"/>
        <v>333</v>
      </c>
      <c r="AB39" s="32">
        <f t="shared" si="24"/>
        <v>2494</v>
      </c>
      <c r="AC39" s="32">
        <f t="shared" si="25"/>
        <v>3254</v>
      </c>
      <c r="AD39" s="6">
        <f t="shared" si="27"/>
        <v>9543</v>
      </c>
      <c r="AE39" s="12">
        <f t="shared" si="28"/>
        <v>6.3501421678585522E-3</v>
      </c>
    </row>
    <row r="40" spans="1:31">
      <c r="A40" s="10" t="s">
        <v>62</v>
      </c>
      <c r="B40" s="11">
        <v>909</v>
      </c>
      <c r="C40" s="11">
        <v>978</v>
      </c>
      <c r="D40" s="11">
        <v>905</v>
      </c>
      <c r="E40" s="11">
        <v>1067</v>
      </c>
      <c r="F40" s="11">
        <v>1106</v>
      </c>
      <c r="G40" s="11">
        <v>920</v>
      </c>
      <c r="H40" s="11">
        <v>640</v>
      </c>
      <c r="I40" s="11">
        <v>426</v>
      </c>
      <c r="J40" s="11">
        <v>477</v>
      </c>
      <c r="K40" s="11">
        <v>495</v>
      </c>
      <c r="L40" s="11">
        <v>698</v>
      </c>
      <c r="M40" s="11">
        <v>8621</v>
      </c>
      <c r="R40" s="10" t="str">
        <f t="shared" si="26"/>
        <v>A321</v>
      </c>
      <c r="S40" s="32">
        <f t="shared" si="15"/>
        <v>909</v>
      </c>
      <c r="T40" s="32">
        <f t="shared" si="16"/>
        <v>978</v>
      </c>
      <c r="U40" s="32">
        <f t="shared" si="17"/>
        <v>905</v>
      </c>
      <c r="V40" s="32">
        <f t="shared" si="18"/>
        <v>1067</v>
      </c>
      <c r="W40" s="32">
        <f t="shared" si="19"/>
        <v>1106</v>
      </c>
      <c r="X40" s="32">
        <f t="shared" si="20"/>
        <v>920</v>
      </c>
      <c r="Y40" s="32">
        <f t="shared" si="21"/>
        <v>640</v>
      </c>
      <c r="Z40" s="32">
        <f t="shared" si="22"/>
        <v>426</v>
      </c>
      <c r="AA40" s="32">
        <f t="shared" si="23"/>
        <v>477</v>
      </c>
      <c r="AB40" s="32">
        <f t="shared" si="24"/>
        <v>495</v>
      </c>
      <c r="AC40" s="32">
        <f t="shared" si="25"/>
        <v>698</v>
      </c>
      <c r="AD40" s="6">
        <f t="shared" si="27"/>
        <v>8621</v>
      </c>
      <c r="AE40" s="12">
        <f t="shared" si="28"/>
        <v>5.7366211494402786E-3</v>
      </c>
    </row>
    <row r="41" spans="1:31">
      <c r="A41" s="10" t="s">
        <v>52</v>
      </c>
      <c r="B41" s="11">
        <v>740</v>
      </c>
      <c r="C41" s="11">
        <v>647</v>
      </c>
      <c r="D41" s="11">
        <v>571</v>
      </c>
      <c r="E41" s="11">
        <v>725</v>
      </c>
      <c r="F41" s="11">
        <v>724</v>
      </c>
      <c r="G41" s="11">
        <v>162</v>
      </c>
      <c r="H41" s="11">
        <v>936</v>
      </c>
      <c r="I41" s="11">
        <v>962</v>
      </c>
      <c r="J41" s="11">
        <v>948</v>
      </c>
      <c r="K41" s="11">
        <v>1167</v>
      </c>
      <c r="L41" s="11">
        <v>154</v>
      </c>
      <c r="M41" s="11">
        <v>7736</v>
      </c>
      <c r="R41" s="10" t="str">
        <f t="shared" si="26"/>
        <v>B763</v>
      </c>
      <c r="S41" s="32">
        <f t="shared" si="15"/>
        <v>740</v>
      </c>
      <c r="T41" s="32">
        <f t="shared" si="16"/>
        <v>647</v>
      </c>
      <c r="U41" s="32">
        <f t="shared" si="17"/>
        <v>571</v>
      </c>
      <c r="V41" s="32">
        <f t="shared" si="18"/>
        <v>725</v>
      </c>
      <c r="W41" s="32">
        <f t="shared" si="19"/>
        <v>724</v>
      </c>
      <c r="X41" s="32">
        <f t="shared" si="20"/>
        <v>162</v>
      </c>
      <c r="Y41" s="32">
        <f t="shared" si="21"/>
        <v>936</v>
      </c>
      <c r="Z41" s="32">
        <f t="shared" si="22"/>
        <v>962</v>
      </c>
      <c r="AA41" s="32">
        <f t="shared" si="23"/>
        <v>948</v>
      </c>
      <c r="AB41" s="32">
        <f t="shared" si="24"/>
        <v>1167</v>
      </c>
      <c r="AC41" s="32">
        <f t="shared" si="25"/>
        <v>154</v>
      </c>
      <c r="AD41" s="6">
        <f t="shared" si="27"/>
        <v>7736</v>
      </c>
      <c r="AE41" s="12">
        <f t="shared" si="28"/>
        <v>5.1477208226505039E-3</v>
      </c>
    </row>
    <row r="42" spans="1:31">
      <c r="A42" s="10" t="s">
        <v>114</v>
      </c>
      <c r="B42" s="11">
        <v>523</v>
      </c>
      <c r="C42" s="11">
        <v>551</v>
      </c>
      <c r="D42" s="11">
        <v>519</v>
      </c>
      <c r="E42" s="11">
        <v>456</v>
      </c>
      <c r="F42" s="11">
        <v>445</v>
      </c>
      <c r="G42" s="11">
        <v>601</v>
      </c>
      <c r="H42" s="11">
        <v>477</v>
      </c>
      <c r="I42" s="11">
        <v>623</v>
      </c>
      <c r="J42" s="11">
        <v>6</v>
      </c>
      <c r="K42" s="11">
        <v>1180</v>
      </c>
      <c r="L42" s="11">
        <v>1208</v>
      </c>
      <c r="M42" s="11">
        <v>6589</v>
      </c>
      <c r="R42" s="10" t="str">
        <f t="shared" si="26"/>
        <v>AT76</v>
      </c>
      <c r="S42" s="32">
        <f t="shared" si="15"/>
        <v>523</v>
      </c>
      <c r="T42" s="32">
        <f t="shared" si="16"/>
        <v>551</v>
      </c>
      <c r="U42" s="32">
        <f t="shared" si="17"/>
        <v>519</v>
      </c>
      <c r="V42" s="32">
        <f t="shared" si="18"/>
        <v>456</v>
      </c>
      <c r="W42" s="32">
        <f t="shared" si="19"/>
        <v>445</v>
      </c>
      <c r="X42" s="32">
        <f t="shared" si="20"/>
        <v>601</v>
      </c>
      <c r="Y42" s="32">
        <f t="shared" si="21"/>
        <v>477</v>
      </c>
      <c r="Z42" s="32">
        <f t="shared" si="22"/>
        <v>623</v>
      </c>
      <c r="AA42" s="32">
        <f t="shared" si="23"/>
        <v>6</v>
      </c>
      <c r="AB42" s="32">
        <f t="shared" si="24"/>
        <v>1180</v>
      </c>
      <c r="AC42" s="32">
        <f t="shared" si="25"/>
        <v>1208</v>
      </c>
      <c r="AD42" s="6">
        <f t="shared" si="27"/>
        <v>6589</v>
      </c>
      <c r="AE42" s="12">
        <f t="shared" si="28"/>
        <v>4.3844793821670334E-3</v>
      </c>
    </row>
    <row r="43" spans="1:31">
      <c r="A43" s="10" t="s">
        <v>159</v>
      </c>
      <c r="B43" s="11"/>
      <c r="C43" s="11"/>
      <c r="D43" s="11"/>
      <c r="E43" s="11"/>
      <c r="F43" s="11">
        <v>2</v>
      </c>
      <c r="G43" s="11"/>
      <c r="H43" s="11">
        <v>975</v>
      </c>
      <c r="I43" s="11">
        <v>1026</v>
      </c>
      <c r="J43" s="11">
        <v>827</v>
      </c>
      <c r="K43" s="11">
        <v>1014</v>
      </c>
      <c r="L43" s="11">
        <v>758</v>
      </c>
      <c r="M43" s="11">
        <v>4602</v>
      </c>
      <c r="R43" s="10" t="str">
        <f t="shared" si="26"/>
        <v>B190</v>
      </c>
      <c r="S43" s="32">
        <f t="shared" si="15"/>
        <v>0</v>
      </c>
      <c r="T43" s="32">
        <f t="shared" si="16"/>
        <v>0</v>
      </c>
      <c r="U43" s="32">
        <f t="shared" si="17"/>
        <v>0</v>
      </c>
      <c r="V43" s="32">
        <f t="shared" si="18"/>
        <v>0</v>
      </c>
      <c r="W43" s="32">
        <f t="shared" si="19"/>
        <v>2</v>
      </c>
      <c r="X43" s="32">
        <f t="shared" si="20"/>
        <v>0</v>
      </c>
      <c r="Y43" s="32">
        <f t="shared" si="21"/>
        <v>975</v>
      </c>
      <c r="Z43" s="32">
        <f t="shared" si="22"/>
        <v>1026</v>
      </c>
      <c r="AA43" s="32">
        <f t="shared" si="23"/>
        <v>827</v>
      </c>
      <c r="AB43" s="32">
        <f t="shared" si="24"/>
        <v>1014</v>
      </c>
      <c r="AC43" s="32">
        <f t="shared" si="25"/>
        <v>758</v>
      </c>
      <c r="AD43" s="6">
        <f t="shared" si="27"/>
        <v>4602</v>
      </c>
      <c r="AE43" s="12">
        <f t="shared" si="28"/>
        <v>3.0622816993068278E-3</v>
      </c>
    </row>
    <row r="44" spans="1:31">
      <c r="A44" s="10" t="s">
        <v>183</v>
      </c>
      <c r="B44" s="11">
        <v>199</v>
      </c>
      <c r="C44" s="11">
        <v>195</v>
      </c>
      <c r="D44" s="11">
        <v>230</v>
      </c>
      <c r="E44" s="11">
        <v>199</v>
      </c>
      <c r="F44" s="11">
        <v>237</v>
      </c>
      <c r="G44" s="11">
        <v>238</v>
      </c>
      <c r="H44" s="11"/>
      <c r="I44" s="11"/>
      <c r="J44" s="11">
        <v>414</v>
      </c>
      <c r="K44" s="11">
        <v>1041</v>
      </c>
      <c r="L44" s="11">
        <v>850</v>
      </c>
      <c r="M44" s="11">
        <v>3603</v>
      </c>
      <c r="R44" s="10" t="str">
        <f t="shared" si="26"/>
        <v>B789</v>
      </c>
      <c r="S44" s="32">
        <f t="shared" si="15"/>
        <v>199</v>
      </c>
      <c r="T44" s="32">
        <f t="shared" si="16"/>
        <v>195</v>
      </c>
      <c r="U44" s="32">
        <f t="shared" si="17"/>
        <v>230</v>
      </c>
      <c r="V44" s="32">
        <f t="shared" si="18"/>
        <v>199</v>
      </c>
      <c r="W44" s="32">
        <f t="shared" si="19"/>
        <v>237</v>
      </c>
      <c r="X44" s="32">
        <f t="shared" si="20"/>
        <v>238</v>
      </c>
      <c r="Y44" s="32">
        <f t="shared" si="21"/>
        <v>0</v>
      </c>
      <c r="Z44" s="32">
        <f t="shared" si="22"/>
        <v>0</v>
      </c>
      <c r="AA44" s="32">
        <f t="shared" si="23"/>
        <v>414</v>
      </c>
      <c r="AB44" s="32">
        <f t="shared" si="24"/>
        <v>1041</v>
      </c>
      <c r="AC44" s="32">
        <f t="shared" si="25"/>
        <v>850</v>
      </c>
      <c r="AD44" s="6">
        <f t="shared" si="27"/>
        <v>3603</v>
      </c>
      <c r="AE44" s="12">
        <f t="shared" si="28"/>
        <v>2.3975230253373532E-3</v>
      </c>
    </row>
    <row r="45" spans="1:31">
      <c r="A45" s="10" t="s">
        <v>129</v>
      </c>
      <c r="B45" s="11">
        <v>319</v>
      </c>
      <c r="C45" s="11">
        <v>358</v>
      </c>
      <c r="D45" s="11">
        <v>330</v>
      </c>
      <c r="E45" s="11">
        <v>20</v>
      </c>
      <c r="F45" s="11">
        <v>400</v>
      </c>
      <c r="G45" s="11">
        <v>369</v>
      </c>
      <c r="H45" s="11">
        <v>48</v>
      </c>
      <c r="I45" s="11">
        <v>34</v>
      </c>
      <c r="J45" s="11">
        <v>9</v>
      </c>
      <c r="K45" s="11">
        <v>597</v>
      </c>
      <c r="L45" s="11">
        <v>328</v>
      </c>
      <c r="M45" s="11">
        <v>2812</v>
      </c>
      <c r="R45" s="10" t="str">
        <f t="shared" si="26"/>
        <v>E145</v>
      </c>
      <c r="S45" s="32">
        <f t="shared" si="15"/>
        <v>319</v>
      </c>
      <c r="T45" s="32">
        <f t="shared" si="16"/>
        <v>358</v>
      </c>
      <c r="U45" s="32">
        <f t="shared" si="17"/>
        <v>330</v>
      </c>
      <c r="V45" s="32">
        <f t="shared" si="18"/>
        <v>20</v>
      </c>
      <c r="W45" s="32">
        <f t="shared" si="19"/>
        <v>400</v>
      </c>
      <c r="X45" s="32">
        <f t="shared" si="20"/>
        <v>369</v>
      </c>
      <c r="Y45" s="32">
        <f t="shared" si="21"/>
        <v>48</v>
      </c>
      <c r="Z45" s="32">
        <f t="shared" si="22"/>
        <v>34</v>
      </c>
      <c r="AA45" s="32">
        <f t="shared" si="23"/>
        <v>9</v>
      </c>
      <c r="AB45" s="32">
        <f t="shared" si="24"/>
        <v>597</v>
      </c>
      <c r="AC45" s="32">
        <f t="shared" si="25"/>
        <v>328</v>
      </c>
      <c r="AD45" s="6">
        <f t="shared" si="27"/>
        <v>2812</v>
      </c>
      <c r="AE45" s="12">
        <f t="shared" si="28"/>
        <v>1.8711725637659278E-3</v>
      </c>
    </row>
    <row r="46" spans="1:31">
      <c r="A46" s="10" t="s">
        <v>156</v>
      </c>
      <c r="B46" s="11">
        <v>155</v>
      </c>
      <c r="C46" s="11">
        <v>176</v>
      </c>
      <c r="D46" s="11">
        <v>156</v>
      </c>
      <c r="E46" s="11">
        <v>158</v>
      </c>
      <c r="F46" s="11">
        <v>166</v>
      </c>
      <c r="G46" s="11">
        <v>184</v>
      </c>
      <c r="H46" s="11">
        <v>183</v>
      </c>
      <c r="I46" s="11">
        <v>185</v>
      </c>
      <c r="J46" s="11">
        <v>193</v>
      </c>
      <c r="K46" s="11">
        <v>425</v>
      </c>
      <c r="L46" s="11">
        <v>596</v>
      </c>
      <c r="M46" s="11">
        <v>2577</v>
      </c>
      <c r="R46" s="10" t="str">
        <f t="shared" si="26"/>
        <v>B734</v>
      </c>
      <c r="S46" s="32">
        <f t="shared" si="15"/>
        <v>155</v>
      </c>
      <c r="T46" s="32">
        <f t="shared" si="16"/>
        <v>176</v>
      </c>
      <c r="U46" s="32">
        <f t="shared" si="17"/>
        <v>156</v>
      </c>
      <c r="V46" s="32">
        <f t="shared" si="18"/>
        <v>158</v>
      </c>
      <c r="W46" s="32">
        <f t="shared" si="19"/>
        <v>166</v>
      </c>
      <c r="X46" s="32">
        <f t="shared" si="20"/>
        <v>184</v>
      </c>
      <c r="Y46" s="32">
        <f t="shared" si="21"/>
        <v>183</v>
      </c>
      <c r="Z46" s="32">
        <f t="shared" si="22"/>
        <v>185</v>
      </c>
      <c r="AA46" s="32">
        <f t="shared" si="23"/>
        <v>193</v>
      </c>
      <c r="AB46" s="32">
        <f t="shared" si="24"/>
        <v>425</v>
      </c>
      <c r="AC46" s="32">
        <f t="shared" si="25"/>
        <v>596</v>
      </c>
      <c r="AD46" s="6">
        <f t="shared" si="27"/>
        <v>2577</v>
      </c>
      <c r="AE46" s="12">
        <f t="shared" si="28"/>
        <v>1.7147979007200555E-3</v>
      </c>
    </row>
    <row r="47" spans="1:31">
      <c r="A47" s="10" t="s">
        <v>67</v>
      </c>
      <c r="B47" s="11">
        <v>324</v>
      </c>
      <c r="C47" s="11">
        <v>343</v>
      </c>
      <c r="D47" s="11">
        <v>359</v>
      </c>
      <c r="E47" s="11">
        <v>455</v>
      </c>
      <c r="F47" s="11">
        <v>469</v>
      </c>
      <c r="G47" s="11">
        <v>500</v>
      </c>
      <c r="H47" s="11"/>
      <c r="I47" s="11"/>
      <c r="J47" s="11"/>
      <c r="K47" s="11"/>
      <c r="L47" s="11"/>
      <c r="M47" s="11">
        <v>2450</v>
      </c>
      <c r="R47" s="10" t="str">
        <f t="shared" si="26"/>
        <v>B38M</v>
      </c>
      <c r="S47" s="32">
        <f t="shared" si="15"/>
        <v>324</v>
      </c>
      <c r="T47" s="32">
        <f t="shared" si="16"/>
        <v>343</v>
      </c>
      <c r="U47" s="32">
        <f t="shared" si="17"/>
        <v>359</v>
      </c>
      <c r="V47" s="32">
        <f t="shared" si="18"/>
        <v>455</v>
      </c>
      <c r="W47" s="32">
        <f t="shared" si="19"/>
        <v>469</v>
      </c>
      <c r="X47" s="32">
        <f t="shared" si="20"/>
        <v>500</v>
      </c>
      <c r="Y47" s="32">
        <f t="shared" si="21"/>
        <v>0</v>
      </c>
      <c r="Z47" s="32">
        <f t="shared" si="22"/>
        <v>0</v>
      </c>
      <c r="AA47" s="32">
        <f t="shared" si="23"/>
        <v>0</v>
      </c>
      <c r="AB47" s="32">
        <f t="shared" si="24"/>
        <v>0</v>
      </c>
      <c r="AC47" s="32">
        <f t="shared" si="25"/>
        <v>0</v>
      </c>
      <c r="AD47" s="6">
        <f t="shared" si="27"/>
        <v>2450</v>
      </c>
      <c r="AE47" s="12">
        <f t="shared" si="28"/>
        <v>1.6302890402654776E-3</v>
      </c>
    </row>
    <row r="48" spans="1:31">
      <c r="A48" s="10" t="s">
        <v>385</v>
      </c>
      <c r="B48" s="11"/>
      <c r="C48" s="11"/>
      <c r="D48" s="11"/>
      <c r="E48" s="11"/>
      <c r="F48" s="11"/>
      <c r="G48" s="11"/>
      <c r="H48" s="11"/>
      <c r="I48" s="11"/>
      <c r="J48" s="11"/>
      <c r="K48" s="11">
        <v>1232</v>
      </c>
      <c r="L48" s="11">
        <v>1174</v>
      </c>
      <c r="M48" s="11">
        <v>2406</v>
      </c>
      <c r="R48" s="10" t="str">
        <f t="shared" si="26"/>
        <v>A359</v>
      </c>
      <c r="S48" s="32">
        <f t="shared" si="15"/>
        <v>0</v>
      </c>
      <c r="T48" s="32">
        <f t="shared" si="16"/>
        <v>0</v>
      </c>
      <c r="U48" s="32">
        <f t="shared" si="17"/>
        <v>0</v>
      </c>
      <c r="V48" s="32">
        <f t="shared" si="18"/>
        <v>0</v>
      </c>
      <c r="W48" s="32">
        <f t="shared" si="19"/>
        <v>0</v>
      </c>
      <c r="X48" s="32">
        <f t="shared" si="20"/>
        <v>0</v>
      </c>
      <c r="Y48" s="32">
        <f t="shared" si="21"/>
        <v>0</v>
      </c>
      <c r="Z48" s="32">
        <f t="shared" si="22"/>
        <v>0</v>
      </c>
      <c r="AA48" s="32">
        <f t="shared" si="23"/>
        <v>0</v>
      </c>
      <c r="AB48" s="32">
        <f t="shared" si="24"/>
        <v>1232</v>
      </c>
      <c r="AC48" s="32">
        <f t="shared" si="25"/>
        <v>1174</v>
      </c>
      <c r="AD48" s="6">
        <f t="shared" si="27"/>
        <v>2406</v>
      </c>
      <c r="AE48" s="12">
        <f t="shared" si="28"/>
        <v>1.6010103799505057E-3</v>
      </c>
    </row>
    <row r="49" spans="1:31">
      <c r="A49" s="10" t="s">
        <v>7</v>
      </c>
      <c r="B49" s="11">
        <v>64</v>
      </c>
      <c r="C49" s="11">
        <v>74</v>
      </c>
      <c r="D49" s="11"/>
      <c r="E49" s="11">
        <v>27</v>
      </c>
      <c r="F49" s="11">
        <v>22</v>
      </c>
      <c r="G49" s="11">
        <v>21</v>
      </c>
      <c r="H49" s="11">
        <v>43</v>
      </c>
      <c r="I49" s="11">
        <v>39</v>
      </c>
      <c r="J49" s="11">
        <v>39</v>
      </c>
      <c r="K49" s="11">
        <v>1171</v>
      </c>
      <c r="L49" s="11">
        <v>884</v>
      </c>
      <c r="M49" s="11">
        <v>2384</v>
      </c>
      <c r="R49" s="10" t="str">
        <f t="shared" si="26"/>
        <v>B752</v>
      </c>
      <c r="S49" s="32">
        <f t="shared" si="15"/>
        <v>64</v>
      </c>
      <c r="T49" s="32">
        <f t="shared" si="16"/>
        <v>74</v>
      </c>
      <c r="U49" s="32">
        <f t="shared" si="17"/>
        <v>0</v>
      </c>
      <c r="V49" s="32">
        <f t="shared" si="18"/>
        <v>27</v>
      </c>
      <c r="W49" s="32">
        <f t="shared" si="19"/>
        <v>22</v>
      </c>
      <c r="X49" s="32">
        <f t="shared" si="20"/>
        <v>21</v>
      </c>
      <c r="Y49" s="32">
        <f t="shared" si="21"/>
        <v>43</v>
      </c>
      <c r="Z49" s="32">
        <f t="shared" si="22"/>
        <v>39</v>
      </c>
      <c r="AA49" s="32">
        <f t="shared" si="23"/>
        <v>39</v>
      </c>
      <c r="AB49" s="32">
        <f t="shared" si="24"/>
        <v>1171</v>
      </c>
      <c r="AC49" s="32">
        <f t="shared" si="25"/>
        <v>884</v>
      </c>
      <c r="AD49" s="6">
        <f t="shared" si="27"/>
        <v>2384</v>
      </c>
      <c r="AE49" s="12">
        <f t="shared" si="28"/>
        <v>1.5863710497930198E-3</v>
      </c>
    </row>
    <row r="50" spans="1:31">
      <c r="A50" s="10" t="s">
        <v>143</v>
      </c>
      <c r="B50" s="11">
        <v>34</v>
      </c>
      <c r="C50" s="11">
        <v>30</v>
      </c>
      <c r="D50" s="11"/>
      <c r="E50" s="11">
        <v>450</v>
      </c>
      <c r="F50" s="11">
        <v>614</v>
      </c>
      <c r="G50" s="11"/>
      <c r="H50" s="11">
        <v>388</v>
      </c>
      <c r="I50" s="11">
        <v>271</v>
      </c>
      <c r="J50" s="11"/>
      <c r="K50" s="11">
        <v>143</v>
      </c>
      <c r="L50" s="11">
        <v>149</v>
      </c>
      <c r="M50" s="11">
        <v>2079</v>
      </c>
      <c r="R50" s="10" t="str">
        <f t="shared" si="26"/>
        <v>C402</v>
      </c>
      <c r="S50" s="32">
        <f t="shared" si="15"/>
        <v>34</v>
      </c>
      <c r="T50" s="32">
        <f t="shared" si="16"/>
        <v>30</v>
      </c>
      <c r="U50" s="32">
        <f t="shared" si="17"/>
        <v>0</v>
      </c>
      <c r="V50" s="32">
        <f t="shared" si="18"/>
        <v>450</v>
      </c>
      <c r="W50" s="32">
        <f t="shared" si="19"/>
        <v>614</v>
      </c>
      <c r="X50" s="32">
        <f t="shared" si="20"/>
        <v>0</v>
      </c>
      <c r="Y50" s="32">
        <f t="shared" si="21"/>
        <v>388</v>
      </c>
      <c r="Z50" s="32">
        <f t="shared" si="22"/>
        <v>271</v>
      </c>
      <c r="AA50" s="32">
        <f t="shared" si="23"/>
        <v>0</v>
      </c>
      <c r="AB50" s="32">
        <f t="shared" si="24"/>
        <v>143</v>
      </c>
      <c r="AC50" s="32">
        <f t="shared" si="25"/>
        <v>149</v>
      </c>
      <c r="AD50" s="6">
        <f t="shared" si="27"/>
        <v>2079</v>
      </c>
      <c r="AE50" s="12">
        <f t="shared" si="28"/>
        <v>1.3834166998824195E-3</v>
      </c>
    </row>
    <row r="51" spans="1:31">
      <c r="A51" s="10" t="s">
        <v>79</v>
      </c>
      <c r="B51" s="11">
        <v>173</v>
      </c>
      <c r="C51" s="11">
        <v>133</v>
      </c>
      <c r="D51" s="11">
        <v>95</v>
      </c>
      <c r="E51" s="11">
        <v>87</v>
      </c>
      <c r="F51" s="11">
        <v>110</v>
      </c>
      <c r="G51" s="11">
        <v>27</v>
      </c>
      <c r="H51" s="11">
        <v>211</v>
      </c>
      <c r="I51" s="11">
        <v>307</v>
      </c>
      <c r="J51" s="11">
        <v>222</v>
      </c>
      <c r="K51" s="11">
        <v>274</v>
      </c>
      <c r="L51" s="11">
        <v>34</v>
      </c>
      <c r="M51" s="11">
        <v>1673</v>
      </c>
      <c r="R51" s="10" t="str">
        <f t="shared" si="26"/>
        <v>A332</v>
      </c>
      <c r="S51" s="32">
        <f t="shared" si="15"/>
        <v>173</v>
      </c>
      <c r="T51" s="32">
        <f t="shared" si="16"/>
        <v>133</v>
      </c>
      <c r="U51" s="32">
        <f t="shared" si="17"/>
        <v>95</v>
      </c>
      <c r="V51" s="32">
        <f t="shared" si="18"/>
        <v>87</v>
      </c>
      <c r="W51" s="32">
        <f t="shared" si="19"/>
        <v>110</v>
      </c>
      <c r="X51" s="32">
        <f t="shared" si="20"/>
        <v>27</v>
      </c>
      <c r="Y51" s="32">
        <f t="shared" si="21"/>
        <v>211</v>
      </c>
      <c r="Z51" s="32">
        <f t="shared" si="22"/>
        <v>307</v>
      </c>
      <c r="AA51" s="32">
        <f t="shared" si="23"/>
        <v>222</v>
      </c>
      <c r="AB51" s="32">
        <f t="shared" si="24"/>
        <v>274</v>
      </c>
      <c r="AC51" s="32">
        <f t="shared" si="25"/>
        <v>34</v>
      </c>
      <c r="AD51" s="6">
        <f t="shared" si="27"/>
        <v>1673</v>
      </c>
      <c r="AE51" s="12">
        <f t="shared" si="28"/>
        <v>1.1132545160669977E-3</v>
      </c>
    </row>
    <row r="52" spans="1:31">
      <c r="A52" s="10" t="s">
        <v>94</v>
      </c>
      <c r="B52" s="11">
        <v>236</v>
      </c>
      <c r="C52" s="11">
        <v>296</v>
      </c>
      <c r="D52" s="11">
        <v>312</v>
      </c>
      <c r="E52" s="11">
        <v>304</v>
      </c>
      <c r="F52" s="11">
        <v>328</v>
      </c>
      <c r="G52" s="11"/>
      <c r="H52" s="11"/>
      <c r="I52" s="11"/>
      <c r="J52" s="11"/>
      <c r="K52" s="11"/>
      <c r="L52" s="11"/>
      <c r="M52" s="11">
        <v>1476</v>
      </c>
      <c r="R52" s="10" t="str">
        <f t="shared" si="26"/>
        <v>A333</v>
      </c>
      <c r="S52" s="32">
        <f t="shared" si="15"/>
        <v>236</v>
      </c>
      <c r="T52" s="32">
        <f t="shared" si="16"/>
        <v>296</v>
      </c>
      <c r="U52" s="32">
        <f t="shared" si="17"/>
        <v>312</v>
      </c>
      <c r="V52" s="32">
        <f t="shared" si="18"/>
        <v>304</v>
      </c>
      <c r="W52" s="32">
        <f t="shared" si="19"/>
        <v>328</v>
      </c>
      <c r="X52" s="32">
        <f t="shared" si="20"/>
        <v>0</v>
      </c>
      <c r="Y52" s="32">
        <f t="shared" si="21"/>
        <v>0</v>
      </c>
      <c r="Z52" s="32">
        <f t="shared" si="22"/>
        <v>0</v>
      </c>
      <c r="AA52" s="32">
        <f t="shared" si="23"/>
        <v>0</v>
      </c>
      <c r="AB52" s="32">
        <f t="shared" si="24"/>
        <v>0</v>
      </c>
      <c r="AC52" s="32">
        <f t="shared" si="25"/>
        <v>0</v>
      </c>
      <c r="AD52" s="6">
        <f t="shared" si="27"/>
        <v>1476</v>
      </c>
      <c r="AE52" s="12">
        <f t="shared" si="28"/>
        <v>9.8216596874769178E-4</v>
      </c>
    </row>
    <row r="53" spans="1:31">
      <c r="A53" s="10" t="s">
        <v>340</v>
      </c>
      <c r="B53" s="11"/>
      <c r="C53" s="11"/>
      <c r="D53" s="11"/>
      <c r="E53" s="11"/>
      <c r="F53" s="11"/>
      <c r="G53" s="11"/>
      <c r="H53" s="11">
        <v>475</v>
      </c>
      <c r="I53" s="11">
        <v>234</v>
      </c>
      <c r="J53" s="11"/>
      <c r="K53" s="11">
        <v>401</v>
      </c>
      <c r="L53" s="11"/>
      <c r="M53" s="11">
        <v>1110</v>
      </c>
      <c r="R53" s="10" t="str">
        <f t="shared" si="26"/>
        <v>AT5</v>
      </c>
      <c r="S53" s="32">
        <f t="shared" si="15"/>
        <v>0</v>
      </c>
      <c r="T53" s="32">
        <f t="shared" si="16"/>
        <v>0</v>
      </c>
      <c r="U53" s="32">
        <f t="shared" si="17"/>
        <v>0</v>
      </c>
      <c r="V53" s="32">
        <f t="shared" si="18"/>
        <v>0</v>
      </c>
      <c r="W53" s="32">
        <f t="shared" si="19"/>
        <v>0</v>
      </c>
      <c r="X53" s="32">
        <f t="shared" si="20"/>
        <v>0</v>
      </c>
      <c r="Y53" s="32">
        <f t="shared" si="21"/>
        <v>475</v>
      </c>
      <c r="Z53" s="32">
        <f t="shared" si="22"/>
        <v>234</v>
      </c>
      <c r="AA53" s="32">
        <f t="shared" si="23"/>
        <v>0</v>
      </c>
      <c r="AB53" s="32">
        <f t="shared" si="24"/>
        <v>401</v>
      </c>
      <c r="AC53" s="32">
        <f t="shared" si="25"/>
        <v>0</v>
      </c>
      <c r="AD53" s="6">
        <f t="shared" si="27"/>
        <v>1110</v>
      </c>
      <c r="AE53" s="12">
        <f t="shared" si="28"/>
        <v>7.3862074885497147E-4</v>
      </c>
    </row>
    <row r="54" spans="1:31">
      <c r="A54" s="10" t="s">
        <v>10</v>
      </c>
      <c r="B54" s="11">
        <v>158</v>
      </c>
      <c r="C54" s="11">
        <v>141</v>
      </c>
      <c r="D54" s="11">
        <v>33</v>
      </c>
      <c r="E54" s="11">
        <v>129</v>
      </c>
      <c r="F54" s="11">
        <v>105</v>
      </c>
      <c r="G54" s="11">
        <v>119</v>
      </c>
      <c r="H54" s="11">
        <v>124</v>
      </c>
      <c r="I54" s="11">
        <v>113</v>
      </c>
      <c r="J54" s="11">
        <v>68</v>
      </c>
      <c r="K54" s="11">
        <v>74</v>
      </c>
      <c r="L54" s="11">
        <v>36</v>
      </c>
      <c r="M54" s="11">
        <v>1100</v>
      </c>
      <c r="R54" s="10" t="str">
        <f t="shared" si="26"/>
        <v>B772</v>
      </c>
      <c r="S54" s="32">
        <f t="shared" si="15"/>
        <v>158</v>
      </c>
      <c r="T54" s="32">
        <f t="shared" si="16"/>
        <v>141</v>
      </c>
      <c r="U54" s="32">
        <f t="shared" si="17"/>
        <v>33</v>
      </c>
      <c r="V54" s="32">
        <f t="shared" si="18"/>
        <v>129</v>
      </c>
      <c r="W54" s="32">
        <f t="shared" si="19"/>
        <v>105</v>
      </c>
      <c r="X54" s="32">
        <f t="shared" si="20"/>
        <v>119</v>
      </c>
      <c r="Y54" s="32">
        <f t="shared" si="21"/>
        <v>124</v>
      </c>
      <c r="Z54" s="32">
        <f t="shared" si="22"/>
        <v>113</v>
      </c>
      <c r="AA54" s="32">
        <f t="shared" si="23"/>
        <v>68</v>
      </c>
      <c r="AB54" s="32">
        <f t="shared" si="24"/>
        <v>74</v>
      </c>
      <c r="AC54" s="32">
        <f t="shared" si="25"/>
        <v>36</v>
      </c>
      <c r="AD54" s="6">
        <f t="shared" si="27"/>
        <v>1100</v>
      </c>
      <c r="AE54" s="12">
        <f t="shared" si="28"/>
        <v>7.3196650787429602E-4</v>
      </c>
    </row>
    <row r="55" spans="1:31">
      <c r="A55" s="10" t="s">
        <v>147</v>
      </c>
      <c r="B55" s="11">
        <v>46</v>
      </c>
      <c r="C55" s="11">
        <v>31</v>
      </c>
      <c r="D55" s="11"/>
      <c r="E55" s="11">
        <v>202</v>
      </c>
      <c r="F55" s="11">
        <v>240</v>
      </c>
      <c r="G55" s="11"/>
      <c r="H55" s="11">
        <v>210</v>
      </c>
      <c r="I55" s="11">
        <v>140</v>
      </c>
      <c r="J55" s="11"/>
      <c r="K55" s="11">
        <v>84</v>
      </c>
      <c r="L55" s="11">
        <v>113</v>
      </c>
      <c r="M55" s="11">
        <v>1066</v>
      </c>
      <c r="R55" s="10" t="str">
        <f t="shared" si="26"/>
        <v>C206</v>
      </c>
      <c r="S55" s="32">
        <f t="shared" si="15"/>
        <v>46</v>
      </c>
      <c r="T55" s="32">
        <f t="shared" si="16"/>
        <v>31</v>
      </c>
      <c r="U55" s="32">
        <f t="shared" si="17"/>
        <v>0</v>
      </c>
      <c r="V55" s="32">
        <f t="shared" si="18"/>
        <v>202</v>
      </c>
      <c r="W55" s="32">
        <f t="shared" si="19"/>
        <v>240</v>
      </c>
      <c r="X55" s="32">
        <f t="shared" si="20"/>
        <v>0</v>
      </c>
      <c r="Y55" s="32">
        <f t="shared" si="21"/>
        <v>210</v>
      </c>
      <c r="Z55" s="32">
        <f t="shared" si="22"/>
        <v>140</v>
      </c>
      <c r="AA55" s="32">
        <f t="shared" si="23"/>
        <v>0</v>
      </c>
      <c r="AB55" s="32">
        <f t="shared" si="24"/>
        <v>84</v>
      </c>
      <c r="AC55" s="32">
        <f t="shared" si="25"/>
        <v>113</v>
      </c>
      <c r="AD55" s="6">
        <f t="shared" si="27"/>
        <v>1066</v>
      </c>
      <c r="AE55" s="12">
        <f t="shared" si="28"/>
        <v>7.0934208853999962E-4</v>
      </c>
    </row>
    <row r="56" spans="1:31">
      <c r="A56" s="10" t="s">
        <v>361</v>
      </c>
      <c r="B56" s="11"/>
      <c r="C56" s="11"/>
      <c r="D56" s="11"/>
      <c r="E56" s="11"/>
      <c r="F56" s="11"/>
      <c r="G56" s="11"/>
      <c r="H56" s="11">
        <v>74</v>
      </c>
      <c r="I56" s="11">
        <v>77</v>
      </c>
      <c r="J56" s="11">
        <v>374</v>
      </c>
      <c r="K56" s="11">
        <v>374</v>
      </c>
      <c r="L56" s="11"/>
      <c r="M56" s="11">
        <v>899</v>
      </c>
      <c r="R56" s="10" t="str">
        <f t="shared" si="26"/>
        <v>ATR</v>
      </c>
      <c r="S56" s="32">
        <f t="shared" si="15"/>
        <v>0</v>
      </c>
      <c r="T56" s="32">
        <f t="shared" si="16"/>
        <v>0</v>
      </c>
      <c r="U56" s="32">
        <f t="shared" si="17"/>
        <v>0</v>
      </c>
      <c r="V56" s="32">
        <f t="shared" si="18"/>
        <v>0</v>
      </c>
      <c r="W56" s="32">
        <f t="shared" si="19"/>
        <v>0</v>
      </c>
      <c r="X56" s="32">
        <f t="shared" si="20"/>
        <v>0</v>
      </c>
      <c r="Y56" s="32">
        <f t="shared" si="21"/>
        <v>74</v>
      </c>
      <c r="Z56" s="32">
        <f t="shared" si="22"/>
        <v>77</v>
      </c>
      <c r="AA56" s="32">
        <f t="shared" si="23"/>
        <v>374</v>
      </c>
      <c r="AB56" s="32">
        <f t="shared" si="24"/>
        <v>374</v>
      </c>
      <c r="AC56" s="32">
        <f t="shared" si="25"/>
        <v>0</v>
      </c>
      <c r="AD56" s="6">
        <f t="shared" si="27"/>
        <v>899</v>
      </c>
      <c r="AE56" s="12">
        <f t="shared" si="28"/>
        <v>5.9821626416272017E-4</v>
      </c>
    </row>
    <row r="57" spans="1:31">
      <c r="A57" s="10" t="s">
        <v>221</v>
      </c>
      <c r="B57" s="11"/>
      <c r="C57" s="11"/>
      <c r="D57" s="11"/>
      <c r="E57" s="11">
        <v>224</v>
      </c>
      <c r="F57" s="11"/>
      <c r="G57" s="11"/>
      <c r="H57" s="11">
        <v>142</v>
      </c>
      <c r="I57" s="11">
        <v>208</v>
      </c>
      <c r="J57" s="11"/>
      <c r="K57" s="11">
        <v>65</v>
      </c>
      <c r="L57" s="11">
        <v>15</v>
      </c>
      <c r="M57" s="11">
        <v>654</v>
      </c>
      <c r="R57" s="10" t="str">
        <f t="shared" si="26"/>
        <v>L410</v>
      </c>
      <c r="S57" s="32">
        <f t="shared" si="15"/>
        <v>0</v>
      </c>
      <c r="T57" s="32">
        <f t="shared" si="16"/>
        <v>0</v>
      </c>
      <c r="U57" s="32">
        <f t="shared" si="17"/>
        <v>0</v>
      </c>
      <c r="V57" s="32">
        <f t="shared" si="18"/>
        <v>224</v>
      </c>
      <c r="W57" s="32">
        <f t="shared" si="19"/>
        <v>0</v>
      </c>
      <c r="X57" s="32">
        <f t="shared" si="20"/>
        <v>0</v>
      </c>
      <c r="Y57" s="32">
        <f t="shared" si="21"/>
        <v>142</v>
      </c>
      <c r="Z57" s="32">
        <f t="shared" si="22"/>
        <v>208</v>
      </c>
      <c r="AA57" s="32">
        <f t="shared" si="23"/>
        <v>0</v>
      </c>
      <c r="AB57" s="32">
        <f t="shared" si="24"/>
        <v>65</v>
      </c>
      <c r="AC57" s="32">
        <f t="shared" si="25"/>
        <v>15</v>
      </c>
      <c r="AD57" s="6">
        <f t="shared" si="27"/>
        <v>654</v>
      </c>
      <c r="AE57" s="12">
        <f t="shared" si="28"/>
        <v>4.3518736013617237E-4</v>
      </c>
    </row>
    <row r="58" spans="1:31">
      <c r="A58" s="10" t="s">
        <v>102</v>
      </c>
      <c r="B58" s="11">
        <v>68</v>
      </c>
      <c r="C58" s="11">
        <v>64</v>
      </c>
      <c r="D58" s="11">
        <v>72</v>
      </c>
      <c r="E58" s="11">
        <v>68</v>
      </c>
      <c r="F58" s="11">
        <v>72</v>
      </c>
      <c r="G58" s="11"/>
      <c r="H58" s="11">
        <v>76</v>
      </c>
      <c r="I58" s="11">
        <v>68</v>
      </c>
      <c r="J58" s="11">
        <v>72</v>
      </c>
      <c r="K58" s="11">
        <v>68</v>
      </c>
      <c r="L58" s="11"/>
      <c r="M58" s="11">
        <v>628</v>
      </c>
      <c r="R58" s="10" t="str">
        <f t="shared" si="26"/>
        <v>MD83</v>
      </c>
      <c r="S58" s="32">
        <f t="shared" si="15"/>
        <v>68</v>
      </c>
      <c r="T58" s="32">
        <f t="shared" si="16"/>
        <v>64</v>
      </c>
      <c r="U58" s="32">
        <f t="shared" si="17"/>
        <v>72</v>
      </c>
      <c r="V58" s="32">
        <f t="shared" si="18"/>
        <v>68</v>
      </c>
      <c r="W58" s="32">
        <f t="shared" si="19"/>
        <v>72</v>
      </c>
      <c r="X58" s="32">
        <f t="shared" si="20"/>
        <v>0</v>
      </c>
      <c r="Y58" s="32">
        <f t="shared" si="21"/>
        <v>76</v>
      </c>
      <c r="Z58" s="32">
        <f t="shared" si="22"/>
        <v>68</v>
      </c>
      <c r="AA58" s="32">
        <f t="shared" si="23"/>
        <v>72</v>
      </c>
      <c r="AB58" s="32">
        <f t="shared" si="24"/>
        <v>68</v>
      </c>
      <c r="AC58" s="32">
        <f t="shared" si="25"/>
        <v>0</v>
      </c>
      <c r="AD58" s="6">
        <f t="shared" si="27"/>
        <v>628</v>
      </c>
      <c r="AE58" s="12">
        <f t="shared" si="28"/>
        <v>4.1788633358641632E-4</v>
      </c>
    </row>
    <row r="59" spans="1:31">
      <c r="A59" s="10" t="s">
        <v>126</v>
      </c>
      <c r="B59" s="11">
        <v>108</v>
      </c>
      <c r="C59" s="11">
        <v>96</v>
      </c>
      <c r="D59" s="11">
        <v>118</v>
      </c>
      <c r="E59" s="11">
        <v>111</v>
      </c>
      <c r="F59" s="11">
        <v>94</v>
      </c>
      <c r="G59" s="11">
        <v>51</v>
      </c>
      <c r="H59" s="11"/>
      <c r="I59" s="11"/>
      <c r="J59" s="11"/>
      <c r="K59" s="11"/>
      <c r="L59" s="11"/>
      <c r="M59" s="11">
        <v>578</v>
      </c>
      <c r="R59" s="10" t="str">
        <f t="shared" si="26"/>
        <v>F70</v>
      </c>
      <c r="S59" s="32">
        <f t="shared" si="15"/>
        <v>108</v>
      </c>
      <c r="T59" s="32">
        <f t="shared" si="16"/>
        <v>96</v>
      </c>
      <c r="U59" s="32">
        <f t="shared" si="17"/>
        <v>118</v>
      </c>
      <c r="V59" s="32">
        <f t="shared" si="18"/>
        <v>111</v>
      </c>
      <c r="W59" s="32">
        <f t="shared" si="19"/>
        <v>94</v>
      </c>
      <c r="X59" s="32">
        <f t="shared" si="20"/>
        <v>51</v>
      </c>
      <c r="Y59" s="32">
        <f t="shared" si="21"/>
        <v>0</v>
      </c>
      <c r="Z59" s="32">
        <f t="shared" si="22"/>
        <v>0</v>
      </c>
      <c r="AA59" s="32">
        <f t="shared" si="23"/>
        <v>0</v>
      </c>
      <c r="AB59" s="32">
        <f t="shared" si="24"/>
        <v>0</v>
      </c>
      <c r="AC59" s="32">
        <f t="shared" si="25"/>
        <v>0</v>
      </c>
      <c r="AD59" s="6">
        <f t="shared" si="27"/>
        <v>578</v>
      </c>
      <c r="AE59" s="12">
        <f t="shared" si="28"/>
        <v>3.846151286830392E-4</v>
      </c>
    </row>
    <row r="60" spans="1:31">
      <c r="A60" s="10" t="s">
        <v>149</v>
      </c>
      <c r="B60" s="11">
        <v>6</v>
      </c>
      <c r="C60" s="11">
        <v>50</v>
      </c>
      <c r="D60" s="11">
        <v>32</v>
      </c>
      <c r="E60" s="11">
        <v>24</v>
      </c>
      <c r="F60" s="11">
        <v>36</v>
      </c>
      <c r="G60" s="11">
        <v>54</v>
      </c>
      <c r="H60" s="11">
        <v>67</v>
      </c>
      <c r="I60" s="11">
        <v>52</v>
      </c>
      <c r="J60" s="11">
        <v>16</v>
      </c>
      <c r="K60" s="11">
        <v>21</v>
      </c>
      <c r="L60" s="11">
        <v>76</v>
      </c>
      <c r="M60" s="11">
        <v>434</v>
      </c>
      <c r="R60" s="10" t="str">
        <f t="shared" si="26"/>
        <v>CL60</v>
      </c>
      <c r="S60" s="32">
        <f t="shared" si="15"/>
        <v>6</v>
      </c>
      <c r="T60" s="32">
        <f t="shared" si="16"/>
        <v>50</v>
      </c>
      <c r="U60" s="32">
        <f t="shared" si="17"/>
        <v>32</v>
      </c>
      <c r="V60" s="32">
        <f t="shared" si="18"/>
        <v>24</v>
      </c>
      <c r="W60" s="32">
        <f t="shared" si="19"/>
        <v>36</v>
      </c>
      <c r="X60" s="32">
        <f t="shared" si="20"/>
        <v>54</v>
      </c>
      <c r="Y60" s="32">
        <f t="shared" si="21"/>
        <v>67</v>
      </c>
      <c r="Z60" s="32">
        <f t="shared" si="22"/>
        <v>52</v>
      </c>
      <c r="AA60" s="32">
        <f t="shared" si="23"/>
        <v>16</v>
      </c>
      <c r="AB60" s="32">
        <f t="shared" si="24"/>
        <v>21</v>
      </c>
      <c r="AC60" s="32">
        <f t="shared" si="25"/>
        <v>76</v>
      </c>
      <c r="AD60" s="6">
        <f t="shared" si="27"/>
        <v>434</v>
      </c>
      <c r="AE60" s="12">
        <f t="shared" si="28"/>
        <v>2.8879405856131317E-4</v>
      </c>
    </row>
    <row r="61" spans="1:31">
      <c r="A61" s="10" t="s">
        <v>150</v>
      </c>
      <c r="B61" s="11">
        <v>26</v>
      </c>
      <c r="C61" s="11">
        <v>15</v>
      </c>
      <c r="D61" s="11">
        <v>31</v>
      </c>
      <c r="E61" s="11">
        <v>34</v>
      </c>
      <c r="F61" s="11">
        <v>14</v>
      </c>
      <c r="G61" s="11">
        <v>16</v>
      </c>
      <c r="H61" s="11">
        <v>37</v>
      </c>
      <c r="I61" s="11">
        <v>30</v>
      </c>
      <c r="J61" s="11">
        <v>40</v>
      </c>
      <c r="K61" s="11">
        <v>77</v>
      </c>
      <c r="L61" s="11">
        <v>83</v>
      </c>
      <c r="M61" s="11">
        <v>403</v>
      </c>
      <c r="R61" s="10" t="str">
        <f t="shared" si="26"/>
        <v>E55P</v>
      </c>
      <c r="S61" s="32">
        <f t="shared" si="15"/>
        <v>26</v>
      </c>
      <c r="T61" s="32">
        <f t="shared" si="16"/>
        <v>15</v>
      </c>
      <c r="U61" s="32">
        <f t="shared" si="17"/>
        <v>31</v>
      </c>
      <c r="V61" s="32">
        <f t="shared" si="18"/>
        <v>34</v>
      </c>
      <c r="W61" s="32">
        <f t="shared" si="19"/>
        <v>14</v>
      </c>
      <c r="X61" s="32">
        <f t="shared" si="20"/>
        <v>16</v>
      </c>
      <c r="Y61" s="32">
        <f t="shared" si="21"/>
        <v>37</v>
      </c>
      <c r="Z61" s="32">
        <f t="shared" si="22"/>
        <v>30</v>
      </c>
      <c r="AA61" s="32">
        <f t="shared" si="23"/>
        <v>40</v>
      </c>
      <c r="AB61" s="32">
        <f t="shared" si="24"/>
        <v>77</v>
      </c>
      <c r="AC61" s="32">
        <f t="shared" si="25"/>
        <v>83</v>
      </c>
      <c r="AD61" s="6">
        <f t="shared" si="27"/>
        <v>403</v>
      </c>
      <c r="AE61" s="12">
        <f t="shared" si="28"/>
        <v>2.681659115212194E-4</v>
      </c>
    </row>
    <row r="62" spans="1:31">
      <c r="A62" s="10" t="s">
        <v>130</v>
      </c>
      <c r="B62" s="11">
        <v>15</v>
      </c>
      <c r="C62" s="11">
        <v>34</v>
      </c>
      <c r="D62" s="11">
        <v>1</v>
      </c>
      <c r="E62" s="11">
        <v>10</v>
      </c>
      <c r="F62" s="11">
        <v>10</v>
      </c>
      <c r="G62" s="11">
        <v>10</v>
      </c>
      <c r="H62" s="11">
        <v>44</v>
      </c>
      <c r="I62" s="11">
        <v>25</v>
      </c>
      <c r="J62" s="11">
        <v>65</v>
      </c>
      <c r="K62" s="11">
        <v>52</v>
      </c>
      <c r="L62" s="11">
        <v>99</v>
      </c>
      <c r="M62" s="11">
        <v>365</v>
      </c>
      <c r="R62" s="10" t="str">
        <f t="shared" si="26"/>
        <v>GLF4</v>
      </c>
      <c r="S62" s="32">
        <f t="shared" si="15"/>
        <v>15</v>
      </c>
      <c r="T62" s="32">
        <f t="shared" si="16"/>
        <v>34</v>
      </c>
      <c r="U62" s="32">
        <f t="shared" si="17"/>
        <v>1</v>
      </c>
      <c r="V62" s="32">
        <f t="shared" si="18"/>
        <v>10</v>
      </c>
      <c r="W62" s="32">
        <f t="shared" si="19"/>
        <v>10</v>
      </c>
      <c r="X62" s="32">
        <f t="shared" si="20"/>
        <v>10</v>
      </c>
      <c r="Y62" s="32">
        <f t="shared" si="21"/>
        <v>44</v>
      </c>
      <c r="Z62" s="32">
        <f t="shared" si="22"/>
        <v>25</v>
      </c>
      <c r="AA62" s="32">
        <f t="shared" si="23"/>
        <v>65</v>
      </c>
      <c r="AB62" s="32">
        <f t="shared" si="24"/>
        <v>52</v>
      </c>
      <c r="AC62" s="32">
        <f t="shared" si="25"/>
        <v>99</v>
      </c>
      <c r="AD62" s="6">
        <f t="shared" si="27"/>
        <v>365</v>
      </c>
      <c r="AE62" s="12">
        <f t="shared" si="28"/>
        <v>2.4287979579465279E-4</v>
      </c>
    </row>
    <row r="63" spans="1:31">
      <c r="A63" s="10" t="s">
        <v>431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>
        <v>340</v>
      </c>
      <c r="M63" s="11">
        <v>340</v>
      </c>
      <c r="R63" s="10" t="str">
        <f t="shared" si="26"/>
        <v>B739</v>
      </c>
      <c r="S63" s="32">
        <f t="shared" si="15"/>
        <v>0</v>
      </c>
      <c r="T63" s="32">
        <f t="shared" si="16"/>
        <v>0</v>
      </c>
      <c r="U63" s="32">
        <f t="shared" si="17"/>
        <v>0</v>
      </c>
      <c r="V63" s="32">
        <f t="shared" si="18"/>
        <v>0</v>
      </c>
      <c r="W63" s="32">
        <f t="shared" si="19"/>
        <v>0</v>
      </c>
      <c r="X63" s="32">
        <f t="shared" si="20"/>
        <v>0</v>
      </c>
      <c r="Y63" s="32">
        <f t="shared" si="21"/>
        <v>0</v>
      </c>
      <c r="Z63" s="32">
        <f t="shared" si="22"/>
        <v>0</v>
      </c>
      <c r="AA63" s="32">
        <f t="shared" si="23"/>
        <v>0</v>
      </c>
      <c r="AB63" s="32">
        <f t="shared" si="24"/>
        <v>0</v>
      </c>
      <c r="AC63" s="32">
        <f t="shared" si="25"/>
        <v>340</v>
      </c>
      <c r="AD63" s="6">
        <f t="shared" si="27"/>
        <v>340</v>
      </c>
      <c r="AE63" s="12">
        <f t="shared" si="28"/>
        <v>2.2624419334296424E-4</v>
      </c>
    </row>
    <row r="64" spans="1:31">
      <c r="A64" s="10" t="s">
        <v>56</v>
      </c>
      <c r="B64" s="11">
        <v>47</v>
      </c>
      <c r="C64" s="11">
        <v>94</v>
      </c>
      <c r="D64" s="11">
        <v>130</v>
      </c>
      <c r="E64" s="11"/>
      <c r="F64" s="11"/>
      <c r="G64" s="11"/>
      <c r="H64" s="11"/>
      <c r="I64" s="11"/>
      <c r="J64" s="11"/>
      <c r="K64" s="11"/>
      <c r="L64" s="11"/>
      <c r="M64" s="11">
        <v>271</v>
      </c>
      <c r="R64" s="10" t="str">
        <f t="shared" si="26"/>
        <v>AT46</v>
      </c>
      <c r="S64" s="32">
        <f t="shared" si="15"/>
        <v>47</v>
      </c>
      <c r="T64" s="32">
        <f t="shared" si="16"/>
        <v>94</v>
      </c>
      <c r="U64" s="32">
        <f t="shared" si="17"/>
        <v>130</v>
      </c>
      <c r="V64" s="32">
        <f t="shared" si="18"/>
        <v>0</v>
      </c>
      <c r="W64" s="32">
        <f t="shared" si="19"/>
        <v>0</v>
      </c>
      <c r="X64" s="32">
        <f t="shared" si="20"/>
        <v>0</v>
      </c>
      <c r="Y64" s="32">
        <f t="shared" si="21"/>
        <v>0</v>
      </c>
      <c r="Z64" s="32">
        <f t="shared" si="22"/>
        <v>0</v>
      </c>
      <c r="AA64" s="32">
        <f t="shared" si="23"/>
        <v>0</v>
      </c>
      <c r="AB64" s="32">
        <f t="shared" si="24"/>
        <v>0</v>
      </c>
      <c r="AC64" s="32">
        <f t="shared" si="25"/>
        <v>0</v>
      </c>
      <c r="AD64" s="6">
        <f t="shared" si="27"/>
        <v>271</v>
      </c>
      <c r="AE64" s="12">
        <f t="shared" si="28"/>
        <v>1.8032993057630385E-4</v>
      </c>
    </row>
    <row r="65" spans="1:31">
      <c r="A65" s="10" t="s">
        <v>158</v>
      </c>
      <c r="B65" s="11">
        <v>24</v>
      </c>
      <c r="C65" s="11">
        <v>20</v>
      </c>
      <c r="D65" s="11">
        <v>20</v>
      </c>
      <c r="E65" s="11">
        <v>19</v>
      </c>
      <c r="F65" s="11">
        <v>19</v>
      </c>
      <c r="G65" s="11">
        <v>20</v>
      </c>
      <c r="H65" s="11">
        <v>24</v>
      </c>
      <c r="I65" s="11">
        <v>27</v>
      </c>
      <c r="J65" s="11">
        <v>21</v>
      </c>
      <c r="K65" s="11">
        <v>29</v>
      </c>
      <c r="L65" s="11">
        <v>37</v>
      </c>
      <c r="M65" s="11">
        <v>260</v>
      </c>
      <c r="R65" s="10" t="str">
        <f t="shared" si="26"/>
        <v>AN26</v>
      </c>
      <c r="S65" s="32">
        <f t="shared" si="15"/>
        <v>24</v>
      </c>
      <c r="T65" s="32">
        <f t="shared" si="16"/>
        <v>20</v>
      </c>
      <c r="U65" s="32">
        <f t="shared" si="17"/>
        <v>20</v>
      </c>
      <c r="V65" s="32">
        <f t="shared" si="18"/>
        <v>19</v>
      </c>
      <c r="W65" s="32">
        <f t="shared" si="19"/>
        <v>19</v>
      </c>
      <c r="X65" s="32">
        <f t="shared" si="20"/>
        <v>20</v>
      </c>
      <c r="Y65" s="32">
        <f t="shared" si="21"/>
        <v>24</v>
      </c>
      <c r="Z65" s="32">
        <f t="shared" si="22"/>
        <v>27</v>
      </c>
      <c r="AA65" s="32">
        <f t="shared" si="23"/>
        <v>21</v>
      </c>
      <c r="AB65" s="32">
        <f t="shared" si="24"/>
        <v>29</v>
      </c>
      <c r="AC65" s="32">
        <f t="shared" si="25"/>
        <v>37</v>
      </c>
      <c r="AD65" s="6">
        <f t="shared" si="27"/>
        <v>260</v>
      </c>
      <c r="AE65" s="12">
        <f t="shared" si="28"/>
        <v>1.7301026549756089E-4</v>
      </c>
    </row>
    <row r="66" spans="1:31">
      <c r="A66" s="10" t="s">
        <v>135</v>
      </c>
      <c r="B66" s="11"/>
      <c r="C66" s="11">
        <v>39</v>
      </c>
      <c r="D66" s="11">
        <v>24</v>
      </c>
      <c r="E66" s="11">
        <v>24</v>
      </c>
      <c r="F66" s="11">
        <v>47</v>
      </c>
      <c r="G66" s="11">
        <v>27</v>
      </c>
      <c r="H66" s="11">
        <v>12</v>
      </c>
      <c r="I66" s="11">
        <v>15</v>
      </c>
      <c r="J66" s="11">
        <v>5</v>
      </c>
      <c r="K66" s="11">
        <v>3</v>
      </c>
      <c r="L66" s="11">
        <v>26</v>
      </c>
      <c r="M66" s="11">
        <v>222</v>
      </c>
      <c r="R66" s="10" t="str">
        <f t="shared" si="26"/>
        <v>C680</v>
      </c>
      <c r="S66" s="32">
        <f t="shared" si="15"/>
        <v>0</v>
      </c>
      <c r="T66" s="32">
        <f t="shared" si="16"/>
        <v>39</v>
      </c>
      <c r="U66" s="32">
        <f t="shared" si="17"/>
        <v>24</v>
      </c>
      <c r="V66" s="32">
        <f t="shared" si="18"/>
        <v>24</v>
      </c>
      <c r="W66" s="32">
        <f t="shared" si="19"/>
        <v>47</v>
      </c>
      <c r="X66" s="32">
        <f t="shared" si="20"/>
        <v>27</v>
      </c>
      <c r="Y66" s="32">
        <f t="shared" si="21"/>
        <v>12</v>
      </c>
      <c r="Z66" s="32">
        <f t="shared" si="22"/>
        <v>15</v>
      </c>
      <c r="AA66" s="32">
        <f t="shared" si="23"/>
        <v>5</v>
      </c>
      <c r="AB66" s="32">
        <f t="shared" si="24"/>
        <v>3</v>
      </c>
      <c r="AC66" s="32">
        <f t="shared" si="25"/>
        <v>26</v>
      </c>
      <c r="AD66" s="6">
        <f t="shared" si="27"/>
        <v>222</v>
      </c>
      <c r="AE66" s="12">
        <f t="shared" si="28"/>
        <v>1.4772414977099431E-4</v>
      </c>
    </row>
    <row r="67" spans="1:31">
      <c r="A67" s="10" t="s">
        <v>180</v>
      </c>
      <c r="B67" s="11">
        <v>60</v>
      </c>
      <c r="C67" s="11">
        <v>51</v>
      </c>
      <c r="D67" s="11">
        <v>66</v>
      </c>
      <c r="E67" s="11">
        <v>14</v>
      </c>
      <c r="F67" s="11">
        <v>13</v>
      </c>
      <c r="G67" s="11"/>
      <c r="H67" s="11"/>
      <c r="I67" s="11">
        <v>10</v>
      </c>
      <c r="J67" s="11"/>
      <c r="K67" s="11"/>
      <c r="L67" s="11"/>
      <c r="M67" s="11">
        <v>214</v>
      </c>
      <c r="R67" s="10" t="str">
        <f t="shared" si="26"/>
        <v>CRJ2</v>
      </c>
      <c r="S67" s="32">
        <f t="shared" si="15"/>
        <v>60</v>
      </c>
      <c r="T67" s="32">
        <f t="shared" si="16"/>
        <v>51</v>
      </c>
      <c r="U67" s="32">
        <f t="shared" si="17"/>
        <v>66</v>
      </c>
      <c r="V67" s="32">
        <f t="shared" si="18"/>
        <v>14</v>
      </c>
      <c r="W67" s="32">
        <f t="shared" si="19"/>
        <v>13</v>
      </c>
      <c r="X67" s="32">
        <f t="shared" si="20"/>
        <v>0</v>
      </c>
      <c r="Y67" s="32">
        <f t="shared" si="21"/>
        <v>0</v>
      </c>
      <c r="Z67" s="32">
        <f t="shared" si="22"/>
        <v>10</v>
      </c>
      <c r="AA67" s="32">
        <f t="shared" si="23"/>
        <v>0</v>
      </c>
      <c r="AB67" s="32">
        <f t="shared" si="24"/>
        <v>0</v>
      </c>
      <c r="AC67" s="32">
        <f t="shared" si="25"/>
        <v>0</v>
      </c>
      <c r="AD67" s="6">
        <f t="shared" si="27"/>
        <v>214</v>
      </c>
      <c r="AE67" s="12">
        <f t="shared" si="28"/>
        <v>1.4240075698645395E-4</v>
      </c>
    </row>
    <row r="68" spans="1:31">
      <c r="A68" s="10" t="s">
        <v>193</v>
      </c>
      <c r="B68" s="11">
        <v>19</v>
      </c>
      <c r="C68" s="11">
        <v>12</v>
      </c>
      <c r="D68" s="11"/>
      <c r="E68" s="11">
        <v>23</v>
      </c>
      <c r="F68" s="11">
        <v>24</v>
      </c>
      <c r="G68" s="11">
        <v>18</v>
      </c>
      <c r="H68" s="11">
        <v>12</v>
      </c>
      <c r="I68" s="11">
        <v>44</v>
      </c>
      <c r="J68" s="11">
        <v>53</v>
      </c>
      <c r="K68" s="11"/>
      <c r="L68" s="11"/>
      <c r="M68" s="11">
        <v>205</v>
      </c>
      <c r="R68" s="10" t="str">
        <f t="shared" si="26"/>
        <v>MD11</v>
      </c>
      <c r="S68" s="32">
        <f t="shared" si="15"/>
        <v>19</v>
      </c>
      <c r="T68" s="32">
        <f t="shared" si="16"/>
        <v>12</v>
      </c>
      <c r="U68" s="32">
        <f t="shared" si="17"/>
        <v>0</v>
      </c>
      <c r="V68" s="32">
        <f t="shared" si="18"/>
        <v>23</v>
      </c>
      <c r="W68" s="32">
        <f t="shared" si="19"/>
        <v>24</v>
      </c>
      <c r="X68" s="32">
        <f t="shared" si="20"/>
        <v>18</v>
      </c>
      <c r="Y68" s="32">
        <f t="shared" si="21"/>
        <v>12</v>
      </c>
      <c r="Z68" s="32">
        <f t="shared" si="22"/>
        <v>44</v>
      </c>
      <c r="AA68" s="32">
        <f t="shared" si="23"/>
        <v>53</v>
      </c>
      <c r="AB68" s="32">
        <f t="shared" si="24"/>
        <v>0</v>
      </c>
      <c r="AC68" s="32">
        <f t="shared" si="25"/>
        <v>0</v>
      </c>
      <c r="AD68" s="6">
        <f t="shared" si="27"/>
        <v>205</v>
      </c>
      <c r="AE68" s="12">
        <f t="shared" si="28"/>
        <v>1.3641194010384608E-4</v>
      </c>
    </row>
    <row r="69" spans="1:31">
      <c r="A69" s="10" t="s">
        <v>97</v>
      </c>
      <c r="B69" s="11">
        <v>21</v>
      </c>
      <c r="C69" s="11">
        <v>19</v>
      </c>
      <c r="D69" s="11">
        <v>20</v>
      </c>
      <c r="E69" s="11">
        <v>21</v>
      </c>
      <c r="F69" s="11">
        <v>12</v>
      </c>
      <c r="G69" s="11"/>
      <c r="H69" s="11">
        <v>22</v>
      </c>
      <c r="I69" s="11">
        <v>21</v>
      </c>
      <c r="J69" s="11">
        <v>11</v>
      </c>
      <c r="K69" s="11">
        <v>17</v>
      </c>
      <c r="L69" s="11"/>
      <c r="M69" s="11">
        <v>164</v>
      </c>
      <c r="R69" s="10" t="str">
        <f t="shared" si="26"/>
        <v>A346</v>
      </c>
      <c r="S69" s="32">
        <f t="shared" si="15"/>
        <v>21</v>
      </c>
      <c r="T69" s="32">
        <f t="shared" si="16"/>
        <v>19</v>
      </c>
      <c r="U69" s="32">
        <f t="shared" si="17"/>
        <v>20</v>
      </c>
      <c r="V69" s="32">
        <f t="shared" si="18"/>
        <v>21</v>
      </c>
      <c r="W69" s="32">
        <f t="shared" si="19"/>
        <v>12</v>
      </c>
      <c r="X69" s="32">
        <f t="shared" si="20"/>
        <v>0</v>
      </c>
      <c r="Y69" s="32">
        <f t="shared" si="21"/>
        <v>22</v>
      </c>
      <c r="Z69" s="32">
        <f t="shared" si="22"/>
        <v>21</v>
      </c>
      <c r="AA69" s="32">
        <f t="shared" si="23"/>
        <v>11</v>
      </c>
      <c r="AB69" s="32">
        <f t="shared" si="24"/>
        <v>17</v>
      </c>
      <c r="AC69" s="32">
        <f t="shared" si="25"/>
        <v>0</v>
      </c>
      <c r="AD69" s="6">
        <f t="shared" si="27"/>
        <v>164</v>
      </c>
      <c r="AE69" s="12">
        <f t="shared" si="28"/>
        <v>1.0912955208307686E-4</v>
      </c>
    </row>
    <row r="70" spans="1:31">
      <c r="A70" s="10" t="s">
        <v>201</v>
      </c>
      <c r="B70" s="11">
        <v>11</v>
      </c>
      <c r="C70" s="11">
        <v>11</v>
      </c>
      <c r="D70" s="11">
        <v>12</v>
      </c>
      <c r="E70" s="11"/>
      <c r="F70" s="11">
        <v>12</v>
      </c>
      <c r="G70" s="11">
        <v>13</v>
      </c>
      <c r="H70" s="11">
        <v>28</v>
      </c>
      <c r="I70" s="11">
        <v>23</v>
      </c>
      <c r="J70" s="11">
        <v>32</v>
      </c>
      <c r="K70" s="11">
        <v>12</v>
      </c>
      <c r="L70" s="11">
        <v>8</v>
      </c>
      <c r="M70" s="11">
        <v>162</v>
      </c>
      <c r="R70" s="10" t="str">
        <f t="shared" si="26"/>
        <v>B744</v>
      </c>
      <c r="S70" s="32">
        <f t="shared" si="15"/>
        <v>11</v>
      </c>
      <c r="T70" s="32">
        <f t="shared" si="16"/>
        <v>11</v>
      </c>
      <c r="U70" s="32">
        <f t="shared" si="17"/>
        <v>12</v>
      </c>
      <c r="V70" s="32">
        <f t="shared" si="18"/>
        <v>0</v>
      </c>
      <c r="W70" s="32">
        <f t="shared" si="19"/>
        <v>12</v>
      </c>
      <c r="X70" s="32">
        <f t="shared" si="20"/>
        <v>13</v>
      </c>
      <c r="Y70" s="32">
        <f t="shared" si="21"/>
        <v>28</v>
      </c>
      <c r="Z70" s="32">
        <f t="shared" si="22"/>
        <v>23</v>
      </c>
      <c r="AA70" s="32">
        <f t="shared" si="23"/>
        <v>32</v>
      </c>
      <c r="AB70" s="32">
        <f t="shared" si="24"/>
        <v>12</v>
      </c>
      <c r="AC70" s="32">
        <f t="shared" si="25"/>
        <v>8</v>
      </c>
      <c r="AD70" s="6">
        <f t="shared" si="27"/>
        <v>162</v>
      </c>
      <c r="AE70" s="12">
        <f t="shared" si="28"/>
        <v>1.0779870388694179E-4</v>
      </c>
    </row>
    <row r="71" spans="1:31">
      <c r="A71" s="10" t="s">
        <v>91</v>
      </c>
      <c r="B71" s="11">
        <v>36</v>
      </c>
      <c r="C71" s="11">
        <v>32</v>
      </c>
      <c r="D71" s="11">
        <v>36</v>
      </c>
      <c r="E71" s="11">
        <v>28</v>
      </c>
      <c r="F71" s="11">
        <v>24</v>
      </c>
      <c r="G71" s="11"/>
      <c r="H71" s="11"/>
      <c r="I71" s="11"/>
      <c r="J71" s="11"/>
      <c r="K71" s="11"/>
      <c r="L71" s="11"/>
      <c r="M71" s="11">
        <v>156</v>
      </c>
      <c r="R71" s="10" t="str">
        <f t="shared" si="26"/>
        <v>A343</v>
      </c>
      <c r="S71" s="32">
        <f t="shared" si="15"/>
        <v>36</v>
      </c>
      <c r="T71" s="32">
        <f t="shared" si="16"/>
        <v>32</v>
      </c>
      <c r="U71" s="32">
        <f t="shared" si="17"/>
        <v>36</v>
      </c>
      <c r="V71" s="32">
        <f t="shared" si="18"/>
        <v>28</v>
      </c>
      <c r="W71" s="32">
        <f t="shared" si="19"/>
        <v>24</v>
      </c>
      <c r="X71" s="32">
        <f t="shared" si="20"/>
        <v>0</v>
      </c>
      <c r="Y71" s="32">
        <f t="shared" si="21"/>
        <v>0</v>
      </c>
      <c r="Z71" s="32">
        <f t="shared" si="22"/>
        <v>0</v>
      </c>
      <c r="AA71" s="32">
        <f t="shared" si="23"/>
        <v>0</v>
      </c>
      <c r="AB71" s="32">
        <f t="shared" si="24"/>
        <v>0</v>
      </c>
      <c r="AC71" s="32">
        <f t="shared" si="25"/>
        <v>0</v>
      </c>
      <c r="AD71" s="6">
        <f t="shared" si="27"/>
        <v>156</v>
      </c>
      <c r="AE71" s="12">
        <f t="shared" si="28"/>
        <v>1.0380615929853654E-4</v>
      </c>
    </row>
    <row r="72" spans="1:31">
      <c r="A72" s="10" t="s">
        <v>241</v>
      </c>
      <c r="B72" s="11">
        <v>30</v>
      </c>
      <c r="C72" s="11">
        <v>30</v>
      </c>
      <c r="D72" s="11"/>
      <c r="E72" s="11">
        <v>30</v>
      </c>
      <c r="F72" s="11">
        <v>30</v>
      </c>
      <c r="G72" s="11"/>
      <c r="H72" s="11">
        <v>2</v>
      </c>
      <c r="I72" s="11"/>
      <c r="J72" s="11">
        <v>30</v>
      </c>
      <c r="K72" s="11">
        <v>1</v>
      </c>
      <c r="L72" s="11">
        <v>1</v>
      </c>
      <c r="M72" s="11">
        <v>154</v>
      </c>
      <c r="R72" s="10" t="str">
        <f t="shared" si="26"/>
        <v>P28A</v>
      </c>
      <c r="S72" s="32">
        <f t="shared" si="15"/>
        <v>30</v>
      </c>
      <c r="T72" s="32">
        <f t="shared" si="16"/>
        <v>30</v>
      </c>
      <c r="U72" s="32">
        <f t="shared" si="17"/>
        <v>0</v>
      </c>
      <c r="V72" s="32">
        <f t="shared" si="18"/>
        <v>30</v>
      </c>
      <c r="W72" s="32">
        <f t="shared" si="19"/>
        <v>30</v>
      </c>
      <c r="X72" s="32">
        <f t="shared" si="20"/>
        <v>0</v>
      </c>
      <c r="Y72" s="32">
        <f t="shared" si="21"/>
        <v>2</v>
      </c>
      <c r="Z72" s="32">
        <f t="shared" si="22"/>
        <v>0</v>
      </c>
      <c r="AA72" s="32">
        <f t="shared" si="23"/>
        <v>30</v>
      </c>
      <c r="AB72" s="32">
        <f t="shared" si="24"/>
        <v>1</v>
      </c>
      <c r="AC72" s="32">
        <f t="shared" si="25"/>
        <v>1</v>
      </c>
      <c r="AD72" s="6">
        <f t="shared" si="27"/>
        <v>154</v>
      </c>
      <c r="AE72" s="12">
        <f t="shared" si="28"/>
        <v>1.0247531110240145E-4</v>
      </c>
    </row>
    <row r="73" spans="1:31">
      <c r="A73" s="10" t="s">
        <v>154</v>
      </c>
      <c r="B73" s="11"/>
      <c r="C73" s="11">
        <v>12</v>
      </c>
      <c r="D73" s="11">
        <v>28</v>
      </c>
      <c r="E73" s="11">
        <v>28</v>
      </c>
      <c r="F73" s="11">
        <v>12</v>
      </c>
      <c r="G73" s="11"/>
      <c r="H73" s="11">
        <v>4</v>
      </c>
      <c r="I73" s="11">
        <v>12</v>
      </c>
      <c r="J73" s="11"/>
      <c r="K73" s="11">
        <v>20</v>
      </c>
      <c r="L73" s="11">
        <v>34</v>
      </c>
      <c r="M73" s="11">
        <v>150</v>
      </c>
      <c r="R73" s="10" t="str">
        <f t="shared" si="26"/>
        <v>EA50</v>
      </c>
      <c r="S73" s="32">
        <f t="shared" si="15"/>
        <v>0</v>
      </c>
      <c r="T73" s="32">
        <f t="shared" si="16"/>
        <v>12</v>
      </c>
      <c r="U73" s="32">
        <f t="shared" si="17"/>
        <v>28</v>
      </c>
      <c r="V73" s="32">
        <f t="shared" si="18"/>
        <v>28</v>
      </c>
      <c r="W73" s="32">
        <f t="shared" si="19"/>
        <v>12</v>
      </c>
      <c r="X73" s="32">
        <f t="shared" si="20"/>
        <v>0</v>
      </c>
      <c r="Y73" s="32">
        <f t="shared" si="21"/>
        <v>4</v>
      </c>
      <c r="Z73" s="32">
        <f t="shared" si="22"/>
        <v>12</v>
      </c>
      <c r="AA73" s="32">
        <f t="shared" si="23"/>
        <v>0</v>
      </c>
      <c r="AB73" s="32">
        <f t="shared" si="24"/>
        <v>20</v>
      </c>
      <c r="AC73" s="32">
        <f t="shared" si="25"/>
        <v>34</v>
      </c>
      <c r="AD73" s="6">
        <f t="shared" si="27"/>
        <v>150</v>
      </c>
      <c r="AE73" s="12">
        <f t="shared" si="28"/>
        <v>9.9813614710131282E-5</v>
      </c>
    </row>
    <row r="74" spans="1:31">
      <c r="A74" s="10" t="s">
        <v>218</v>
      </c>
      <c r="B74" s="11"/>
      <c r="C74" s="11"/>
      <c r="D74" s="11"/>
      <c r="E74" s="11"/>
      <c r="F74" s="11">
        <v>12</v>
      </c>
      <c r="G74" s="11">
        <v>4</v>
      </c>
      <c r="H74" s="11">
        <v>6</v>
      </c>
      <c r="I74" s="11">
        <v>6</v>
      </c>
      <c r="J74" s="11"/>
      <c r="K74" s="11">
        <v>25</v>
      </c>
      <c r="L74" s="11">
        <v>89</v>
      </c>
      <c r="M74" s="11">
        <v>142</v>
      </c>
      <c r="R74" s="10" t="str">
        <f t="shared" si="26"/>
        <v>BE20</v>
      </c>
      <c r="S74" s="32">
        <f t="shared" si="15"/>
        <v>0</v>
      </c>
      <c r="T74" s="32">
        <f t="shared" si="16"/>
        <v>0</v>
      </c>
      <c r="U74" s="32">
        <f t="shared" si="17"/>
        <v>0</v>
      </c>
      <c r="V74" s="32">
        <f t="shared" si="18"/>
        <v>0</v>
      </c>
      <c r="W74" s="32">
        <f t="shared" si="19"/>
        <v>12</v>
      </c>
      <c r="X74" s="32">
        <f t="shared" si="20"/>
        <v>4</v>
      </c>
      <c r="Y74" s="32">
        <f t="shared" si="21"/>
        <v>6</v>
      </c>
      <c r="Z74" s="32">
        <f t="shared" si="22"/>
        <v>6</v>
      </c>
      <c r="AA74" s="32">
        <f t="shared" si="23"/>
        <v>0</v>
      </c>
      <c r="AB74" s="32">
        <f t="shared" si="24"/>
        <v>25</v>
      </c>
      <c r="AC74" s="32">
        <f t="shared" si="25"/>
        <v>89</v>
      </c>
      <c r="AD74" s="6">
        <f t="shared" si="27"/>
        <v>142</v>
      </c>
      <c r="AE74" s="12">
        <f t="shared" si="28"/>
        <v>9.4490221925590953E-5</v>
      </c>
    </row>
    <row r="75" spans="1:31">
      <c r="A75" s="10" t="s">
        <v>165</v>
      </c>
      <c r="B75" s="11">
        <v>4</v>
      </c>
      <c r="C75" s="11">
        <v>4</v>
      </c>
      <c r="D75" s="11">
        <v>6</v>
      </c>
      <c r="E75" s="11">
        <v>12</v>
      </c>
      <c r="F75" s="11">
        <v>8</v>
      </c>
      <c r="G75" s="11">
        <v>8</v>
      </c>
      <c r="H75" s="11">
        <v>23</v>
      </c>
      <c r="I75" s="11">
        <v>10</v>
      </c>
      <c r="J75" s="11">
        <v>11</v>
      </c>
      <c r="K75" s="11">
        <v>23</v>
      </c>
      <c r="L75" s="11">
        <v>32</v>
      </c>
      <c r="M75" s="11">
        <v>141</v>
      </c>
      <c r="R75" s="10" t="str">
        <f t="shared" si="26"/>
        <v>H25B</v>
      </c>
      <c r="S75" s="32">
        <f t="shared" si="15"/>
        <v>4</v>
      </c>
      <c r="T75" s="32">
        <f t="shared" si="16"/>
        <v>4</v>
      </c>
      <c r="U75" s="32">
        <f t="shared" si="17"/>
        <v>6</v>
      </c>
      <c r="V75" s="32">
        <f t="shared" si="18"/>
        <v>12</v>
      </c>
      <c r="W75" s="32">
        <f t="shared" si="19"/>
        <v>8</v>
      </c>
      <c r="X75" s="32">
        <f t="shared" si="20"/>
        <v>8</v>
      </c>
      <c r="Y75" s="32">
        <f t="shared" si="21"/>
        <v>23</v>
      </c>
      <c r="Z75" s="32">
        <f t="shared" si="22"/>
        <v>10</v>
      </c>
      <c r="AA75" s="32">
        <f t="shared" si="23"/>
        <v>11</v>
      </c>
      <c r="AB75" s="32">
        <f t="shared" si="24"/>
        <v>23</v>
      </c>
      <c r="AC75" s="32">
        <f t="shared" si="25"/>
        <v>32</v>
      </c>
      <c r="AD75" s="6">
        <f t="shared" si="27"/>
        <v>141</v>
      </c>
      <c r="AE75" s="12">
        <f t="shared" si="28"/>
        <v>9.3824797827523409E-5</v>
      </c>
    </row>
    <row r="76" spans="1:31">
      <c r="A76" s="10" t="s">
        <v>208</v>
      </c>
      <c r="B76" s="11">
        <v>16</v>
      </c>
      <c r="C76" s="11">
        <v>5</v>
      </c>
      <c r="D76" s="11">
        <v>3</v>
      </c>
      <c r="E76" s="11">
        <v>3</v>
      </c>
      <c r="F76" s="11">
        <v>16</v>
      </c>
      <c r="G76" s="11">
        <v>9</v>
      </c>
      <c r="H76" s="11">
        <v>22</v>
      </c>
      <c r="I76" s="11">
        <v>12</v>
      </c>
      <c r="J76" s="11">
        <v>12</v>
      </c>
      <c r="K76" s="11">
        <v>1</v>
      </c>
      <c r="L76" s="11">
        <v>32</v>
      </c>
      <c r="M76" s="11">
        <v>131</v>
      </c>
      <c r="R76" s="10" t="str">
        <f t="shared" si="26"/>
        <v>G280</v>
      </c>
      <c r="S76" s="32">
        <f t="shared" si="15"/>
        <v>16</v>
      </c>
      <c r="T76" s="32">
        <f t="shared" si="16"/>
        <v>5</v>
      </c>
      <c r="U76" s="32">
        <f t="shared" si="17"/>
        <v>3</v>
      </c>
      <c r="V76" s="32">
        <f t="shared" si="18"/>
        <v>3</v>
      </c>
      <c r="W76" s="32">
        <f t="shared" si="19"/>
        <v>16</v>
      </c>
      <c r="X76" s="32">
        <f t="shared" si="20"/>
        <v>9</v>
      </c>
      <c r="Y76" s="32">
        <f t="shared" si="21"/>
        <v>22</v>
      </c>
      <c r="Z76" s="32">
        <f t="shared" si="22"/>
        <v>12</v>
      </c>
      <c r="AA76" s="32">
        <f t="shared" si="23"/>
        <v>12</v>
      </c>
      <c r="AB76" s="32">
        <f t="shared" si="24"/>
        <v>1</v>
      </c>
      <c r="AC76" s="32">
        <f t="shared" si="25"/>
        <v>32</v>
      </c>
      <c r="AD76" s="6">
        <f t="shared" si="27"/>
        <v>131</v>
      </c>
      <c r="AE76" s="12">
        <f t="shared" si="28"/>
        <v>8.7170556846847991E-5</v>
      </c>
    </row>
    <row r="77" spans="1:31">
      <c r="A77" s="10" t="s">
        <v>170</v>
      </c>
      <c r="B77" s="11">
        <v>16</v>
      </c>
      <c r="C77" s="11"/>
      <c r="D77" s="11">
        <v>3</v>
      </c>
      <c r="E77" s="11">
        <v>4</v>
      </c>
      <c r="F77" s="11">
        <v>4</v>
      </c>
      <c r="G77" s="11">
        <v>7</v>
      </c>
      <c r="H77" s="11">
        <v>11</v>
      </c>
      <c r="I77" s="11">
        <v>9</v>
      </c>
      <c r="J77" s="11">
        <v>21</v>
      </c>
      <c r="K77" s="11">
        <v>11</v>
      </c>
      <c r="L77" s="11">
        <v>23</v>
      </c>
      <c r="M77" s="11">
        <v>109</v>
      </c>
      <c r="R77" s="10" t="str">
        <f t="shared" si="26"/>
        <v>S22T</v>
      </c>
      <c r="S77" s="32">
        <f t="shared" si="15"/>
        <v>16</v>
      </c>
      <c r="T77" s="32">
        <f t="shared" si="16"/>
        <v>0</v>
      </c>
      <c r="U77" s="32">
        <f t="shared" si="17"/>
        <v>3</v>
      </c>
      <c r="V77" s="32">
        <f t="shared" si="18"/>
        <v>4</v>
      </c>
      <c r="W77" s="32">
        <f t="shared" si="19"/>
        <v>4</v>
      </c>
      <c r="X77" s="32">
        <f t="shared" si="20"/>
        <v>7</v>
      </c>
      <c r="Y77" s="32">
        <f t="shared" si="21"/>
        <v>11</v>
      </c>
      <c r="Z77" s="32">
        <f t="shared" si="22"/>
        <v>9</v>
      </c>
      <c r="AA77" s="32">
        <f t="shared" si="23"/>
        <v>21</v>
      </c>
      <c r="AB77" s="32">
        <f t="shared" si="24"/>
        <v>11</v>
      </c>
      <c r="AC77" s="32">
        <f t="shared" si="25"/>
        <v>23</v>
      </c>
      <c r="AD77" s="6">
        <f t="shared" si="27"/>
        <v>109</v>
      </c>
      <c r="AE77" s="12">
        <f t="shared" si="28"/>
        <v>7.2531226689362066E-5</v>
      </c>
    </row>
    <row r="78" spans="1:31">
      <c r="A78" s="10" t="s">
        <v>125</v>
      </c>
      <c r="B78" s="11">
        <v>21</v>
      </c>
      <c r="C78" s="11">
        <v>10</v>
      </c>
      <c r="D78" s="11">
        <v>26</v>
      </c>
      <c r="E78" s="11">
        <v>9</v>
      </c>
      <c r="F78" s="11">
        <v>4</v>
      </c>
      <c r="G78" s="11">
        <v>9</v>
      </c>
      <c r="H78" s="11">
        <v>12</v>
      </c>
      <c r="I78" s="11">
        <v>6</v>
      </c>
      <c r="J78" s="11">
        <v>4</v>
      </c>
      <c r="K78" s="11">
        <v>3</v>
      </c>
      <c r="L78" s="11">
        <v>3</v>
      </c>
      <c r="M78" s="11">
        <v>107</v>
      </c>
      <c r="R78" s="10" t="str">
        <f t="shared" si="26"/>
        <v>B722</v>
      </c>
      <c r="S78" s="32">
        <f t="shared" si="15"/>
        <v>21</v>
      </c>
      <c r="T78" s="32">
        <f t="shared" si="16"/>
        <v>10</v>
      </c>
      <c r="U78" s="32">
        <f t="shared" si="17"/>
        <v>26</v>
      </c>
      <c r="V78" s="32">
        <f t="shared" si="18"/>
        <v>9</v>
      </c>
      <c r="W78" s="32">
        <f t="shared" si="19"/>
        <v>4</v>
      </c>
      <c r="X78" s="32">
        <f t="shared" si="20"/>
        <v>9</v>
      </c>
      <c r="Y78" s="32">
        <f t="shared" si="21"/>
        <v>12</v>
      </c>
      <c r="Z78" s="32">
        <f t="shared" si="22"/>
        <v>6</v>
      </c>
      <c r="AA78" s="32">
        <f t="shared" si="23"/>
        <v>4</v>
      </c>
      <c r="AB78" s="32">
        <f t="shared" si="24"/>
        <v>3</v>
      </c>
      <c r="AC78" s="32">
        <f t="shared" si="25"/>
        <v>3</v>
      </c>
      <c r="AD78" s="6">
        <f t="shared" si="27"/>
        <v>107</v>
      </c>
      <c r="AE78" s="12">
        <f t="shared" si="28"/>
        <v>7.1200378493226977E-5</v>
      </c>
    </row>
    <row r="79" spans="1:31">
      <c r="A79" s="10" t="s">
        <v>365</v>
      </c>
      <c r="B79" s="11"/>
      <c r="C79" s="11"/>
      <c r="D79" s="11"/>
      <c r="E79" s="11"/>
      <c r="F79" s="11"/>
      <c r="G79" s="11"/>
      <c r="H79" s="11">
        <v>52</v>
      </c>
      <c r="I79" s="11">
        <v>54</v>
      </c>
      <c r="J79" s="11"/>
      <c r="K79" s="11"/>
      <c r="L79" s="11"/>
      <c r="M79" s="11">
        <v>106</v>
      </c>
      <c r="R79" s="10" t="str">
        <f t="shared" si="26"/>
        <v>AT4</v>
      </c>
      <c r="S79" s="32">
        <f t="shared" si="15"/>
        <v>0</v>
      </c>
      <c r="T79" s="32">
        <f t="shared" si="16"/>
        <v>0</v>
      </c>
      <c r="U79" s="32">
        <f t="shared" si="17"/>
        <v>0</v>
      </c>
      <c r="V79" s="32">
        <f t="shared" si="18"/>
        <v>0</v>
      </c>
      <c r="W79" s="32">
        <f t="shared" si="19"/>
        <v>0</v>
      </c>
      <c r="X79" s="32">
        <f t="shared" si="20"/>
        <v>0</v>
      </c>
      <c r="Y79" s="32">
        <f t="shared" si="21"/>
        <v>52</v>
      </c>
      <c r="Z79" s="32">
        <f t="shared" si="22"/>
        <v>54</v>
      </c>
      <c r="AA79" s="32">
        <f t="shared" si="23"/>
        <v>0</v>
      </c>
      <c r="AB79" s="32">
        <f t="shared" si="24"/>
        <v>0</v>
      </c>
      <c r="AC79" s="32">
        <f t="shared" si="25"/>
        <v>0</v>
      </c>
      <c r="AD79" s="6">
        <f t="shared" si="27"/>
        <v>106</v>
      </c>
      <c r="AE79" s="12">
        <f t="shared" si="28"/>
        <v>7.0534954395159432E-5</v>
      </c>
    </row>
    <row r="80" spans="1:31">
      <c r="A80" s="10" t="s">
        <v>240</v>
      </c>
      <c r="B80" s="11">
        <v>3</v>
      </c>
      <c r="C80" s="11">
        <v>3</v>
      </c>
      <c r="D80" s="11">
        <v>21</v>
      </c>
      <c r="E80" s="11">
        <v>5</v>
      </c>
      <c r="F80" s="11"/>
      <c r="G80" s="11">
        <v>18</v>
      </c>
      <c r="H80" s="11">
        <v>12</v>
      </c>
      <c r="I80" s="11"/>
      <c r="J80" s="11">
        <v>26</v>
      </c>
      <c r="K80" s="11">
        <v>7</v>
      </c>
      <c r="L80" s="11">
        <v>10</v>
      </c>
      <c r="M80" s="11">
        <v>105</v>
      </c>
      <c r="R80" s="10" t="str">
        <f t="shared" si="26"/>
        <v>B412</v>
      </c>
      <c r="S80" s="32">
        <f t="shared" si="15"/>
        <v>3</v>
      </c>
      <c r="T80" s="32">
        <f t="shared" si="16"/>
        <v>3</v>
      </c>
      <c r="U80" s="32">
        <f t="shared" si="17"/>
        <v>21</v>
      </c>
      <c r="V80" s="32">
        <f t="shared" si="18"/>
        <v>5</v>
      </c>
      <c r="W80" s="32">
        <f t="shared" si="19"/>
        <v>0</v>
      </c>
      <c r="X80" s="32">
        <f t="shared" si="20"/>
        <v>18</v>
      </c>
      <c r="Y80" s="32">
        <f t="shared" si="21"/>
        <v>12</v>
      </c>
      <c r="Z80" s="32">
        <f t="shared" si="22"/>
        <v>0</v>
      </c>
      <c r="AA80" s="32">
        <f t="shared" si="23"/>
        <v>26</v>
      </c>
      <c r="AB80" s="32">
        <f t="shared" si="24"/>
        <v>7</v>
      </c>
      <c r="AC80" s="32">
        <f t="shared" si="25"/>
        <v>10</v>
      </c>
      <c r="AD80" s="6">
        <f t="shared" si="27"/>
        <v>105</v>
      </c>
      <c r="AE80" s="12">
        <f t="shared" si="28"/>
        <v>6.9869530297091901E-5</v>
      </c>
    </row>
    <row r="81" spans="1:31">
      <c r="A81" s="10" t="s">
        <v>151</v>
      </c>
      <c r="B81" s="11"/>
      <c r="C81" s="11">
        <v>20</v>
      </c>
      <c r="D81" s="11">
        <v>12</v>
      </c>
      <c r="E81" s="11">
        <v>12</v>
      </c>
      <c r="F81" s="11"/>
      <c r="G81" s="11"/>
      <c r="H81" s="11">
        <v>7</v>
      </c>
      <c r="I81" s="11">
        <v>9</v>
      </c>
      <c r="J81" s="11">
        <v>2</v>
      </c>
      <c r="K81" s="11">
        <v>9</v>
      </c>
      <c r="L81" s="11">
        <v>21</v>
      </c>
      <c r="M81" s="11">
        <v>92</v>
      </c>
      <c r="R81" s="10" t="str">
        <f t="shared" si="26"/>
        <v>CL30</v>
      </c>
      <c r="S81" s="32">
        <f t="shared" si="15"/>
        <v>0</v>
      </c>
      <c r="T81" s="32">
        <f t="shared" si="16"/>
        <v>20</v>
      </c>
      <c r="U81" s="32">
        <f t="shared" si="17"/>
        <v>12</v>
      </c>
      <c r="V81" s="32">
        <f t="shared" si="18"/>
        <v>12</v>
      </c>
      <c r="W81" s="32">
        <f t="shared" si="19"/>
        <v>0</v>
      </c>
      <c r="X81" s="32">
        <f t="shared" si="20"/>
        <v>0</v>
      </c>
      <c r="Y81" s="32">
        <f t="shared" si="21"/>
        <v>7</v>
      </c>
      <c r="Z81" s="32">
        <f t="shared" si="22"/>
        <v>9</v>
      </c>
      <c r="AA81" s="32">
        <f t="shared" si="23"/>
        <v>2</v>
      </c>
      <c r="AB81" s="32">
        <f t="shared" si="24"/>
        <v>9</v>
      </c>
      <c r="AC81" s="32">
        <f t="shared" si="25"/>
        <v>21</v>
      </c>
      <c r="AD81" s="6">
        <f t="shared" si="27"/>
        <v>92</v>
      </c>
      <c r="AE81" s="12">
        <f t="shared" si="28"/>
        <v>6.121901702221385E-5</v>
      </c>
    </row>
    <row r="82" spans="1:31">
      <c r="A82" s="10" t="s">
        <v>171</v>
      </c>
      <c r="B82" s="11">
        <v>17</v>
      </c>
      <c r="C82" s="11">
        <v>11</v>
      </c>
      <c r="D82" s="11">
        <v>6</v>
      </c>
      <c r="E82" s="11"/>
      <c r="F82" s="11"/>
      <c r="G82" s="11">
        <v>5</v>
      </c>
      <c r="H82" s="11">
        <v>10</v>
      </c>
      <c r="I82" s="11">
        <v>8</v>
      </c>
      <c r="J82" s="11"/>
      <c r="K82" s="11">
        <v>6</v>
      </c>
      <c r="L82" s="11">
        <v>24</v>
      </c>
      <c r="M82" s="11">
        <v>87</v>
      </c>
      <c r="R82" s="10" t="str">
        <f t="shared" si="26"/>
        <v>GLEX</v>
      </c>
      <c r="S82" s="32">
        <f t="shared" si="15"/>
        <v>17</v>
      </c>
      <c r="T82" s="32">
        <f t="shared" si="16"/>
        <v>11</v>
      </c>
      <c r="U82" s="32">
        <f t="shared" si="17"/>
        <v>6</v>
      </c>
      <c r="V82" s="32">
        <f t="shared" si="18"/>
        <v>0</v>
      </c>
      <c r="W82" s="32">
        <f t="shared" si="19"/>
        <v>0</v>
      </c>
      <c r="X82" s="32">
        <f t="shared" si="20"/>
        <v>5</v>
      </c>
      <c r="Y82" s="32">
        <f t="shared" si="21"/>
        <v>10</v>
      </c>
      <c r="Z82" s="32">
        <f t="shared" si="22"/>
        <v>8</v>
      </c>
      <c r="AA82" s="32">
        <f t="shared" si="23"/>
        <v>0</v>
      </c>
      <c r="AB82" s="32">
        <f t="shared" si="24"/>
        <v>6</v>
      </c>
      <c r="AC82" s="32">
        <f t="shared" si="25"/>
        <v>24</v>
      </c>
      <c r="AD82" s="6">
        <f t="shared" si="27"/>
        <v>87</v>
      </c>
      <c r="AE82" s="12">
        <f t="shared" si="28"/>
        <v>5.7891896531876141E-5</v>
      </c>
    </row>
    <row r="83" spans="1:31">
      <c r="A83" s="10" t="s">
        <v>217</v>
      </c>
      <c r="B83" s="11">
        <v>2</v>
      </c>
      <c r="C83" s="11">
        <v>2</v>
      </c>
      <c r="D83" s="11"/>
      <c r="E83" s="11">
        <v>6</v>
      </c>
      <c r="F83" s="11"/>
      <c r="G83" s="11"/>
      <c r="H83" s="11">
        <v>7</v>
      </c>
      <c r="I83" s="11">
        <v>5</v>
      </c>
      <c r="J83" s="11"/>
      <c r="K83" s="11">
        <v>28</v>
      </c>
      <c r="L83" s="11">
        <v>37</v>
      </c>
      <c r="M83" s="11">
        <v>87</v>
      </c>
      <c r="R83" s="10" t="str">
        <f t="shared" si="26"/>
        <v>BE9L</v>
      </c>
      <c r="S83" s="32">
        <f t="shared" si="15"/>
        <v>2</v>
      </c>
      <c r="T83" s="32">
        <f t="shared" si="16"/>
        <v>2</v>
      </c>
      <c r="U83" s="32">
        <f t="shared" si="17"/>
        <v>0</v>
      </c>
      <c r="V83" s="32">
        <f t="shared" si="18"/>
        <v>6</v>
      </c>
      <c r="W83" s="32">
        <f t="shared" si="19"/>
        <v>0</v>
      </c>
      <c r="X83" s="32">
        <f t="shared" si="20"/>
        <v>0</v>
      </c>
      <c r="Y83" s="32">
        <f t="shared" si="21"/>
        <v>7</v>
      </c>
      <c r="Z83" s="32">
        <f t="shared" si="22"/>
        <v>5</v>
      </c>
      <c r="AA83" s="32">
        <f t="shared" si="23"/>
        <v>0</v>
      </c>
      <c r="AB83" s="32">
        <f t="shared" si="24"/>
        <v>28</v>
      </c>
      <c r="AC83" s="32">
        <f t="shared" si="25"/>
        <v>37</v>
      </c>
      <c r="AD83" s="6">
        <f t="shared" si="27"/>
        <v>87</v>
      </c>
      <c r="AE83" s="12">
        <f t="shared" si="28"/>
        <v>5.7891896531876141E-5</v>
      </c>
    </row>
    <row r="84" spans="1:31">
      <c r="A84" s="10" t="s">
        <v>138</v>
      </c>
      <c r="B84" s="11"/>
      <c r="C84" s="11"/>
      <c r="D84" s="11"/>
      <c r="E84" s="11">
        <v>12</v>
      </c>
      <c r="F84" s="11">
        <v>24</v>
      </c>
      <c r="G84" s="11"/>
      <c r="H84" s="11">
        <v>18</v>
      </c>
      <c r="I84" s="11">
        <v>7</v>
      </c>
      <c r="J84" s="11"/>
      <c r="K84" s="11"/>
      <c r="L84" s="11">
        <v>16</v>
      </c>
      <c r="M84" s="11">
        <v>77</v>
      </c>
      <c r="R84" s="10" t="str">
        <f t="shared" si="26"/>
        <v>GLF5</v>
      </c>
      <c r="S84" s="32">
        <f t="shared" si="15"/>
        <v>0</v>
      </c>
      <c r="T84" s="32">
        <f t="shared" si="16"/>
        <v>0</v>
      </c>
      <c r="U84" s="32">
        <f t="shared" si="17"/>
        <v>0</v>
      </c>
      <c r="V84" s="32">
        <f t="shared" si="18"/>
        <v>12</v>
      </c>
      <c r="W84" s="32">
        <f t="shared" si="19"/>
        <v>24</v>
      </c>
      <c r="X84" s="32">
        <f t="shared" si="20"/>
        <v>0</v>
      </c>
      <c r="Y84" s="32">
        <f t="shared" si="21"/>
        <v>18</v>
      </c>
      <c r="Z84" s="32">
        <f t="shared" si="22"/>
        <v>7</v>
      </c>
      <c r="AA84" s="32">
        <f t="shared" si="23"/>
        <v>0</v>
      </c>
      <c r="AB84" s="32">
        <f t="shared" si="24"/>
        <v>0</v>
      </c>
      <c r="AC84" s="32">
        <f t="shared" si="25"/>
        <v>16</v>
      </c>
      <c r="AD84" s="6">
        <f t="shared" si="27"/>
        <v>77</v>
      </c>
      <c r="AE84" s="12">
        <f t="shared" si="28"/>
        <v>5.1237655551200723E-5</v>
      </c>
    </row>
    <row r="85" spans="1:31">
      <c r="A85" s="10" t="s">
        <v>163</v>
      </c>
      <c r="B85" s="11">
        <v>10</v>
      </c>
      <c r="C85" s="11"/>
      <c r="D85" s="11"/>
      <c r="E85" s="11"/>
      <c r="F85" s="11">
        <v>10</v>
      </c>
      <c r="G85" s="11"/>
      <c r="H85" s="11"/>
      <c r="I85" s="11">
        <v>22</v>
      </c>
      <c r="J85" s="11">
        <v>6</v>
      </c>
      <c r="K85" s="11">
        <v>14</v>
      </c>
      <c r="L85" s="11">
        <v>15</v>
      </c>
      <c r="M85" s="11">
        <v>77</v>
      </c>
      <c r="R85" s="10" t="str">
        <f t="shared" si="26"/>
        <v>F2TH</v>
      </c>
      <c r="S85" s="32">
        <f t="shared" si="15"/>
        <v>10</v>
      </c>
      <c r="T85" s="32">
        <f t="shared" si="16"/>
        <v>0</v>
      </c>
      <c r="U85" s="32">
        <f t="shared" si="17"/>
        <v>0</v>
      </c>
      <c r="V85" s="32">
        <f t="shared" si="18"/>
        <v>0</v>
      </c>
      <c r="W85" s="32">
        <f t="shared" si="19"/>
        <v>10</v>
      </c>
      <c r="X85" s="32">
        <f t="shared" si="20"/>
        <v>0</v>
      </c>
      <c r="Y85" s="32">
        <f t="shared" si="21"/>
        <v>0</v>
      </c>
      <c r="Z85" s="32">
        <f t="shared" si="22"/>
        <v>22</v>
      </c>
      <c r="AA85" s="32">
        <f t="shared" si="23"/>
        <v>6</v>
      </c>
      <c r="AB85" s="32">
        <f t="shared" si="24"/>
        <v>14</v>
      </c>
      <c r="AC85" s="32">
        <f t="shared" si="25"/>
        <v>15</v>
      </c>
      <c r="AD85" s="6">
        <f t="shared" si="27"/>
        <v>77</v>
      </c>
      <c r="AE85" s="12">
        <f t="shared" si="28"/>
        <v>5.1237655551200723E-5</v>
      </c>
    </row>
    <row r="86" spans="1:31">
      <c r="A86" s="10" t="s">
        <v>209</v>
      </c>
      <c r="B86" s="11">
        <v>4</v>
      </c>
      <c r="C86" s="11">
        <v>4</v>
      </c>
      <c r="D86" s="11">
        <v>2</v>
      </c>
      <c r="E86" s="11">
        <v>2</v>
      </c>
      <c r="F86" s="11"/>
      <c r="G86" s="11">
        <v>2</v>
      </c>
      <c r="H86" s="11">
        <v>15</v>
      </c>
      <c r="I86" s="11">
        <v>16</v>
      </c>
      <c r="J86" s="11">
        <v>6</v>
      </c>
      <c r="K86" s="11">
        <v>2</v>
      </c>
      <c r="L86" s="11">
        <v>18</v>
      </c>
      <c r="M86" s="11">
        <v>71</v>
      </c>
      <c r="R86" s="10" t="str">
        <f t="shared" si="26"/>
        <v>PRM1</v>
      </c>
      <c r="S86" s="32">
        <f t="shared" si="15"/>
        <v>4</v>
      </c>
      <c r="T86" s="32">
        <f t="shared" si="16"/>
        <v>4</v>
      </c>
      <c r="U86" s="32">
        <f t="shared" si="17"/>
        <v>2</v>
      </c>
      <c r="V86" s="32">
        <f t="shared" si="18"/>
        <v>2</v>
      </c>
      <c r="W86" s="32">
        <f t="shared" si="19"/>
        <v>0</v>
      </c>
      <c r="X86" s="32">
        <f t="shared" si="20"/>
        <v>2</v>
      </c>
      <c r="Y86" s="32">
        <f t="shared" si="21"/>
        <v>15</v>
      </c>
      <c r="Z86" s="32">
        <f t="shared" si="22"/>
        <v>16</v>
      </c>
      <c r="AA86" s="32">
        <f t="shared" si="23"/>
        <v>6</v>
      </c>
      <c r="AB86" s="32">
        <f t="shared" si="24"/>
        <v>2</v>
      </c>
      <c r="AC86" s="32">
        <f t="shared" si="25"/>
        <v>18</v>
      </c>
      <c r="AD86" s="6">
        <f t="shared" si="27"/>
        <v>71</v>
      </c>
      <c r="AE86" s="12">
        <f t="shared" si="28"/>
        <v>4.7245110962795477E-5</v>
      </c>
    </row>
    <row r="87" spans="1:31">
      <c r="A87" s="10" t="s">
        <v>380</v>
      </c>
      <c r="B87" s="11"/>
      <c r="C87" s="11"/>
      <c r="D87" s="11"/>
      <c r="E87" s="11"/>
      <c r="F87" s="11"/>
      <c r="G87" s="11"/>
      <c r="H87" s="11"/>
      <c r="I87" s="11"/>
      <c r="J87" s="11"/>
      <c r="K87" s="11">
        <v>36</v>
      </c>
      <c r="L87" s="11">
        <v>30</v>
      </c>
      <c r="M87" s="11">
        <v>66</v>
      </c>
      <c r="R87" s="10" t="str">
        <f t="shared" si="26"/>
        <v>JS32</v>
      </c>
      <c r="S87" s="32">
        <f t="shared" si="15"/>
        <v>0</v>
      </c>
      <c r="T87" s="32">
        <f t="shared" si="16"/>
        <v>0</v>
      </c>
      <c r="U87" s="32">
        <f t="shared" si="17"/>
        <v>0</v>
      </c>
      <c r="V87" s="32">
        <f t="shared" si="18"/>
        <v>0</v>
      </c>
      <c r="W87" s="32">
        <f t="shared" si="19"/>
        <v>0</v>
      </c>
      <c r="X87" s="32">
        <f t="shared" si="20"/>
        <v>0</v>
      </c>
      <c r="Y87" s="32">
        <f t="shared" si="21"/>
        <v>0</v>
      </c>
      <c r="Z87" s="32">
        <f t="shared" si="22"/>
        <v>0</v>
      </c>
      <c r="AA87" s="32">
        <f t="shared" si="23"/>
        <v>0</v>
      </c>
      <c r="AB87" s="32">
        <f t="shared" si="24"/>
        <v>36</v>
      </c>
      <c r="AC87" s="32">
        <f t="shared" si="25"/>
        <v>30</v>
      </c>
      <c r="AD87" s="6">
        <f t="shared" si="27"/>
        <v>66</v>
      </c>
      <c r="AE87" s="12">
        <f t="shared" si="28"/>
        <v>4.3917990472457761E-5</v>
      </c>
    </row>
    <row r="88" spans="1:31">
      <c r="A88" s="10" t="s">
        <v>247</v>
      </c>
      <c r="B88" s="11"/>
      <c r="C88" s="11"/>
      <c r="D88" s="11"/>
      <c r="E88" s="11"/>
      <c r="F88" s="11">
        <v>16</v>
      </c>
      <c r="G88" s="11"/>
      <c r="H88" s="11"/>
      <c r="I88" s="11">
        <v>30</v>
      </c>
      <c r="J88" s="11"/>
      <c r="K88" s="11">
        <v>9</v>
      </c>
      <c r="L88" s="11">
        <v>10</v>
      </c>
      <c r="M88" s="11">
        <v>65</v>
      </c>
      <c r="R88" s="10" t="str">
        <f t="shared" si="26"/>
        <v>B77L</v>
      </c>
      <c r="S88" s="32">
        <f t="shared" si="15"/>
        <v>0</v>
      </c>
      <c r="T88" s="32">
        <f t="shared" si="16"/>
        <v>0</v>
      </c>
      <c r="U88" s="32">
        <f t="shared" si="17"/>
        <v>0</v>
      </c>
      <c r="V88" s="32">
        <f t="shared" si="18"/>
        <v>0</v>
      </c>
      <c r="W88" s="32">
        <f t="shared" si="19"/>
        <v>16</v>
      </c>
      <c r="X88" s="32">
        <f t="shared" si="20"/>
        <v>0</v>
      </c>
      <c r="Y88" s="32">
        <f t="shared" si="21"/>
        <v>0</v>
      </c>
      <c r="Z88" s="32">
        <f t="shared" si="22"/>
        <v>30</v>
      </c>
      <c r="AA88" s="32">
        <f t="shared" si="23"/>
        <v>0</v>
      </c>
      <c r="AB88" s="32">
        <f t="shared" si="24"/>
        <v>9</v>
      </c>
      <c r="AC88" s="32">
        <f t="shared" si="25"/>
        <v>10</v>
      </c>
      <c r="AD88" s="6">
        <f t="shared" si="27"/>
        <v>65</v>
      </c>
      <c r="AE88" s="12">
        <f t="shared" si="28"/>
        <v>4.3252566374390223E-5</v>
      </c>
    </row>
    <row r="89" spans="1:31">
      <c r="A89" s="10" t="s">
        <v>407</v>
      </c>
      <c r="B89" s="11"/>
      <c r="C89" s="11"/>
      <c r="D89" s="11"/>
      <c r="E89" s="11"/>
      <c r="F89" s="11"/>
      <c r="G89" s="11"/>
      <c r="H89" s="11">
        <v>40</v>
      </c>
      <c r="I89" s="11"/>
      <c r="J89" s="11"/>
      <c r="K89" s="11">
        <v>6</v>
      </c>
      <c r="L89" s="11">
        <v>19</v>
      </c>
      <c r="M89" s="11">
        <v>65</v>
      </c>
      <c r="R89" s="10" t="str">
        <f t="shared" si="26"/>
        <v>PA31</v>
      </c>
      <c r="S89" s="32">
        <f t="shared" si="15"/>
        <v>0</v>
      </c>
      <c r="T89" s="32">
        <f t="shared" si="16"/>
        <v>0</v>
      </c>
      <c r="U89" s="32">
        <f t="shared" si="17"/>
        <v>0</v>
      </c>
      <c r="V89" s="32">
        <f t="shared" si="18"/>
        <v>0</v>
      </c>
      <c r="W89" s="32">
        <f t="shared" si="19"/>
        <v>0</v>
      </c>
      <c r="X89" s="32">
        <f t="shared" si="20"/>
        <v>0</v>
      </c>
      <c r="Y89" s="32">
        <f t="shared" si="21"/>
        <v>40</v>
      </c>
      <c r="Z89" s="32">
        <f t="shared" si="22"/>
        <v>0</v>
      </c>
      <c r="AA89" s="32">
        <f t="shared" si="23"/>
        <v>0</v>
      </c>
      <c r="AB89" s="32">
        <f t="shared" si="24"/>
        <v>6</v>
      </c>
      <c r="AC89" s="32">
        <f t="shared" si="25"/>
        <v>19</v>
      </c>
      <c r="AD89" s="6">
        <f t="shared" si="27"/>
        <v>65</v>
      </c>
      <c r="AE89" s="12">
        <f t="shared" si="28"/>
        <v>4.3252566374390223E-5</v>
      </c>
    </row>
    <row r="90" spans="1:31">
      <c r="A90" s="10" t="s">
        <v>164</v>
      </c>
      <c r="B90" s="11"/>
      <c r="C90" s="11">
        <v>5</v>
      </c>
      <c r="D90" s="11">
        <v>15</v>
      </c>
      <c r="E90" s="11">
        <v>5</v>
      </c>
      <c r="F90" s="11"/>
      <c r="G90" s="11"/>
      <c r="H90" s="11"/>
      <c r="I90" s="11"/>
      <c r="J90" s="11">
        <v>7</v>
      </c>
      <c r="K90" s="11">
        <v>12</v>
      </c>
      <c r="L90" s="11">
        <v>16</v>
      </c>
      <c r="M90" s="11">
        <v>60</v>
      </c>
      <c r="R90" s="10" t="str">
        <f t="shared" si="26"/>
        <v>HDJT</v>
      </c>
      <c r="S90" s="32">
        <f t="shared" si="15"/>
        <v>0</v>
      </c>
      <c r="T90" s="32">
        <f t="shared" si="16"/>
        <v>5</v>
      </c>
      <c r="U90" s="32">
        <f t="shared" si="17"/>
        <v>15</v>
      </c>
      <c r="V90" s="32">
        <f t="shared" si="18"/>
        <v>5</v>
      </c>
      <c r="W90" s="32">
        <f t="shared" si="19"/>
        <v>0</v>
      </c>
      <c r="X90" s="32">
        <f t="shared" si="20"/>
        <v>0</v>
      </c>
      <c r="Y90" s="32">
        <f t="shared" si="21"/>
        <v>0</v>
      </c>
      <c r="Z90" s="32">
        <f t="shared" si="22"/>
        <v>0</v>
      </c>
      <c r="AA90" s="32">
        <f t="shared" si="23"/>
        <v>7</v>
      </c>
      <c r="AB90" s="32">
        <f t="shared" si="24"/>
        <v>12</v>
      </c>
      <c r="AC90" s="32">
        <f t="shared" si="25"/>
        <v>16</v>
      </c>
      <c r="AD90" s="6">
        <f t="shared" si="27"/>
        <v>60</v>
      </c>
      <c r="AE90" s="12">
        <f t="shared" si="28"/>
        <v>3.9925445884052514E-5</v>
      </c>
    </row>
    <row r="91" spans="1:31">
      <c r="A91" s="10" t="s">
        <v>358</v>
      </c>
      <c r="B91" s="11"/>
      <c r="C91" s="11"/>
      <c r="D91" s="11"/>
      <c r="E91" s="11"/>
      <c r="F91" s="11"/>
      <c r="G91" s="11"/>
      <c r="H91" s="11">
        <v>30</v>
      </c>
      <c r="I91" s="11">
        <v>30</v>
      </c>
      <c r="J91" s="11"/>
      <c r="K91" s="11"/>
      <c r="L91" s="11"/>
      <c r="M91" s="11">
        <v>60</v>
      </c>
      <c r="R91" s="10" t="str">
        <f t="shared" si="26"/>
        <v>C303</v>
      </c>
      <c r="S91" s="32">
        <f t="shared" si="15"/>
        <v>0</v>
      </c>
      <c r="T91" s="32">
        <f t="shared" si="16"/>
        <v>0</v>
      </c>
      <c r="U91" s="32">
        <f t="shared" si="17"/>
        <v>0</v>
      </c>
      <c r="V91" s="32">
        <f t="shared" si="18"/>
        <v>0</v>
      </c>
      <c r="W91" s="32">
        <f t="shared" si="19"/>
        <v>0</v>
      </c>
      <c r="X91" s="32">
        <f t="shared" si="20"/>
        <v>0</v>
      </c>
      <c r="Y91" s="32">
        <f t="shared" si="21"/>
        <v>30</v>
      </c>
      <c r="Z91" s="32">
        <f t="shared" si="22"/>
        <v>30</v>
      </c>
      <c r="AA91" s="32">
        <f t="shared" si="23"/>
        <v>0</v>
      </c>
      <c r="AB91" s="32">
        <f t="shared" si="24"/>
        <v>0</v>
      </c>
      <c r="AC91" s="32">
        <f t="shared" si="25"/>
        <v>0</v>
      </c>
      <c r="AD91" s="6">
        <f t="shared" si="27"/>
        <v>60</v>
      </c>
      <c r="AE91" s="12">
        <f t="shared" si="28"/>
        <v>3.9925445884052514E-5</v>
      </c>
    </row>
    <row r="92" spans="1:31">
      <c r="A92" s="10" t="s">
        <v>402</v>
      </c>
      <c r="B92" s="11"/>
      <c r="C92" s="11"/>
      <c r="D92" s="11"/>
      <c r="E92" s="11"/>
      <c r="F92" s="11"/>
      <c r="G92" s="11"/>
      <c r="H92" s="11"/>
      <c r="I92" s="11"/>
      <c r="J92" s="11"/>
      <c r="K92" s="11">
        <v>27</v>
      </c>
      <c r="L92" s="11">
        <v>30</v>
      </c>
      <c r="M92" s="11">
        <v>57</v>
      </c>
      <c r="R92" s="10" t="str">
        <f t="shared" si="26"/>
        <v>B350</v>
      </c>
      <c r="S92" s="32">
        <f t="shared" si="15"/>
        <v>0</v>
      </c>
      <c r="T92" s="32">
        <f t="shared" si="16"/>
        <v>0</v>
      </c>
      <c r="U92" s="32">
        <f t="shared" si="17"/>
        <v>0</v>
      </c>
      <c r="V92" s="32">
        <f t="shared" si="18"/>
        <v>0</v>
      </c>
      <c r="W92" s="32">
        <f t="shared" si="19"/>
        <v>0</v>
      </c>
      <c r="X92" s="32">
        <f t="shared" si="20"/>
        <v>0</v>
      </c>
      <c r="Y92" s="32">
        <f t="shared" si="21"/>
        <v>0</v>
      </c>
      <c r="Z92" s="32">
        <f t="shared" si="22"/>
        <v>0</v>
      </c>
      <c r="AA92" s="32">
        <f t="shared" si="23"/>
        <v>0</v>
      </c>
      <c r="AB92" s="32">
        <f t="shared" si="24"/>
        <v>27</v>
      </c>
      <c r="AC92" s="32">
        <f t="shared" si="25"/>
        <v>30</v>
      </c>
      <c r="AD92" s="6">
        <f t="shared" si="27"/>
        <v>57</v>
      </c>
      <c r="AE92" s="12">
        <f t="shared" si="28"/>
        <v>3.7929173589849887E-5</v>
      </c>
    </row>
    <row r="93" spans="1:31">
      <c r="A93" s="10" t="s">
        <v>133</v>
      </c>
      <c r="B93" s="11"/>
      <c r="C93" s="11"/>
      <c r="D93" s="11">
        <v>6</v>
      </c>
      <c r="E93" s="11"/>
      <c r="F93" s="11">
        <v>4</v>
      </c>
      <c r="G93" s="11">
        <v>13</v>
      </c>
      <c r="H93" s="11">
        <v>4</v>
      </c>
      <c r="I93" s="11"/>
      <c r="J93" s="11">
        <v>5</v>
      </c>
      <c r="K93" s="11">
        <v>5</v>
      </c>
      <c r="L93" s="11">
        <v>19</v>
      </c>
      <c r="M93" s="11">
        <v>56</v>
      </c>
      <c r="R93" s="10" t="str">
        <f t="shared" si="26"/>
        <v>GLF6</v>
      </c>
      <c r="S93" s="32">
        <f t="shared" si="15"/>
        <v>0</v>
      </c>
      <c r="T93" s="32">
        <f t="shared" si="16"/>
        <v>0</v>
      </c>
      <c r="U93" s="32">
        <f t="shared" si="17"/>
        <v>6</v>
      </c>
      <c r="V93" s="32">
        <f t="shared" si="18"/>
        <v>0</v>
      </c>
      <c r="W93" s="32">
        <f t="shared" si="19"/>
        <v>4</v>
      </c>
      <c r="X93" s="32">
        <f t="shared" si="20"/>
        <v>13</v>
      </c>
      <c r="Y93" s="32">
        <f t="shared" si="21"/>
        <v>4</v>
      </c>
      <c r="Z93" s="32">
        <f t="shared" si="22"/>
        <v>0</v>
      </c>
      <c r="AA93" s="32">
        <f t="shared" si="23"/>
        <v>5</v>
      </c>
      <c r="AB93" s="32">
        <f t="shared" si="24"/>
        <v>5</v>
      </c>
      <c r="AC93" s="32">
        <f t="shared" si="25"/>
        <v>19</v>
      </c>
      <c r="AD93" s="6">
        <f t="shared" si="27"/>
        <v>56</v>
      </c>
      <c r="AE93" s="12">
        <f t="shared" si="28"/>
        <v>3.7263749491782343E-5</v>
      </c>
    </row>
    <row r="94" spans="1:31">
      <c r="A94" s="10" t="s">
        <v>134</v>
      </c>
      <c r="B94" s="11"/>
      <c r="C94" s="11"/>
      <c r="D94" s="11">
        <v>6</v>
      </c>
      <c r="E94" s="11"/>
      <c r="F94" s="11"/>
      <c r="G94" s="11"/>
      <c r="H94" s="11">
        <v>13</v>
      </c>
      <c r="I94" s="11"/>
      <c r="J94" s="11"/>
      <c r="K94" s="11">
        <v>11</v>
      </c>
      <c r="L94" s="11">
        <v>20</v>
      </c>
      <c r="M94" s="11">
        <v>50</v>
      </c>
      <c r="R94" s="10" t="str">
        <f t="shared" si="26"/>
        <v>GALX</v>
      </c>
      <c r="S94" s="32">
        <f t="shared" si="15"/>
        <v>0</v>
      </c>
      <c r="T94" s="32">
        <f t="shared" si="16"/>
        <v>0</v>
      </c>
      <c r="U94" s="32">
        <f t="shared" si="17"/>
        <v>6</v>
      </c>
      <c r="V94" s="32">
        <f t="shared" si="18"/>
        <v>0</v>
      </c>
      <c r="W94" s="32">
        <f t="shared" si="19"/>
        <v>0</v>
      </c>
      <c r="X94" s="32">
        <f t="shared" si="20"/>
        <v>0</v>
      </c>
      <c r="Y94" s="32">
        <f t="shared" si="21"/>
        <v>13</v>
      </c>
      <c r="Z94" s="32">
        <f t="shared" si="22"/>
        <v>0</v>
      </c>
      <c r="AA94" s="32">
        <f t="shared" si="23"/>
        <v>0</v>
      </c>
      <c r="AB94" s="32">
        <f t="shared" si="24"/>
        <v>11</v>
      </c>
      <c r="AC94" s="32">
        <f t="shared" si="25"/>
        <v>20</v>
      </c>
      <c r="AD94" s="6">
        <f t="shared" si="27"/>
        <v>50</v>
      </c>
      <c r="AE94" s="12">
        <f t="shared" si="28"/>
        <v>3.3271204903377096E-5</v>
      </c>
    </row>
    <row r="95" spans="1:31">
      <c r="A95" s="10" t="s">
        <v>215</v>
      </c>
      <c r="B95" s="11"/>
      <c r="C95" s="11"/>
      <c r="D95" s="11">
        <v>13</v>
      </c>
      <c r="E95" s="11"/>
      <c r="F95" s="11">
        <v>7</v>
      </c>
      <c r="G95" s="11"/>
      <c r="H95" s="11">
        <v>8</v>
      </c>
      <c r="I95" s="11"/>
      <c r="J95" s="11">
        <v>7</v>
      </c>
      <c r="K95" s="11">
        <v>14</v>
      </c>
      <c r="L95" s="11"/>
      <c r="M95" s="11">
        <v>49</v>
      </c>
      <c r="R95" s="10" t="str">
        <f t="shared" si="26"/>
        <v>C68A</v>
      </c>
      <c r="S95" s="32">
        <f t="shared" si="15"/>
        <v>0</v>
      </c>
      <c r="T95" s="32">
        <f t="shared" si="16"/>
        <v>0</v>
      </c>
      <c r="U95" s="32">
        <f t="shared" si="17"/>
        <v>13</v>
      </c>
      <c r="V95" s="32">
        <f t="shared" si="18"/>
        <v>0</v>
      </c>
      <c r="W95" s="32">
        <f t="shared" si="19"/>
        <v>7</v>
      </c>
      <c r="X95" s="32">
        <f t="shared" si="20"/>
        <v>0</v>
      </c>
      <c r="Y95" s="32">
        <f t="shared" si="21"/>
        <v>8</v>
      </c>
      <c r="Z95" s="32">
        <f t="shared" si="22"/>
        <v>0</v>
      </c>
      <c r="AA95" s="32">
        <f t="shared" si="23"/>
        <v>7</v>
      </c>
      <c r="AB95" s="32">
        <f t="shared" si="24"/>
        <v>14</v>
      </c>
      <c r="AC95" s="32">
        <f t="shared" si="25"/>
        <v>0</v>
      </c>
      <c r="AD95" s="6">
        <f t="shared" si="27"/>
        <v>49</v>
      </c>
      <c r="AE95" s="12">
        <f t="shared" si="28"/>
        <v>3.2605780805309552E-5</v>
      </c>
    </row>
    <row r="96" spans="1:31">
      <c r="A96" s="10" t="s">
        <v>187</v>
      </c>
      <c r="B96" s="11">
        <v>9</v>
      </c>
      <c r="C96" s="11">
        <v>6</v>
      </c>
      <c r="D96" s="11"/>
      <c r="E96" s="11">
        <v>9</v>
      </c>
      <c r="F96" s="11">
        <v>5</v>
      </c>
      <c r="G96" s="11">
        <v>10</v>
      </c>
      <c r="H96" s="11"/>
      <c r="I96" s="11"/>
      <c r="J96" s="11"/>
      <c r="K96" s="11">
        <v>10</v>
      </c>
      <c r="L96" s="11"/>
      <c r="M96" s="11">
        <v>49</v>
      </c>
      <c r="R96" s="10" t="str">
        <f t="shared" si="26"/>
        <v>B742</v>
      </c>
      <c r="S96" s="32">
        <f t="shared" si="15"/>
        <v>9</v>
      </c>
      <c r="T96" s="32">
        <f t="shared" si="16"/>
        <v>6</v>
      </c>
      <c r="U96" s="32">
        <f t="shared" si="17"/>
        <v>0</v>
      </c>
      <c r="V96" s="32">
        <f t="shared" si="18"/>
        <v>9</v>
      </c>
      <c r="W96" s="32">
        <f t="shared" si="19"/>
        <v>5</v>
      </c>
      <c r="X96" s="32">
        <f t="shared" si="20"/>
        <v>10</v>
      </c>
      <c r="Y96" s="32">
        <f t="shared" si="21"/>
        <v>0</v>
      </c>
      <c r="Z96" s="32">
        <f t="shared" si="22"/>
        <v>0</v>
      </c>
      <c r="AA96" s="32">
        <f t="shared" si="23"/>
        <v>0</v>
      </c>
      <c r="AB96" s="32">
        <f t="shared" si="24"/>
        <v>10</v>
      </c>
      <c r="AC96" s="32">
        <f t="shared" si="25"/>
        <v>0</v>
      </c>
      <c r="AD96" s="6">
        <f t="shared" si="27"/>
        <v>49</v>
      </c>
      <c r="AE96" s="12">
        <f t="shared" si="28"/>
        <v>3.2605780805309552E-5</v>
      </c>
    </row>
    <row r="97" spans="1:31">
      <c r="A97" s="10" t="s">
        <v>136</v>
      </c>
      <c r="B97" s="11"/>
      <c r="C97" s="11">
        <v>20</v>
      </c>
      <c r="D97" s="11"/>
      <c r="E97" s="11"/>
      <c r="F97" s="11">
        <v>13</v>
      </c>
      <c r="G97" s="11">
        <v>1</v>
      </c>
      <c r="H97" s="11">
        <v>8</v>
      </c>
      <c r="I97" s="11"/>
      <c r="J97" s="11">
        <v>1</v>
      </c>
      <c r="K97" s="11"/>
      <c r="L97" s="11">
        <v>3</v>
      </c>
      <c r="M97" s="11">
        <v>46</v>
      </c>
      <c r="R97" s="10" t="str">
        <f t="shared" si="26"/>
        <v>ASTR</v>
      </c>
      <c r="S97" s="32">
        <f t="shared" ref="S97:S160" si="29">+B97</f>
        <v>0</v>
      </c>
      <c r="T97" s="32">
        <f t="shared" ref="T97:T160" si="30">+C97</f>
        <v>20</v>
      </c>
      <c r="U97" s="32">
        <f t="shared" ref="U97:U160" si="31">+D97</f>
        <v>0</v>
      </c>
      <c r="V97" s="32">
        <f t="shared" ref="V97:V160" si="32">+E97</f>
        <v>0</v>
      </c>
      <c r="W97" s="32">
        <f t="shared" ref="W97:W160" si="33">+F97</f>
        <v>13</v>
      </c>
      <c r="X97" s="32">
        <f t="shared" ref="X97:X160" si="34">+G97</f>
        <v>1</v>
      </c>
      <c r="Y97" s="32">
        <f t="shared" ref="Y97:Y160" si="35">+H97</f>
        <v>8</v>
      </c>
      <c r="Z97" s="32">
        <f t="shared" ref="Z97:Z160" si="36">+I97</f>
        <v>0</v>
      </c>
      <c r="AA97" s="32">
        <f t="shared" ref="AA97:AA160" si="37">+J97</f>
        <v>1</v>
      </c>
      <c r="AB97" s="32">
        <f t="shared" ref="AB97:AB160" si="38">+K97</f>
        <v>0</v>
      </c>
      <c r="AC97" s="32">
        <f t="shared" ref="AC97:AC160" si="39">+L97</f>
        <v>3</v>
      </c>
      <c r="AD97" s="6">
        <f t="shared" si="27"/>
        <v>46</v>
      </c>
      <c r="AE97" s="12">
        <f t="shared" si="28"/>
        <v>3.0609508511106925E-5</v>
      </c>
    </row>
    <row r="98" spans="1:31">
      <c r="A98" s="10" t="s">
        <v>177</v>
      </c>
      <c r="B98" s="11">
        <v>2</v>
      </c>
      <c r="C98" s="11">
        <v>6</v>
      </c>
      <c r="D98" s="11">
        <v>13</v>
      </c>
      <c r="E98" s="11"/>
      <c r="F98" s="11"/>
      <c r="G98" s="11"/>
      <c r="H98" s="11"/>
      <c r="I98" s="11"/>
      <c r="J98" s="11">
        <v>1</v>
      </c>
      <c r="K98" s="11">
        <v>2</v>
      </c>
      <c r="L98" s="11">
        <v>21</v>
      </c>
      <c r="M98" s="11">
        <v>45</v>
      </c>
      <c r="R98" s="10" t="str">
        <f t="shared" ref="R98:R161" si="40">+A98</f>
        <v>C650</v>
      </c>
      <c r="S98" s="32">
        <f t="shared" si="29"/>
        <v>2</v>
      </c>
      <c r="T98" s="32">
        <f t="shared" si="30"/>
        <v>6</v>
      </c>
      <c r="U98" s="32">
        <f t="shared" si="31"/>
        <v>13</v>
      </c>
      <c r="V98" s="32">
        <f t="shared" si="32"/>
        <v>0</v>
      </c>
      <c r="W98" s="32">
        <f t="shared" si="33"/>
        <v>0</v>
      </c>
      <c r="X98" s="32">
        <f t="shared" si="34"/>
        <v>0</v>
      </c>
      <c r="Y98" s="32">
        <f t="shared" si="35"/>
        <v>0</v>
      </c>
      <c r="Z98" s="32">
        <f t="shared" si="36"/>
        <v>0</v>
      </c>
      <c r="AA98" s="32">
        <f t="shared" si="37"/>
        <v>1</v>
      </c>
      <c r="AB98" s="32">
        <f t="shared" si="38"/>
        <v>2</v>
      </c>
      <c r="AC98" s="32">
        <f t="shared" si="39"/>
        <v>21</v>
      </c>
      <c r="AD98" s="6">
        <f t="shared" ref="AD98:AD161" si="41">SUM(S98:AC98)</f>
        <v>45</v>
      </c>
      <c r="AE98" s="12">
        <f t="shared" ref="AE98:AE161" si="42">+AD98/$AD$179</f>
        <v>2.9944084413039384E-5</v>
      </c>
    </row>
    <row r="99" spans="1:31">
      <c r="A99" s="10" t="s">
        <v>412</v>
      </c>
      <c r="B99" s="11"/>
      <c r="C99" s="11"/>
      <c r="D99" s="11"/>
      <c r="E99" s="11"/>
      <c r="F99" s="11"/>
      <c r="G99" s="11"/>
      <c r="H99" s="11"/>
      <c r="I99" s="11"/>
      <c r="J99" s="11"/>
      <c r="K99" s="11">
        <v>14</v>
      </c>
      <c r="L99" s="11">
        <v>27</v>
      </c>
      <c r="M99" s="11">
        <v>41</v>
      </c>
      <c r="R99" s="10" t="str">
        <f t="shared" si="40"/>
        <v>G150</v>
      </c>
      <c r="S99" s="32">
        <f t="shared" si="29"/>
        <v>0</v>
      </c>
      <c r="T99" s="32">
        <f t="shared" si="30"/>
        <v>0</v>
      </c>
      <c r="U99" s="32">
        <f t="shared" si="31"/>
        <v>0</v>
      </c>
      <c r="V99" s="32">
        <f t="shared" si="32"/>
        <v>0</v>
      </c>
      <c r="W99" s="32">
        <f t="shared" si="33"/>
        <v>0</v>
      </c>
      <c r="X99" s="32">
        <f t="shared" si="34"/>
        <v>0</v>
      </c>
      <c r="Y99" s="32">
        <f t="shared" si="35"/>
        <v>0</v>
      </c>
      <c r="Z99" s="32">
        <f t="shared" si="36"/>
        <v>0</v>
      </c>
      <c r="AA99" s="32">
        <f t="shared" si="37"/>
        <v>0</v>
      </c>
      <c r="AB99" s="32">
        <f t="shared" si="38"/>
        <v>14</v>
      </c>
      <c r="AC99" s="32">
        <f t="shared" si="39"/>
        <v>27</v>
      </c>
      <c r="AD99" s="6">
        <f t="shared" si="41"/>
        <v>41</v>
      </c>
      <c r="AE99" s="12">
        <f t="shared" si="42"/>
        <v>2.7282388020769216E-5</v>
      </c>
    </row>
    <row r="100" spans="1:31">
      <c r="A100" s="10" t="s">
        <v>169</v>
      </c>
      <c r="B100" s="11">
        <v>4</v>
      </c>
      <c r="C100" s="11"/>
      <c r="D100" s="11">
        <v>4</v>
      </c>
      <c r="E100" s="11">
        <v>7</v>
      </c>
      <c r="F100" s="11">
        <v>8</v>
      </c>
      <c r="G100" s="11"/>
      <c r="H100" s="11">
        <v>1</v>
      </c>
      <c r="I100" s="11">
        <v>4</v>
      </c>
      <c r="J100" s="11">
        <v>4</v>
      </c>
      <c r="K100" s="11">
        <v>2</v>
      </c>
      <c r="L100" s="11">
        <v>7</v>
      </c>
      <c r="M100" s="11">
        <v>41</v>
      </c>
      <c r="R100" s="10" t="str">
        <f t="shared" si="40"/>
        <v>FA7X</v>
      </c>
      <c r="S100" s="32">
        <f t="shared" si="29"/>
        <v>4</v>
      </c>
      <c r="T100" s="32">
        <f t="shared" si="30"/>
        <v>0</v>
      </c>
      <c r="U100" s="32">
        <f t="shared" si="31"/>
        <v>4</v>
      </c>
      <c r="V100" s="32">
        <f t="shared" si="32"/>
        <v>7</v>
      </c>
      <c r="W100" s="32">
        <f t="shared" si="33"/>
        <v>8</v>
      </c>
      <c r="X100" s="32">
        <f t="shared" si="34"/>
        <v>0</v>
      </c>
      <c r="Y100" s="32">
        <f t="shared" si="35"/>
        <v>1</v>
      </c>
      <c r="Z100" s="32">
        <f t="shared" si="36"/>
        <v>4</v>
      </c>
      <c r="AA100" s="32">
        <f t="shared" si="37"/>
        <v>4</v>
      </c>
      <c r="AB100" s="32">
        <f t="shared" si="38"/>
        <v>2</v>
      </c>
      <c r="AC100" s="32">
        <f t="shared" si="39"/>
        <v>7</v>
      </c>
      <c r="AD100" s="6">
        <f t="shared" si="41"/>
        <v>41</v>
      </c>
      <c r="AE100" s="12">
        <f t="shared" si="42"/>
        <v>2.7282388020769216E-5</v>
      </c>
    </row>
    <row r="101" spans="1:31">
      <c r="A101" s="10" t="s">
        <v>393</v>
      </c>
      <c r="B101" s="11"/>
      <c r="C101" s="11"/>
      <c r="D101" s="11"/>
      <c r="E101" s="11"/>
      <c r="F101" s="11"/>
      <c r="G101" s="11"/>
      <c r="H101" s="11">
        <v>4</v>
      </c>
      <c r="I101" s="11"/>
      <c r="J101" s="11"/>
      <c r="K101" s="11">
        <v>20</v>
      </c>
      <c r="L101" s="11">
        <v>13</v>
      </c>
      <c r="M101" s="11">
        <v>37</v>
      </c>
      <c r="R101" s="10" t="str">
        <f t="shared" si="40"/>
        <v>BE40</v>
      </c>
      <c r="S101" s="32">
        <f t="shared" si="29"/>
        <v>0</v>
      </c>
      <c r="T101" s="32">
        <f t="shared" si="30"/>
        <v>0</v>
      </c>
      <c r="U101" s="32">
        <f t="shared" si="31"/>
        <v>0</v>
      </c>
      <c r="V101" s="32">
        <f t="shared" si="32"/>
        <v>0</v>
      </c>
      <c r="W101" s="32">
        <f t="shared" si="33"/>
        <v>0</v>
      </c>
      <c r="X101" s="32">
        <f t="shared" si="34"/>
        <v>0</v>
      </c>
      <c r="Y101" s="32">
        <f t="shared" si="35"/>
        <v>4</v>
      </c>
      <c r="Z101" s="32">
        <f t="shared" si="36"/>
        <v>0</v>
      </c>
      <c r="AA101" s="32">
        <f t="shared" si="37"/>
        <v>0</v>
      </c>
      <c r="AB101" s="32">
        <f t="shared" si="38"/>
        <v>20</v>
      </c>
      <c r="AC101" s="32">
        <f t="shared" si="39"/>
        <v>13</v>
      </c>
      <c r="AD101" s="6">
        <f t="shared" si="41"/>
        <v>37</v>
      </c>
      <c r="AE101" s="12">
        <f t="shared" si="42"/>
        <v>2.4620691628499048E-5</v>
      </c>
    </row>
    <row r="102" spans="1:31">
      <c r="A102" s="10" t="s">
        <v>137</v>
      </c>
      <c r="B102" s="11">
        <v>6</v>
      </c>
      <c r="C102" s="11"/>
      <c r="D102" s="11"/>
      <c r="E102" s="11">
        <v>10</v>
      </c>
      <c r="F102" s="11"/>
      <c r="G102" s="11">
        <v>13</v>
      </c>
      <c r="H102" s="11">
        <v>6</v>
      </c>
      <c r="I102" s="11"/>
      <c r="J102" s="11"/>
      <c r="K102" s="11"/>
      <c r="L102" s="11"/>
      <c r="M102" s="11">
        <v>35</v>
      </c>
      <c r="R102" s="10" t="str">
        <f t="shared" si="40"/>
        <v>GL5T</v>
      </c>
      <c r="S102" s="32">
        <f t="shared" si="29"/>
        <v>6</v>
      </c>
      <c r="T102" s="32">
        <f t="shared" si="30"/>
        <v>0</v>
      </c>
      <c r="U102" s="32">
        <f t="shared" si="31"/>
        <v>0</v>
      </c>
      <c r="V102" s="32">
        <f t="shared" si="32"/>
        <v>10</v>
      </c>
      <c r="W102" s="32">
        <f t="shared" si="33"/>
        <v>0</v>
      </c>
      <c r="X102" s="32">
        <f t="shared" si="34"/>
        <v>13</v>
      </c>
      <c r="Y102" s="32">
        <f t="shared" si="35"/>
        <v>6</v>
      </c>
      <c r="Z102" s="32">
        <f t="shared" si="36"/>
        <v>0</v>
      </c>
      <c r="AA102" s="32">
        <f t="shared" si="37"/>
        <v>0</v>
      </c>
      <c r="AB102" s="32">
        <f t="shared" si="38"/>
        <v>0</v>
      </c>
      <c r="AC102" s="32">
        <f t="shared" si="39"/>
        <v>0</v>
      </c>
      <c r="AD102" s="6">
        <f t="shared" si="41"/>
        <v>35</v>
      </c>
      <c r="AE102" s="12">
        <f t="shared" si="42"/>
        <v>2.3289843432363966E-5</v>
      </c>
    </row>
    <row r="103" spans="1:31">
      <c r="A103" s="10" t="s">
        <v>371</v>
      </c>
      <c r="B103" s="11"/>
      <c r="C103" s="11"/>
      <c r="D103" s="11"/>
      <c r="E103" s="11"/>
      <c r="F103" s="11"/>
      <c r="G103" s="11"/>
      <c r="H103" s="11"/>
      <c r="I103" s="11"/>
      <c r="J103" s="11">
        <v>24</v>
      </c>
      <c r="K103" s="11">
        <v>1</v>
      </c>
      <c r="L103" s="11">
        <v>9</v>
      </c>
      <c r="M103" s="11">
        <v>34</v>
      </c>
      <c r="R103" s="10" t="str">
        <f t="shared" si="40"/>
        <v>E550</v>
      </c>
      <c r="S103" s="32">
        <f t="shared" si="29"/>
        <v>0</v>
      </c>
      <c r="T103" s="32">
        <f t="shared" si="30"/>
        <v>0</v>
      </c>
      <c r="U103" s="32">
        <f t="shared" si="31"/>
        <v>0</v>
      </c>
      <c r="V103" s="32">
        <f t="shared" si="32"/>
        <v>0</v>
      </c>
      <c r="W103" s="32">
        <f t="shared" si="33"/>
        <v>0</v>
      </c>
      <c r="X103" s="32">
        <f t="shared" si="34"/>
        <v>0</v>
      </c>
      <c r="Y103" s="32">
        <f t="shared" si="35"/>
        <v>0</v>
      </c>
      <c r="Z103" s="32">
        <f t="shared" si="36"/>
        <v>0</v>
      </c>
      <c r="AA103" s="32">
        <f t="shared" si="37"/>
        <v>24</v>
      </c>
      <c r="AB103" s="32">
        <f t="shared" si="38"/>
        <v>1</v>
      </c>
      <c r="AC103" s="32">
        <f t="shared" si="39"/>
        <v>9</v>
      </c>
      <c r="AD103" s="6">
        <f t="shared" si="41"/>
        <v>34</v>
      </c>
      <c r="AE103" s="12">
        <f t="shared" si="42"/>
        <v>2.2624419334296425E-5</v>
      </c>
    </row>
    <row r="104" spans="1:31">
      <c r="A104" s="10" t="s">
        <v>362</v>
      </c>
      <c r="B104" s="11"/>
      <c r="C104" s="11"/>
      <c r="D104" s="11"/>
      <c r="E104" s="11"/>
      <c r="F104" s="11"/>
      <c r="G104" s="11"/>
      <c r="H104" s="11">
        <v>6</v>
      </c>
      <c r="I104" s="11">
        <v>10</v>
      </c>
      <c r="J104" s="11">
        <v>4</v>
      </c>
      <c r="K104" s="11">
        <v>4</v>
      </c>
      <c r="L104" s="11">
        <v>9</v>
      </c>
      <c r="M104" s="11">
        <v>33</v>
      </c>
      <c r="R104" s="10" t="str">
        <f t="shared" si="40"/>
        <v>LJ45</v>
      </c>
      <c r="S104" s="32">
        <f t="shared" si="29"/>
        <v>0</v>
      </c>
      <c r="T104" s="32">
        <f t="shared" si="30"/>
        <v>0</v>
      </c>
      <c r="U104" s="32">
        <f t="shared" si="31"/>
        <v>0</v>
      </c>
      <c r="V104" s="32">
        <f t="shared" si="32"/>
        <v>0</v>
      </c>
      <c r="W104" s="32">
        <f t="shared" si="33"/>
        <v>0</v>
      </c>
      <c r="X104" s="32">
        <f t="shared" si="34"/>
        <v>0</v>
      </c>
      <c r="Y104" s="32">
        <f t="shared" si="35"/>
        <v>6</v>
      </c>
      <c r="Z104" s="32">
        <f t="shared" si="36"/>
        <v>10</v>
      </c>
      <c r="AA104" s="32">
        <f t="shared" si="37"/>
        <v>4</v>
      </c>
      <c r="AB104" s="32">
        <f t="shared" si="38"/>
        <v>4</v>
      </c>
      <c r="AC104" s="32">
        <f t="shared" si="39"/>
        <v>9</v>
      </c>
      <c r="AD104" s="6">
        <f t="shared" si="41"/>
        <v>33</v>
      </c>
      <c r="AE104" s="12">
        <f t="shared" si="42"/>
        <v>2.195899523622888E-5</v>
      </c>
    </row>
    <row r="105" spans="1:31">
      <c r="A105" s="10" t="s">
        <v>387</v>
      </c>
      <c r="B105" s="11"/>
      <c r="C105" s="11"/>
      <c r="D105" s="11"/>
      <c r="E105" s="11"/>
      <c r="F105" s="11"/>
      <c r="G105" s="11"/>
      <c r="H105" s="11">
        <v>4</v>
      </c>
      <c r="I105" s="11"/>
      <c r="J105" s="11"/>
      <c r="K105" s="11">
        <v>10</v>
      </c>
      <c r="L105" s="11">
        <v>18</v>
      </c>
      <c r="M105" s="11">
        <v>32</v>
      </c>
      <c r="R105" s="10" t="str">
        <f t="shared" si="40"/>
        <v>C550</v>
      </c>
      <c r="S105" s="32">
        <f t="shared" si="29"/>
        <v>0</v>
      </c>
      <c r="T105" s="32">
        <f t="shared" si="30"/>
        <v>0</v>
      </c>
      <c r="U105" s="32">
        <f t="shared" si="31"/>
        <v>0</v>
      </c>
      <c r="V105" s="32">
        <f t="shared" si="32"/>
        <v>0</v>
      </c>
      <c r="W105" s="32">
        <f t="shared" si="33"/>
        <v>0</v>
      </c>
      <c r="X105" s="32">
        <f t="shared" si="34"/>
        <v>0</v>
      </c>
      <c r="Y105" s="32">
        <f t="shared" si="35"/>
        <v>4</v>
      </c>
      <c r="Z105" s="32">
        <f t="shared" si="36"/>
        <v>0</v>
      </c>
      <c r="AA105" s="32">
        <f t="shared" si="37"/>
        <v>0</v>
      </c>
      <c r="AB105" s="32">
        <f t="shared" si="38"/>
        <v>10</v>
      </c>
      <c r="AC105" s="32">
        <f t="shared" si="39"/>
        <v>18</v>
      </c>
      <c r="AD105" s="6">
        <f t="shared" si="41"/>
        <v>32</v>
      </c>
      <c r="AE105" s="12">
        <f t="shared" si="42"/>
        <v>2.1293571138161339E-5</v>
      </c>
    </row>
    <row r="106" spans="1:31">
      <c r="A106" s="10" t="s">
        <v>399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>
        <v>31</v>
      </c>
      <c r="L106" s="11"/>
      <c r="M106" s="11">
        <v>31</v>
      </c>
      <c r="R106" s="10" t="str">
        <f t="shared" si="40"/>
        <v>B773</v>
      </c>
      <c r="S106" s="32">
        <f t="shared" si="29"/>
        <v>0</v>
      </c>
      <c r="T106" s="32">
        <f t="shared" si="30"/>
        <v>0</v>
      </c>
      <c r="U106" s="32">
        <f t="shared" si="31"/>
        <v>0</v>
      </c>
      <c r="V106" s="32">
        <f t="shared" si="32"/>
        <v>0</v>
      </c>
      <c r="W106" s="32">
        <f t="shared" si="33"/>
        <v>0</v>
      </c>
      <c r="X106" s="32">
        <f t="shared" si="34"/>
        <v>0</v>
      </c>
      <c r="Y106" s="32">
        <f t="shared" si="35"/>
        <v>0</v>
      </c>
      <c r="Z106" s="32">
        <f t="shared" si="36"/>
        <v>0</v>
      </c>
      <c r="AA106" s="32">
        <f t="shared" si="37"/>
        <v>0</v>
      </c>
      <c r="AB106" s="32">
        <f t="shared" si="38"/>
        <v>31</v>
      </c>
      <c r="AC106" s="32">
        <f t="shared" si="39"/>
        <v>0</v>
      </c>
      <c r="AD106" s="6">
        <f t="shared" si="41"/>
        <v>31</v>
      </c>
      <c r="AE106" s="12">
        <f t="shared" si="42"/>
        <v>2.0628147040093798E-5</v>
      </c>
    </row>
    <row r="107" spans="1:31">
      <c r="A107" s="10" t="s">
        <v>248</v>
      </c>
      <c r="B107" s="11"/>
      <c r="C107" s="11">
        <v>2</v>
      </c>
      <c r="D107" s="11"/>
      <c r="E107" s="11"/>
      <c r="F107" s="11"/>
      <c r="G107" s="11"/>
      <c r="H107" s="11"/>
      <c r="I107" s="11"/>
      <c r="J107" s="11"/>
      <c r="K107" s="11">
        <v>8</v>
      </c>
      <c r="L107" s="11">
        <v>20</v>
      </c>
      <c r="M107" s="11">
        <v>30</v>
      </c>
      <c r="R107" s="10" t="str">
        <f t="shared" si="40"/>
        <v>D328</v>
      </c>
      <c r="S107" s="32">
        <f t="shared" si="29"/>
        <v>0</v>
      </c>
      <c r="T107" s="32">
        <f t="shared" si="30"/>
        <v>2</v>
      </c>
      <c r="U107" s="32">
        <f t="shared" si="31"/>
        <v>0</v>
      </c>
      <c r="V107" s="32">
        <f t="shared" si="32"/>
        <v>0</v>
      </c>
      <c r="W107" s="32">
        <f t="shared" si="33"/>
        <v>0</v>
      </c>
      <c r="X107" s="32">
        <f t="shared" si="34"/>
        <v>0</v>
      </c>
      <c r="Y107" s="32">
        <f t="shared" si="35"/>
        <v>0</v>
      </c>
      <c r="Z107" s="32">
        <f t="shared" si="36"/>
        <v>0</v>
      </c>
      <c r="AA107" s="32">
        <f t="shared" si="37"/>
        <v>0</v>
      </c>
      <c r="AB107" s="32">
        <f t="shared" si="38"/>
        <v>8</v>
      </c>
      <c r="AC107" s="32">
        <f t="shared" si="39"/>
        <v>20</v>
      </c>
      <c r="AD107" s="6">
        <f t="shared" si="41"/>
        <v>30</v>
      </c>
      <c r="AE107" s="12">
        <f t="shared" si="42"/>
        <v>1.9962722942026257E-5</v>
      </c>
    </row>
    <row r="108" spans="1:31">
      <c r="A108" s="10" t="s">
        <v>152</v>
      </c>
      <c r="B108" s="11"/>
      <c r="C108" s="11">
        <v>1</v>
      </c>
      <c r="D108" s="11">
        <v>2</v>
      </c>
      <c r="E108" s="11">
        <v>7</v>
      </c>
      <c r="F108" s="11">
        <v>2</v>
      </c>
      <c r="G108" s="11"/>
      <c r="H108" s="11">
        <v>1</v>
      </c>
      <c r="I108" s="11">
        <v>10</v>
      </c>
      <c r="J108" s="11"/>
      <c r="K108" s="11">
        <v>1</v>
      </c>
      <c r="L108" s="11">
        <v>2</v>
      </c>
      <c r="M108" s="11">
        <v>26</v>
      </c>
      <c r="R108" s="10" t="str">
        <f t="shared" si="40"/>
        <v>C560</v>
      </c>
      <c r="S108" s="32">
        <f t="shared" si="29"/>
        <v>0</v>
      </c>
      <c r="T108" s="32">
        <f t="shared" si="30"/>
        <v>1</v>
      </c>
      <c r="U108" s="32">
        <f t="shared" si="31"/>
        <v>2</v>
      </c>
      <c r="V108" s="32">
        <f t="shared" si="32"/>
        <v>7</v>
      </c>
      <c r="W108" s="32">
        <f t="shared" si="33"/>
        <v>2</v>
      </c>
      <c r="X108" s="32">
        <f t="shared" si="34"/>
        <v>0</v>
      </c>
      <c r="Y108" s="32">
        <f t="shared" si="35"/>
        <v>1</v>
      </c>
      <c r="Z108" s="32">
        <f t="shared" si="36"/>
        <v>10</v>
      </c>
      <c r="AA108" s="32">
        <f t="shared" si="37"/>
        <v>0</v>
      </c>
      <c r="AB108" s="32">
        <f t="shared" si="38"/>
        <v>1</v>
      </c>
      <c r="AC108" s="32">
        <f t="shared" si="39"/>
        <v>2</v>
      </c>
      <c r="AD108" s="6">
        <f t="shared" si="41"/>
        <v>26</v>
      </c>
      <c r="AE108" s="12">
        <f t="shared" si="42"/>
        <v>1.7301026549756089E-5</v>
      </c>
    </row>
    <row r="109" spans="1:31">
      <c r="A109" s="10" t="s">
        <v>394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>
        <v>7</v>
      </c>
      <c r="L109" s="11">
        <v>19</v>
      </c>
      <c r="M109" s="11">
        <v>26</v>
      </c>
      <c r="R109" s="10" t="str">
        <f t="shared" si="40"/>
        <v>C750</v>
      </c>
      <c r="S109" s="32">
        <f t="shared" si="29"/>
        <v>0</v>
      </c>
      <c r="T109" s="32">
        <f t="shared" si="30"/>
        <v>0</v>
      </c>
      <c r="U109" s="32">
        <f t="shared" si="31"/>
        <v>0</v>
      </c>
      <c r="V109" s="32">
        <f t="shared" si="32"/>
        <v>0</v>
      </c>
      <c r="W109" s="32">
        <f t="shared" si="33"/>
        <v>0</v>
      </c>
      <c r="X109" s="32">
        <f t="shared" si="34"/>
        <v>0</v>
      </c>
      <c r="Y109" s="32">
        <f t="shared" si="35"/>
        <v>0</v>
      </c>
      <c r="Z109" s="32">
        <f t="shared" si="36"/>
        <v>0</v>
      </c>
      <c r="AA109" s="32">
        <f t="shared" si="37"/>
        <v>0</v>
      </c>
      <c r="AB109" s="32">
        <f t="shared" si="38"/>
        <v>7</v>
      </c>
      <c r="AC109" s="32">
        <f t="shared" si="39"/>
        <v>19</v>
      </c>
      <c r="AD109" s="6">
        <f t="shared" si="41"/>
        <v>26</v>
      </c>
      <c r="AE109" s="12">
        <f t="shared" si="42"/>
        <v>1.7301026549756089E-5</v>
      </c>
    </row>
    <row r="110" spans="1:31">
      <c r="A110" s="10" t="s">
        <v>166</v>
      </c>
      <c r="B110" s="11"/>
      <c r="C110" s="11"/>
      <c r="D110" s="11"/>
      <c r="E110" s="11">
        <v>13</v>
      </c>
      <c r="F110" s="11"/>
      <c r="G110" s="11"/>
      <c r="H110" s="11"/>
      <c r="I110" s="11"/>
      <c r="J110" s="11">
        <v>7</v>
      </c>
      <c r="K110" s="11"/>
      <c r="L110" s="11">
        <v>4</v>
      </c>
      <c r="M110" s="11">
        <v>24</v>
      </c>
      <c r="R110" s="10" t="str">
        <f t="shared" si="40"/>
        <v>C700</v>
      </c>
      <c r="S110" s="32">
        <f t="shared" si="29"/>
        <v>0</v>
      </c>
      <c r="T110" s="32">
        <f t="shared" si="30"/>
        <v>0</v>
      </c>
      <c r="U110" s="32">
        <f t="shared" si="31"/>
        <v>0</v>
      </c>
      <c r="V110" s="32">
        <f t="shared" si="32"/>
        <v>13</v>
      </c>
      <c r="W110" s="32">
        <f t="shared" si="33"/>
        <v>0</v>
      </c>
      <c r="X110" s="32">
        <f t="shared" si="34"/>
        <v>0</v>
      </c>
      <c r="Y110" s="32">
        <f t="shared" si="35"/>
        <v>0</v>
      </c>
      <c r="Z110" s="32">
        <f t="shared" si="36"/>
        <v>0</v>
      </c>
      <c r="AA110" s="32">
        <f t="shared" si="37"/>
        <v>7</v>
      </c>
      <c r="AB110" s="32">
        <f t="shared" si="38"/>
        <v>0</v>
      </c>
      <c r="AC110" s="32">
        <f t="shared" si="39"/>
        <v>4</v>
      </c>
      <c r="AD110" s="6">
        <f t="shared" si="41"/>
        <v>24</v>
      </c>
      <c r="AE110" s="12">
        <f t="shared" si="42"/>
        <v>1.5970178353621004E-5</v>
      </c>
    </row>
    <row r="111" spans="1:31">
      <c r="A111" s="10" t="s">
        <v>210</v>
      </c>
      <c r="B111" s="11"/>
      <c r="C111" s="11"/>
      <c r="D111" s="11">
        <v>1</v>
      </c>
      <c r="E111" s="11">
        <v>1</v>
      </c>
      <c r="F111" s="11"/>
      <c r="G111" s="11">
        <v>3</v>
      </c>
      <c r="H111" s="11">
        <v>2</v>
      </c>
      <c r="I111" s="11"/>
      <c r="J111" s="11"/>
      <c r="K111" s="11">
        <v>2</v>
      </c>
      <c r="L111" s="11">
        <v>13</v>
      </c>
      <c r="M111" s="11">
        <v>22</v>
      </c>
      <c r="R111" s="10" t="str">
        <f t="shared" si="40"/>
        <v>AC90</v>
      </c>
      <c r="S111" s="32">
        <f t="shared" si="29"/>
        <v>0</v>
      </c>
      <c r="T111" s="32">
        <f t="shared" si="30"/>
        <v>0</v>
      </c>
      <c r="U111" s="32">
        <f t="shared" si="31"/>
        <v>1</v>
      </c>
      <c r="V111" s="32">
        <f t="shared" si="32"/>
        <v>1</v>
      </c>
      <c r="W111" s="32">
        <f t="shared" si="33"/>
        <v>0</v>
      </c>
      <c r="X111" s="32">
        <f t="shared" si="34"/>
        <v>3</v>
      </c>
      <c r="Y111" s="32">
        <f t="shared" si="35"/>
        <v>2</v>
      </c>
      <c r="Z111" s="32">
        <f t="shared" si="36"/>
        <v>0</v>
      </c>
      <c r="AA111" s="32">
        <f t="shared" si="37"/>
        <v>0</v>
      </c>
      <c r="AB111" s="32">
        <f t="shared" si="38"/>
        <v>2</v>
      </c>
      <c r="AC111" s="32">
        <f t="shared" si="39"/>
        <v>13</v>
      </c>
      <c r="AD111" s="6">
        <f t="shared" si="41"/>
        <v>22</v>
      </c>
      <c r="AE111" s="12">
        <f t="shared" si="42"/>
        <v>1.4639330157485921E-5</v>
      </c>
    </row>
    <row r="112" spans="1:31">
      <c r="A112" s="10" t="s">
        <v>219</v>
      </c>
      <c r="B112" s="11"/>
      <c r="C112" s="11"/>
      <c r="D112" s="11"/>
      <c r="E112" s="11"/>
      <c r="F112" s="11"/>
      <c r="G112" s="11">
        <v>12</v>
      </c>
      <c r="H112" s="11"/>
      <c r="I112" s="11"/>
      <c r="J112" s="11">
        <v>10</v>
      </c>
      <c r="K112" s="11"/>
      <c r="L112" s="11"/>
      <c r="M112" s="11">
        <v>22</v>
      </c>
      <c r="R112" s="10" t="str">
        <f t="shared" si="40"/>
        <v>GLF3</v>
      </c>
      <c r="S112" s="32">
        <f t="shared" si="29"/>
        <v>0</v>
      </c>
      <c r="T112" s="32">
        <f t="shared" si="30"/>
        <v>0</v>
      </c>
      <c r="U112" s="32">
        <f t="shared" si="31"/>
        <v>0</v>
      </c>
      <c r="V112" s="32">
        <f t="shared" si="32"/>
        <v>0</v>
      </c>
      <c r="W112" s="32">
        <f t="shared" si="33"/>
        <v>0</v>
      </c>
      <c r="X112" s="32">
        <f t="shared" si="34"/>
        <v>12</v>
      </c>
      <c r="Y112" s="32">
        <f t="shared" si="35"/>
        <v>0</v>
      </c>
      <c r="Z112" s="32">
        <f t="shared" si="36"/>
        <v>0</v>
      </c>
      <c r="AA112" s="32">
        <f t="shared" si="37"/>
        <v>10</v>
      </c>
      <c r="AB112" s="32">
        <f t="shared" si="38"/>
        <v>0</v>
      </c>
      <c r="AC112" s="32">
        <f t="shared" si="39"/>
        <v>0</v>
      </c>
      <c r="AD112" s="6">
        <f t="shared" si="41"/>
        <v>22</v>
      </c>
      <c r="AE112" s="12">
        <f t="shared" si="42"/>
        <v>1.4639330157485921E-5</v>
      </c>
    </row>
    <row r="113" spans="1:31">
      <c r="A113" s="10" t="s">
        <v>416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>
        <v>10</v>
      </c>
      <c r="L113" s="11">
        <v>11</v>
      </c>
      <c r="M113" s="11">
        <v>21</v>
      </c>
      <c r="R113" s="10" t="str">
        <f t="shared" si="40"/>
        <v>SF34</v>
      </c>
      <c r="S113" s="32">
        <f t="shared" si="29"/>
        <v>0</v>
      </c>
      <c r="T113" s="32">
        <f t="shared" si="30"/>
        <v>0</v>
      </c>
      <c r="U113" s="32">
        <f t="shared" si="31"/>
        <v>0</v>
      </c>
      <c r="V113" s="32">
        <f t="shared" si="32"/>
        <v>0</v>
      </c>
      <c r="W113" s="32">
        <f t="shared" si="33"/>
        <v>0</v>
      </c>
      <c r="X113" s="32">
        <f t="shared" si="34"/>
        <v>0</v>
      </c>
      <c r="Y113" s="32">
        <f t="shared" si="35"/>
        <v>0</v>
      </c>
      <c r="Z113" s="32">
        <f t="shared" si="36"/>
        <v>0</v>
      </c>
      <c r="AA113" s="32">
        <f t="shared" si="37"/>
        <v>0</v>
      </c>
      <c r="AB113" s="32">
        <f t="shared" si="38"/>
        <v>10</v>
      </c>
      <c r="AC113" s="32">
        <f t="shared" si="39"/>
        <v>11</v>
      </c>
      <c r="AD113" s="6">
        <f t="shared" si="41"/>
        <v>21</v>
      </c>
      <c r="AE113" s="12">
        <f t="shared" si="42"/>
        <v>1.3973906059418379E-5</v>
      </c>
    </row>
    <row r="114" spans="1:31">
      <c r="A114" s="10" t="s">
        <v>369</v>
      </c>
      <c r="B114" s="11"/>
      <c r="C114" s="11"/>
      <c r="D114" s="11"/>
      <c r="E114" s="11"/>
      <c r="F114" s="11"/>
      <c r="G114" s="11"/>
      <c r="H114" s="11">
        <v>10</v>
      </c>
      <c r="I114" s="11"/>
      <c r="J114" s="11">
        <v>4</v>
      </c>
      <c r="K114" s="11">
        <v>3</v>
      </c>
      <c r="L114" s="11">
        <v>4</v>
      </c>
      <c r="M114" s="11">
        <v>21</v>
      </c>
      <c r="R114" s="10" t="str">
        <f t="shared" si="40"/>
        <v>SR22</v>
      </c>
      <c r="S114" s="32">
        <f t="shared" si="29"/>
        <v>0</v>
      </c>
      <c r="T114" s="32">
        <f t="shared" si="30"/>
        <v>0</v>
      </c>
      <c r="U114" s="32">
        <f t="shared" si="31"/>
        <v>0</v>
      </c>
      <c r="V114" s="32">
        <f t="shared" si="32"/>
        <v>0</v>
      </c>
      <c r="W114" s="32">
        <f t="shared" si="33"/>
        <v>0</v>
      </c>
      <c r="X114" s="32">
        <f t="shared" si="34"/>
        <v>0</v>
      </c>
      <c r="Y114" s="32">
        <f t="shared" si="35"/>
        <v>10</v>
      </c>
      <c r="Z114" s="32">
        <f t="shared" si="36"/>
        <v>0</v>
      </c>
      <c r="AA114" s="32">
        <f t="shared" si="37"/>
        <v>4</v>
      </c>
      <c r="AB114" s="32">
        <f t="shared" si="38"/>
        <v>3</v>
      </c>
      <c r="AC114" s="32">
        <f t="shared" si="39"/>
        <v>4</v>
      </c>
      <c r="AD114" s="6">
        <f t="shared" si="41"/>
        <v>21</v>
      </c>
      <c r="AE114" s="12">
        <f t="shared" si="42"/>
        <v>1.3973906059418379E-5</v>
      </c>
    </row>
    <row r="115" spans="1:31">
      <c r="A115" s="10" t="s">
        <v>435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>
        <v>18</v>
      </c>
      <c r="M115" s="11">
        <v>18</v>
      </c>
      <c r="R115" s="10" t="str">
        <f t="shared" si="40"/>
        <v>C25A</v>
      </c>
      <c r="S115" s="32">
        <f t="shared" si="29"/>
        <v>0</v>
      </c>
      <c r="T115" s="32">
        <f t="shared" si="30"/>
        <v>0</v>
      </c>
      <c r="U115" s="32">
        <f t="shared" si="31"/>
        <v>0</v>
      </c>
      <c r="V115" s="32">
        <f t="shared" si="32"/>
        <v>0</v>
      </c>
      <c r="W115" s="32">
        <f t="shared" si="33"/>
        <v>0</v>
      </c>
      <c r="X115" s="32">
        <f t="shared" si="34"/>
        <v>0</v>
      </c>
      <c r="Y115" s="32">
        <f t="shared" si="35"/>
        <v>0</v>
      </c>
      <c r="Z115" s="32">
        <f t="shared" si="36"/>
        <v>0</v>
      </c>
      <c r="AA115" s="32">
        <f t="shared" si="37"/>
        <v>0</v>
      </c>
      <c r="AB115" s="32">
        <f t="shared" si="38"/>
        <v>0</v>
      </c>
      <c r="AC115" s="32">
        <f t="shared" si="39"/>
        <v>18</v>
      </c>
      <c r="AD115" s="6">
        <f t="shared" si="41"/>
        <v>18</v>
      </c>
      <c r="AE115" s="12">
        <f t="shared" si="42"/>
        <v>1.1977633765215754E-5</v>
      </c>
    </row>
    <row r="116" spans="1:31">
      <c r="A116" s="10" t="s">
        <v>200</v>
      </c>
      <c r="B116" s="11"/>
      <c r="C116" s="11"/>
      <c r="D116" s="11">
        <v>5</v>
      </c>
      <c r="E116" s="11"/>
      <c r="F116" s="11">
        <v>1</v>
      </c>
      <c r="G116" s="11"/>
      <c r="H116" s="11"/>
      <c r="I116" s="11"/>
      <c r="J116" s="11"/>
      <c r="K116" s="11">
        <v>5</v>
      </c>
      <c r="L116" s="11">
        <v>6</v>
      </c>
      <c r="M116" s="11">
        <v>17</v>
      </c>
      <c r="R116" s="10" t="str">
        <f t="shared" si="40"/>
        <v>F28</v>
      </c>
      <c r="S116" s="32">
        <f t="shared" si="29"/>
        <v>0</v>
      </c>
      <c r="T116" s="32">
        <f t="shared" si="30"/>
        <v>0</v>
      </c>
      <c r="U116" s="32">
        <f t="shared" si="31"/>
        <v>5</v>
      </c>
      <c r="V116" s="32">
        <f t="shared" si="32"/>
        <v>0</v>
      </c>
      <c r="W116" s="32">
        <f t="shared" si="33"/>
        <v>1</v>
      </c>
      <c r="X116" s="32">
        <f t="shared" si="34"/>
        <v>0</v>
      </c>
      <c r="Y116" s="32">
        <f t="shared" si="35"/>
        <v>0</v>
      </c>
      <c r="Z116" s="32">
        <f t="shared" si="36"/>
        <v>0</v>
      </c>
      <c r="AA116" s="32">
        <f t="shared" si="37"/>
        <v>0</v>
      </c>
      <c r="AB116" s="32">
        <f t="shared" si="38"/>
        <v>5</v>
      </c>
      <c r="AC116" s="32">
        <f t="shared" si="39"/>
        <v>6</v>
      </c>
      <c r="AD116" s="6">
        <f t="shared" si="41"/>
        <v>17</v>
      </c>
      <c r="AE116" s="12">
        <f t="shared" si="42"/>
        <v>1.1312209667148212E-5</v>
      </c>
    </row>
    <row r="117" spans="1:31">
      <c r="A117" s="10" t="s">
        <v>419</v>
      </c>
      <c r="B117" s="11"/>
      <c r="C117" s="11"/>
      <c r="D117" s="11"/>
      <c r="E117" s="11"/>
      <c r="F117" s="11"/>
      <c r="G117" s="11"/>
      <c r="H117" s="11">
        <v>10</v>
      </c>
      <c r="I117" s="11"/>
      <c r="J117" s="11"/>
      <c r="K117" s="11">
        <v>1</v>
      </c>
      <c r="L117" s="11">
        <v>6</v>
      </c>
      <c r="M117" s="11">
        <v>17</v>
      </c>
      <c r="R117" s="10" t="str">
        <f t="shared" si="40"/>
        <v>PA34</v>
      </c>
      <c r="S117" s="32">
        <f t="shared" si="29"/>
        <v>0</v>
      </c>
      <c r="T117" s="32">
        <f t="shared" si="30"/>
        <v>0</v>
      </c>
      <c r="U117" s="32">
        <f t="shared" si="31"/>
        <v>0</v>
      </c>
      <c r="V117" s="32">
        <f t="shared" si="32"/>
        <v>0</v>
      </c>
      <c r="W117" s="32">
        <f t="shared" si="33"/>
        <v>0</v>
      </c>
      <c r="X117" s="32">
        <f t="shared" si="34"/>
        <v>0</v>
      </c>
      <c r="Y117" s="32">
        <f t="shared" si="35"/>
        <v>10</v>
      </c>
      <c r="Z117" s="32">
        <f t="shared" si="36"/>
        <v>0</v>
      </c>
      <c r="AA117" s="32">
        <f t="shared" si="37"/>
        <v>0</v>
      </c>
      <c r="AB117" s="32">
        <f t="shared" si="38"/>
        <v>1</v>
      </c>
      <c r="AC117" s="32">
        <f t="shared" si="39"/>
        <v>6</v>
      </c>
      <c r="AD117" s="6">
        <f t="shared" si="41"/>
        <v>17</v>
      </c>
      <c r="AE117" s="12">
        <f t="shared" si="42"/>
        <v>1.1312209667148212E-5</v>
      </c>
    </row>
    <row r="118" spans="1:31">
      <c r="A118" s="10" t="s">
        <v>214</v>
      </c>
      <c r="B118" s="11"/>
      <c r="C118" s="11">
        <v>11</v>
      </c>
      <c r="D118" s="11"/>
      <c r="E118" s="11"/>
      <c r="F118" s="11"/>
      <c r="G118" s="11"/>
      <c r="H118" s="11"/>
      <c r="I118" s="11"/>
      <c r="J118" s="11"/>
      <c r="K118" s="11">
        <v>4</v>
      </c>
      <c r="L118" s="11">
        <v>1</v>
      </c>
      <c r="M118" s="11">
        <v>16</v>
      </c>
      <c r="R118" s="10" t="str">
        <f t="shared" si="40"/>
        <v>C525</v>
      </c>
      <c r="S118" s="32">
        <f t="shared" si="29"/>
        <v>0</v>
      </c>
      <c r="T118" s="32">
        <f t="shared" si="30"/>
        <v>11</v>
      </c>
      <c r="U118" s="32">
        <f t="shared" si="31"/>
        <v>0</v>
      </c>
      <c r="V118" s="32">
        <f t="shared" si="32"/>
        <v>0</v>
      </c>
      <c r="W118" s="32">
        <f t="shared" si="33"/>
        <v>0</v>
      </c>
      <c r="X118" s="32">
        <f t="shared" si="34"/>
        <v>0</v>
      </c>
      <c r="Y118" s="32">
        <f t="shared" si="35"/>
        <v>0</v>
      </c>
      <c r="Z118" s="32">
        <f t="shared" si="36"/>
        <v>0</v>
      </c>
      <c r="AA118" s="32">
        <f t="shared" si="37"/>
        <v>0</v>
      </c>
      <c r="AB118" s="32">
        <f t="shared" si="38"/>
        <v>4</v>
      </c>
      <c r="AC118" s="32">
        <f t="shared" si="39"/>
        <v>1</v>
      </c>
      <c r="AD118" s="6">
        <f t="shared" si="41"/>
        <v>16</v>
      </c>
      <c r="AE118" s="12">
        <f t="shared" si="42"/>
        <v>1.064678556908067E-5</v>
      </c>
    </row>
    <row r="119" spans="1:31">
      <c r="A119" s="10" t="s">
        <v>239</v>
      </c>
      <c r="B119" s="11"/>
      <c r="C119" s="11"/>
      <c r="D119" s="11">
        <v>1</v>
      </c>
      <c r="E119" s="11"/>
      <c r="F119" s="11"/>
      <c r="G119" s="11">
        <v>1</v>
      </c>
      <c r="H119" s="11">
        <v>2</v>
      </c>
      <c r="I119" s="11"/>
      <c r="J119" s="11"/>
      <c r="K119" s="11">
        <v>5</v>
      </c>
      <c r="L119" s="11">
        <v>6</v>
      </c>
      <c r="M119" s="11">
        <v>15</v>
      </c>
      <c r="R119" s="10" t="str">
        <f t="shared" si="40"/>
        <v>PC12</v>
      </c>
      <c r="S119" s="32">
        <f t="shared" si="29"/>
        <v>0</v>
      </c>
      <c r="T119" s="32">
        <f t="shared" si="30"/>
        <v>0</v>
      </c>
      <c r="U119" s="32">
        <f t="shared" si="31"/>
        <v>1</v>
      </c>
      <c r="V119" s="32">
        <f t="shared" si="32"/>
        <v>0</v>
      </c>
      <c r="W119" s="32">
        <f t="shared" si="33"/>
        <v>0</v>
      </c>
      <c r="X119" s="32">
        <f t="shared" si="34"/>
        <v>1</v>
      </c>
      <c r="Y119" s="32">
        <f t="shared" si="35"/>
        <v>2</v>
      </c>
      <c r="Z119" s="32">
        <f t="shared" si="36"/>
        <v>0</v>
      </c>
      <c r="AA119" s="32">
        <f t="shared" si="37"/>
        <v>0</v>
      </c>
      <c r="AB119" s="32">
        <f t="shared" si="38"/>
        <v>5</v>
      </c>
      <c r="AC119" s="32">
        <f t="shared" si="39"/>
        <v>6</v>
      </c>
      <c r="AD119" s="6">
        <f t="shared" si="41"/>
        <v>15</v>
      </c>
      <c r="AE119" s="12">
        <f t="shared" si="42"/>
        <v>9.9813614710131285E-6</v>
      </c>
    </row>
    <row r="120" spans="1:31">
      <c r="A120" s="10" t="s">
        <v>207</v>
      </c>
      <c r="B120" s="11"/>
      <c r="C120" s="11"/>
      <c r="D120" s="11"/>
      <c r="E120" s="11">
        <v>3</v>
      </c>
      <c r="F120" s="11"/>
      <c r="G120" s="11"/>
      <c r="H120" s="11">
        <v>5</v>
      </c>
      <c r="I120" s="11"/>
      <c r="J120" s="11"/>
      <c r="K120" s="11"/>
      <c r="L120" s="11">
        <v>7</v>
      </c>
      <c r="M120" s="11">
        <v>15</v>
      </c>
      <c r="R120" s="10" t="str">
        <f t="shared" si="40"/>
        <v>LJ55</v>
      </c>
      <c r="S120" s="32">
        <f t="shared" si="29"/>
        <v>0</v>
      </c>
      <c r="T120" s="32">
        <f t="shared" si="30"/>
        <v>0</v>
      </c>
      <c r="U120" s="32">
        <f t="shared" si="31"/>
        <v>0</v>
      </c>
      <c r="V120" s="32">
        <f t="shared" si="32"/>
        <v>3</v>
      </c>
      <c r="W120" s="32">
        <f t="shared" si="33"/>
        <v>0</v>
      </c>
      <c r="X120" s="32">
        <f t="shared" si="34"/>
        <v>0</v>
      </c>
      <c r="Y120" s="32">
        <f t="shared" si="35"/>
        <v>5</v>
      </c>
      <c r="Z120" s="32">
        <f t="shared" si="36"/>
        <v>0</v>
      </c>
      <c r="AA120" s="32">
        <f t="shared" si="37"/>
        <v>0</v>
      </c>
      <c r="AB120" s="32">
        <f t="shared" si="38"/>
        <v>0</v>
      </c>
      <c r="AC120" s="32">
        <f t="shared" si="39"/>
        <v>7</v>
      </c>
      <c r="AD120" s="6">
        <f t="shared" si="41"/>
        <v>15</v>
      </c>
      <c r="AE120" s="12">
        <f t="shared" si="42"/>
        <v>9.9813614710131285E-6</v>
      </c>
    </row>
    <row r="121" spans="1:31">
      <c r="A121" s="10" t="s">
        <v>418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>
        <v>9</v>
      </c>
      <c r="L121" s="11">
        <v>5</v>
      </c>
      <c r="M121" s="11">
        <v>14</v>
      </c>
      <c r="R121" s="10" t="str">
        <f t="shared" si="40"/>
        <v>F50</v>
      </c>
      <c r="S121" s="32">
        <f t="shared" si="29"/>
        <v>0</v>
      </c>
      <c r="T121" s="32">
        <f t="shared" si="30"/>
        <v>0</v>
      </c>
      <c r="U121" s="32">
        <f t="shared" si="31"/>
        <v>0</v>
      </c>
      <c r="V121" s="32">
        <f t="shared" si="32"/>
        <v>0</v>
      </c>
      <c r="W121" s="32">
        <f t="shared" si="33"/>
        <v>0</v>
      </c>
      <c r="X121" s="32">
        <f t="shared" si="34"/>
        <v>0</v>
      </c>
      <c r="Y121" s="32">
        <f t="shared" si="35"/>
        <v>0</v>
      </c>
      <c r="Z121" s="32">
        <f t="shared" si="36"/>
        <v>0</v>
      </c>
      <c r="AA121" s="32">
        <f t="shared" si="37"/>
        <v>0</v>
      </c>
      <c r="AB121" s="32">
        <f t="shared" si="38"/>
        <v>9</v>
      </c>
      <c r="AC121" s="32">
        <f t="shared" si="39"/>
        <v>5</v>
      </c>
      <c r="AD121" s="6">
        <f t="shared" si="41"/>
        <v>14</v>
      </c>
      <c r="AE121" s="12">
        <f t="shared" si="42"/>
        <v>9.3159373729455857E-6</v>
      </c>
    </row>
    <row r="122" spans="1:31">
      <c r="A122" s="10" t="s">
        <v>223</v>
      </c>
      <c r="B122" s="11">
        <v>1</v>
      </c>
      <c r="C122" s="11"/>
      <c r="D122" s="11"/>
      <c r="E122" s="11"/>
      <c r="F122" s="11"/>
      <c r="G122" s="11"/>
      <c r="H122" s="11"/>
      <c r="I122" s="11"/>
      <c r="J122" s="11">
        <v>5</v>
      </c>
      <c r="K122" s="11">
        <v>6</v>
      </c>
      <c r="L122" s="11">
        <v>2</v>
      </c>
      <c r="M122" s="11">
        <v>14</v>
      </c>
      <c r="R122" s="10" t="str">
        <f t="shared" si="40"/>
        <v>E135</v>
      </c>
      <c r="S122" s="32">
        <f t="shared" si="29"/>
        <v>1</v>
      </c>
      <c r="T122" s="32">
        <f t="shared" si="30"/>
        <v>0</v>
      </c>
      <c r="U122" s="32">
        <f t="shared" si="31"/>
        <v>0</v>
      </c>
      <c r="V122" s="32">
        <f t="shared" si="32"/>
        <v>0</v>
      </c>
      <c r="W122" s="32">
        <f t="shared" si="33"/>
        <v>0</v>
      </c>
      <c r="X122" s="32">
        <f t="shared" si="34"/>
        <v>0</v>
      </c>
      <c r="Y122" s="32">
        <f t="shared" si="35"/>
        <v>0</v>
      </c>
      <c r="Z122" s="32">
        <f t="shared" si="36"/>
        <v>0</v>
      </c>
      <c r="AA122" s="32">
        <f t="shared" si="37"/>
        <v>5</v>
      </c>
      <c r="AB122" s="32">
        <f t="shared" si="38"/>
        <v>6</v>
      </c>
      <c r="AC122" s="32">
        <f t="shared" si="39"/>
        <v>2</v>
      </c>
      <c r="AD122" s="6">
        <f t="shared" si="41"/>
        <v>14</v>
      </c>
      <c r="AE122" s="12">
        <f t="shared" si="42"/>
        <v>9.3159373729455857E-6</v>
      </c>
    </row>
    <row r="123" spans="1:31">
      <c r="A123" s="10" t="s">
        <v>220</v>
      </c>
      <c r="B123" s="11">
        <v>7</v>
      </c>
      <c r="C123" s="11"/>
      <c r="D123" s="11"/>
      <c r="E123" s="11"/>
      <c r="F123" s="11"/>
      <c r="G123" s="11">
        <v>7</v>
      </c>
      <c r="H123" s="11"/>
      <c r="I123" s="11"/>
      <c r="J123" s="11"/>
      <c r="K123" s="11"/>
      <c r="L123" s="11"/>
      <c r="M123" s="11">
        <v>14</v>
      </c>
      <c r="R123" s="10" t="str">
        <f t="shared" si="40"/>
        <v>E545</v>
      </c>
      <c r="S123" s="32">
        <f t="shared" si="29"/>
        <v>7</v>
      </c>
      <c r="T123" s="32">
        <f t="shared" si="30"/>
        <v>0</v>
      </c>
      <c r="U123" s="32">
        <f t="shared" si="31"/>
        <v>0</v>
      </c>
      <c r="V123" s="32">
        <f t="shared" si="32"/>
        <v>0</v>
      </c>
      <c r="W123" s="32">
        <f t="shared" si="33"/>
        <v>0</v>
      </c>
      <c r="X123" s="32">
        <f t="shared" si="34"/>
        <v>7</v>
      </c>
      <c r="Y123" s="32">
        <f t="shared" si="35"/>
        <v>0</v>
      </c>
      <c r="Z123" s="32">
        <f t="shared" si="36"/>
        <v>0</v>
      </c>
      <c r="AA123" s="32">
        <f t="shared" si="37"/>
        <v>0</v>
      </c>
      <c r="AB123" s="32">
        <f t="shared" si="38"/>
        <v>0</v>
      </c>
      <c r="AC123" s="32">
        <f t="shared" si="39"/>
        <v>0</v>
      </c>
      <c r="AD123" s="6">
        <f t="shared" si="41"/>
        <v>14</v>
      </c>
      <c r="AE123" s="12">
        <f t="shared" si="42"/>
        <v>9.3159373729455857E-6</v>
      </c>
    </row>
    <row r="124" spans="1:31">
      <c r="A124" s="10" t="s">
        <v>460</v>
      </c>
      <c r="B124" s="11"/>
      <c r="C124" s="11"/>
      <c r="D124" s="11"/>
      <c r="E124" s="11"/>
      <c r="F124" s="11"/>
      <c r="G124" s="11"/>
      <c r="H124" s="11">
        <v>13</v>
      </c>
      <c r="I124" s="11"/>
      <c r="J124" s="11"/>
      <c r="K124" s="11"/>
      <c r="L124" s="11"/>
      <c r="M124" s="11">
        <v>13</v>
      </c>
      <c r="R124" s="10" t="str">
        <f t="shared" si="40"/>
        <v>C500</v>
      </c>
      <c r="S124" s="32">
        <f t="shared" si="29"/>
        <v>0</v>
      </c>
      <c r="T124" s="32">
        <f t="shared" si="30"/>
        <v>0</v>
      </c>
      <c r="U124" s="32">
        <f t="shared" si="31"/>
        <v>0</v>
      </c>
      <c r="V124" s="32">
        <f t="shared" si="32"/>
        <v>0</v>
      </c>
      <c r="W124" s="32">
        <f t="shared" si="33"/>
        <v>0</v>
      </c>
      <c r="X124" s="32">
        <f t="shared" si="34"/>
        <v>0</v>
      </c>
      <c r="Y124" s="32">
        <f t="shared" si="35"/>
        <v>13</v>
      </c>
      <c r="Z124" s="32">
        <f t="shared" si="36"/>
        <v>0</v>
      </c>
      <c r="AA124" s="32">
        <f t="shared" si="37"/>
        <v>0</v>
      </c>
      <c r="AB124" s="32">
        <f t="shared" si="38"/>
        <v>0</v>
      </c>
      <c r="AC124" s="32">
        <f t="shared" si="39"/>
        <v>0</v>
      </c>
      <c r="AD124" s="6">
        <f t="shared" si="41"/>
        <v>13</v>
      </c>
      <c r="AE124" s="12">
        <f t="shared" si="42"/>
        <v>8.6505132748780446E-6</v>
      </c>
    </row>
    <row r="125" spans="1:31">
      <c r="A125" s="10" t="s">
        <v>401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>
        <v>1</v>
      </c>
      <c r="L125" s="11">
        <v>12</v>
      </c>
      <c r="M125" s="11">
        <v>13</v>
      </c>
      <c r="R125" s="10" t="str">
        <f t="shared" si="40"/>
        <v>BE30</v>
      </c>
      <c r="S125" s="32">
        <f t="shared" si="29"/>
        <v>0</v>
      </c>
      <c r="T125" s="32">
        <f t="shared" si="30"/>
        <v>0</v>
      </c>
      <c r="U125" s="32">
        <f t="shared" si="31"/>
        <v>0</v>
      </c>
      <c r="V125" s="32">
        <f t="shared" si="32"/>
        <v>0</v>
      </c>
      <c r="W125" s="32">
        <f t="shared" si="33"/>
        <v>0</v>
      </c>
      <c r="X125" s="32">
        <f t="shared" si="34"/>
        <v>0</v>
      </c>
      <c r="Y125" s="32">
        <f t="shared" si="35"/>
        <v>0</v>
      </c>
      <c r="Z125" s="32">
        <f t="shared" si="36"/>
        <v>0</v>
      </c>
      <c r="AA125" s="32">
        <f t="shared" si="37"/>
        <v>0</v>
      </c>
      <c r="AB125" s="32">
        <f t="shared" si="38"/>
        <v>1</v>
      </c>
      <c r="AC125" s="32">
        <f t="shared" si="39"/>
        <v>12</v>
      </c>
      <c r="AD125" s="6">
        <f t="shared" si="41"/>
        <v>13</v>
      </c>
      <c r="AE125" s="12">
        <f t="shared" si="42"/>
        <v>8.6505132748780446E-6</v>
      </c>
    </row>
    <row r="126" spans="1:31">
      <c r="A126" s="10" t="s">
        <v>206</v>
      </c>
      <c r="B126" s="11"/>
      <c r="C126" s="11"/>
      <c r="D126" s="11"/>
      <c r="E126" s="11"/>
      <c r="F126" s="11"/>
      <c r="G126" s="11">
        <v>9</v>
      </c>
      <c r="H126" s="11">
        <v>4</v>
      </c>
      <c r="I126" s="11"/>
      <c r="J126" s="11"/>
      <c r="K126" s="11"/>
      <c r="L126" s="11"/>
      <c r="M126" s="11">
        <v>13</v>
      </c>
      <c r="R126" s="10" t="str">
        <f t="shared" si="40"/>
        <v>GL7T</v>
      </c>
      <c r="S126" s="32">
        <f t="shared" si="29"/>
        <v>0</v>
      </c>
      <c r="T126" s="32">
        <f t="shared" si="30"/>
        <v>0</v>
      </c>
      <c r="U126" s="32">
        <f t="shared" si="31"/>
        <v>0</v>
      </c>
      <c r="V126" s="32">
        <f t="shared" si="32"/>
        <v>0</v>
      </c>
      <c r="W126" s="32">
        <f t="shared" si="33"/>
        <v>0</v>
      </c>
      <c r="X126" s="32">
        <f t="shared" si="34"/>
        <v>9</v>
      </c>
      <c r="Y126" s="32">
        <f t="shared" si="35"/>
        <v>4</v>
      </c>
      <c r="Z126" s="32">
        <f t="shared" si="36"/>
        <v>0</v>
      </c>
      <c r="AA126" s="32">
        <f t="shared" si="37"/>
        <v>0</v>
      </c>
      <c r="AB126" s="32">
        <f t="shared" si="38"/>
        <v>0</v>
      </c>
      <c r="AC126" s="32">
        <f t="shared" si="39"/>
        <v>0</v>
      </c>
      <c r="AD126" s="6">
        <f t="shared" si="41"/>
        <v>13</v>
      </c>
      <c r="AE126" s="12">
        <f t="shared" si="42"/>
        <v>8.6505132748780446E-6</v>
      </c>
    </row>
    <row r="127" spans="1:31">
      <c r="A127" s="10" t="s">
        <v>356</v>
      </c>
      <c r="B127" s="11"/>
      <c r="C127" s="11"/>
      <c r="D127" s="11"/>
      <c r="E127" s="11"/>
      <c r="F127" s="11"/>
      <c r="G127" s="11"/>
      <c r="H127" s="11"/>
      <c r="I127" s="11">
        <v>8</v>
      </c>
      <c r="J127" s="11"/>
      <c r="K127" s="11"/>
      <c r="L127" s="11">
        <v>4</v>
      </c>
      <c r="M127" s="11">
        <v>12</v>
      </c>
      <c r="R127" s="10" t="str">
        <f t="shared" si="40"/>
        <v>FA8X</v>
      </c>
      <c r="S127" s="32">
        <f t="shared" si="29"/>
        <v>0</v>
      </c>
      <c r="T127" s="32">
        <f t="shared" si="30"/>
        <v>0</v>
      </c>
      <c r="U127" s="32">
        <f t="shared" si="31"/>
        <v>0</v>
      </c>
      <c r="V127" s="32">
        <f t="shared" si="32"/>
        <v>0</v>
      </c>
      <c r="W127" s="32">
        <f t="shared" si="33"/>
        <v>0</v>
      </c>
      <c r="X127" s="32">
        <f t="shared" si="34"/>
        <v>0</v>
      </c>
      <c r="Y127" s="32">
        <f t="shared" si="35"/>
        <v>0</v>
      </c>
      <c r="Z127" s="32">
        <f t="shared" si="36"/>
        <v>8</v>
      </c>
      <c r="AA127" s="32">
        <f t="shared" si="37"/>
        <v>0</v>
      </c>
      <c r="AB127" s="32">
        <f t="shared" si="38"/>
        <v>0</v>
      </c>
      <c r="AC127" s="32">
        <f t="shared" si="39"/>
        <v>4</v>
      </c>
      <c r="AD127" s="6">
        <f t="shared" si="41"/>
        <v>12</v>
      </c>
      <c r="AE127" s="12">
        <f t="shared" si="42"/>
        <v>7.9850891768105018E-6</v>
      </c>
    </row>
    <row r="128" spans="1:31">
      <c r="A128" s="10" t="s">
        <v>224</v>
      </c>
      <c r="B128" s="11">
        <v>3</v>
      </c>
      <c r="C128" s="11">
        <v>2</v>
      </c>
      <c r="D128" s="11">
        <v>2</v>
      </c>
      <c r="E128" s="11">
        <v>3</v>
      </c>
      <c r="F128" s="11"/>
      <c r="G128" s="11"/>
      <c r="H128" s="11"/>
      <c r="I128" s="11"/>
      <c r="J128" s="11">
        <v>1</v>
      </c>
      <c r="K128" s="11">
        <v>1</v>
      </c>
      <c r="L128" s="11"/>
      <c r="M128" s="11">
        <v>12</v>
      </c>
      <c r="R128" s="10" t="str">
        <f t="shared" si="40"/>
        <v>C140</v>
      </c>
      <c r="S128" s="32">
        <f t="shared" si="29"/>
        <v>3</v>
      </c>
      <c r="T128" s="32">
        <f t="shared" si="30"/>
        <v>2</v>
      </c>
      <c r="U128" s="32">
        <f t="shared" si="31"/>
        <v>2</v>
      </c>
      <c r="V128" s="32">
        <f t="shared" si="32"/>
        <v>3</v>
      </c>
      <c r="W128" s="32">
        <f t="shared" si="33"/>
        <v>0</v>
      </c>
      <c r="X128" s="32">
        <f t="shared" si="34"/>
        <v>0</v>
      </c>
      <c r="Y128" s="32">
        <f t="shared" si="35"/>
        <v>0</v>
      </c>
      <c r="Z128" s="32">
        <f t="shared" si="36"/>
        <v>0</v>
      </c>
      <c r="AA128" s="32">
        <f t="shared" si="37"/>
        <v>1</v>
      </c>
      <c r="AB128" s="32">
        <f t="shared" si="38"/>
        <v>1</v>
      </c>
      <c r="AC128" s="32">
        <f t="shared" si="39"/>
        <v>0</v>
      </c>
      <c r="AD128" s="6">
        <f t="shared" si="41"/>
        <v>12</v>
      </c>
      <c r="AE128" s="12">
        <f t="shared" si="42"/>
        <v>7.9850891768105018E-6</v>
      </c>
    </row>
    <row r="129" spans="1:31">
      <c r="A129" s="10" t="s">
        <v>420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>
        <v>2</v>
      </c>
      <c r="L129" s="11">
        <v>8</v>
      </c>
      <c r="M129" s="11">
        <v>10</v>
      </c>
      <c r="R129" s="10" t="str">
        <f t="shared" si="40"/>
        <v>LJ31</v>
      </c>
      <c r="S129" s="32">
        <f t="shared" si="29"/>
        <v>0</v>
      </c>
      <c r="T129" s="32">
        <f t="shared" si="30"/>
        <v>0</v>
      </c>
      <c r="U129" s="32">
        <f t="shared" si="31"/>
        <v>0</v>
      </c>
      <c r="V129" s="32">
        <f t="shared" si="32"/>
        <v>0</v>
      </c>
      <c r="W129" s="32">
        <f t="shared" si="33"/>
        <v>0</v>
      </c>
      <c r="X129" s="32">
        <f t="shared" si="34"/>
        <v>0</v>
      </c>
      <c r="Y129" s="32">
        <f t="shared" si="35"/>
        <v>0</v>
      </c>
      <c r="Z129" s="32">
        <f t="shared" si="36"/>
        <v>0</v>
      </c>
      <c r="AA129" s="32">
        <f t="shared" si="37"/>
        <v>0</v>
      </c>
      <c r="AB129" s="32">
        <f t="shared" si="38"/>
        <v>2</v>
      </c>
      <c r="AC129" s="32">
        <f t="shared" si="39"/>
        <v>8</v>
      </c>
      <c r="AD129" s="6">
        <f t="shared" si="41"/>
        <v>10</v>
      </c>
      <c r="AE129" s="12">
        <f t="shared" si="42"/>
        <v>6.6542409806754187E-6</v>
      </c>
    </row>
    <row r="130" spans="1:31">
      <c r="A130" s="10" t="s">
        <v>433</v>
      </c>
      <c r="B130" s="11"/>
      <c r="C130" s="11"/>
      <c r="D130" s="11"/>
      <c r="E130" s="11"/>
      <c r="F130" s="11"/>
      <c r="G130" s="11"/>
      <c r="H130" s="11">
        <v>5</v>
      </c>
      <c r="I130" s="11"/>
      <c r="J130" s="11"/>
      <c r="K130" s="11"/>
      <c r="L130" s="11">
        <v>5</v>
      </c>
      <c r="M130" s="11">
        <v>10</v>
      </c>
      <c r="R130" s="10" t="str">
        <f t="shared" si="40"/>
        <v>G200</v>
      </c>
      <c r="S130" s="32">
        <f t="shared" si="29"/>
        <v>0</v>
      </c>
      <c r="T130" s="32">
        <f t="shared" si="30"/>
        <v>0</v>
      </c>
      <c r="U130" s="32">
        <f t="shared" si="31"/>
        <v>0</v>
      </c>
      <c r="V130" s="32">
        <f t="shared" si="32"/>
        <v>0</v>
      </c>
      <c r="W130" s="32">
        <f t="shared" si="33"/>
        <v>0</v>
      </c>
      <c r="X130" s="32">
        <f t="shared" si="34"/>
        <v>0</v>
      </c>
      <c r="Y130" s="32">
        <f t="shared" si="35"/>
        <v>5</v>
      </c>
      <c r="Z130" s="32">
        <f t="shared" si="36"/>
        <v>0</v>
      </c>
      <c r="AA130" s="32">
        <f t="shared" si="37"/>
        <v>0</v>
      </c>
      <c r="AB130" s="32">
        <f t="shared" si="38"/>
        <v>0</v>
      </c>
      <c r="AC130" s="32">
        <f t="shared" si="39"/>
        <v>5</v>
      </c>
      <c r="AD130" s="6">
        <f t="shared" si="41"/>
        <v>10</v>
      </c>
      <c r="AE130" s="12">
        <f t="shared" si="42"/>
        <v>6.6542409806754187E-6</v>
      </c>
    </row>
    <row r="131" spans="1:31">
      <c r="A131" s="10" t="s">
        <v>415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>
        <v>2</v>
      </c>
      <c r="L131" s="11">
        <v>7</v>
      </c>
      <c r="M131" s="11">
        <v>9</v>
      </c>
      <c r="R131" s="10" t="str">
        <f t="shared" si="40"/>
        <v>R44</v>
      </c>
      <c r="S131" s="32">
        <f t="shared" si="29"/>
        <v>0</v>
      </c>
      <c r="T131" s="32">
        <f t="shared" si="30"/>
        <v>0</v>
      </c>
      <c r="U131" s="32">
        <f t="shared" si="31"/>
        <v>0</v>
      </c>
      <c r="V131" s="32">
        <f t="shared" si="32"/>
        <v>0</v>
      </c>
      <c r="W131" s="32">
        <f t="shared" si="33"/>
        <v>0</v>
      </c>
      <c r="X131" s="32">
        <f t="shared" si="34"/>
        <v>0</v>
      </c>
      <c r="Y131" s="32">
        <f t="shared" si="35"/>
        <v>0</v>
      </c>
      <c r="Z131" s="32">
        <f t="shared" si="36"/>
        <v>0</v>
      </c>
      <c r="AA131" s="32">
        <f t="shared" si="37"/>
        <v>0</v>
      </c>
      <c r="AB131" s="32">
        <f t="shared" si="38"/>
        <v>2</v>
      </c>
      <c r="AC131" s="32">
        <f t="shared" si="39"/>
        <v>7</v>
      </c>
      <c r="AD131" s="6">
        <f t="shared" si="41"/>
        <v>9</v>
      </c>
      <c r="AE131" s="12">
        <f t="shared" si="42"/>
        <v>5.9888168826078768E-6</v>
      </c>
    </row>
    <row r="132" spans="1:31">
      <c r="A132" s="10" t="s">
        <v>414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>
        <v>1</v>
      </c>
      <c r="L132" s="11">
        <v>8</v>
      </c>
      <c r="M132" s="11">
        <v>9</v>
      </c>
      <c r="R132" s="10" t="str">
        <f t="shared" si="40"/>
        <v>LJ60</v>
      </c>
      <c r="S132" s="32">
        <f t="shared" si="29"/>
        <v>0</v>
      </c>
      <c r="T132" s="32">
        <f t="shared" si="30"/>
        <v>0</v>
      </c>
      <c r="U132" s="32">
        <f t="shared" si="31"/>
        <v>0</v>
      </c>
      <c r="V132" s="32">
        <f t="shared" si="32"/>
        <v>0</v>
      </c>
      <c r="W132" s="32">
        <f t="shared" si="33"/>
        <v>0</v>
      </c>
      <c r="X132" s="32">
        <f t="shared" si="34"/>
        <v>0</v>
      </c>
      <c r="Y132" s="32">
        <f t="shared" si="35"/>
        <v>0</v>
      </c>
      <c r="Z132" s="32">
        <f t="shared" si="36"/>
        <v>0</v>
      </c>
      <c r="AA132" s="32">
        <f t="shared" si="37"/>
        <v>0</v>
      </c>
      <c r="AB132" s="32">
        <f t="shared" si="38"/>
        <v>1</v>
      </c>
      <c r="AC132" s="32">
        <f t="shared" si="39"/>
        <v>8</v>
      </c>
      <c r="AD132" s="6">
        <f t="shared" si="41"/>
        <v>9</v>
      </c>
      <c r="AE132" s="12">
        <f t="shared" si="42"/>
        <v>5.9888168826078768E-6</v>
      </c>
    </row>
    <row r="133" spans="1:31">
      <c r="A133" s="10" t="s">
        <v>227</v>
      </c>
      <c r="B133" s="11"/>
      <c r="C133" s="11"/>
      <c r="D133" s="11"/>
      <c r="E133" s="11"/>
      <c r="F133" s="11"/>
      <c r="G133" s="11">
        <v>2</v>
      </c>
      <c r="H133" s="11">
        <v>6</v>
      </c>
      <c r="I133" s="11"/>
      <c r="J133" s="11"/>
      <c r="K133" s="11"/>
      <c r="L133" s="11"/>
      <c r="M133" s="11">
        <v>8</v>
      </c>
      <c r="R133" s="10" t="str">
        <f t="shared" si="40"/>
        <v>PC24</v>
      </c>
      <c r="S133" s="32">
        <f t="shared" si="29"/>
        <v>0</v>
      </c>
      <c r="T133" s="32">
        <f t="shared" si="30"/>
        <v>0</v>
      </c>
      <c r="U133" s="32">
        <f t="shared" si="31"/>
        <v>0</v>
      </c>
      <c r="V133" s="32">
        <f t="shared" si="32"/>
        <v>0</v>
      </c>
      <c r="W133" s="32">
        <f t="shared" si="33"/>
        <v>0</v>
      </c>
      <c r="X133" s="32">
        <f t="shared" si="34"/>
        <v>2</v>
      </c>
      <c r="Y133" s="32">
        <f t="shared" si="35"/>
        <v>6</v>
      </c>
      <c r="Z133" s="32">
        <f t="shared" si="36"/>
        <v>0</v>
      </c>
      <c r="AA133" s="32">
        <f t="shared" si="37"/>
        <v>0</v>
      </c>
      <c r="AB133" s="32">
        <f t="shared" si="38"/>
        <v>0</v>
      </c>
      <c r="AC133" s="32">
        <f t="shared" si="39"/>
        <v>0</v>
      </c>
      <c r="AD133" s="6">
        <f t="shared" si="41"/>
        <v>8</v>
      </c>
      <c r="AE133" s="12">
        <f t="shared" si="42"/>
        <v>5.3233927845403348E-6</v>
      </c>
    </row>
    <row r="134" spans="1:31">
      <c r="A134" s="10" t="s">
        <v>370</v>
      </c>
      <c r="B134" s="11"/>
      <c r="C134" s="11"/>
      <c r="D134" s="11"/>
      <c r="E134" s="11"/>
      <c r="F134" s="11"/>
      <c r="G134" s="11"/>
      <c r="H134" s="11"/>
      <c r="I134" s="11"/>
      <c r="J134" s="11">
        <v>6</v>
      </c>
      <c r="K134" s="11">
        <v>1</v>
      </c>
      <c r="L134" s="11"/>
      <c r="M134" s="11">
        <v>7</v>
      </c>
      <c r="R134" s="10" t="str">
        <f t="shared" si="40"/>
        <v>SF50</v>
      </c>
      <c r="S134" s="32">
        <f t="shared" si="29"/>
        <v>0</v>
      </c>
      <c r="T134" s="32">
        <f t="shared" si="30"/>
        <v>0</v>
      </c>
      <c r="U134" s="32">
        <f t="shared" si="31"/>
        <v>0</v>
      </c>
      <c r="V134" s="32">
        <f t="shared" si="32"/>
        <v>0</v>
      </c>
      <c r="W134" s="32">
        <f t="shared" si="33"/>
        <v>0</v>
      </c>
      <c r="X134" s="32">
        <f t="shared" si="34"/>
        <v>0</v>
      </c>
      <c r="Y134" s="32">
        <f t="shared" si="35"/>
        <v>0</v>
      </c>
      <c r="Z134" s="32">
        <f t="shared" si="36"/>
        <v>0</v>
      </c>
      <c r="AA134" s="32">
        <f t="shared" si="37"/>
        <v>6</v>
      </c>
      <c r="AB134" s="32">
        <f t="shared" si="38"/>
        <v>1</v>
      </c>
      <c r="AC134" s="32">
        <f t="shared" si="39"/>
        <v>0</v>
      </c>
      <c r="AD134" s="6">
        <f t="shared" si="41"/>
        <v>7</v>
      </c>
      <c r="AE134" s="12">
        <f t="shared" si="42"/>
        <v>4.6579686864727929E-6</v>
      </c>
    </row>
    <row r="135" spans="1:31">
      <c r="A135" s="10" t="s">
        <v>216</v>
      </c>
      <c r="B135" s="11"/>
      <c r="C135" s="11"/>
      <c r="D135" s="11"/>
      <c r="E135" s="11">
        <v>7</v>
      </c>
      <c r="F135" s="11"/>
      <c r="G135" s="11"/>
      <c r="H135" s="11"/>
      <c r="I135" s="11"/>
      <c r="J135" s="11"/>
      <c r="K135" s="11"/>
      <c r="L135" s="11"/>
      <c r="M135" s="11">
        <v>7</v>
      </c>
      <c r="R135" s="10" t="str">
        <f t="shared" si="40"/>
        <v>C25C</v>
      </c>
      <c r="S135" s="32">
        <f t="shared" si="29"/>
        <v>0</v>
      </c>
      <c r="T135" s="32">
        <f t="shared" si="30"/>
        <v>0</v>
      </c>
      <c r="U135" s="32">
        <f t="shared" si="31"/>
        <v>0</v>
      </c>
      <c r="V135" s="32">
        <f t="shared" si="32"/>
        <v>7</v>
      </c>
      <c r="W135" s="32">
        <f t="shared" si="33"/>
        <v>0</v>
      </c>
      <c r="X135" s="32">
        <f t="shared" si="34"/>
        <v>0</v>
      </c>
      <c r="Y135" s="32">
        <f t="shared" si="35"/>
        <v>0</v>
      </c>
      <c r="Z135" s="32">
        <f t="shared" si="36"/>
        <v>0</v>
      </c>
      <c r="AA135" s="32">
        <f t="shared" si="37"/>
        <v>0</v>
      </c>
      <c r="AB135" s="32">
        <f t="shared" si="38"/>
        <v>0</v>
      </c>
      <c r="AC135" s="32">
        <f t="shared" si="39"/>
        <v>0</v>
      </c>
      <c r="AD135" s="6">
        <f t="shared" si="41"/>
        <v>7</v>
      </c>
      <c r="AE135" s="12">
        <f t="shared" si="42"/>
        <v>4.6579686864727929E-6</v>
      </c>
    </row>
    <row r="136" spans="1:31">
      <c r="A136" s="10" t="s">
        <v>337</v>
      </c>
      <c r="B136" s="11"/>
      <c r="C136" s="11"/>
      <c r="D136" s="11"/>
      <c r="E136" s="11"/>
      <c r="F136" s="11"/>
      <c r="G136" s="11"/>
      <c r="H136" s="11"/>
      <c r="I136" s="11">
        <v>6</v>
      </c>
      <c r="J136" s="11"/>
      <c r="K136" s="11"/>
      <c r="L136" s="11"/>
      <c r="M136" s="11">
        <v>6</v>
      </c>
      <c r="R136" s="10" t="str">
        <f t="shared" si="40"/>
        <v>GA7C</v>
      </c>
      <c r="S136" s="32">
        <f t="shared" si="29"/>
        <v>0</v>
      </c>
      <c r="T136" s="32">
        <f t="shared" si="30"/>
        <v>0</v>
      </c>
      <c r="U136" s="32">
        <f t="shared" si="31"/>
        <v>0</v>
      </c>
      <c r="V136" s="32">
        <f t="shared" si="32"/>
        <v>0</v>
      </c>
      <c r="W136" s="32">
        <f t="shared" si="33"/>
        <v>0</v>
      </c>
      <c r="X136" s="32">
        <f t="shared" si="34"/>
        <v>0</v>
      </c>
      <c r="Y136" s="32">
        <f t="shared" si="35"/>
        <v>0</v>
      </c>
      <c r="Z136" s="32">
        <f t="shared" si="36"/>
        <v>6</v>
      </c>
      <c r="AA136" s="32">
        <f t="shared" si="37"/>
        <v>0</v>
      </c>
      <c r="AB136" s="32">
        <f t="shared" si="38"/>
        <v>0</v>
      </c>
      <c r="AC136" s="32">
        <f t="shared" si="39"/>
        <v>0</v>
      </c>
      <c r="AD136" s="6">
        <f t="shared" si="41"/>
        <v>6</v>
      </c>
      <c r="AE136" s="12">
        <f t="shared" si="42"/>
        <v>3.9925445884052509E-6</v>
      </c>
    </row>
    <row r="137" spans="1:31">
      <c r="A137" s="10" t="s">
        <v>141</v>
      </c>
      <c r="B137" s="11">
        <v>2</v>
      </c>
      <c r="C137" s="11">
        <v>2</v>
      </c>
      <c r="D137" s="11"/>
      <c r="E137" s="11"/>
      <c r="F137" s="11"/>
      <c r="G137" s="11"/>
      <c r="H137" s="11"/>
      <c r="I137" s="11"/>
      <c r="J137" s="11"/>
      <c r="K137" s="11"/>
      <c r="L137" s="11">
        <v>2</v>
      </c>
      <c r="M137" s="11">
        <v>6</v>
      </c>
      <c r="R137" s="10" t="str">
        <f t="shared" si="40"/>
        <v>FA50</v>
      </c>
      <c r="S137" s="32">
        <f t="shared" si="29"/>
        <v>2</v>
      </c>
      <c r="T137" s="32">
        <f t="shared" si="30"/>
        <v>2</v>
      </c>
      <c r="U137" s="32">
        <f t="shared" si="31"/>
        <v>0</v>
      </c>
      <c r="V137" s="32">
        <f t="shared" si="32"/>
        <v>0</v>
      </c>
      <c r="W137" s="32">
        <f t="shared" si="33"/>
        <v>0</v>
      </c>
      <c r="X137" s="32">
        <f t="shared" si="34"/>
        <v>0</v>
      </c>
      <c r="Y137" s="32">
        <f t="shared" si="35"/>
        <v>0</v>
      </c>
      <c r="Z137" s="32">
        <f t="shared" si="36"/>
        <v>0</v>
      </c>
      <c r="AA137" s="32">
        <f t="shared" si="37"/>
        <v>0</v>
      </c>
      <c r="AB137" s="32">
        <f t="shared" si="38"/>
        <v>0</v>
      </c>
      <c r="AC137" s="32">
        <f t="shared" si="39"/>
        <v>2</v>
      </c>
      <c r="AD137" s="6">
        <f t="shared" si="41"/>
        <v>6</v>
      </c>
      <c r="AE137" s="12">
        <f t="shared" si="42"/>
        <v>3.9925445884052509E-6</v>
      </c>
    </row>
    <row r="138" spans="1:31">
      <c r="A138" s="10" t="s">
        <v>439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>
        <v>6</v>
      </c>
      <c r="M138" s="11">
        <v>6</v>
      </c>
      <c r="R138" s="10" t="str">
        <f t="shared" si="40"/>
        <v>E35L</v>
      </c>
      <c r="S138" s="32">
        <f t="shared" si="29"/>
        <v>0</v>
      </c>
      <c r="T138" s="32">
        <f t="shared" si="30"/>
        <v>0</v>
      </c>
      <c r="U138" s="32">
        <f t="shared" si="31"/>
        <v>0</v>
      </c>
      <c r="V138" s="32">
        <f t="shared" si="32"/>
        <v>0</v>
      </c>
      <c r="W138" s="32">
        <f t="shared" si="33"/>
        <v>0</v>
      </c>
      <c r="X138" s="32">
        <f t="shared" si="34"/>
        <v>0</v>
      </c>
      <c r="Y138" s="32">
        <f t="shared" si="35"/>
        <v>0</v>
      </c>
      <c r="Z138" s="32">
        <f t="shared" si="36"/>
        <v>0</v>
      </c>
      <c r="AA138" s="32">
        <f t="shared" si="37"/>
        <v>0</v>
      </c>
      <c r="AB138" s="32">
        <f t="shared" si="38"/>
        <v>0</v>
      </c>
      <c r="AC138" s="32">
        <f t="shared" si="39"/>
        <v>6</v>
      </c>
      <c r="AD138" s="6">
        <f t="shared" si="41"/>
        <v>6</v>
      </c>
      <c r="AE138" s="12">
        <f t="shared" si="42"/>
        <v>3.9925445884052509E-6</v>
      </c>
    </row>
    <row r="139" spans="1:31">
      <c r="A139" s="10" t="s">
        <v>449</v>
      </c>
      <c r="B139" s="11"/>
      <c r="C139" s="11"/>
      <c r="D139" s="11"/>
      <c r="E139" s="11"/>
      <c r="F139" s="11"/>
      <c r="G139" s="11"/>
      <c r="H139" s="11">
        <v>3</v>
      </c>
      <c r="I139" s="11"/>
      <c r="J139" s="11"/>
      <c r="K139" s="11"/>
      <c r="L139" s="11">
        <v>3</v>
      </c>
      <c r="M139" s="11">
        <v>6</v>
      </c>
      <c r="R139" s="10" t="str">
        <f t="shared" si="40"/>
        <v>LJ35</v>
      </c>
      <c r="S139" s="32">
        <f t="shared" si="29"/>
        <v>0</v>
      </c>
      <c r="T139" s="32">
        <f t="shared" si="30"/>
        <v>0</v>
      </c>
      <c r="U139" s="32">
        <f t="shared" si="31"/>
        <v>0</v>
      </c>
      <c r="V139" s="32">
        <f t="shared" si="32"/>
        <v>0</v>
      </c>
      <c r="W139" s="32">
        <f t="shared" si="33"/>
        <v>0</v>
      </c>
      <c r="X139" s="32">
        <f t="shared" si="34"/>
        <v>0</v>
      </c>
      <c r="Y139" s="32">
        <f t="shared" si="35"/>
        <v>3</v>
      </c>
      <c r="Z139" s="32">
        <f t="shared" si="36"/>
        <v>0</v>
      </c>
      <c r="AA139" s="32">
        <f t="shared" si="37"/>
        <v>0</v>
      </c>
      <c r="AB139" s="32">
        <f t="shared" si="38"/>
        <v>0</v>
      </c>
      <c r="AC139" s="32">
        <f t="shared" si="39"/>
        <v>3</v>
      </c>
      <c r="AD139" s="6">
        <f t="shared" si="41"/>
        <v>6</v>
      </c>
      <c r="AE139" s="12">
        <f t="shared" si="42"/>
        <v>3.9925445884052509E-6</v>
      </c>
    </row>
    <row r="140" spans="1:31">
      <c r="A140" s="10" t="s">
        <v>363</v>
      </c>
      <c r="B140" s="11"/>
      <c r="C140" s="11"/>
      <c r="D140" s="11"/>
      <c r="E140" s="11"/>
      <c r="F140" s="11"/>
      <c r="G140" s="11"/>
      <c r="H140" s="11"/>
      <c r="I140" s="11">
        <v>3</v>
      </c>
      <c r="J140" s="11"/>
      <c r="K140" s="11">
        <v>1</v>
      </c>
      <c r="L140" s="11">
        <v>2</v>
      </c>
      <c r="M140" s="11">
        <v>6</v>
      </c>
      <c r="R140" s="10" t="str">
        <f t="shared" si="40"/>
        <v>C208</v>
      </c>
      <c r="S140" s="32">
        <f t="shared" si="29"/>
        <v>0</v>
      </c>
      <c r="T140" s="32">
        <f t="shared" si="30"/>
        <v>0</v>
      </c>
      <c r="U140" s="32">
        <f t="shared" si="31"/>
        <v>0</v>
      </c>
      <c r="V140" s="32">
        <f t="shared" si="32"/>
        <v>0</v>
      </c>
      <c r="W140" s="32">
        <f t="shared" si="33"/>
        <v>0</v>
      </c>
      <c r="X140" s="32">
        <f t="shared" si="34"/>
        <v>0</v>
      </c>
      <c r="Y140" s="32">
        <f t="shared" si="35"/>
        <v>0</v>
      </c>
      <c r="Z140" s="32">
        <f t="shared" si="36"/>
        <v>3</v>
      </c>
      <c r="AA140" s="32">
        <f t="shared" si="37"/>
        <v>0</v>
      </c>
      <c r="AB140" s="32">
        <f t="shared" si="38"/>
        <v>1</v>
      </c>
      <c r="AC140" s="32">
        <f t="shared" si="39"/>
        <v>2</v>
      </c>
      <c r="AD140" s="6">
        <f t="shared" si="41"/>
        <v>6</v>
      </c>
      <c r="AE140" s="12">
        <f t="shared" si="42"/>
        <v>3.9925445884052509E-6</v>
      </c>
    </row>
    <row r="141" spans="1:31">
      <c r="A141" s="10" t="s">
        <v>461</v>
      </c>
      <c r="B141" s="11"/>
      <c r="C141" s="11"/>
      <c r="D141" s="11"/>
      <c r="E141" s="11"/>
      <c r="F141" s="11"/>
      <c r="G141" s="11"/>
      <c r="H141" s="11">
        <v>6</v>
      </c>
      <c r="I141" s="11"/>
      <c r="J141" s="11"/>
      <c r="K141" s="11"/>
      <c r="L141" s="11"/>
      <c r="M141" s="11">
        <v>6</v>
      </c>
      <c r="R141" s="10" t="str">
        <f t="shared" si="40"/>
        <v>GA6C</v>
      </c>
      <c r="S141" s="32">
        <f t="shared" si="29"/>
        <v>0</v>
      </c>
      <c r="T141" s="32">
        <f t="shared" si="30"/>
        <v>0</v>
      </c>
      <c r="U141" s="32">
        <f t="shared" si="31"/>
        <v>0</v>
      </c>
      <c r="V141" s="32">
        <f t="shared" si="32"/>
        <v>0</v>
      </c>
      <c r="W141" s="32">
        <f t="shared" si="33"/>
        <v>0</v>
      </c>
      <c r="X141" s="32">
        <f t="shared" si="34"/>
        <v>0</v>
      </c>
      <c r="Y141" s="32">
        <f t="shared" si="35"/>
        <v>6</v>
      </c>
      <c r="Z141" s="32">
        <f t="shared" si="36"/>
        <v>0</v>
      </c>
      <c r="AA141" s="32">
        <f t="shared" si="37"/>
        <v>0</v>
      </c>
      <c r="AB141" s="32">
        <f t="shared" si="38"/>
        <v>0</v>
      </c>
      <c r="AC141" s="32">
        <f t="shared" si="39"/>
        <v>0</v>
      </c>
      <c r="AD141" s="6">
        <f t="shared" si="41"/>
        <v>6</v>
      </c>
      <c r="AE141" s="12">
        <f t="shared" si="42"/>
        <v>3.9925445884052509E-6</v>
      </c>
    </row>
    <row r="142" spans="1:31">
      <c r="A142" s="10" t="s">
        <v>463</v>
      </c>
      <c r="B142" s="11"/>
      <c r="C142" s="11"/>
      <c r="D142" s="11"/>
      <c r="E142" s="11"/>
      <c r="F142" s="11"/>
      <c r="G142" s="11"/>
      <c r="H142" s="11">
        <v>6</v>
      </c>
      <c r="I142" s="11"/>
      <c r="J142" s="11"/>
      <c r="K142" s="11"/>
      <c r="L142" s="11"/>
      <c r="M142" s="11">
        <v>6</v>
      </c>
      <c r="R142" s="10" t="str">
        <f t="shared" si="40"/>
        <v>GA5C</v>
      </c>
      <c r="S142" s="32">
        <f t="shared" si="29"/>
        <v>0</v>
      </c>
      <c r="T142" s="32">
        <f t="shared" si="30"/>
        <v>0</v>
      </c>
      <c r="U142" s="32">
        <f t="shared" si="31"/>
        <v>0</v>
      </c>
      <c r="V142" s="32">
        <f t="shared" si="32"/>
        <v>0</v>
      </c>
      <c r="W142" s="32">
        <f t="shared" si="33"/>
        <v>0</v>
      </c>
      <c r="X142" s="32">
        <f t="shared" si="34"/>
        <v>0</v>
      </c>
      <c r="Y142" s="32">
        <f t="shared" si="35"/>
        <v>6</v>
      </c>
      <c r="Z142" s="32">
        <f t="shared" si="36"/>
        <v>0</v>
      </c>
      <c r="AA142" s="32">
        <f t="shared" si="37"/>
        <v>0</v>
      </c>
      <c r="AB142" s="32">
        <f t="shared" si="38"/>
        <v>0</v>
      </c>
      <c r="AC142" s="32">
        <f t="shared" si="39"/>
        <v>0</v>
      </c>
      <c r="AD142" s="6">
        <f t="shared" si="41"/>
        <v>6</v>
      </c>
      <c r="AE142" s="12">
        <f t="shared" si="42"/>
        <v>3.9925445884052509E-6</v>
      </c>
    </row>
    <row r="143" spans="1:31">
      <c r="A143" s="10" t="s">
        <v>213</v>
      </c>
      <c r="B143" s="11"/>
      <c r="C143" s="11">
        <v>6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>
        <v>6</v>
      </c>
      <c r="R143" s="10" t="str">
        <f t="shared" si="40"/>
        <v>E190</v>
      </c>
      <c r="S143" s="32">
        <f t="shared" si="29"/>
        <v>0</v>
      </c>
      <c r="T143" s="32">
        <f t="shared" si="30"/>
        <v>6</v>
      </c>
      <c r="U143" s="32">
        <f t="shared" si="31"/>
        <v>0</v>
      </c>
      <c r="V143" s="32">
        <f t="shared" si="32"/>
        <v>0</v>
      </c>
      <c r="W143" s="32">
        <f t="shared" si="33"/>
        <v>0</v>
      </c>
      <c r="X143" s="32">
        <f t="shared" si="34"/>
        <v>0</v>
      </c>
      <c r="Y143" s="32">
        <f t="shared" si="35"/>
        <v>0</v>
      </c>
      <c r="Z143" s="32">
        <f t="shared" si="36"/>
        <v>0</v>
      </c>
      <c r="AA143" s="32">
        <f t="shared" si="37"/>
        <v>0</v>
      </c>
      <c r="AB143" s="32">
        <f t="shared" si="38"/>
        <v>0</v>
      </c>
      <c r="AC143" s="32">
        <f t="shared" si="39"/>
        <v>0</v>
      </c>
      <c r="AD143" s="6">
        <f t="shared" si="41"/>
        <v>6</v>
      </c>
      <c r="AE143" s="12">
        <f t="shared" si="42"/>
        <v>3.9925445884052509E-6</v>
      </c>
    </row>
    <row r="144" spans="1:31">
      <c r="A144" s="10" t="s">
        <v>429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>
        <v>5</v>
      </c>
      <c r="M144" s="11">
        <v>5</v>
      </c>
      <c r="R144" s="10" t="str">
        <f t="shared" si="40"/>
        <v>C510</v>
      </c>
      <c r="S144" s="32">
        <f t="shared" si="29"/>
        <v>0</v>
      </c>
      <c r="T144" s="32">
        <f t="shared" si="30"/>
        <v>0</v>
      </c>
      <c r="U144" s="32">
        <f t="shared" si="31"/>
        <v>0</v>
      </c>
      <c r="V144" s="32">
        <f t="shared" si="32"/>
        <v>0</v>
      </c>
      <c r="W144" s="32">
        <f t="shared" si="33"/>
        <v>0</v>
      </c>
      <c r="X144" s="32">
        <f t="shared" si="34"/>
        <v>0</v>
      </c>
      <c r="Y144" s="32">
        <f t="shared" si="35"/>
        <v>0</v>
      </c>
      <c r="Z144" s="32">
        <f t="shared" si="36"/>
        <v>0</v>
      </c>
      <c r="AA144" s="32">
        <f t="shared" si="37"/>
        <v>0</v>
      </c>
      <c r="AB144" s="32">
        <f t="shared" si="38"/>
        <v>0</v>
      </c>
      <c r="AC144" s="32">
        <f t="shared" si="39"/>
        <v>5</v>
      </c>
      <c r="AD144" s="6">
        <f t="shared" si="41"/>
        <v>5</v>
      </c>
      <c r="AE144" s="12">
        <f t="shared" si="42"/>
        <v>3.3271204903377094E-6</v>
      </c>
    </row>
    <row r="145" spans="1:31">
      <c r="A145" s="10" t="s">
        <v>428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>
        <v>5</v>
      </c>
      <c r="M145" s="11">
        <v>5</v>
      </c>
      <c r="R145" s="10" t="str">
        <f t="shared" si="40"/>
        <v>B407</v>
      </c>
      <c r="S145" s="32">
        <f t="shared" si="29"/>
        <v>0</v>
      </c>
      <c r="T145" s="32">
        <f t="shared" si="30"/>
        <v>0</v>
      </c>
      <c r="U145" s="32">
        <f t="shared" si="31"/>
        <v>0</v>
      </c>
      <c r="V145" s="32">
        <f t="shared" si="32"/>
        <v>0</v>
      </c>
      <c r="W145" s="32">
        <f t="shared" si="33"/>
        <v>0</v>
      </c>
      <c r="X145" s="32">
        <f t="shared" si="34"/>
        <v>0</v>
      </c>
      <c r="Y145" s="32">
        <f t="shared" si="35"/>
        <v>0</v>
      </c>
      <c r="Z145" s="32">
        <f t="shared" si="36"/>
        <v>0</v>
      </c>
      <c r="AA145" s="32">
        <f t="shared" si="37"/>
        <v>0</v>
      </c>
      <c r="AB145" s="32">
        <f t="shared" si="38"/>
        <v>0</v>
      </c>
      <c r="AC145" s="32">
        <f t="shared" si="39"/>
        <v>5</v>
      </c>
      <c r="AD145" s="6">
        <f t="shared" si="41"/>
        <v>5</v>
      </c>
      <c r="AE145" s="12">
        <f t="shared" si="42"/>
        <v>3.3271204903377094E-6</v>
      </c>
    </row>
    <row r="146" spans="1:31">
      <c r="A146" s="10" t="s">
        <v>462</v>
      </c>
      <c r="B146" s="11"/>
      <c r="C146" s="11"/>
      <c r="D146" s="11"/>
      <c r="E146" s="11"/>
      <c r="F146" s="11"/>
      <c r="G146" s="11"/>
      <c r="H146" s="11">
        <v>4</v>
      </c>
      <c r="I146" s="11"/>
      <c r="J146" s="11"/>
      <c r="K146" s="11"/>
      <c r="L146" s="11"/>
      <c r="M146" s="11">
        <v>4</v>
      </c>
      <c r="R146" s="10" t="str">
        <f t="shared" si="40"/>
        <v>CL35</v>
      </c>
      <c r="S146" s="32">
        <f t="shared" si="29"/>
        <v>0</v>
      </c>
      <c r="T146" s="32">
        <f t="shared" si="30"/>
        <v>0</v>
      </c>
      <c r="U146" s="32">
        <f t="shared" si="31"/>
        <v>0</v>
      </c>
      <c r="V146" s="32">
        <f t="shared" si="32"/>
        <v>0</v>
      </c>
      <c r="W146" s="32">
        <f t="shared" si="33"/>
        <v>0</v>
      </c>
      <c r="X146" s="32">
        <f t="shared" si="34"/>
        <v>0</v>
      </c>
      <c r="Y146" s="32">
        <f t="shared" si="35"/>
        <v>4</v>
      </c>
      <c r="Z146" s="32">
        <f t="shared" si="36"/>
        <v>0</v>
      </c>
      <c r="AA146" s="32">
        <f t="shared" si="37"/>
        <v>0</v>
      </c>
      <c r="AB146" s="32">
        <f t="shared" si="38"/>
        <v>0</v>
      </c>
      <c r="AC146" s="32">
        <f t="shared" si="39"/>
        <v>0</v>
      </c>
      <c r="AD146" s="6">
        <f t="shared" si="41"/>
        <v>4</v>
      </c>
      <c r="AE146" s="12">
        <f t="shared" si="42"/>
        <v>2.6616963922701674E-6</v>
      </c>
    </row>
    <row r="147" spans="1:31">
      <c r="A147" s="10" t="s">
        <v>232</v>
      </c>
      <c r="B147" s="11">
        <v>1</v>
      </c>
      <c r="C147" s="11"/>
      <c r="D147" s="11"/>
      <c r="E147" s="11"/>
      <c r="F147" s="11">
        <v>1</v>
      </c>
      <c r="G147" s="11"/>
      <c r="H147" s="11"/>
      <c r="I147" s="11"/>
      <c r="J147" s="11"/>
      <c r="K147" s="11"/>
      <c r="L147" s="11">
        <v>2</v>
      </c>
      <c r="M147" s="11">
        <v>4</v>
      </c>
      <c r="R147" s="10" t="str">
        <f t="shared" si="40"/>
        <v>C130</v>
      </c>
      <c r="S147" s="32">
        <f t="shared" si="29"/>
        <v>1</v>
      </c>
      <c r="T147" s="32">
        <f t="shared" si="30"/>
        <v>0</v>
      </c>
      <c r="U147" s="32">
        <f t="shared" si="31"/>
        <v>0</v>
      </c>
      <c r="V147" s="32">
        <f t="shared" si="32"/>
        <v>0</v>
      </c>
      <c r="W147" s="32">
        <f t="shared" si="33"/>
        <v>1</v>
      </c>
      <c r="X147" s="32">
        <f t="shared" si="34"/>
        <v>0</v>
      </c>
      <c r="Y147" s="32">
        <f t="shared" si="35"/>
        <v>0</v>
      </c>
      <c r="Z147" s="32">
        <f t="shared" si="36"/>
        <v>0</v>
      </c>
      <c r="AA147" s="32">
        <f t="shared" si="37"/>
        <v>0</v>
      </c>
      <c r="AB147" s="32">
        <f t="shared" si="38"/>
        <v>0</v>
      </c>
      <c r="AC147" s="32">
        <f t="shared" si="39"/>
        <v>2</v>
      </c>
      <c r="AD147" s="6">
        <f t="shared" si="41"/>
        <v>4</v>
      </c>
      <c r="AE147" s="12">
        <f t="shared" si="42"/>
        <v>2.6616963922701674E-6</v>
      </c>
    </row>
    <row r="148" spans="1:31">
      <c r="A148" s="10" t="s">
        <v>249</v>
      </c>
      <c r="B148" s="11"/>
      <c r="C148" s="11"/>
      <c r="D148" s="11"/>
      <c r="E148" s="11">
        <v>1</v>
      </c>
      <c r="F148" s="11"/>
      <c r="G148" s="11"/>
      <c r="H148" s="11"/>
      <c r="I148" s="11"/>
      <c r="J148" s="11"/>
      <c r="K148" s="11">
        <v>2</v>
      </c>
      <c r="L148" s="11"/>
      <c r="M148" s="11">
        <v>3</v>
      </c>
      <c r="R148" s="10" t="str">
        <f t="shared" si="40"/>
        <v>MI8</v>
      </c>
      <c r="S148" s="32">
        <f t="shared" si="29"/>
        <v>0</v>
      </c>
      <c r="T148" s="32">
        <f t="shared" si="30"/>
        <v>0</v>
      </c>
      <c r="U148" s="32">
        <f t="shared" si="31"/>
        <v>0</v>
      </c>
      <c r="V148" s="32">
        <f t="shared" si="32"/>
        <v>1</v>
      </c>
      <c r="W148" s="32">
        <f t="shared" si="33"/>
        <v>0</v>
      </c>
      <c r="X148" s="32">
        <f t="shared" si="34"/>
        <v>0</v>
      </c>
      <c r="Y148" s="32">
        <f t="shared" si="35"/>
        <v>0</v>
      </c>
      <c r="Z148" s="32">
        <f t="shared" si="36"/>
        <v>0</v>
      </c>
      <c r="AA148" s="32">
        <f t="shared" si="37"/>
        <v>0</v>
      </c>
      <c r="AB148" s="32">
        <f t="shared" si="38"/>
        <v>2</v>
      </c>
      <c r="AC148" s="32">
        <f t="shared" si="39"/>
        <v>0</v>
      </c>
      <c r="AD148" s="6">
        <f t="shared" si="41"/>
        <v>3</v>
      </c>
      <c r="AE148" s="12">
        <f t="shared" si="42"/>
        <v>1.9962722942026255E-6</v>
      </c>
    </row>
    <row r="149" spans="1:31">
      <c r="A149" s="10" t="s">
        <v>400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>
        <v>3</v>
      </c>
      <c r="L149" s="11"/>
      <c r="M149" s="11">
        <v>3</v>
      </c>
      <c r="R149" s="10" t="str">
        <f t="shared" si="40"/>
        <v>PA46</v>
      </c>
      <c r="S149" s="32">
        <f t="shared" si="29"/>
        <v>0</v>
      </c>
      <c r="T149" s="32">
        <f t="shared" si="30"/>
        <v>0</v>
      </c>
      <c r="U149" s="32">
        <f t="shared" si="31"/>
        <v>0</v>
      </c>
      <c r="V149" s="32">
        <f t="shared" si="32"/>
        <v>0</v>
      </c>
      <c r="W149" s="32">
        <f t="shared" si="33"/>
        <v>0</v>
      </c>
      <c r="X149" s="32">
        <f t="shared" si="34"/>
        <v>0</v>
      </c>
      <c r="Y149" s="32">
        <f t="shared" si="35"/>
        <v>0</v>
      </c>
      <c r="Z149" s="32">
        <f t="shared" si="36"/>
        <v>0</v>
      </c>
      <c r="AA149" s="32">
        <f t="shared" si="37"/>
        <v>0</v>
      </c>
      <c r="AB149" s="32">
        <f t="shared" si="38"/>
        <v>3</v>
      </c>
      <c r="AC149" s="32">
        <f t="shared" si="39"/>
        <v>0</v>
      </c>
      <c r="AD149" s="6">
        <f t="shared" si="41"/>
        <v>3</v>
      </c>
      <c r="AE149" s="12">
        <f t="shared" si="42"/>
        <v>1.9962722942026255E-6</v>
      </c>
    </row>
    <row r="150" spans="1:31">
      <c r="A150" s="10" t="s">
        <v>366</v>
      </c>
      <c r="B150" s="11"/>
      <c r="C150" s="11"/>
      <c r="D150" s="11"/>
      <c r="E150" s="11"/>
      <c r="F150" s="11"/>
      <c r="G150" s="11"/>
      <c r="H150" s="11"/>
      <c r="I150" s="11"/>
      <c r="J150" s="11">
        <v>2</v>
      </c>
      <c r="K150" s="11"/>
      <c r="L150" s="11">
        <v>1</v>
      </c>
      <c r="M150" s="11">
        <v>3</v>
      </c>
      <c r="R150" s="10" t="str">
        <f t="shared" si="40"/>
        <v>B06</v>
      </c>
      <c r="S150" s="32">
        <f t="shared" si="29"/>
        <v>0</v>
      </c>
      <c r="T150" s="32">
        <f t="shared" si="30"/>
        <v>0</v>
      </c>
      <c r="U150" s="32">
        <f t="shared" si="31"/>
        <v>0</v>
      </c>
      <c r="V150" s="32">
        <f t="shared" si="32"/>
        <v>0</v>
      </c>
      <c r="W150" s="32">
        <f t="shared" si="33"/>
        <v>0</v>
      </c>
      <c r="X150" s="32">
        <f t="shared" si="34"/>
        <v>0</v>
      </c>
      <c r="Y150" s="32">
        <f t="shared" si="35"/>
        <v>0</v>
      </c>
      <c r="Z150" s="32">
        <f t="shared" si="36"/>
        <v>0</v>
      </c>
      <c r="AA150" s="32">
        <f t="shared" si="37"/>
        <v>2</v>
      </c>
      <c r="AB150" s="32">
        <f t="shared" si="38"/>
        <v>0</v>
      </c>
      <c r="AC150" s="32">
        <f t="shared" si="39"/>
        <v>1</v>
      </c>
      <c r="AD150" s="6">
        <f t="shared" si="41"/>
        <v>3</v>
      </c>
      <c r="AE150" s="12">
        <f t="shared" si="42"/>
        <v>1.9962722942026255E-6</v>
      </c>
    </row>
    <row r="151" spans="1:31">
      <c r="A151" s="10" t="s">
        <v>211</v>
      </c>
      <c r="B151" s="11">
        <v>3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>
        <v>3</v>
      </c>
      <c r="R151" s="10" t="str">
        <f t="shared" si="40"/>
        <v>GLF7</v>
      </c>
      <c r="S151" s="32">
        <f t="shared" si="29"/>
        <v>3</v>
      </c>
      <c r="T151" s="32">
        <f t="shared" si="30"/>
        <v>0</v>
      </c>
      <c r="U151" s="32">
        <f t="shared" si="31"/>
        <v>0</v>
      </c>
      <c r="V151" s="32">
        <f t="shared" si="32"/>
        <v>0</v>
      </c>
      <c r="W151" s="32">
        <f t="shared" si="33"/>
        <v>0</v>
      </c>
      <c r="X151" s="32">
        <f t="shared" si="34"/>
        <v>0</v>
      </c>
      <c r="Y151" s="32">
        <f t="shared" si="35"/>
        <v>0</v>
      </c>
      <c r="Z151" s="32">
        <f t="shared" si="36"/>
        <v>0</v>
      </c>
      <c r="AA151" s="32">
        <f t="shared" si="37"/>
        <v>0</v>
      </c>
      <c r="AB151" s="32">
        <f t="shared" si="38"/>
        <v>0</v>
      </c>
      <c r="AC151" s="32">
        <f t="shared" si="39"/>
        <v>0</v>
      </c>
      <c r="AD151" s="6">
        <f t="shared" si="41"/>
        <v>3</v>
      </c>
      <c r="AE151" s="12">
        <f t="shared" si="42"/>
        <v>1.9962722942026255E-6</v>
      </c>
    </row>
    <row r="152" spans="1:31">
      <c r="A152" s="10" t="s">
        <v>446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>
        <v>3</v>
      </c>
      <c r="M152" s="11">
        <v>3</v>
      </c>
      <c r="R152" s="10" t="str">
        <f t="shared" si="40"/>
        <v>AN12</v>
      </c>
      <c r="S152" s="32">
        <f t="shared" si="29"/>
        <v>0</v>
      </c>
      <c r="T152" s="32">
        <f t="shared" si="30"/>
        <v>0</v>
      </c>
      <c r="U152" s="32">
        <f t="shared" si="31"/>
        <v>0</v>
      </c>
      <c r="V152" s="32">
        <f t="shared" si="32"/>
        <v>0</v>
      </c>
      <c r="W152" s="32">
        <f t="shared" si="33"/>
        <v>0</v>
      </c>
      <c r="X152" s="32">
        <f t="shared" si="34"/>
        <v>0</v>
      </c>
      <c r="Y152" s="32">
        <f t="shared" si="35"/>
        <v>0</v>
      </c>
      <c r="Z152" s="32">
        <f t="shared" si="36"/>
        <v>0</v>
      </c>
      <c r="AA152" s="32">
        <f t="shared" si="37"/>
        <v>0</v>
      </c>
      <c r="AB152" s="32">
        <f t="shared" si="38"/>
        <v>0</v>
      </c>
      <c r="AC152" s="32">
        <f t="shared" si="39"/>
        <v>3</v>
      </c>
      <c r="AD152" s="6">
        <f t="shared" si="41"/>
        <v>3</v>
      </c>
      <c r="AE152" s="12">
        <f t="shared" si="42"/>
        <v>1.9962722942026255E-6</v>
      </c>
    </row>
    <row r="153" spans="1:31">
      <c r="A153" s="10" t="s">
        <v>417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>
        <v>3</v>
      </c>
      <c r="L153" s="11"/>
      <c r="M153" s="11">
        <v>3</v>
      </c>
      <c r="R153" s="10" t="str">
        <f t="shared" si="40"/>
        <v>BK17</v>
      </c>
      <c r="S153" s="32">
        <f t="shared" si="29"/>
        <v>0</v>
      </c>
      <c r="T153" s="32">
        <f t="shared" si="30"/>
        <v>0</v>
      </c>
      <c r="U153" s="32">
        <f t="shared" si="31"/>
        <v>0</v>
      </c>
      <c r="V153" s="32">
        <f t="shared" si="32"/>
        <v>0</v>
      </c>
      <c r="W153" s="32">
        <f t="shared" si="33"/>
        <v>0</v>
      </c>
      <c r="X153" s="32">
        <f t="shared" si="34"/>
        <v>0</v>
      </c>
      <c r="Y153" s="32">
        <f t="shared" si="35"/>
        <v>0</v>
      </c>
      <c r="Z153" s="32">
        <f t="shared" si="36"/>
        <v>0</v>
      </c>
      <c r="AA153" s="32">
        <f t="shared" si="37"/>
        <v>0</v>
      </c>
      <c r="AB153" s="32">
        <f t="shared" si="38"/>
        <v>3</v>
      </c>
      <c r="AC153" s="32">
        <f t="shared" si="39"/>
        <v>0</v>
      </c>
      <c r="AD153" s="6">
        <f t="shared" si="41"/>
        <v>3</v>
      </c>
      <c r="AE153" s="12">
        <f t="shared" si="42"/>
        <v>1.9962722942026255E-6</v>
      </c>
    </row>
    <row r="154" spans="1:31">
      <c r="A154" s="10" t="s">
        <v>432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>
        <v>3</v>
      </c>
      <c r="M154" s="11">
        <v>3</v>
      </c>
      <c r="R154" s="10" t="str">
        <f t="shared" si="40"/>
        <v>AT72</v>
      </c>
      <c r="S154" s="32">
        <f t="shared" si="29"/>
        <v>0</v>
      </c>
      <c r="T154" s="32">
        <f t="shared" si="30"/>
        <v>0</v>
      </c>
      <c r="U154" s="32">
        <f t="shared" si="31"/>
        <v>0</v>
      </c>
      <c r="V154" s="32">
        <f t="shared" si="32"/>
        <v>0</v>
      </c>
      <c r="W154" s="32">
        <f t="shared" si="33"/>
        <v>0</v>
      </c>
      <c r="X154" s="32">
        <f t="shared" si="34"/>
        <v>0</v>
      </c>
      <c r="Y154" s="32">
        <f t="shared" si="35"/>
        <v>0</v>
      </c>
      <c r="Z154" s="32">
        <f t="shared" si="36"/>
        <v>0</v>
      </c>
      <c r="AA154" s="32">
        <f t="shared" si="37"/>
        <v>0</v>
      </c>
      <c r="AB154" s="32">
        <f t="shared" si="38"/>
        <v>0</v>
      </c>
      <c r="AC154" s="32">
        <f t="shared" si="39"/>
        <v>3</v>
      </c>
      <c r="AD154" s="6">
        <f t="shared" si="41"/>
        <v>3</v>
      </c>
      <c r="AE154" s="12">
        <f t="shared" si="42"/>
        <v>1.9962722942026255E-6</v>
      </c>
    </row>
    <row r="155" spans="1:31">
      <c r="A155" s="10" t="s">
        <v>448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>
        <v>2</v>
      </c>
      <c r="M155" s="11">
        <v>2</v>
      </c>
      <c r="R155" s="10" t="str">
        <f t="shared" si="40"/>
        <v>B732</v>
      </c>
      <c r="S155" s="32">
        <f t="shared" si="29"/>
        <v>0</v>
      </c>
      <c r="T155" s="32">
        <f t="shared" si="30"/>
        <v>0</v>
      </c>
      <c r="U155" s="32">
        <f t="shared" si="31"/>
        <v>0</v>
      </c>
      <c r="V155" s="32">
        <f t="shared" si="32"/>
        <v>0</v>
      </c>
      <c r="W155" s="32">
        <f t="shared" si="33"/>
        <v>0</v>
      </c>
      <c r="X155" s="32">
        <f t="shared" si="34"/>
        <v>0</v>
      </c>
      <c r="Y155" s="32">
        <f t="shared" si="35"/>
        <v>0</v>
      </c>
      <c r="Z155" s="32">
        <f t="shared" si="36"/>
        <v>0</v>
      </c>
      <c r="AA155" s="32">
        <f t="shared" si="37"/>
        <v>0</v>
      </c>
      <c r="AB155" s="32">
        <f t="shared" si="38"/>
        <v>0</v>
      </c>
      <c r="AC155" s="32">
        <f t="shared" si="39"/>
        <v>2</v>
      </c>
      <c r="AD155" s="6">
        <f t="shared" si="41"/>
        <v>2</v>
      </c>
      <c r="AE155" s="12">
        <f t="shared" si="42"/>
        <v>1.3308481961350837E-6</v>
      </c>
    </row>
    <row r="156" spans="1:31">
      <c r="A156" s="10" t="s">
        <v>440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>
        <v>2</v>
      </c>
      <c r="M156" s="11">
        <v>2</v>
      </c>
      <c r="R156" s="10" t="str">
        <f t="shared" si="40"/>
        <v>FA20</v>
      </c>
      <c r="S156" s="32">
        <f t="shared" si="29"/>
        <v>0</v>
      </c>
      <c r="T156" s="32">
        <f t="shared" si="30"/>
        <v>0</v>
      </c>
      <c r="U156" s="32">
        <f t="shared" si="31"/>
        <v>0</v>
      </c>
      <c r="V156" s="32">
        <f t="shared" si="32"/>
        <v>0</v>
      </c>
      <c r="W156" s="32">
        <f t="shared" si="33"/>
        <v>0</v>
      </c>
      <c r="X156" s="32">
        <f t="shared" si="34"/>
        <v>0</v>
      </c>
      <c r="Y156" s="32">
        <f t="shared" si="35"/>
        <v>0</v>
      </c>
      <c r="Z156" s="32">
        <f t="shared" si="36"/>
        <v>0</v>
      </c>
      <c r="AA156" s="32">
        <f t="shared" si="37"/>
        <v>0</v>
      </c>
      <c r="AB156" s="32">
        <f t="shared" si="38"/>
        <v>0</v>
      </c>
      <c r="AC156" s="32">
        <f t="shared" si="39"/>
        <v>2</v>
      </c>
      <c r="AD156" s="6">
        <f t="shared" si="41"/>
        <v>2</v>
      </c>
      <c r="AE156" s="12">
        <f t="shared" si="42"/>
        <v>1.3308481961350837E-6</v>
      </c>
    </row>
    <row r="157" spans="1:31">
      <c r="A157" s="10" t="s">
        <v>437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>
        <v>2</v>
      </c>
      <c r="M157" s="11">
        <v>2</v>
      </c>
      <c r="R157" s="10" t="str">
        <f t="shared" si="40"/>
        <v>PAY2</v>
      </c>
      <c r="S157" s="32">
        <f t="shared" si="29"/>
        <v>0</v>
      </c>
      <c r="T157" s="32">
        <f t="shared" si="30"/>
        <v>0</v>
      </c>
      <c r="U157" s="32">
        <f t="shared" si="31"/>
        <v>0</v>
      </c>
      <c r="V157" s="32">
        <f t="shared" si="32"/>
        <v>0</v>
      </c>
      <c r="W157" s="32">
        <f t="shared" si="33"/>
        <v>0</v>
      </c>
      <c r="X157" s="32">
        <f t="shared" si="34"/>
        <v>0</v>
      </c>
      <c r="Y157" s="32">
        <f t="shared" si="35"/>
        <v>0</v>
      </c>
      <c r="Z157" s="32">
        <f t="shared" si="36"/>
        <v>0</v>
      </c>
      <c r="AA157" s="32">
        <f t="shared" si="37"/>
        <v>0</v>
      </c>
      <c r="AB157" s="32">
        <f t="shared" si="38"/>
        <v>0</v>
      </c>
      <c r="AC157" s="32">
        <f t="shared" si="39"/>
        <v>2</v>
      </c>
      <c r="AD157" s="6">
        <f t="shared" si="41"/>
        <v>2</v>
      </c>
      <c r="AE157" s="12">
        <f t="shared" si="42"/>
        <v>1.3308481961350837E-6</v>
      </c>
    </row>
    <row r="158" spans="1:31">
      <c r="A158" s="10" t="s">
        <v>425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>
        <v>2</v>
      </c>
      <c r="M158" s="11">
        <v>2</v>
      </c>
      <c r="R158" s="10" t="str">
        <f t="shared" si="40"/>
        <v>C340</v>
      </c>
      <c r="S158" s="32">
        <f t="shared" si="29"/>
        <v>0</v>
      </c>
      <c r="T158" s="32">
        <f t="shared" si="30"/>
        <v>0</v>
      </c>
      <c r="U158" s="32">
        <f t="shared" si="31"/>
        <v>0</v>
      </c>
      <c r="V158" s="32">
        <f t="shared" si="32"/>
        <v>0</v>
      </c>
      <c r="W158" s="32">
        <f t="shared" si="33"/>
        <v>0</v>
      </c>
      <c r="X158" s="32">
        <f t="shared" si="34"/>
        <v>0</v>
      </c>
      <c r="Y158" s="32">
        <f t="shared" si="35"/>
        <v>0</v>
      </c>
      <c r="Z158" s="32">
        <f t="shared" si="36"/>
        <v>0</v>
      </c>
      <c r="AA158" s="32">
        <f t="shared" si="37"/>
        <v>0</v>
      </c>
      <c r="AB158" s="32">
        <f t="shared" si="38"/>
        <v>0</v>
      </c>
      <c r="AC158" s="32">
        <f t="shared" si="39"/>
        <v>2</v>
      </c>
      <c r="AD158" s="6">
        <f t="shared" si="41"/>
        <v>2</v>
      </c>
      <c r="AE158" s="12">
        <f t="shared" si="42"/>
        <v>1.3308481961350837E-6</v>
      </c>
    </row>
    <row r="159" spans="1:31">
      <c r="A159" s="10" t="s">
        <v>250</v>
      </c>
      <c r="B159" s="11">
        <v>1</v>
      </c>
      <c r="C159" s="11"/>
      <c r="D159" s="11"/>
      <c r="E159" s="11"/>
      <c r="F159" s="11"/>
      <c r="G159" s="11"/>
      <c r="H159" s="11"/>
      <c r="I159" s="11">
        <v>1</v>
      </c>
      <c r="J159" s="11"/>
      <c r="K159" s="11"/>
      <c r="L159" s="11"/>
      <c r="M159" s="11">
        <v>2</v>
      </c>
      <c r="R159" s="10" t="str">
        <f t="shared" si="40"/>
        <v>F100</v>
      </c>
      <c r="S159" s="32">
        <f t="shared" si="29"/>
        <v>1</v>
      </c>
      <c r="T159" s="32">
        <f t="shared" si="30"/>
        <v>0</v>
      </c>
      <c r="U159" s="32">
        <f t="shared" si="31"/>
        <v>0</v>
      </c>
      <c r="V159" s="32">
        <f t="shared" si="32"/>
        <v>0</v>
      </c>
      <c r="W159" s="32">
        <f t="shared" si="33"/>
        <v>0</v>
      </c>
      <c r="X159" s="32">
        <f t="shared" si="34"/>
        <v>0</v>
      </c>
      <c r="Y159" s="32">
        <f t="shared" si="35"/>
        <v>0</v>
      </c>
      <c r="Z159" s="32">
        <f t="shared" si="36"/>
        <v>1</v>
      </c>
      <c r="AA159" s="32">
        <f t="shared" si="37"/>
        <v>0</v>
      </c>
      <c r="AB159" s="32">
        <f t="shared" si="38"/>
        <v>0</v>
      </c>
      <c r="AC159" s="32">
        <f t="shared" si="39"/>
        <v>0</v>
      </c>
      <c r="AD159" s="6">
        <f t="shared" si="41"/>
        <v>2</v>
      </c>
      <c r="AE159" s="12">
        <f t="shared" si="42"/>
        <v>1.3308481961350837E-6</v>
      </c>
    </row>
    <row r="160" spans="1:31">
      <c r="A160" s="10" t="s">
        <v>459</v>
      </c>
      <c r="B160" s="11"/>
      <c r="C160" s="11"/>
      <c r="D160" s="11"/>
      <c r="E160" s="11"/>
      <c r="F160" s="11"/>
      <c r="G160" s="11"/>
      <c r="H160" s="11">
        <v>2</v>
      </c>
      <c r="I160" s="11"/>
      <c r="J160" s="11"/>
      <c r="K160" s="11"/>
      <c r="L160" s="11"/>
      <c r="M160" s="11">
        <v>2</v>
      </c>
      <c r="R160" s="10" t="str">
        <f t="shared" si="40"/>
        <v>C182</v>
      </c>
      <c r="S160" s="32">
        <f t="shared" si="29"/>
        <v>0</v>
      </c>
      <c r="T160" s="32">
        <f t="shared" si="30"/>
        <v>0</v>
      </c>
      <c r="U160" s="32">
        <f t="shared" si="31"/>
        <v>0</v>
      </c>
      <c r="V160" s="32">
        <f t="shared" si="32"/>
        <v>0</v>
      </c>
      <c r="W160" s="32">
        <f t="shared" si="33"/>
        <v>0</v>
      </c>
      <c r="X160" s="32">
        <f t="shared" si="34"/>
        <v>0</v>
      </c>
      <c r="Y160" s="32">
        <f t="shared" si="35"/>
        <v>2</v>
      </c>
      <c r="Z160" s="32">
        <f t="shared" si="36"/>
        <v>0</v>
      </c>
      <c r="AA160" s="32">
        <f t="shared" si="37"/>
        <v>0</v>
      </c>
      <c r="AB160" s="32">
        <f t="shared" si="38"/>
        <v>0</v>
      </c>
      <c r="AC160" s="32">
        <f t="shared" si="39"/>
        <v>0</v>
      </c>
      <c r="AD160" s="6">
        <f t="shared" si="41"/>
        <v>2</v>
      </c>
      <c r="AE160" s="12">
        <f t="shared" si="42"/>
        <v>1.3308481961350837E-6</v>
      </c>
    </row>
    <row r="161" spans="1:31">
      <c r="A161" s="10" t="s">
        <v>451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>
        <v>2</v>
      </c>
      <c r="M161" s="11">
        <v>2</v>
      </c>
      <c r="R161" s="10" t="str">
        <f t="shared" si="40"/>
        <v>T210</v>
      </c>
      <c r="S161" s="32">
        <f t="shared" ref="S161:S178" si="43">+B161</f>
        <v>0</v>
      </c>
      <c r="T161" s="32">
        <f t="shared" ref="T161:T178" si="44">+C161</f>
        <v>0</v>
      </c>
      <c r="U161" s="32">
        <f t="shared" ref="U161:U178" si="45">+D161</f>
        <v>0</v>
      </c>
      <c r="V161" s="32">
        <f t="shared" ref="V161:V178" si="46">+E161</f>
        <v>0</v>
      </c>
      <c r="W161" s="32">
        <f t="shared" ref="W161:W178" si="47">+F161</f>
        <v>0</v>
      </c>
      <c r="X161" s="32">
        <f t="shared" ref="X161:X178" si="48">+G161</f>
        <v>0</v>
      </c>
      <c r="Y161" s="32">
        <f t="shared" ref="Y161:Y178" si="49">+H161</f>
        <v>0</v>
      </c>
      <c r="Z161" s="32">
        <f t="shared" ref="Z161:Z178" si="50">+I161</f>
        <v>0</v>
      </c>
      <c r="AA161" s="32">
        <f t="shared" ref="AA161:AA178" si="51">+J161</f>
        <v>0</v>
      </c>
      <c r="AB161" s="32">
        <f t="shared" ref="AB161:AB178" si="52">+K161</f>
        <v>0</v>
      </c>
      <c r="AC161" s="32">
        <f t="shared" ref="AC161:AC178" si="53">+L161</f>
        <v>2</v>
      </c>
      <c r="AD161" s="6">
        <f t="shared" si="41"/>
        <v>2</v>
      </c>
      <c r="AE161" s="12">
        <f t="shared" si="42"/>
        <v>1.3308481961350837E-6</v>
      </c>
    </row>
    <row r="162" spans="1:31">
      <c r="A162" s="10" t="s">
        <v>179</v>
      </c>
      <c r="B162" s="11">
        <v>2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>
        <v>2</v>
      </c>
      <c r="R162" s="10" t="str">
        <f t="shared" ref="R162:R178" si="54">+A162</f>
        <v>Y12</v>
      </c>
      <c r="S162" s="32">
        <f t="shared" si="43"/>
        <v>2</v>
      </c>
      <c r="T162" s="32">
        <f t="shared" si="44"/>
        <v>0</v>
      </c>
      <c r="U162" s="32">
        <f t="shared" si="45"/>
        <v>0</v>
      </c>
      <c r="V162" s="32">
        <f t="shared" si="46"/>
        <v>0</v>
      </c>
      <c r="W162" s="32">
        <f t="shared" si="47"/>
        <v>0</v>
      </c>
      <c r="X162" s="32">
        <f t="shared" si="48"/>
        <v>0</v>
      </c>
      <c r="Y162" s="32">
        <f t="shared" si="49"/>
        <v>0</v>
      </c>
      <c r="Z162" s="32">
        <f t="shared" si="50"/>
        <v>0</v>
      </c>
      <c r="AA162" s="32">
        <f t="shared" si="51"/>
        <v>0</v>
      </c>
      <c r="AB162" s="32">
        <f t="shared" si="52"/>
        <v>0</v>
      </c>
      <c r="AC162" s="32">
        <f t="shared" si="53"/>
        <v>0</v>
      </c>
      <c r="AD162" s="6">
        <f t="shared" ref="AD162:AD178" si="55">SUM(S162:AC162)</f>
        <v>2</v>
      </c>
      <c r="AE162" s="12">
        <f t="shared" ref="AE162:AE178" si="56">+AD162/$AD$179</f>
        <v>1.3308481961350837E-6</v>
      </c>
    </row>
    <row r="163" spans="1:31">
      <c r="A163" s="10" t="s">
        <v>424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>
        <v>2</v>
      </c>
      <c r="M163" s="11">
        <v>2</v>
      </c>
      <c r="R163" s="10" t="str">
        <f t="shared" si="54"/>
        <v>R66</v>
      </c>
      <c r="S163" s="32">
        <f t="shared" si="43"/>
        <v>0</v>
      </c>
      <c r="T163" s="32">
        <f t="shared" si="44"/>
        <v>0</v>
      </c>
      <c r="U163" s="32">
        <f t="shared" si="45"/>
        <v>0</v>
      </c>
      <c r="V163" s="32">
        <f t="shared" si="46"/>
        <v>0</v>
      </c>
      <c r="W163" s="32">
        <f t="shared" si="47"/>
        <v>0</v>
      </c>
      <c r="X163" s="32">
        <f t="shared" si="48"/>
        <v>0</v>
      </c>
      <c r="Y163" s="32">
        <f t="shared" si="49"/>
        <v>0</v>
      </c>
      <c r="Z163" s="32">
        <f t="shared" si="50"/>
        <v>0</v>
      </c>
      <c r="AA163" s="32">
        <f t="shared" si="51"/>
        <v>0</v>
      </c>
      <c r="AB163" s="32">
        <f t="shared" si="52"/>
        <v>0</v>
      </c>
      <c r="AC163" s="32">
        <f t="shared" si="53"/>
        <v>2</v>
      </c>
      <c r="AD163" s="6">
        <f t="shared" si="55"/>
        <v>2</v>
      </c>
      <c r="AE163" s="12">
        <f t="shared" si="56"/>
        <v>1.3308481961350837E-6</v>
      </c>
    </row>
    <row r="164" spans="1:31">
      <c r="A164" s="10" t="s">
        <v>430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>
        <v>2</v>
      </c>
      <c r="M164" s="11">
        <v>2</v>
      </c>
      <c r="R164" s="10" t="str">
        <f t="shared" si="54"/>
        <v>C177</v>
      </c>
      <c r="S164" s="32">
        <f t="shared" si="43"/>
        <v>0</v>
      </c>
      <c r="T164" s="32">
        <f t="shared" si="44"/>
        <v>0</v>
      </c>
      <c r="U164" s="32">
        <f t="shared" si="45"/>
        <v>0</v>
      </c>
      <c r="V164" s="32">
        <f t="shared" si="46"/>
        <v>0</v>
      </c>
      <c r="W164" s="32">
        <f t="shared" si="47"/>
        <v>0</v>
      </c>
      <c r="X164" s="32">
        <f t="shared" si="48"/>
        <v>0</v>
      </c>
      <c r="Y164" s="32">
        <f t="shared" si="49"/>
        <v>0</v>
      </c>
      <c r="Z164" s="32">
        <f t="shared" si="50"/>
        <v>0</v>
      </c>
      <c r="AA164" s="32">
        <f t="shared" si="51"/>
        <v>0</v>
      </c>
      <c r="AB164" s="32">
        <f t="shared" si="52"/>
        <v>0</v>
      </c>
      <c r="AC164" s="32">
        <f t="shared" si="53"/>
        <v>2</v>
      </c>
      <c r="AD164" s="6">
        <f t="shared" si="55"/>
        <v>2</v>
      </c>
      <c r="AE164" s="12">
        <f t="shared" si="56"/>
        <v>1.3308481961350837E-6</v>
      </c>
    </row>
    <row r="165" spans="1:31">
      <c r="A165" s="10" t="s">
        <v>445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>
        <v>2</v>
      </c>
      <c r="M165" s="11">
        <v>2</v>
      </c>
      <c r="R165" s="10" t="str">
        <f t="shared" si="54"/>
        <v>AC95</v>
      </c>
      <c r="S165" s="32">
        <f t="shared" si="43"/>
        <v>0</v>
      </c>
      <c r="T165" s="32">
        <f t="shared" si="44"/>
        <v>0</v>
      </c>
      <c r="U165" s="32">
        <f t="shared" si="45"/>
        <v>0</v>
      </c>
      <c r="V165" s="32">
        <f t="shared" si="46"/>
        <v>0</v>
      </c>
      <c r="W165" s="32">
        <f t="shared" si="47"/>
        <v>0</v>
      </c>
      <c r="X165" s="32">
        <f t="shared" si="48"/>
        <v>0</v>
      </c>
      <c r="Y165" s="32">
        <f t="shared" si="49"/>
        <v>0</v>
      </c>
      <c r="Z165" s="32">
        <f t="shared" si="50"/>
        <v>0</v>
      </c>
      <c r="AA165" s="32">
        <f t="shared" si="51"/>
        <v>0</v>
      </c>
      <c r="AB165" s="32">
        <f t="shared" si="52"/>
        <v>0</v>
      </c>
      <c r="AC165" s="32">
        <f t="shared" si="53"/>
        <v>2</v>
      </c>
      <c r="AD165" s="6">
        <f t="shared" si="55"/>
        <v>2</v>
      </c>
      <c r="AE165" s="12">
        <f t="shared" si="56"/>
        <v>1.3308481961350837E-6</v>
      </c>
    </row>
    <row r="166" spans="1:31">
      <c r="A166" s="10" t="s">
        <v>388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>
        <v>1</v>
      </c>
      <c r="L166" s="11">
        <v>1</v>
      </c>
      <c r="M166" s="11">
        <v>2</v>
      </c>
      <c r="R166" s="10" t="str">
        <f t="shared" si="54"/>
        <v>TBM7</v>
      </c>
      <c r="S166" s="32">
        <f t="shared" si="43"/>
        <v>0</v>
      </c>
      <c r="T166" s="32">
        <f t="shared" si="44"/>
        <v>0</v>
      </c>
      <c r="U166" s="32">
        <f t="shared" si="45"/>
        <v>0</v>
      </c>
      <c r="V166" s="32">
        <f t="shared" si="46"/>
        <v>0</v>
      </c>
      <c r="W166" s="32">
        <f t="shared" si="47"/>
        <v>0</v>
      </c>
      <c r="X166" s="32">
        <f t="shared" si="48"/>
        <v>0</v>
      </c>
      <c r="Y166" s="32">
        <f t="shared" si="49"/>
        <v>0</v>
      </c>
      <c r="Z166" s="32">
        <f t="shared" si="50"/>
        <v>0</v>
      </c>
      <c r="AA166" s="32">
        <f t="shared" si="51"/>
        <v>0</v>
      </c>
      <c r="AB166" s="32">
        <f t="shared" si="52"/>
        <v>1</v>
      </c>
      <c r="AC166" s="32">
        <f t="shared" si="53"/>
        <v>1</v>
      </c>
      <c r="AD166" s="6">
        <f t="shared" si="55"/>
        <v>2</v>
      </c>
      <c r="AE166" s="12">
        <f t="shared" si="56"/>
        <v>1.3308481961350837E-6</v>
      </c>
    </row>
    <row r="167" spans="1:31">
      <c r="A167" s="10" t="s">
        <v>447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>
        <v>2</v>
      </c>
      <c r="M167" s="11">
        <v>2</v>
      </c>
      <c r="R167" s="10" t="str">
        <f t="shared" si="54"/>
        <v>AT5T</v>
      </c>
      <c r="S167" s="32">
        <f t="shared" si="43"/>
        <v>0</v>
      </c>
      <c r="T167" s="32">
        <f t="shared" si="44"/>
        <v>0</v>
      </c>
      <c r="U167" s="32">
        <f t="shared" si="45"/>
        <v>0</v>
      </c>
      <c r="V167" s="32">
        <f t="shared" si="46"/>
        <v>0</v>
      </c>
      <c r="W167" s="32">
        <f t="shared" si="47"/>
        <v>0</v>
      </c>
      <c r="X167" s="32">
        <f t="shared" si="48"/>
        <v>0</v>
      </c>
      <c r="Y167" s="32">
        <f t="shared" si="49"/>
        <v>0</v>
      </c>
      <c r="Z167" s="32">
        <f t="shared" si="50"/>
        <v>0</v>
      </c>
      <c r="AA167" s="32">
        <f t="shared" si="51"/>
        <v>0</v>
      </c>
      <c r="AB167" s="32">
        <f t="shared" si="52"/>
        <v>0</v>
      </c>
      <c r="AC167" s="32">
        <f t="shared" si="53"/>
        <v>2</v>
      </c>
      <c r="AD167" s="6">
        <f t="shared" si="55"/>
        <v>2</v>
      </c>
      <c r="AE167" s="12">
        <f t="shared" si="56"/>
        <v>1.3308481961350837E-6</v>
      </c>
    </row>
    <row r="168" spans="1:31">
      <c r="A168" s="10" t="s">
        <v>458</v>
      </c>
      <c r="B168" s="11"/>
      <c r="C168" s="11"/>
      <c r="D168" s="11"/>
      <c r="E168" s="11"/>
      <c r="F168" s="11"/>
      <c r="G168" s="11"/>
      <c r="H168" s="11">
        <v>2</v>
      </c>
      <c r="I168" s="11"/>
      <c r="J168" s="11"/>
      <c r="K168" s="11"/>
      <c r="L168" s="11"/>
      <c r="M168" s="11">
        <v>2</v>
      </c>
      <c r="R168" s="10" t="str">
        <f t="shared" si="54"/>
        <v>KODI</v>
      </c>
      <c r="S168" s="32">
        <f t="shared" si="43"/>
        <v>0</v>
      </c>
      <c r="T168" s="32">
        <f t="shared" si="44"/>
        <v>0</v>
      </c>
      <c r="U168" s="32">
        <f t="shared" si="45"/>
        <v>0</v>
      </c>
      <c r="V168" s="32">
        <f t="shared" si="46"/>
        <v>0</v>
      </c>
      <c r="W168" s="32">
        <f t="shared" si="47"/>
        <v>0</v>
      </c>
      <c r="X168" s="32">
        <f t="shared" si="48"/>
        <v>0</v>
      </c>
      <c r="Y168" s="32">
        <f t="shared" si="49"/>
        <v>2</v>
      </c>
      <c r="Z168" s="32">
        <f t="shared" si="50"/>
        <v>0</v>
      </c>
      <c r="AA168" s="32">
        <f t="shared" si="51"/>
        <v>0</v>
      </c>
      <c r="AB168" s="32">
        <f t="shared" si="52"/>
        <v>0</v>
      </c>
      <c r="AC168" s="32">
        <f t="shared" si="53"/>
        <v>0</v>
      </c>
      <c r="AD168" s="6">
        <f t="shared" si="55"/>
        <v>2</v>
      </c>
      <c r="AE168" s="12">
        <f t="shared" si="56"/>
        <v>1.3308481961350837E-6</v>
      </c>
    </row>
    <row r="169" spans="1:31">
      <c r="A169" s="10" t="s">
        <v>450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>
        <v>2</v>
      </c>
      <c r="M169" s="11">
        <v>2</v>
      </c>
      <c r="R169" s="10" t="str">
        <f t="shared" si="54"/>
        <v>E50P</v>
      </c>
      <c r="S169" s="32">
        <f t="shared" si="43"/>
        <v>0</v>
      </c>
      <c r="T169" s="32">
        <f t="shared" si="44"/>
        <v>0</v>
      </c>
      <c r="U169" s="32">
        <f t="shared" si="45"/>
        <v>0</v>
      </c>
      <c r="V169" s="32">
        <f t="shared" si="46"/>
        <v>0</v>
      </c>
      <c r="W169" s="32">
        <f t="shared" si="47"/>
        <v>0</v>
      </c>
      <c r="X169" s="32">
        <f t="shared" si="48"/>
        <v>0</v>
      </c>
      <c r="Y169" s="32">
        <f t="shared" si="49"/>
        <v>0</v>
      </c>
      <c r="Z169" s="32">
        <f t="shared" si="50"/>
        <v>0</v>
      </c>
      <c r="AA169" s="32">
        <f t="shared" si="51"/>
        <v>0</v>
      </c>
      <c r="AB169" s="32">
        <f t="shared" si="52"/>
        <v>0</v>
      </c>
      <c r="AC169" s="32">
        <f t="shared" si="53"/>
        <v>2</v>
      </c>
      <c r="AD169" s="6">
        <f t="shared" si="55"/>
        <v>2</v>
      </c>
      <c r="AE169" s="12">
        <f t="shared" si="56"/>
        <v>1.3308481961350837E-6</v>
      </c>
    </row>
    <row r="170" spans="1:31">
      <c r="A170" s="10" t="s">
        <v>434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>
        <v>2</v>
      </c>
      <c r="M170" s="11">
        <v>2</v>
      </c>
      <c r="R170" s="10" t="str">
        <f t="shared" si="54"/>
        <v>WW24</v>
      </c>
      <c r="S170" s="32">
        <f t="shared" si="43"/>
        <v>0</v>
      </c>
      <c r="T170" s="32">
        <f t="shared" si="44"/>
        <v>0</v>
      </c>
      <c r="U170" s="32">
        <f t="shared" si="45"/>
        <v>0</v>
      </c>
      <c r="V170" s="32">
        <f t="shared" si="46"/>
        <v>0</v>
      </c>
      <c r="W170" s="32">
        <f t="shared" si="47"/>
        <v>0</v>
      </c>
      <c r="X170" s="32">
        <f t="shared" si="48"/>
        <v>0</v>
      </c>
      <c r="Y170" s="32">
        <f t="shared" si="49"/>
        <v>0</v>
      </c>
      <c r="Z170" s="32">
        <f t="shared" si="50"/>
        <v>0</v>
      </c>
      <c r="AA170" s="32">
        <f t="shared" si="51"/>
        <v>0</v>
      </c>
      <c r="AB170" s="32">
        <f t="shared" si="52"/>
        <v>0</v>
      </c>
      <c r="AC170" s="32">
        <f t="shared" si="53"/>
        <v>2</v>
      </c>
      <c r="AD170" s="6">
        <f t="shared" si="55"/>
        <v>2</v>
      </c>
      <c r="AE170" s="12">
        <f t="shared" si="56"/>
        <v>1.3308481961350837E-6</v>
      </c>
    </row>
    <row r="171" spans="1:31">
      <c r="A171" s="10" t="s">
        <v>453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>
        <v>2</v>
      </c>
      <c r="M171" s="11">
        <v>2</v>
      </c>
      <c r="R171" s="10" t="str">
        <f t="shared" si="54"/>
        <v>A400</v>
      </c>
      <c r="S171" s="32">
        <f t="shared" si="43"/>
        <v>0</v>
      </c>
      <c r="T171" s="32">
        <f t="shared" si="44"/>
        <v>0</v>
      </c>
      <c r="U171" s="32">
        <f t="shared" si="45"/>
        <v>0</v>
      </c>
      <c r="V171" s="32">
        <f t="shared" si="46"/>
        <v>0</v>
      </c>
      <c r="W171" s="32">
        <f t="shared" si="47"/>
        <v>0</v>
      </c>
      <c r="X171" s="32">
        <f t="shared" si="48"/>
        <v>0</v>
      </c>
      <c r="Y171" s="32">
        <f t="shared" si="49"/>
        <v>0</v>
      </c>
      <c r="Z171" s="32">
        <f t="shared" si="50"/>
        <v>0</v>
      </c>
      <c r="AA171" s="32">
        <f t="shared" si="51"/>
        <v>0</v>
      </c>
      <c r="AB171" s="32">
        <f t="shared" si="52"/>
        <v>0</v>
      </c>
      <c r="AC171" s="32">
        <f t="shared" si="53"/>
        <v>2</v>
      </c>
      <c r="AD171" s="6">
        <f t="shared" si="55"/>
        <v>2</v>
      </c>
      <c r="AE171" s="12">
        <f t="shared" si="56"/>
        <v>1.3308481961350837E-6</v>
      </c>
    </row>
    <row r="172" spans="1:31">
      <c r="A172" s="10" t="s">
        <v>436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>
        <v>2</v>
      </c>
      <c r="M172" s="11">
        <v>2</v>
      </c>
      <c r="R172" s="10" t="str">
        <f t="shared" si="54"/>
        <v>CN35</v>
      </c>
      <c r="S172" s="32">
        <f t="shared" si="43"/>
        <v>0</v>
      </c>
      <c r="T172" s="32">
        <f t="shared" si="44"/>
        <v>0</v>
      </c>
      <c r="U172" s="32">
        <f t="shared" si="45"/>
        <v>0</v>
      </c>
      <c r="V172" s="32">
        <f t="shared" si="46"/>
        <v>0</v>
      </c>
      <c r="W172" s="32">
        <f t="shared" si="47"/>
        <v>0</v>
      </c>
      <c r="X172" s="32">
        <f t="shared" si="48"/>
        <v>0</v>
      </c>
      <c r="Y172" s="32">
        <f t="shared" si="49"/>
        <v>0</v>
      </c>
      <c r="Z172" s="32">
        <f t="shared" si="50"/>
        <v>0</v>
      </c>
      <c r="AA172" s="32">
        <f t="shared" si="51"/>
        <v>0</v>
      </c>
      <c r="AB172" s="32">
        <f t="shared" si="52"/>
        <v>0</v>
      </c>
      <c r="AC172" s="32">
        <f t="shared" si="53"/>
        <v>2</v>
      </c>
      <c r="AD172" s="6">
        <f t="shared" si="55"/>
        <v>2</v>
      </c>
      <c r="AE172" s="12">
        <f t="shared" si="56"/>
        <v>1.3308481961350837E-6</v>
      </c>
    </row>
    <row r="173" spans="1:31">
      <c r="A173" s="10" t="s">
        <v>438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>
        <v>2</v>
      </c>
      <c r="M173" s="11">
        <v>2</v>
      </c>
      <c r="R173" s="10" t="str">
        <f t="shared" si="54"/>
        <v>ULAC</v>
      </c>
      <c r="S173" s="32">
        <f t="shared" si="43"/>
        <v>0</v>
      </c>
      <c r="T173" s="32">
        <f t="shared" si="44"/>
        <v>0</v>
      </c>
      <c r="U173" s="32">
        <f t="shared" si="45"/>
        <v>0</v>
      </c>
      <c r="V173" s="32">
        <f t="shared" si="46"/>
        <v>0</v>
      </c>
      <c r="W173" s="32">
        <f t="shared" si="47"/>
        <v>0</v>
      </c>
      <c r="X173" s="32">
        <f t="shared" si="48"/>
        <v>0</v>
      </c>
      <c r="Y173" s="32">
        <f t="shared" si="49"/>
        <v>0</v>
      </c>
      <c r="Z173" s="32">
        <f t="shared" si="50"/>
        <v>0</v>
      </c>
      <c r="AA173" s="32">
        <f t="shared" si="51"/>
        <v>0</v>
      </c>
      <c r="AB173" s="32">
        <f t="shared" si="52"/>
        <v>0</v>
      </c>
      <c r="AC173" s="32">
        <f t="shared" si="53"/>
        <v>2</v>
      </c>
      <c r="AD173" s="6">
        <f t="shared" si="55"/>
        <v>2</v>
      </c>
      <c r="AE173" s="12">
        <f t="shared" si="56"/>
        <v>1.3308481961350837E-6</v>
      </c>
    </row>
    <row r="174" spans="1:31">
      <c r="A174" s="10" t="s">
        <v>456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>
        <v>1</v>
      </c>
      <c r="M174" s="11">
        <v>1</v>
      </c>
      <c r="R174" s="10" t="str">
        <f t="shared" si="54"/>
        <v>MU2</v>
      </c>
      <c r="S174" s="32">
        <f t="shared" si="43"/>
        <v>0</v>
      </c>
      <c r="T174" s="32">
        <f t="shared" si="44"/>
        <v>0</v>
      </c>
      <c r="U174" s="32">
        <f t="shared" si="45"/>
        <v>0</v>
      </c>
      <c r="V174" s="32">
        <f t="shared" si="46"/>
        <v>0</v>
      </c>
      <c r="W174" s="32">
        <f t="shared" si="47"/>
        <v>0</v>
      </c>
      <c r="X174" s="32">
        <f t="shared" si="48"/>
        <v>0</v>
      </c>
      <c r="Y174" s="32">
        <f t="shared" si="49"/>
        <v>0</v>
      </c>
      <c r="Z174" s="32">
        <f t="shared" si="50"/>
        <v>0</v>
      </c>
      <c r="AA174" s="32">
        <f t="shared" si="51"/>
        <v>0</v>
      </c>
      <c r="AB174" s="32">
        <f t="shared" si="52"/>
        <v>0</v>
      </c>
      <c r="AC174" s="32">
        <f t="shared" si="53"/>
        <v>1</v>
      </c>
      <c r="AD174" s="6">
        <f t="shared" si="55"/>
        <v>1</v>
      </c>
      <c r="AE174" s="12">
        <f t="shared" si="56"/>
        <v>6.6542409806754185E-7</v>
      </c>
    </row>
    <row r="175" spans="1:31">
      <c r="A175" s="10" t="s">
        <v>413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>
        <v>1</v>
      </c>
      <c r="L175" s="11"/>
      <c r="M175" s="11">
        <v>1</v>
      </c>
      <c r="R175" s="10" t="str">
        <f t="shared" si="54"/>
        <v>C25M</v>
      </c>
      <c r="S175" s="32">
        <f t="shared" si="43"/>
        <v>0</v>
      </c>
      <c r="T175" s="32">
        <f t="shared" si="44"/>
        <v>0</v>
      </c>
      <c r="U175" s="32">
        <f t="shared" si="45"/>
        <v>0</v>
      </c>
      <c r="V175" s="32">
        <f t="shared" si="46"/>
        <v>0</v>
      </c>
      <c r="W175" s="32">
        <f t="shared" si="47"/>
        <v>0</v>
      </c>
      <c r="X175" s="32">
        <f t="shared" si="48"/>
        <v>0</v>
      </c>
      <c r="Y175" s="32">
        <f t="shared" si="49"/>
        <v>0</v>
      </c>
      <c r="Z175" s="32">
        <f t="shared" si="50"/>
        <v>0</v>
      </c>
      <c r="AA175" s="32">
        <f t="shared" si="51"/>
        <v>0</v>
      </c>
      <c r="AB175" s="32">
        <f t="shared" si="52"/>
        <v>1</v>
      </c>
      <c r="AC175" s="32">
        <f t="shared" si="53"/>
        <v>0</v>
      </c>
      <c r="AD175" s="6">
        <f t="shared" si="55"/>
        <v>1</v>
      </c>
      <c r="AE175" s="12">
        <f t="shared" si="56"/>
        <v>6.6542409806754185E-7</v>
      </c>
    </row>
    <row r="176" spans="1:31">
      <c r="A176" s="10" t="s">
        <v>457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>
        <v>1</v>
      </c>
      <c r="M176" s="11">
        <v>1</v>
      </c>
      <c r="R176" s="10" t="str">
        <f t="shared" si="54"/>
        <v>AN32</v>
      </c>
      <c r="S176" s="32">
        <f t="shared" si="43"/>
        <v>0</v>
      </c>
      <c r="T176" s="32">
        <f t="shared" si="44"/>
        <v>0</v>
      </c>
      <c r="U176" s="32">
        <f t="shared" si="45"/>
        <v>0</v>
      </c>
      <c r="V176" s="32">
        <f t="shared" si="46"/>
        <v>0</v>
      </c>
      <c r="W176" s="32">
        <f t="shared" si="47"/>
        <v>0</v>
      </c>
      <c r="X176" s="32">
        <f t="shared" si="48"/>
        <v>0</v>
      </c>
      <c r="Y176" s="32">
        <f t="shared" si="49"/>
        <v>0</v>
      </c>
      <c r="Z176" s="32">
        <f t="shared" si="50"/>
        <v>0</v>
      </c>
      <c r="AA176" s="32">
        <f t="shared" si="51"/>
        <v>0</v>
      </c>
      <c r="AB176" s="32">
        <f t="shared" si="52"/>
        <v>0</v>
      </c>
      <c r="AC176" s="32">
        <f t="shared" si="53"/>
        <v>1</v>
      </c>
      <c r="AD176" s="6">
        <f t="shared" si="55"/>
        <v>1</v>
      </c>
      <c r="AE176" s="12">
        <f t="shared" si="56"/>
        <v>6.6542409806754185E-7</v>
      </c>
    </row>
    <row r="177" spans="1:31">
      <c r="A177" s="10" t="s">
        <v>452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>
        <v>1</v>
      </c>
      <c r="M177" s="11">
        <v>1</v>
      </c>
      <c r="R177" s="10" t="str">
        <f t="shared" si="54"/>
        <v>TLEG</v>
      </c>
      <c r="S177" s="32">
        <f t="shared" si="43"/>
        <v>0</v>
      </c>
      <c r="T177" s="32">
        <f t="shared" si="44"/>
        <v>0</v>
      </c>
      <c r="U177" s="32">
        <f t="shared" si="45"/>
        <v>0</v>
      </c>
      <c r="V177" s="32">
        <f t="shared" si="46"/>
        <v>0</v>
      </c>
      <c r="W177" s="32">
        <f t="shared" si="47"/>
        <v>0</v>
      </c>
      <c r="X177" s="32">
        <f t="shared" si="48"/>
        <v>0</v>
      </c>
      <c r="Y177" s="32">
        <f t="shared" si="49"/>
        <v>0</v>
      </c>
      <c r="Z177" s="32">
        <f t="shared" si="50"/>
        <v>0</v>
      </c>
      <c r="AA177" s="32">
        <f t="shared" si="51"/>
        <v>0</v>
      </c>
      <c r="AB177" s="32">
        <f t="shared" si="52"/>
        <v>0</v>
      </c>
      <c r="AC177" s="32">
        <f t="shared" si="53"/>
        <v>1</v>
      </c>
      <c r="AD177" s="6">
        <f t="shared" si="55"/>
        <v>1</v>
      </c>
      <c r="AE177" s="12">
        <f t="shared" si="56"/>
        <v>6.6542409806754185E-7</v>
      </c>
    </row>
    <row r="178" spans="1:31">
      <c r="A178" s="10" t="s">
        <v>384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>
        <v>1</v>
      </c>
      <c r="L178" s="11"/>
      <c r="M178" s="11">
        <v>1</v>
      </c>
      <c r="R178" s="10" t="str">
        <f t="shared" si="54"/>
        <v>C295</v>
      </c>
      <c r="S178" s="32">
        <f t="shared" si="43"/>
        <v>0</v>
      </c>
      <c r="T178" s="32">
        <f t="shared" si="44"/>
        <v>0</v>
      </c>
      <c r="U178" s="32">
        <f t="shared" si="45"/>
        <v>0</v>
      </c>
      <c r="V178" s="32">
        <f t="shared" si="46"/>
        <v>0</v>
      </c>
      <c r="W178" s="32">
        <f t="shared" si="47"/>
        <v>0</v>
      </c>
      <c r="X178" s="32">
        <f t="shared" si="48"/>
        <v>0</v>
      </c>
      <c r="Y178" s="32">
        <f t="shared" si="49"/>
        <v>0</v>
      </c>
      <c r="Z178" s="32">
        <f t="shared" si="50"/>
        <v>0</v>
      </c>
      <c r="AA178" s="32">
        <f t="shared" si="51"/>
        <v>0</v>
      </c>
      <c r="AB178" s="32">
        <f t="shared" si="52"/>
        <v>1</v>
      </c>
      <c r="AC178" s="32">
        <f t="shared" si="53"/>
        <v>0</v>
      </c>
      <c r="AD178" s="6">
        <f t="shared" si="55"/>
        <v>1</v>
      </c>
      <c r="AE178" s="12">
        <f t="shared" si="56"/>
        <v>6.6542409806754185E-7</v>
      </c>
    </row>
    <row r="179" spans="1:31" ht="15">
      <c r="A179" s="10" t="s">
        <v>271</v>
      </c>
      <c r="B179" s="11">
        <v>117816</v>
      </c>
      <c r="C179" s="11">
        <v>112311</v>
      </c>
      <c r="D179" s="11">
        <v>121049</v>
      </c>
      <c r="E179" s="11">
        <v>118205</v>
      </c>
      <c r="F179" s="11">
        <v>127897</v>
      </c>
      <c r="G179" s="11">
        <v>123827</v>
      </c>
      <c r="H179" s="11">
        <v>141081</v>
      </c>
      <c r="I179" s="11">
        <v>141653</v>
      </c>
      <c r="J179" s="11">
        <v>127001</v>
      </c>
      <c r="K179" s="11">
        <v>189380</v>
      </c>
      <c r="L179" s="11">
        <v>182581</v>
      </c>
      <c r="M179" s="11">
        <v>1502801</v>
      </c>
      <c r="R179" s="18" t="s">
        <v>271</v>
      </c>
      <c r="S179" s="18">
        <f>SUM(S33:S178)</f>
        <v>117816</v>
      </c>
      <c r="T179" s="18">
        <f t="shared" ref="T179:AE179" si="57">SUM(T33:T178)</f>
        <v>112311</v>
      </c>
      <c r="U179" s="18">
        <f t="shared" si="57"/>
        <v>121049</v>
      </c>
      <c r="V179" s="18">
        <f t="shared" si="57"/>
        <v>118205</v>
      </c>
      <c r="W179" s="18">
        <f t="shared" si="57"/>
        <v>127897</v>
      </c>
      <c r="X179" s="18">
        <f t="shared" si="57"/>
        <v>123827</v>
      </c>
      <c r="Y179" s="18">
        <f t="shared" si="57"/>
        <v>141081</v>
      </c>
      <c r="Z179" s="18">
        <f t="shared" si="57"/>
        <v>141653</v>
      </c>
      <c r="AA179" s="18">
        <f t="shared" si="57"/>
        <v>127001</v>
      </c>
      <c r="AB179" s="18">
        <f t="shared" si="57"/>
        <v>189380</v>
      </c>
      <c r="AC179" s="18">
        <f t="shared" si="57"/>
        <v>182581</v>
      </c>
      <c r="AD179" s="18">
        <f t="shared" si="57"/>
        <v>1502801</v>
      </c>
      <c r="AE179" s="25">
        <f t="shared" si="57"/>
        <v>0.99999999999999833</v>
      </c>
    </row>
  </sheetData>
  <phoneticPr fontId="10" type="noConversion"/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sheetPr codeName="Hoja7"/>
  <dimension ref="A2:AE126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/>
    </sheetView>
  </sheetViews>
  <sheetFormatPr baseColWidth="10" defaultColWidth="11.42578125" defaultRowHeight="12.75" outlineLevelCol="1"/>
  <cols>
    <col min="1" max="1" width="52.7109375" hidden="1" customWidth="1" outlineLevel="1"/>
    <col min="2" max="2" width="26" hidden="1" customWidth="1" outlineLevel="1"/>
    <col min="3" max="12" width="11" hidden="1" customWidth="1" outlineLevel="1"/>
    <col min="13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9" width="13.7109375" customWidth="1"/>
    <col min="30" max="30" width="15" customWidth="1"/>
    <col min="31" max="31" width="14.7109375" customWidth="1"/>
  </cols>
  <sheetData>
    <row r="2" spans="1:31" ht="18">
      <c r="R2" s="19" t="s">
        <v>333</v>
      </c>
    </row>
    <row r="3" spans="1:31" ht="18">
      <c r="R3" s="19" t="s">
        <v>257</v>
      </c>
    </row>
    <row r="4" spans="1:31" ht="18">
      <c r="R4" s="20" t="str">
        <f>+'2. Tipo de Servicio y Equípo'!R4</f>
        <v>Periodo del reporte: Enero a Noviembre 2024</v>
      </c>
    </row>
    <row r="6" spans="1:31" ht="15" customHeight="1"/>
    <row r="7" spans="1:31" ht="18">
      <c r="R7" s="20" t="s">
        <v>334</v>
      </c>
    </row>
    <row r="8" spans="1:31">
      <c r="A8" s="9" t="s">
        <v>278</v>
      </c>
      <c r="B8" s="9" t="s">
        <v>280</v>
      </c>
    </row>
    <row r="9" spans="1:31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466</v>
      </c>
      <c r="K9" t="s">
        <v>467</v>
      </c>
      <c r="L9" t="s">
        <v>468</v>
      </c>
      <c r="M9" t="s">
        <v>271</v>
      </c>
      <c r="R9" s="16" t="s">
        <v>285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481</v>
      </c>
      <c r="Z9" s="16" t="s">
        <v>482</v>
      </c>
      <c r="AA9" s="16" t="s">
        <v>483</v>
      </c>
      <c r="AB9" s="16" t="s">
        <v>484</v>
      </c>
      <c r="AC9" s="16" t="s">
        <v>485</v>
      </c>
      <c r="AD9" s="16" t="s">
        <v>486</v>
      </c>
      <c r="AE9" s="16" t="s">
        <v>281</v>
      </c>
    </row>
    <row r="10" spans="1:31">
      <c r="A10" s="10" t="s">
        <v>290</v>
      </c>
      <c r="B10" s="11">
        <v>106675</v>
      </c>
      <c r="C10" s="11">
        <v>102289</v>
      </c>
      <c r="D10" s="11">
        <v>113199</v>
      </c>
      <c r="E10" s="11">
        <v>112561</v>
      </c>
      <c r="F10" s="11">
        <v>118613</v>
      </c>
      <c r="G10" s="11">
        <v>116224</v>
      </c>
      <c r="H10" s="11">
        <v>123043</v>
      </c>
      <c r="I10" s="11">
        <v>123981</v>
      </c>
      <c r="J10" s="11">
        <v>114670</v>
      </c>
      <c r="K10" s="11">
        <v>114670</v>
      </c>
      <c r="L10" s="11">
        <v>116339</v>
      </c>
      <c r="M10" s="11">
        <v>1262264</v>
      </c>
      <c r="R10" s="32" t="str">
        <f>+A10</f>
        <v>LASA</v>
      </c>
      <c r="S10" s="32">
        <f t="shared" ref="S10:S32" si="0">+B10</f>
        <v>106675</v>
      </c>
      <c r="T10" s="32">
        <f t="shared" ref="T10:T32" si="1">+C10</f>
        <v>102289</v>
      </c>
      <c r="U10" s="32">
        <f t="shared" ref="U10:U32" si="2">+D10</f>
        <v>113199</v>
      </c>
      <c r="V10" s="32">
        <f t="shared" ref="V10:V32" si="3">+E10</f>
        <v>112561</v>
      </c>
      <c r="W10" s="32">
        <f t="shared" ref="W10:W32" si="4">+F10</f>
        <v>118613</v>
      </c>
      <c r="X10" s="32">
        <f t="shared" ref="X10:X32" si="5">+G10</f>
        <v>116224</v>
      </c>
      <c r="Y10" s="32">
        <f t="shared" ref="Y10:Y32" si="6">+H10</f>
        <v>123043</v>
      </c>
      <c r="Z10" s="32">
        <f t="shared" ref="Z10:Z32" si="7">+I10</f>
        <v>123981</v>
      </c>
      <c r="AA10" s="32">
        <f t="shared" ref="AA10:AA32" si="8">+J10</f>
        <v>114670</v>
      </c>
      <c r="AB10" s="32">
        <f t="shared" ref="AB10:AB32" si="9">+K10</f>
        <v>114670</v>
      </c>
      <c r="AC10" s="32">
        <f t="shared" ref="AC10:AC32" si="10">+L10</f>
        <v>116339</v>
      </c>
      <c r="AD10" s="6">
        <f>SUM(S10:AC10)</f>
        <v>1262264</v>
      </c>
      <c r="AE10" s="12">
        <f>+AD10/$AD$33</f>
        <v>0.8399408837231277</v>
      </c>
    </row>
    <row r="11" spans="1:31">
      <c r="A11" s="10" t="s">
        <v>383</v>
      </c>
      <c r="B11" s="11"/>
      <c r="C11" s="11"/>
      <c r="D11" s="11"/>
      <c r="E11" s="11"/>
      <c r="F11" s="11"/>
      <c r="G11" s="11"/>
      <c r="H11" s="11"/>
      <c r="I11" s="11"/>
      <c r="J11" s="11"/>
      <c r="K11" s="11">
        <v>51342</v>
      </c>
      <c r="L11" s="11">
        <v>55087</v>
      </c>
      <c r="M11" s="11">
        <v>106429</v>
      </c>
      <c r="R11" s="32" t="str">
        <f t="shared" ref="R11:R32" si="11">+A11</f>
        <v>SAI</v>
      </c>
      <c r="S11" s="32">
        <f t="shared" si="0"/>
        <v>0</v>
      </c>
      <c r="T11" s="32">
        <f t="shared" si="1"/>
        <v>0</v>
      </c>
      <c r="U11" s="32">
        <f t="shared" si="2"/>
        <v>0</v>
      </c>
      <c r="V11" s="32">
        <f t="shared" si="3"/>
        <v>0</v>
      </c>
      <c r="W11" s="32">
        <f t="shared" si="4"/>
        <v>0</v>
      </c>
      <c r="X11" s="32">
        <f t="shared" si="5"/>
        <v>0</v>
      </c>
      <c r="Y11" s="32">
        <f t="shared" si="6"/>
        <v>0</v>
      </c>
      <c r="Z11" s="32">
        <f t="shared" si="7"/>
        <v>0</v>
      </c>
      <c r="AA11" s="32">
        <f t="shared" si="8"/>
        <v>0</v>
      </c>
      <c r="AB11" s="32">
        <f t="shared" si="9"/>
        <v>51342</v>
      </c>
      <c r="AC11" s="32">
        <f t="shared" si="10"/>
        <v>55087</v>
      </c>
      <c r="AD11" s="6">
        <f t="shared" ref="AD11:AD32" si="12">SUM(S11:AC11)</f>
        <v>106429</v>
      </c>
      <c r="AE11" s="12">
        <f t="shared" ref="AE11:AE32" si="13">+AD11/$AD$33</f>
        <v>7.082042133323041E-2</v>
      </c>
    </row>
    <row r="12" spans="1:31">
      <c r="A12" s="10" t="s">
        <v>346</v>
      </c>
      <c r="B12" s="11"/>
      <c r="C12" s="11"/>
      <c r="D12" s="11"/>
      <c r="E12" s="11"/>
      <c r="F12" s="11"/>
      <c r="G12" s="11"/>
      <c r="H12" s="11">
        <v>11386</v>
      </c>
      <c r="I12" s="11">
        <v>11486</v>
      </c>
      <c r="J12" s="11">
        <v>9680</v>
      </c>
      <c r="K12" s="11">
        <v>10454</v>
      </c>
      <c r="L12" s="11"/>
      <c r="M12" s="11">
        <v>43006</v>
      </c>
      <c r="R12" s="32" t="str">
        <f t="shared" si="11"/>
        <v>RAFAEL ESPINOZA Y CIA</v>
      </c>
      <c r="S12" s="32">
        <f t="shared" si="0"/>
        <v>0</v>
      </c>
      <c r="T12" s="32">
        <f t="shared" si="1"/>
        <v>0</v>
      </c>
      <c r="U12" s="32">
        <f t="shared" si="2"/>
        <v>0</v>
      </c>
      <c r="V12" s="32">
        <f t="shared" si="3"/>
        <v>0</v>
      </c>
      <c r="W12" s="32">
        <f t="shared" si="4"/>
        <v>0</v>
      </c>
      <c r="X12" s="32">
        <f t="shared" si="5"/>
        <v>0</v>
      </c>
      <c r="Y12" s="32">
        <f t="shared" si="6"/>
        <v>11386</v>
      </c>
      <c r="Z12" s="32">
        <f t="shared" si="7"/>
        <v>11486</v>
      </c>
      <c r="AA12" s="32">
        <f t="shared" si="8"/>
        <v>9680</v>
      </c>
      <c r="AB12" s="32">
        <f t="shared" si="9"/>
        <v>10454</v>
      </c>
      <c r="AC12" s="32">
        <f t="shared" si="10"/>
        <v>0</v>
      </c>
      <c r="AD12" s="6">
        <f t="shared" si="12"/>
        <v>43006</v>
      </c>
      <c r="AE12" s="12">
        <f t="shared" si="13"/>
        <v>2.8617228761492707E-2</v>
      </c>
    </row>
    <row r="13" spans="1:31">
      <c r="A13" s="10" t="s">
        <v>292</v>
      </c>
      <c r="B13" s="11">
        <v>6142</v>
      </c>
      <c r="C13" s="11">
        <v>5049</v>
      </c>
      <c r="D13" s="11">
        <v>3143</v>
      </c>
      <c r="E13" s="11"/>
      <c r="F13" s="11">
        <v>3650</v>
      </c>
      <c r="G13" s="11">
        <v>4208</v>
      </c>
      <c r="H13" s="11"/>
      <c r="I13" s="11"/>
      <c r="J13" s="11"/>
      <c r="K13" s="11">
        <v>6656</v>
      </c>
      <c r="L13" s="11">
        <v>5491</v>
      </c>
      <c r="M13" s="11">
        <v>34339</v>
      </c>
      <c r="R13" s="32" t="str">
        <f t="shared" si="11"/>
        <v>MARCO PASOS</v>
      </c>
      <c r="S13" s="32">
        <f t="shared" si="0"/>
        <v>6142</v>
      </c>
      <c r="T13" s="32">
        <f t="shared" si="1"/>
        <v>5049</v>
      </c>
      <c r="U13" s="32">
        <f t="shared" si="2"/>
        <v>3143</v>
      </c>
      <c r="V13" s="32">
        <f t="shared" si="3"/>
        <v>0</v>
      </c>
      <c r="W13" s="32">
        <f t="shared" si="4"/>
        <v>3650</v>
      </c>
      <c r="X13" s="32">
        <f t="shared" si="5"/>
        <v>4208</v>
      </c>
      <c r="Y13" s="32">
        <f t="shared" si="6"/>
        <v>0</v>
      </c>
      <c r="Z13" s="32">
        <f t="shared" si="7"/>
        <v>0</v>
      </c>
      <c r="AA13" s="32">
        <f t="shared" si="8"/>
        <v>0</v>
      </c>
      <c r="AB13" s="32">
        <f t="shared" si="9"/>
        <v>6656</v>
      </c>
      <c r="AC13" s="32">
        <f t="shared" si="10"/>
        <v>5491</v>
      </c>
      <c r="AD13" s="6">
        <f t="shared" si="12"/>
        <v>34339</v>
      </c>
      <c r="AE13" s="12">
        <f t="shared" si="13"/>
        <v>2.2849998103541321E-2</v>
      </c>
    </row>
    <row r="14" spans="1:31">
      <c r="A14" s="10" t="s">
        <v>293</v>
      </c>
      <c r="B14" s="11">
        <v>2972</v>
      </c>
      <c r="C14" s="11">
        <v>2920</v>
      </c>
      <c r="D14" s="11">
        <v>3091</v>
      </c>
      <c r="E14" s="11">
        <v>2821</v>
      </c>
      <c r="F14" s="11">
        <v>2788</v>
      </c>
      <c r="G14" s="11">
        <v>2581</v>
      </c>
      <c r="H14" s="11">
        <v>2738</v>
      </c>
      <c r="I14" s="11">
        <v>2640</v>
      </c>
      <c r="J14" s="11"/>
      <c r="K14" s="11">
        <v>2773</v>
      </c>
      <c r="L14" s="11">
        <v>2863</v>
      </c>
      <c r="M14" s="11">
        <v>28187</v>
      </c>
      <c r="R14" s="32" t="str">
        <f t="shared" si="11"/>
        <v>INVERSA</v>
      </c>
      <c r="S14" s="32">
        <f t="shared" si="0"/>
        <v>2972</v>
      </c>
      <c r="T14" s="32">
        <f t="shared" si="1"/>
        <v>2920</v>
      </c>
      <c r="U14" s="32">
        <f t="shared" si="2"/>
        <v>3091</v>
      </c>
      <c r="V14" s="32">
        <f t="shared" si="3"/>
        <v>2821</v>
      </c>
      <c r="W14" s="32">
        <f t="shared" si="4"/>
        <v>2788</v>
      </c>
      <c r="X14" s="32">
        <f t="shared" si="5"/>
        <v>2581</v>
      </c>
      <c r="Y14" s="32">
        <f t="shared" si="6"/>
        <v>2738</v>
      </c>
      <c r="Z14" s="32">
        <f t="shared" si="7"/>
        <v>2640</v>
      </c>
      <c r="AA14" s="32">
        <f t="shared" si="8"/>
        <v>0</v>
      </c>
      <c r="AB14" s="32">
        <f t="shared" si="9"/>
        <v>2773</v>
      </c>
      <c r="AC14" s="32">
        <f t="shared" si="10"/>
        <v>2863</v>
      </c>
      <c r="AD14" s="6">
        <f t="shared" si="12"/>
        <v>28187</v>
      </c>
      <c r="AE14" s="12">
        <f t="shared" si="13"/>
        <v>1.8756309052229803E-2</v>
      </c>
    </row>
    <row r="15" spans="1:31">
      <c r="A15" s="10" t="s">
        <v>294</v>
      </c>
      <c r="B15" s="11">
        <v>1155</v>
      </c>
      <c r="C15" s="11">
        <v>1103</v>
      </c>
      <c r="D15" s="11">
        <v>1087</v>
      </c>
      <c r="E15" s="11">
        <v>1250</v>
      </c>
      <c r="F15" s="11">
        <v>1197</v>
      </c>
      <c r="G15" s="11"/>
      <c r="H15" s="11">
        <v>947</v>
      </c>
      <c r="I15" s="11">
        <v>939</v>
      </c>
      <c r="J15" s="11">
        <v>937</v>
      </c>
      <c r="K15" s="11">
        <v>919</v>
      </c>
      <c r="L15" s="11"/>
      <c r="M15" s="11">
        <v>9534</v>
      </c>
      <c r="R15" s="32" t="str">
        <f t="shared" si="11"/>
        <v>TRANS AÉREO</v>
      </c>
      <c r="S15" s="32">
        <f t="shared" si="0"/>
        <v>1155</v>
      </c>
      <c r="T15" s="32">
        <f t="shared" si="1"/>
        <v>1103</v>
      </c>
      <c r="U15" s="32">
        <f t="shared" si="2"/>
        <v>1087</v>
      </c>
      <c r="V15" s="32">
        <f t="shared" si="3"/>
        <v>1250</v>
      </c>
      <c r="W15" s="32">
        <f t="shared" si="4"/>
        <v>1197</v>
      </c>
      <c r="X15" s="32">
        <f t="shared" si="5"/>
        <v>0</v>
      </c>
      <c r="Y15" s="32">
        <f t="shared" si="6"/>
        <v>947</v>
      </c>
      <c r="Z15" s="32">
        <f t="shared" si="7"/>
        <v>939</v>
      </c>
      <c r="AA15" s="32">
        <f t="shared" si="8"/>
        <v>937</v>
      </c>
      <c r="AB15" s="32">
        <f t="shared" si="9"/>
        <v>919</v>
      </c>
      <c r="AC15" s="32">
        <f t="shared" si="10"/>
        <v>0</v>
      </c>
      <c r="AD15" s="6">
        <f t="shared" si="12"/>
        <v>9534</v>
      </c>
      <c r="AE15" s="12">
        <f t="shared" si="13"/>
        <v>6.3441533509759444E-3</v>
      </c>
    </row>
    <row r="16" spans="1:31">
      <c r="A16" s="10" t="s">
        <v>342</v>
      </c>
      <c r="B16" s="11"/>
      <c r="C16" s="11"/>
      <c r="D16" s="11"/>
      <c r="E16" s="11"/>
      <c r="F16" s="11"/>
      <c r="G16" s="11"/>
      <c r="H16" s="11">
        <v>792</v>
      </c>
      <c r="I16" s="11">
        <v>776</v>
      </c>
      <c r="J16" s="11">
        <v>764</v>
      </c>
      <c r="K16" s="11">
        <v>828</v>
      </c>
      <c r="L16" s="11">
        <v>748</v>
      </c>
      <c r="M16" s="11">
        <v>3908</v>
      </c>
      <c r="R16" s="32" t="str">
        <f t="shared" si="11"/>
        <v>CVATE SAS</v>
      </c>
      <c r="S16" s="32">
        <f t="shared" si="0"/>
        <v>0</v>
      </c>
      <c r="T16" s="32">
        <f t="shared" si="1"/>
        <v>0</v>
      </c>
      <c r="U16" s="32">
        <f t="shared" si="2"/>
        <v>0</v>
      </c>
      <c r="V16" s="32">
        <f t="shared" si="3"/>
        <v>0</v>
      </c>
      <c r="W16" s="32">
        <f t="shared" si="4"/>
        <v>0</v>
      </c>
      <c r="X16" s="32">
        <f t="shared" si="5"/>
        <v>0</v>
      </c>
      <c r="Y16" s="32">
        <f t="shared" si="6"/>
        <v>792</v>
      </c>
      <c r="Z16" s="32">
        <f t="shared" si="7"/>
        <v>776</v>
      </c>
      <c r="AA16" s="32">
        <f t="shared" si="8"/>
        <v>764</v>
      </c>
      <c r="AB16" s="32">
        <f t="shared" si="9"/>
        <v>828</v>
      </c>
      <c r="AC16" s="32">
        <f t="shared" si="10"/>
        <v>748</v>
      </c>
      <c r="AD16" s="6">
        <f t="shared" si="12"/>
        <v>3908</v>
      </c>
      <c r="AE16" s="12">
        <f t="shared" si="13"/>
        <v>2.6004773752479537E-3</v>
      </c>
    </row>
    <row r="17" spans="1:31">
      <c r="A17" s="10" t="s">
        <v>295</v>
      </c>
      <c r="B17" s="11"/>
      <c r="C17" s="11"/>
      <c r="D17" s="11"/>
      <c r="E17" s="11">
        <v>816</v>
      </c>
      <c r="F17" s="11">
        <v>824</v>
      </c>
      <c r="G17" s="11"/>
      <c r="H17" s="11">
        <v>844</v>
      </c>
      <c r="I17" s="11">
        <v>804</v>
      </c>
      <c r="J17" s="11"/>
      <c r="K17" s="11">
        <v>356</v>
      </c>
      <c r="L17" s="11">
        <v>231</v>
      </c>
      <c r="M17" s="11">
        <v>3875</v>
      </c>
      <c r="R17" s="32" t="str">
        <f t="shared" si="11"/>
        <v>PACIFICA DE AVIACIÓN</v>
      </c>
      <c r="S17" s="32">
        <f t="shared" si="0"/>
        <v>0</v>
      </c>
      <c r="T17" s="32">
        <f t="shared" si="1"/>
        <v>0</v>
      </c>
      <c r="U17" s="32">
        <f t="shared" si="2"/>
        <v>0</v>
      </c>
      <c r="V17" s="32">
        <f t="shared" si="3"/>
        <v>816</v>
      </c>
      <c r="W17" s="32">
        <f t="shared" si="4"/>
        <v>824</v>
      </c>
      <c r="X17" s="32">
        <f t="shared" si="5"/>
        <v>0</v>
      </c>
      <c r="Y17" s="32">
        <f t="shared" si="6"/>
        <v>844</v>
      </c>
      <c r="Z17" s="32">
        <f t="shared" si="7"/>
        <v>804</v>
      </c>
      <c r="AA17" s="32">
        <f t="shared" si="8"/>
        <v>0</v>
      </c>
      <c r="AB17" s="32">
        <f t="shared" si="9"/>
        <v>356</v>
      </c>
      <c r="AC17" s="32">
        <f t="shared" si="10"/>
        <v>231</v>
      </c>
      <c r="AD17" s="6">
        <f t="shared" si="12"/>
        <v>3875</v>
      </c>
      <c r="AE17" s="12">
        <f t="shared" si="13"/>
        <v>2.5785183800117249E-3</v>
      </c>
    </row>
    <row r="18" spans="1:31">
      <c r="A18" s="10" t="s">
        <v>296</v>
      </c>
      <c r="B18" s="11">
        <v>215</v>
      </c>
      <c r="C18" s="11">
        <v>227</v>
      </c>
      <c r="D18" s="11">
        <v>208</v>
      </c>
      <c r="E18" s="11">
        <v>210</v>
      </c>
      <c r="F18" s="11">
        <v>220</v>
      </c>
      <c r="G18" s="11">
        <v>243</v>
      </c>
      <c r="H18" s="11">
        <v>259</v>
      </c>
      <c r="I18" s="11">
        <v>266</v>
      </c>
      <c r="J18" s="11">
        <v>264</v>
      </c>
      <c r="K18" s="11">
        <v>311</v>
      </c>
      <c r="L18" s="11">
        <v>309</v>
      </c>
      <c r="M18" s="11">
        <v>2732</v>
      </c>
      <c r="R18" s="32" t="str">
        <f t="shared" si="11"/>
        <v>SERVISAIR</v>
      </c>
      <c r="S18" s="32">
        <f t="shared" si="0"/>
        <v>215</v>
      </c>
      <c r="T18" s="32">
        <f t="shared" si="1"/>
        <v>227</v>
      </c>
      <c r="U18" s="32">
        <f t="shared" si="2"/>
        <v>208</v>
      </c>
      <c r="V18" s="32">
        <f t="shared" si="3"/>
        <v>210</v>
      </c>
      <c r="W18" s="32">
        <f t="shared" si="4"/>
        <v>220</v>
      </c>
      <c r="X18" s="32">
        <f t="shared" si="5"/>
        <v>243</v>
      </c>
      <c r="Y18" s="32">
        <f t="shared" si="6"/>
        <v>259</v>
      </c>
      <c r="Z18" s="32">
        <f t="shared" si="7"/>
        <v>266</v>
      </c>
      <c r="AA18" s="32">
        <f t="shared" si="8"/>
        <v>264</v>
      </c>
      <c r="AB18" s="32">
        <f t="shared" si="9"/>
        <v>311</v>
      </c>
      <c r="AC18" s="32">
        <f t="shared" si="10"/>
        <v>309</v>
      </c>
      <c r="AD18" s="6">
        <f t="shared" si="12"/>
        <v>2732</v>
      </c>
      <c r="AE18" s="12">
        <f t="shared" si="13"/>
        <v>1.8179386359205244E-3</v>
      </c>
    </row>
    <row r="19" spans="1:31">
      <c r="A19" s="10" t="s">
        <v>297</v>
      </c>
      <c r="B19" s="11">
        <v>277</v>
      </c>
      <c r="C19" s="11">
        <v>259</v>
      </c>
      <c r="D19" s="11"/>
      <c r="E19" s="11">
        <v>214</v>
      </c>
      <c r="F19" s="11">
        <v>192</v>
      </c>
      <c r="G19" s="11">
        <v>216</v>
      </c>
      <c r="H19" s="11">
        <v>202</v>
      </c>
      <c r="I19" s="11">
        <v>282</v>
      </c>
      <c r="J19" s="11">
        <v>254</v>
      </c>
      <c r="K19" s="11">
        <v>204</v>
      </c>
      <c r="L19" s="11"/>
      <c r="M19" s="11">
        <v>2100</v>
      </c>
      <c r="R19" s="32" t="str">
        <f t="shared" si="11"/>
        <v>TAESCOL</v>
      </c>
      <c r="S19" s="32">
        <f t="shared" si="0"/>
        <v>277</v>
      </c>
      <c r="T19" s="32">
        <f t="shared" si="1"/>
        <v>259</v>
      </c>
      <c r="U19" s="32">
        <f t="shared" si="2"/>
        <v>0</v>
      </c>
      <c r="V19" s="32">
        <f t="shared" si="3"/>
        <v>214</v>
      </c>
      <c r="W19" s="32">
        <f t="shared" si="4"/>
        <v>192</v>
      </c>
      <c r="X19" s="32">
        <f t="shared" si="5"/>
        <v>216</v>
      </c>
      <c r="Y19" s="32">
        <f t="shared" si="6"/>
        <v>202</v>
      </c>
      <c r="Z19" s="32">
        <f t="shared" si="7"/>
        <v>282</v>
      </c>
      <c r="AA19" s="32">
        <f t="shared" si="8"/>
        <v>254</v>
      </c>
      <c r="AB19" s="32">
        <f t="shared" si="9"/>
        <v>204</v>
      </c>
      <c r="AC19" s="32">
        <f t="shared" si="10"/>
        <v>0</v>
      </c>
      <c r="AD19" s="6">
        <f t="shared" si="12"/>
        <v>2100</v>
      </c>
      <c r="AE19" s="12">
        <f t="shared" si="13"/>
        <v>1.397390605941838E-3</v>
      </c>
    </row>
    <row r="20" spans="1:31">
      <c r="A20" s="10" t="s">
        <v>299</v>
      </c>
      <c r="B20" s="11">
        <v>117</v>
      </c>
      <c r="C20" s="11">
        <v>82</v>
      </c>
      <c r="D20" s="11">
        <v>78</v>
      </c>
      <c r="E20" s="11">
        <v>101</v>
      </c>
      <c r="F20" s="11">
        <v>126</v>
      </c>
      <c r="G20" s="11">
        <v>121</v>
      </c>
      <c r="H20" s="11">
        <v>110</v>
      </c>
      <c r="I20" s="11">
        <v>178</v>
      </c>
      <c r="J20" s="11">
        <v>201</v>
      </c>
      <c r="K20" s="11">
        <v>175</v>
      </c>
      <c r="L20" s="11">
        <v>240</v>
      </c>
      <c r="M20" s="11">
        <v>1529</v>
      </c>
      <c r="R20" s="32" t="str">
        <f t="shared" si="11"/>
        <v>INTEREJECUTIVA</v>
      </c>
      <c r="S20" s="32">
        <f t="shared" si="0"/>
        <v>117</v>
      </c>
      <c r="T20" s="32">
        <f t="shared" si="1"/>
        <v>82</v>
      </c>
      <c r="U20" s="32">
        <f t="shared" si="2"/>
        <v>78</v>
      </c>
      <c r="V20" s="32">
        <f t="shared" si="3"/>
        <v>101</v>
      </c>
      <c r="W20" s="32">
        <f t="shared" si="4"/>
        <v>126</v>
      </c>
      <c r="X20" s="32">
        <f t="shared" si="5"/>
        <v>121</v>
      </c>
      <c r="Y20" s="32">
        <f t="shared" si="6"/>
        <v>110</v>
      </c>
      <c r="Z20" s="32">
        <f t="shared" si="7"/>
        <v>178</v>
      </c>
      <c r="AA20" s="32">
        <f t="shared" si="8"/>
        <v>201</v>
      </c>
      <c r="AB20" s="32">
        <f t="shared" si="9"/>
        <v>175</v>
      </c>
      <c r="AC20" s="32">
        <f t="shared" si="10"/>
        <v>240</v>
      </c>
      <c r="AD20" s="6">
        <f t="shared" si="12"/>
        <v>1529</v>
      </c>
      <c r="AE20" s="12">
        <f t="shared" si="13"/>
        <v>1.0174334459452715E-3</v>
      </c>
    </row>
    <row r="21" spans="1:31">
      <c r="A21" s="10" t="s">
        <v>298</v>
      </c>
      <c r="B21" s="11">
        <v>129</v>
      </c>
      <c r="C21" s="11">
        <v>135</v>
      </c>
      <c r="D21" s="11">
        <v>104</v>
      </c>
      <c r="E21" s="11">
        <v>19</v>
      </c>
      <c r="F21" s="11">
        <v>127</v>
      </c>
      <c r="G21" s="11">
        <v>134</v>
      </c>
      <c r="H21" s="11">
        <v>109</v>
      </c>
      <c r="I21" s="11">
        <v>115</v>
      </c>
      <c r="J21" s="11">
        <v>107</v>
      </c>
      <c r="K21" s="11">
        <v>118</v>
      </c>
      <c r="L21" s="11">
        <v>127</v>
      </c>
      <c r="M21" s="11">
        <v>1224</v>
      </c>
      <c r="N21" s="36"/>
      <c r="O21" s="36"/>
      <c r="P21" s="36"/>
      <c r="Q21" s="36"/>
      <c r="R21" s="32" t="str">
        <f t="shared" si="11"/>
        <v>GOLDEN FLIGHT</v>
      </c>
      <c r="S21" s="32">
        <f t="shared" si="0"/>
        <v>129</v>
      </c>
      <c r="T21" s="32">
        <f t="shared" si="1"/>
        <v>135</v>
      </c>
      <c r="U21" s="32">
        <f t="shared" si="2"/>
        <v>104</v>
      </c>
      <c r="V21" s="32">
        <f t="shared" si="3"/>
        <v>19</v>
      </c>
      <c r="W21" s="32">
        <f t="shared" si="4"/>
        <v>127</v>
      </c>
      <c r="X21" s="32">
        <f t="shared" si="5"/>
        <v>134</v>
      </c>
      <c r="Y21" s="32">
        <f t="shared" si="6"/>
        <v>109</v>
      </c>
      <c r="Z21" s="32">
        <f t="shared" si="7"/>
        <v>115</v>
      </c>
      <c r="AA21" s="32">
        <f t="shared" si="8"/>
        <v>107</v>
      </c>
      <c r="AB21" s="32">
        <f t="shared" si="9"/>
        <v>118</v>
      </c>
      <c r="AC21" s="32">
        <f t="shared" si="10"/>
        <v>127</v>
      </c>
      <c r="AD21" s="6">
        <f t="shared" si="12"/>
        <v>1224</v>
      </c>
      <c r="AE21" s="12">
        <f t="shared" si="13"/>
        <v>8.1447909603467122E-4</v>
      </c>
    </row>
    <row r="22" spans="1:31">
      <c r="A22" s="10" t="s">
        <v>427</v>
      </c>
      <c r="B22" s="11"/>
      <c r="C22" s="11"/>
      <c r="D22" s="11"/>
      <c r="E22" s="11"/>
      <c r="F22" s="11"/>
      <c r="G22" s="11"/>
      <c r="H22" s="11">
        <v>274</v>
      </c>
      <c r="I22" s="11"/>
      <c r="J22" s="11"/>
      <c r="K22" s="11"/>
      <c r="L22" s="11">
        <v>621</v>
      </c>
      <c r="M22" s="11">
        <v>895</v>
      </c>
      <c r="N22" s="36"/>
      <c r="O22" s="36"/>
      <c r="P22" s="36"/>
      <c r="Q22" s="36"/>
      <c r="R22" s="32" t="str">
        <f t="shared" si="11"/>
        <v>AEROSUPPORT</v>
      </c>
      <c r="S22" s="32">
        <f t="shared" si="0"/>
        <v>0</v>
      </c>
      <c r="T22" s="32">
        <f t="shared" si="1"/>
        <v>0</v>
      </c>
      <c r="U22" s="32">
        <f t="shared" si="2"/>
        <v>0</v>
      </c>
      <c r="V22" s="32">
        <f t="shared" si="3"/>
        <v>0</v>
      </c>
      <c r="W22" s="32">
        <f t="shared" si="4"/>
        <v>0</v>
      </c>
      <c r="X22" s="32">
        <f t="shared" si="5"/>
        <v>0</v>
      </c>
      <c r="Y22" s="32">
        <f t="shared" si="6"/>
        <v>274</v>
      </c>
      <c r="Z22" s="32">
        <f t="shared" si="7"/>
        <v>0</v>
      </c>
      <c r="AA22" s="32">
        <f t="shared" si="8"/>
        <v>0</v>
      </c>
      <c r="AB22" s="32">
        <f t="shared" si="9"/>
        <v>0</v>
      </c>
      <c r="AC22" s="32">
        <f t="shared" si="10"/>
        <v>621</v>
      </c>
      <c r="AD22" s="6">
        <f t="shared" si="12"/>
        <v>895</v>
      </c>
      <c r="AE22" s="12">
        <f t="shared" si="13"/>
        <v>5.9555456777045E-4</v>
      </c>
    </row>
    <row r="23" spans="1:31">
      <c r="A23" s="10" t="s">
        <v>148</v>
      </c>
      <c r="B23" s="11">
        <v>33</v>
      </c>
      <c r="C23" s="11">
        <v>146</v>
      </c>
      <c r="D23" s="11">
        <v>114</v>
      </c>
      <c r="E23" s="11">
        <v>114</v>
      </c>
      <c r="F23" s="11">
        <v>100</v>
      </c>
      <c r="G23" s="11">
        <v>74</v>
      </c>
      <c r="H23" s="11">
        <v>43</v>
      </c>
      <c r="I23" s="11">
        <v>73</v>
      </c>
      <c r="J23" s="11">
        <v>22</v>
      </c>
      <c r="K23" s="11">
        <v>46</v>
      </c>
      <c r="L23" s="11">
        <v>67</v>
      </c>
      <c r="M23" s="11">
        <v>832</v>
      </c>
      <c r="N23" s="36"/>
      <c r="O23" s="36"/>
      <c r="P23" s="36"/>
      <c r="Q23" s="36"/>
      <c r="R23" s="32" t="str">
        <f t="shared" si="11"/>
        <v>HELICOL</v>
      </c>
      <c r="S23" s="32">
        <f t="shared" si="0"/>
        <v>33</v>
      </c>
      <c r="T23" s="32">
        <f t="shared" si="1"/>
        <v>146</v>
      </c>
      <c r="U23" s="32">
        <f t="shared" si="2"/>
        <v>114</v>
      </c>
      <c r="V23" s="32">
        <f t="shared" si="3"/>
        <v>114</v>
      </c>
      <c r="W23" s="32">
        <f t="shared" si="4"/>
        <v>100</v>
      </c>
      <c r="X23" s="32">
        <f t="shared" si="5"/>
        <v>74</v>
      </c>
      <c r="Y23" s="32">
        <f t="shared" si="6"/>
        <v>43</v>
      </c>
      <c r="Z23" s="32">
        <f t="shared" si="7"/>
        <v>73</v>
      </c>
      <c r="AA23" s="32">
        <f t="shared" si="8"/>
        <v>22</v>
      </c>
      <c r="AB23" s="32">
        <f t="shared" si="9"/>
        <v>46</v>
      </c>
      <c r="AC23" s="32">
        <f t="shared" si="10"/>
        <v>67</v>
      </c>
      <c r="AD23" s="6">
        <f t="shared" si="12"/>
        <v>832</v>
      </c>
      <c r="AE23" s="12">
        <f t="shared" si="13"/>
        <v>5.5363284959219486E-4</v>
      </c>
    </row>
    <row r="24" spans="1:31">
      <c r="A24" s="10" t="s">
        <v>487</v>
      </c>
      <c r="B24" s="11"/>
      <c r="C24" s="11"/>
      <c r="D24" s="11"/>
      <c r="E24" s="11"/>
      <c r="F24" s="11"/>
      <c r="G24" s="11"/>
      <c r="H24" s="11"/>
      <c r="I24" s="11"/>
      <c r="J24" s="11"/>
      <c r="K24" s="11">
        <v>259</v>
      </c>
      <c r="L24" s="11">
        <v>260</v>
      </c>
      <c r="M24" s="11">
        <v>519</v>
      </c>
      <c r="N24" s="36"/>
      <c r="O24" s="36"/>
      <c r="P24" s="36"/>
      <c r="Q24" s="36"/>
      <c r="R24" s="32" t="str">
        <f t="shared" si="11"/>
        <v>CARIBBEAN SUPPORT AND FLIGHT</v>
      </c>
      <c r="S24" s="32">
        <f t="shared" si="0"/>
        <v>0</v>
      </c>
      <c r="T24" s="32">
        <f t="shared" si="1"/>
        <v>0</v>
      </c>
      <c r="U24" s="32">
        <f t="shared" si="2"/>
        <v>0</v>
      </c>
      <c r="V24" s="32">
        <f t="shared" si="3"/>
        <v>0</v>
      </c>
      <c r="W24" s="32">
        <f t="shared" si="4"/>
        <v>0</v>
      </c>
      <c r="X24" s="32">
        <f t="shared" si="5"/>
        <v>0</v>
      </c>
      <c r="Y24" s="32">
        <f t="shared" si="6"/>
        <v>0</v>
      </c>
      <c r="Z24" s="32">
        <f t="shared" si="7"/>
        <v>0</v>
      </c>
      <c r="AA24" s="32">
        <f t="shared" si="8"/>
        <v>0</v>
      </c>
      <c r="AB24" s="32">
        <f t="shared" si="9"/>
        <v>259</v>
      </c>
      <c r="AC24" s="32">
        <f t="shared" si="10"/>
        <v>260</v>
      </c>
      <c r="AD24" s="6">
        <f t="shared" si="12"/>
        <v>519</v>
      </c>
      <c r="AE24" s="12">
        <f t="shared" si="13"/>
        <v>3.4535510689705424E-4</v>
      </c>
    </row>
    <row r="25" spans="1:31">
      <c r="A25" s="10" t="s">
        <v>300</v>
      </c>
      <c r="B25" s="11">
        <v>90</v>
      </c>
      <c r="C25" s="11">
        <v>90</v>
      </c>
      <c r="D25" s="11"/>
      <c r="E25" s="11">
        <v>90</v>
      </c>
      <c r="F25" s="11">
        <v>60</v>
      </c>
      <c r="G25" s="11"/>
      <c r="H25" s="11">
        <v>60</v>
      </c>
      <c r="I25" s="11">
        <v>60</v>
      </c>
      <c r="J25" s="11">
        <v>60</v>
      </c>
      <c r="K25" s="11">
        <v>2</v>
      </c>
      <c r="L25" s="11">
        <v>2</v>
      </c>
      <c r="M25" s="11">
        <v>514</v>
      </c>
      <c r="N25" s="36"/>
      <c r="O25" s="36"/>
      <c r="P25" s="36"/>
      <c r="Q25" s="36"/>
      <c r="R25" s="32" t="str">
        <f t="shared" si="11"/>
        <v>REGION AIR</v>
      </c>
      <c r="S25" s="32">
        <f t="shared" si="0"/>
        <v>90</v>
      </c>
      <c r="T25" s="32">
        <f t="shared" si="1"/>
        <v>90</v>
      </c>
      <c r="U25" s="32">
        <f t="shared" si="2"/>
        <v>0</v>
      </c>
      <c r="V25" s="32">
        <f t="shared" si="3"/>
        <v>90</v>
      </c>
      <c r="W25" s="32">
        <f t="shared" si="4"/>
        <v>60</v>
      </c>
      <c r="X25" s="32">
        <f t="shared" si="5"/>
        <v>0</v>
      </c>
      <c r="Y25" s="32">
        <f t="shared" si="6"/>
        <v>60</v>
      </c>
      <c r="Z25" s="32">
        <f t="shared" si="7"/>
        <v>60</v>
      </c>
      <c r="AA25" s="32">
        <f t="shared" si="8"/>
        <v>60</v>
      </c>
      <c r="AB25" s="32">
        <f t="shared" si="9"/>
        <v>2</v>
      </c>
      <c r="AC25" s="32">
        <f t="shared" si="10"/>
        <v>2</v>
      </c>
      <c r="AD25" s="6">
        <f t="shared" si="12"/>
        <v>514</v>
      </c>
      <c r="AE25" s="12">
        <f t="shared" si="13"/>
        <v>3.4202798640671652E-4</v>
      </c>
    </row>
    <row r="26" spans="1:31">
      <c r="A26" s="10" t="s">
        <v>375</v>
      </c>
      <c r="B26" s="11"/>
      <c r="C26" s="11"/>
      <c r="D26" s="11"/>
      <c r="E26" s="11"/>
      <c r="F26" s="11"/>
      <c r="G26" s="11"/>
      <c r="H26" s="11">
        <v>210</v>
      </c>
      <c r="I26" s="11"/>
      <c r="J26" s="11"/>
      <c r="K26" s="11">
        <v>95</v>
      </c>
      <c r="L26" s="11">
        <v>155</v>
      </c>
      <c r="M26" s="11">
        <v>460</v>
      </c>
      <c r="N26" s="36"/>
      <c r="O26" s="36"/>
      <c r="P26" s="36"/>
      <c r="Q26" s="36"/>
      <c r="R26" s="32" t="str">
        <f t="shared" si="11"/>
        <v>GHI GIRALDO HERMANOS INTERNATIONAL</v>
      </c>
      <c r="S26" s="32">
        <f t="shared" si="0"/>
        <v>0</v>
      </c>
      <c r="T26" s="32">
        <f t="shared" si="1"/>
        <v>0</v>
      </c>
      <c r="U26" s="32">
        <f t="shared" si="2"/>
        <v>0</v>
      </c>
      <c r="V26" s="32">
        <f t="shared" si="3"/>
        <v>0</v>
      </c>
      <c r="W26" s="32">
        <f t="shared" si="4"/>
        <v>0</v>
      </c>
      <c r="X26" s="32">
        <f t="shared" si="5"/>
        <v>0</v>
      </c>
      <c r="Y26" s="32">
        <f t="shared" si="6"/>
        <v>210</v>
      </c>
      <c r="Z26" s="32">
        <f t="shared" si="7"/>
        <v>0</v>
      </c>
      <c r="AA26" s="32">
        <f t="shared" si="8"/>
        <v>0</v>
      </c>
      <c r="AB26" s="32">
        <f t="shared" si="9"/>
        <v>95</v>
      </c>
      <c r="AC26" s="32">
        <f t="shared" si="10"/>
        <v>155</v>
      </c>
      <c r="AD26" s="6">
        <f t="shared" si="12"/>
        <v>460</v>
      </c>
      <c r="AE26" s="12">
        <f t="shared" si="13"/>
        <v>3.0609508511106928E-4</v>
      </c>
    </row>
    <row r="27" spans="1:31">
      <c r="A27" s="10" t="s">
        <v>291</v>
      </c>
      <c r="B27" s="11">
        <v>11</v>
      </c>
      <c r="C27" s="11">
        <v>11</v>
      </c>
      <c r="D27" s="11">
        <v>25</v>
      </c>
      <c r="E27" s="11">
        <v>9</v>
      </c>
      <c r="F27" s="11"/>
      <c r="G27" s="11">
        <v>26</v>
      </c>
      <c r="H27" s="11">
        <v>22</v>
      </c>
      <c r="I27" s="11">
        <v>15</v>
      </c>
      <c r="J27" s="11">
        <v>18</v>
      </c>
      <c r="K27" s="11">
        <v>11</v>
      </c>
      <c r="L27" s="11">
        <v>25</v>
      </c>
      <c r="M27" s="11">
        <v>173</v>
      </c>
      <c r="N27" s="36"/>
      <c r="O27" s="36"/>
      <c r="P27" s="36"/>
      <c r="Q27" s="36"/>
      <c r="R27" s="32" t="str">
        <f t="shared" si="11"/>
        <v>MOON FLIGHTS</v>
      </c>
      <c r="S27" s="32">
        <f t="shared" si="0"/>
        <v>11</v>
      </c>
      <c r="T27" s="32">
        <f t="shared" si="1"/>
        <v>11</v>
      </c>
      <c r="U27" s="32">
        <f t="shared" si="2"/>
        <v>25</v>
      </c>
      <c r="V27" s="32">
        <f t="shared" si="3"/>
        <v>9</v>
      </c>
      <c r="W27" s="32">
        <f t="shared" si="4"/>
        <v>0</v>
      </c>
      <c r="X27" s="32">
        <f t="shared" si="5"/>
        <v>26</v>
      </c>
      <c r="Y27" s="32">
        <f t="shared" si="6"/>
        <v>22</v>
      </c>
      <c r="Z27" s="32">
        <f t="shared" si="7"/>
        <v>15</v>
      </c>
      <c r="AA27" s="32">
        <f t="shared" si="8"/>
        <v>18</v>
      </c>
      <c r="AB27" s="32">
        <f t="shared" si="9"/>
        <v>11</v>
      </c>
      <c r="AC27" s="32">
        <f t="shared" si="10"/>
        <v>25</v>
      </c>
      <c r="AD27" s="6">
        <f t="shared" si="12"/>
        <v>173</v>
      </c>
      <c r="AE27" s="12">
        <f t="shared" si="13"/>
        <v>1.1511836896568475E-4</v>
      </c>
    </row>
    <row r="28" spans="1:31">
      <c r="A28" s="10" t="s">
        <v>392</v>
      </c>
      <c r="B28" s="11"/>
      <c r="C28" s="11"/>
      <c r="D28" s="11"/>
      <c r="E28" s="11"/>
      <c r="F28" s="11"/>
      <c r="G28" s="11"/>
      <c r="H28" s="11"/>
      <c r="I28" s="11"/>
      <c r="J28" s="11"/>
      <c r="K28" s="11">
        <v>127</v>
      </c>
      <c r="L28" s="11"/>
      <c r="M28" s="11">
        <v>127</v>
      </c>
      <c r="N28" s="36"/>
      <c r="O28" s="36"/>
      <c r="P28" s="36"/>
      <c r="Q28" s="36"/>
      <c r="R28" s="32" t="str">
        <f t="shared" si="11"/>
        <v>CENTRAL AEROSPACE</v>
      </c>
      <c r="S28" s="32">
        <f t="shared" si="0"/>
        <v>0</v>
      </c>
      <c r="T28" s="32">
        <f t="shared" si="1"/>
        <v>0</v>
      </c>
      <c r="U28" s="32">
        <f t="shared" si="2"/>
        <v>0</v>
      </c>
      <c r="V28" s="32">
        <f t="shared" si="3"/>
        <v>0</v>
      </c>
      <c r="W28" s="32">
        <f t="shared" si="4"/>
        <v>0</v>
      </c>
      <c r="X28" s="32">
        <f t="shared" si="5"/>
        <v>0</v>
      </c>
      <c r="Y28" s="32">
        <f t="shared" si="6"/>
        <v>0</v>
      </c>
      <c r="Z28" s="32">
        <f t="shared" si="7"/>
        <v>0</v>
      </c>
      <c r="AA28" s="32">
        <f t="shared" si="8"/>
        <v>0</v>
      </c>
      <c r="AB28" s="32">
        <f t="shared" si="9"/>
        <v>127</v>
      </c>
      <c r="AC28" s="32">
        <f t="shared" si="10"/>
        <v>0</v>
      </c>
      <c r="AD28" s="6">
        <f t="shared" si="12"/>
        <v>127</v>
      </c>
      <c r="AE28" s="12">
        <f t="shared" si="13"/>
        <v>8.4508860454577813E-5</v>
      </c>
    </row>
    <row r="29" spans="1:31">
      <c r="A29" s="10" t="s">
        <v>360</v>
      </c>
      <c r="B29" s="11"/>
      <c r="C29" s="11"/>
      <c r="D29" s="11"/>
      <c r="E29" s="11"/>
      <c r="F29" s="11"/>
      <c r="G29" s="11"/>
      <c r="H29" s="11">
        <v>33</v>
      </c>
      <c r="I29" s="11">
        <v>13</v>
      </c>
      <c r="J29" s="11"/>
      <c r="K29" s="11">
        <v>23</v>
      </c>
      <c r="L29" s="11">
        <v>14</v>
      </c>
      <c r="M29" s="11">
        <v>83</v>
      </c>
      <c r="N29" s="36"/>
      <c r="O29" s="36"/>
      <c r="P29" s="36"/>
      <c r="Q29" s="36"/>
      <c r="R29" s="32" t="str">
        <f t="shared" si="11"/>
        <v>SAEP</v>
      </c>
      <c r="S29" s="32">
        <f t="shared" si="0"/>
        <v>0</v>
      </c>
      <c r="T29" s="32">
        <f t="shared" si="1"/>
        <v>0</v>
      </c>
      <c r="U29" s="32">
        <f t="shared" si="2"/>
        <v>0</v>
      </c>
      <c r="V29" s="32">
        <f t="shared" si="3"/>
        <v>0</v>
      </c>
      <c r="W29" s="32">
        <f t="shared" si="4"/>
        <v>0</v>
      </c>
      <c r="X29" s="32">
        <f t="shared" si="5"/>
        <v>0</v>
      </c>
      <c r="Y29" s="32">
        <f t="shared" si="6"/>
        <v>33</v>
      </c>
      <c r="Z29" s="32">
        <f t="shared" si="7"/>
        <v>13</v>
      </c>
      <c r="AA29" s="32">
        <f t="shared" si="8"/>
        <v>0</v>
      </c>
      <c r="AB29" s="32">
        <f t="shared" si="9"/>
        <v>23</v>
      </c>
      <c r="AC29" s="32">
        <f t="shared" si="10"/>
        <v>14</v>
      </c>
      <c r="AD29" s="6">
        <f t="shared" si="12"/>
        <v>83</v>
      </c>
      <c r="AE29" s="12">
        <f t="shared" si="13"/>
        <v>5.5230200139605977E-5</v>
      </c>
    </row>
    <row r="30" spans="1:31">
      <c r="A30" s="10" t="s">
        <v>350</v>
      </c>
      <c r="B30" s="11"/>
      <c r="C30" s="11"/>
      <c r="D30" s="11"/>
      <c r="E30" s="11"/>
      <c r="F30" s="11"/>
      <c r="G30" s="11"/>
      <c r="H30" s="11">
        <v>9</v>
      </c>
      <c r="I30" s="11">
        <v>25</v>
      </c>
      <c r="J30" s="11">
        <v>6</v>
      </c>
      <c r="K30" s="11">
        <v>11</v>
      </c>
      <c r="L30" s="11"/>
      <c r="M30" s="11">
        <v>51</v>
      </c>
      <c r="N30" s="36"/>
      <c r="O30" s="36"/>
      <c r="P30" s="36"/>
      <c r="Q30" s="36"/>
      <c r="R30" s="32" t="str">
        <f t="shared" si="11"/>
        <v>RIO SUE</v>
      </c>
      <c r="S30" s="32">
        <f t="shared" si="0"/>
        <v>0</v>
      </c>
      <c r="T30" s="32">
        <f t="shared" si="1"/>
        <v>0</v>
      </c>
      <c r="U30" s="32">
        <f t="shared" si="2"/>
        <v>0</v>
      </c>
      <c r="V30" s="32">
        <f t="shared" si="3"/>
        <v>0</v>
      </c>
      <c r="W30" s="32">
        <f t="shared" si="4"/>
        <v>0</v>
      </c>
      <c r="X30" s="32">
        <f t="shared" si="5"/>
        <v>0</v>
      </c>
      <c r="Y30" s="32">
        <f t="shared" si="6"/>
        <v>9</v>
      </c>
      <c r="Z30" s="32">
        <f t="shared" si="7"/>
        <v>25</v>
      </c>
      <c r="AA30" s="32">
        <f t="shared" si="8"/>
        <v>6</v>
      </c>
      <c r="AB30" s="32">
        <f t="shared" si="9"/>
        <v>11</v>
      </c>
      <c r="AC30" s="32">
        <f t="shared" si="10"/>
        <v>0</v>
      </c>
      <c r="AD30" s="6">
        <f t="shared" si="12"/>
        <v>51</v>
      </c>
      <c r="AE30" s="12">
        <f t="shared" si="13"/>
        <v>3.3936629001444634E-5</v>
      </c>
    </row>
    <row r="31" spans="1:31">
      <c r="A31" s="10" t="s">
        <v>368</v>
      </c>
      <c r="B31" s="11"/>
      <c r="C31" s="11"/>
      <c r="D31" s="11"/>
      <c r="E31" s="11"/>
      <c r="F31" s="11"/>
      <c r="G31" s="11"/>
      <c r="H31" s="11"/>
      <c r="I31" s="11"/>
      <c r="J31" s="11">
        <v>18</v>
      </c>
      <c r="K31" s="11"/>
      <c r="L31" s="11"/>
      <c r="M31" s="11">
        <v>18</v>
      </c>
      <c r="N31" s="36"/>
      <c r="O31" s="36"/>
      <c r="P31" s="36"/>
      <c r="Q31" s="36"/>
      <c r="R31" s="32" t="str">
        <f t="shared" si="11"/>
        <v>CAMPO Y CIA</v>
      </c>
      <c r="S31" s="32">
        <f t="shared" si="0"/>
        <v>0</v>
      </c>
      <c r="T31" s="32">
        <f t="shared" si="1"/>
        <v>0</v>
      </c>
      <c r="U31" s="32">
        <f t="shared" si="2"/>
        <v>0</v>
      </c>
      <c r="V31" s="32">
        <f t="shared" si="3"/>
        <v>0</v>
      </c>
      <c r="W31" s="32">
        <f t="shared" si="4"/>
        <v>0</v>
      </c>
      <c r="X31" s="32">
        <f t="shared" si="5"/>
        <v>0</v>
      </c>
      <c r="Y31" s="32">
        <f t="shared" si="6"/>
        <v>0</v>
      </c>
      <c r="Z31" s="32">
        <f t="shared" si="7"/>
        <v>0</v>
      </c>
      <c r="AA31" s="32">
        <f t="shared" si="8"/>
        <v>18</v>
      </c>
      <c r="AB31" s="32">
        <f t="shared" si="9"/>
        <v>0</v>
      </c>
      <c r="AC31" s="32">
        <f t="shared" si="10"/>
        <v>0</v>
      </c>
      <c r="AD31" s="6">
        <f t="shared" si="12"/>
        <v>18</v>
      </c>
      <c r="AE31" s="12">
        <f t="shared" si="13"/>
        <v>1.1977633765215754E-5</v>
      </c>
    </row>
    <row r="32" spans="1:31">
      <c r="A32" s="10" t="s">
        <v>442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>
        <v>2</v>
      </c>
      <c r="M32" s="11">
        <v>2</v>
      </c>
      <c r="N32" s="36"/>
      <c r="O32" s="36"/>
      <c r="P32" s="36"/>
      <c r="Q32" s="36"/>
      <c r="R32" s="32" t="str">
        <f t="shared" si="11"/>
        <v>ACI CARGO LOGÍSTICA</v>
      </c>
      <c r="S32" s="32">
        <f t="shared" si="0"/>
        <v>0</v>
      </c>
      <c r="T32" s="32">
        <f t="shared" si="1"/>
        <v>0</v>
      </c>
      <c r="U32" s="32">
        <f t="shared" si="2"/>
        <v>0</v>
      </c>
      <c r="V32" s="32">
        <f t="shared" si="3"/>
        <v>0</v>
      </c>
      <c r="W32" s="32">
        <f t="shared" si="4"/>
        <v>0</v>
      </c>
      <c r="X32" s="32">
        <f t="shared" si="5"/>
        <v>0</v>
      </c>
      <c r="Y32" s="32">
        <f t="shared" si="6"/>
        <v>0</v>
      </c>
      <c r="Z32" s="32">
        <f t="shared" si="7"/>
        <v>0</v>
      </c>
      <c r="AA32" s="32">
        <f t="shared" si="8"/>
        <v>0</v>
      </c>
      <c r="AB32" s="32">
        <f t="shared" si="9"/>
        <v>0</v>
      </c>
      <c r="AC32" s="32">
        <f t="shared" si="10"/>
        <v>2</v>
      </c>
      <c r="AD32" s="6">
        <f t="shared" si="12"/>
        <v>2</v>
      </c>
      <c r="AE32" s="12">
        <f t="shared" si="13"/>
        <v>1.3308481961350837E-6</v>
      </c>
    </row>
    <row r="33" spans="1:31" s="36" customFormat="1" ht="15">
      <c r="A33" s="34" t="s">
        <v>271</v>
      </c>
      <c r="B33" s="35">
        <v>117816</v>
      </c>
      <c r="C33" s="35">
        <v>112311</v>
      </c>
      <c r="D33" s="35">
        <v>121049</v>
      </c>
      <c r="E33" s="35">
        <v>118205</v>
      </c>
      <c r="F33" s="35">
        <v>127897</v>
      </c>
      <c r="G33" s="35">
        <v>123827</v>
      </c>
      <c r="H33" s="35">
        <v>141081</v>
      </c>
      <c r="I33" s="35">
        <v>141653</v>
      </c>
      <c r="J33" s="35">
        <v>127001</v>
      </c>
      <c r="K33" s="35">
        <v>189380</v>
      </c>
      <c r="L33" s="35">
        <v>182581</v>
      </c>
      <c r="M33" s="35">
        <v>1502801</v>
      </c>
      <c r="R33" s="17" t="s">
        <v>271</v>
      </c>
      <c r="S33" s="18">
        <f>+SUM(S10:S32)</f>
        <v>117816</v>
      </c>
      <c r="T33" s="18">
        <f t="shared" ref="T33:AE33" si="14">+SUM(T10:T32)</f>
        <v>112311</v>
      </c>
      <c r="U33" s="18">
        <f t="shared" si="14"/>
        <v>121049</v>
      </c>
      <c r="V33" s="18">
        <f t="shared" si="14"/>
        <v>118205</v>
      </c>
      <c r="W33" s="18">
        <f t="shared" si="14"/>
        <v>127897</v>
      </c>
      <c r="X33" s="18">
        <f t="shared" si="14"/>
        <v>123827</v>
      </c>
      <c r="Y33" s="18">
        <f t="shared" si="14"/>
        <v>141081</v>
      </c>
      <c r="Z33" s="18">
        <f t="shared" si="14"/>
        <v>141653</v>
      </c>
      <c r="AA33" s="18">
        <f t="shared" si="14"/>
        <v>127001</v>
      </c>
      <c r="AB33" s="18">
        <f t="shared" si="14"/>
        <v>189380</v>
      </c>
      <c r="AC33" s="18">
        <f t="shared" si="14"/>
        <v>182581</v>
      </c>
      <c r="AD33" s="18">
        <f t="shared" si="14"/>
        <v>1502801</v>
      </c>
      <c r="AE33" s="25">
        <f t="shared" si="14"/>
        <v>1</v>
      </c>
    </row>
    <row r="34" spans="1:31" s="36" customFormat="1" ht="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R34" s="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6" customFormat="1" ht="1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>
      <c r="R36" s="10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6"/>
      <c r="AE36" s="12"/>
    </row>
    <row r="37" spans="1:31">
      <c r="R37" s="10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6"/>
      <c r="AE37" s="12"/>
    </row>
    <row r="38" spans="1:31">
      <c r="R38" s="10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6"/>
      <c r="AE38" s="12"/>
    </row>
    <row r="39" spans="1:31">
      <c r="R39" s="1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6"/>
      <c r="AE39" s="12"/>
    </row>
    <row r="40" spans="1:31">
      <c r="R40" s="1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6"/>
      <c r="AE40" s="12"/>
    </row>
    <row r="41" spans="1:31" ht="18">
      <c r="R41" s="20" t="s">
        <v>335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6"/>
      <c r="AE41" s="12"/>
    </row>
    <row r="42" spans="1:31">
      <c r="A42" s="9" t="s">
        <v>278</v>
      </c>
      <c r="B42" s="9" t="s">
        <v>280</v>
      </c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6"/>
      <c r="AE42" s="12"/>
    </row>
    <row r="43" spans="1:31" ht="45">
      <c r="A43" s="9" t="s">
        <v>270</v>
      </c>
      <c r="B43" t="s">
        <v>272</v>
      </c>
      <c r="C43" t="s">
        <v>273</v>
      </c>
      <c r="D43" t="s">
        <v>274</v>
      </c>
      <c r="E43" t="s">
        <v>275</v>
      </c>
      <c r="F43" t="s">
        <v>276</v>
      </c>
      <c r="G43" t="s">
        <v>277</v>
      </c>
      <c r="H43" t="s">
        <v>464</v>
      </c>
      <c r="I43" t="s">
        <v>465</v>
      </c>
      <c r="J43" t="s">
        <v>466</v>
      </c>
      <c r="K43" t="s">
        <v>467</v>
      </c>
      <c r="L43" t="s">
        <v>468</v>
      </c>
      <c r="M43" t="s">
        <v>271</v>
      </c>
      <c r="R43" s="16" t="s">
        <v>253</v>
      </c>
      <c r="S43" s="16" t="s">
        <v>259</v>
      </c>
      <c r="T43" s="16" t="s">
        <v>260</v>
      </c>
      <c r="U43" s="16" t="s">
        <v>261</v>
      </c>
      <c r="V43" s="16" t="s">
        <v>262</v>
      </c>
      <c r="W43" s="16" t="s">
        <v>263</v>
      </c>
      <c r="X43" s="16" t="s">
        <v>264</v>
      </c>
      <c r="Y43" s="16" t="s">
        <v>481</v>
      </c>
      <c r="Z43" s="16" t="s">
        <v>482</v>
      </c>
      <c r="AA43" s="16" t="s">
        <v>483</v>
      </c>
      <c r="AB43" s="16" t="s">
        <v>484</v>
      </c>
      <c r="AC43" s="16" t="s">
        <v>485</v>
      </c>
      <c r="AD43" s="16" t="s">
        <v>486</v>
      </c>
      <c r="AE43" s="16" t="s">
        <v>281</v>
      </c>
    </row>
    <row r="44" spans="1:31">
      <c r="A44" s="10" t="s">
        <v>47</v>
      </c>
      <c r="B44" s="11">
        <v>65558</v>
      </c>
      <c r="C44" s="11">
        <v>63063</v>
      </c>
      <c r="D44" s="11">
        <v>68556</v>
      </c>
      <c r="E44" s="11">
        <v>67000</v>
      </c>
      <c r="F44" s="11">
        <v>70408</v>
      </c>
      <c r="G44" s="11">
        <v>66696</v>
      </c>
      <c r="H44" s="11">
        <v>80129</v>
      </c>
      <c r="I44" s="11">
        <v>80541</v>
      </c>
      <c r="J44" s="11">
        <v>71236</v>
      </c>
      <c r="K44" s="11">
        <v>111991</v>
      </c>
      <c r="L44" s="11">
        <v>104734</v>
      </c>
      <c r="M44" s="11">
        <v>849912</v>
      </c>
      <c r="R44" s="32" t="str">
        <f>+A44</f>
        <v>AVIANCA</v>
      </c>
      <c r="S44" s="32">
        <f t="shared" ref="S44:S107" si="15">+B44</f>
        <v>65558</v>
      </c>
      <c r="T44" s="32">
        <f t="shared" ref="T44:T107" si="16">+C44</f>
        <v>63063</v>
      </c>
      <c r="U44" s="32">
        <f t="shared" ref="U44:U107" si="17">+D44</f>
        <v>68556</v>
      </c>
      <c r="V44" s="32">
        <f t="shared" ref="V44:V107" si="18">+E44</f>
        <v>67000</v>
      </c>
      <c r="W44" s="32">
        <f t="shared" ref="W44:W107" si="19">+F44</f>
        <v>70408</v>
      </c>
      <c r="X44" s="32">
        <f t="shared" ref="X44:X107" si="20">+G44</f>
        <v>66696</v>
      </c>
      <c r="Y44" s="32">
        <f t="shared" ref="Y44:Y107" si="21">+H44</f>
        <v>80129</v>
      </c>
      <c r="Z44" s="32">
        <f t="shared" ref="Z44:Z107" si="22">+I44</f>
        <v>80541</v>
      </c>
      <c r="AA44" s="32">
        <f t="shared" ref="AA44:AA107" si="23">+J44</f>
        <v>71236</v>
      </c>
      <c r="AB44" s="32">
        <f t="shared" ref="AB44:AB107" si="24">+K44</f>
        <v>111991</v>
      </c>
      <c r="AC44" s="32">
        <f t="shared" ref="AC44:AC107" si="25">+L44</f>
        <v>104734</v>
      </c>
      <c r="AD44" s="6">
        <f>SUM(S44:AC44)</f>
        <v>849912</v>
      </c>
      <c r="AE44" s="12">
        <f>+AD44/$AD$126</f>
        <v>0.56555192603678062</v>
      </c>
    </row>
    <row r="45" spans="1:31">
      <c r="A45" s="10" t="s">
        <v>488</v>
      </c>
      <c r="B45" s="11">
        <v>27396</v>
      </c>
      <c r="C45" s="11">
        <v>24901</v>
      </c>
      <c r="D45" s="11">
        <v>24740</v>
      </c>
      <c r="E45" s="11">
        <v>21343</v>
      </c>
      <c r="F45" s="11">
        <v>23083</v>
      </c>
      <c r="G45" s="11">
        <v>23012</v>
      </c>
      <c r="H45" s="11">
        <v>22602</v>
      </c>
      <c r="I45" s="11">
        <v>22489</v>
      </c>
      <c r="J45" s="11">
        <v>21480</v>
      </c>
      <c r="K45" s="11">
        <v>24024</v>
      </c>
      <c r="L45" s="11">
        <v>23578</v>
      </c>
      <c r="M45" s="11">
        <v>258648</v>
      </c>
      <c r="R45" s="32" t="str">
        <f t="shared" ref="R45:R108" si="26">+A45</f>
        <v>LATAM AIRLINES</v>
      </c>
      <c r="S45" s="32">
        <f t="shared" si="15"/>
        <v>27396</v>
      </c>
      <c r="T45" s="32">
        <f t="shared" si="16"/>
        <v>24901</v>
      </c>
      <c r="U45" s="32">
        <f t="shared" si="17"/>
        <v>24740</v>
      </c>
      <c r="V45" s="32">
        <f t="shared" si="18"/>
        <v>21343</v>
      </c>
      <c r="W45" s="32">
        <f t="shared" si="19"/>
        <v>23083</v>
      </c>
      <c r="X45" s="32">
        <f t="shared" si="20"/>
        <v>23012</v>
      </c>
      <c r="Y45" s="32">
        <f t="shared" si="21"/>
        <v>22602</v>
      </c>
      <c r="Z45" s="32">
        <f t="shared" si="22"/>
        <v>22489</v>
      </c>
      <c r="AA45" s="32">
        <f t="shared" si="23"/>
        <v>21480</v>
      </c>
      <c r="AB45" s="32">
        <f t="shared" si="24"/>
        <v>24024</v>
      </c>
      <c r="AC45" s="32">
        <f t="shared" si="25"/>
        <v>23578</v>
      </c>
      <c r="AD45" s="6">
        <f t="shared" ref="AD45:AD108" si="27">SUM(S45:AC45)</f>
        <v>258648</v>
      </c>
      <c r="AE45" s="12">
        <f>+AD45/$AD$126</f>
        <v>0.17211061211697357</v>
      </c>
    </row>
    <row r="46" spans="1:31">
      <c r="A46" s="10" t="s">
        <v>51</v>
      </c>
      <c r="B46" s="11">
        <v>1403</v>
      </c>
      <c r="C46" s="11">
        <v>1313</v>
      </c>
      <c r="D46" s="11">
        <v>3444</v>
      </c>
      <c r="E46" s="11">
        <v>6731</v>
      </c>
      <c r="F46" s="11">
        <v>8228</v>
      </c>
      <c r="G46" s="11">
        <v>9797</v>
      </c>
      <c r="H46" s="11">
        <v>12238</v>
      </c>
      <c r="I46" s="11">
        <v>13156</v>
      </c>
      <c r="J46" s="11">
        <v>12403</v>
      </c>
      <c r="K46" s="11">
        <v>17915</v>
      </c>
      <c r="L46" s="11">
        <v>18244</v>
      </c>
      <c r="M46" s="11">
        <v>104872</v>
      </c>
      <c r="R46" s="32" t="str">
        <f t="shared" si="26"/>
        <v>JETSMART</v>
      </c>
      <c r="S46" s="32">
        <f t="shared" si="15"/>
        <v>1403</v>
      </c>
      <c r="T46" s="32">
        <f t="shared" si="16"/>
        <v>1313</v>
      </c>
      <c r="U46" s="32">
        <f t="shared" si="17"/>
        <v>3444</v>
      </c>
      <c r="V46" s="32">
        <f t="shared" si="18"/>
        <v>6731</v>
      </c>
      <c r="W46" s="32">
        <f t="shared" si="19"/>
        <v>8228</v>
      </c>
      <c r="X46" s="32">
        <f t="shared" si="20"/>
        <v>9797</v>
      </c>
      <c r="Y46" s="32">
        <f t="shared" si="21"/>
        <v>12238</v>
      </c>
      <c r="Z46" s="32">
        <f t="shared" si="22"/>
        <v>13156</v>
      </c>
      <c r="AA46" s="32">
        <f t="shared" si="23"/>
        <v>12403</v>
      </c>
      <c r="AB46" s="32">
        <f t="shared" si="24"/>
        <v>17915</v>
      </c>
      <c r="AC46" s="32">
        <f t="shared" si="25"/>
        <v>18244</v>
      </c>
      <c r="AD46" s="6">
        <f t="shared" si="27"/>
        <v>104872</v>
      </c>
      <c r="AE46" s="12">
        <f>+AD46/$AD$126</f>
        <v>6.9784356012539253E-2</v>
      </c>
    </row>
    <row r="47" spans="1:31">
      <c r="A47" s="10" t="s">
        <v>26</v>
      </c>
      <c r="B47" s="11">
        <v>5950</v>
      </c>
      <c r="C47" s="11">
        <v>6451</v>
      </c>
      <c r="D47" s="11">
        <v>7240</v>
      </c>
      <c r="E47" s="11">
        <v>6926</v>
      </c>
      <c r="F47" s="11">
        <v>7221</v>
      </c>
      <c r="G47" s="11">
        <v>7301</v>
      </c>
      <c r="H47" s="11">
        <v>7430</v>
      </c>
      <c r="I47" s="11">
        <v>7602</v>
      </c>
      <c r="J47" s="11">
        <v>7562</v>
      </c>
      <c r="K47" s="11">
        <v>7575</v>
      </c>
      <c r="L47" s="11">
        <v>7776</v>
      </c>
      <c r="M47" s="11">
        <v>79034</v>
      </c>
      <c r="R47" s="32" t="str">
        <f t="shared" si="26"/>
        <v>COPA AIRLINES</v>
      </c>
      <c r="S47" s="32">
        <f t="shared" si="15"/>
        <v>5950</v>
      </c>
      <c r="T47" s="32">
        <f t="shared" si="16"/>
        <v>6451</v>
      </c>
      <c r="U47" s="32">
        <f t="shared" si="17"/>
        <v>7240</v>
      </c>
      <c r="V47" s="32">
        <f t="shared" si="18"/>
        <v>6926</v>
      </c>
      <c r="W47" s="32">
        <f t="shared" si="19"/>
        <v>7221</v>
      </c>
      <c r="X47" s="32">
        <f t="shared" si="20"/>
        <v>7301</v>
      </c>
      <c r="Y47" s="32">
        <f t="shared" si="21"/>
        <v>7430</v>
      </c>
      <c r="Z47" s="32">
        <f t="shared" si="22"/>
        <v>7602</v>
      </c>
      <c r="AA47" s="32">
        <f t="shared" si="23"/>
        <v>7562</v>
      </c>
      <c r="AB47" s="32">
        <f t="shared" si="24"/>
        <v>7575</v>
      </c>
      <c r="AC47" s="32">
        <f t="shared" si="25"/>
        <v>7776</v>
      </c>
      <c r="AD47" s="6">
        <f t="shared" si="27"/>
        <v>79034</v>
      </c>
      <c r="AE47" s="12">
        <f>+AD47/$AD$126</f>
        <v>5.2591128166670102E-2</v>
      </c>
    </row>
    <row r="48" spans="1:31">
      <c r="A48" s="10" t="s">
        <v>17</v>
      </c>
      <c r="B48" s="11">
        <v>4766</v>
      </c>
      <c r="C48" s="11">
        <v>4375</v>
      </c>
      <c r="D48" s="11">
        <v>4750</v>
      </c>
      <c r="E48" s="11">
        <v>4864</v>
      </c>
      <c r="F48" s="11">
        <v>4678</v>
      </c>
      <c r="G48" s="11">
        <v>4686</v>
      </c>
      <c r="H48" s="11">
        <v>5088</v>
      </c>
      <c r="I48" s="11">
        <v>4974</v>
      </c>
      <c r="J48" s="11">
        <v>4438</v>
      </c>
      <c r="K48" s="11">
        <v>4445</v>
      </c>
      <c r="L48" s="11">
        <v>5082</v>
      </c>
      <c r="M48" s="11">
        <v>52146</v>
      </c>
      <c r="R48" s="32" t="str">
        <f t="shared" si="26"/>
        <v>AEROREPUBLICA</v>
      </c>
      <c r="S48" s="32">
        <f t="shared" si="15"/>
        <v>4766</v>
      </c>
      <c r="T48" s="32">
        <f t="shared" si="16"/>
        <v>4375</v>
      </c>
      <c r="U48" s="32">
        <f t="shared" si="17"/>
        <v>4750</v>
      </c>
      <c r="V48" s="32">
        <f t="shared" si="18"/>
        <v>4864</v>
      </c>
      <c r="W48" s="32">
        <f t="shared" si="19"/>
        <v>4678</v>
      </c>
      <c r="X48" s="32">
        <f t="shared" si="20"/>
        <v>4686</v>
      </c>
      <c r="Y48" s="32">
        <f t="shared" si="21"/>
        <v>5088</v>
      </c>
      <c r="Z48" s="32">
        <f t="shared" si="22"/>
        <v>4974</v>
      </c>
      <c r="AA48" s="32">
        <f t="shared" si="23"/>
        <v>4438</v>
      </c>
      <c r="AB48" s="32">
        <f t="shared" si="24"/>
        <v>4445</v>
      </c>
      <c r="AC48" s="32">
        <f t="shared" si="25"/>
        <v>5082</v>
      </c>
      <c r="AD48" s="6">
        <f t="shared" si="27"/>
        <v>52146</v>
      </c>
      <c r="AE48" s="12">
        <f>+AD48/$AD$126</f>
        <v>3.469920501783004E-2</v>
      </c>
    </row>
    <row r="49" spans="1:31">
      <c r="A49" s="10" t="s">
        <v>43</v>
      </c>
      <c r="B49" s="11">
        <v>3668</v>
      </c>
      <c r="C49" s="11">
        <v>3451</v>
      </c>
      <c r="D49" s="11">
        <v>3553</v>
      </c>
      <c r="E49" s="11">
        <v>2218</v>
      </c>
      <c r="F49" s="11">
        <v>4188</v>
      </c>
      <c r="G49" s="11">
        <v>4269</v>
      </c>
      <c r="H49" s="11">
        <v>2151</v>
      </c>
      <c r="I49" s="11">
        <v>2239</v>
      </c>
      <c r="J49" s="11">
        <v>1696</v>
      </c>
      <c r="K49" s="11">
        <v>3981</v>
      </c>
      <c r="L49" s="11">
        <v>3526</v>
      </c>
      <c r="M49" s="11">
        <v>34940</v>
      </c>
      <c r="R49" s="32" t="str">
        <f t="shared" si="26"/>
        <v>AMERICAN AIRLINES</v>
      </c>
      <c r="S49" s="32">
        <f t="shared" si="15"/>
        <v>3668</v>
      </c>
      <c r="T49" s="32">
        <f t="shared" si="16"/>
        <v>3451</v>
      </c>
      <c r="U49" s="32">
        <f t="shared" si="17"/>
        <v>3553</v>
      </c>
      <c r="V49" s="32">
        <f t="shared" si="18"/>
        <v>2218</v>
      </c>
      <c r="W49" s="32">
        <f t="shared" si="19"/>
        <v>4188</v>
      </c>
      <c r="X49" s="32">
        <f t="shared" si="20"/>
        <v>4269</v>
      </c>
      <c r="Y49" s="32">
        <f t="shared" si="21"/>
        <v>2151</v>
      </c>
      <c r="Z49" s="32">
        <f t="shared" si="22"/>
        <v>2239</v>
      </c>
      <c r="AA49" s="32">
        <f t="shared" si="23"/>
        <v>1696</v>
      </c>
      <c r="AB49" s="32">
        <f t="shared" si="24"/>
        <v>3981</v>
      </c>
      <c r="AC49" s="32">
        <f t="shared" si="25"/>
        <v>3526</v>
      </c>
      <c r="AD49" s="6">
        <f t="shared" si="27"/>
        <v>34940</v>
      </c>
      <c r="AE49" s="12">
        <f>+AD49/$AD$126</f>
        <v>2.3249917986479914E-2</v>
      </c>
    </row>
    <row r="50" spans="1:31">
      <c r="A50" s="10" t="s">
        <v>35</v>
      </c>
      <c r="B50" s="11">
        <v>2749</v>
      </c>
      <c r="C50" s="11">
        <v>2540</v>
      </c>
      <c r="D50" s="11">
        <v>2726</v>
      </c>
      <c r="E50" s="11">
        <v>2541</v>
      </c>
      <c r="F50" s="11">
        <v>2486</v>
      </c>
      <c r="G50" s="11">
        <v>2504</v>
      </c>
      <c r="H50" s="11">
        <v>2489</v>
      </c>
      <c r="I50" s="11">
        <v>2455</v>
      </c>
      <c r="J50" s="11">
        <v>2264</v>
      </c>
      <c r="K50" s="11">
        <v>2850</v>
      </c>
      <c r="L50" s="11">
        <v>2610</v>
      </c>
      <c r="M50" s="11">
        <v>28214</v>
      </c>
      <c r="R50" s="32" t="str">
        <f t="shared" si="26"/>
        <v>SPIRIT AIRLINES</v>
      </c>
      <c r="S50" s="32">
        <f t="shared" si="15"/>
        <v>2749</v>
      </c>
      <c r="T50" s="32">
        <f t="shared" si="16"/>
        <v>2540</v>
      </c>
      <c r="U50" s="32">
        <f t="shared" si="17"/>
        <v>2726</v>
      </c>
      <c r="V50" s="32">
        <f t="shared" si="18"/>
        <v>2541</v>
      </c>
      <c r="W50" s="32">
        <f t="shared" si="19"/>
        <v>2486</v>
      </c>
      <c r="X50" s="32">
        <f t="shared" si="20"/>
        <v>2504</v>
      </c>
      <c r="Y50" s="32">
        <f t="shared" si="21"/>
        <v>2489</v>
      </c>
      <c r="Z50" s="32">
        <f t="shared" si="22"/>
        <v>2455</v>
      </c>
      <c r="AA50" s="32">
        <f t="shared" si="23"/>
        <v>2264</v>
      </c>
      <c r="AB50" s="32">
        <f t="shared" si="24"/>
        <v>2850</v>
      </c>
      <c r="AC50" s="32">
        <f t="shared" si="25"/>
        <v>2610</v>
      </c>
      <c r="AD50" s="6">
        <f t="shared" si="27"/>
        <v>28214</v>
      </c>
      <c r="AE50" s="12">
        <f>+AD50/$AD$126</f>
        <v>1.8774275502877625E-2</v>
      </c>
    </row>
    <row r="51" spans="1:31">
      <c r="A51" s="10" t="s">
        <v>58</v>
      </c>
      <c r="B51" s="11">
        <v>1488</v>
      </c>
      <c r="C51" s="11">
        <v>1385</v>
      </c>
      <c r="D51" s="11">
        <v>1541</v>
      </c>
      <c r="E51" s="11">
        <v>270</v>
      </c>
      <c r="F51" s="11">
        <v>1137</v>
      </c>
      <c r="G51" s="11">
        <v>1202</v>
      </c>
      <c r="H51" s="11">
        <v>138</v>
      </c>
      <c r="I51" s="11">
        <v>153</v>
      </c>
      <c r="J51" s="11">
        <v>211</v>
      </c>
      <c r="K51" s="11">
        <v>2149</v>
      </c>
      <c r="L51" s="11">
        <v>1736</v>
      </c>
      <c r="M51" s="11">
        <v>11410</v>
      </c>
      <c r="R51" s="32" t="str">
        <f t="shared" si="26"/>
        <v>SERVICIO AEREO A TERRITORIOS NACIONALES SATENA</v>
      </c>
      <c r="S51" s="32">
        <f t="shared" si="15"/>
        <v>1488</v>
      </c>
      <c r="T51" s="32">
        <f t="shared" si="16"/>
        <v>1385</v>
      </c>
      <c r="U51" s="32">
        <f t="shared" si="17"/>
        <v>1541</v>
      </c>
      <c r="V51" s="32">
        <f t="shared" si="18"/>
        <v>270</v>
      </c>
      <c r="W51" s="32">
        <f t="shared" si="19"/>
        <v>1137</v>
      </c>
      <c r="X51" s="32">
        <f t="shared" si="20"/>
        <v>1202</v>
      </c>
      <c r="Y51" s="32">
        <f t="shared" si="21"/>
        <v>138</v>
      </c>
      <c r="Z51" s="32">
        <f t="shared" si="22"/>
        <v>153</v>
      </c>
      <c r="AA51" s="32">
        <f t="shared" si="23"/>
        <v>211</v>
      </c>
      <c r="AB51" s="32">
        <f t="shared" si="24"/>
        <v>2149</v>
      </c>
      <c r="AC51" s="32">
        <f t="shared" si="25"/>
        <v>1736</v>
      </c>
      <c r="AD51" s="6">
        <f t="shared" si="27"/>
        <v>11410</v>
      </c>
      <c r="AE51" s="12">
        <f>+AD51/$AD$126</f>
        <v>7.5924889589506529E-3</v>
      </c>
    </row>
    <row r="52" spans="1:31">
      <c r="A52" s="10" t="s">
        <v>116</v>
      </c>
      <c r="B52" s="11">
        <v>826</v>
      </c>
      <c r="C52" s="11">
        <v>899</v>
      </c>
      <c r="D52" s="11">
        <v>793</v>
      </c>
      <c r="E52" s="11">
        <v>823</v>
      </c>
      <c r="F52" s="11">
        <v>925</v>
      </c>
      <c r="G52" s="11">
        <v>809</v>
      </c>
      <c r="H52" s="11">
        <v>1030</v>
      </c>
      <c r="I52" s="11">
        <v>828</v>
      </c>
      <c r="J52" s="11">
        <v>323</v>
      </c>
      <c r="K52" s="11">
        <v>1009</v>
      </c>
      <c r="L52" s="11">
        <v>766</v>
      </c>
      <c r="M52" s="11">
        <v>9031</v>
      </c>
      <c r="R52" s="32" t="str">
        <f t="shared" si="26"/>
        <v>CLIC AIR S.A.</v>
      </c>
      <c r="S52" s="32">
        <f t="shared" si="15"/>
        <v>826</v>
      </c>
      <c r="T52" s="32">
        <f t="shared" si="16"/>
        <v>899</v>
      </c>
      <c r="U52" s="32">
        <f t="shared" si="17"/>
        <v>793</v>
      </c>
      <c r="V52" s="32">
        <f t="shared" si="18"/>
        <v>823</v>
      </c>
      <c r="W52" s="32">
        <f t="shared" si="19"/>
        <v>925</v>
      </c>
      <c r="X52" s="32">
        <f t="shared" si="20"/>
        <v>809</v>
      </c>
      <c r="Y52" s="32">
        <f t="shared" si="21"/>
        <v>1030</v>
      </c>
      <c r="Z52" s="32">
        <f t="shared" si="22"/>
        <v>828</v>
      </c>
      <c r="AA52" s="32">
        <f t="shared" si="23"/>
        <v>323</v>
      </c>
      <c r="AB52" s="32">
        <f t="shared" si="24"/>
        <v>1009</v>
      </c>
      <c r="AC52" s="32">
        <f t="shared" si="25"/>
        <v>766</v>
      </c>
      <c r="AD52" s="6">
        <f t="shared" si="27"/>
        <v>9031</v>
      </c>
      <c r="AE52" s="12">
        <f>+AD52/$AD$126</f>
        <v>6.0094450296479711E-3</v>
      </c>
    </row>
    <row r="53" spans="1:31">
      <c r="A53" s="10" t="s">
        <v>161</v>
      </c>
      <c r="B53" s="11">
        <v>390</v>
      </c>
      <c r="C53" s="11">
        <v>370</v>
      </c>
      <c r="D53" s="11">
        <v>384</v>
      </c>
      <c r="E53" s="11">
        <v>378</v>
      </c>
      <c r="F53" s="11">
        <v>383</v>
      </c>
      <c r="G53" s="11">
        <v>497</v>
      </c>
      <c r="H53" s="11">
        <v>711</v>
      </c>
      <c r="I53" s="11">
        <v>574</v>
      </c>
      <c r="J53" s="11">
        <v>376</v>
      </c>
      <c r="K53" s="11">
        <v>1406</v>
      </c>
      <c r="L53" s="11">
        <v>1330</v>
      </c>
      <c r="M53" s="11">
        <v>6799</v>
      </c>
      <c r="R53" s="32" t="str">
        <f t="shared" si="26"/>
        <v>AEROMEXICO SUCURSAL COLOMBIA</v>
      </c>
      <c r="S53" s="32">
        <f t="shared" si="15"/>
        <v>390</v>
      </c>
      <c r="T53" s="32">
        <f t="shared" si="16"/>
        <v>370</v>
      </c>
      <c r="U53" s="32">
        <f t="shared" si="17"/>
        <v>384</v>
      </c>
      <c r="V53" s="32">
        <f t="shared" si="18"/>
        <v>378</v>
      </c>
      <c r="W53" s="32">
        <f t="shared" si="19"/>
        <v>383</v>
      </c>
      <c r="X53" s="32">
        <f t="shared" si="20"/>
        <v>497</v>
      </c>
      <c r="Y53" s="32">
        <f t="shared" si="21"/>
        <v>711</v>
      </c>
      <c r="Z53" s="32">
        <f t="shared" si="22"/>
        <v>574</v>
      </c>
      <c r="AA53" s="32">
        <f t="shared" si="23"/>
        <v>376</v>
      </c>
      <c r="AB53" s="32">
        <f t="shared" si="24"/>
        <v>1406</v>
      </c>
      <c r="AC53" s="32">
        <f t="shared" si="25"/>
        <v>1330</v>
      </c>
      <c r="AD53" s="6">
        <f t="shared" si="27"/>
        <v>6799</v>
      </c>
      <c r="AE53" s="12">
        <f>+AD53/$AD$126</f>
        <v>4.5242184427612174E-3</v>
      </c>
    </row>
    <row r="54" spans="1:31">
      <c r="A54" s="10" t="s">
        <v>110</v>
      </c>
      <c r="B54" s="11">
        <v>124</v>
      </c>
      <c r="C54" s="11">
        <v>116</v>
      </c>
      <c r="D54" s="11">
        <v>124</v>
      </c>
      <c r="E54" s="11">
        <v>605</v>
      </c>
      <c r="F54" s="11">
        <v>846</v>
      </c>
      <c r="G54" s="11">
        <v>706</v>
      </c>
      <c r="H54" s="11">
        <v>738</v>
      </c>
      <c r="I54" s="11">
        <v>745</v>
      </c>
      <c r="J54" s="11">
        <v>622</v>
      </c>
      <c r="K54" s="11">
        <v>622</v>
      </c>
      <c r="L54" s="11">
        <v>901</v>
      </c>
      <c r="M54" s="11">
        <v>6149</v>
      </c>
      <c r="R54" s="32" t="str">
        <f t="shared" si="26"/>
        <v>JETBLUE AIRWAYS CORPORATION</v>
      </c>
      <c r="S54" s="32">
        <f t="shared" si="15"/>
        <v>124</v>
      </c>
      <c r="T54" s="32">
        <f t="shared" si="16"/>
        <v>116</v>
      </c>
      <c r="U54" s="32">
        <f t="shared" si="17"/>
        <v>124</v>
      </c>
      <c r="V54" s="32">
        <f t="shared" si="18"/>
        <v>605</v>
      </c>
      <c r="W54" s="32">
        <f t="shared" si="19"/>
        <v>846</v>
      </c>
      <c r="X54" s="32">
        <f t="shared" si="20"/>
        <v>706</v>
      </c>
      <c r="Y54" s="32">
        <f t="shared" si="21"/>
        <v>738</v>
      </c>
      <c r="Z54" s="32">
        <f t="shared" si="22"/>
        <v>745</v>
      </c>
      <c r="AA54" s="32">
        <f t="shared" si="23"/>
        <v>622</v>
      </c>
      <c r="AB54" s="32">
        <f t="shared" si="24"/>
        <v>622</v>
      </c>
      <c r="AC54" s="32">
        <f t="shared" si="25"/>
        <v>901</v>
      </c>
      <c r="AD54" s="6">
        <f t="shared" si="27"/>
        <v>6149</v>
      </c>
      <c r="AE54" s="12">
        <f>+AD54/$AD$126</f>
        <v>4.0916927790173151E-3</v>
      </c>
    </row>
    <row r="55" spans="1:31">
      <c r="A55" s="10" t="s">
        <v>69</v>
      </c>
      <c r="B55" s="11">
        <v>324</v>
      </c>
      <c r="C55" s="11">
        <v>343</v>
      </c>
      <c r="D55" s="11">
        <v>359</v>
      </c>
      <c r="E55" s="11">
        <v>455</v>
      </c>
      <c r="F55" s="11">
        <v>469</v>
      </c>
      <c r="G55" s="11">
        <v>500</v>
      </c>
      <c r="H55" s="11">
        <v>497</v>
      </c>
      <c r="I55" s="11">
        <v>506</v>
      </c>
      <c r="J55" s="11">
        <v>471</v>
      </c>
      <c r="K55" s="11">
        <v>679</v>
      </c>
      <c r="L55" s="11">
        <v>752</v>
      </c>
      <c r="M55" s="11">
        <v>5355</v>
      </c>
      <c r="R55" s="32" t="str">
        <f t="shared" si="26"/>
        <v>ARAJET SUCURSAL COLOMBIA</v>
      </c>
      <c r="S55" s="32">
        <f t="shared" si="15"/>
        <v>324</v>
      </c>
      <c r="T55" s="32">
        <f t="shared" si="16"/>
        <v>343</v>
      </c>
      <c r="U55" s="32">
        <f t="shared" si="17"/>
        <v>359</v>
      </c>
      <c r="V55" s="32">
        <f t="shared" si="18"/>
        <v>455</v>
      </c>
      <c r="W55" s="32">
        <f t="shared" si="19"/>
        <v>469</v>
      </c>
      <c r="X55" s="32">
        <f t="shared" si="20"/>
        <v>500</v>
      </c>
      <c r="Y55" s="32">
        <f t="shared" si="21"/>
        <v>497</v>
      </c>
      <c r="Z55" s="32">
        <f t="shared" si="22"/>
        <v>506</v>
      </c>
      <c r="AA55" s="32">
        <f t="shared" si="23"/>
        <v>471</v>
      </c>
      <c r="AB55" s="32">
        <f t="shared" si="24"/>
        <v>679</v>
      </c>
      <c r="AC55" s="32">
        <f t="shared" si="25"/>
        <v>752</v>
      </c>
      <c r="AD55" s="6">
        <f t="shared" si="27"/>
        <v>5355</v>
      </c>
      <c r="AE55" s="12">
        <f>+AD55/$AD$126</f>
        <v>3.5633460451516869E-3</v>
      </c>
    </row>
    <row r="56" spans="1:31">
      <c r="A56" s="10" t="s">
        <v>145</v>
      </c>
      <c r="B56" s="11">
        <v>90</v>
      </c>
      <c r="C56" s="11">
        <v>97</v>
      </c>
      <c r="D56" s="11"/>
      <c r="E56" s="11">
        <v>90</v>
      </c>
      <c r="F56" s="11">
        <v>63</v>
      </c>
      <c r="G56" s="11"/>
      <c r="H56" s="11">
        <v>1638</v>
      </c>
      <c r="I56" s="11">
        <v>1578</v>
      </c>
      <c r="J56" s="11">
        <v>842</v>
      </c>
      <c r="K56" s="11">
        <v>195</v>
      </c>
      <c r="L56" s="11">
        <v>262</v>
      </c>
      <c r="M56" s="11">
        <v>4855</v>
      </c>
      <c r="R56" s="32" t="str">
        <f t="shared" si="26"/>
        <v>PROVINCIAL EXPRESS INC</v>
      </c>
      <c r="S56" s="32">
        <f t="shared" si="15"/>
        <v>90</v>
      </c>
      <c r="T56" s="32">
        <f t="shared" si="16"/>
        <v>97</v>
      </c>
      <c r="U56" s="32">
        <f t="shared" si="17"/>
        <v>0</v>
      </c>
      <c r="V56" s="32">
        <f t="shared" si="18"/>
        <v>90</v>
      </c>
      <c r="W56" s="32">
        <f t="shared" si="19"/>
        <v>63</v>
      </c>
      <c r="X56" s="32">
        <f t="shared" si="20"/>
        <v>0</v>
      </c>
      <c r="Y56" s="32">
        <f t="shared" si="21"/>
        <v>1638</v>
      </c>
      <c r="Z56" s="32">
        <f t="shared" si="22"/>
        <v>1578</v>
      </c>
      <c r="AA56" s="32">
        <f t="shared" si="23"/>
        <v>842</v>
      </c>
      <c r="AB56" s="32">
        <f t="shared" si="24"/>
        <v>195</v>
      </c>
      <c r="AC56" s="32">
        <f t="shared" si="25"/>
        <v>262</v>
      </c>
      <c r="AD56" s="6">
        <f t="shared" si="27"/>
        <v>4855</v>
      </c>
      <c r="AE56" s="12">
        <f>+AD56/$AD$126</f>
        <v>3.2306339961179157E-3</v>
      </c>
    </row>
    <row r="57" spans="1:31">
      <c r="A57" s="10" t="s">
        <v>54</v>
      </c>
      <c r="B57" s="11">
        <v>611</v>
      </c>
      <c r="C57" s="11">
        <v>506</v>
      </c>
      <c r="D57" s="11">
        <v>456</v>
      </c>
      <c r="E57" s="11">
        <v>613</v>
      </c>
      <c r="F57" s="11">
        <v>552</v>
      </c>
      <c r="G57" s="11">
        <v>23</v>
      </c>
      <c r="H57" s="11">
        <v>441</v>
      </c>
      <c r="I57" s="11">
        <v>426</v>
      </c>
      <c r="J57" s="11">
        <v>443</v>
      </c>
      <c r="K57" s="11">
        <v>446</v>
      </c>
      <c r="L57" s="11">
        <v>25</v>
      </c>
      <c r="M57" s="11">
        <v>4542</v>
      </c>
      <c r="R57" s="32" t="str">
        <f t="shared" si="26"/>
        <v>LÍNEA AÉREA CARGUERA DE COLOMBIA S.A.</v>
      </c>
      <c r="S57" s="32">
        <f t="shared" si="15"/>
        <v>611</v>
      </c>
      <c r="T57" s="32">
        <f t="shared" si="16"/>
        <v>506</v>
      </c>
      <c r="U57" s="32">
        <f t="shared" si="17"/>
        <v>456</v>
      </c>
      <c r="V57" s="32">
        <f t="shared" si="18"/>
        <v>613</v>
      </c>
      <c r="W57" s="32">
        <f t="shared" si="19"/>
        <v>552</v>
      </c>
      <c r="X57" s="32">
        <f t="shared" si="20"/>
        <v>23</v>
      </c>
      <c r="Y57" s="32">
        <f t="shared" si="21"/>
        <v>441</v>
      </c>
      <c r="Z57" s="32">
        <f t="shared" si="22"/>
        <v>426</v>
      </c>
      <c r="AA57" s="32">
        <f t="shared" si="23"/>
        <v>443</v>
      </c>
      <c r="AB57" s="32">
        <f t="shared" si="24"/>
        <v>446</v>
      </c>
      <c r="AC57" s="32">
        <f t="shared" si="25"/>
        <v>25</v>
      </c>
      <c r="AD57" s="6">
        <f t="shared" si="27"/>
        <v>4542</v>
      </c>
      <c r="AE57" s="12">
        <f>+AD57/$AD$126</f>
        <v>3.0223562534227753E-3</v>
      </c>
    </row>
    <row r="58" spans="1:31">
      <c r="A58" s="10" t="s">
        <v>121</v>
      </c>
      <c r="B58" s="11">
        <v>266</v>
      </c>
      <c r="C58" s="11">
        <v>241</v>
      </c>
      <c r="D58" s="11">
        <v>247</v>
      </c>
      <c r="E58" s="11">
        <v>232</v>
      </c>
      <c r="F58" s="11">
        <v>257</v>
      </c>
      <c r="G58" s="11">
        <v>238</v>
      </c>
      <c r="H58" s="11">
        <v>442</v>
      </c>
      <c r="I58" s="11">
        <v>426</v>
      </c>
      <c r="J58" s="11">
        <v>420</v>
      </c>
      <c r="K58" s="11">
        <v>699</v>
      </c>
      <c r="L58" s="11">
        <v>506</v>
      </c>
      <c r="M58" s="11">
        <v>3974</v>
      </c>
      <c r="R58" s="32" t="str">
        <f t="shared" si="26"/>
        <v>KLM</v>
      </c>
      <c r="S58" s="32">
        <f t="shared" si="15"/>
        <v>266</v>
      </c>
      <c r="T58" s="32">
        <f t="shared" si="16"/>
        <v>241</v>
      </c>
      <c r="U58" s="32">
        <f t="shared" si="17"/>
        <v>247</v>
      </c>
      <c r="V58" s="32">
        <f t="shared" si="18"/>
        <v>232</v>
      </c>
      <c r="W58" s="32">
        <f t="shared" si="19"/>
        <v>257</v>
      </c>
      <c r="X58" s="32">
        <f t="shared" si="20"/>
        <v>238</v>
      </c>
      <c r="Y58" s="32">
        <f t="shared" si="21"/>
        <v>442</v>
      </c>
      <c r="Z58" s="32">
        <f t="shared" si="22"/>
        <v>426</v>
      </c>
      <c r="AA58" s="32">
        <f t="shared" si="23"/>
        <v>420</v>
      </c>
      <c r="AB58" s="32">
        <f t="shared" si="24"/>
        <v>699</v>
      </c>
      <c r="AC58" s="32">
        <f t="shared" si="25"/>
        <v>506</v>
      </c>
      <c r="AD58" s="6">
        <f t="shared" si="27"/>
        <v>3974</v>
      </c>
      <c r="AE58" s="12">
        <f>+AD58/$AD$126</f>
        <v>2.6443953657204113E-3</v>
      </c>
    </row>
    <row r="59" spans="1:31">
      <c r="A59" s="10" t="s">
        <v>78</v>
      </c>
      <c r="B59" s="11">
        <v>230</v>
      </c>
      <c r="C59" s="11">
        <v>187</v>
      </c>
      <c r="D59" s="11">
        <v>200</v>
      </c>
      <c r="E59" s="11">
        <v>178</v>
      </c>
      <c r="F59" s="11">
        <v>212</v>
      </c>
      <c r="G59" s="11">
        <v>163</v>
      </c>
      <c r="H59" s="11">
        <v>212</v>
      </c>
      <c r="I59" s="11">
        <v>214</v>
      </c>
      <c r="J59" s="11">
        <v>199</v>
      </c>
      <c r="K59" s="11">
        <v>199</v>
      </c>
      <c r="L59" s="11">
        <v>1696</v>
      </c>
      <c r="M59" s="11">
        <v>3690</v>
      </c>
      <c r="R59" s="32" t="str">
        <f t="shared" si="26"/>
        <v>AEROGAL</v>
      </c>
      <c r="S59" s="32">
        <f t="shared" si="15"/>
        <v>230</v>
      </c>
      <c r="T59" s="32">
        <f t="shared" si="16"/>
        <v>187</v>
      </c>
      <c r="U59" s="32">
        <f t="shared" si="17"/>
        <v>200</v>
      </c>
      <c r="V59" s="32">
        <f t="shared" si="18"/>
        <v>178</v>
      </c>
      <c r="W59" s="32">
        <f t="shared" si="19"/>
        <v>212</v>
      </c>
      <c r="X59" s="32">
        <f t="shared" si="20"/>
        <v>163</v>
      </c>
      <c r="Y59" s="32">
        <f t="shared" si="21"/>
        <v>212</v>
      </c>
      <c r="Z59" s="32">
        <f t="shared" si="22"/>
        <v>214</v>
      </c>
      <c r="AA59" s="32">
        <f t="shared" si="23"/>
        <v>199</v>
      </c>
      <c r="AB59" s="32">
        <f t="shared" si="24"/>
        <v>199</v>
      </c>
      <c r="AC59" s="32">
        <f t="shared" si="25"/>
        <v>1696</v>
      </c>
      <c r="AD59" s="6">
        <f t="shared" si="27"/>
        <v>3690</v>
      </c>
      <c r="AE59" s="12">
        <f>+AD59/$AD$126</f>
        <v>2.4554149218692293E-3</v>
      </c>
    </row>
    <row r="60" spans="1:31">
      <c r="A60" s="10" t="s">
        <v>348</v>
      </c>
      <c r="B60" s="11"/>
      <c r="C60" s="11"/>
      <c r="D60" s="11"/>
      <c r="E60" s="11"/>
      <c r="F60" s="11"/>
      <c r="G60" s="11"/>
      <c r="H60" s="11">
        <v>183</v>
      </c>
      <c r="I60" s="11">
        <v>191</v>
      </c>
      <c r="J60" s="11">
        <v>162</v>
      </c>
      <c r="K60" s="11">
        <v>1527</v>
      </c>
      <c r="L60" s="11">
        <v>1076</v>
      </c>
      <c r="M60" s="11">
        <v>3139</v>
      </c>
      <c r="R60" s="32" t="str">
        <f t="shared" si="26"/>
        <v>DELTA</v>
      </c>
      <c r="S60" s="32">
        <f t="shared" si="15"/>
        <v>0</v>
      </c>
      <c r="T60" s="32">
        <f t="shared" si="16"/>
        <v>0</v>
      </c>
      <c r="U60" s="32">
        <f t="shared" si="17"/>
        <v>0</v>
      </c>
      <c r="V60" s="32">
        <f t="shared" si="18"/>
        <v>0</v>
      </c>
      <c r="W60" s="32">
        <f t="shared" si="19"/>
        <v>0</v>
      </c>
      <c r="X60" s="32">
        <f t="shared" si="20"/>
        <v>0</v>
      </c>
      <c r="Y60" s="32">
        <f t="shared" si="21"/>
        <v>183</v>
      </c>
      <c r="Z60" s="32">
        <f t="shared" si="22"/>
        <v>191</v>
      </c>
      <c r="AA60" s="32">
        <f t="shared" si="23"/>
        <v>162</v>
      </c>
      <c r="AB60" s="32">
        <f t="shared" si="24"/>
        <v>1527</v>
      </c>
      <c r="AC60" s="32">
        <f t="shared" si="25"/>
        <v>1076</v>
      </c>
      <c r="AD60" s="6">
        <f t="shared" si="27"/>
        <v>3139</v>
      </c>
      <c r="AE60" s="12">
        <f>+AD60/$AD$126</f>
        <v>2.0887662438340139E-3</v>
      </c>
    </row>
    <row r="61" spans="1:31">
      <c r="A61" s="10" t="s">
        <v>96</v>
      </c>
      <c r="B61" s="11">
        <v>217</v>
      </c>
      <c r="C61" s="11">
        <v>296</v>
      </c>
      <c r="D61" s="11">
        <v>312</v>
      </c>
      <c r="E61" s="11">
        <v>304</v>
      </c>
      <c r="F61" s="11">
        <v>328</v>
      </c>
      <c r="G61" s="35"/>
      <c r="H61" s="11">
        <v>336</v>
      </c>
      <c r="I61" s="11">
        <v>312</v>
      </c>
      <c r="J61" s="11">
        <v>312</v>
      </c>
      <c r="K61" s="11">
        <v>272</v>
      </c>
      <c r="L61" s="11"/>
      <c r="M61" s="11">
        <v>2689</v>
      </c>
      <c r="R61" s="32" t="str">
        <f t="shared" si="26"/>
        <v>AIR CANADA</v>
      </c>
      <c r="S61" s="32">
        <f t="shared" si="15"/>
        <v>217</v>
      </c>
      <c r="T61" s="32">
        <f t="shared" si="16"/>
        <v>296</v>
      </c>
      <c r="U61" s="32">
        <f t="shared" si="17"/>
        <v>312</v>
      </c>
      <c r="V61" s="32">
        <f t="shared" si="18"/>
        <v>304</v>
      </c>
      <c r="W61" s="32">
        <f t="shared" si="19"/>
        <v>328</v>
      </c>
      <c r="X61" s="32">
        <f t="shared" si="20"/>
        <v>0</v>
      </c>
      <c r="Y61" s="32">
        <f t="shared" si="21"/>
        <v>336</v>
      </c>
      <c r="Z61" s="32">
        <f t="shared" si="22"/>
        <v>312</v>
      </c>
      <c r="AA61" s="32">
        <f t="shared" si="23"/>
        <v>312</v>
      </c>
      <c r="AB61" s="32">
        <f t="shared" si="24"/>
        <v>272</v>
      </c>
      <c r="AC61" s="32">
        <f t="shared" si="25"/>
        <v>0</v>
      </c>
      <c r="AD61" s="6">
        <f t="shared" si="27"/>
        <v>2689</v>
      </c>
      <c r="AE61" s="12">
        <f>+AD61/$AD$126</f>
        <v>1.7893253997036201E-3</v>
      </c>
    </row>
    <row r="62" spans="1:31">
      <c r="A62" s="10" t="s">
        <v>132</v>
      </c>
      <c r="B62" s="11">
        <v>142</v>
      </c>
      <c r="C62" s="11">
        <v>104</v>
      </c>
      <c r="D62" s="11">
        <v>136</v>
      </c>
      <c r="E62" s="11">
        <v>119</v>
      </c>
      <c r="F62" s="11">
        <v>127</v>
      </c>
      <c r="G62" s="11">
        <v>174</v>
      </c>
      <c r="H62" s="11">
        <v>274</v>
      </c>
      <c r="I62" s="35"/>
      <c r="J62" s="11">
        <v>221</v>
      </c>
      <c r="K62" s="11">
        <v>365</v>
      </c>
      <c r="L62" s="11">
        <v>890</v>
      </c>
      <c r="M62" s="11">
        <v>2552</v>
      </c>
      <c r="R62" s="32" t="str">
        <f t="shared" si="26"/>
        <v>AVIACION PARTICULAR</v>
      </c>
      <c r="S62" s="32">
        <f t="shared" si="15"/>
        <v>142</v>
      </c>
      <c r="T62" s="32">
        <f t="shared" si="16"/>
        <v>104</v>
      </c>
      <c r="U62" s="32">
        <f t="shared" si="17"/>
        <v>136</v>
      </c>
      <c r="V62" s="32">
        <f t="shared" si="18"/>
        <v>119</v>
      </c>
      <c r="W62" s="32">
        <f t="shared" si="19"/>
        <v>127</v>
      </c>
      <c r="X62" s="32">
        <f t="shared" si="20"/>
        <v>174</v>
      </c>
      <c r="Y62" s="32">
        <f t="shared" si="21"/>
        <v>274</v>
      </c>
      <c r="Z62" s="32">
        <f t="shared" si="22"/>
        <v>0</v>
      </c>
      <c r="AA62" s="32">
        <f t="shared" si="23"/>
        <v>221</v>
      </c>
      <c r="AB62" s="32">
        <f t="shared" si="24"/>
        <v>365</v>
      </c>
      <c r="AC62" s="32">
        <f t="shared" si="25"/>
        <v>890</v>
      </c>
      <c r="AD62" s="6">
        <f t="shared" si="27"/>
        <v>2552</v>
      </c>
      <c r="AE62" s="12">
        <f>+AD62/$AD$126</f>
        <v>1.6981622982683668E-3</v>
      </c>
    </row>
    <row r="63" spans="1:31">
      <c r="A63" s="10" t="s">
        <v>83</v>
      </c>
      <c r="B63" s="11">
        <v>162</v>
      </c>
      <c r="C63" s="11">
        <v>185</v>
      </c>
      <c r="D63" s="11">
        <v>156</v>
      </c>
      <c r="E63" s="11">
        <v>367</v>
      </c>
      <c r="F63" s="11">
        <v>156</v>
      </c>
      <c r="G63" s="11">
        <v>168</v>
      </c>
      <c r="H63" s="11">
        <v>169</v>
      </c>
      <c r="I63" s="11">
        <v>157</v>
      </c>
      <c r="J63" s="11">
        <v>151</v>
      </c>
      <c r="K63" s="11">
        <v>151</v>
      </c>
      <c r="L63" s="11">
        <v>644</v>
      </c>
      <c r="M63" s="11">
        <v>2466</v>
      </c>
      <c r="R63" s="32" t="str">
        <f t="shared" si="26"/>
        <v>TACA INTERNATIONAL</v>
      </c>
      <c r="S63" s="32">
        <f t="shared" si="15"/>
        <v>162</v>
      </c>
      <c r="T63" s="32">
        <f t="shared" si="16"/>
        <v>185</v>
      </c>
      <c r="U63" s="32">
        <f t="shared" si="17"/>
        <v>156</v>
      </c>
      <c r="V63" s="32">
        <f t="shared" si="18"/>
        <v>367</v>
      </c>
      <c r="W63" s="32">
        <f t="shared" si="19"/>
        <v>156</v>
      </c>
      <c r="X63" s="32">
        <f t="shared" si="20"/>
        <v>168</v>
      </c>
      <c r="Y63" s="32">
        <f t="shared" si="21"/>
        <v>169</v>
      </c>
      <c r="Z63" s="32">
        <f t="shared" si="22"/>
        <v>157</v>
      </c>
      <c r="AA63" s="32">
        <f t="shared" si="23"/>
        <v>151</v>
      </c>
      <c r="AB63" s="32">
        <f t="shared" si="24"/>
        <v>151</v>
      </c>
      <c r="AC63" s="32">
        <f t="shared" si="25"/>
        <v>644</v>
      </c>
      <c r="AD63" s="6">
        <f t="shared" si="27"/>
        <v>2466</v>
      </c>
      <c r="AE63" s="12">
        <f>+AD63/$AD$126</f>
        <v>1.6409358258345583E-3</v>
      </c>
    </row>
    <row r="64" spans="1:31">
      <c r="A64" s="10" t="s">
        <v>108</v>
      </c>
      <c r="B64" s="11">
        <v>197</v>
      </c>
      <c r="C64" s="11">
        <v>202</v>
      </c>
      <c r="D64" s="11">
        <v>187</v>
      </c>
      <c r="E64" s="11">
        <v>194</v>
      </c>
      <c r="F64" s="11">
        <v>200</v>
      </c>
      <c r="G64" s="11">
        <v>226</v>
      </c>
      <c r="H64" s="11">
        <v>216</v>
      </c>
      <c r="I64" s="11">
        <v>231</v>
      </c>
      <c r="J64" s="11">
        <v>222</v>
      </c>
      <c r="K64" s="11">
        <v>271</v>
      </c>
      <c r="L64" s="11">
        <v>291</v>
      </c>
      <c r="M64" s="11">
        <v>2437</v>
      </c>
      <c r="R64" s="32" t="str">
        <f t="shared" si="26"/>
        <v>AER CARIBE S.A.</v>
      </c>
      <c r="S64" s="32">
        <f t="shared" si="15"/>
        <v>197</v>
      </c>
      <c r="T64" s="32">
        <f t="shared" si="16"/>
        <v>202</v>
      </c>
      <c r="U64" s="32">
        <f t="shared" si="17"/>
        <v>187</v>
      </c>
      <c r="V64" s="32">
        <f t="shared" si="18"/>
        <v>194</v>
      </c>
      <c r="W64" s="32">
        <f t="shared" si="19"/>
        <v>200</v>
      </c>
      <c r="X64" s="32">
        <f t="shared" si="20"/>
        <v>226</v>
      </c>
      <c r="Y64" s="32">
        <f t="shared" si="21"/>
        <v>216</v>
      </c>
      <c r="Z64" s="32">
        <f t="shared" si="22"/>
        <v>231</v>
      </c>
      <c r="AA64" s="32">
        <f t="shared" si="23"/>
        <v>222</v>
      </c>
      <c r="AB64" s="32">
        <f t="shared" si="24"/>
        <v>271</v>
      </c>
      <c r="AC64" s="32">
        <f t="shared" si="25"/>
        <v>291</v>
      </c>
      <c r="AD64" s="6">
        <f t="shared" si="27"/>
        <v>2437</v>
      </c>
      <c r="AE64" s="12">
        <f>+AD64/$AD$126</f>
        <v>1.6216385269905995E-3</v>
      </c>
    </row>
    <row r="65" spans="1:31">
      <c r="A65" s="10" t="s">
        <v>386</v>
      </c>
      <c r="B65" s="11"/>
      <c r="C65" s="11"/>
      <c r="D65" s="11"/>
      <c r="E65" s="11"/>
      <c r="F65" s="11"/>
      <c r="G65" s="11"/>
      <c r="H65" s="11"/>
      <c r="I65" s="11"/>
      <c r="J65" s="11"/>
      <c r="K65" s="11">
        <v>1232</v>
      </c>
      <c r="L65" s="11">
        <v>1174</v>
      </c>
      <c r="M65" s="11">
        <v>2406</v>
      </c>
      <c r="R65" s="32" t="str">
        <f t="shared" si="26"/>
        <v>IBERIA</v>
      </c>
      <c r="S65" s="32">
        <f t="shared" si="15"/>
        <v>0</v>
      </c>
      <c r="T65" s="32">
        <f t="shared" si="16"/>
        <v>0</v>
      </c>
      <c r="U65" s="32">
        <f t="shared" si="17"/>
        <v>0</v>
      </c>
      <c r="V65" s="32">
        <f t="shared" si="18"/>
        <v>0</v>
      </c>
      <c r="W65" s="32">
        <f t="shared" si="19"/>
        <v>0</v>
      </c>
      <c r="X65" s="32">
        <f t="shared" si="20"/>
        <v>0</v>
      </c>
      <c r="Y65" s="32">
        <f t="shared" si="21"/>
        <v>0</v>
      </c>
      <c r="Z65" s="32">
        <f t="shared" si="22"/>
        <v>0</v>
      </c>
      <c r="AA65" s="32">
        <f t="shared" si="23"/>
        <v>0</v>
      </c>
      <c r="AB65" s="32">
        <f t="shared" si="24"/>
        <v>1232</v>
      </c>
      <c r="AC65" s="32">
        <f t="shared" si="25"/>
        <v>1174</v>
      </c>
      <c r="AD65" s="6">
        <f t="shared" si="27"/>
        <v>2406</v>
      </c>
      <c r="AE65" s="12">
        <f>+AD65/$AD$126</f>
        <v>1.6010103799505057E-3</v>
      </c>
    </row>
    <row r="66" spans="1:31">
      <c r="A66" s="10" t="s">
        <v>174</v>
      </c>
      <c r="B66" s="11"/>
      <c r="C66" s="11"/>
      <c r="D66" s="11"/>
      <c r="E66" s="11">
        <v>556</v>
      </c>
      <c r="F66" s="11">
        <v>508</v>
      </c>
      <c r="G66" s="11"/>
      <c r="H66" s="11">
        <v>344</v>
      </c>
      <c r="I66" s="11">
        <v>148</v>
      </c>
      <c r="J66" s="11"/>
      <c r="K66" s="11">
        <v>215</v>
      </c>
      <c r="L66" s="11">
        <v>216</v>
      </c>
      <c r="M66" s="11">
        <v>1987</v>
      </c>
      <c r="R66" s="32" t="str">
        <f t="shared" si="26"/>
        <v>AEREA S.A.</v>
      </c>
      <c r="S66" s="32">
        <f t="shared" si="15"/>
        <v>0</v>
      </c>
      <c r="T66" s="32">
        <f t="shared" si="16"/>
        <v>0</v>
      </c>
      <c r="U66" s="32">
        <f t="shared" si="17"/>
        <v>0</v>
      </c>
      <c r="V66" s="32">
        <f t="shared" si="18"/>
        <v>556</v>
      </c>
      <c r="W66" s="32">
        <f t="shared" si="19"/>
        <v>508</v>
      </c>
      <c r="X66" s="32">
        <f t="shared" si="20"/>
        <v>0</v>
      </c>
      <c r="Y66" s="32">
        <f t="shared" si="21"/>
        <v>344</v>
      </c>
      <c r="Z66" s="32">
        <f t="shared" si="22"/>
        <v>148</v>
      </c>
      <c r="AA66" s="32">
        <f t="shared" si="23"/>
        <v>0</v>
      </c>
      <c r="AB66" s="32">
        <f t="shared" si="24"/>
        <v>215</v>
      </c>
      <c r="AC66" s="32">
        <f t="shared" si="25"/>
        <v>216</v>
      </c>
      <c r="AD66" s="6">
        <f t="shared" si="27"/>
        <v>1987</v>
      </c>
      <c r="AE66" s="12">
        <f>+AD66/$AD$126</f>
        <v>1.3221976828602057E-3</v>
      </c>
    </row>
    <row r="67" spans="1:31">
      <c r="A67" s="10" t="s">
        <v>390</v>
      </c>
      <c r="B67" s="11"/>
      <c r="C67" s="11"/>
      <c r="D67" s="11"/>
      <c r="E67" s="11"/>
      <c r="F67" s="11"/>
      <c r="G67" s="11"/>
      <c r="H67" s="11"/>
      <c r="I67" s="11"/>
      <c r="J67" s="11"/>
      <c r="K67" s="11">
        <v>828</v>
      </c>
      <c r="L67" s="11">
        <v>748</v>
      </c>
      <c r="M67" s="11">
        <v>1576</v>
      </c>
      <c r="R67" s="32" t="str">
        <f t="shared" si="26"/>
        <v>SEARCA LTDA</v>
      </c>
      <c r="S67" s="32">
        <f t="shared" si="15"/>
        <v>0</v>
      </c>
      <c r="T67" s="32">
        <f t="shared" si="16"/>
        <v>0</v>
      </c>
      <c r="U67" s="32">
        <f t="shared" si="17"/>
        <v>0</v>
      </c>
      <c r="V67" s="32">
        <f t="shared" si="18"/>
        <v>0</v>
      </c>
      <c r="W67" s="32">
        <f t="shared" si="19"/>
        <v>0</v>
      </c>
      <c r="X67" s="32">
        <f t="shared" si="20"/>
        <v>0</v>
      </c>
      <c r="Y67" s="32">
        <f t="shared" si="21"/>
        <v>0</v>
      </c>
      <c r="Z67" s="32">
        <f t="shared" si="22"/>
        <v>0</v>
      </c>
      <c r="AA67" s="32">
        <f t="shared" si="23"/>
        <v>0</v>
      </c>
      <c r="AB67" s="32">
        <f t="shared" si="24"/>
        <v>828</v>
      </c>
      <c r="AC67" s="32">
        <f t="shared" si="25"/>
        <v>748</v>
      </c>
      <c r="AD67" s="6">
        <f t="shared" si="27"/>
        <v>1576</v>
      </c>
      <c r="AE67" s="12">
        <f>+AD67/$AD$126</f>
        <v>1.048708378554446E-3</v>
      </c>
    </row>
    <row r="68" spans="1:31">
      <c r="A68" s="10" t="s">
        <v>411</v>
      </c>
      <c r="B68" s="11"/>
      <c r="C68" s="11"/>
      <c r="D68" s="11"/>
      <c r="E68" s="11"/>
      <c r="F68" s="11"/>
      <c r="G68" s="11"/>
      <c r="H68" s="11"/>
      <c r="I68" s="11"/>
      <c r="J68" s="11"/>
      <c r="K68" s="11">
        <v>734</v>
      </c>
      <c r="L68" s="11">
        <v>784</v>
      </c>
      <c r="M68" s="11">
        <v>1518</v>
      </c>
      <c r="R68" s="32" t="str">
        <f t="shared" si="26"/>
        <v>GOL</v>
      </c>
      <c r="S68" s="32">
        <f t="shared" si="15"/>
        <v>0</v>
      </c>
      <c r="T68" s="32">
        <f t="shared" si="16"/>
        <v>0</v>
      </c>
      <c r="U68" s="32">
        <f t="shared" si="17"/>
        <v>0</v>
      </c>
      <c r="V68" s="32">
        <f t="shared" si="18"/>
        <v>0</v>
      </c>
      <c r="W68" s="32">
        <f t="shared" si="19"/>
        <v>0</v>
      </c>
      <c r="X68" s="32">
        <f t="shared" si="20"/>
        <v>0</v>
      </c>
      <c r="Y68" s="32">
        <f t="shared" si="21"/>
        <v>0</v>
      </c>
      <c r="Z68" s="32">
        <f t="shared" si="22"/>
        <v>0</v>
      </c>
      <c r="AA68" s="32">
        <f t="shared" si="23"/>
        <v>0</v>
      </c>
      <c r="AB68" s="32">
        <f t="shared" si="24"/>
        <v>734</v>
      </c>
      <c r="AC68" s="32">
        <f t="shared" si="25"/>
        <v>784</v>
      </c>
      <c r="AD68" s="6">
        <f t="shared" si="27"/>
        <v>1518</v>
      </c>
      <c r="AE68" s="12">
        <f>+AD68/$AD$126</f>
        <v>1.0101137808665285E-3</v>
      </c>
    </row>
    <row r="69" spans="1:31">
      <c r="A69" s="10" t="s">
        <v>398</v>
      </c>
      <c r="B69" s="11"/>
      <c r="C69" s="11"/>
      <c r="D69" s="11"/>
      <c r="E69" s="11"/>
      <c r="F69" s="11"/>
      <c r="G69" s="11"/>
      <c r="H69" s="11"/>
      <c r="I69" s="11"/>
      <c r="J69" s="11"/>
      <c r="K69" s="11">
        <v>741</v>
      </c>
      <c r="L69" s="11">
        <v>690</v>
      </c>
      <c r="M69" s="11">
        <v>1431</v>
      </c>
      <c r="R69" s="32" t="str">
        <f t="shared" si="26"/>
        <v>AEROENLACES NACIONALES S.A.</v>
      </c>
      <c r="S69" s="32">
        <f t="shared" si="15"/>
        <v>0</v>
      </c>
      <c r="T69" s="32">
        <f t="shared" si="16"/>
        <v>0</v>
      </c>
      <c r="U69" s="32">
        <f t="shared" si="17"/>
        <v>0</v>
      </c>
      <c r="V69" s="32">
        <f t="shared" si="18"/>
        <v>0</v>
      </c>
      <c r="W69" s="32">
        <f t="shared" si="19"/>
        <v>0</v>
      </c>
      <c r="X69" s="32">
        <f t="shared" si="20"/>
        <v>0</v>
      </c>
      <c r="Y69" s="32">
        <f t="shared" si="21"/>
        <v>0</v>
      </c>
      <c r="Z69" s="32">
        <f t="shared" si="22"/>
        <v>0</v>
      </c>
      <c r="AA69" s="32">
        <f t="shared" si="23"/>
        <v>0</v>
      </c>
      <c r="AB69" s="32">
        <f t="shared" si="24"/>
        <v>741</v>
      </c>
      <c r="AC69" s="32">
        <f t="shared" si="25"/>
        <v>690</v>
      </c>
      <c r="AD69" s="6">
        <f t="shared" si="27"/>
        <v>1431</v>
      </c>
      <c r="AE69" s="12">
        <f>+AD69/$AD$126</f>
        <v>9.5222188433465244E-4</v>
      </c>
    </row>
    <row r="70" spans="1:31">
      <c r="A70" s="10" t="s">
        <v>222</v>
      </c>
      <c r="B70" s="11"/>
      <c r="C70" s="11"/>
      <c r="D70" s="11"/>
      <c r="E70" s="11">
        <v>260</v>
      </c>
      <c r="F70" s="11">
        <v>316</v>
      </c>
      <c r="G70" s="11"/>
      <c r="H70" s="11">
        <v>352</v>
      </c>
      <c r="I70" s="11">
        <v>448</v>
      </c>
      <c r="J70" s="11"/>
      <c r="K70" s="11">
        <v>26</v>
      </c>
      <c r="L70" s="11">
        <v>15</v>
      </c>
      <c r="M70" s="11">
        <v>1417</v>
      </c>
      <c r="R70" s="32" t="str">
        <f t="shared" si="26"/>
        <v>PACIFICA DE AVIACION S.A.S</v>
      </c>
      <c r="S70" s="32">
        <f t="shared" si="15"/>
        <v>0</v>
      </c>
      <c r="T70" s="32">
        <f t="shared" si="16"/>
        <v>0</v>
      </c>
      <c r="U70" s="32">
        <f t="shared" si="17"/>
        <v>0</v>
      </c>
      <c r="V70" s="32">
        <f t="shared" si="18"/>
        <v>260</v>
      </c>
      <c r="W70" s="32">
        <f t="shared" si="19"/>
        <v>316</v>
      </c>
      <c r="X70" s="32">
        <f t="shared" si="20"/>
        <v>0</v>
      </c>
      <c r="Y70" s="32">
        <f t="shared" si="21"/>
        <v>352</v>
      </c>
      <c r="Z70" s="32">
        <f t="shared" si="22"/>
        <v>448</v>
      </c>
      <c r="AA70" s="32">
        <f t="shared" si="23"/>
        <v>0</v>
      </c>
      <c r="AB70" s="32">
        <f t="shared" si="24"/>
        <v>26</v>
      </c>
      <c r="AC70" s="32">
        <f t="shared" si="25"/>
        <v>15</v>
      </c>
      <c r="AD70" s="6">
        <f t="shared" si="27"/>
        <v>1417</v>
      </c>
      <c r="AE70" s="12">
        <f>+AD70/$AD$126</f>
        <v>9.4290594696170682E-4</v>
      </c>
    </row>
    <row r="71" spans="1:31">
      <c r="A71" s="10" t="s">
        <v>148</v>
      </c>
      <c r="B71" s="11">
        <v>33</v>
      </c>
      <c r="C71" s="11">
        <v>146</v>
      </c>
      <c r="D71" s="11">
        <v>114</v>
      </c>
      <c r="E71" s="11">
        <v>114</v>
      </c>
      <c r="F71" s="11">
        <v>100</v>
      </c>
      <c r="G71" s="11">
        <v>74</v>
      </c>
      <c r="H71" s="11">
        <v>163</v>
      </c>
      <c r="I71" s="11">
        <v>261</v>
      </c>
      <c r="J71" s="11">
        <v>22</v>
      </c>
      <c r="K71" s="11">
        <v>105</v>
      </c>
      <c r="L71" s="11">
        <v>67</v>
      </c>
      <c r="M71" s="11">
        <v>1199</v>
      </c>
      <c r="R71" s="32" t="str">
        <f t="shared" si="26"/>
        <v>HELICOL</v>
      </c>
      <c r="S71" s="32">
        <f t="shared" si="15"/>
        <v>33</v>
      </c>
      <c r="T71" s="32">
        <f t="shared" si="16"/>
        <v>146</v>
      </c>
      <c r="U71" s="32">
        <f t="shared" si="17"/>
        <v>114</v>
      </c>
      <c r="V71" s="32">
        <f t="shared" si="18"/>
        <v>114</v>
      </c>
      <c r="W71" s="32">
        <f t="shared" si="19"/>
        <v>100</v>
      </c>
      <c r="X71" s="32">
        <f t="shared" si="20"/>
        <v>74</v>
      </c>
      <c r="Y71" s="32">
        <f t="shared" si="21"/>
        <v>163</v>
      </c>
      <c r="Z71" s="32">
        <f t="shared" si="22"/>
        <v>261</v>
      </c>
      <c r="AA71" s="32">
        <f t="shared" si="23"/>
        <v>22</v>
      </c>
      <c r="AB71" s="32">
        <f t="shared" si="24"/>
        <v>105</v>
      </c>
      <c r="AC71" s="32">
        <f t="shared" si="25"/>
        <v>67</v>
      </c>
      <c r="AD71" s="6">
        <f t="shared" si="27"/>
        <v>1199</v>
      </c>
      <c r="AE71" s="12">
        <f>+AD71/$AD$126</f>
        <v>7.9784349358298266E-4</v>
      </c>
    </row>
    <row r="72" spans="1:31">
      <c r="A72" s="10" t="s">
        <v>71</v>
      </c>
      <c r="B72" s="11">
        <v>178</v>
      </c>
      <c r="C72" s="11">
        <v>164</v>
      </c>
      <c r="D72" s="11">
        <v>195</v>
      </c>
      <c r="E72" s="11">
        <v>179</v>
      </c>
      <c r="F72" s="11">
        <v>173</v>
      </c>
      <c r="G72" s="11">
        <v>169</v>
      </c>
      <c r="H72" s="11"/>
      <c r="I72" s="11"/>
      <c r="J72" s="11"/>
      <c r="K72" s="11"/>
      <c r="L72" s="11"/>
      <c r="M72" s="11">
        <v>1058</v>
      </c>
      <c r="R72" s="32" t="str">
        <f t="shared" si="26"/>
        <v>DELTA AIRLINES</v>
      </c>
      <c r="S72" s="32">
        <f t="shared" si="15"/>
        <v>178</v>
      </c>
      <c r="T72" s="32">
        <f t="shared" si="16"/>
        <v>164</v>
      </c>
      <c r="U72" s="32">
        <f t="shared" si="17"/>
        <v>195</v>
      </c>
      <c r="V72" s="32">
        <f t="shared" si="18"/>
        <v>179</v>
      </c>
      <c r="W72" s="32">
        <f t="shared" si="19"/>
        <v>173</v>
      </c>
      <c r="X72" s="32">
        <f t="shared" si="20"/>
        <v>169</v>
      </c>
      <c r="Y72" s="32">
        <f t="shared" si="21"/>
        <v>0</v>
      </c>
      <c r="Z72" s="32">
        <f t="shared" si="22"/>
        <v>0</v>
      </c>
      <c r="AA72" s="32">
        <f t="shared" si="23"/>
        <v>0</v>
      </c>
      <c r="AB72" s="32">
        <f t="shared" si="24"/>
        <v>0</v>
      </c>
      <c r="AC72" s="32">
        <f t="shared" si="25"/>
        <v>0</v>
      </c>
      <c r="AD72" s="6">
        <f t="shared" si="27"/>
        <v>1058</v>
      </c>
      <c r="AE72" s="12">
        <f>+AD72/$AD$126</f>
        <v>7.0401869575545926E-4</v>
      </c>
    </row>
    <row r="73" spans="1:31">
      <c r="A73" s="10" t="s">
        <v>101</v>
      </c>
      <c r="B73" s="11">
        <v>56</v>
      </c>
      <c r="C73" s="11">
        <v>48</v>
      </c>
      <c r="D73" s="11">
        <v>52</v>
      </c>
      <c r="E73" s="11">
        <v>52</v>
      </c>
      <c r="F73" s="11">
        <v>52</v>
      </c>
      <c r="G73" s="11"/>
      <c r="H73" s="11">
        <v>191</v>
      </c>
      <c r="I73" s="11">
        <v>198</v>
      </c>
      <c r="J73" s="11">
        <v>187</v>
      </c>
      <c r="K73" s="11">
        <v>198</v>
      </c>
      <c r="L73" s="11"/>
      <c r="M73" s="11">
        <v>1034</v>
      </c>
      <c r="R73" s="32" t="str">
        <f t="shared" si="26"/>
        <v>PLUS ULTRA</v>
      </c>
      <c r="S73" s="32">
        <f t="shared" si="15"/>
        <v>56</v>
      </c>
      <c r="T73" s="32">
        <f t="shared" si="16"/>
        <v>48</v>
      </c>
      <c r="U73" s="32">
        <f t="shared" si="17"/>
        <v>52</v>
      </c>
      <c r="V73" s="32">
        <f t="shared" si="18"/>
        <v>52</v>
      </c>
      <c r="W73" s="32">
        <f t="shared" si="19"/>
        <v>52</v>
      </c>
      <c r="X73" s="32">
        <f t="shared" si="20"/>
        <v>0</v>
      </c>
      <c r="Y73" s="32">
        <f t="shared" si="21"/>
        <v>191</v>
      </c>
      <c r="Z73" s="32">
        <f t="shared" si="22"/>
        <v>198</v>
      </c>
      <c r="AA73" s="32">
        <f t="shared" si="23"/>
        <v>187</v>
      </c>
      <c r="AB73" s="32">
        <f t="shared" si="24"/>
        <v>198</v>
      </c>
      <c r="AC73" s="32">
        <f t="shared" si="25"/>
        <v>0</v>
      </c>
      <c r="AD73" s="6">
        <f t="shared" si="27"/>
        <v>1034</v>
      </c>
      <c r="AE73" s="12">
        <f>+AD73/$AD$126</f>
        <v>6.880485174018383E-4</v>
      </c>
    </row>
    <row r="74" spans="1:31">
      <c r="A74" s="10" t="s">
        <v>168</v>
      </c>
      <c r="B74" s="11"/>
      <c r="C74" s="11"/>
      <c r="D74" s="11"/>
      <c r="E74" s="11"/>
      <c r="F74" s="11">
        <v>72</v>
      </c>
      <c r="G74" s="11">
        <v>76</v>
      </c>
      <c r="H74" s="11">
        <v>97</v>
      </c>
      <c r="I74" s="11">
        <v>99</v>
      </c>
      <c r="J74" s="11">
        <v>97</v>
      </c>
      <c r="K74" s="11">
        <v>247</v>
      </c>
      <c r="L74" s="11">
        <v>286</v>
      </c>
      <c r="M74" s="11">
        <v>974</v>
      </c>
      <c r="R74" s="32" t="str">
        <f t="shared" si="26"/>
        <v>AVIOR AIRLINES,C.A.</v>
      </c>
      <c r="S74" s="32">
        <f t="shared" si="15"/>
        <v>0</v>
      </c>
      <c r="T74" s="32">
        <f t="shared" si="16"/>
        <v>0</v>
      </c>
      <c r="U74" s="32">
        <f t="shared" si="17"/>
        <v>0</v>
      </c>
      <c r="V74" s="32">
        <f t="shared" si="18"/>
        <v>0</v>
      </c>
      <c r="W74" s="32">
        <f t="shared" si="19"/>
        <v>72</v>
      </c>
      <c r="X74" s="32">
        <f t="shared" si="20"/>
        <v>76</v>
      </c>
      <c r="Y74" s="32">
        <f t="shared" si="21"/>
        <v>97</v>
      </c>
      <c r="Z74" s="32">
        <f t="shared" si="22"/>
        <v>99</v>
      </c>
      <c r="AA74" s="32">
        <f t="shared" si="23"/>
        <v>97</v>
      </c>
      <c r="AB74" s="32">
        <f t="shared" si="24"/>
        <v>247</v>
      </c>
      <c r="AC74" s="32">
        <f t="shared" si="25"/>
        <v>286</v>
      </c>
      <c r="AD74" s="6">
        <f t="shared" si="27"/>
        <v>974</v>
      </c>
      <c r="AE74" s="12">
        <f>+AD74/$AD$126</f>
        <v>6.4812307151778574E-4</v>
      </c>
    </row>
    <row r="75" spans="1:31">
      <c r="A75" s="10" t="s">
        <v>64</v>
      </c>
      <c r="B75" s="11">
        <v>211</v>
      </c>
      <c r="C75" s="11">
        <v>184</v>
      </c>
      <c r="D75" s="11">
        <v>217</v>
      </c>
      <c r="E75" s="11">
        <v>153</v>
      </c>
      <c r="F75" s="11"/>
      <c r="G75" s="11"/>
      <c r="H75" s="11"/>
      <c r="I75" s="11"/>
      <c r="J75" s="11"/>
      <c r="K75" s="11"/>
      <c r="L75" s="11">
        <v>166</v>
      </c>
      <c r="M75" s="11">
        <v>931</v>
      </c>
      <c r="R75" s="32" t="str">
        <f t="shared" si="26"/>
        <v>AIR TRANSAT</v>
      </c>
      <c r="S75" s="32">
        <f t="shared" si="15"/>
        <v>211</v>
      </c>
      <c r="T75" s="32">
        <f t="shared" si="16"/>
        <v>184</v>
      </c>
      <c r="U75" s="32">
        <f t="shared" si="17"/>
        <v>217</v>
      </c>
      <c r="V75" s="32">
        <f t="shared" si="18"/>
        <v>153</v>
      </c>
      <c r="W75" s="32">
        <f t="shared" si="19"/>
        <v>0</v>
      </c>
      <c r="X75" s="32">
        <f t="shared" si="20"/>
        <v>0</v>
      </c>
      <c r="Y75" s="32">
        <f t="shared" si="21"/>
        <v>0</v>
      </c>
      <c r="Z75" s="32">
        <f t="shared" si="22"/>
        <v>0</v>
      </c>
      <c r="AA75" s="32">
        <f t="shared" si="23"/>
        <v>0</v>
      </c>
      <c r="AB75" s="32">
        <f t="shared" si="24"/>
        <v>0</v>
      </c>
      <c r="AC75" s="32">
        <f t="shared" si="25"/>
        <v>166</v>
      </c>
      <c r="AD75" s="6">
        <f t="shared" si="27"/>
        <v>931</v>
      </c>
      <c r="AE75" s="12">
        <f>+AD75/$AD$126</f>
        <v>6.1950983530088149E-4</v>
      </c>
    </row>
    <row r="76" spans="1:31">
      <c r="A76" s="10" t="s">
        <v>236</v>
      </c>
      <c r="B76" s="11">
        <v>11</v>
      </c>
      <c r="C76" s="11">
        <v>18</v>
      </c>
      <c r="D76" s="11"/>
      <c r="E76" s="11">
        <v>17</v>
      </c>
      <c r="F76" s="11">
        <v>18</v>
      </c>
      <c r="G76" s="11">
        <v>23</v>
      </c>
      <c r="H76" s="11">
        <v>25</v>
      </c>
      <c r="I76" s="11">
        <v>21</v>
      </c>
      <c r="J76" s="11">
        <v>34</v>
      </c>
      <c r="K76" s="11">
        <v>374</v>
      </c>
      <c r="L76" s="11">
        <v>380</v>
      </c>
      <c r="M76" s="11">
        <v>921</v>
      </c>
      <c r="R76" s="32" t="str">
        <f t="shared" si="26"/>
        <v>TURKISH AIRLINES INC</v>
      </c>
      <c r="S76" s="32">
        <f t="shared" si="15"/>
        <v>11</v>
      </c>
      <c r="T76" s="32">
        <f t="shared" si="16"/>
        <v>18</v>
      </c>
      <c r="U76" s="32">
        <f t="shared" si="17"/>
        <v>0</v>
      </c>
      <c r="V76" s="32">
        <f t="shared" si="18"/>
        <v>17</v>
      </c>
      <c r="W76" s="32">
        <f t="shared" si="19"/>
        <v>18</v>
      </c>
      <c r="X76" s="32">
        <f t="shared" si="20"/>
        <v>23</v>
      </c>
      <c r="Y76" s="32">
        <f t="shared" si="21"/>
        <v>25</v>
      </c>
      <c r="Z76" s="32">
        <f t="shared" si="22"/>
        <v>21</v>
      </c>
      <c r="AA76" s="32">
        <f t="shared" si="23"/>
        <v>34</v>
      </c>
      <c r="AB76" s="32">
        <f t="shared" si="24"/>
        <v>374</v>
      </c>
      <c r="AC76" s="32">
        <f t="shared" si="25"/>
        <v>380</v>
      </c>
      <c r="AD76" s="6">
        <f t="shared" si="27"/>
        <v>921</v>
      </c>
      <c r="AE76" s="12">
        <f>+AD76/$AD$126</f>
        <v>6.1285559432020604E-4</v>
      </c>
    </row>
    <row r="77" spans="1:31">
      <c r="A77" s="10" t="s">
        <v>185</v>
      </c>
      <c r="B77" s="11"/>
      <c r="C77" s="11"/>
      <c r="D77" s="11">
        <v>7</v>
      </c>
      <c r="E77" s="11">
        <v>6</v>
      </c>
      <c r="F77" s="11">
        <v>15</v>
      </c>
      <c r="G77" s="11"/>
      <c r="H77" s="11"/>
      <c r="I77" s="11"/>
      <c r="J77" s="11">
        <v>25</v>
      </c>
      <c r="K77" s="11">
        <v>403</v>
      </c>
      <c r="L77" s="11">
        <v>376</v>
      </c>
      <c r="M77" s="11">
        <v>832</v>
      </c>
      <c r="R77" s="32" t="str">
        <f t="shared" si="26"/>
        <v>AEROLINEAS ARGENTINAS</v>
      </c>
      <c r="S77" s="32">
        <f t="shared" si="15"/>
        <v>0</v>
      </c>
      <c r="T77" s="32">
        <f t="shared" si="16"/>
        <v>0</v>
      </c>
      <c r="U77" s="32">
        <f t="shared" si="17"/>
        <v>7</v>
      </c>
      <c r="V77" s="32">
        <f t="shared" si="18"/>
        <v>6</v>
      </c>
      <c r="W77" s="32">
        <f t="shared" si="19"/>
        <v>15</v>
      </c>
      <c r="X77" s="32">
        <f t="shared" si="20"/>
        <v>0</v>
      </c>
      <c r="Y77" s="32">
        <f t="shared" si="21"/>
        <v>0</v>
      </c>
      <c r="Z77" s="32">
        <f t="shared" si="22"/>
        <v>0</v>
      </c>
      <c r="AA77" s="32">
        <f t="shared" si="23"/>
        <v>25</v>
      </c>
      <c r="AB77" s="32">
        <f t="shared" si="24"/>
        <v>403</v>
      </c>
      <c r="AC77" s="32">
        <f t="shared" si="25"/>
        <v>376</v>
      </c>
      <c r="AD77" s="6">
        <f t="shared" si="27"/>
        <v>832</v>
      </c>
      <c r="AE77" s="12">
        <f>+AD77/$AD$126</f>
        <v>5.5363284959219486E-4</v>
      </c>
    </row>
    <row r="78" spans="1:31">
      <c r="A78" s="10" t="s">
        <v>287</v>
      </c>
      <c r="B78" s="11">
        <v>12</v>
      </c>
      <c r="C78" s="11"/>
      <c r="D78" s="11"/>
      <c r="E78" s="11"/>
      <c r="F78" s="11"/>
      <c r="G78" s="11"/>
      <c r="H78" s="11"/>
      <c r="I78" s="11"/>
      <c r="J78" s="11"/>
      <c r="K78" s="11">
        <v>327</v>
      </c>
      <c r="L78" s="11">
        <v>310</v>
      </c>
      <c r="M78" s="11">
        <v>649</v>
      </c>
      <c r="R78" s="32" t="str">
        <f t="shared" si="26"/>
        <v>VUELA COMPAÑÍA DE AVIACION S.A.P.I DE C.V SUCURSA</v>
      </c>
      <c r="S78" s="32">
        <f t="shared" si="15"/>
        <v>12</v>
      </c>
      <c r="T78" s="32">
        <f t="shared" si="16"/>
        <v>0</v>
      </c>
      <c r="U78" s="32">
        <f t="shared" si="17"/>
        <v>0</v>
      </c>
      <c r="V78" s="32">
        <f t="shared" si="18"/>
        <v>0</v>
      </c>
      <c r="W78" s="32">
        <f t="shared" si="19"/>
        <v>0</v>
      </c>
      <c r="X78" s="32">
        <f t="shared" si="20"/>
        <v>0</v>
      </c>
      <c r="Y78" s="32">
        <f t="shared" si="21"/>
        <v>0</v>
      </c>
      <c r="Z78" s="32">
        <f t="shared" si="22"/>
        <v>0</v>
      </c>
      <c r="AA78" s="32">
        <f t="shared" si="23"/>
        <v>0</v>
      </c>
      <c r="AB78" s="32">
        <f t="shared" si="24"/>
        <v>327</v>
      </c>
      <c r="AC78" s="32">
        <f t="shared" si="25"/>
        <v>310</v>
      </c>
      <c r="AD78" s="6">
        <f t="shared" si="27"/>
        <v>649</v>
      </c>
      <c r="AE78" s="12">
        <f>+AD78/$AD$126</f>
        <v>4.318602396458347E-4</v>
      </c>
    </row>
    <row r="79" spans="1:31">
      <c r="A79" s="10" t="s">
        <v>104</v>
      </c>
      <c r="B79" s="11">
        <v>68</v>
      </c>
      <c r="C79" s="11">
        <v>64</v>
      </c>
      <c r="D79" s="11">
        <v>72</v>
      </c>
      <c r="E79" s="11">
        <v>68</v>
      </c>
      <c r="F79" s="11">
        <v>72</v>
      </c>
      <c r="G79" s="11"/>
      <c r="H79" s="11">
        <v>76</v>
      </c>
      <c r="I79" s="11">
        <v>68</v>
      </c>
      <c r="J79" s="11">
        <v>72</v>
      </c>
      <c r="K79" s="11">
        <v>68</v>
      </c>
      <c r="L79" s="11"/>
      <c r="M79" s="11">
        <v>628</v>
      </c>
      <c r="R79" s="32" t="str">
        <f t="shared" si="26"/>
        <v>LASER AIRLINES</v>
      </c>
      <c r="S79" s="32">
        <f t="shared" si="15"/>
        <v>68</v>
      </c>
      <c r="T79" s="32">
        <f t="shared" si="16"/>
        <v>64</v>
      </c>
      <c r="U79" s="32">
        <f t="shared" si="17"/>
        <v>72</v>
      </c>
      <c r="V79" s="32">
        <f t="shared" si="18"/>
        <v>68</v>
      </c>
      <c r="W79" s="32">
        <f t="shared" si="19"/>
        <v>72</v>
      </c>
      <c r="X79" s="32">
        <f t="shared" si="20"/>
        <v>0</v>
      </c>
      <c r="Y79" s="32">
        <f t="shared" si="21"/>
        <v>76</v>
      </c>
      <c r="Z79" s="32">
        <f t="shared" si="22"/>
        <v>68</v>
      </c>
      <c r="AA79" s="32">
        <f t="shared" si="23"/>
        <v>72</v>
      </c>
      <c r="AB79" s="32">
        <f t="shared" si="24"/>
        <v>68</v>
      </c>
      <c r="AC79" s="32">
        <f t="shared" si="25"/>
        <v>0</v>
      </c>
      <c r="AD79" s="6">
        <f t="shared" si="27"/>
        <v>628</v>
      </c>
      <c r="AE79" s="12">
        <f>+AD79/$AD$126</f>
        <v>4.1788633358641632E-4</v>
      </c>
    </row>
    <row r="80" spans="1:31">
      <c r="A80" s="10" t="s">
        <v>22</v>
      </c>
      <c r="B80" s="11">
        <v>60</v>
      </c>
      <c r="C80" s="11">
        <v>56</v>
      </c>
      <c r="D80" s="11">
        <v>55</v>
      </c>
      <c r="E80" s="11">
        <v>51</v>
      </c>
      <c r="F80" s="11">
        <v>53</v>
      </c>
      <c r="G80" s="11">
        <v>46</v>
      </c>
      <c r="H80" s="11">
        <v>45</v>
      </c>
      <c r="I80" s="11">
        <v>53</v>
      </c>
      <c r="J80" s="11">
        <v>73</v>
      </c>
      <c r="K80" s="11">
        <v>71</v>
      </c>
      <c r="L80" s="11">
        <v>59</v>
      </c>
      <c r="M80" s="11">
        <v>622</v>
      </c>
      <c r="R80" s="32" t="str">
        <f t="shared" si="26"/>
        <v>AEROSUCRE</v>
      </c>
      <c r="S80" s="32">
        <f t="shared" si="15"/>
        <v>60</v>
      </c>
      <c r="T80" s="32">
        <f t="shared" si="16"/>
        <v>56</v>
      </c>
      <c r="U80" s="32">
        <f t="shared" si="17"/>
        <v>55</v>
      </c>
      <c r="V80" s="32">
        <f t="shared" si="18"/>
        <v>51</v>
      </c>
      <c r="W80" s="32">
        <f t="shared" si="19"/>
        <v>53</v>
      </c>
      <c r="X80" s="32">
        <f t="shared" si="20"/>
        <v>46</v>
      </c>
      <c r="Y80" s="32">
        <f t="shared" si="21"/>
        <v>45</v>
      </c>
      <c r="Z80" s="32">
        <f t="shared" si="22"/>
        <v>53</v>
      </c>
      <c r="AA80" s="32">
        <f t="shared" si="23"/>
        <v>73</v>
      </c>
      <c r="AB80" s="32">
        <f t="shared" si="24"/>
        <v>71</v>
      </c>
      <c r="AC80" s="32">
        <f t="shared" si="25"/>
        <v>59</v>
      </c>
      <c r="AD80" s="6">
        <f t="shared" si="27"/>
        <v>622</v>
      </c>
      <c r="AE80" s="12">
        <f>+AD80/$AD$126</f>
        <v>4.1389378899801105E-4</v>
      </c>
    </row>
    <row r="81" spans="1:31">
      <c r="A81" s="10" t="s">
        <v>128</v>
      </c>
      <c r="B81" s="11">
        <v>108</v>
      </c>
      <c r="C81" s="11">
        <v>96</v>
      </c>
      <c r="D81" s="11">
        <v>118</v>
      </c>
      <c r="E81" s="11">
        <v>111</v>
      </c>
      <c r="F81" s="11">
        <v>94</v>
      </c>
      <c r="G81" s="11">
        <v>51</v>
      </c>
      <c r="H81" s="11"/>
      <c r="I81" s="11"/>
      <c r="J81" s="11"/>
      <c r="K81" s="11"/>
      <c r="L81" s="11"/>
      <c r="M81" s="11">
        <v>578</v>
      </c>
      <c r="R81" s="32" t="str">
        <f t="shared" si="26"/>
        <v>JERSEY EUROPEAN AIRWAYS</v>
      </c>
      <c r="S81" s="32">
        <f t="shared" si="15"/>
        <v>108</v>
      </c>
      <c r="T81" s="32">
        <f t="shared" si="16"/>
        <v>96</v>
      </c>
      <c r="U81" s="32">
        <f t="shared" si="17"/>
        <v>118</v>
      </c>
      <c r="V81" s="32">
        <f t="shared" si="18"/>
        <v>111</v>
      </c>
      <c r="W81" s="32">
        <f t="shared" si="19"/>
        <v>94</v>
      </c>
      <c r="X81" s="32">
        <f t="shared" si="20"/>
        <v>51</v>
      </c>
      <c r="Y81" s="32">
        <f t="shared" si="21"/>
        <v>0</v>
      </c>
      <c r="Z81" s="32">
        <f t="shared" si="22"/>
        <v>0</v>
      </c>
      <c r="AA81" s="32">
        <f t="shared" si="23"/>
        <v>0</v>
      </c>
      <c r="AB81" s="32">
        <f t="shared" si="24"/>
        <v>0</v>
      </c>
      <c r="AC81" s="32">
        <f t="shared" si="25"/>
        <v>0</v>
      </c>
      <c r="AD81" s="6">
        <f t="shared" si="27"/>
        <v>578</v>
      </c>
      <c r="AE81" s="12">
        <f>+AD81/$AD$126</f>
        <v>3.846151286830392E-4</v>
      </c>
    </row>
    <row r="82" spans="1:31">
      <c r="A82" s="10" t="s">
        <v>422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>
        <v>494</v>
      </c>
      <c r="M82" s="11">
        <v>494</v>
      </c>
      <c r="R82" s="32" t="str">
        <f t="shared" si="26"/>
        <v>LACSA</v>
      </c>
      <c r="S82" s="32">
        <f t="shared" si="15"/>
        <v>0</v>
      </c>
      <c r="T82" s="32">
        <f t="shared" si="16"/>
        <v>0</v>
      </c>
      <c r="U82" s="32">
        <f t="shared" si="17"/>
        <v>0</v>
      </c>
      <c r="V82" s="32">
        <f t="shared" si="18"/>
        <v>0</v>
      </c>
      <c r="W82" s="32">
        <f t="shared" si="19"/>
        <v>0</v>
      </c>
      <c r="X82" s="32">
        <f t="shared" si="20"/>
        <v>0</v>
      </c>
      <c r="Y82" s="32">
        <f t="shared" si="21"/>
        <v>0</v>
      </c>
      <c r="Z82" s="32">
        <f t="shared" si="22"/>
        <v>0</v>
      </c>
      <c r="AA82" s="32">
        <f t="shared" si="23"/>
        <v>0</v>
      </c>
      <c r="AB82" s="32">
        <f t="shared" si="24"/>
        <v>0</v>
      </c>
      <c r="AC82" s="32">
        <f t="shared" si="25"/>
        <v>494</v>
      </c>
      <c r="AD82" s="6">
        <f t="shared" si="27"/>
        <v>494</v>
      </c>
      <c r="AE82" s="12">
        <f>+AD82/$AD$126</f>
        <v>3.2871950444536568E-4</v>
      </c>
    </row>
    <row r="83" spans="1:31">
      <c r="A83" s="10" t="s">
        <v>12</v>
      </c>
      <c r="B83" s="11">
        <v>46</v>
      </c>
      <c r="C83" s="11">
        <v>46</v>
      </c>
      <c r="D83" s="11">
        <v>16</v>
      </c>
      <c r="E83" s="11">
        <v>46</v>
      </c>
      <c r="F83" s="11">
        <v>50</v>
      </c>
      <c r="G83" s="11">
        <v>64</v>
      </c>
      <c r="H83" s="11">
        <v>70</v>
      </c>
      <c r="I83" s="11">
        <v>72</v>
      </c>
      <c r="J83" s="11">
        <v>28</v>
      </c>
      <c r="K83" s="11">
        <v>25</v>
      </c>
      <c r="L83" s="11">
        <v>10</v>
      </c>
      <c r="M83" s="11">
        <v>473</v>
      </c>
      <c r="R83" s="32" t="str">
        <f t="shared" si="26"/>
        <v>QATAR AIRWAYS CARGO</v>
      </c>
      <c r="S83" s="32">
        <f t="shared" si="15"/>
        <v>46</v>
      </c>
      <c r="T83" s="32">
        <f t="shared" si="16"/>
        <v>46</v>
      </c>
      <c r="U83" s="32">
        <f t="shared" si="17"/>
        <v>16</v>
      </c>
      <c r="V83" s="32">
        <f t="shared" si="18"/>
        <v>46</v>
      </c>
      <c r="W83" s="32">
        <f t="shared" si="19"/>
        <v>50</v>
      </c>
      <c r="X83" s="32">
        <f t="shared" si="20"/>
        <v>64</v>
      </c>
      <c r="Y83" s="32">
        <f t="shared" si="21"/>
        <v>70</v>
      </c>
      <c r="Z83" s="32">
        <f t="shared" si="22"/>
        <v>72</v>
      </c>
      <c r="AA83" s="32">
        <f t="shared" si="23"/>
        <v>28</v>
      </c>
      <c r="AB83" s="32">
        <f t="shared" si="24"/>
        <v>25</v>
      </c>
      <c r="AC83" s="32">
        <f t="shared" si="25"/>
        <v>10</v>
      </c>
      <c r="AD83" s="6">
        <f t="shared" si="27"/>
        <v>473</v>
      </c>
      <c r="AE83" s="12">
        <f>+AD83/$AD$126</f>
        <v>3.147455983859473E-4</v>
      </c>
    </row>
    <row r="84" spans="1:31">
      <c r="A84" s="10" t="s">
        <v>256</v>
      </c>
      <c r="B84" s="11">
        <v>23</v>
      </c>
      <c r="C84" s="11">
        <v>32</v>
      </c>
      <c r="D84" s="11">
        <v>26</v>
      </c>
      <c r="E84" s="11">
        <v>23</v>
      </c>
      <c r="F84" s="11">
        <v>62</v>
      </c>
      <c r="G84" s="11">
        <v>67</v>
      </c>
      <c r="H84" s="11">
        <v>30</v>
      </c>
      <c r="I84" s="11">
        <v>40</v>
      </c>
      <c r="J84" s="11">
        <v>34</v>
      </c>
      <c r="K84" s="11">
        <v>48</v>
      </c>
      <c r="L84" s="11">
        <v>57</v>
      </c>
      <c r="M84" s="11">
        <v>442</v>
      </c>
      <c r="R84" s="32" t="str">
        <f t="shared" si="26"/>
        <v>AMERIJET</v>
      </c>
      <c r="S84" s="32">
        <f t="shared" si="15"/>
        <v>23</v>
      </c>
      <c r="T84" s="32">
        <f t="shared" si="16"/>
        <v>32</v>
      </c>
      <c r="U84" s="32">
        <f t="shared" si="17"/>
        <v>26</v>
      </c>
      <c r="V84" s="32">
        <f t="shared" si="18"/>
        <v>23</v>
      </c>
      <c r="W84" s="32">
        <f t="shared" si="19"/>
        <v>62</v>
      </c>
      <c r="X84" s="32">
        <f t="shared" si="20"/>
        <v>67</v>
      </c>
      <c r="Y84" s="32">
        <f t="shared" si="21"/>
        <v>30</v>
      </c>
      <c r="Z84" s="32">
        <f t="shared" si="22"/>
        <v>40</v>
      </c>
      <c r="AA84" s="32">
        <f t="shared" si="23"/>
        <v>34</v>
      </c>
      <c r="AB84" s="32">
        <f t="shared" si="24"/>
        <v>48</v>
      </c>
      <c r="AC84" s="32">
        <f t="shared" si="25"/>
        <v>57</v>
      </c>
      <c r="AD84" s="6">
        <f t="shared" si="27"/>
        <v>442</v>
      </c>
      <c r="AE84" s="12">
        <f>+AD84/$AD$126</f>
        <v>2.9411745134585353E-4</v>
      </c>
    </row>
    <row r="85" spans="1:31">
      <c r="A85" s="10" t="s">
        <v>176</v>
      </c>
      <c r="B85" s="11">
        <v>29</v>
      </c>
      <c r="C85" s="11">
        <v>7</v>
      </c>
      <c r="D85" s="11">
        <v>22</v>
      </c>
      <c r="E85" s="11">
        <v>33</v>
      </c>
      <c r="F85" s="11">
        <v>36</v>
      </c>
      <c r="G85" s="11">
        <v>36</v>
      </c>
      <c r="H85" s="11">
        <v>49</v>
      </c>
      <c r="I85" s="11">
        <v>20</v>
      </c>
      <c r="J85" s="11">
        <v>28</v>
      </c>
      <c r="K85" s="11">
        <v>59</v>
      </c>
      <c r="L85" s="11">
        <v>68</v>
      </c>
      <c r="M85" s="11">
        <v>387</v>
      </c>
      <c r="R85" s="32" t="str">
        <f t="shared" si="26"/>
        <v>FUERZA AEREA COLOMBIANA</v>
      </c>
      <c r="S85" s="32">
        <f t="shared" si="15"/>
        <v>29</v>
      </c>
      <c r="T85" s="32">
        <f t="shared" si="16"/>
        <v>7</v>
      </c>
      <c r="U85" s="32">
        <f t="shared" si="17"/>
        <v>22</v>
      </c>
      <c r="V85" s="32">
        <f t="shared" si="18"/>
        <v>33</v>
      </c>
      <c r="W85" s="32">
        <f t="shared" si="19"/>
        <v>36</v>
      </c>
      <c r="X85" s="32">
        <f t="shared" si="20"/>
        <v>36</v>
      </c>
      <c r="Y85" s="32">
        <f t="shared" si="21"/>
        <v>49</v>
      </c>
      <c r="Z85" s="32">
        <f t="shared" si="22"/>
        <v>20</v>
      </c>
      <c r="AA85" s="32">
        <f t="shared" si="23"/>
        <v>28</v>
      </c>
      <c r="AB85" s="32">
        <f t="shared" si="24"/>
        <v>59</v>
      </c>
      <c r="AC85" s="32">
        <f t="shared" si="25"/>
        <v>68</v>
      </c>
      <c r="AD85" s="6">
        <f t="shared" si="27"/>
        <v>387</v>
      </c>
      <c r="AE85" s="12">
        <f>+AD85/$AD$126</f>
        <v>2.5751912595213869E-4</v>
      </c>
    </row>
    <row r="86" spans="1:31">
      <c r="A86" s="10" t="s">
        <v>373</v>
      </c>
      <c r="B86" s="11"/>
      <c r="C86" s="11"/>
      <c r="D86" s="11"/>
      <c r="E86" s="11"/>
      <c r="F86" s="11"/>
      <c r="G86" s="11"/>
      <c r="H86" s="11"/>
      <c r="I86" s="11"/>
      <c r="J86" s="11"/>
      <c r="K86" s="11">
        <v>366</v>
      </c>
      <c r="L86" s="11"/>
      <c r="M86" s="11">
        <v>366</v>
      </c>
      <c r="R86" s="32" t="str">
        <f t="shared" si="26"/>
        <v>RAM AIR FREIGHT, INC. (HILLSBOROUGH, NC)</v>
      </c>
      <c r="S86" s="32">
        <f t="shared" si="15"/>
        <v>0</v>
      </c>
      <c r="T86" s="32">
        <f t="shared" si="16"/>
        <v>0</v>
      </c>
      <c r="U86" s="32">
        <f t="shared" si="17"/>
        <v>0</v>
      </c>
      <c r="V86" s="32">
        <f t="shared" si="18"/>
        <v>0</v>
      </c>
      <c r="W86" s="32">
        <f t="shared" si="19"/>
        <v>0</v>
      </c>
      <c r="X86" s="32">
        <f t="shared" si="20"/>
        <v>0</v>
      </c>
      <c r="Y86" s="32">
        <f t="shared" si="21"/>
        <v>0</v>
      </c>
      <c r="Z86" s="32">
        <f t="shared" si="22"/>
        <v>0</v>
      </c>
      <c r="AA86" s="32">
        <f t="shared" si="23"/>
        <v>0</v>
      </c>
      <c r="AB86" s="32">
        <f t="shared" si="24"/>
        <v>366</v>
      </c>
      <c r="AC86" s="32">
        <f t="shared" si="25"/>
        <v>0</v>
      </c>
      <c r="AD86" s="6">
        <f t="shared" si="27"/>
        <v>366</v>
      </c>
      <c r="AE86" s="12">
        <f>+AD86/$AD$126</f>
        <v>2.4354521989272034E-4</v>
      </c>
    </row>
    <row r="87" spans="1:31">
      <c r="A87" s="10" t="s">
        <v>190</v>
      </c>
      <c r="B87" s="11">
        <v>37</v>
      </c>
      <c r="C87" s="11">
        <v>45</v>
      </c>
      <c r="D87" s="11"/>
      <c r="E87" s="11">
        <v>27</v>
      </c>
      <c r="F87" s="11">
        <v>22</v>
      </c>
      <c r="G87" s="11">
        <v>21</v>
      </c>
      <c r="H87" s="11">
        <v>43</v>
      </c>
      <c r="I87" s="11">
        <v>39</v>
      </c>
      <c r="J87" s="11">
        <v>39</v>
      </c>
      <c r="K87" s="11">
        <v>29</v>
      </c>
      <c r="L87" s="11"/>
      <c r="M87" s="11">
        <v>302</v>
      </c>
      <c r="R87" s="32" t="str">
        <f t="shared" si="26"/>
        <v>DHL INTERNATIONAL E.C.</v>
      </c>
      <c r="S87" s="32">
        <f t="shared" si="15"/>
        <v>37</v>
      </c>
      <c r="T87" s="32">
        <f t="shared" si="16"/>
        <v>45</v>
      </c>
      <c r="U87" s="32">
        <f t="shared" si="17"/>
        <v>0</v>
      </c>
      <c r="V87" s="32">
        <f t="shared" si="18"/>
        <v>27</v>
      </c>
      <c r="W87" s="32">
        <f t="shared" si="19"/>
        <v>22</v>
      </c>
      <c r="X87" s="32">
        <f t="shared" si="20"/>
        <v>21</v>
      </c>
      <c r="Y87" s="32">
        <f t="shared" si="21"/>
        <v>43</v>
      </c>
      <c r="Z87" s="32">
        <f t="shared" si="22"/>
        <v>39</v>
      </c>
      <c r="AA87" s="32">
        <f t="shared" si="23"/>
        <v>39</v>
      </c>
      <c r="AB87" s="32">
        <f t="shared" si="24"/>
        <v>29</v>
      </c>
      <c r="AC87" s="32">
        <f t="shared" si="25"/>
        <v>0</v>
      </c>
      <c r="AD87" s="6">
        <f t="shared" si="27"/>
        <v>302</v>
      </c>
      <c r="AE87" s="12">
        <f>+AD87/$AD$126</f>
        <v>2.0095807761639765E-4</v>
      </c>
    </row>
    <row r="88" spans="1:31">
      <c r="A88" s="10" t="s">
        <v>234</v>
      </c>
      <c r="B88" s="11">
        <v>50</v>
      </c>
      <c r="C88" s="11">
        <v>53</v>
      </c>
      <c r="D88" s="11"/>
      <c r="E88" s="11">
        <v>22</v>
      </c>
      <c r="F88" s="11">
        <v>37</v>
      </c>
      <c r="G88" s="11">
        <v>35</v>
      </c>
      <c r="H88" s="11">
        <v>28</v>
      </c>
      <c r="I88" s="11">
        <v>38</v>
      </c>
      <c r="J88" s="11">
        <v>34</v>
      </c>
      <c r="K88" s="11">
        <v>4</v>
      </c>
      <c r="L88" s="11"/>
      <c r="M88" s="11">
        <v>301</v>
      </c>
      <c r="R88" s="32" t="str">
        <f t="shared" si="26"/>
        <v>SKY AIRLINE</v>
      </c>
      <c r="S88" s="32">
        <f t="shared" si="15"/>
        <v>50</v>
      </c>
      <c r="T88" s="32">
        <f t="shared" si="16"/>
        <v>53</v>
      </c>
      <c r="U88" s="32">
        <f t="shared" si="17"/>
        <v>0</v>
      </c>
      <c r="V88" s="32">
        <f t="shared" si="18"/>
        <v>22</v>
      </c>
      <c r="W88" s="32">
        <f t="shared" si="19"/>
        <v>37</v>
      </c>
      <c r="X88" s="32">
        <f t="shared" si="20"/>
        <v>35</v>
      </c>
      <c r="Y88" s="32">
        <f t="shared" si="21"/>
        <v>28</v>
      </c>
      <c r="Z88" s="32">
        <f t="shared" si="22"/>
        <v>38</v>
      </c>
      <c r="AA88" s="32">
        <f t="shared" si="23"/>
        <v>34</v>
      </c>
      <c r="AB88" s="32">
        <f t="shared" si="24"/>
        <v>4</v>
      </c>
      <c r="AC88" s="32">
        <f t="shared" si="25"/>
        <v>0</v>
      </c>
      <c r="AD88" s="6">
        <f t="shared" si="27"/>
        <v>301</v>
      </c>
      <c r="AE88" s="12">
        <f>+AD88/$AD$126</f>
        <v>2.0029265351833011E-4</v>
      </c>
    </row>
    <row r="89" spans="1:31">
      <c r="A89" s="10" t="s">
        <v>383</v>
      </c>
      <c r="B89" s="11"/>
      <c r="C89" s="11"/>
      <c r="D89" s="11"/>
      <c r="E89" s="11"/>
      <c r="F89" s="11"/>
      <c r="G89" s="11"/>
      <c r="H89" s="11">
        <v>144</v>
      </c>
      <c r="I89" s="11"/>
      <c r="J89" s="11"/>
      <c r="K89" s="11"/>
      <c r="L89" s="11">
        <v>144</v>
      </c>
      <c r="M89" s="11">
        <v>288</v>
      </c>
      <c r="R89" s="32" t="str">
        <f t="shared" si="26"/>
        <v>SAI</v>
      </c>
      <c r="S89" s="32">
        <f t="shared" si="15"/>
        <v>0</v>
      </c>
      <c r="T89" s="32">
        <f t="shared" si="16"/>
        <v>0</v>
      </c>
      <c r="U89" s="32">
        <f t="shared" si="17"/>
        <v>0</v>
      </c>
      <c r="V89" s="32">
        <f t="shared" si="18"/>
        <v>0</v>
      </c>
      <c r="W89" s="32">
        <f t="shared" si="19"/>
        <v>0</v>
      </c>
      <c r="X89" s="32">
        <f t="shared" si="20"/>
        <v>0</v>
      </c>
      <c r="Y89" s="32">
        <f t="shared" si="21"/>
        <v>144</v>
      </c>
      <c r="Z89" s="32">
        <f t="shared" si="22"/>
        <v>0</v>
      </c>
      <c r="AA89" s="32">
        <f t="shared" si="23"/>
        <v>0</v>
      </c>
      <c r="AB89" s="32">
        <f t="shared" si="24"/>
        <v>0</v>
      </c>
      <c r="AC89" s="32">
        <f t="shared" si="25"/>
        <v>144</v>
      </c>
      <c r="AD89" s="6">
        <f t="shared" si="27"/>
        <v>288</v>
      </c>
      <c r="AE89" s="12">
        <f>+AD89/$AD$126</f>
        <v>1.9164214024345206E-4</v>
      </c>
    </row>
    <row r="90" spans="1:31">
      <c r="A90" s="10" t="s">
        <v>238</v>
      </c>
      <c r="B90" s="11">
        <v>29</v>
      </c>
      <c r="C90" s="11">
        <v>25</v>
      </c>
      <c r="D90" s="11">
        <v>25</v>
      </c>
      <c r="E90" s="11"/>
      <c r="F90" s="11">
        <v>26</v>
      </c>
      <c r="G90" s="11">
        <v>26</v>
      </c>
      <c r="H90" s="11">
        <v>27</v>
      </c>
      <c r="I90" s="11">
        <v>27</v>
      </c>
      <c r="J90" s="11">
        <v>25</v>
      </c>
      <c r="K90" s="11">
        <v>27</v>
      </c>
      <c r="L90" s="11">
        <v>26</v>
      </c>
      <c r="M90" s="11">
        <v>263</v>
      </c>
      <c r="R90" s="32" t="str">
        <f t="shared" si="26"/>
        <v>ABX AIR INC  SUCURSAL COLOMBIANA</v>
      </c>
      <c r="S90" s="32">
        <f t="shared" si="15"/>
        <v>29</v>
      </c>
      <c r="T90" s="32">
        <f t="shared" si="16"/>
        <v>25</v>
      </c>
      <c r="U90" s="32">
        <f t="shared" si="17"/>
        <v>25</v>
      </c>
      <c r="V90" s="32">
        <f t="shared" si="18"/>
        <v>0</v>
      </c>
      <c r="W90" s="32">
        <f t="shared" si="19"/>
        <v>26</v>
      </c>
      <c r="X90" s="32">
        <f t="shared" si="20"/>
        <v>26</v>
      </c>
      <c r="Y90" s="32">
        <f t="shared" si="21"/>
        <v>27</v>
      </c>
      <c r="Z90" s="32">
        <f t="shared" si="22"/>
        <v>27</v>
      </c>
      <c r="AA90" s="32">
        <f t="shared" si="23"/>
        <v>25</v>
      </c>
      <c r="AB90" s="32">
        <f t="shared" si="24"/>
        <v>27</v>
      </c>
      <c r="AC90" s="32">
        <f t="shared" si="25"/>
        <v>26</v>
      </c>
      <c r="AD90" s="6">
        <f t="shared" si="27"/>
        <v>263</v>
      </c>
      <c r="AE90" s="12">
        <f>+AD90/$AD$126</f>
        <v>1.7500653779176353E-4</v>
      </c>
    </row>
    <row r="91" spans="1:31">
      <c r="A91" s="10" t="s">
        <v>226</v>
      </c>
      <c r="B91" s="11">
        <v>12</v>
      </c>
      <c r="C91" s="11">
        <v>7</v>
      </c>
      <c r="D91" s="11"/>
      <c r="E91" s="11">
        <v>9</v>
      </c>
      <c r="F91" s="11">
        <v>18</v>
      </c>
      <c r="G91" s="11">
        <v>9</v>
      </c>
      <c r="H91" s="11">
        <v>54</v>
      </c>
      <c r="I91" s="11">
        <v>12</v>
      </c>
      <c r="J91" s="11">
        <v>24</v>
      </c>
      <c r="K91" s="11">
        <v>105</v>
      </c>
      <c r="L91" s="11"/>
      <c r="M91" s="11">
        <v>250</v>
      </c>
      <c r="R91" s="32" t="str">
        <f t="shared" si="26"/>
        <v>DESACOL</v>
      </c>
      <c r="S91" s="32">
        <f t="shared" si="15"/>
        <v>12</v>
      </c>
      <c r="T91" s="32">
        <f t="shared" si="16"/>
        <v>7</v>
      </c>
      <c r="U91" s="32">
        <f t="shared" si="17"/>
        <v>0</v>
      </c>
      <c r="V91" s="32">
        <f t="shared" si="18"/>
        <v>9</v>
      </c>
      <c r="W91" s="32">
        <f t="shared" si="19"/>
        <v>18</v>
      </c>
      <c r="X91" s="32">
        <f t="shared" si="20"/>
        <v>9</v>
      </c>
      <c r="Y91" s="32">
        <f t="shared" si="21"/>
        <v>54</v>
      </c>
      <c r="Z91" s="32">
        <f t="shared" si="22"/>
        <v>12</v>
      </c>
      <c r="AA91" s="32">
        <f t="shared" si="23"/>
        <v>24</v>
      </c>
      <c r="AB91" s="32">
        <f t="shared" si="24"/>
        <v>105</v>
      </c>
      <c r="AC91" s="32">
        <f t="shared" si="25"/>
        <v>0</v>
      </c>
      <c r="AD91" s="6">
        <f t="shared" si="27"/>
        <v>250</v>
      </c>
      <c r="AE91" s="12">
        <f>+AD91/$AD$126</f>
        <v>1.6635602451688547E-4</v>
      </c>
    </row>
    <row r="92" spans="1:31">
      <c r="A92" s="10" t="s">
        <v>81</v>
      </c>
      <c r="B92" s="11">
        <v>14</v>
      </c>
      <c r="C92" s="11">
        <v>16</v>
      </c>
      <c r="D92" s="11">
        <v>25</v>
      </c>
      <c r="E92" s="11">
        <v>16</v>
      </c>
      <c r="F92" s="11">
        <v>37</v>
      </c>
      <c r="G92" s="11">
        <v>19</v>
      </c>
      <c r="H92" s="11">
        <v>14</v>
      </c>
      <c r="I92" s="11">
        <v>37</v>
      </c>
      <c r="J92" s="11">
        <v>21</v>
      </c>
      <c r="K92" s="11">
        <v>21</v>
      </c>
      <c r="L92" s="11">
        <v>21</v>
      </c>
      <c r="M92" s="11">
        <v>241</v>
      </c>
      <c r="R92" s="32" t="str">
        <f t="shared" si="26"/>
        <v>TAMPA CARGO S.A.S</v>
      </c>
      <c r="S92" s="32">
        <f t="shared" si="15"/>
        <v>14</v>
      </c>
      <c r="T92" s="32">
        <f t="shared" si="16"/>
        <v>16</v>
      </c>
      <c r="U92" s="32">
        <f t="shared" si="17"/>
        <v>25</v>
      </c>
      <c r="V92" s="32">
        <f t="shared" si="18"/>
        <v>16</v>
      </c>
      <c r="W92" s="32">
        <f t="shared" si="19"/>
        <v>37</v>
      </c>
      <c r="X92" s="32">
        <f t="shared" si="20"/>
        <v>19</v>
      </c>
      <c r="Y92" s="32">
        <f t="shared" si="21"/>
        <v>14</v>
      </c>
      <c r="Z92" s="32">
        <f t="shared" si="22"/>
        <v>37</v>
      </c>
      <c r="AA92" s="32">
        <f t="shared" si="23"/>
        <v>21</v>
      </c>
      <c r="AB92" s="32">
        <f t="shared" si="24"/>
        <v>21</v>
      </c>
      <c r="AC92" s="32">
        <f t="shared" si="25"/>
        <v>21</v>
      </c>
      <c r="AD92" s="6">
        <f t="shared" si="27"/>
        <v>241</v>
      </c>
      <c r="AE92" s="12">
        <f>+AD92/$AD$126</f>
        <v>1.603672076342776E-4</v>
      </c>
    </row>
    <row r="93" spans="1:31">
      <c r="A93" s="10" t="s">
        <v>106</v>
      </c>
      <c r="B93" s="11">
        <v>33</v>
      </c>
      <c r="C93" s="11">
        <v>36</v>
      </c>
      <c r="D93" s="11">
        <v>24</v>
      </c>
      <c r="E93" s="11">
        <v>51</v>
      </c>
      <c r="F93" s="11">
        <v>39</v>
      </c>
      <c r="G93" s="11"/>
      <c r="H93" s="11">
        <v>3</v>
      </c>
      <c r="I93" s="11">
        <v>18</v>
      </c>
      <c r="J93" s="11">
        <v>12</v>
      </c>
      <c r="K93" s="11">
        <v>12</v>
      </c>
      <c r="L93" s="11"/>
      <c r="M93" s="11">
        <v>228</v>
      </c>
      <c r="R93" s="32" t="str">
        <f t="shared" si="26"/>
        <v>ABSA</v>
      </c>
      <c r="S93" s="32">
        <f t="shared" si="15"/>
        <v>33</v>
      </c>
      <c r="T93" s="32">
        <f t="shared" si="16"/>
        <v>36</v>
      </c>
      <c r="U93" s="32">
        <f t="shared" si="17"/>
        <v>24</v>
      </c>
      <c r="V93" s="32">
        <f t="shared" si="18"/>
        <v>51</v>
      </c>
      <c r="W93" s="32">
        <f t="shared" si="19"/>
        <v>39</v>
      </c>
      <c r="X93" s="32">
        <f t="shared" si="20"/>
        <v>0</v>
      </c>
      <c r="Y93" s="32">
        <f t="shared" si="21"/>
        <v>3</v>
      </c>
      <c r="Z93" s="32">
        <f t="shared" si="22"/>
        <v>18</v>
      </c>
      <c r="AA93" s="32">
        <f t="shared" si="23"/>
        <v>12</v>
      </c>
      <c r="AB93" s="32">
        <f t="shared" si="24"/>
        <v>12</v>
      </c>
      <c r="AC93" s="32">
        <f t="shared" si="25"/>
        <v>0</v>
      </c>
      <c r="AD93" s="6">
        <f t="shared" si="27"/>
        <v>228</v>
      </c>
      <c r="AE93" s="12">
        <f>+AD93/$AD$126</f>
        <v>1.5171669435939955E-4</v>
      </c>
    </row>
    <row r="94" spans="1:31">
      <c r="A94" s="10" t="s">
        <v>198</v>
      </c>
      <c r="B94" s="11">
        <v>26</v>
      </c>
      <c r="C94" s="11">
        <v>24</v>
      </c>
      <c r="D94" s="11">
        <v>25</v>
      </c>
      <c r="E94" s="11"/>
      <c r="F94" s="11">
        <v>27</v>
      </c>
      <c r="G94" s="11">
        <v>25</v>
      </c>
      <c r="H94" s="11">
        <v>27</v>
      </c>
      <c r="I94" s="11">
        <v>27</v>
      </c>
      <c r="J94" s="11">
        <v>24</v>
      </c>
      <c r="K94" s="11"/>
      <c r="L94" s="11"/>
      <c r="M94" s="11">
        <v>205</v>
      </c>
      <c r="R94" s="32" t="str">
        <f t="shared" si="26"/>
        <v>CARGOJET AIRWAYS LTD.</v>
      </c>
      <c r="S94" s="32">
        <f t="shared" si="15"/>
        <v>26</v>
      </c>
      <c r="T94" s="32">
        <f t="shared" si="16"/>
        <v>24</v>
      </c>
      <c r="U94" s="32">
        <f t="shared" si="17"/>
        <v>25</v>
      </c>
      <c r="V94" s="32">
        <f t="shared" si="18"/>
        <v>0</v>
      </c>
      <c r="W94" s="32">
        <f t="shared" si="19"/>
        <v>27</v>
      </c>
      <c r="X94" s="32">
        <f t="shared" si="20"/>
        <v>25</v>
      </c>
      <c r="Y94" s="32">
        <f t="shared" si="21"/>
        <v>27</v>
      </c>
      <c r="Z94" s="32">
        <f t="shared" si="22"/>
        <v>27</v>
      </c>
      <c r="AA94" s="32">
        <f t="shared" si="23"/>
        <v>24</v>
      </c>
      <c r="AB94" s="32">
        <f t="shared" si="24"/>
        <v>0</v>
      </c>
      <c r="AC94" s="32">
        <f t="shared" si="25"/>
        <v>0</v>
      </c>
      <c r="AD94" s="6">
        <f t="shared" si="27"/>
        <v>205</v>
      </c>
      <c r="AE94" s="12">
        <f>+AD94/$AD$126</f>
        <v>1.3641194010384608E-4</v>
      </c>
    </row>
    <row r="95" spans="1:31">
      <c r="A95" s="10" t="s">
        <v>182</v>
      </c>
      <c r="B95" s="11">
        <v>60</v>
      </c>
      <c r="C95" s="11">
        <v>51</v>
      </c>
      <c r="D95" s="11">
        <v>66</v>
      </c>
      <c r="E95" s="11">
        <v>14</v>
      </c>
      <c r="F95" s="11">
        <v>13</v>
      </c>
      <c r="G95" s="11"/>
      <c r="H95" s="11"/>
      <c r="I95" s="11"/>
      <c r="J95" s="11"/>
      <c r="K95" s="11"/>
      <c r="L95" s="11"/>
      <c r="M95" s="11">
        <v>204</v>
      </c>
      <c r="R95" s="32" t="str">
        <f t="shared" si="26"/>
        <v>TARI</v>
      </c>
      <c r="S95" s="32">
        <f t="shared" si="15"/>
        <v>60</v>
      </c>
      <c r="T95" s="32">
        <f t="shared" si="16"/>
        <v>51</v>
      </c>
      <c r="U95" s="32">
        <f t="shared" si="17"/>
        <v>66</v>
      </c>
      <c r="V95" s="32">
        <f t="shared" si="18"/>
        <v>14</v>
      </c>
      <c r="W95" s="32">
        <f t="shared" si="19"/>
        <v>13</v>
      </c>
      <c r="X95" s="32">
        <f t="shared" si="20"/>
        <v>0</v>
      </c>
      <c r="Y95" s="32">
        <f t="shared" si="21"/>
        <v>0</v>
      </c>
      <c r="Z95" s="32">
        <f t="shared" si="22"/>
        <v>0</v>
      </c>
      <c r="AA95" s="32">
        <f t="shared" si="23"/>
        <v>0</v>
      </c>
      <c r="AB95" s="32">
        <f t="shared" si="24"/>
        <v>0</v>
      </c>
      <c r="AC95" s="32">
        <f t="shared" si="25"/>
        <v>0</v>
      </c>
      <c r="AD95" s="6">
        <f t="shared" si="27"/>
        <v>204</v>
      </c>
      <c r="AE95" s="12">
        <f>+AD95/$AD$126</f>
        <v>1.3574651600577854E-4</v>
      </c>
    </row>
    <row r="96" spans="1:31">
      <c r="A96" s="10" t="s">
        <v>194</v>
      </c>
      <c r="B96" s="11">
        <v>7</v>
      </c>
      <c r="C96" s="11">
        <v>5</v>
      </c>
      <c r="D96" s="11"/>
      <c r="E96" s="11">
        <v>14</v>
      </c>
      <c r="F96" s="11">
        <v>6</v>
      </c>
      <c r="G96" s="11">
        <v>9</v>
      </c>
      <c r="H96" s="11">
        <v>24</v>
      </c>
      <c r="I96" s="11">
        <v>32</v>
      </c>
      <c r="J96" s="11">
        <v>29</v>
      </c>
      <c r="K96" s="11">
        <v>44</v>
      </c>
      <c r="L96" s="11"/>
      <c r="M96" s="11">
        <v>170</v>
      </c>
      <c r="R96" s="32" t="str">
        <f t="shared" si="26"/>
        <v>TRANSAEREO</v>
      </c>
      <c r="S96" s="32">
        <f t="shared" si="15"/>
        <v>7</v>
      </c>
      <c r="T96" s="32">
        <f t="shared" si="16"/>
        <v>5</v>
      </c>
      <c r="U96" s="32">
        <f t="shared" si="17"/>
        <v>0</v>
      </c>
      <c r="V96" s="32">
        <f t="shared" si="18"/>
        <v>14</v>
      </c>
      <c r="W96" s="32">
        <f t="shared" si="19"/>
        <v>6</v>
      </c>
      <c r="X96" s="32">
        <f t="shared" si="20"/>
        <v>9</v>
      </c>
      <c r="Y96" s="32">
        <f t="shared" si="21"/>
        <v>24</v>
      </c>
      <c r="Z96" s="32">
        <f t="shared" si="22"/>
        <v>32</v>
      </c>
      <c r="AA96" s="32">
        <f t="shared" si="23"/>
        <v>29</v>
      </c>
      <c r="AB96" s="32">
        <f t="shared" si="24"/>
        <v>44</v>
      </c>
      <c r="AC96" s="32">
        <f t="shared" si="25"/>
        <v>0</v>
      </c>
      <c r="AD96" s="6">
        <f t="shared" si="27"/>
        <v>170</v>
      </c>
      <c r="AE96" s="12">
        <f>+AD96/$AD$126</f>
        <v>1.1312209667148212E-4</v>
      </c>
    </row>
    <row r="97" spans="1:31">
      <c r="A97" s="10" t="s">
        <v>99</v>
      </c>
      <c r="B97" s="11">
        <v>21</v>
      </c>
      <c r="C97" s="11">
        <v>19</v>
      </c>
      <c r="D97" s="11">
        <v>20</v>
      </c>
      <c r="E97" s="11">
        <v>21</v>
      </c>
      <c r="F97" s="11">
        <v>12</v>
      </c>
      <c r="G97" s="11"/>
      <c r="H97" s="11">
        <v>22</v>
      </c>
      <c r="I97" s="11">
        <v>21</v>
      </c>
      <c r="J97" s="11">
        <v>11</v>
      </c>
      <c r="K97" s="11">
        <v>17</v>
      </c>
      <c r="L97" s="11"/>
      <c r="M97" s="11">
        <v>164</v>
      </c>
      <c r="R97" s="32" t="str">
        <f t="shared" si="26"/>
        <v>LUFTHANSA</v>
      </c>
      <c r="S97" s="32">
        <f t="shared" si="15"/>
        <v>21</v>
      </c>
      <c r="T97" s="32">
        <f t="shared" si="16"/>
        <v>19</v>
      </c>
      <c r="U97" s="32">
        <f t="shared" si="17"/>
        <v>20</v>
      </c>
      <c r="V97" s="32">
        <f t="shared" si="18"/>
        <v>21</v>
      </c>
      <c r="W97" s="32">
        <f t="shared" si="19"/>
        <v>12</v>
      </c>
      <c r="X97" s="32">
        <f t="shared" si="20"/>
        <v>0</v>
      </c>
      <c r="Y97" s="32">
        <f t="shared" si="21"/>
        <v>22</v>
      </c>
      <c r="Z97" s="32">
        <f t="shared" si="22"/>
        <v>21</v>
      </c>
      <c r="AA97" s="32">
        <f t="shared" si="23"/>
        <v>11</v>
      </c>
      <c r="AB97" s="32">
        <f t="shared" si="24"/>
        <v>17</v>
      </c>
      <c r="AC97" s="32">
        <f t="shared" si="25"/>
        <v>0</v>
      </c>
      <c r="AD97" s="6">
        <f t="shared" si="27"/>
        <v>164</v>
      </c>
      <c r="AE97" s="12">
        <f>+AD97/$AD$126</f>
        <v>1.0912955208307686E-4</v>
      </c>
    </row>
    <row r="98" spans="1:31">
      <c r="A98" s="10" t="s">
        <v>196</v>
      </c>
      <c r="B98" s="11">
        <v>34</v>
      </c>
      <c r="C98" s="11">
        <v>31</v>
      </c>
      <c r="D98" s="11"/>
      <c r="E98" s="11">
        <v>33</v>
      </c>
      <c r="F98" s="11">
        <v>33</v>
      </c>
      <c r="G98" s="11">
        <v>32</v>
      </c>
      <c r="H98" s="11"/>
      <c r="I98" s="11"/>
      <c r="J98" s="11"/>
      <c r="K98" s="11"/>
      <c r="L98" s="11"/>
      <c r="M98" s="11">
        <v>163</v>
      </c>
      <c r="R98" s="32" t="str">
        <f t="shared" si="26"/>
        <v>ETHIOPIAN AIRLINES</v>
      </c>
      <c r="S98" s="32">
        <f t="shared" si="15"/>
        <v>34</v>
      </c>
      <c r="T98" s="32">
        <f t="shared" si="16"/>
        <v>31</v>
      </c>
      <c r="U98" s="32">
        <f t="shared" si="17"/>
        <v>0</v>
      </c>
      <c r="V98" s="32">
        <f t="shared" si="18"/>
        <v>33</v>
      </c>
      <c r="W98" s="32">
        <f t="shared" si="19"/>
        <v>33</v>
      </c>
      <c r="X98" s="32">
        <f t="shared" si="20"/>
        <v>32</v>
      </c>
      <c r="Y98" s="32">
        <f t="shared" si="21"/>
        <v>0</v>
      </c>
      <c r="Z98" s="32">
        <f t="shared" si="22"/>
        <v>0</v>
      </c>
      <c r="AA98" s="32">
        <f t="shared" si="23"/>
        <v>0</v>
      </c>
      <c r="AB98" s="32">
        <f t="shared" si="24"/>
        <v>0</v>
      </c>
      <c r="AC98" s="32">
        <f t="shared" si="25"/>
        <v>0</v>
      </c>
      <c r="AD98" s="6">
        <f t="shared" si="27"/>
        <v>163</v>
      </c>
      <c r="AE98" s="12">
        <f>+AD98/$AD$126</f>
        <v>1.0846412798500932E-4</v>
      </c>
    </row>
    <row r="99" spans="1:31">
      <c r="A99" s="10" t="s">
        <v>93</v>
      </c>
      <c r="B99" s="11">
        <v>36</v>
      </c>
      <c r="C99" s="11">
        <v>32</v>
      </c>
      <c r="D99" s="11">
        <v>36</v>
      </c>
      <c r="E99" s="11">
        <v>28</v>
      </c>
      <c r="F99" s="11">
        <v>24</v>
      </c>
      <c r="G99" s="11"/>
      <c r="H99" s="11"/>
      <c r="I99" s="11"/>
      <c r="J99" s="11"/>
      <c r="K99" s="11"/>
      <c r="L99" s="11"/>
      <c r="M99" s="11">
        <v>156</v>
      </c>
      <c r="R99" s="32" t="str">
        <f t="shared" si="26"/>
        <v>EDELWEISS</v>
      </c>
      <c r="S99" s="32">
        <f t="shared" si="15"/>
        <v>36</v>
      </c>
      <c r="T99" s="32">
        <f t="shared" si="16"/>
        <v>32</v>
      </c>
      <c r="U99" s="32">
        <f t="shared" si="17"/>
        <v>36</v>
      </c>
      <c r="V99" s="32">
        <f t="shared" si="18"/>
        <v>28</v>
      </c>
      <c r="W99" s="32">
        <f t="shared" si="19"/>
        <v>24</v>
      </c>
      <c r="X99" s="32">
        <f t="shared" si="20"/>
        <v>0</v>
      </c>
      <c r="Y99" s="32">
        <f t="shared" si="21"/>
        <v>0</v>
      </c>
      <c r="Z99" s="32">
        <f t="shared" si="22"/>
        <v>0</v>
      </c>
      <c r="AA99" s="32">
        <f t="shared" si="23"/>
        <v>0</v>
      </c>
      <c r="AB99" s="32">
        <f t="shared" si="24"/>
        <v>0</v>
      </c>
      <c r="AC99" s="32">
        <f t="shared" si="25"/>
        <v>0</v>
      </c>
      <c r="AD99" s="6">
        <f t="shared" si="27"/>
        <v>156</v>
      </c>
      <c r="AE99" s="12">
        <f>+AD99/$AD$126</f>
        <v>1.0380615929853654E-4</v>
      </c>
    </row>
    <row r="100" spans="1:31">
      <c r="A100" s="10" t="s">
        <v>255</v>
      </c>
      <c r="B100" s="11">
        <v>15</v>
      </c>
      <c r="C100" s="11">
        <v>12</v>
      </c>
      <c r="D100" s="11">
        <v>15</v>
      </c>
      <c r="E100" s="11">
        <v>12</v>
      </c>
      <c r="F100" s="11">
        <v>15</v>
      </c>
      <c r="G100" s="11"/>
      <c r="H100" s="11">
        <v>15</v>
      </c>
      <c r="I100" s="11">
        <v>12</v>
      </c>
      <c r="J100" s="11">
        <v>15</v>
      </c>
      <c r="K100" s="11">
        <v>27</v>
      </c>
      <c r="L100" s="11"/>
      <c r="M100" s="11">
        <v>138</v>
      </c>
      <c r="R100" s="32" t="str">
        <f t="shared" si="26"/>
        <v>MAS AIR</v>
      </c>
      <c r="S100" s="32">
        <f t="shared" si="15"/>
        <v>15</v>
      </c>
      <c r="T100" s="32">
        <f t="shared" si="16"/>
        <v>12</v>
      </c>
      <c r="U100" s="32">
        <f t="shared" si="17"/>
        <v>15</v>
      </c>
      <c r="V100" s="32">
        <f t="shared" si="18"/>
        <v>12</v>
      </c>
      <c r="W100" s="32">
        <f t="shared" si="19"/>
        <v>15</v>
      </c>
      <c r="X100" s="32">
        <f t="shared" si="20"/>
        <v>0</v>
      </c>
      <c r="Y100" s="32">
        <f t="shared" si="21"/>
        <v>15</v>
      </c>
      <c r="Z100" s="32">
        <f t="shared" si="22"/>
        <v>12</v>
      </c>
      <c r="AA100" s="32">
        <f t="shared" si="23"/>
        <v>15</v>
      </c>
      <c r="AB100" s="32">
        <f t="shared" si="24"/>
        <v>27</v>
      </c>
      <c r="AC100" s="32">
        <f t="shared" si="25"/>
        <v>0</v>
      </c>
      <c r="AD100" s="6">
        <f t="shared" si="27"/>
        <v>138</v>
      </c>
      <c r="AE100" s="12">
        <f>+AD100/$AD$126</f>
        <v>9.1828525533320775E-5</v>
      </c>
    </row>
    <row r="101" spans="1:31">
      <c r="A101" s="10" t="s">
        <v>364</v>
      </c>
      <c r="B101" s="11"/>
      <c r="C101" s="11"/>
      <c r="D101" s="11"/>
      <c r="E101" s="11"/>
      <c r="F101" s="11"/>
      <c r="G101" s="11"/>
      <c r="H101" s="11">
        <v>19</v>
      </c>
      <c r="I101" s="11">
        <v>43</v>
      </c>
      <c r="J101" s="11">
        <v>38</v>
      </c>
      <c r="K101" s="11">
        <v>26</v>
      </c>
      <c r="L101" s="11"/>
      <c r="M101" s="11">
        <v>126</v>
      </c>
      <c r="R101" s="32" t="str">
        <f t="shared" si="26"/>
        <v>ETHIPIAN AIRLINES</v>
      </c>
      <c r="S101" s="32">
        <f t="shared" si="15"/>
        <v>0</v>
      </c>
      <c r="T101" s="32">
        <f t="shared" si="16"/>
        <v>0</v>
      </c>
      <c r="U101" s="32">
        <f t="shared" si="17"/>
        <v>0</v>
      </c>
      <c r="V101" s="32">
        <f t="shared" si="18"/>
        <v>0</v>
      </c>
      <c r="W101" s="32">
        <f t="shared" si="19"/>
        <v>0</v>
      </c>
      <c r="X101" s="32">
        <f t="shared" si="20"/>
        <v>0</v>
      </c>
      <c r="Y101" s="32">
        <f t="shared" si="21"/>
        <v>19</v>
      </c>
      <c r="Z101" s="32">
        <f t="shared" si="22"/>
        <v>43</v>
      </c>
      <c r="AA101" s="32">
        <f t="shared" si="23"/>
        <v>38</v>
      </c>
      <c r="AB101" s="32">
        <f t="shared" si="24"/>
        <v>26</v>
      </c>
      <c r="AC101" s="32">
        <f t="shared" si="25"/>
        <v>0</v>
      </c>
      <c r="AD101" s="6">
        <f t="shared" si="27"/>
        <v>126</v>
      </c>
      <c r="AE101" s="12">
        <f>+AD101/$AD$126</f>
        <v>8.3843436356510282E-5</v>
      </c>
    </row>
    <row r="102" spans="1:31">
      <c r="A102" s="10" t="s">
        <v>203</v>
      </c>
      <c r="B102" s="11">
        <v>11</v>
      </c>
      <c r="C102" s="11">
        <v>11</v>
      </c>
      <c r="D102" s="11">
        <v>12</v>
      </c>
      <c r="E102" s="11"/>
      <c r="F102" s="11">
        <v>12</v>
      </c>
      <c r="G102" s="11">
        <v>13</v>
      </c>
      <c r="H102" s="11">
        <v>12</v>
      </c>
      <c r="I102" s="11">
        <v>12</v>
      </c>
      <c r="J102" s="11">
        <v>13</v>
      </c>
      <c r="K102" s="11">
        <v>12</v>
      </c>
      <c r="L102" s="11">
        <v>8</v>
      </c>
      <c r="M102" s="11">
        <v>116</v>
      </c>
      <c r="R102" s="32" t="str">
        <f t="shared" si="26"/>
        <v>MARTINAIR</v>
      </c>
      <c r="S102" s="32">
        <f t="shared" si="15"/>
        <v>11</v>
      </c>
      <c r="T102" s="32">
        <f t="shared" si="16"/>
        <v>11</v>
      </c>
      <c r="U102" s="32">
        <f t="shared" si="17"/>
        <v>12</v>
      </c>
      <c r="V102" s="32">
        <f t="shared" si="18"/>
        <v>0</v>
      </c>
      <c r="W102" s="32">
        <f t="shared" si="19"/>
        <v>12</v>
      </c>
      <c r="X102" s="32">
        <f t="shared" si="20"/>
        <v>13</v>
      </c>
      <c r="Y102" s="32">
        <f t="shared" si="21"/>
        <v>12</v>
      </c>
      <c r="Z102" s="32">
        <f t="shared" si="22"/>
        <v>12</v>
      </c>
      <c r="AA102" s="32">
        <f t="shared" si="23"/>
        <v>13</v>
      </c>
      <c r="AB102" s="32">
        <f t="shared" si="24"/>
        <v>12</v>
      </c>
      <c r="AC102" s="32">
        <f t="shared" si="25"/>
        <v>8</v>
      </c>
      <c r="AD102" s="6">
        <f t="shared" si="27"/>
        <v>116</v>
      </c>
      <c r="AE102" s="12">
        <f>+AD102/$AD$126</f>
        <v>7.7189195375834864E-5</v>
      </c>
    </row>
    <row r="103" spans="1:31">
      <c r="A103" s="10" t="s">
        <v>205</v>
      </c>
      <c r="B103" s="11">
        <v>28</v>
      </c>
      <c r="C103" s="11">
        <v>27</v>
      </c>
      <c r="D103" s="11"/>
      <c r="E103" s="11"/>
      <c r="F103" s="11"/>
      <c r="G103" s="11"/>
      <c r="H103" s="11"/>
      <c r="I103" s="11"/>
      <c r="J103" s="11">
        <v>1</v>
      </c>
      <c r="K103" s="11">
        <v>27</v>
      </c>
      <c r="L103" s="11">
        <v>26</v>
      </c>
      <c r="M103" s="11">
        <v>109</v>
      </c>
      <c r="R103" s="32" t="str">
        <f t="shared" si="26"/>
        <v>DHL AERO EXPRESO</v>
      </c>
      <c r="S103" s="32">
        <f t="shared" si="15"/>
        <v>28</v>
      </c>
      <c r="T103" s="32">
        <f t="shared" si="16"/>
        <v>27</v>
      </c>
      <c r="U103" s="32">
        <f t="shared" si="17"/>
        <v>0</v>
      </c>
      <c r="V103" s="32">
        <f t="shared" si="18"/>
        <v>0</v>
      </c>
      <c r="W103" s="32">
        <f t="shared" si="19"/>
        <v>0</v>
      </c>
      <c r="X103" s="32">
        <f t="shared" si="20"/>
        <v>0</v>
      </c>
      <c r="Y103" s="32">
        <f t="shared" si="21"/>
        <v>0</v>
      </c>
      <c r="Z103" s="32">
        <f t="shared" si="22"/>
        <v>0</v>
      </c>
      <c r="AA103" s="32">
        <f t="shared" si="23"/>
        <v>1</v>
      </c>
      <c r="AB103" s="32">
        <f t="shared" si="24"/>
        <v>27</v>
      </c>
      <c r="AC103" s="32">
        <f t="shared" si="25"/>
        <v>26</v>
      </c>
      <c r="AD103" s="6">
        <f t="shared" si="27"/>
        <v>109</v>
      </c>
      <c r="AE103" s="12">
        <f>+AD103/$AD$126</f>
        <v>7.2531226689362066E-5</v>
      </c>
    </row>
    <row r="104" spans="1:31">
      <c r="A104" s="10" t="s">
        <v>353</v>
      </c>
      <c r="B104" s="11"/>
      <c r="C104" s="11"/>
      <c r="D104" s="11"/>
      <c r="E104" s="11"/>
      <c r="F104" s="11"/>
      <c r="G104" s="11"/>
      <c r="H104" s="11">
        <v>28</v>
      </c>
      <c r="I104" s="11">
        <v>20</v>
      </c>
      <c r="J104" s="11"/>
      <c r="K104" s="11">
        <v>46</v>
      </c>
      <c r="L104" s="11"/>
      <c r="M104" s="11">
        <v>94</v>
      </c>
      <c r="R104" s="32" t="str">
        <f t="shared" si="26"/>
        <v>SEARCA S.A.</v>
      </c>
      <c r="S104" s="32">
        <f t="shared" si="15"/>
        <v>0</v>
      </c>
      <c r="T104" s="32">
        <f t="shared" si="16"/>
        <v>0</v>
      </c>
      <c r="U104" s="32">
        <f t="shared" si="17"/>
        <v>0</v>
      </c>
      <c r="V104" s="32">
        <f t="shared" si="18"/>
        <v>0</v>
      </c>
      <c r="W104" s="32">
        <f t="shared" si="19"/>
        <v>0</v>
      </c>
      <c r="X104" s="32">
        <f t="shared" si="20"/>
        <v>0</v>
      </c>
      <c r="Y104" s="32">
        <f t="shared" si="21"/>
        <v>28</v>
      </c>
      <c r="Z104" s="32">
        <f t="shared" si="22"/>
        <v>20</v>
      </c>
      <c r="AA104" s="32">
        <f t="shared" si="23"/>
        <v>0</v>
      </c>
      <c r="AB104" s="32">
        <f t="shared" si="24"/>
        <v>46</v>
      </c>
      <c r="AC104" s="32">
        <f t="shared" si="25"/>
        <v>0</v>
      </c>
      <c r="AD104" s="6">
        <f t="shared" si="27"/>
        <v>94</v>
      </c>
      <c r="AE104" s="12">
        <f>+AD104/$AD$126</f>
        <v>6.2549865218348939E-5</v>
      </c>
    </row>
    <row r="105" spans="1:31">
      <c r="A105" s="10" t="s">
        <v>339</v>
      </c>
      <c r="B105" s="11"/>
      <c r="C105" s="11"/>
      <c r="D105" s="11"/>
      <c r="E105" s="11"/>
      <c r="F105" s="11"/>
      <c r="G105" s="11"/>
      <c r="H105" s="11"/>
      <c r="I105" s="11">
        <v>31</v>
      </c>
      <c r="J105" s="11">
        <v>30</v>
      </c>
      <c r="K105" s="11">
        <v>31</v>
      </c>
      <c r="L105" s="11"/>
      <c r="M105" s="11">
        <v>92</v>
      </c>
      <c r="R105" s="32" t="str">
        <f t="shared" si="26"/>
        <v>EMIRATES</v>
      </c>
      <c r="S105" s="32">
        <f t="shared" si="15"/>
        <v>0</v>
      </c>
      <c r="T105" s="32">
        <f t="shared" si="16"/>
        <v>0</v>
      </c>
      <c r="U105" s="32">
        <f t="shared" si="17"/>
        <v>0</v>
      </c>
      <c r="V105" s="32">
        <f t="shared" si="18"/>
        <v>0</v>
      </c>
      <c r="W105" s="32">
        <f t="shared" si="19"/>
        <v>0</v>
      </c>
      <c r="X105" s="32">
        <f t="shared" si="20"/>
        <v>0</v>
      </c>
      <c r="Y105" s="32">
        <f t="shared" si="21"/>
        <v>0</v>
      </c>
      <c r="Z105" s="32">
        <f t="shared" si="22"/>
        <v>31</v>
      </c>
      <c r="AA105" s="32">
        <f t="shared" si="23"/>
        <v>30</v>
      </c>
      <c r="AB105" s="32">
        <f t="shared" si="24"/>
        <v>31</v>
      </c>
      <c r="AC105" s="32">
        <f t="shared" si="25"/>
        <v>0</v>
      </c>
      <c r="AD105" s="6">
        <f t="shared" si="27"/>
        <v>92</v>
      </c>
      <c r="AE105" s="12">
        <f>+AD105/$AD$126</f>
        <v>6.121901702221385E-5</v>
      </c>
    </row>
    <row r="106" spans="1:31">
      <c r="A106" s="10" t="s">
        <v>192</v>
      </c>
      <c r="B106" s="11"/>
      <c r="C106" s="11">
        <v>12</v>
      </c>
      <c r="D106" s="11"/>
      <c r="E106" s="11">
        <v>26</v>
      </c>
      <c r="F106" s="11">
        <v>3</v>
      </c>
      <c r="G106" s="11">
        <v>14</v>
      </c>
      <c r="H106" s="11">
        <v>2</v>
      </c>
      <c r="I106" s="11">
        <v>22</v>
      </c>
      <c r="J106" s="11">
        <v>5</v>
      </c>
      <c r="K106" s="11">
        <v>2</v>
      </c>
      <c r="L106" s="11"/>
      <c r="M106" s="11">
        <v>86</v>
      </c>
      <c r="R106" s="32" t="str">
        <f t="shared" si="26"/>
        <v>GIRAG</v>
      </c>
      <c r="S106" s="32">
        <f t="shared" si="15"/>
        <v>0</v>
      </c>
      <c r="T106" s="32">
        <f t="shared" si="16"/>
        <v>12</v>
      </c>
      <c r="U106" s="32">
        <f t="shared" si="17"/>
        <v>0</v>
      </c>
      <c r="V106" s="32">
        <f t="shared" si="18"/>
        <v>26</v>
      </c>
      <c r="W106" s="32">
        <f t="shared" si="19"/>
        <v>3</v>
      </c>
      <c r="X106" s="32">
        <f t="shared" si="20"/>
        <v>14</v>
      </c>
      <c r="Y106" s="32">
        <f t="shared" si="21"/>
        <v>2</v>
      </c>
      <c r="Z106" s="32">
        <f t="shared" si="22"/>
        <v>22</v>
      </c>
      <c r="AA106" s="32">
        <f t="shared" si="23"/>
        <v>5</v>
      </c>
      <c r="AB106" s="32">
        <f t="shared" si="24"/>
        <v>2</v>
      </c>
      <c r="AC106" s="32">
        <f t="shared" si="25"/>
        <v>0</v>
      </c>
      <c r="AD106" s="6">
        <f t="shared" si="27"/>
        <v>86</v>
      </c>
      <c r="AE106" s="12">
        <f>+AD106/$AD$126</f>
        <v>5.7226472433808603E-5</v>
      </c>
    </row>
    <row r="107" spans="1:31">
      <c r="A107" s="10" t="s">
        <v>357</v>
      </c>
      <c r="B107" s="11"/>
      <c r="C107" s="11"/>
      <c r="D107" s="11"/>
      <c r="E107" s="11"/>
      <c r="F107" s="11"/>
      <c r="G107" s="11"/>
      <c r="H107" s="11">
        <v>16</v>
      </c>
      <c r="I107" s="11">
        <v>11</v>
      </c>
      <c r="J107" s="11">
        <v>19</v>
      </c>
      <c r="K107" s="11">
        <v>6</v>
      </c>
      <c r="L107" s="11"/>
      <c r="M107" s="11">
        <v>52</v>
      </c>
      <c r="R107" s="32" t="str">
        <f t="shared" si="26"/>
        <v>ATLAS AIR</v>
      </c>
      <c r="S107" s="32">
        <f t="shared" si="15"/>
        <v>0</v>
      </c>
      <c r="T107" s="32">
        <f t="shared" si="16"/>
        <v>0</v>
      </c>
      <c r="U107" s="32">
        <f t="shared" si="17"/>
        <v>0</v>
      </c>
      <c r="V107" s="32">
        <f t="shared" si="18"/>
        <v>0</v>
      </c>
      <c r="W107" s="32">
        <f t="shared" si="19"/>
        <v>0</v>
      </c>
      <c r="X107" s="32">
        <f t="shared" si="20"/>
        <v>0</v>
      </c>
      <c r="Y107" s="32">
        <f t="shared" si="21"/>
        <v>16</v>
      </c>
      <c r="Z107" s="32">
        <f t="shared" si="22"/>
        <v>11</v>
      </c>
      <c r="AA107" s="32">
        <f t="shared" si="23"/>
        <v>19</v>
      </c>
      <c r="AB107" s="32">
        <f t="shared" si="24"/>
        <v>6</v>
      </c>
      <c r="AC107" s="32">
        <f t="shared" si="25"/>
        <v>0</v>
      </c>
      <c r="AD107" s="6">
        <f t="shared" si="27"/>
        <v>52</v>
      </c>
      <c r="AE107" s="12">
        <f>+AD107/$AD$126</f>
        <v>3.4602053099512178E-5</v>
      </c>
    </row>
    <row r="108" spans="1:31">
      <c r="A108" s="10" t="s">
        <v>351</v>
      </c>
      <c r="B108" s="11"/>
      <c r="C108" s="11"/>
      <c r="D108" s="11"/>
      <c r="E108" s="11"/>
      <c r="F108" s="11"/>
      <c r="G108" s="11"/>
      <c r="H108" s="11">
        <v>9</v>
      </c>
      <c r="I108" s="11">
        <v>25</v>
      </c>
      <c r="J108" s="11">
        <v>6</v>
      </c>
      <c r="K108" s="11">
        <v>11</v>
      </c>
      <c r="L108" s="11"/>
      <c r="M108" s="11">
        <v>51</v>
      </c>
      <c r="R108" s="32" t="str">
        <f t="shared" si="26"/>
        <v>RIO SUR</v>
      </c>
      <c r="S108" s="32">
        <f t="shared" ref="S108:S125" si="28">+B108</f>
        <v>0</v>
      </c>
      <c r="T108" s="32">
        <f t="shared" ref="T108:T125" si="29">+C108</f>
        <v>0</v>
      </c>
      <c r="U108" s="32">
        <f t="shared" ref="U108:U125" si="30">+D108</f>
        <v>0</v>
      </c>
      <c r="V108" s="32">
        <f t="shared" ref="V108:V125" si="31">+E108</f>
        <v>0</v>
      </c>
      <c r="W108" s="32">
        <f t="shared" ref="W108:W125" si="32">+F108</f>
        <v>0</v>
      </c>
      <c r="X108" s="32">
        <f t="shared" ref="X108:X125" si="33">+G108</f>
        <v>0</v>
      </c>
      <c r="Y108" s="32">
        <f t="shared" ref="Y108:Y125" si="34">+H108</f>
        <v>9</v>
      </c>
      <c r="Z108" s="32">
        <f t="shared" ref="Z108:Z125" si="35">+I108</f>
        <v>25</v>
      </c>
      <c r="AA108" s="32">
        <f t="shared" ref="AA108:AA125" si="36">+J108</f>
        <v>6</v>
      </c>
      <c r="AB108" s="32">
        <f t="shared" ref="AB108:AB125" si="37">+K108</f>
        <v>11</v>
      </c>
      <c r="AC108" s="32">
        <f t="shared" ref="AC108:AC125" si="38">+L108</f>
        <v>0</v>
      </c>
      <c r="AD108" s="6">
        <f t="shared" si="27"/>
        <v>51</v>
      </c>
      <c r="AE108" s="12">
        <f>+AD108/$AD$126</f>
        <v>3.3936629001444634E-5</v>
      </c>
    </row>
    <row r="109" spans="1:31">
      <c r="A109" s="10" t="s">
        <v>254</v>
      </c>
      <c r="B109" s="11">
        <v>9</v>
      </c>
      <c r="C109" s="11">
        <v>6</v>
      </c>
      <c r="D109" s="11"/>
      <c r="E109" s="11">
        <v>9</v>
      </c>
      <c r="F109" s="11">
        <v>5</v>
      </c>
      <c r="G109" s="11">
        <v>10</v>
      </c>
      <c r="H109" s="11"/>
      <c r="I109" s="11"/>
      <c r="J109" s="11"/>
      <c r="K109" s="11"/>
      <c r="L109" s="11"/>
      <c r="M109" s="11">
        <v>39</v>
      </c>
      <c r="R109" s="32" t="str">
        <f t="shared" ref="R109:R125" si="39">+A109</f>
        <v>ATLAS</v>
      </c>
      <c r="S109" s="32">
        <f t="shared" si="28"/>
        <v>9</v>
      </c>
      <c r="T109" s="32">
        <f t="shared" si="29"/>
        <v>6</v>
      </c>
      <c r="U109" s="32">
        <f t="shared" si="30"/>
        <v>0</v>
      </c>
      <c r="V109" s="32">
        <f t="shared" si="31"/>
        <v>9</v>
      </c>
      <c r="W109" s="32">
        <f t="shared" si="32"/>
        <v>5</v>
      </c>
      <c r="X109" s="32">
        <f t="shared" si="33"/>
        <v>10</v>
      </c>
      <c r="Y109" s="32">
        <f t="shared" si="34"/>
        <v>0</v>
      </c>
      <c r="Z109" s="32">
        <f t="shared" si="35"/>
        <v>0</v>
      </c>
      <c r="AA109" s="32">
        <f t="shared" si="36"/>
        <v>0</v>
      </c>
      <c r="AB109" s="32">
        <f t="shared" si="37"/>
        <v>0</v>
      </c>
      <c r="AC109" s="32">
        <f t="shared" si="38"/>
        <v>0</v>
      </c>
      <c r="AD109" s="6">
        <f t="shared" ref="AD109:AD125" si="40">SUM(S109:AC109)</f>
        <v>39</v>
      </c>
      <c r="AE109" s="12">
        <f>+AD109/$AD$126</f>
        <v>2.5951539824634134E-5</v>
      </c>
    </row>
    <row r="110" spans="1:31">
      <c r="A110" s="10" t="s">
        <v>231</v>
      </c>
      <c r="B110" s="11"/>
      <c r="C110" s="11"/>
      <c r="D110" s="11"/>
      <c r="E110" s="11"/>
      <c r="F110" s="11"/>
      <c r="G110" s="11">
        <v>36</v>
      </c>
      <c r="H110" s="11"/>
      <c r="I110" s="11"/>
      <c r="J110" s="11"/>
      <c r="K110" s="11"/>
      <c r="L110" s="11"/>
      <c r="M110" s="11">
        <v>36</v>
      </c>
      <c r="R110" s="32" t="str">
        <f t="shared" si="39"/>
        <v>AVANTY</v>
      </c>
      <c r="S110" s="32">
        <f t="shared" si="28"/>
        <v>0</v>
      </c>
      <c r="T110" s="32">
        <f t="shared" si="29"/>
        <v>0</v>
      </c>
      <c r="U110" s="32">
        <f t="shared" si="30"/>
        <v>0</v>
      </c>
      <c r="V110" s="32">
        <f t="shared" si="31"/>
        <v>0</v>
      </c>
      <c r="W110" s="32">
        <f t="shared" si="32"/>
        <v>0</v>
      </c>
      <c r="X110" s="32">
        <f t="shared" si="33"/>
        <v>36</v>
      </c>
      <c r="Y110" s="32">
        <f t="shared" si="34"/>
        <v>0</v>
      </c>
      <c r="Z110" s="32">
        <f t="shared" si="35"/>
        <v>0</v>
      </c>
      <c r="AA110" s="32">
        <f t="shared" si="36"/>
        <v>0</v>
      </c>
      <c r="AB110" s="32">
        <f t="shared" si="37"/>
        <v>0</v>
      </c>
      <c r="AC110" s="32">
        <f t="shared" si="38"/>
        <v>0</v>
      </c>
      <c r="AD110" s="6">
        <f t="shared" si="40"/>
        <v>36</v>
      </c>
      <c r="AE110" s="12">
        <f>+AD110/$AD$126</f>
        <v>2.3955267530431507E-5</v>
      </c>
    </row>
    <row r="111" spans="1:31">
      <c r="A111" s="10" t="s">
        <v>368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>
        <v>28</v>
      </c>
      <c r="M111" s="11">
        <v>28</v>
      </c>
      <c r="R111" s="32" t="str">
        <f t="shared" si="39"/>
        <v>CAMPO Y CIA</v>
      </c>
      <c r="S111" s="32">
        <f t="shared" si="28"/>
        <v>0</v>
      </c>
      <c r="T111" s="32">
        <f t="shared" si="29"/>
        <v>0</v>
      </c>
      <c r="U111" s="32">
        <f t="shared" si="30"/>
        <v>0</v>
      </c>
      <c r="V111" s="32">
        <f t="shared" si="31"/>
        <v>0</v>
      </c>
      <c r="W111" s="32">
        <f t="shared" si="32"/>
        <v>0</v>
      </c>
      <c r="X111" s="32">
        <f t="shared" si="33"/>
        <v>0</v>
      </c>
      <c r="Y111" s="32">
        <f t="shared" si="34"/>
        <v>0</v>
      </c>
      <c r="Z111" s="32">
        <f t="shared" si="35"/>
        <v>0</v>
      </c>
      <c r="AA111" s="32">
        <f t="shared" si="36"/>
        <v>0</v>
      </c>
      <c r="AB111" s="32">
        <f t="shared" si="37"/>
        <v>0</v>
      </c>
      <c r="AC111" s="32">
        <f t="shared" si="38"/>
        <v>28</v>
      </c>
      <c r="AD111" s="6">
        <f t="shared" si="40"/>
        <v>28</v>
      </c>
      <c r="AE111" s="12">
        <f>+AD111/$AD$126</f>
        <v>1.8631874745891171E-5</v>
      </c>
    </row>
    <row r="112" spans="1:31">
      <c r="A112" s="10" t="s">
        <v>229</v>
      </c>
      <c r="B112" s="11"/>
      <c r="C112" s="11"/>
      <c r="D112" s="11">
        <v>3</v>
      </c>
      <c r="E112" s="11"/>
      <c r="F112" s="11"/>
      <c r="G112" s="11"/>
      <c r="H112" s="11"/>
      <c r="I112" s="11"/>
      <c r="J112" s="11"/>
      <c r="K112" s="11">
        <v>22</v>
      </c>
      <c r="L112" s="11"/>
      <c r="M112" s="11">
        <v>25</v>
      </c>
      <c r="R112" s="32" t="str">
        <f t="shared" si="39"/>
        <v>AFRICA CHARTERED SERVICE</v>
      </c>
      <c r="S112" s="32">
        <f t="shared" si="28"/>
        <v>0</v>
      </c>
      <c r="T112" s="32">
        <f t="shared" si="29"/>
        <v>0</v>
      </c>
      <c r="U112" s="32">
        <f t="shared" si="30"/>
        <v>3</v>
      </c>
      <c r="V112" s="32">
        <f t="shared" si="31"/>
        <v>0</v>
      </c>
      <c r="W112" s="32">
        <f t="shared" si="32"/>
        <v>0</v>
      </c>
      <c r="X112" s="32">
        <f t="shared" si="33"/>
        <v>0</v>
      </c>
      <c r="Y112" s="32">
        <f t="shared" si="34"/>
        <v>0</v>
      </c>
      <c r="Z112" s="32">
        <f t="shared" si="35"/>
        <v>0</v>
      </c>
      <c r="AA112" s="32">
        <f t="shared" si="36"/>
        <v>0</v>
      </c>
      <c r="AB112" s="32">
        <f t="shared" si="37"/>
        <v>22</v>
      </c>
      <c r="AC112" s="32">
        <f t="shared" si="38"/>
        <v>0</v>
      </c>
      <c r="AD112" s="6">
        <f t="shared" si="40"/>
        <v>25</v>
      </c>
      <c r="AE112" s="12">
        <f>+AD112/$AD$126</f>
        <v>1.6635602451688548E-5</v>
      </c>
    </row>
    <row r="113" spans="1:31">
      <c r="A113" s="10" t="s">
        <v>290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>
        <v>24</v>
      </c>
      <c r="L113" s="11"/>
      <c r="M113" s="11">
        <v>24</v>
      </c>
      <c r="R113" s="32" t="str">
        <f t="shared" si="39"/>
        <v>LASA</v>
      </c>
      <c r="S113" s="32">
        <f t="shared" si="28"/>
        <v>0</v>
      </c>
      <c r="T113" s="32">
        <f t="shared" si="29"/>
        <v>0</v>
      </c>
      <c r="U113" s="32">
        <f t="shared" si="30"/>
        <v>0</v>
      </c>
      <c r="V113" s="32">
        <f t="shared" si="31"/>
        <v>0</v>
      </c>
      <c r="W113" s="32">
        <f t="shared" si="32"/>
        <v>0</v>
      </c>
      <c r="X113" s="32">
        <f t="shared" si="33"/>
        <v>0</v>
      </c>
      <c r="Y113" s="32">
        <f t="shared" si="34"/>
        <v>0</v>
      </c>
      <c r="Z113" s="32">
        <f t="shared" si="35"/>
        <v>0</v>
      </c>
      <c r="AA113" s="32">
        <f t="shared" si="36"/>
        <v>0</v>
      </c>
      <c r="AB113" s="32">
        <f t="shared" si="37"/>
        <v>24</v>
      </c>
      <c r="AC113" s="32">
        <f t="shared" si="38"/>
        <v>0</v>
      </c>
      <c r="AD113" s="6">
        <f t="shared" si="40"/>
        <v>24</v>
      </c>
      <c r="AE113" s="12">
        <f>+AD113/$AD$126</f>
        <v>1.5970178353621004E-5</v>
      </c>
    </row>
    <row r="114" spans="1:31">
      <c r="A114" s="10" t="s">
        <v>381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>
        <v>22</v>
      </c>
      <c r="L114" s="11"/>
      <c r="M114" s="11">
        <v>22</v>
      </c>
      <c r="R114" s="32" t="str">
        <f t="shared" si="39"/>
        <v>MOON FLIGHT</v>
      </c>
      <c r="S114" s="32">
        <f t="shared" si="28"/>
        <v>0</v>
      </c>
      <c r="T114" s="32">
        <f t="shared" si="29"/>
        <v>0</v>
      </c>
      <c r="U114" s="32">
        <f t="shared" si="30"/>
        <v>0</v>
      </c>
      <c r="V114" s="32">
        <f t="shared" si="31"/>
        <v>0</v>
      </c>
      <c r="W114" s="32">
        <f t="shared" si="32"/>
        <v>0</v>
      </c>
      <c r="X114" s="32">
        <f t="shared" si="33"/>
        <v>0</v>
      </c>
      <c r="Y114" s="32">
        <f t="shared" si="34"/>
        <v>0</v>
      </c>
      <c r="Z114" s="32">
        <f t="shared" si="35"/>
        <v>0</v>
      </c>
      <c r="AA114" s="32">
        <f t="shared" si="36"/>
        <v>0</v>
      </c>
      <c r="AB114" s="32">
        <f t="shared" si="37"/>
        <v>22</v>
      </c>
      <c r="AC114" s="32">
        <f t="shared" si="38"/>
        <v>0</v>
      </c>
      <c r="AD114" s="6">
        <f t="shared" si="40"/>
        <v>22</v>
      </c>
      <c r="AE114" s="12">
        <f>+AD114/$AD$126</f>
        <v>1.4639330157485921E-5</v>
      </c>
    </row>
    <row r="115" spans="1:31">
      <c r="A115" s="10" t="s">
        <v>245</v>
      </c>
      <c r="B115" s="11"/>
      <c r="C115" s="11">
        <v>10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>
        <v>10</v>
      </c>
      <c r="R115" s="32" t="str">
        <f t="shared" si="39"/>
        <v>GREAT CHINA AIRLINES</v>
      </c>
      <c r="S115" s="32">
        <f t="shared" si="28"/>
        <v>0</v>
      </c>
      <c r="T115" s="32">
        <f t="shared" si="29"/>
        <v>10</v>
      </c>
      <c r="U115" s="32">
        <f t="shared" si="30"/>
        <v>0</v>
      </c>
      <c r="V115" s="32">
        <f t="shared" si="31"/>
        <v>0</v>
      </c>
      <c r="W115" s="32">
        <f t="shared" si="32"/>
        <v>0</v>
      </c>
      <c r="X115" s="32">
        <f t="shared" si="33"/>
        <v>0</v>
      </c>
      <c r="Y115" s="32">
        <f t="shared" si="34"/>
        <v>0</v>
      </c>
      <c r="Z115" s="32">
        <f t="shared" si="35"/>
        <v>0</v>
      </c>
      <c r="AA115" s="32">
        <f t="shared" si="36"/>
        <v>0</v>
      </c>
      <c r="AB115" s="32">
        <f t="shared" si="37"/>
        <v>0</v>
      </c>
      <c r="AC115" s="32">
        <f t="shared" si="38"/>
        <v>0</v>
      </c>
      <c r="AD115" s="6">
        <f t="shared" si="40"/>
        <v>10</v>
      </c>
      <c r="AE115" s="12">
        <f>+AD115/$AD$126</f>
        <v>6.6542409806754187E-6</v>
      </c>
    </row>
    <row r="116" spans="1:31">
      <c r="A116" s="10" t="s">
        <v>377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>
        <v>9</v>
      </c>
      <c r="L116" s="11"/>
      <c r="M116" s="11">
        <v>9</v>
      </c>
      <c r="R116" s="32" t="str">
        <f t="shared" si="39"/>
        <v>CARIBBEAN SUPPORT AND FLIGHT S.A.S.</v>
      </c>
      <c r="S116" s="32">
        <f t="shared" si="28"/>
        <v>0</v>
      </c>
      <c r="T116" s="32">
        <f t="shared" si="29"/>
        <v>0</v>
      </c>
      <c r="U116" s="32">
        <f t="shared" si="30"/>
        <v>0</v>
      </c>
      <c r="V116" s="32">
        <f t="shared" si="31"/>
        <v>0</v>
      </c>
      <c r="W116" s="32">
        <f t="shared" si="32"/>
        <v>0</v>
      </c>
      <c r="X116" s="32">
        <f t="shared" si="33"/>
        <v>0</v>
      </c>
      <c r="Y116" s="32">
        <f t="shared" si="34"/>
        <v>0</v>
      </c>
      <c r="Z116" s="32">
        <f t="shared" si="35"/>
        <v>0</v>
      </c>
      <c r="AA116" s="32">
        <f t="shared" si="36"/>
        <v>0</v>
      </c>
      <c r="AB116" s="32">
        <f t="shared" si="37"/>
        <v>9</v>
      </c>
      <c r="AC116" s="32">
        <f t="shared" si="38"/>
        <v>0</v>
      </c>
      <c r="AD116" s="6">
        <f t="shared" si="40"/>
        <v>9</v>
      </c>
      <c r="AE116" s="12">
        <f>+AD116/$AD$126</f>
        <v>5.9888168826078768E-6</v>
      </c>
    </row>
    <row r="117" spans="1:31">
      <c r="A117" s="10" t="s">
        <v>243</v>
      </c>
      <c r="B117" s="11">
        <v>2</v>
      </c>
      <c r="C117" s="11">
        <v>1</v>
      </c>
      <c r="D117" s="11"/>
      <c r="E117" s="11">
        <v>3</v>
      </c>
      <c r="F117" s="11"/>
      <c r="G117" s="11">
        <v>1</v>
      </c>
      <c r="H117" s="11"/>
      <c r="I117" s="11">
        <v>1</v>
      </c>
      <c r="J117" s="11">
        <v>1</v>
      </c>
      <c r="K117" s="11"/>
      <c r="L117" s="11"/>
      <c r="M117" s="11">
        <v>9</v>
      </c>
      <c r="R117" s="32" t="str">
        <f t="shared" si="39"/>
        <v>CARGO THREE INC.</v>
      </c>
      <c r="S117" s="32">
        <f t="shared" si="28"/>
        <v>2</v>
      </c>
      <c r="T117" s="32">
        <f t="shared" si="29"/>
        <v>1</v>
      </c>
      <c r="U117" s="32">
        <f t="shared" si="30"/>
        <v>0</v>
      </c>
      <c r="V117" s="32">
        <f t="shared" si="31"/>
        <v>3</v>
      </c>
      <c r="W117" s="32">
        <f t="shared" si="32"/>
        <v>0</v>
      </c>
      <c r="X117" s="32">
        <f t="shared" si="33"/>
        <v>1</v>
      </c>
      <c r="Y117" s="32">
        <f t="shared" si="34"/>
        <v>0</v>
      </c>
      <c r="Z117" s="32">
        <f t="shared" si="35"/>
        <v>1</v>
      </c>
      <c r="AA117" s="32">
        <f t="shared" si="36"/>
        <v>1</v>
      </c>
      <c r="AB117" s="32">
        <f t="shared" si="37"/>
        <v>0</v>
      </c>
      <c r="AC117" s="32">
        <f t="shared" si="38"/>
        <v>0</v>
      </c>
      <c r="AD117" s="6">
        <f t="shared" si="40"/>
        <v>9</v>
      </c>
      <c r="AE117" s="12">
        <f>+AD117/$AD$126</f>
        <v>5.9888168826078768E-6</v>
      </c>
    </row>
    <row r="118" spans="1:31">
      <c r="A118" s="10" t="s">
        <v>409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>
        <v>6</v>
      </c>
      <c r="L118" s="11"/>
      <c r="M118" s="11">
        <v>6</v>
      </c>
      <c r="R118" s="32" t="str">
        <f t="shared" si="39"/>
        <v>HELISUR</v>
      </c>
      <c r="S118" s="32">
        <f t="shared" si="28"/>
        <v>0</v>
      </c>
      <c r="T118" s="32">
        <f t="shared" si="29"/>
        <v>0</v>
      </c>
      <c r="U118" s="32">
        <f t="shared" si="30"/>
        <v>0</v>
      </c>
      <c r="V118" s="32">
        <f t="shared" si="31"/>
        <v>0</v>
      </c>
      <c r="W118" s="32">
        <f t="shared" si="32"/>
        <v>0</v>
      </c>
      <c r="X118" s="32">
        <f t="shared" si="33"/>
        <v>0</v>
      </c>
      <c r="Y118" s="32">
        <f t="shared" si="34"/>
        <v>0</v>
      </c>
      <c r="Z118" s="32">
        <f t="shared" si="35"/>
        <v>0</v>
      </c>
      <c r="AA118" s="32">
        <f t="shared" si="36"/>
        <v>0</v>
      </c>
      <c r="AB118" s="32">
        <f t="shared" si="37"/>
        <v>6</v>
      </c>
      <c r="AC118" s="32">
        <f t="shared" si="38"/>
        <v>0</v>
      </c>
      <c r="AD118" s="6">
        <f t="shared" si="40"/>
        <v>6</v>
      </c>
      <c r="AE118" s="12">
        <f>+AD118/$AD$126</f>
        <v>3.9925445884052509E-6</v>
      </c>
    </row>
    <row r="119" spans="1:31">
      <c r="A119" s="10" t="s">
        <v>404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>
        <v>4</v>
      </c>
      <c r="L119" s="11"/>
      <c r="M119" s="11">
        <v>4</v>
      </c>
      <c r="R119" s="32" t="str">
        <f t="shared" si="39"/>
        <v>HELI JET SAS</v>
      </c>
      <c r="S119" s="32">
        <f t="shared" si="28"/>
        <v>0</v>
      </c>
      <c r="T119" s="32">
        <f t="shared" si="29"/>
        <v>0</v>
      </c>
      <c r="U119" s="32">
        <f t="shared" si="30"/>
        <v>0</v>
      </c>
      <c r="V119" s="32">
        <f t="shared" si="31"/>
        <v>0</v>
      </c>
      <c r="W119" s="32">
        <f t="shared" si="32"/>
        <v>0</v>
      </c>
      <c r="X119" s="32">
        <f t="shared" si="33"/>
        <v>0</v>
      </c>
      <c r="Y119" s="32">
        <f t="shared" si="34"/>
        <v>0</v>
      </c>
      <c r="Z119" s="32">
        <f t="shared" si="35"/>
        <v>0</v>
      </c>
      <c r="AA119" s="32">
        <f t="shared" si="36"/>
        <v>0</v>
      </c>
      <c r="AB119" s="32">
        <f t="shared" si="37"/>
        <v>4</v>
      </c>
      <c r="AC119" s="32">
        <f t="shared" si="38"/>
        <v>0</v>
      </c>
      <c r="AD119" s="6">
        <f t="shared" si="40"/>
        <v>4</v>
      </c>
      <c r="AE119" s="12">
        <f>+AD119/$AD$126</f>
        <v>2.6616963922701674E-6</v>
      </c>
    </row>
    <row r="120" spans="1:31">
      <c r="A120" s="10" t="s">
        <v>379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>
        <v>3</v>
      </c>
      <c r="L120" s="11"/>
      <c r="M120" s="11">
        <v>3</v>
      </c>
      <c r="R120" s="32" t="str">
        <f t="shared" si="39"/>
        <v>HELIGOLFO S.A.S</v>
      </c>
      <c r="S120" s="32">
        <f t="shared" si="28"/>
        <v>0</v>
      </c>
      <c r="T120" s="32">
        <f t="shared" si="29"/>
        <v>0</v>
      </c>
      <c r="U120" s="32">
        <f t="shared" si="30"/>
        <v>0</v>
      </c>
      <c r="V120" s="32">
        <f t="shared" si="31"/>
        <v>0</v>
      </c>
      <c r="W120" s="32">
        <f t="shared" si="32"/>
        <v>0</v>
      </c>
      <c r="X120" s="32">
        <f t="shared" si="33"/>
        <v>0</v>
      </c>
      <c r="Y120" s="32">
        <f t="shared" si="34"/>
        <v>0</v>
      </c>
      <c r="Z120" s="32">
        <f t="shared" si="35"/>
        <v>0</v>
      </c>
      <c r="AA120" s="32">
        <f t="shared" si="36"/>
        <v>0</v>
      </c>
      <c r="AB120" s="32">
        <f t="shared" si="37"/>
        <v>3</v>
      </c>
      <c r="AC120" s="32">
        <f t="shared" si="38"/>
        <v>0</v>
      </c>
      <c r="AD120" s="6">
        <f t="shared" si="40"/>
        <v>3</v>
      </c>
      <c r="AE120" s="12">
        <f>+AD120/$AD$126</f>
        <v>1.9962722942026255E-6</v>
      </c>
    </row>
    <row r="121" spans="1:31">
      <c r="A121" s="10" t="s">
        <v>9</v>
      </c>
      <c r="B121" s="11"/>
      <c r="C121" s="11">
        <v>2</v>
      </c>
      <c r="D121" s="11"/>
      <c r="E121" s="11"/>
      <c r="F121" s="11"/>
      <c r="G121" s="11"/>
      <c r="H121" s="11"/>
      <c r="I121" s="11"/>
      <c r="J121" s="11"/>
      <c r="K121" s="11">
        <v>1</v>
      </c>
      <c r="L121" s="11"/>
      <c r="M121" s="11">
        <v>3</v>
      </c>
      <c r="R121" s="32" t="str">
        <f t="shared" si="39"/>
        <v>DHL DE GUATELMALA , S.A.</v>
      </c>
      <c r="S121" s="32">
        <f t="shared" si="28"/>
        <v>0</v>
      </c>
      <c r="T121" s="32">
        <f t="shared" si="29"/>
        <v>2</v>
      </c>
      <c r="U121" s="32">
        <f t="shared" si="30"/>
        <v>0</v>
      </c>
      <c r="V121" s="32">
        <f t="shared" si="31"/>
        <v>0</v>
      </c>
      <c r="W121" s="32">
        <f t="shared" si="32"/>
        <v>0</v>
      </c>
      <c r="X121" s="32">
        <f t="shared" si="33"/>
        <v>0</v>
      </c>
      <c r="Y121" s="32">
        <f t="shared" si="34"/>
        <v>0</v>
      </c>
      <c r="Z121" s="32">
        <f t="shared" si="35"/>
        <v>0</v>
      </c>
      <c r="AA121" s="32">
        <f t="shared" si="36"/>
        <v>0</v>
      </c>
      <c r="AB121" s="32">
        <f t="shared" si="37"/>
        <v>1</v>
      </c>
      <c r="AC121" s="32">
        <f t="shared" si="38"/>
        <v>0</v>
      </c>
      <c r="AD121" s="6">
        <f t="shared" si="40"/>
        <v>3</v>
      </c>
      <c r="AE121" s="12">
        <f>+AD121/$AD$126</f>
        <v>1.9962722942026255E-6</v>
      </c>
    </row>
    <row r="122" spans="1:31">
      <c r="A122" s="10" t="s">
        <v>444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>
        <v>2</v>
      </c>
      <c r="M122" s="11">
        <v>2</v>
      </c>
      <c r="R122" s="32" t="str">
        <f t="shared" si="39"/>
        <v>CHARTER DEL CARIBE S.A.</v>
      </c>
      <c r="S122" s="32">
        <f t="shared" si="28"/>
        <v>0</v>
      </c>
      <c r="T122" s="32">
        <f t="shared" si="29"/>
        <v>0</v>
      </c>
      <c r="U122" s="32">
        <f t="shared" si="30"/>
        <v>0</v>
      </c>
      <c r="V122" s="32">
        <f t="shared" si="31"/>
        <v>0</v>
      </c>
      <c r="W122" s="32">
        <f t="shared" si="32"/>
        <v>0</v>
      </c>
      <c r="X122" s="32">
        <f t="shared" si="33"/>
        <v>0</v>
      </c>
      <c r="Y122" s="32">
        <f t="shared" si="34"/>
        <v>0</v>
      </c>
      <c r="Z122" s="32">
        <f t="shared" si="35"/>
        <v>0</v>
      </c>
      <c r="AA122" s="32">
        <f t="shared" si="36"/>
        <v>0</v>
      </c>
      <c r="AB122" s="32">
        <f t="shared" si="37"/>
        <v>0</v>
      </c>
      <c r="AC122" s="32">
        <f t="shared" si="38"/>
        <v>2</v>
      </c>
      <c r="AD122" s="6">
        <f t="shared" si="40"/>
        <v>2</v>
      </c>
      <c r="AE122" s="12">
        <f>+AD122/$AD$126</f>
        <v>1.3308481961350837E-6</v>
      </c>
    </row>
    <row r="123" spans="1:31">
      <c r="A123" s="10" t="s">
        <v>406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>
        <v>2</v>
      </c>
      <c r="L123" s="11"/>
      <c r="M123" s="11">
        <v>2</v>
      </c>
      <c r="R123" s="32" t="str">
        <f t="shared" si="39"/>
        <v>AEROPACA SAS</v>
      </c>
      <c r="S123" s="32">
        <f t="shared" si="28"/>
        <v>0</v>
      </c>
      <c r="T123" s="32">
        <f t="shared" si="29"/>
        <v>0</v>
      </c>
      <c r="U123" s="32">
        <f t="shared" si="30"/>
        <v>0</v>
      </c>
      <c r="V123" s="32">
        <f t="shared" si="31"/>
        <v>0</v>
      </c>
      <c r="W123" s="32">
        <f t="shared" si="32"/>
        <v>0</v>
      </c>
      <c r="X123" s="32">
        <f t="shared" si="33"/>
        <v>0</v>
      </c>
      <c r="Y123" s="32">
        <f t="shared" si="34"/>
        <v>0</v>
      </c>
      <c r="Z123" s="32">
        <f t="shared" si="35"/>
        <v>0</v>
      </c>
      <c r="AA123" s="32">
        <f t="shared" si="36"/>
        <v>0</v>
      </c>
      <c r="AB123" s="32">
        <f t="shared" si="37"/>
        <v>2</v>
      </c>
      <c r="AC123" s="32">
        <f t="shared" si="38"/>
        <v>0</v>
      </c>
      <c r="AD123" s="6">
        <f t="shared" si="40"/>
        <v>2</v>
      </c>
      <c r="AE123" s="12">
        <f>+AD123/$AD$126</f>
        <v>1.3308481961350837E-6</v>
      </c>
    </row>
    <row r="124" spans="1:31">
      <c r="A124" s="10" t="s">
        <v>396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>
        <v>2</v>
      </c>
      <c r="L124" s="11"/>
      <c r="M124" s="11">
        <v>2</v>
      </c>
      <c r="R124" s="32" t="str">
        <f t="shared" si="39"/>
        <v>AMERICA´S AIR SAS</v>
      </c>
      <c r="S124" s="32">
        <f t="shared" si="28"/>
        <v>0</v>
      </c>
      <c r="T124" s="32">
        <f t="shared" si="29"/>
        <v>0</v>
      </c>
      <c r="U124" s="32">
        <f t="shared" si="30"/>
        <v>0</v>
      </c>
      <c r="V124" s="32">
        <f t="shared" si="31"/>
        <v>0</v>
      </c>
      <c r="W124" s="32">
        <f t="shared" si="32"/>
        <v>0</v>
      </c>
      <c r="X124" s="32">
        <f t="shared" si="33"/>
        <v>0</v>
      </c>
      <c r="Y124" s="32">
        <f t="shared" si="34"/>
        <v>0</v>
      </c>
      <c r="Z124" s="32">
        <f t="shared" si="35"/>
        <v>0</v>
      </c>
      <c r="AA124" s="32">
        <f t="shared" si="36"/>
        <v>0</v>
      </c>
      <c r="AB124" s="32">
        <f t="shared" si="37"/>
        <v>2</v>
      </c>
      <c r="AC124" s="32">
        <f t="shared" si="38"/>
        <v>0</v>
      </c>
      <c r="AD124" s="6">
        <f t="shared" si="40"/>
        <v>2</v>
      </c>
      <c r="AE124" s="12">
        <f>+AD124/$AD$126</f>
        <v>1.3308481961350837E-6</v>
      </c>
    </row>
    <row r="125" spans="1:31">
      <c r="A125" s="10" t="s">
        <v>455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>
        <v>1</v>
      </c>
      <c r="M125" s="11">
        <v>1</v>
      </c>
      <c r="R125" s="32" t="str">
        <f t="shared" si="39"/>
        <v>SARPA S.A.S</v>
      </c>
      <c r="S125" s="32">
        <f t="shared" si="28"/>
        <v>0</v>
      </c>
      <c r="T125" s="32">
        <f t="shared" si="29"/>
        <v>0</v>
      </c>
      <c r="U125" s="32">
        <f t="shared" si="30"/>
        <v>0</v>
      </c>
      <c r="V125" s="32">
        <f t="shared" si="31"/>
        <v>0</v>
      </c>
      <c r="W125" s="32">
        <f t="shared" si="32"/>
        <v>0</v>
      </c>
      <c r="X125" s="32">
        <f t="shared" si="33"/>
        <v>0</v>
      </c>
      <c r="Y125" s="32">
        <f t="shared" si="34"/>
        <v>0</v>
      </c>
      <c r="Z125" s="32">
        <f t="shared" si="35"/>
        <v>0</v>
      </c>
      <c r="AA125" s="32">
        <f t="shared" si="36"/>
        <v>0</v>
      </c>
      <c r="AB125" s="32">
        <f t="shared" si="37"/>
        <v>0</v>
      </c>
      <c r="AC125" s="32">
        <f t="shared" si="38"/>
        <v>1</v>
      </c>
      <c r="AD125" s="6">
        <f t="shared" si="40"/>
        <v>1</v>
      </c>
      <c r="AE125" s="12">
        <f>+AD125/$AD$126</f>
        <v>6.6542409806754185E-7</v>
      </c>
    </row>
    <row r="126" spans="1:31" ht="15">
      <c r="A126" s="26" t="s">
        <v>271</v>
      </c>
      <c r="B126" s="27">
        <v>117816</v>
      </c>
      <c r="C126" s="27">
        <v>112311</v>
      </c>
      <c r="D126" s="27">
        <v>121049</v>
      </c>
      <c r="E126" s="27">
        <v>118205</v>
      </c>
      <c r="F126" s="27">
        <v>127897</v>
      </c>
      <c r="G126" s="27">
        <v>123827</v>
      </c>
      <c r="H126" s="27">
        <v>141081</v>
      </c>
      <c r="I126" s="27">
        <v>141653</v>
      </c>
      <c r="J126" s="27">
        <v>127001</v>
      </c>
      <c r="K126" s="27">
        <v>189380</v>
      </c>
      <c r="L126" s="27">
        <v>182581</v>
      </c>
      <c r="M126" s="27">
        <v>1502801</v>
      </c>
      <c r="R126" s="18" t="s">
        <v>271</v>
      </c>
      <c r="S126" s="18">
        <f>SUM(S44:S125)</f>
        <v>117816</v>
      </c>
      <c r="T126" s="18">
        <f t="shared" ref="T126:AE126" si="41">SUM(T44:T125)</f>
        <v>112311</v>
      </c>
      <c r="U126" s="18">
        <f t="shared" si="41"/>
        <v>121049</v>
      </c>
      <c r="V126" s="18">
        <f t="shared" si="41"/>
        <v>118205</v>
      </c>
      <c r="W126" s="18">
        <f t="shared" si="41"/>
        <v>127897</v>
      </c>
      <c r="X126" s="18">
        <f t="shared" si="41"/>
        <v>123827</v>
      </c>
      <c r="Y126" s="18">
        <f t="shared" si="41"/>
        <v>141081</v>
      </c>
      <c r="Z126" s="18">
        <f t="shared" si="41"/>
        <v>141653</v>
      </c>
      <c r="AA126" s="18">
        <f t="shared" si="41"/>
        <v>127001</v>
      </c>
      <c r="AB126" s="18">
        <f t="shared" si="41"/>
        <v>189380</v>
      </c>
      <c r="AC126" s="18">
        <f t="shared" si="41"/>
        <v>182581</v>
      </c>
      <c r="AD126" s="18">
        <f t="shared" si="41"/>
        <v>1502801</v>
      </c>
      <c r="AE126" s="25">
        <f t="shared" si="41"/>
        <v>0.99999999999999978</v>
      </c>
    </row>
  </sheetData>
  <phoneticPr fontId="10" type="noConversion"/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sheetPr codeName="Hoja8"/>
  <dimension ref="A1:K12315"/>
  <sheetViews>
    <sheetView showGridLines="0" workbookViewId="0">
      <selection activeCell="K8165" sqref="K135:K8165"/>
    </sheetView>
  </sheetViews>
  <sheetFormatPr baseColWidth="10" defaultColWidth="9.140625" defaultRowHeight="12.75" customHeight="1"/>
  <cols>
    <col min="1" max="1" width="9.5703125" bestFit="1" customWidth="1"/>
    <col min="2" max="2" width="19.42578125" customWidth="1"/>
    <col min="3" max="3" width="24" customWidth="1"/>
    <col min="4" max="4" width="10" bestFit="1" customWidth="1"/>
    <col min="5" max="5" width="42.140625" customWidth="1"/>
    <col min="6" max="6" width="12.42578125" bestFit="1" customWidth="1"/>
    <col min="7" max="7" width="42.85546875" bestFit="1" customWidth="1"/>
    <col min="8" max="8" width="10" bestFit="1" customWidth="1"/>
    <col min="9" max="9" width="15" bestFit="1" customWidth="1"/>
    <col min="10" max="10" width="20.28515625" bestFit="1" customWidth="1"/>
    <col min="11" max="11" width="45.42578125" bestFit="1" customWidth="1"/>
  </cols>
  <sheetData>
    <row r="1" spans="1:11" s="15" customFormat="1" ht="13.5" thickBot="1">
      <c r="A1" s="14" t="s">
        <v>0</v>
      </c>
      <c r="B1" s="14" t="s">
        <v>252</v>
      </c>
      <c r="C1" s="14" t="s">
        <v>288</v>
      </c>
      <c r="D1" s="14" t="s">
        <v>1</v>
      </c>
      <c r="E1" s="14" t="s">
        <v>289</v>
      </c>
      <c r="F1" s="14" t="s">
        <v>2</v>
      </c>
      <c r="G1" s="14" t="s">
        <v>282</v>
      </c>
      <c r="H1" s="14" t="s">
        <v>3</v>
      </c>
      <c r="I1" s="14" t="s">
        <v>251</v>
      </c>
      <c r="J1" s="14" t="s">
        <v>253</v>
      </c>
      <c r="K1" s="14" t="s">
        <v>286</v>
      </c>
    </row>
    <row r="2" spans="1:11" ht="13.5" thickBot="1">
      <c r="A2" s="30">
        <v>45292</v>
      </c>
      <c r="B2" s="1" t="s">
        <v>112</v>
      </c>
      <c r="C2" s="1" t="s">
        <v>293</v>
      </c>
      <c r="D2" s="1" t="s">
        <v>113</v>
      </c>
      <c r="E2" s="1" t="str">
        <f>+VLOOKUP(D2,'[1]Exportar Hoja de Trabajo'!$B$2:$F$2549,2,0)</f>
        <v>BARRANCABERMEJA-YARIGUIES</v>
      </c>
      <c r="F2" s="1" t="s">
        <v>32</v>
      </c>
      <c r="G2" s="1" t="s">
        <v>33</v>
      </c>
      <c r="H2" s="1" t="s">
        <v>114</v>
      </c>
      <c r="I2" s="5">
        <v>32</v>
      </c>
      <c r="J2" s="1" t="s">
        <v>115</v>
      </c>
      <c r="K2" s="1" t="s">
        <v>116</v>
      </c>
    </row>
    <row r="3" spans="1:11" ht="13.5" thickBot="1">
      <c r="A3" s="30">
        <v>45292</v>
      </c>
      <c r="B3" s="1" t="s">
        <v>112</v>
      </c>
      <c r="C3" s="1" t="s">
        <v>293</v>
      </c>
      <c r="D3" s="1" t="s">
        <v>113</v>
      </c>
      <c r="E3" s="1" t="str">
        <f>+VLOOKUP(D3,'[1]Exportar Hoja de Trabajo'!$B$2:$F$2549,2,0)</f>
        <v>BARRANCABERMEJA-YARIGUIES</v>
      </c>
      <c r="F3" s="1" t="s">
        <v>18</v>
      </c>
      <c r="G3" s="1" t="s">
        <v>19</v>
      </c>
      <c r="H3" s="1" t="s">
        <v>29</v>
      </c>
      <c r="I3" s="5">
        <v>51</v>
      </c>
      <c r="J3" s="1" t="s">
        <v>117</v>
      </c>
      <c r="K3" s="1" t="s">
        <v>47</v>
      </c>
    </row>
    <row r="4" spans="1:11" ht="13.5" thickBot="1">
      <c r="A4" s="30">
        <v>45292</v>
      </c>
      <c r="B4" s="1" t="s">
        <v>112</v>
      </c>
      <c r="C4" s="1" t="s">
        <v>293</v>
      </c>
      <c r="D4" s="1" t="s">
        <v>113</v>
      </c>
      <c r="E4" s="1" t="str">
        <f>+VLOOKUP(D4,'[1]Exportar Hoja de Trabajo'!$B$2:$F$2549,2,0)</f>
        <v>BARRANCABERMEJA-YARIGUIES</v>
      </c>
      <c r="F4" s="1" t="s">
        <v>27</v>
      </c>
      <c r="G4" s="1" t="s">
        <v>28</v>
      </c>
      <c r="H4" s="1" t="s">
        <v>29</v>
      </c>
      <c r="I4" s="5">
        <v>51</v>
      </c>
      <c r="J4" s="1" t="s">
        <v>117</v>
      </c>
      <c r="K4" s="1" t="s">
        <v>47</v>
      </c>
    </row>
    <row r="5" spans="1:11" ht="13.5" thickBot="1">
      <c r="A5" s="30">
        <v>45292</v>
      </c>
      <c r="B5" s="1" t="s">
        <v>112</v>
      </c>
      <c r="C5" s="1" t="s">
        <v>293</v>
      </c>
      <c r="D5" s="1" t="s">
        <v>118</v>
      </c>
      <c r="E5" s="1" t="str">
        <f>+VLOOKUP(D5,'[1]Exportar Hoja de Trabajo'!$B$2:$F$2549,2,0)</f>
        <v>GUILLERMO LEON VALENCIA</v>
      </c>
      <c r="F5" s="1" t="s">
        <v>32</v>
      </c>
      <c r="G5" s="1" t="s">
        <v>33</v>
      </c>
      <c r="H5" s="1" t="s">
        <v>29</v>
      </c>
      <c r="I5" s="5">
        <v>31</v>
      </c>
      <c r="J5" s="1" t="s">
        <v>46</v>
      </c>
      <c r="K5" s="1" t="s">
        <v>47</v>
      </c>
    </row>
    <row r="6" spans="1:11" ht="13.5" thickBot="1">
      <c r="A6" s="30">
        <v>45292</v>
      </c>
      <c r="B6" s="1" t="s">
        <v>112</v>
      </c>
      <c r="C6" s="1" t="s">
        <v>293</v>
      </c>
      <c r="D6" s="1" t="s">
        <v>119</v>
      </c>
      <c r="E6" s="1" t="str">
        <f>+VLOOKUP(D6,'[1]Exportar Hoja de Trabajo'!$B$2:$F$2549,2,0)</f>
        <v>ALFONSO LOPEZ PUMAREJO.</v>
      </c>
      <c r="F6" s="1" t="s">
        <v>32</v>
      </c>
      <c r="G6" s="1" t="s">
        <v>33</v>
      </c>
      <c r="H6" s="1" t="s">
        <v>45</v>
      </c>
      <c r="I6" s="5">
        <v>5</v>
      </c>
      <c r="J6" s="1" t="s">
        <v>46</v>
      </c>
      <c r="K6" s="1" t="s">
        <v>47</v>
      </c>
    </row>
    <row r="7" spans="1:11" ht="13.5" thickBot="1">
      <c r="A7" s="30">
        <v>45292</v>
      </c>
      <c r="B7" s="1" t="s">
        <v>112</v>
      </c>
      <c r="C7" s="1" t="s">
        <v>293</v>
      </c>
      <c r="D7" s="1" t="s">
        <v>119</v>
      </c>
      <c r="E7" s="1" t="str">
        <f>+VLOOKUP(D7,'[1]Exportar Hoja de Trabajo'!$B$2:$F$2549,2,0)</f>
        <v>ALFONSO LOPEZ PUMAREJO.</v>
      </c>
      <c r="F7" s="1" t="s">
        <v>18</v>
      </c>
      <c r="G7" s="1" t="s">
        <v>19</v>
      </c>
      <c r="H7" s="1" t="s">
        <v>45</v>
      </c>
      <c r="I7" s="5">
        <v>5</v>
      </c>
      <c r="J7" s="1" t="s">
        <v>46</v>
      </c>
      <c r="K7" s="1" t="s">
        <v>47</v>
      </c>
    </row>
    <row r="8" spans="1:11" ht="13.5" thickBot="1">
      <c r="A8" s="30">
        <v>45292</v>
      </c>
      <c r="B8" s="1" t="s">
        <v>146</v>
      </c>
      <c r="C8" s="1" t="s">
        <v>148</v>
      </c>
      <c r="D8" s="1" t="s">
        <v>5</v>
      </c>
      <c r="E8" s="1" t="str">
        <f>+VLOOKUP(D8,'[1]Exportar Hoja de Trabajo'!$B$2:$F$2549,2,0)</f>
        <v>BOGOTA - EL DORADO LUIS CARLOS GALAN SARMIENTO</v>
      </c>
      <c r="F8" s="1" t="s">
        <v>32</v>
      </c>
      <c r="G8" s="1" t="s">
        <v>33</v>
      </c>
      <c r="H8" s="1" t="s">
        <v>147</v>
      </c>
      <c r="I8" s="5">
        <v>4</v>
      </c>
      <c r="J8" s="1" t="s">
        <v>146</v>
      </c>
      <c r="K8" s="1" t="s">
        <v>148</v>
      </c>
    </row>
    <row r="9" spans="1:11" ht="13.5" thickBot="1">
      <c r="A9" s="30">
        <v>45292</v>
      </c>
      <c r="B9" s="1" t="s">
        <v>90</v>
      </c>
      <c r="C9" s="1" t="s">
        <v>294</v>
      </c>
      <c r="D9" s="1" t="s">
        <v>5</v>
      </c>
      <c r="E9" s="1" t="str">
        <f>+VLOOKUP(D9,'[1]Exportar Hoja de Trabajo'!$B$2:$F$2549,2,0)</f>
        <v>BOGOTA - EL DORADO LUIS CARLOS GALAN SARMIENTO</v>
      </c>
      <c r="F9" s="1" t="s">
        <v>27</v>
      </c>
      <c r="G9" s="1" t="s">
        <v>28</v>
      </c>
      <c r="H9" s="1" t="s">
        <v>94</v>
      </c>
      <c r="I9" s="5">
        <v>26</v>
      </c>
      <c r="J9" s="1" t="s">
        <v>95</v>
      </c>
      <c r="K9" s="1" t="s">
        <v>96</v>
      </c>
    </row>
    <row r="10" spans="1:11" ht="13.5" thickBot="1">
      <c r="A10" s="30">
        <v>45292</v>
      </c>
      <c r="B10" s="1" t="s">
        <v>90</v>
      </c>
      <c r="C10" s="1" t="s">
        <v>294</v>
      </c>
      <c r="D10" s="1" t="s">
        <v>5</v>
      </c>
      <c r="E10" s="1" t="str">
        <f>+VLOOKUP(D10,'[1]Exportar Hoja de Trabajo'!$B$2:$F$2549,2,0)</f>
        <v>BOGOTA - EL DORADO LUIS CARLOS GALAN SARMIENTO</v>
      </c>
      <c r="F10" s="1" t="s">
        <v>59</v>
      </c>
      <c r="G10" s="1" t="s">
        <v>60</v>
      </c>
      <c r="H10" s="1" t="s">
        <v>97</v>
      </c>
      <c r="I10" s="5">
        <v>21</v>
      </c>
      <c r="J10" s="1" t="s">
        <v>98</v>
      </c>
      <c r="K10" s="1" t="s">
        <v>99</v>
      </c>
    </row>
    <row r="11" spans="1:11" ht="13.5" thickBot="1">
      <c r="A11" s="30">
        <v>45292</v>
      </c>
      <c r="B11" s="1" t="s">
        <v>90</v>
      </c>
      <c r="C11" s="1" t="s">
        <v>294</v>
      </c>
      <c r="D11" s="1" t="s">
        <v>5</v>
      </c>
      <c r="E11" s="1" t="str">
        <f>+VLOOKUP(D11,'[1]Exportar Hoja de Trabajo'!$B$2:$F$2549,2,0)</f>
        <v>BOGOTA - EL DORADO LUIS CARLOS GALAN SARMIENTO</v>
      </c>
      <c r="F11" s="1" t="s">
        <v>32</v>
      </c>
      <c r="G11" s="1" t="s">
        <v>33</v>
      </c>
      <c r="H11" s="1" t="s">
        <v>79</v>
      </c>
      <c r="I11" s="5">
        <v>14</v>
      </c>
      <c r="J11" s="1" t="s">
        <v>100</v>
      </c>
      <c r="K11" s="1" t="s">
        <v>101</v>
      </c>
    </row>
    <row r="12" spans="1:11" ht="13.5" thickBot="1">
      <c r="A12" s="30">
        <v>45292</v>
      </c>
      <c r="B12" s="1" t="s">
        <v>90</v>
      </c>
      <c r="C12" s="1" t="s">
        <v>294</v>
      </c>
      <c r="D12" s="1" t="s">
        <v>5</v>
      </c>
      <c r="E12" s="1" t="str">
        <f>+VLOOKUP(D12,'[1]Exportar Hoja de Trabajo'!$B$2:$F$2549,2,0)</f>
        <v>BOGOTA - EL DORADO LUIS CARLOS GALAN SARMIENTO</v>
      </c>
      <c r="F12" s="1" t="s">
        <v>23</v>
      </c>
      <c r="G12" s="1" t="s">
        <v>24</v>
      </c>
      <c r="H12" s="1" t="s">
        <v>29</v>
      </c>
      <c r="I12" s="5">
        <v>31</v>
      </c>
      <c r="J12" s="1" t="s">
        <v>109</v>
      </c>
      <c r="K12" s="1" t="s">
        <v>110</v>
      </c>
    </row>
    <row r="13" spans="1:11" ht="13.5" thickBot="1">
      <c r="A13" s="30">
        <v>45292</v>
      </c>
      <c r="B13" s="1" t="s">
        <v>90</v>
      </c>
      <c r="C13" s="1" t="s">
        <v>294</v>
      </c>
      <c r="D13" s="1" t="s">
        <v>5</v>
      </c>
      <c r="E13" s="1" t="str">
        <f>+VLOOKUP(D13,'[1]Exportar Hoja de Trabajo'!$B$2:$F$2549,2,0)</f>
        <v>BOGOTA - EL DORADO LUIS CARLOS GALAN SARMIENTO</v>
      </c>
      <c r="F13" s="1" t="s">
        <v>38</v>
      </c>
      <c r="G13" s="1" t="s">
        <v>39</v>
      </c>
      <c r="H13" s="1" t="s">
        <v>29</v>
      </c>
      <c r="I13" s="5">
        <v>31</v>
      </c>
      <c r="J13" s="1" t="s">
        <v>109</v>
      </c>
      <c r="K13" s="1" t="s">
        <v>110</v>
      </c>
    </row>
    <row r="14" spans="1:11" ht="13.5" thickBot="1">
      <c r="A14" s="30">
        <v>45292</v>
      </c>
      <c r="B14" s="1" t="s">
        <v>90</v>
      </c>
      <c r="C14" s="1" t="s">
        <v>294</v>
      </c>
      <c r="D14" s="1" t="s">
        <v>5</v>
      </c>
      <c r="E14" s="1" t="str">
        <f>+VLOOKUP(D14,'[1]Exportar Hoja de Trabajo'!$B$2:$F$2549,2,0)</f>
        <v>BOGOTA - EL DORADO LUIS CARLOS GALAN SARMIENTO</v>
      </c>
      <c r="F14" s="1" t="s">
        <v>38</v>
      </c>
      <c r="G14" s="1" t="s">
        <v>39</v>
      </c>
      <c r="H14" s="1" t="s">
        <v>102</v>
      </c>
      <c r="I14" s="5">
        <v>17</v>
      </c>
      <c r="J14" s="1" t="s">
        <v>103</v>
      </c>
      <c r="K14" s="1" t="s">
        <v>104</v>
      </c>
    </row>
    <row r="15" spans="1:11" ht="15.75" thickBot="1">
      <c r="A15" s="30">
        <v>45292</v>
      </c>
      <c r="B15" s="1" t="s">
        <v>155</v>
      </c>
      <c r="C15" s="13" t="s">
        <v>296</v>
      </c>
      <c r="D15" s="1" t="s">
        <v>5</v>
      </c>
      <c r="E15" s="1" t="str">
        <f>+VLOOKUP(D15,'[1]Exportar Hoja de Trabajo'!$B$2:$F$2549,2,0)</f>
        <v>BOGOTA - EL DORADO LUIS CARLOS GALAN SARMIENTO</v>
      </c>
      <c r="F15" s="1" t="s">
        <v>40</v>
      </c>
      <c r="G15" s="1" t="s">
        <v>41</v>
      </c>
      <c r="H15" s="1" t="s">
        <v>156</v>
      </c>
      <c r="I15" s="5">
        <v>144</v>
      </c>
      <c r="J15" s="1" t="s">
        <v>107</v>
      </c>
      <c r="K15" s="1" t="s">
        <v>108</v>
      </c>
    </row>
    <row r="16" spans="1:11" ht="15.75" thickBot="1">
      <c r="A16" s="30">
        <v>45292</v>
      </c>
      <c r="B16" s="1" t="s">
        <v>155</v>
      </c>
      <c r="C16" s="13" t="s">
        <v>296</v>
      </c>
      <c r="D16" s="1" t="s">
        <v>157</v>
      </c>
      <c r="E16" s="1" t="str">
        <f>+VLOOKUP(D16,'[1]Exportar Hoja de Trabajo'!$B$2:$F$2549,2,0)</f>
        <v>SAN JOSE DEL GUAVIARE- JORGE E GONZ</v>
      </c>
      <c r="F16" s="1" t="s">
        <v>18</v>
      </c>
      <c r="G16" s="1" t="s">
        <v>19</v>
      </c>
      <c r="H16" s="1" t="s">
        <v>120</v>
      </c>
      <c r="I16" s="5">
        <v>18</v>
      </c>
      <c r="J16" s="1" t="s">
        <v>115</v>
      </c>
      <c r="K16" s="1" t="s">
        <v>116</v>
      </c>
    </row>
    <row r="17" spans="1:11" ht="13.5" thickBot="1">
      <c r="A17" s="30">
        <v>45292</v>
      </c>
      <c r="B17" s="1" t="s">
        <v>162</v>
      </c>
      <c r="C17" s="1" t="s">
        <v>299</v>
      </c>
      <c r="D17" s="1" t="s">
        <v>76</v>
      </c>
      <c r="E17" s="1" t="str">
        <f>+VLOOKUP(D17,'[1]Exportar Hoja de Trabajo'!$B$2:$F$2549,2,0)</f>
        <v>RIONEGRO - JOSE M. CORDOVA</v>
      </c>
      <c r="F17" s="1" t="s">
        <v>36</v>
      </c>
      <c r="G17" t="s">
        <v>347</v>
      </c>
      <c r="H17" s="1" t="s">
        <v>163</v>
      </c>
      <c r="I17" s="5">
        <v>1</v>
      </c>
      <c r="J17" s="1" t="s">
        <v>131</v>
      </c>
      <c r="K17" s="1" t="s">
        <v>132</v>
      </c>
    </row>
    <row r="18" spans="1:11" ht="13.5" thickBot="1">
      <c r="A18" s="30">
        <v>45292</v>
      </c>
      <c r="B18" s="1" t="s">
        <v>13</v>
      </c>
      <c r="C18" s="1" t="s">
        <v>290</v>
      </c>
      <c r="D18" s="1" t="s">
        <v>14</v>
      </c>
      <c r="E18" s="1" t="str">
        <f>+VLOOKUP(D18,'[1]Exportar Hoja de Trabajo'!$B$2:$F$2549,2,0)</f>
        <v>SAN ANDRES-GUSTAVO ROJAS PINILLA</v>
      </c>
      <c r="F18" s="1" t="s">
        <v>6</v>
      </c>
      <c r="G18" s="1" t="s">
        <v>283</v>
      </c>
      <c r="H18" s="1" t="s">
        <v>29</v>
      </c>
      <c r="I18" s="5">
        <v>52</v>
      </c>
      <c r="J18" s="1" t="s">
        <v>46</v>
      </c>
      <c r="K18" s="1" t="s">
        <v>47</v>
      </c>
    </row>
    <row r="19" spans="1:11" ht="13.5" thickBot="1">
      <c r="A19" s="30">
        <v>45292</v>
      </c>
      <c r="B19" s="1" t="s">
        <v>13</v>
      </c>
      <c r="C19" s="1" t="s">
        <v>290</v>
      </c>
      <c r="D19" s="1" t="s">
        <v>14</v>
      </c>
      <c r="E19" s="1" t="str">
        <f>+VLOOKUP(D19,'[1]Exportar Hoja de Trabajo'!$B$2:$F$2549,2,0)</f>
        <v>SAN ANDRES-GUSTAVO ROJAS PINILLA</v>
      </c>
      <c r="F19" s="1" t="s">
        <v>6</v>
      </c>
      <c r="G19" s="1" t="s">
        <v>283</v>
      </c>
      <c r="H19" s="1" t="s">
        <v>29</v>
      </c>
      <c r="I19" s="5">
        <v>1629</v>
      </c>
      <c r="J19" s="1" t="s">
        <v>30</v>
      </c>
      <c r="K19" s="1" t="s">
        <v>488</v>
      </c>
    </row>
    <row r="20" spans="1:11" ht="13.5" thickBot="1">
      <c r="A20" s="30">
        <v>45292</v>
      </c>
      <c r="B20" s="1" t="s">
        <v>13</v>
      </c>
      <c r="C20" s="1" t="s">
        <v>290</v>
      </c>
      <c r="D20" s="1" t="s">
        <v>14</v>
      </c>
      <c r="E20" s="1" t="str">
        <f>+VLOOKUP(D20,'[1]Exportar Hoja de Trabajo'!$B$2:$F$2549,2,0)</f>
        <v>SAN ANDRES-GUSTAVO ROJAS PINILLA</v>
      </c>
      <c r="F20" s="1" t="s">
        <v>6</v>
      </c>
      <c r="G20" s="1" t="s">
        <v>283</v>
      </c>
      <c r="H20" s="1" t="s">
        <v>15</v>
      </c>
      <c r="I20" s="5">
        <v>277</v>
      </c>
      <c r="J20" s="1" t="s">
        <v>16</v>
      </c>
      <c r="K20" s="1" t="s">
        <v>17</v>
      </c>
    </row>
    <row r="21" spans="1:11" ht="13.5" thickBot="1">
      <c r="A21" s="30">
        <v>45292</v>
      </c>
      <c r="B21" s="1" t="s">
        <v>13</v>
      </c>
      <c r="C21" s="1" t="s">
        <v>290</v>
      </c>
      <c r="D21" s="1" t="s">
        <v>14</v>
      </c>
      <c r="E21" s="1" t="str">
        <f>+VLOOKUP(D21,'[1]Exportar Hoja de Trabajo'!$B$2:$F$2549,2,0)</f>
        <v>SAN ANDRES-GUSTAVO ROJAS PINILLA</v>
      </c>
      <c r="F21" s="1" t="s">
        <v>59</v>
      </c>
      <c r="G21" s="1" t="s">
        <v>60</v>
      </c>
      <c r="H21" s="1" t="s">
        <v>29</v>
      </c>
      <c r="I21" s="5">
        <v>311</v>
      </c>
      <c r="J21" s="1" t="s">
        <v>30</v>
      </c>
      <c r="K21" s="1" t="s">
        <v>488</v>
      </c>
    </row>
    <row r="22" spans="1:11" ht="13.5" thickBot="1">
      <c r="A22" s="30">
        <v>45292</v>
      </c>
      <c r="B22" s="1" t="s">
        <v>13</v>
      </c>
      <c r="C22" s="1" t="s">
        <v>290</v>
      </c>
      <c r="D22" s="1" t="s">
        <v>31</v>
      </c>
      <c r="E22" s="1" t="str">
        <f>+VLOOKUP(D22,'[1]Exportar Hoja de Trabajo'!$B$2:$F$2549,2,0)</f>
        <v>EL EDEN</v>
      </c>
      <c r="F22" s="1" t="s">
        <v>32</v>
      </c>
      <c r="G22" s="1" t="s">
        <v>33</v>
      </c>
      <c r="H22" s="1" t="s">
        <v>29</v>
      </c>
      <c r="I22" s="5">
        <v>164</v>
      </c>
      <c r="J22" s="1" t="s">
        <v>46</v>
      </c>
      <c r="K22" s="1" t="s">
        <v>47</v>
      </c>
    </row>
    <row r="23" spans="1:11" ht="13.5" thickBot="1">
      <c r="A23" s="30">
        <v>45292</v>
      </c>
      <c r="B23" s="1" t="s">
        <v>13</v>
      </c>
      <c r="C23" s="1" t="s">
        <v>290</v>
      </c>
      <c r="D23" s="1" t="s">
        <v>31</v>
      </c>
      <c r="E23" s="1" t="str">
        <f>+VLOOKUP(D23,'[1]Exportar Hoja de Trabajo'!$B$2:$F$2549,2,0)</f>
        <v>EL EDEN</v>
      </c>
      <c r="F23" s="1" t="s">
        <v>32</v>
      </c>
      <c r="G23" s="1" t="s">
        <v>33</v>
      </c>
      <c r="H23" s="1" t="s">
        <v>15</v>
      </c>
      <c r="I23" s="5">
        <v>18</v>
      </c>
      <c r="J23" s="1" t="s">
        <v>16</v>
      </c>
      <c r="K23" s="1" t="s">
        <v>17</v>
      </c>
    </row>
    <row r="24" spans="1:11" ht="13.5" thickBot="1">
      <c r="A24" s="30">
        <v>45292</v>
      </c>
      <c r="B24" s="1" t="s">
        <v>13</v>
      </c>
      <c r="C24" s="1" t="s">
        <v>290</v>
      </c>
      <c r="D24" s="1" t="s">
        <v>31</v>
      </c>
      <c r="E24" s="1" t="str">
        <f>+VLOOKUP(D24,'[1]Exportar Hoja de Trabajo'!$B$2:$F$2549,2,0)</f>
        <v>EL EDEN</v>
      </c>
      <c r="F24" s="1" t="s">
        <v>6</v>
      </c>
      <c r="G24" s="1" t="s">
        <v>283</v>
      </c>
      <c r="H24" s="1" t="s">
        <v>29</v>
      </c>
      <c r="I24" s="5">
        <v>1061</v>
      </c>
      <c r="J24" s="1" t="s">
        <v>46</v>
      </c>
      <c r="K24" s="1" t="s">
        <v>47</v>
      </c>
    </row>
    <row r="25" spans="1:11" ht="13.5" thickBot="1">
      <c r="A25" s="30">
        <v>45292</v>
      </c>
      <c r="B25" s="1" t="s">
        <v>13</v>
      </c>
      <c r="C25" s="1" t="s">
        <v>290</v>
      </c>
      <c r="D25" s="1" t="s">
        <v>31</v>
      </c>
      <c r="E25" s="1" t="str">
        <f>+VLOOKUP(D25,'[1]Exportar Hoja de Trabajo'!$B$2:$F$2549,2,0)</f>
        <v>EL EDEN</v>
      </c>
      <c r="F25" s="1" t="s">
        <v>6</v>
      </c>
      <c r="G25" s="1" t="s">
        <v>283</v>
      </c>
      <c r="H25" s="1" t="s">
        <v>177</v>
      </c>
      <c r="I25" s="5">
        <v>1</v>
      </c>
      <c r="J25" s="1" t="s">
        <v>131</v>
      </c>
      <c r="K25" s="1" t="s">
        <v>132</v>
      </c>
    </row>
    <row r="26" spans="1:11" ht="13.5" thickBot="1">
      <c r="A26" s="30">
        <v>45292</v>
      </c>
      <c r="B26" s="1" t="s">
        <v>13</v>
      </c>
      <c r="C26" s="1" t="s">
        <v>290</v>
      </c>
      <c r="D26" s="1" t="s">
        <v>31</v>
      </c>
      <c r="E26" s="1" t="str">
        <f>+VLOOKUP(D26,'[1]Exportar Hoja de Trabajo'!$B$2:$F$2549,2,0)</f>
        <v>EL EDEN</v>
      </c>
      <c r="F26" s="1" t="s">
        <v>18</v>
      </c>
      <c r="G26" s="1" t="s">
        <v>19</v>
      </c>
      <c r="H26" s="1" t="s">
        <v>45</v>
      </c>
      <c r="I26" s="5">
        <v>1</v>
      </c>
      <c r="J26" s="1" t="s">
        <v>46</v>
      </c>
      <c r="K26" s="1" t="s">
        <v>47</v>
      </c>
    </row>
    <row r="27" spans="1:11" ht="13.5" thickBot="1">
      <c r="A27" s="30">
        <v>45292</v>
      </c>
      <c r="B27" s="1" t="s">
        <v>13</v>
      </c>
      <c r="C27" s="1" t="s">
        <v>290</v>
      </c>
      <c r="D27" s="1" t="s">
        <v>31</v>
      </c>
      <c r="E27" s="1" t="str">
        <f>+VLOOKUP(D27,'[1]Exportar Hoja de Trabajo'!$B$2:$F$2549,2,0)</f>
        <v>EL EDEN</v>
      </c>
      <c r="F27" s="1" t="s">
        <v>18</v>
      </c>
      <c r="G27" s="1" t="s">
        <v>19</v>
      </c>
      <c r="H27" s="1" t="s">
        <v>29</v>
      </c>
      <c r="I27" s="5">
        <v>17</v>
      </c>
      <c r="J27" s="1" t="s">
        <v>34</v>
      </c>
      <c r="K27" s="1" t="s">
        <v>35</v>
      </c>
    </row>
    <row r="28" spans="1:11" ht="13.5" thickBot="1">
      <c r="A28" s="30">
        <v>45292</v>
      </c>
      <c r="B28" s="1" t="s">
        <v>13</v>
      </c>
      <c r="C28" s="1" t="s">
        <v>290</v>
      </c>
      <c r="D28" s="1" t="s">
        <v>31</v>
      </c>
      <c r="E28" s="1" t="str">
        <f>+VLOOKUP(D28,'[1]Exportar Hoja de Trabajo'!$B$2:$F$2549,2,0)</f>
        <v>EL EDEN</v>
      </c>
      <c r="F28" s="1" t="s">
        <v>40</v>
      </c>
      <c r="G28" s="1" t="s">
        <v>41</v>
      </c>
      <c r="H28" s="1" t="s">
        <v>29</v>
      </c>
      <c r="I28" s="5">
        <v>34</v>
      </c>
      <c r="J28" s="1" t="s">
        <v>34</v>
      </c>
      <c r="K28" s="1" t="s">
        <v>35</v>
      </c>
    </row>
    <row r="29" spans="1:11" ht="13.5" thickBot="1">
      <c r="A29" s="30">
        <v>45292</v>
      </c>
      <c r="B29" s="1" t="s">
        <v>13</v>
      </c>
      <c r="C29" s="1" t="s">
        <v>290</v>
      </c>
      <c r="D29" s="1" t="s">
        <v>37</v>
      </c>
      <c r="E29" s="1" t="str">
        <f>+VLOOKUP(D29,'[1]Exportar Hoja de Trabajo'!$B$2:$F$2549,2,0)</f>
        <v>BARRANQUILLA-E. CORTISSOZ</v>
      </c>
      <c r="F29" s="1" t="s">
        <v>32</v>
      </c>
      <c r="G29" s="1" t="s">
        <v>33</v>
      </c>
      <c r="H29" s="1" t="s">
        <v>15</v>
      </c>
      <c r="I29" s="5">
        <v>37</v>
      </c>
      <c r="J29" s="1" t="s">
        <v>25</v>
      </c>
      <c r="K29" s="1" t="s">
        <v>26</v>
      </c>
    </row>
    <row r="30" spans="1:11" ht="13.5" thickBot="1">
      <c r="A30" s="30">
        <v>45292</v>
      </c>
      <c r="B30" s="1" t="s">
        <v>13</v>
      </c>
      <c r="C30" s="1" t="s">
        <v>290</v>
      </c>
      <c r="D30" s="1" t="s">
        <v>37</v>
      </c>
      <c r="E30" s="1" t="str">
        <f>+VLOOKUP(D30,'[1]Exportar Hoja de Trabajo'!$B$2:$F$2549,2,0)</f>
        <v>BARRANQUILLA-E. CORTISSOZ</v>
      </c>
      <c r="F30" s="1" t="s">
        <v>6</v>
      </c>
      <c r="G30" s="1" t="s">
        <v>283</v>
      </c>
      <c r="H30" s="1" t="s">
        <v>29</v>
      </c>
      <c r="I30" s="5">
        <v>18</v>
      </c>
      <c r="J30" s="1" t="s">
        <v>30</v>
      </c>
      <c r="K30" s="1" t="s">
        <v>488</v>
      </c>
    </row>
    <row r="31" spans="1:11" ht="13.5" thickBot="1">
      <c r="A31" s="30">
        <v>45292</v>
      </c>
      <c r="B31" s="1" t="s">
        <v>13</v>
      </c>
      <c r="C31" s="1" t="s">
        <v>290</v>
      </c>
      <c r="D31" s="1" t="s">
        <v>37</v>
      </c>
      <c r="E31" s="1" t="str">
        <f>+VLOOKUP(D31,'[1]Exportar Hoja de Trabajo'!$B$2:$F$2549,2,0)</f>
        <v>BARRANQUILLA-E. CORTISSOZ</v>
      </c>
      <c r="F31" s="1" t="s">
        <v>18</v>
      </c>
      <c r="G31" s="1" t="s">
        <v>19</v>
      </c>
      <c r="H31" s="1" t="s">
        <v>15</v>
      </c>
      <c r="I31" s="5">
        <v>37</v>
      </c>
      <c r="J31" s="1" t="s">
        <v>25</v>
      </c>
      <c r="K31" s="1" t="s">
        <v>26</v>
      </c>
    </row>
    <row r="32" spans="1:11" ht="13.5" thickBot="1">
      <c r="A32" s="30">
        <v>45292</v>
      </c>
      <c r="B32" s="1" t="s">
        <v>13</v>
      </c>
      <c r="C32" s="1" t="s">
        <v>290</v>
      </c>
      <c r="D32" s="1" t="s">
        <v>37</v>
      </c>
      <c r="E32" s="1" t="str">
        <f>+VLOOKUP(D32,'[1]Exportar Hoja de Trabajo'!$B$2:$F$2549,2,0)</f>
        <v>BARRANQUILLA-E. CORTISSOZ</v>
      </c>
      <c r="F32" s="1" t="s">
        <v>18</v>
      </c>
      <c r="G32" s="1" t="s">
        <v>19</v>
      </c>
      <c r="H32" s="1" t="s">
        <v>15</v>
      </c>
      <c r="I32" s="5">
        <v>58</v>
      </c>
      <c r="J32" s="1" t="s">
        <v>16</v>
      </c>
      <c r="K32" s="1" t="s">
        <v>17</v>
      </c>
    </row>
    <row r="33" spans="1:11" ht="13.5" thickBot="1">
      <c r="A33" s="30">
        <v>45292</v>
      </c>
      <c r="B33" s="1" t="s">
        <v>13</v>
      </c>
      <c r="C33" s="1" t="s">
        <v>290</v>
      </c>
      <c r="D33" s="1" t="s">
        <v>37</v>
      </c>
      <c r="E33" s="1" t="str">
        <f>+VLOOKUP(D33,'[1]Exportar Hoja de Trabajo'!$B$2:$F$2549,2,0)</f>
        <v>BARRANQUILLA-E. CORTISSOZ</v>
      </c>
      <c r="F33" s="1" t="s">
        <v>27</v>
      </c>
      <c r="G33" s="1" t="s">
        <v>28</v>
      </c>
      <c r="H33" s="1" t="s">
        <v>15</v>
      </c>
      <c r="I33" s="5">
        <v>36</v>
      </c>
      <c r="J33" s="1" t="s">
        <v>25</v>
      </c>
      <c r="K33" s="1" t="s">
        <v>26</v>
      </c>
    </row>
    <row r="34" spans="1:11" ht="13.5" thickBot="1">
      <c r="A34" s="30">
        <v>45292</v>
      </c>
      <c r="B34" s="1" t="s">
        <v>13</v>
      </c>
      <c r="C34" s="1" t="s">
        <v>290</v>
      </c>
      <c r="D34" s="1" t="s">
        <v>44</v>
      </c>
      <c r="E34" s="1" t="str">
        <f>+VLOOKUP(D34,'[1]Exportar Hoja de Trabajo'!$B$2:$F$2549,2,0)</f>
        <v>BUCARAMANGA - PALONEGRO</v>
      </c>
      <c r="F34" s="1" t="s">
        <v>32</v>
      </c>
      <c r="G34" s="1" t="s">
        <v>33</v>
      </c>
      <c r="H34" s="1" t="s">
        <v>15</v>
      </c>
      <c r="I34" s="5">
        <v>18</v>
      </c>
      <c r="J34" s="1" t="s">
        <v>16</v>
      </c>
      <c r="K34" s="1" t="s">
        <v>17</v>
      </c>
    </row>
    <row r="35" spans="1:11" ht="13.5" thickBot="1">
      <c r="A35" s="30">
        <v>45292</v>
      </c>
      <c r="B35" s="1" t="s">
        <v>13</v>
      </c>
      <c r="C35" s="1" t="s">
        <v>290</v>
      </c>
      <c r="D35" s="1" t="s">
        <v>44</v>
      </c>
      <c r="E35" s="1" t="str">
        <f>+VLOOKUP(D35,'[1]Exportar Hoja de Trabajo'!$B$2:$F$2549,2,0)</f>
        <v>BUCARAMANGA - PALONEGRO</v>
      </c>
      <c r="F35" s="1" t="s">
        <v>6</v>
      </c>
      <c r="G35" s="1" t="s">
        <v>283</v>
      </c>
      <c r="H35" s="1" t="s">
        <v>45</v>
      </c>
      <c r="I35" s="5">
        <v>162</v>
      </c>
      <c r="J35" s="1" t="s">
        <v>46</v>
      </c>
      <c r="K35" s="1" t="s">
        <v>47</v>
      </c>
    </row>
    <row r="36" spans="1:11" ht="13.5" thickBot="1">
      <c r="A36" s="30">
        <v>45292</v>
      </c>
      <c r="B36" s="1" t="s">
        <v>13</v>
      </c>
      <c r="C36" s="1" t="s">
        <v>290</v>
      </c>
      <c r="D36" s="1" t="s">
        <v>44</v>
      </c>
      <c r="E36" s="1" t="str">
        <f>+VLOOKUP(D36,'[1]Exportar Hoja de Trabajo'!$B$2:$F$2549,2,0)</f>
        <v>BUCARAMANGA - PALONEGRO</v>
      </c>
      <c r="F36" s="1" t="s">
        <v>18</v>
      </c>
      <c r="G36" s="1" t="s">
        <v>19</v>
      </c>
      <c r="H36" s="1" t="s">
        <v>29</v>
      </c>
      <c r="I36" s="5">
        <v>378</v>
      </c>
      <c r="J36" s="1" t="s">
        <v>46</v>
      </c>
      <c r="K36" s="1" t="s">
        <v>47</v>
      </c>
    </row>
    <row r="37" spans="1:11" ht="13.5" thickBot="1">
      <c r="A37" s="30">
        <v>45292</v>
      </c>
      <c r="B37" s="1" t="s">
        <v>13</v>
      </c>
      <c r="C37" s="1" t="s">
        <v>290</v>
      </c>
      <c r="D37" s="1" t="s">
        <v>44</v>
      </c>
      <c r="E37" s="1" t="str">
        <f>+VLOOKUP(D37,'[1]Exportar Hoja de Trabajo'!$B$2:$F$2549,2,0)</f>
        <v>BUCARAMANGA - PALONEGRO</v>
      </c>
      <c r="F37" s="1" t="s">
        <v>18</v>
      </c>
      <c r="G37" s="1" t="s">
        <v>19</v>
      </c>
      <c r="H37" s="1" t="s">
        <v>29</v>
      </c>
      <c r="I37" s="5">
        <v>207</v>
      </c>
      <c r="J37" s="1" t="s">
        <v>30</v>
      </c>
      <c r="K37" s="1" t="s">
        <v>488</v>
      </c>
    </row>
    <row r="38" spans="1:11" ht="13.5" thickBot="1">
      <c r="A38" s="30">
        <v>45292</v>
      </c>
      <c r="B38" s="1" t="s">
        <v>13</v>
      </c>
      <c r="C38" s="1" t="s">
        <v>290</v>
      </c>
      <c r="D38" s="1" t="s">
        <v>44</v>
      </c>
      <c r="E38" s="1" t="str">
        <f>+VLOOKUP(D38,'[1]Exportar Hoja de Trabajo'!$B$2:$F$2549,2,0)</f>
        <v>BUCARAMANGA - PALONEGRO</v>
      </c>
      <c r="F38" s="1" t="s">
        <v>23</v>
      </c>
      <c r="G38" s="1" t="s">
        <v>24</v>
      </c>
      <c r="H38" s="1" t="s">
        <v>29</v>
      </c>
      <c r="I38" s="5">
        <v>207</v>
      </c>
      <c r="J38" s="1" t="s">
        <v>30</v>
      </c>
      <c r="K38" s="1" t="s">
        <v>488</v>
      </c>
    </row>
    <row r="39" spans="1:11" ht="13.5" thickBot="1">
      <c r="A39" s="30">
        <v>45292</v>
      </c>
      <c r="B39" s="1" t="s">
        <v>13</v>
      </c>
      <c r="C39" s="1" t="s">
        <v>290</v>
      </c>
      <c r="D39" s="1" t="s">
        <v>48</v>
      </c>
      <c r="E39" s="1" t="str">
        <f>+VLOOKUP(D39,'[1]Exportar Hoja de Trabajo'!$B$2:$F$2549,2,0)</f>
        <v>CALI - ALFONSO BONILLA ARAGON</v>
      </c>
      <c r="F39" s="1" t="s">
        <v>32</v>
      </c>
      <c r="G39" s="1" t="s">
        <v>33</v>
      </c>
      <c r="H39" s="1" t="s">
        <v>49</v>
      </c>
      <c r="I39" s="5">
        <v>30</v>
      </c>
      <c r="J39" s="1" t="s">
        <v>50</v>
      </c>
      <c r="K39" s="1" t="s">
        <v>51</v>
      </c>
    </row>
    <row r="40" spans="1:11" ht="13.5" thickBot="1">
      <c r="A40" s="30">
        <v>45292</v>
      </c>
      <c r="B40" s="1" t="s">
        <v>13</v>
      </c>
      <c r="C40" s="1" t="s">
        <v>290</v>
      </c>
      <c r="D40" s="1" t="s">
        <v>48</v>
      </c>
      <c r="E40" s="1" t="str">
        <f>+VLOOKUP(D40,'[1]Exportar Hoja de Trabajo'!$B$2:$F$2549,2,0)</f>
        <v>CALI - ALFONSO BONILLA ARAGON</v>
      </c>
      <c r="F40" s="1" t="s">
        <v>6</v>
      </c>
      <c r="G40" s="1" t="s">
        <v>283</v>
      </c>
      <c r="H40" s="1" t="s">
        <v>29</v>
      </c>
      <c r="I40" s="5">
        <v>8</v>
      </c>
      <c r="J40" s="1" t="s">
        <v>77</v>
      </c>
      <c r="K40" s="1" t="s">
        <v>78</v>
      </c>
    </row>
    <row r="41" spans="1:11" ht="13.5" thickBot="1">
      <c r="A41" s="30">
        <v>45292</v>
      </c>
      <c r="B41" s="1" t="s">
        <v>13</v>
      </c>
      <c r="C41" s="1" t="s">
        <v>290</v>
      </c>
      <c r="D41" s="1" t="s">
        <v>48</v>
      </c>
      <c r="E41" s="1" t="str">
        <f>+VLOOKUP(D41,'[1]Exportar Hoja de Trabajo'!$B$2:$F$2549,2,0)</f>
        <v>CALI - ALFONSO BONILLA ARAGON</v>
      </c>
      <c r="F41" s="1" t="s">
        <v>6</v>
      </c>
      <c r="G41" s="1" t="s">
        <v>283</v>
      </c>
      <c r="H41" s="1" t="s">
        <v>29</v>
      </c>
      <c r="I41" s="5">
        <v>7</v>
      </c>
      <c r="J41" s="1" t="s">
        <v>178</v>
      </c>
      <c r="K41" s="1" t="s">
        <v>287</v>
      </c>
    </row>
    <row r="42" spans="1:11" ht="13.5" thickBot="1">
      <c r="A42" s="30">
        <v>45292</v>
      </c>
      <c r="B42" s="1" t="s">
        <v>13</v>
      </c>
      <c r="C42" s="1" t="s">
        <v>290</v>
      </c>
      <c r="D42" s="1" t="s">
        <v>48</v>
      </c>
      <c r="E42" s="1" t="str">
        <f>+VLOOKUP(D42,'[1]Exportar Hoja de Trabajo'!$B$2:$F$2549,2,0)</f>
        <v>CALI - ALFONSO BONILLA ARAGON</v>
      </c>
      <c r="F42" s="1" t="s">
        <v>6</v>
      </c>
      <c r="G42" s="1" t="s">
        <v>283</v>
      </c>
      <c r="H42" s="1" t="s">
        <v>15</v>
      </c>
      <c r="I42" s="5">
        <v>4</v>
      </c>
      <c r="J42" s="1" t="s">
        <v>160</v>
      </c>
      <c r="K42" s="1" t="s">
        <v>161</v>
      </c>
    </row>
    <row r="43" spans="1:11" ht="13.5" thickBot="1">
      <c r="A43" s="30">
        <v>45292</v>
      </c>
      <c r="B43" s="1" t="s">
        <v>13</v>
      </c>
      <c r="C43" s="1" t="s">
        <v>290</v>
      </c>
      <c r="D43" s="1" t="s">
        <v>48</v>
      </c>
      <c r="E43" s="1" t="str">
        <f>+VLOOKUP(D43,'[1]Exportar Hoja de Trabajo'!$B$2:$F$2549,2,0)</f>
        <v>CALI - ALFONSO BONILLA ARAGON</v>
      </c>
      <c r="F43" s="1" t="s">
        <v>40</v>
      </c>
      <c r="G43" s="1" t="s">
        <v>41</v>
      </c>
      <c r="H43" s="1" t="s">
        <v>15</v>
      </c>
      <c r="I43" s="5">
        <v>233</v>
      </c>
      <c r="J43" s="1" t="s">
        <v>25</v>
      </c>
      <c r="K43" s="1" t="s">
        <v>26</v>
      </c>
    </row>
    <row r="44" spans="1:11" ht="13.5" thickBot="1">
      <c r="A44" s="30">
        <v>45292</v>
      </c>
      <c r="B44" s="1" t="s">
        <v>13</v>
      </c>
      <c r="C44" s="1" t="s">
        <v>290</v>
      </c>
      <c r="D44" s="1" t="s">
        <v>61</v>
      </c>
      <c r="E44" s="1" t="str">
        <f>+VLOOKUP(D44,'[1]Exportar Hoja de Trabajo'!$B$2:$F$2549,2,0)</f>
        <v>CARTAGENA - RAFAEL NUÑEZ</v>
      </c>
      <c r="F44" s="1" t="s">
        <v>32</v>
      </c>
      <c r="G44" s="1" t="s">
        <v>33</v>
      </c>
      <c r="H44" s="1" t="s">
        <v>67</v>
      </c>
      <c r="I44" s="5">
        <v>18</v>
      </c>
      <c r="J44" s="1" t="s">
        <v>68</v>
      </c>
      <c r="K44" s="1" t="s">
        <v>69</v>
      </c>
    </row>
    <row r="45" spans="1:11" ht="13.5" thickBot="1">
      <c r="A45" s="30">
        <v>45292</v>
      </c>
      <c r="B45" s="1" t="s">
        <v>13</v>
      </c>
      <c r="C45" s="1" t="s">
        <v>290</v>
      </c>
      <c r="D45" s="1" t="s">
        <v>61</v>
      </c>
      <c r="E45" s="1" t="str">
        <f>+VLOOKUP(D45,'[1]Exportar Hoja de Trabajo'!$B$2:$F$2549,2,0)</f>
        <v>CARTAGENA - RAFAEL NUÑEZ</v>
      </c>
      <c r="F45" s="1" t="s">
        <v>6</v>
      </c>
      <c r="G45" s="1" t="s">
        <v>283</v>
      </c>
      <c r="H45" s="1" t="s">
        <v>29</v>
      </c>
      <c r="I45" s="5">
        <v>2642</v>
      </c>
      <c r="J45" s="1" t="s">
        <v>30</v>
      </c>
      <c r="K45" s="1" t="s">
        <v>488</v>
      </c>
    </row>
    <row r="46" spans="1:11" ht="13.5" thickBot="1">
      <c r="A46" s="30">
        <v>45292</v>
      </c>
      <c r="B46" s="1" t="s">
        <v>13</v>
      </c>
      <c r="C46" s="1" t="s">
        <v>290</v>
      </c>
      <c r="D46" s="1" t="s">
        <v>48</v>
      </c>
      <c r="E46" s="1" t="str">
        <f>+VLOOKUP(D46,'[1]Exportar Hoja de Trabajo'!$B$2:$F$2549,2,0)</f>
        <v>CALI - ALFONSO BONILLA ARAGON</v>
      </c>
      <c r="F46" s="1" t="s">
        <v>65</v>
      </c>
      <c r="G46" s="1" t="s">
        <v>66</v>
      </c>
      <c r="H46" s="1" t="s">
        <v>29</v>
      </c>
      <c r="I46" s="5">
        <v>9</v>
      </c>
      <c r="J46" s="1" t="s">
        <v>46</v>
      </c>
      <c r="K46" s="1" t="s">
        <v>47</v>
      </c>
    </row>
    <row r="47" spans="1:11" ht="13.5" thickBot="1">
      <c r="A47" s="30">
        <v>45292</v>
      </c>
      <c r="B47" s="1" t="s">
        <v>13</v>
      </c>
      <c r="C47" s="1" t="s">
        <v>290</v>
      </c>
      <c r="D47" s="1" t="s">
        <v>48</v>
      </c>
      <c r="E47" s="1" t="str">
        <f>+VLOOKUP(D47,'[1]Exportar Hoja de Trabajo'!$B$2:$F$2549,2,0)</f>
        <v>CALI - ALFONSO BONILLA ARAGON</v>
      </c>
      <c r="F47" s="1" t="s">
        <v>18</v>
      </c>
      <c r="G47" s="1" t="s">
        <v>19</v>
      </c>
      <c r="H47" s="1" t="s">
        <v>29</v>
      </c>
      <c r="I47" s="5">
        <v>2</v>
      </c>
      <c r="J47" s="1" t="s">
        <v>77</v>
      </c>
      <c r="K47" s="1" t="s">
        <v>78</v>
      </c>
    </row>
    <row r="48" spans="1:11" ht="13.5" thickBot="1">
      <c r="A48" s="30">
        <v>45292</v>
      </c>
      <c r="B48" s="1" t="s">
        <v>13</v>
      </c>
      <c r="C48" s="1" t="s">
        <v>290</v>
      </c>
      <c r="D48" s="1" t="s">
        <v>48</v>
      </c>
      <c r="E48" s="1" t="str">
        <f>+VLOOKUP(D48,'[1]Exportar Hoja de Trabajo'!$B$2:$F$2549,2,0)</f>
        <v>CALI - ALFONSO BONILLA ARAGON</v>
      </c>
      <c r="F48" s="1" t="s">
        <v>18</v>
      </c>
      <c r="G48" s="1" t="s">
        <v>19</v>
      </c>
      <c r="H48" s="1" t="s">
        <v>29</v>
      </c>
      <c r="I48" s="5">
        <v>2</v>
      </c>
      <c r="J48" s="1" t="s">
        <v>30</v>
      </c>
      <c r="K48" s="1" t="s">
        <v>488</v>
      </c>
    </row>
    <row r="49" spans="1:11" ht="13.5" thickBot="1">
      <c r="A49" s="30">
        <v>45292</v>
      </c>
      <c r="B49" s="1" t="s">
        <v>13</v>
      </c>
      <c r="C49" s="1" t="s">
        <v>290</v>
      </c>
      <c r="D49" s="1" t="s">
        <v>48</v>
      </c>
      <c r="E49" s="1" t="str">
        <f>+VLOOKUP(D49,'[1]Exportar Hoja de Trabajo'!$B$2:$F$2549,2,0)</f>
        <v>CALI - ALFONSO BONILLA ARAGON</v>
      </c>
      <c r="F49" s="1" t="s">
        <v>18</v>
      </c>
      <c r="G49" s="1" t="s">
        <v>19</v>
      </c>
      <c r="H49" s="1" t="s">
        <v>15</v>
      </c>
      <c r="I49" s="5">
        <v>2</v>
      </c>
      <c r="J49" s="1" t="s">
        <v>160</v>
      </c>
      <c r="K49" s="1" t="s">
        <v>161</v>
      </c>
    </row>
    <row r="50" spans="1:11" ht="13.5" thickBot="1">
      <c r="A50" s="30">
        <v>45292</v>
      </c>
      <c r="B50" s="1" t="s">
        <v>13</v>
      </c>
      <c r="C50" s="1" t="s">
        <v>290</v>
      </c>
      <c r="D50" s="1" t="s">
        <v>48</v>
      </c>
      <c r="E50" s="1" t="str">
        <f>+VLOOKUP(D50,'[1]Exportar Hoja de Trabajo'!$B$2:$F$2549,2,0)</f>
        <v>CALI - ALFONSO BONILLA ARAGON</v>
      </c>
      <c r="F50" s="1" t="s">
        <v>23</v>
      </c>
      <c r="G50" s="1" t="s">
        <v>24</v>
      </c>
      <c r="H50" s="1" t="s">
        <v>29</v>
      </c>
      <c r="I50" s="5">
        <v>1176</v>
      </c>
      <c r="J50" s="1" t="s">
        <v>46</v>
      </c>
      <c r="K50" s="1" t="s">
        <v>47</v>
      </c>
    </row>
    <row r="51" spans="1:11" ht="13.5" thickBot="1">
      <c r="A51" s="30">
        <v>45292</v>
      </c>
      <c r="B51" s="1" t="s">
        <v>13</v>
      </c>
      <c r="C51" s="1" t="s">
        <v>290</v>
      </c>
      <c r="D51" s="1" t="s">
        <v>48</v>
      </c>
      <c r="E51" s="1" t="str">
        <f>+VLOOKUP(D51,'[1]Exportar Hoja de Trabajo'!$B$2:$F$2549,2,0)</f>
        <v>CALI - ALFONSO BONILLA ARAGON</v>
      </c>
      <c r="F51" s="1" t="s">
        <v>23</v>
      </c>
      <c r="G51" s="1" t="s">
        <v>24</v>
      </c>
      <c r="H51" s="1" t="s">
        <v>49</v>
      </c>
      <c r="I51" s="5">
        <v>32</v>
      </c>
      <c r="J51" s="1" t="s">
        <v>50</v>
      </c>
      <c r="K51" s="1" t="s">
        <v>51</v>
      </c>
    </row>
    <row r="52" spans="1:11" ht="13.5" thickBot="1">
      <c r="A52" s="30">
        <v>45292</v>
      </c>
      <c r="B52" s="1" t="s">
        <v>13</v>
      </c>
      <c r="C52" s="1" t="s">
        <v>290</v>
      </c>
      <c r="D52" s="1" t="s">
        <v>48</v>
      </c>
      <c r="E52" s="1" t="str">
        <f>+VLOOKUP(D52,'[1]Exportar Hoja de Trabajo'!$B$2:$F$2549,2,0)</f>
        <v>CALI - ALFONSO BONILLA ARAGON</v>
      </c>
      <c r="F52" s="1" t="s">
        <v>23</v>
      </c>
      <c r="G52" s="1" t="s">
        <v>24</v>
      </c>
      <c r="H52" s="1" t="s">
        <v>29</v>
      </c>
      <c r="I52" s="5">
        <v>2</v>
      </c>
      <c r="J52" s="1" t="s">
        <v>178</v>
      </c>
      <c r="K52" s="1" t="s">
        <v>287</v>
      </c>
    </row>
    <row r="53" spans="1:11" ht="13.5" thickBot="1">
      <c r="A53" s="30">
        <v>45292</v>
      </c>
      <c r="B53" s="1" t="s">
        <v>13</v>
      </c>
      <c r="C53" s="1" t="s">
        <v>290</v>
      </c>
      <c r="D53" s="1" t="s">
        <v>48</v>
      </c>
      <c r="E53" s="1" t="str">
        <f>+VLOOKUP(D53,'[1]Exportar Hoja de Trabajo'!$B$2:$F$2549,2,0)</f>
        <v>CALI - ALFONSO BONILLA ARAGON</v>
      </c>
      <c r="F53" s="1" t="s">
        <v>23</v>
      </c>
      <c r="G53" s="1" t="s">
        <v>24</v>
      </c>
      <c r="H53" s="1" t="s">
        <v>15</v>
      </c>
      <c r="I53" s="5">
        <v>93</v>
      </c>
      <c r="J53" s="1" t="s">
        <v>42</v>
      </c>
      <c r="K53" s="1" t="s">
        <v>43</v>
      </c>
    </row>
    <row r="54" spans="1:11" ht="13.5" thickBot="1">
      <c r="A54" s="30">
        <v>45292</v>
      </c>
      <c r="B54" s="1" t="s">
        <v>13</v>
      </c>
      <c r="C54" s="1" t="s">
        <v>290</v>
      </c>
      <c r="D54" s="1" t="s">
        <v>48</v>
      </c>
      <c r="E54" s="1" t="str">
        <f>+VLOOKUP(D54,'[1]Exportar Hoja de Trabajo'!$B$2:$F$2549,2,0)</f>
        <v>CALI - ALFONSO BONILLA ARAGON</v>
      </c>
      <c r="F54" s="1" t="s">
        <v>23</v>
      </c>
      <c r="G54" s="1" t="s">
        <v>24</v>
      </c>
      <c r="H54" s="1" t="s">
        <v>55</v>
      </c>
      <c r="I54" s="5">
        <v>2</v>
      </c>
      <c r="J54" s="1" t="s">
        <v>46</v>
      </c>
      <c r="K54" s="1" t="s">
        <v>47</v>
      </c>
    </row>
    <row r="55" spans="1:11" ht="13.5" thickBot="1">
      <c r="A55" s="30">
        <v>45292</v>
      </c>
      <c r="B55" s="1" t="s">
        <v>13</v>
      </c>
      <c r="C55" s="1" t="s">
        <v>290</v>
      </c>
      <c r="D55" s="1" t="s">
        <v>48</v>
      </c>
      <c r="E55" s="1" t="str">
        <f>+VLOOKUP(D55,'[1]Exportar Hoja de Trabajo'!$B$2:$F$2549,2,0)</f>
        <v>CALI - ALFONSO BONILLA ARAGON</v>
      </c>
      <c r="F55" s="1" t="s">
        <v>27</v>
      </c>
      <c r="G55" s="1" t="s">
        <v>28</v>
      </c>
      <c r="H55" s="1" t="s">
        <v>49</v>
      </c>
      <c r="I55" s="5">
        <v>30</v>
      </c>
      <c r="J55" s="1" t="s">
        <v>50</v>
      </c>
      <c r="K55" s="1" t="s">
        <v>51</v>
      </c>
    </row>
    <row r="56" spans="1:11" ht="13.5" thickBot="1">
      <c r="A56" s="30">
        <v>45292</v>
      </c>
      <c r="B56" s="1" t="s">
        <v>13</v>
      </c>
      <c r="C56" s="1" t="s">
        <v>290</v>
      </c>
      <c r="D56" s="1" t="s">
        <v>48</v>
      </c>
      <c r="E56" s="1" t="str">
        <f>+VLOOKUP(D56,'[1]Exportar Hoja de Trabajo'!$B$2:$F$2549,2,0)</f>
        <v>CALI - ALFONSO BONILLA ARAGON</v>
      </c>
      <c r="F56" s="1" t="s">
        <v>27</v>
      </c>
      <c r="G56" s="1" t="s">
        <v>28</v>
      </c>
      <c r="H56" s="1" t="s">
        <v>62</v>
      </c>
      <c r="I56" s="5">
        <v>32</v>
      </c>
      <c r="J56" s="1" t="s">
        <v>50</v>
      </c>
      <c r="K56" s="1" t="s">
        <v>51</v>
      </c>
    </row>
    <row r="57" spans="1:11" ht="13.5" thickBot="1">
      <c r="A57" s="30">
        <v>45292</v>
      </c>
      <c r="B57" s="1" t="s">
        <v>13</v>
      </c>
      <c r="C57" s="1" t="s">
        <v>290</v>
      </c>
      <c r="D57" s="1" t="s">
        <v>48</v>
      </c>
      <c r="E57" s="1" t="str">
        <f>+VLOOKUP(D57,'[1]Exportar Hoja de Trabajo'!$B$2:$F$2549,2,0)</f>
        <v>CALI - ALFONSO BONILLA ARAGON</v>
      </c>
      <c r="F57" s="1" t="s">
        <v>38</v>
      </c>
      <c r="G57" s="1" t="s">
        <v>39</v>
      </c>
      <c r="H57" s="1" t="s">
        <v>29</v>
      </c>
      <c r="I57" s="5">
        <v>31</v>
      </c>
      <c r="J57" s="1" t="s">
        <v>34</v>
      </c>
      <c r="K57" s="1" t="s">
        <v>35</v>
      </c>
    </row>
    <row r="58" spans="1:11" ht="13.5" thickBot="1">
      <c r="A58" s="30">
        <v>45292</v>
      </c>
      <c r="B58" s="1" t="s">
        <v>13</v>
      </c>
      <c r="C58" s="1" t="s">
        <v>290</v>
      </c>
      <c r="D58" s="1" t="s">
        <v>48</v>
      </c>
      <c r="E58" s="1" t="str">
        <f>+VLOOKUP(D58,'[1]Exportar Hoja de Trabajo'!$B$2:$F$2549,2,0)</f>
        <v>CALI - ALFONSO BONILLA ARAGON</v>
      </c>
      <c r="F58" s="1" t="s">
        <v>38</v>
      </c>
      <c r="G58" s="1" t="s">
        <v>39</v>
      </c>
      <c r="H58" s="1" t="s">
        <v>179</v>
      </c>
      <c r="I58" s="5">
        <v>1</v>
      </c>
      <c r="J58" s="1" t="s">
        <v>57</v>
      </c>
      <c r="K58" s="1" t="s">
        <v>58</v>
      </c>
    </row>
    <row r="59" spans="1:11" ht="13.5" thickBot="1">
      <c r="A59" s="30">
        <v>45292</v>
      </c>
      <c r="B59" s="1" t="s">
        <v>13</v>
      </c>
      <c r="C59" s="1" t="s">
        <v>290</v>
      </c>
      <c r="D59" s="1" t="s">
        <v>48</v>
      </c>
      <c r="E59" s="1" t="str">
        <f>+VLOOKUP(D59,'[1]Exportar Hoja de Trabajo'!$B$2:$F$2549,2,0)</f>
        <v>CALI - ALFONSO BONILLA ARAGON</v>
      </c>
      <c r="F59" s="1" t="s">
        <v>40</v>
      </c>
      <c r="G59" s="1" t="s">
        <v>41</v>
      </c>
      <c r="H59" s="1" t="s">
        <v>45</v>
      </c>
      <c r="I59" s="5">
        <v>25</v>
      </c>
      <c r="J59" s="1" t="s">
        <v>46</v>
      </c>
      <c r="K59" s="1" t="s">
        <v>47</v>
      </c>
    </row>
    <row r="60" spans="1:11" ht="13.5" thickBot="1">
      <c r="A60" s="30">
        <v>45292</v>
      </c>
      <c r="B60" s="1" t="s">
        <v>13</v>
      </c>
      <c r="C60" s="1" t="s">
        <v>290</v>
      </c>
      <c r="D60" s="1" t="s">
        <v>48</v>
      </c>
      <c r="E60" s="1" t="str">
        <f>+VLOOKUP(D60,'[1]Exportar Hoja de Trabajo'!$B$2:$F$2549,2,0)</f>
        <v>CALI - ALFONSO BONILLA ARAGON</v>
      </c>
      <c r="F60" s="1" t="s">
        <v>40</v>
      </c>
      <c r="G60" s="1" t="s">
        <v>41</v>
      </c>
      <c r="H60" s="1" t="s">
        <v>29</v>
      </c>
      <c r="I60" s="5">
        <v>2199</v>
      </c>
      <c r="J60" s="1" t="s">
        <v>46</v>
      </c>
      <c r="K60" s="1" t="s">
        <v>47</v>
      </c>
    </row>
    <row r="61" spans="1:11" ht="13.5" thickBot="1">
      <c r="A61" s="30">
        <v>45292</v>
      </c>
      <c r="B61" s="1" t="s">
        <v>13</v>
      </c>
      <c r="C61" s="1" t="s">
        <v>290</v>
      </c>
      <c r="D61" s="1" t="s">
        <v>61</v>
      </c>
      <c r="E61" s="1" t="str">
        <f>+VLOOKUP(D61,'[1]Exportar Hoja de Trabajo'!$B$2:$F$2549,2,0)</f>
        <v>CARTAGENA - RAFAEL NUÑEZ</v>
      </c>
      <c r="F61" s="1" t="s">
        <v>18</v>
      </c>
      <c r="G61" s="1" t="s">
        <v>19</v>
      </c>
      <c r="H61" s="1" t="s">
        <v>45</v>
      </c>
      <c r="I61" s="5">
        <v>2</v>
      </c>
      <c r="J61" s="1" t="s">
        <v>42</v>
      </c>
      <c r="K61" s="1" t="s">
        <v>43</v>
      </c>
    </row>
    <row r="62" spans="1:11" ht="13.5" thickBot="1">
      <c r="A62" s="30">
        <v>45292</v>
      </c>
      <c r="B62" s="1" t="s">
        <v>13</v>
      </c>
      <c r="C62" s="1" t="s">
        <v>290</v>
      </c>
      <c r="D62" s="1" t="s">
        <v>61</v>
      </c>
      <c r="E62" s="1" t="str">
        <f>+VLOOKUP(D62,'[1]Exportar Hoja de Trabajo'!$B$2:$F$2549,2,0)</f>
        <v>CARTAGENA - RAFAEL NUÑEZ</v>
      </c>
      <c r="F62" s="1" t="s">
        <v>18</v>
      </c>
      <c r="G62" s="1" t="s">
        <v>19</v>
      </c>
      <c r="H62" s="1" t="s">
        <v>15</v>
      </c>
      <c r="I62" s="5">
        <v>124</v>
      </c>
      <c r="J62" s="1" t="s">
        <v>16</v>
      </c>
      <c r="K62" s="1" t="s">
        <v>17</v>
      </c>
    </row>
    <row r="63" spans="1:11" ht="13.5" thickBot="1">
      <c r="A63" s="30">
        <v>45292</v>
      </c>
      <c r="B63" s="1" t="s">
        <v>13</v>
      </c>
      <c r="C63" s="1" t="s">
        <v>290</v>
      </c>
      <c r="D63" s="1" t="s">
        <v>61</v>
      </c>
      <c r="E63" s="1" t="str">
        <f>+VLOOKUP(D63,'[1]Exportar Hoja de Trabajo'!$B$2:$F$2549,2,0)</f>
        <v>CARTAGENA - RAFAEL NUÑEZ</v>
      </c>
      <c r="F63" s="1" t="s">
        <v>23</v>
      </c>
      <c r="G63" s="1" t="s">
        <v>24</v>
      </c>
      <c r="H63" s="1" t="s">
        <v>45</v>
      </c>
      <c r="I63" s="5">
        <v>13</v>
      </c>
      <c r="J63" s="1" t="s">
        <v>30</v>
      </c>
      <c r="K63" s="1" t="s">
        <v>488</v>
      </c>
    </row>
    <row r="64" spans="1:11" ht="13.5" thickBot="1">
      <c r="A64" s="30">
        <v>45292</v>
      </c>
      <c r="B64" s="1" t="s">
        <v>13</v>
      </c>
      <c r="C64" s="1" t="s">
        <v>290</v>
      </c>
      <c r="D64" s="1" t="s">
        <v>61</v>
      </c>
      <c r="E64" s="1" t="str">
        <f>+VLOOKUP(D64,'[1]Exportar Hoja de Trabajo'!$B$2:$F$2549,2,0)</f>
        <v>CARTAGENA - RAFAEL NUÑEZ</v>
      </c>
      <c r="F64" s="1" t="s">
        <v>36</v>
      </c>
      <c r="G64" t="s">
        <v>347</v>
      </c>
      <c r="H64" s="1" t="s">
        <v>29</v>
      </c>
      <c r="I64" s="5">
        <v>7</v>
      </c>
      <c r="J64" s="1" t="s">
        <v>34</v>
      </c>
      <c r="K64" s="1" t="s">
        <v>35</v>
      </c>
    </row>
    <row r="65" spans="1:11" ht="13.5" thickBot="1">
      <c r="A65" s="30">
        <v>45292</v>
      </c>
      <c r="B65" s="1" t="s">
        <v>13</v>
      </c>
      <c r="C65" s="1" t="s">
        <v>290</v>
      </c>
      <c r="D65" s="1" t="s">
        <v>61</v>
      </c>
      <c r="E65" s="1" t="str">
        <f>+VLOOKUP(D65,'[1]Exportar Hoja de Trabajo'!$B$2:$F$2549,2,0)</f>
        <v>CARTAGENA - RAFAEL NUÑEZ</v>
      </c>
      <c r="F65" s="1" t="s">
        <v>27</v>
      </c>
      <c r="G65" s="1" t="s">
        <v>28</v>
      </c>
      <c r="H65" s="1" t="s">
        <v>62</v>
      </c>
      <c r="I65" s="5">
        <v>18</v>
      </c>
      <c r="J65" s="1" t="s">
        <v>63</v>
      </c>
      <c r="K65" s="1" t="s">
        <v>64</v>
      </c>
    </row>
    <row r="66" spans="1:11" ht="13.5" thickBot="1">
      <c r="A66" s="30">
        <v>45292</v>
      </c>
      <c r="B66" s="1" t="s">
        <v>13</v>
      </c>
      <c r="C66" s="1" t="s">
        <v>290</v>
      </c>
      <c r="D66" s="1" t="s">
        <v>61</v>
      </c>
      <c r="E66" s="1" t="str">
        <f>+VLOOKUP(D66,'[1]Exportar Hoja de Trabajo'!$B$2:$F$2549,2,0)</f>
        <v>CARTAGENA - RAFAEL NUÑEZ</v>
      </c>
      <c r="F66" s="1" t="s">
        <v>27</v>
      </c>
      <c r="G66" s="1" t="s">
        <v>28</v>
      </c>
      <c r="H66" s="1" t="s">
        <v>15</v>
      </c>
      <c r="I66" s="5">
        <v>91</v>
      </c>
      <c r="J66" s="1" t="s">
        <v>42</v>
      </c>
      <c r="K66" s="1" t="s">
        <v>43</v>
      </c>
    </row>
    <row r="67" spans="1:11" ht="13.5" thickBot="1">
      <c r="A67" s="30">
        <v>45292</v>
      </c>
      <c r="B67" s="1" t="s">
        <v>13</v>
      </c>
      <c r="C67" s="1" t="s">
        <v>290</v>
      </c>
      <c r="D67" s="1" t="s">
        <v>61</v>
      </c>
      <c r="E67" s="1" t="str">
        <f>+VLOOKUP(D67,'[1]Exportar Hoja de Trabajo'!$B$2:$F$2549,2,0)</f>
        <v>CARTAGENA - RAFAEL NUÑEZ</v>
      </c>
      <c r="F67" s="1" t="s">
        <v>27</v>
      </c>
      <c r="G67" s="1" t="s">
        <v>28</v>
      </c>
      <c r="H67" s="1" t="s">
        <v>15</v>
      </c>
      <c r="I67" s="5">
        <v>106</v>
      </c>
      <c r="J67" s="1" t="s">
        <v>25</v>
      </c>
      <c r="K67" s="1" t="s">
        <v>26</v>
      </c>
    </row>
    <row r="68" spans="1:11" ht="13.5" thickBot="1">
      <c r="A68" s="30">
        <v>45292</v>
      </c>
      <c r="B68" s="1" t="s">
        <v>13</v>
      </c>
      <c r="C68" s="1" t="s">
        <v>290</v>
      </c>
      <c r="D68" s="1" t="s">
        <v>61</v>
      </c>
      <c r="E68" s="1" t="str">
        <f>+VLOOKUP(D68,'[1]Exportar Hoja de Trabajo'!$B$2:$F$2549,2,0)</f>
        <v>CARTAGENA - RAFAEL NUÑEZ</v>
      </c>
      <c r="F68" s="1" t="s">
        <v>27</v>
      </c>
      <c r="G68" s="1" t="s">
        <v>28</v>
      </c>
      <c r="H68" s="1" t="s">
        <v>180</v>
      </c>
      <c r="I68" s="5">
        <v>5</v>
      </c>
      <c r="J68" s="1" t="s">
        <v>181</v>
      </c>
      <c r="K68" s="1" t="s">
        <v>182</v>
      </c>
    </row>
    <row r="69" spans="1:11" ht="13.5" thickBot="1">
      <c r="A69" s="30">
        <v>45292</v>
      </c>
      <c r="B69" s="1" t="s">
        <v>13</v>
      </c>
      <c r="C69" s="1" t="s">
        <v>290</v>
      </c>
      <c r="D69" s="1" t="s">
        <v>61</v>
      </c>
      <c r="E69" s="1" t="str">
        <f>+VLOOKUP(D69,'[1]Exportar Hoja de Trabajo'!$B$2:$F$2549,2,0)</f>
        <v>CARTAGENA - RAFAEL NUÑEZ</v>
      </c>
      <c r="F69" s="1" t="s">
        <v>38</v>
      </c>
      <c r="G69" s="1" t="s">
        <v>39</v>
      </c>
      <c r="H69" s="1" t="s">
        <v>29</v>
      </c>
      <c r="I69" s="5">
        <v>7</v>
      </c>
      <c r="J69" s="1" t="s">
        <v>34</v>
      </c>
      <c r="K69" s="1" t="s">
        <v>35</v>
      </c>
    </row>
    <row r="70" spans="1:11" ht="13.5" thickBot="1">
      <c r="A70" s="30">
        <v>45292</v>
      </c>
      <c r="B70" s="1" t="s">
        <v>13</v>
      </c>
      <c r="C70" s="1" t="s">
        <v>290</v>
      </c>
      <c r="D70" s="1" t="s">
        <v>61</v>
      </c>
      <c r="E70" s="1" t="str">
        <f>+VLOOKUP(D70,'[1]Exportar Hoja de Trabajo'!$B$2:$F$2549,2,0)</f>
        <v>CARTAGENA - RAFAEL NUÑEZ</v>
      </c>
      <c r="F70" s="1" t="s">
        <v>40</v>
      </c>
      <c r="G70" s="1" t="s">
        <v>41</v>
      </c>
      <c r="H70" s="1" t="s">
        <v>183</v>
      </c>
      <c r="I70" s="5">
        <v>23</v>
      </c>
      <c r="J70" s="1" t="s">
        <v>121</v>
      </c>
      <c r="K70" s="1" t="s">
        <v>121</v>
      </c>
    </row>
    <row r="71" spans="1:11" ht="13.5" thickBot="1">
      <c r="A71" s="30">
        <v>45292</v>
      </c>
      <c r="B71" s="1" t="s">
        <v>13</v>
      </c>
      <c r="C71" s="1" t="s">
        <v>290</v>
      </c>
      <c r="D71" s="1" t="s">
        <v>61</v>
      </c>
      <c r="E71" s="1" t="str">
        <f>+VLOOKUP(D71,'[1]Exportar Hoja de Trabajo'!$B$2:$F$2549,2,0)</f>
        <v>CARTAGENA - RAFAEL NUÑEZ</v>
      </c>
      <c r="F71" s="1" t="s">
        <v>40</v>
      </c>
      <c r="G71" s="1" t="s">
        <v>41</v>
      </c>
      <c r="H71" s="1" t="s">
        <v>180</v>
      </c>
      <c r="I71" s="5">
        <v>8</v>
      </c>
      <c r="J71" s="1" t="s">
        <v>181</v>
      </c>
      <c r="K71" s="1" t="s">
        <v>182</v>
      </c>
    </row>
    <row r="72" spans="1:11" ht="13.5" thickBot="1">
      <c r="A72" s="30">
        <v>45292</v>
      </c>
      <c r="B72" s="1" t="s">
        <v>13</v>
      </c>
      <c r="C72" s="1" t="s">
        <v>290</v>
      </c>
      <c r="D72" s="1" t="s">
        <v>61</v>
      </c>
      <c r="E72" s="1" t="str">
        <f>+VLOOKUP(D72,'[1]Exportar Hoja de Trabajo'!$B$2:$F$2549,2,0)</f>
        <v>CARTAGENA - RAFAEL NUÑEZ</v>
      </c>
      <c r="F72" s="1" t="s">
        <v>59</v>
      </c>
      <c r="G72" s="1" t="s">
        <v>60</v>
      </c>
      <c r="H72" s="1" t="s">
        <v>15</v>
      </c>
      <c r="I72" s="5">
        <v>1</v>
      </c>
      <c r="J72" s="1" t="s">
        <v>42</v>
      </c>
      <c r="K72" s="1" t="s">
        <v>43</v>
      </c>
    </row>
    <row r="73" spans="1:11" ht="13.5" thickBot="1">
      <c r="A73" s="30">
        <v>45292</v>
      </c>
      <c r="B73" s="1" t="s">
        <v>13</v>
      </c>
      <c r="C73" s="1" t="s">
        <v>290</v>
      </c>
      <c r="D73" s="1" t="s">
        <v>72</v>
      </c>
      <c r="E73" s="1" t="str">
        <f>+VLOOKUP(D73,'[1]Exportar Hoja de Trabajo'!$B$2:$F$2549,2,0)</f>
        <v>CAMILO DAZA</v>
      </c>
      <c r="F73" s="1" t="s">
        <v>18</v>
      </c>
      <c r="G73" s="1" t="s">
        <v>19</v>
      </c>
      <c r="H73" s="1" t="s">
        <v>45</v>
      </c>
      <c r="I73" s="5">
        <v>9</v>
      </c>
      <c r="J73" s="1" t="s">
        <v>46</v>
      </c>
      <c r="K73" s="1" t="s">
        <v>47</v>
      </c>
    </row>
    <row r="74" spans="1:11" ht="13.5" thickBot="1">
      <c r="A74" s="30">
        <v>45292</v>
      </c>
      <c r="B74" s="1" t="s">
        <v>13</v>
      </c>
      <c r="C74" s="1" t="s">
        <v>290</v>
      </c>
      <c r="D74" s="1" t="s">
        <v>72</v>
      </c>
      <c r="E74" s="1" t="str">
        <f>+VLOOKUP(D74,'[1]Exportar Hoja de Trabajo'!$B$2:$F$2549,2,0)</f>
        <v>CAMILO DAZA</v>
      </c>
      <c r="F74" s="1" t="s">
        <v>18</v>
      </c>
      <c r="G74" s="1" t="s">
        <v>19</v>
      </c>
      <c r="H74" s="1" t="s">
        <v>29</v>
      </c>
      <c r="I74" s="5">
        <v>73</v>
      </c>
      <c r="J74" s="1" t="s">
        <v>30</v>
      </c>
      <c r="K74" s="1" t="s">
        <v>488</v>
      </c>
    </row>
    <row r="75" spans="1:11" ht="13.5" thickBot="1">
      <c r="A75" s="30">
        <v>45292</v>
      </c>
      <c r="B75" s="1" t="s">
        <v>13</v>
      </c>
      <c r="C75" s="1" t="s">
        <v>290</v>
      </c>
      <c r="D75" s="1" t="s">
        <v>73</v>
      </c>
      <c r="E75" s="1" t="str">
        <f>+VLOOKUP(D75,'[1]Exportar Hoja de Trabajo'!$B$2:$F$2549,2,0)</f>
        <v>EL YOPAL</v>
      </c>
      <c r="F75" s="1" t="s">
        <v>59</v>
      </c>
      <c r="G75" s="1" t="s">
        <v>60</v>
      </c>
      <c r="H75" s="1" t="s">
        <v>29</v>
      </c>
      <c r="I75" s="5">
        <v>18</v>
      </c>
      <c r="J75" s="1" t="s">
        <v>30</v>
      </c>
      <c r="K75" s="1" t="s">
        <v>488</v>
      </c>
    </row>
    <row r="76" spans="1:11" ht="13.5" thickBot="1">
      <c r="A76" s="30">
        <v>45292</v>
      </c>
      <c r="B76" s="1" t="s">
        <v>13</v>
      </c>
      <c r="C76" s="1" t="s">
        <v>290</v>
      </c>
      <c r="D76" s="1" t="s">
        <v>74</v>
      </c>
      <c r="E76" s="1" t="str">
        <f>+VLOOKUP(D76,'[1]Exportar Hoja de Trabajo'!$B$2:$F$2549,2,0)</f>
        <v>PERALES</v>
      </c>
      <c r="F76" s="1" t="s">
        <v>18</v>
      </c>
      <c r="G76" s="1" t="s">
        <v>19</v>
      </c>
      <c r="H76" s="1" t="s">
        <v>45</v>
      </c>
      <c r="I76" s="5">
        <v>1</v>
      </c>
      <c r="J76" s="1" t="s">
        <v>46</v>
      </c>
      <c r="K76" s="1" t="s">
        <v>47</v>
      </c>
    </row>
    <row r="77" spans="1:11" ht="13.5" thickBot="1">
      <c r="A77" s="30">
        <v>45292</v>
      </c>
      <c r="B77" s="1" t="s">
        <v>13</v>
      </c>
      <c r="C77" s="1" t="s">
        <v>290</v>
      </c>
      <c r="D77" s="1" t="s">
        <v>74</v>
      </c>
      <c r="E77" s="1" t="str">
        <f>+VLOOKUP(D77,'[1]Exportar Hoja de Trabajo'!$B$2:$F$2549,2,0)</f>
        <v>PERALES</v>
      </c>
      <c r="F77" s="1" t="s">
        <v>40</v>
      </c>
      <c r="G77" s="1" t="s">
        <v>41</v>
      </c>
      <c r="H77" s="1" t="s">
        <v>45</v>
      </c>
      <c r="I77" s="5">
        <v>1</v>
      </c>
      <c r="J77" s="1" t="s">
        <v>46</v>
      </c>
      <c r="K77" s="1" t="s">
        <v>47</v>
      </c>
    </row>
    <row r="78" spans="1:11" ht="13.5" thickBot="1">
      <c r="A78" s="30">
        <v>45292</v>
      </c>
      <c r="B78" s="1" t="s">
        <v>13</v>
      </c>
      <c r="C78" s="1" t="s">
        <v>290</v>
      </c>
      <c r="D78" s="1" t="s">
        <v>75</v>
      </c>
      <c r="E78" s="1" t="str">
        <f>+VLOOKUP(D78,'[1]Exportar Hoja de Trabajo'!$B$2:$F$2549,2,0)</f>
        <v>IPIALES - SAN LUIS</v>
      </c>
      <c r="F78" s="1" t="s">
        <v>27</v>
      </c>
      <c r="G78" s="1" t="s">
        <v>28</v>
      </c>
      <c r="H78" s="1" t="s">
        <v>29</v>
      </c>
      <c r="I78" s="5">
        <v>31</v>
      </c>
      <c r="J78" s="1" t="s">
        <v>46</v>
      </c>
      <c r="K78" s="1" t="s">
        <v>47</v>
      </c>
    </row>
    <row r="79" spans="1:11" ht="13.5" thickBot="1">
      <c r="A79" s="30">
        <v>45292</v>
      </c>
      <c r="B79" s="1" t="s">
        <v>13</v>
      </c>
      <c r="C79" s="1" t="s">
        <v>290</v>
      </c>
      <c r="D79" s="1" t="s">
        <v>76</v>
      </c>
      <c r="E79" s="1" t="str">
        <f>+VLOOKUP(D79,'[1]Exportar Hoja de Trabajo'!$B$2:$F$2549,2,0)</f>
        <v>RIONEGRO - JOSE M. CORDOVA</v>
      </c>
      <c r="F79" s="1" t="s">
        <v>38</v>
      </c>
      <c r="G79" s="1" t="s">
        <v>39</v>
      </c>
      <c r="H79" s="1" t="s">
        <v>29</v>
      </c>
      <c r="I79" s="5">
        <v>3</v>
      </c>
      <c r="J79" s="1" t="s">
        <v>82</v>
      </c>
      <c r="K79" s="1" t="s">
        <v>83</v>
      </c>
    </row>
    <row r="80" spans="1:11" ht="13.5" thickBot="1">
      <c r="A80" s="30">
        <v>45292</v>
      </c>
      <c r="B80" s="1" t="s">
        <v>13</v>
      </c>
      <c r="C80" s="1" t="s">
        <v>290</v>
      </c>
      <c r="D80" s="1" t="s">
        <v>76</v>
      </c>
      <c r="E80" s="1" t="str">
        <f>+VLOOKUP(D80,'[1]Exportar Hoja de Trabajo'!$B$2:$F$2549,2,0)</f>
        <v>RIONEGRO - JOSE M. CORDOVA</v>
      </c>
      <c r="F80" s="1" t="s">
        <v>38</v>
      </c>
      <c r="G80" s="1" t="s">
        <v>39</v>
      </c>
      <c r="H80" s="1" t="s">
        <v>79</v>
      </c>
      <c r="I80" s="5">
        <v>5</v>
      </c>
      <c r="J80" s="1" t="s">
        <v>80</v>
      </c>
      <c r="K80" s="1" t="s">
        <v>81</v>
      </c>
    </row>
    <row r="81" spans="1:11" ht="13.5" thickBot="1">
      <c r="A81" s="30">
        <v>45292</v>
      </c>
      <c r="B81" s="1" t="s">
        <v>13</v>
      </c>
      <c r="C81" s="1" t="s">
        <v>290</v>
      </c>
      <c r="D81" s="1" t="s">
        <v>76</v>
      </c>
      <c r="E81" s="1" t="str">
        <f>+VLOOKUP(D81,'[1]Exportar Hoja de Trabajo'!$B$2:$F$2549,2,0)</f>
        <v>RIONEGRO - JOSE M. CORDOVA</v>
      </c>
      <c r="F81" s="1" t="s">
        <v>6</v>
      </c>
      <c r="G81" s="1" t="s">
        <v>283</v>
      </c>
      <c r="H81" s="1" t="s">
        <v>29</v>
      </c>
      <c r="I81" s="5">
        <v>3</v>
      </c>
      <c r="J81" s="1" t="s">
        <v>30</v>
      </c>
      <c r="K81" s="1" t="s">
        <v>488</v>
      </c>
    </row>
    <row r="82" spans="1:11" ht="13.5" thickBot="1">
      <c r="A82" s="30">
        <v>45292</v>
      </c>
      <c r="B82" s="1" t="s">
        <v>13</v>
      </c>
      <c r="C82" s="1" t="s">
        <v>290</v>
      </c>
      <c r="D82" s="1" t="s">
        <v>76</v>
      </c>
      <c r="E82" s="1" t="str">
        <f>+VLOOKUP(D82,'[1]Exportar Hoja de Trabajo'!$B$2:$F$2549,2,0)</f>
        <v>RIONEGRO - JOSE M. CORDOVA</v>
      </c>
      <c r="F82" s="1" t="s">
        <v>6</v>
      </c>
      <c r="G82" s="1" t="s">
        <v>283</v>
      </c>
      <c r="H82" s="1" t="s">
        <v>79</v>
      </c>
      <c r="I82" s="5">
        <v>1</v>
      </c>
      <c r="J82" s="1" t="s">
        <v>46</v>
      </c>
      <c r="K82" s="1" t="s">
        <v>47</v>
      </c>
    </row>
    <row r="83" spans="1:11" ht="13.5" thickBot="1">
      <c r="A83" s="30">
        <v>45292</v>
      </c>
      <c r="B83" s="1" t="s">
        <v>13</v>
      </c>
      <c r="C83" s="1" t="s">
        <v>290</v>
      </c>
      <c r="D83" s="1" t="s">
        <v>76</v>
      </c>
      <c r="E83" s="1" t="str">
        <f>+VLOOKUP(D83,'[1]Exportar Hoja de Trabajo'!$B$2:$F$2549,2,0)</f>
        <v>RIONEGRO - JOSE M. CORDOVA</v>
      </c>
      <c r="F83" s="1" t="s">
        <v>6</v>
      </c>
      <c r="G83" s="1" t="s">
        <v>283</v>
      </c>
      <c r="H83" s="1" t="s">
        <v>67</v>
      </c>
      <c r="I83" s="5">
        <v>65</v>
      </c>
      <c r="J83" s="1" t="s">
        <v>68</v>
      </c>
      <c r="K83" s="1" t="s">
        <v>69</v>
      </c>
    </row>
    <row r="84" spans="1:11" ht="13.5" thickBot="1">
      <c r="A84" s="30">
        <v>45292</v>
      </c>
      <c r="B84" s="1" t="s">
        <v>13</v>
      </c>
      <c r="C84" s="1" t="s">
        <v>290</v>
      </c>
      <c r="D84" s="1" t="s">
        <v>76</v>
      </c>
      <c r="E84" s="1" t="str">
        <f>+VLOOKUP(D84,'[1]Exportar Hoja de Trabajo'!$B$2:$F$2549,2,0)</f>
        <v>RIONEGRO - JOSE M. CORDOVA</v>
      </c>
      <c r="F84" s="1" t="s">
        <v>6</v>
      </c>
      <c r="G84" s="1" t="s">
        <v>283</v>
      </c>
      <c r="H84" s="1" t="s">
        <v>126</v>
      </c>
      <c r="I84" s="5">
        <v>39</v>
      </c>
      <c r="J84" s="1" t="s">
        <v>127</v>
      </c>
      <c r="K84" s="1" t="s">
        <v>128</v>
      </c>
    </row>
    <row r="85" spans="1:11" ht="13.5" thickBot="1">
      <c r="A85" s="30">
        <v>45292</v>
      </c>
      <c r="B85" s="1" t="s">
        <v>13</v>
      </c>
      <c r="C85" s="1" t="s">
        <v>290</v>
      </c>
      <c r="D85" s="1" t="s">
        <v>76</v>
      </c>
      <c r="E85" s="1" t="str">
        <f>+VLOOKUP(D85,'[1]Exportar Hoja de Trabajo'!$B$2:$F$2549,2,0)</f>
        <v>RIONEGRO - JOSE M. CORDOVA</v>
      </c>
      <c r="F85" s="1" t="s">
        <v>18</v>
      </c>
      <c r="G85" s="1" t="s">
        <v>19</v>
      </c>
      <c r="H85" s="1" t="s">
        <v>29</v>
      </c>
      <c r="I85" s="5">
        <v>14</v>
      </c>
      <c r="J85" s="1" t="s">
        <v>82</v>
      </c>
      <c r="K85" s="1" t="s">
        <v>83</v>
      </c>
    </row>
    <row r="86" spans="1:11" ht="13.5" thickBot="1">
      <c r="A86" s="30">
        <v>45292</v>
      </c>
      <c r="B86" s="1" t="s">
        <v>13</v>
      </c>
      <c r="C86" s="1" t="s">
        <v>290</v>
      </c>
      <c r="D86" s="1" t="s">
        <v>76</v>
      </c>
      <c r="E86" s="1" t="str">
        <f>+VLOOKUP(D86,'[1]Exportar Hoja de Trabajo'!$B$2:$F$2549,2,0)</f>
        <v>RIONEGRO - JOSE M. CORDOVA</v>
      </c>
      <c r="F86" s="1" t="s">
        <v>18</v>
      </c>
      <c r="G86" s="1" t="s">
        <v>19</v>
      </c>
      <c r="H86" s="1" t="s">
        <v>62</v>
      </c>
      <c r="I86" s="5">
        <v>1</v>
      </c>
      <c r="J86" s="1" t="s">
        <v>34</v>
      </c>
      <c r="K86" s="1" t="s">
        <v>35</v>
      </c>
    </row>
    <row r="87" spans="1:11" ht="13.5" thickBot="1">
      <c r="A87" s="30">
        <v>45292</v>
      </c>
      <c r="B87" s="1" t="s">
        <v>13</v>
      </c>
      <c r="C87" s="1" t="s">
        <v>290</v>
      </c>
      <c r="D87" s="1" t="s">
        <v>76</v>
      </c>
      <c r="E87" s="1" t="str">
        <f>+VLOOKUP(D87,'[1]Exportar Hoja de Trabajo'!$B$2:$F$2549,2,0)</f>
        <v>RIONEGRO - JOSE M. CORDOVA</v>
      </c>
      <c r="F87" s="1" t="s">
        <v>18</v>
      </c>
      <c r="G87" s="1" t="s">
        <v>19</v>
      </c>
      <c r="H87" s="1" t="s">
        <v>79</v>
      </c>
      <c r="I87" s="5">
        <v>5</v>
      </c>
      <c r="J87" s="1" t="s">
        <v>46</v>
      </c>
      <c r="K87" s="1" t="s">
        <v>47</v>
      </c>
    </row>
    <row r="88" spans="1:11" ht="13.5" thickBot="1">
      <c r="A88" s="30">
        <v>45292</v>
      </c>
      <c r="B88" s="1" t="s">
        <v>13</v>
      </c>
      <c r="C88" s="1" t="s">
        <v>290</v>
      </c>
      <c r="D88" s="1" t="s">
        <v>76</v>
      </c>
      <c r="E88" s="1" t="str">
        <f>+VLOOKUP(D88,'[1]Exportar Hoja de Trabajo'!$B$2:$F$2549,2,0)</f>
        <v>RIONEGRO - JOSE M. CORDOVA</v>
      </c>
      <c r="F88" s="1" t="s">
        <v>18</v>
      </c>
      <c r="G88" s="1" t="s">
        <v>19</v>
      </c>
      <c r="H88" s="1" t="s">
        <v>79</v>
      </c>
      <c r="I88" s="5">
        <v>7</v>
      </c>
      <c r="J88" s="1" t="s">
        <v>80</v>
      </c>
      <c r="K88" s="1" t="s">
        <v>81</v>
      </c>
    </row>
    <row r="89" spans="1:11" ht="13.5" thickBot="1">
      <c r="A89" s="30">
        <v>45292</v>
      </c>
      <c r="B89" s="1" t="s">
        <v>13</v>
      </c>
      <c r="C89" s="1" t="s">
        <v>290</v>
      </c>
      <c r="D89" s="1" t="s">
        <v>76</v>
      </c>
      <c r="E89" s="1" t="str">
        <f>+VLOOKUP(D89,'[1]Exportar Hoja de Trabajo'!$B$2:$F$2549,2,0)</f>
        <v>RIONEGRO - JOSE M. CORDOVA</v>
      </c>
      <c r="F89" s="1" t="s">
        <v>23</v>
      </c>
      <c r="G89" s="1" t="s">
        <v>24</v>
      </c>
      <c r="H89" s="1" t="s">
        <v>29</v>
      </c>
      <c r="I89" s="5">
        <v>82</v>
      </c>
      <c r="J89" s="1" t="s">
        <v>34</v>
      </c>
      <c r="K89" s="1" t="s">
        <v>35</v>
      </c>
    </row>
    <row r="90" spans="1:11" ht="13.5" thickBot="1">
      <c r="A90" s="30">
        <v>45292</v>
      </c>
      <c r="B90" s="1" t="s">
        <v>13</v>
      </c>
      <c r="C90" s="1" t="s">
        <v>290</v>
      </c>
      <c r="D90" s="1" t="s">
        <v>76</v>
      </c>
      <c r="E90" s="1" t="str">
        <f>+VLOOKUP(D90,'[1]Exportar Hoja de Trabajo'!$B$2:$F$2549,2,0)</f>
        <v>RIONEGRO - JOSE M. CORDOVA</v>
      </c>
      <c r="F90" s="1" t="s">
        <v>23</v>
      </c>
      <c r="G90" s="1" t="s">
        <v>24</v>
      </c>
      <c r="H90" s="1" t="s">
        <v>62</v>
      </c>
      <c r="I90" s="5">
        <v>1</v>
      </c>
      <c r="J90" s="1" t="s">
        <v>34</v>
      </c>
      <c r="K90" s="1" t="s">
        <v>35</v>
      </c>
    </row>
    <row r="91" spans="1:11" ht="13.5" thickBot="1">
      <c r="A91" s="30">
        <v>45292</v>
      </c>
      <c r="B91" s="1" t="s">
        <v>13</v>
      </c>
      <c r="C91" s="1" t="s">
        <v>290</v>
      </c>
      <c r="D91" s="1" t="s">
        <v>76</v>
      </c>
      <c r="E91" s="1" t="str">
        <f>+VLOOKUP(D91,'[1]Exportar Hoja de Trabajo'!$B$2:$F$2549,2,0)</f>
        <v>RIONEGRO - JOSE M. CORDOVA</v>
      </c>
      <c r="F91" s="1" t="s">
        <v>23</v>
      </c>
      <c r="G91" s="1" t="s">
        <v>24</v>
      </c>
      <c r="H91" s="1" t="s">
        <v>15</v>
      </c>
      <c r="I91" s="5">
        <v>233</v>
      </c>
      <c r="J91" s="1" t="s">
        <v>25</v>
      </c>
      <c r="K91" s="1" t="s">
        <v>26</v>
      </c>
    </row>
    <row r="92" spans="1:11" ht="13.5" thickBot="1">
      <c r="A92" s="30">
        <v>45292</v>
      </c>
      <c r="B92" s="1" t="s">
        <v>13</v>
      </c>
      <c r="C92" s="1" t="s">
        <v>290</v>
      </c>
      <c r="D92" s="1" t="s">
        <v>76</v>
      </c>
      <c r="E92" s="1" t="str">
        <f>+VLOOKUP(D92,'[1]Exportar Hoja de Trabajo'!$B$2:$F$2549,2,0)</f>
        <v>RIONEGRO - JOSE M. CORDOVA</v>
      </c>
      <c r="F92" s="1" t="s">
        <v>36</v>
      </c>
      <c r="G92" t="s">
        <v>347</v>
      </c>
      <c r="H92" s="1" t="s">
        <v>29</v>
      </c>
      <c r="I92" s="5">
        <v>416</v>
      </c>
      <c r="J92" s="1" t="s">
        <v>46</v>
      </c>
      <c r="K92" s="1" t="s">
        <v>47</v>
      </c>
    </row>
    <row r="93" spans="1:11" ht="13.5" thickBot="1">
      <c r="A93" s="30">
        <v>45292</v>
      </c>
      <c r="B93" s="1" t="s">
        <v>13</v>
      </c>
      <c r="C93" s="1" t="s">
        <v>290</v>
      </c>
      <c r="D93" s="1" t="s">
        <v>76</v>
      </c>
      <c r="E93" s="1" t="str">
        <f>+VLOOKUP(D93,'[1]Exportar Hoja de Trabajo'!$B$2:$F$2549,2,0)</f>
        <v>RIONEGRO - JOSE M. CORDOVA</v>
      </c>
      <c r="F93" s="1" t="s">
        <v>36</v>
      </c>
      <c r="G93" t="s">
        <v>347</v>
      </c>
      <c r="H93" s="1" t="s">
        <v>79</v>
      </c>
      <c r="I93" s="5">
        <v>1</v>
      </c>
      <c r="J93" s="1" t="s">
        <v>80</v>
      </c>
      <c r="K93" s="1" t="s">
        <v>81</v>
      </c>
    </row>
    <row r="94" spans="1:11" ht="13.5" thickBot="1">
      <c r="A94" s="30">
        <v>45292</v>
      </c>
      <c r="B94" s="1" t="s">
        <v>13</v>
      </c>
      <c r="C94" s="1" t="s">
        <v>290</v>
      </c>
      <c r="D94" s="1" t="s">
        <v>76</v>
      </c>
      <c r="E94" s="1" t="str">
        <f>+VLOOKUP(D94,'[1]Exportar Hoja de Trabajo'!$B$2:$F$2549,2,0)</f>
        <v>RIONEGRO - JOSE M. CORDOVA</v>
      </c>
      <c r="F94" s="1" t="s">
        <v>38</v>
      </c>
      <c r="G94" s="1" t="s">
        <v>39</v>
      </c>
      <c r="H94" s="1" t="s">
        <v>45</v>
      </c>
      <c r="I94" s="5">
        <v>14</v>
      </c>
      <c r="J94" s="1" t="s">
        <v>46</v>
      </c>
      <c r="K94" s="1" t="s">
        <v>47</v>
      </c>
    </row>
    <row r="95" spans="1:11" ht="13.5" thickBot="1">
      <c r="A95" s="30">
        <v>45292</v>
      </c>
      <c r="B95" s="1" t="s">
        <v>13</v>
      </c>
      <c r="C95" s="1" t="s">
        <v>290</v>
      </c>
      <c r="D95" s="1" t="s">
        <v>76</v>
      </c>
      <c r="E95" s="1" t="str">
        <f>+VLOOKUP(D95,'[1]Exportar Hoja de Trabajo'!$B$2:$F$2549,2,0)</f>
        <v>RIONEGRO - JOSE M. CORDOVA</v>
      </c>
      <c r="F95" s="1" t="s">
        <v>38</v>
      </c>
      <c r="G95" s="1" t="s">
        <v>39</v>
      </c>
      <c r="H95" s="1" t="s">
        <v>55</v>
      </c>
      <c r="I95" s="5">
        <v>13</v>
      </c>
      <c r="J95" s="1" t="s">
        <v>46</v>
      </c>
      <c r="K95" s="1" t="s">
        <v>47</v>
      </c>
    </row>
    <row r="96" spans="1:11" ht="13.5" thickBot="1">
      <c r="A96" s="30">
        <v>45292</v>
      </c>
      <c r="B96" s="1" t="s">
        <v>13</v>
      </c>
      <c r="C96" s="1" t="s">
        <v>290</v>
      </c>
      <c r="D96" s="1" t="s">
        <v>88</v>
      </c>
      <c r="E96" s="1" t="str">
        <f>+VLOOKUP(D96,'[1]Exportar Hoja de Trabajo'!$B$2:$F$2549,2,0)</f>
        <v>ALMIRANTE PADILLA</v>
      </c>
      <c r="F96" s="1" t="s">
        <v>32</v>
      </c>
      <c r="G96" s="1" t="s">
        <v>33</v>
      </c>
      <c r="H96" s="1" t="s">
        <v>29</v>
      </c>
      <c r="I96" s="5">
        <v>137</v>
      </c>
      <c r="J96" s="1" t="s">
        <v>46</v>
      </c>
      <c r="K96" s="1" t="s">
        <v>47</v>
      </c>
    </row>
    <row r="97" spans="1:11" ht="13.5" thickBot="1">
      <c r="A97" s="30">
        <v>45292</v>
      </c>
      <c r="B97" s="1" t="s">
        <v>13</v>
      </c>
      <c r="C97" s="1" t="s">
        <v>290</v>
      </c>
      <c r="D97" s="1" t="s">
        <v>88</v>
      </c>
      <c r="E97" s="1" t="str">
        <f>+VLOOKUP(D97,'[1]Exportar Hoja de Trabajo'!$B$2:$F$2549,2,0)</f>
        <v>ALMIRANTE PADILLA</v>
      </c>
      <c r="F97" s="1" t="s">
        <v>6</v>
      </c>
      <c r="G97" s="1" t="s">
        <v>283</v>
      </c>
      <c r="H97" s="1" t="s">
        <v>29</v>
      </c>
      <c r="I97" s="5">
        <v>247</v>
      </c>
      <c r="J97" s="1" t="s">
        <v>30</v>
      </c>
      <c r="K97" s="1" t="s">
        <v>488</v>
      </c>
    </row>
    <row r="98" spans="1:11" ht="13.5" thickBot="1">
      <c r="A98" s="30">
        <v>45292</v>
      </c>
      <c r="B98" s="1" t="s">
        <v>13</v>
      </c>
      <c r="C98" s="1" t="s">
        <v>290</v>
      </c>
      <c r="D98" s="1" t="s">
        <v>88</v>
      </c>
      <c r="E98" s="1" t="str">
        <f>+VLOOKUP(D98,'[1]Exportar Hoja de Trabajo'!$B$2:$F$2549,2,0)</f>
        <v>ALMIRANTE PADILLA</v>
      </c>
      <c r="F98" s="1" t="s">
        <v>23</v>
      </c>
      <c r="G98" s="1" t="s">
        <v>24</v>
      </c>
      <c r="H98" s="1" t="s">
        <v>29</v>
      </c>
      <c r="I98" s="5">
        <v>43</v>
      </c>
      <c r="J98" s="1" t="s">
        <v>30</v>
      </c>
      <c r="K98" s="1" t="s">
        <v>488</v>
      </c>
    </row>
    <row r="99" spans="1:11" ht="13.5" thickBot="1">
      <c r="A99" s="30">
        <v>45292</v>
      </c>
      <c r="B99" s="1" t="s">
        <v>13</v>
      </c>
      <c r="C99" s="1" t="s">
        <v>290</v>
      </c>
      <c r="D99" s="1" t="s">
        <v>89</v>
      </c>
      <c r="E99" s="1" t="str">
        <f>+VLOOKUP(D99,'[1]Exportar Hoja de Trabajo'!$B$2:$F$2549,2,0)</f>
        <v>SIMON BOLIVAR</v>
      </c>
      <c r="F99" s="1" t="s">
        <v>32</v>
      </c>
      <c r="G99" s="1" t="s">
        <v>33</v>
      </c>
      <c r="H99" s="1" t="s">
        <v>29</v>
      </c>
      <c r="I99" s="5">
        <v>460</v>
      </c>
      <c r="J99" s="1" t="s">
        <v>46</v>
      </c>
      <c r="K99" s="1" t="s">
        <v>47</v>
      </c>
    </row>
    <row r="100" spans="1:11" ht="13.5" thickBot="1">
      <c r="A100" s="30">
        <v>45292</v>
      </c>
      <c r="B100" s="1" t="s">
        <v>13</v>
      </c>
      <c r="C100" s="1" t="s">
        <v>290</v>
      </c>
      <c r="D100" s="1" t="s">
        <v>84</v>
      </c>
      <c r="E100" s="1" t="str">
        <f>+VLOOKUP(D100,'[1]Exportar Hoja de Trabajo'!$B$2:$F$2549,2,0)</f>
        <v>MONTERIA - LOS GARZONES</v>
      </c>
      <c r="F100" s="1" t="s">
        <v>32</v>
      </c>
      <c r="G100" s="1" t="s">
        <v>33</v>
      </c>
      <c r="H100" s="1" t="s">
        <v>29</v>
      </c>
      <c r="I100" s="5">
        <v>258</v>
      </c>
      <c r="J100" s="1" t="s">
        <v>46</v>
      </c>
      <c r="K100" s="1" t="s">
        <v>47</v>
      </c>
    </row>
    <row r="101" spans="1:11" ht="13.5" thickBot="1">
      <c r="A101" s="30">
        <v>45292</v>
      </c>
      <c r="B101" s="1" t="s">
        <v>13</v>
      </c>
      <c r="C101" s="1" t="s">
        <v>290</v>
      </c>
      <c r="D101" s="1" t="s">
        <v>84</v>
      </c>
      <c r="E101" s="1" t="str">
        <f>+VLOOKUP(D101,'[1]Exportar Hoja de Trabajo'!$B$2:$F$2549,2,0)</f>
        <v>MONTERIA - LOS GARZONES</v>
      </c>
      <c r="F101" s="1" t="s">
        <v>18</v>
      </c>
      <c r="G101" s="1" t="s">
        <v>19</v>
      </c>
      <c r="H101" s="1" t="s">
        <v>45</v>
      </c>
      <c r="I101" s="5">
        <v>3</v>
      </c>
      <c r="J101" s="1" t="s">
        <v>46</v>
      </c>
      <c r="K101" s="1" t="s">
        <v>47</v>
      </c>
    </row>
    <row r="102" spans="1:11" ht="13.5" thickBot="1">
      <c r="A102" s="30">
        <v>45292</v>
      </c>
      <c r="B102" s="1" t="s">
        <v>13</v>
      </c>
      <c r="C102" s="1" t="s">
        <v>290</v>
      </c>
      <c r="D102" s="1" t="s">
        <v>84</v>
      </c>
      <c r="E102" s="1" t="str">
        <f>+VLOOKUP(D102,'[1]Exportar Hoja de Trabajo'!$B$2:$F$2549,2,0)</f>
        <v>MONTERIA - LOS GARZONES</v>
      </c>
      <c r="F102" s="1" t="s">
        <v>36</v>
      </c>
      <c r="G102" t="s">
        <v>347</v>
      </c>
      <c r="H102" s="1" t="s">
        <v>29</v>
      </c>
      <c r="I102" s="5">
        <v>2</v>
      </c>
      <c r="J102" s="1" t="s">
        <v>46</v>
      </c>
      <c r="K102" s="1" t="s">
        <v>47</v>
      </c>
    </row>
    <row r="103" spans="1:11" ht="13.5" thickBot="1">
      <c r="A103" s="30">
        <v>45292</v>
      </c>
      <c r="B103" s="1" t="s">
        <v>13</v>
      </c>
      <c r="C103" s="1" t="s">
        <v>290</v>
      </c>
      <c r="D103" s="1" t="s">
        <v>85</v>
      </c>
      <c r="E103" s="1" t="str">
        <f>+VLOOKUP(D103,'[1]Exportar Hoja de Trabajo'!$B$2:$F$2549,2,0)</f>
        <v>NEIVA - BENITO SALAS</v>
      </c>
      <c r="F103" s="1" t="s">
        <v>18</v>
      </c>
      <c r="G103" s="1" t="s">
        <v>19</v>
      </c>
      <c r="H103" s="1" t="s">
        <v>29</v>
      </c>
      <c r="I103" s="5">
        <v>58</v>
      </c>
      <c r="J103" s="1" t="s">
        <v>46</v>
      </c>
      <c r="K103" s="1" t="s">
        <v>47</v>
      </c>
    </row>
    <row r="104" spans="1:11" ht="13.5" thickBot="1">
      <c r="A104" s="30">
        <v>45292</v>
      </c>
      <c r="B104" s="1" t="s">
        <v>13</v>
      </c>
      <c r="C104" s="1" t="s">
        <v>290</v>
      </c>
      <c r="D104" s="1" t="s">
        <v>85</v>
      </c>
      <c r="E104" s="1" t="str">
        <f>+VLOOKUP(D104,'[1]Exportar Hoja de Trabajo'!$B$2:$F$2549,2,0)</f>
        <v>NEIVA - BENITO SALAS</v>
      </c>
      <c r="F104" s="1" t="s">
        <v>27</v>
      </c>
      <c r="G104" s="1" t="s">
        <v>28</v>
      </c>
      <c r="H104" s="1" t="s">
        <v>29</v>
      </c>
      <c r="I104" s="5">
        <v>31</v>
      </c>
      <c r="J104" s="1" t="s">
        <v>30</v>
      </c>
      <c r="K104" s="1" t="s">
        <v>488</v>
      </c>
    </row>
    <row r="105" spans="1:11" ht="13.5" thickBot="1">
      <c r="A105" s="30">
        <v>45292</v>
      </c>
      <c r="B105" s="1" t="s">
        <v>13</v>
      </c>
      <c r="C105" s="1" t="s">
        <v>290</v>
      </c>
      <c r="D105" s="1" t="s">
        <v>86</v>
      </c>
      <c r="E105" s="1" t="str">
        <f>+VLOOKUP(D105,'[1]Exportar Hoja de Trabajo'!$B$2:$F$2549,2,0)</f>
        <v>PEREIRA - MATECAÑA</v>
      </c>
      <c r="F105" s="1" t="s">
        <v>32</v>
      </c>
      <c r="G105" s="1" t="s">
        <v>33</v>
      </c>
      <c r="H105" s="1" t="s">
        <v>29</v>
      </c>
      <c r="I105" s="5">
        <v>467</v>
      </c>
      <c r="J105" s="1" t="s">
        <v>46</v>
      </c>
      <c r="K105" s="1" t="s">
        <v>47</v>
      </c>
    </row>
    <row r="106" spans="1:11" ht="13.5" thickBot="1">
      <c r="A106" s="30">
        <v>45292</v>
      </c>
      <c r="B106" s="1" t="s">
        <v>13</v>
      </c>
      <c r="C106" s="1" t="s">
        <v>290</v>
      </c>
      <c r="D106" s="1" t="s">
        <v>86</v>
      </c>
      <c r="E106" s="1" t="str">
        <f>+VLOOKUP(D106,'[1]Exportar Hoja de Trabajo'!$B$2:$F$2549,2,0)</f>
        <v>PEREIRA - MATECAÑA</v>
      </c>
      <c r="F106" s="1" t="s">
        <v>6</v>
      </c>
      <c r="G106" s="1" t="s">
        <v>283</v>
      </c>
      <c r="H106" s="1" t="s">
        <v>15</v>
      </c>
      <c r="I106" s="5">
        <v>147</v>
      </c>
      <c r="J106" s="1" t="s">
        <v>25</v>
      </c>
      <c r="K106" s="1" t="s">
        <v>26</v>
      </c>
    </row>
    <row r="107" spans="1:11" ht="13.5" thickBot="1">
      <c r="A107" s="30">
        <v>45292</v>
      </c>
      <c r="B107" s="1" t="s">
        <v>13</v>
      </c>
      <c r="C107" s="1" t="s">
        <v>290</v>
      </c>
      <c r="D107" s="1" t="s">
        <v>86</v>
      </c>
      <c r="E107" s="1" t="str">
        <f>+VLOOKUP(D107,'[1]Exportar Hoja de Trabajo'!$B$2:$F$2549,2,0)</f>
        <v>PEREIRA - MATECAÑA</v>
      </c>
      <c r="F107" s="1" t="s">
        <v>65</v>
      </c>
      <c r="G107" s="1" t="s">
        <v>66</v>
      </c>
      <c r="H107" s="1" t="s">
        <v>29</v>
      </c>
      <c r="I107" s="5">
        <v>7</v>
      </c>
      <c r="J107" s="1" t="s">
        <v>46</v>
      </c>
      <c r="K107" s="1" t="s">
        <v>47</v>
      </c>
    </row>
    <row r="108" spans="1:11" ht="13.5" thickBot="1">
      <c r="A108" s="30">
        <v>45292</v>
      </c>
      <c r="B108" s="1" t="s">
        <v>13</v>
      </c>
      <c r="C108" s="1" t="s">
        <v>290</v>
      </c>
      <c r="D108" s="1" t="s">
        <v>86</v>
      </c>
      <c r="E108" s="1" t="str">
        <f>+VLOOKUP(D108,'[1]Exportar Hoja de Trabajo'!$B$2:$F$2549,2,0)</f>
        <v>PEREIRA - MATECAÑA</v>
      </c>
      <c r="F108" s="1" t="s">
        <v>27</v>
      </c>
      <c r="G108" s="1" t="s">
        <v>28</v>
      </c>
      <c r="H108" s="1" t="s">
        <v>45</v>
      </c>
      <c r="I108" s="5">
        <v>31</v>
      </c>
      <c r="J108" s="1" t="s">
        <v>42</v>
      </c>
      <c r="K108" s="1" t="s">
        <v>43</v>
      </c>
    </row>
    <row r="109" spans="1:11" ht="13.5" thickBot="1">
      <c r="A109" s="30">
        <v>45292</v>
      </c>
      <c r="B109" s="1" t="s">
        <v>13</v>
      </c>
      <c r="C109" s="1" t="s">
        <v>290</v>
      </c>
      <c r="D109" s="1" t="s">
        <v>86</v>
      </c>
      <c r="E109" s="1" t="str">
        <f>+VLOOKUP(D109,'[1]Exportar Hoja de Trabajo'!$B$2:$F$2549,2,0)</f>
        <v>PEREIRA - MATECAÑA</v>
      </c>
      <c r="F109" s="1" t="s">
        <v>40</v>
      </c>
      <c r="G109" s="1" t="s">
        <v>41</v>
      </c>
      <c r="H109" s="1" t="s">
        <v>45</v>
      </c>
      <c r="I109" s="5">
        <v>39</v>
      </c>
      <c r="J109" s="1" t="s">
        <v>46</v>
      </c>
      <c r="K109" s="1" t="s">
        <v>47</v>
      </c>
    </row>
    <row r="110" spans="1:11" ht="13.5" thickBot="1">
      <c r="A110" s="30">
        <v>45292</v>
      </c>
      <c r="B110" s="1" t="s">
        <v>13</v>
      </c>
      <c r="C110" s="1" t="s">
        <v>290</v>
      </c>
      <c r="D110" s="1" t="s">
        <v>86</v>
      </c>
      <c r="E110" s="1" t="str">
        <f>+VLOOKUP(D110,'[1]Exportar Hoja de Trabajo'!$B$2:$F$2549,2,0)</f>
        <v>PEREIRA - MATECAÑA</v>
      </c>
      <c r="F110" s="1" t="s">
        <v>40</v>
      </c>
      <c r="G110" s="1" t="s">
        <v>41</v>
      </c>
      <c r="H110" s="1" t="s">
        <v>15</v>
      </c>
      <c r="I110" s="5">
        <v>85</v>
      </c>
      <c r="J110" s="1" t="s">
        <v>25</v>
      </c>
      <c r="K110" s="1" t="s">
        <v>26</v>
      </c>
    </row>
    <row r="111" spans="1:11" ht="13.5" thickBot="1">
      <c r="A111" s="30">
        <v>45292</v>
      </c>
      <c r="B111" s="1" t="s">
        <v>13</v>
      </c>
      <c r="C111" s="1" t="s">
        <v>290</v>
      </c>
      <c r="D111" s="1" t="s">
        <v>87</v>
      </c>
      <c r="E111" s="1" t="str">
        <f>+VLOOKUP(D111,'[1]Exportar Hoja de Trabajo'!$B$2:$F$2549,2,0)</f>
        <v>PASTO - ANTONIO NARIQO</v>
      </c>
      <c r="F111" s="1" t="s">
        <v>32</v>
      </c>
      <c r="G111" s="1" t="s">
        <v>33</v>
      </c>
      <c r="H111" s="1" t="s">
        <v>29</v>
      </c>
      <c r="I111" s="5">
        <v>75</v>
      </c>
      <c r="J111" s="1" t="s">
        <v>30</v>
      </c>
      <c r="K111" s="1" t="s">
        <v>488</v>
      </c>
    </row>
    <row r="112" spans="1:11" ht="13.5" thickBot="1">
      <c r="A112" s="30">
        <v>45292</v>
      </c>
      <c r="B112" s="1" t="s">
        <v>13</v>
      </c>
      <c r="C112" s="1" t="s">
        <v>290</v>
      </c>
      <c r="D112" s="1" t="s">
        <v>87</v>
      </c>
      <c r="E112" s="1" t="str">
        <f>+VLOOKUP(D112,'[1]Exportar Hoja de Trabajo'!$B$2:$F$2549,2,0)</f>
        <v>PASTO - ANTONIO NARIQO</v>
      </c>
      <c r="F112" s="1" t="s">
        <v>6</v>
      </c>
      <c r="G112" s="1" t="s">
        <v>283</v>
      </c>
      <c r="H112" s="1" t="s">
        <v>29</v>
      </c>
      <c r="I112" s="5">
        <v>1081</v>
      </c>
      <c r="J112" s="1" t="s">
        <v>46</v>
      </c>
      <c r="K112" s="1" t="s">
        <v>47</v>
      </c>
    </row>
    <row r="113" spans="1:11" ht="13.5" thickBot="1">
      <c r="A113" s="30">
        <v>45292</v>
      </c>
      <c r="B113" s="1" t="s">
        <v>13</v>
      </c>
      <c r="C113" s="1" t="s">
        <v>290</v>
      </c>
      <c r="D113" s="1" t="s">
        <v>87</v>
      </c>
      <c r="E113" s="1" t="str">
        <f>+VLOOKUP(D113,'[1]Exportar Hoja de Trabajo'!$B$2:$F$2549,2,0)</f>
        <v>PASTO - ANTONIO NARIQO</v>
      </c>
      <c r="F113" s="1" t="s">
        <v>6</v>
      </c>
      <c r="G113" s="1" t="s">
        <v>283</v>
      </c>
      <c r="H113" s="1" t="s">
        <v>29</v>
      </c>
      <c r="I113" s="5">
        <v>300</v>
      </c>
      <c r="J113" s="1" t="s">
        <v>30</v>
      </c>
      <c r="K113" s="1" t="s">
        <v>488</v>
      </c>
    </row>
    <row r="114" spans="1:11" ht="13.5" thickBot="1">
      <c r="A114" s="30">
        <v>45292</v>
      </c>
      <c r="B114" s="1" t="s">
        <v>13</v>
      </c>
      <c r="C114" s="1" t="s">
        <v>290</v>
      </c>
      <c r="D114" s="1" t="s">
        <v>87</v>
      </c>
      <c r="E114" s="1" t="str">
        <f>+VLOOKUP(D114,'[1]Exportar Hoja de Trabajo'!$B$2:$F$2549,2,0)</f>
        <v>PASTO - ANTONIO NARIQO</v>
      </c>
      <c r="F114" s="1" t="s">
        <v>40</v>
      </c>
      <c r="G114" s="1" t="s">
        <v>41</v>
      </c>
      <c r="H114" s="1" t="s">
        <v>45</v>
      </c>
      <c r="I114" s="5">
        <v>9</v>
      </c>
      <c r="J114" s="1" t="s">
        <v>46</v>
      </c>
      <c r="K114" s="1" t="s">
        <v>47</v>
      </c>
    </row>
    <row r="115" spans="1:11" ht="13.5" thickBot="1">
      <c r="A115" s="30">
        <v>45292</v>
      </c>
      <c r="B115" s="1" t="s">
        <v>186</v>
      </c>
      <c r="C115" s="1" t="s">
        <v>297</v>
      </c>
      <c r="D115" s="1" t="s">
        <v>5</v>
      </c>
      <c r="E115" s="1" t="str">
        <f>+VLOOKUP(D115,'[1]Exportar Hoja de Trabajo'!$B$2:$F$2549,2,0)</f>
        <v>BOGOTA - EL DORADO LUIS CARLOS GALAN SARMIENTO</v>
      </c>
      <c r="F115" s="1" t="s">
        <v>38</v>
      </c>
      <c r="G115" s="1" t="s">
        <v>39</v>
      </c>
      <c r="H115" s="1" t="s">
        <v>187</v>
      </c>
      <c r="I115" s="5">
        <v>1</v>
      </c>
      <c r="J115" s="1" t="s">
        <v>188</v>
      </c>
      <c r="K115" s="1" t="s">
        <v>254</v>
      </c>
    </row>
    <row r="116" spans="1:11" ht="13.5" thickBot="1">
      <c r="A116" s="30">
        <v>45292</v>
      </c>
      <c r="B116" s="1" t="s">
        <v>186</v>
      </c>
      <c r="C116" s="1" t="s">
        <v>297</v>
      </c>
      <c r="D116" s="1" t="s">
        <v>5</v>
      </c>
      <c r="E116" s="1" t="str">
        <f>+VLOOKUP(D116,'[1]Exportar Hoja de Trabajo'!$B$2:$F$2549,2,0)</f>
        <v>BOGOTA - EL DORADO LUIS CARLOS GALAN SARMIENTO</v>
      </c>
      <c r="F116" s="1" t="s">
        <v>6</v>
      </c>
      <c r="G116" s="1" t="s">
        <v>283</v>
      </c>
      <c r="H116" s="1" t="s">
        <v>7</v>
      </c>
      <c r="I116" s="5">
        <v>30</v>
      </c>
      <c r="J116" s="1" t="s">
        <v>189</v>
      </c>
      <c r="K116" s="1" t="s">
        <v>190</v>
      </c>
    </row>
    <row r="117" spans="1:11" ht="13.5" thickBot="1">
      <c r="A117" s="30">
        <v>45292</v>
      </c>
      <c r="B117" s="1" t="s">
        <v>153</v>
      </c>
      <c r="C117" s="1" t="s">
        <v>292</v>
      </c>
      <c r="D117" s="1" t="s">
        <v>5</v>
      </c>
      <c r="E117" s="1" t="str">
        <f>+VLOOKUP(D117,'[1]Exportar Hoja de Trabajo'!$B$2:$F$2549,2,0)</f>
        <v>BOGOTA - EL DORADO LUIS CARLOS GALAN SARMIENTO</v>
      </c>
      <c r="F117" s="1" t="s">
        <v>38</v>
      </c>
      <c r="G117" s="1" t="s">
        <v>39</v>
      </c>
      <c r="H117" s="1" t="s">
        <v>120</v>
      </c>
      <c r="I117" s="5">
        <v>2</v>
      </c>
      <c r="J117" s="1" t="s">
        <v>30</v>
      </c>
      <c r="K117" s="1" t="s">
        <v>488</v>
      </c>
    </row>
    <row r="118" spans="1:11" ht="13.5" thickBot="1">
      <c r="A118" s="30">
        <v>45292</v>
      </c>
      <c r="B118" s="1" t="s">
        <v>153</v>
      </c>
      <c r="C118" s="1" t="s">
        <v>292</v>
      </c>
      <c r="D118" s="1" t="s">
        <v>5</v>
      </c>
      <c r="E118" s="1" t="str">
        <f>+VLOOKUP(D118,'[1]Exportar Hoja de Trabajo'!$B$2:$F$2549,2,0)</f>
        <v>BOGOTA - EL DORADO LUIS CARLOS GALAN SARMIENTO</v>
      </c>
      <c r="F118" s="1" t="s">
        <v>36</v>
      </c>
      <c r="G118" t="s">
        <v>347</v>
      </c>
      <c r="H118" s="1" t="s">
        <v>114</v>
      </c>
      <c r="I118" s="5">
        <v>1</v>
      </c>
      <c r="J118" s="1" t="s">
        <v>57</v>
      </c>
      <c r="K118" s="1" t="s">
        <v>58</v>
      </c>
    </row>
    <row r="119" spans="1:11" ht="13.5" thickBot="1">
      <c r="A119" s="30">
        <v>45292</v>
      </c>
      <c r="B119" s="1" t="s">
        <v>4</v>
      </c>
      <c r="C119" s="1" t="s">
        <v>298</v>
      </c>
      <c r="D119" s="1" t="s">
        <v>5</v>
      </c>
      <c r="E119" s="1" t="str">
        <f>+VLOOKUP(D119,'[1]Exportar Hoja de Trabajo'!$B$2:$F$2549,2,0)</f>
        <v>BOGOTA - EL DORADO LUIS CARLOS GALAN SARMIENTO</v>
      </c>
      <c r="F119" s="1" t="s">
        <v>6</v>
      </c>
      <c r="G119" s="1" t="s">
        <v>283</v>
      </c>
      <c r="H119" s="1" t="s">
        <v>201</v>
      </c>
      <c r="I119" s="5">
        <v>11</v>
      </c>
      <c r="J119" s="1" t="s">
        <v>202</v>
      </c>
      <c r="K119" s="1" t="s">
        <v>203</v>
      </c>
    </row>
    <row r="120" spans="1:11" ht="13.5" thickBot="1">
      <c r="A120" s="30">
        <v>45292</v>
      </c>
      <c r="B120" s="1" t="s">
        <v>4</v>
      </c>
      <c r="C120" s="1" t="s">
        <v>298</v>
      </c>
      <c r="D120" s="1" t="s">
        <v>5</v>
      </c>
      <c r="E120" s="1" t="str">
        <f>+VLOOKUP(D120,'[1]Exportar Hoja de Trabajo'!$B$2:$F$2549,2,0)</f>
        <v>BOGOTA - EL DORADO LUIS CARLOS GALAN SARMIENTO</v>
      </c>
      <c r="F120" s="1" t="s">
        <v>6</v>
      </c>
      <c r="G120" s="1" t="s">
        <v>283</v>
      </c>
      <c r="H120" s="1" t="s">
        <v>52</v>
      </c>
      <c r="I120" s="5">
        <v>1</v>
      </c>
      <c r="J120" s="1" t="s">
        <v>204</v>
      </c>
      <c r="K120" s="1" t="s">
        <v>205</v>
      </c>
    </row>
    <row r="121" spans="1:11" ht="13.5" thickBot="1">
      <c r="A121" s="30">
        <v>45292</v>
      </c>
      <c r="B121" s="1" t="s">
        <v>112</v>
      </c>
      <c r="C121" s="1" t="s">
        <v>293</v>
      </c>
      <c r="D121" s="1" t="s">
        <v>113</v>
      </c>
      <c r="E121" s="1" t="str">
        <f>+VLOOKUP(D121,'[1]Exportar Hoja de Trabajo'!$B$2:$F$2549,2,0)</f>
        <v>BARRANCABERMEJA-YARIGUIES</v>
      </c>
      <c r="F121" s="1" t="s">
        <v>27</v>
      </c>
      <c r="G121" s="1" t="s">
        <v>28</v>
      </c>
      <c r="H121" s="1" t="s">
        <v>114</v>
      </c>
      <c r="I121" s="5">
        <v>32</v>
      </c>
      <c r="J121" s="1" t="s">
        <v>115</v>
      </c>
      <c r="K121" s="1" t="s">
        <v>116</v>
      </c>
    </row>
    <row r="122" spans="1:11" ht="13.5" thickBot="1">
      <c r="A122" s="30">
        <v>45292</v>
      </c>
      <c r="B122" s="1" t="s">
        <v>112</v>
      </c>
      <c r="C122" s="1" t="s">
        <v>293</v>
      </c>
      <c r="D122" s="1" t="s">
        <v>113</v>
      </c>
      <c r="E122" s="1" t="str">
        <f>+VLOOKUP(D122,'[1]Exportar Hoja de Trabajo'!$B$2:$F$2549,2,0)</f>
        <v>BARRANCABERMEJA-YARIGUIES</v>
      </c>
      <c r="F122" s="1" t="s">
        <v>23</v>
      </c>
      <c r="G122" s="1" t="s">
        <v>24</v>
      </c>
      <c r="H122" s="1" t="s">
        <v>45</v>
      </c>
      <c r="I122" s="5">
        <v>10</v>
      </c>
      <c r="J122" s="1" t="s">
        <v>117</v>
      </c>
      <c r="K122" s="1" t="s">
        <v>47</v>
      </c>
    </row>
    <row r="123" spans="1:11" ht="13.5" thickBot="1">
      <c r="A123" s="30">
        <v>45292</v>
      </c>
      <c r="B123" s="1" t="s">
        <v>112</v>
      </c>
      <c r="C123" s="1" t="s">
        <v>293</v>
      </c>
      <c r="D123" s="1" t="s">
        <v>113</v>
      </c>
      <c r="E123" s="1" t="str">
        <f>+VLOOKUP(D123,'[1]Exportar Hoja de Trabajo'!$B$2:$F$2549,2,0)</f>
        <v>BARRANCABERMEJA-YARIGUIES</v>
      </c>
      <c r="F123" s="1" t="s">
        <v>6</v>
      </c>
      <c r="G123" s="1" t="s">
        <v>283</v>
      </c>
      <c r="H123" s="1" t="s">
        <v>45</v>
      </c>
      <c r="I123" s="5">
        <v>10</v>
      </c>
      <c r="J123" s="1" t="s">
        <v>117</v>
      </c>
      <c r="K123" s="1" t="s">
        <v>47</v>
      </c>
    </row>
    <row r="124" spans="1:11" ht="13.5" thickBot="1">
      <c r="A124" s="30">
        <v>45292</v>
      </c>
      <c r="B124" s="1" t="s">
        <v>112</v>
      </c>
      <c r="C124" s="1" t="s">
        <v>293</v>
      </c>
      <c r="D124" s="1" t="s">
        <v>73</v>
      </c>
      <c r="E124" s="1" t="str">
        <f>+VLOOKUP(D124,'[1]Exportar Hoja de Trabajo'!$B$2:$F$2549,2,0)</f>
        <v>EL YOPAL</v>
      </c>
      <c r="F124" s="1" t="s">
        <v>65</v>
      </c>
      <c r="G124" s="1" t="s">
        <v>66</v>
      </c>
      <c r="H124" s="1" t="s">
        <v>29</v>
      </c>
      <c r="I124" s="5">
        <v>3</v>
      </c>
      <c r="J124" s="1" t="s">
        <v>46</v>
      </c>
      <c r="K124" s="1" t="s">
        <v>47</v>
      </c>
    </row>
    <row r="125" spans="1:11" ht="13.5" thickBot="1">
      <c r="A125" s="30">
        <v>45292</v>
      </c>
      <c r="B125" s="1" t="s">
        <v>112</v>
      </c>
      <c r="C125" s="1" t="s">
        <v>293</v>
      </c>
      <c r="D125" s="1" t="s">
        <v>73</v>
      </c>
      <c r="E125" s="1" t="str">
        <f>+VLOOKUP(D125,'[1]Exportar Hoja de Trabajo'!$B$2:$F$2549,2,0)</f>
        <v>EL YOPAL</v>
      </c>
      <c r="F125" s="1" t="s">
        <v>40</v>
      </c>
      <c r="G125" s="1" t="s">
        <v>41</v>
      </c>
      <c r="H125" s="1" t="s">
        <v>29</v>
      </c>
      <c r="I125" s="5">
        <v>48</v>
      </c>
      <c r="J125" s="1" t="s">
        <v>46</v>
      </c>
      <c r="K125" s="1" t="s">
        <v>47</v>
      </c>
    </row>
    <row r="126" spans="1:11" ht="13.5" thickBot="1">
      <c r="A126" s="30">
        <v>45292</v>
      </c>
      <c r="B126" s="1" t="s">
        <v>112</v>
      </c>
      <c r="C126" s="1" t="s">
        <v>293</v>
      </c>
      <c r="D126" s="1" t="s">
        <v>118</v>
      </c>
      <c r="E126" s="1" t="str">
        <f>+VLOOKUP(D126,'[1]Exportar Hoja de Trabajo'!$B$2:$F$2549,2,0)</f>
        <v>GUILLERMO LEON VALENCIA</v>
      </c>
      <c r="F126" s="1" t="s">
        <v>23</v>
      </c>
      <c r="G126" s="1" t="s">
        <v>24</v>
      </c>
      <c r="H126" s="1" t="s">
        <v>29</v>
      </c>
      <c r="I126" s="5">
        <v>31</v>
      </c>
      <c r="J126" s="1" t="s">
        <v>46</v>
      </c>
      <c r="K126" s="1" t="s">
        <v>47</v>
      </c>
    </row>
    <row r="127" spans="1:11" ht="13.5" thickBot="1">
      <c r="A127" s="30">
        <v>45292</v>
      </c>
      <c r="B127" s="1" t="s">
        <v>112</v>
      </c>
      <c r="C127" s="1" t="s">
        <v>293</v>
      </c>
      <c r="D127" s="1" t="s">
        <v>118</v>
      </c>
      <c r="E127" s="1" t="str">
        <f>+VLOOKUP(D127,'[1]Exportar Hoja de Trabajo'!$B$2:$F$2549,2,0)</f>
        <v>GUILLERMO LEON VALENCIA</v>
      </c>
      <c r="F127" s="1" t="s">
        <v>23</v>
      </c>
      <c r="G127" s="1" t="s">
        <v>24</v>
      </c>
      <c r="H127" s="1" t="s">
        <v>114</v>
      </c>
      <c r="I127" s="5">
        <v>34</v>
      </c>
      <c r="J127" s="1" t="s">
        <v>115</v>
      </c>
      <c r="K127" s="1" t="s">
        <v>116</v>
      </c>
    </row>
    <row r="128" spans="1:11" ht="13.5" thickBot="1">
      <c r="A128" s="30">
        <v>45292</v>
      </c>
      <c r="B128" s="1" t="s">
        <v>112</v>
      </c>
      <c r="C128" s="1" t="s">
        <v>293</v>
      </c>
      <c r="D128" s="1" t="s">
        <v>118</v>
      </c>
      <c r="E128" s="1" t="str">
        <f>+VLOOKUP(D128,'[1]Exportar Hoja de Trabajo'!$B$2:$F$2549,2,0)</f>
        <v>GUILLERMO LEON VALENCIA</v>
      </c>
      <c r="F128" s="1" t="s">
        <v>27</v>
      </c>
      <c r="G128" s="1" t="s">
        <v>28</v>
      </c>
      <c r="H128" s="1" t="s">
        <v>120</v>
      </c>
      <c r="I128" s="5">
        <v>7</v>
      </c>
      <c r="J128" s="1" t="s">
        <v>115</v>
      </c>
      <c r="K128" s="1" t="s">
        <v>116</v>
      </c>
    </row>
    <row r="129" spans="1:11" ht="13.5" thickBot="1">
      <c r="A129" s="30">
        <v>45292</v>
      </c>
      <c r="B129" s="1" t="s">
        <v>112</v>
      </c>
      <c r="C129" s="1" t="s">
        <v>293</v>
      </c>
      <c r="D129" s="1" t="s">
        <v>119</v>
      </c>
      <c r="E129" s="1" t="str">
        <f>+VLOOKUP(D129,'[1]Exportar Hoja de Trabajo'!$B$2:$F$2549,2,0)</f>
        <v>ALFONSO LOPEZ PUMAREJO.</v>
      </c>
      <c r="F129" s="1" t="s">
        <v>18</v>
      </c>
      <c r="G129" s="1" t="s">
        <v>19</v>
      </c>
      <c r="H129" s="1" t="s">
        <v>29</v>
      </c>
      <c r="I129" s="5">
        <v>169</v>
      </c>
      <c r="J129" s="1" t="s">
        <v>46</v>
      </c>
      <c r="K129" s="1" t="s">
        <v>47</v>
      </c>
    </row>
    <row r="130" spans="1:11" ht="13.5" thickBot="1">
      <c r="A130" s="30">
        <v>45292</v>
      </c>
      <c r="B130" s="1" t="s">
        <v>112</v>
      </c>
      <c r="C130" s="1" t="s">
        <v>293</v>
      </c>
      <c r="D130" s="1" t="s">
        <v>122</v>
      </c>
      <c r="E130" s="1" t="str">
        <f>+VLOOKUP(D130,'[1]Exportar Hoja de Trabajo'!$B$2:$F$2549,2,0)</f>
        <v>VANGUARDIA</v>
      </c>
      <c r="F130" s="1" t="s">
        <v>18</v>
      </c>
      <c r="G130" s="1" t="s">
        <v>19</v>
      </c>
      <c r="H130" s="1" t="s">
        <v>29</v>
      </c>
      <c r="I130" s="5">
        <v>55</v>
      </c>
      <c r="J130" s="1" t="s">
        <v>46</v>
      </c>
      <c r="K130" s="1" t="s">
        <v>47</v>
      </c>
    </row>
    <row r="131" spans="1:11" ht="13.5" thickBot="1">
      <c r="A131" s="30">
        <v>45292</v>
      </c>
      <c r="B131" s="1" t="s">
        <v>112</v>
      </c>
      <c r="C131" s="1" t="s">
        <v>293</v>
      </c>
      <c r="D131" s="1" t="s">
        <v>122</v>
      </c>
      <c r="E131" s="1" t="str">
        <f>+VLOOKUP(D131,'[1]Exportar Hoja de Trabajo'!$B$2:$F$2549,2,0)</f>
        <v>VANGUARDIA</v>
      </c>
      <c r="F131" s="1" t="s">
        <v>59</v>
      </c>
      <c r="G131" s="1" t="s">
        <v>60</v>
      </c>
      <c r="H131" s="1" t="s">
        <v>29</v>
      </c>
      <c r="I131" s="5">
        <v>55</v>
      </c>
      <c r="J131" s="1" t="s">
        <v>46</v>
      </c>
      <c r="K131" s="1" t="s">
        <v>47</v>
      </c>
    </row>
    <row r="132" spans="1:11" ht="13.5" thickBot="1">
      <c r="A132" s="30">
        <v>45292</v>
      </c>
      <c r="B132" s="1" t="s">
        <v>112</v>
      </c>
      <c r="C132" s="1" t="s">
        <v>293</v>
      </c>
      <c r="D132" s="1" t="s">
        <v>122</v>
      </c>
      <c r="E132" s="1" t="str">
        <f>+VLOOKUP(D132,'[1]Exportar Hoja de Trabajo'!$B$2:$F$2549,2,0)</f>
        <v>VANGUARDIA</v>
      </c>
      <c r="F132" s="1" t="s">
        <v>38</v>
      </c>
      <c r="G132" s="1" t="s">
        <v>39</v>
      </c>
      <c r="H132" s="1" t="s">
        <v>114</v>
      </c>
      <c r="I132" s="5">
        <v>16</v>
      </c>
      <c r="J132" s="1" t="s">
        <v>57</v>
      </c>
      <c r="K132" s="1" t="s">
        <v>58</v>
      </c>
    </row>
    <row r="133" spans="1:11" ht="13.5" thickBot="1">
      <c r="A133" s="30">
        <v>45292</v>
      </c>
      <c r="B133" s="1" t="s">
        <v>146</v>
      </c>
      <c r="C133" s="1" t="s">
        <v>148</v>
      </c>
      <c r="D133" s="1" t="s">
        <v>5</v>
      </c>
      <c r="E133" s="1" t="str">
        <f>+VLOOKUP(D133,'[1]Exportar Hoja de Trabajo'!$B$2:$F$2549,2,0)</f>
        <v>BOGOTA - EL DORADO LUIS CARLOS GALAN SARMIENTO</v>
      </c>
      <c r="F133" s="1" t="s">
        <v>18</v>
      </c>
      <c r="G133" s="1" t="s">
        <v>19</v>
      </c>
      <c r="H133" s="1" t="s">
        <v>143</v>
      </c>
      <c r="I133" s="5">
        <v>1</v>
      </c>
      <c r="J133" s="1" t="s">
        <v>146</v>
      </c>
      <c r="K133" s="1" t="s">
        <v>148</v>
      </c>
    </row>
    <row r="134" spans="1:11" ht="13.5" thickBot="1">
      <c r="A134" s="30">
        <v>45292</v>
      </c>
      <c r="B134" s="1" t="s">
        <v>146</v>
      </c>
      <c r="C134" s="1" t="s">
        <v>148</v>
      </c>
      <c r="D134" s="1" t="s">
        <v>5</v>
      </c>
      <c r="E134" s="1" t="str">
        <f>+VLOOKUP(D134,'[1]Exportar Hoja de Trabajo'!$B$2:$F$2549,2,0)</f>
        <v>BOGOTA - EL DORADO LUIS CARLOS GALAN SARMIENTO</v>
      </c>
      <c r="F134" s="1" t="s">
        <v>32</v>
      </c>
      <c r="G134" s="1" t="s">
        <v>33</v>
      </c>
      <c r="H134" s="1" t="s">
        <v>211</v>
      </c>
      <c r="I134" s="5">
        <v>1</v>
      </c>
      <c r="J134" s="1" t="s">
        <v>146</v>
      </c>
      <c r="K134" s="1" t="s">
        <v>148</v>
      </c>
    </row>
    <row r="135" spans="1:11" ht="13.5" thickBot="1">
      <c r="A135" s="30">
        <v>45292</v>
      </c>
      <c r="B135" s="1" t="s">
        <v>90</v>
      </c>
      <c r="C135" s="1" t="s">
        <v>294</v>
      </c>
      <c r="D135" s="1" t="s">
        <v>5</v>
      </c>
      <c r="E135" s="1" t="str">
        <f>+VLOOKUP(D135,'[1]Exportar Hoja de Trabajo'!$B$2:$F$2549,2,0)</f>
        <v>BOGOTA - EL DORADO LUIS CARLOS GALAN SARMIENTO</v>
      </c>
      <c r="F135" s="1" t="s">
        <v>23</v>
      </c>
      <c r="G135" s="1" t="s">
        <v>24</v>
      </c>
      <c r="H135" s="1" t="s">
        <v>52</v>
      </c>
      <c r="I135" s="5">
        <v>5</v>
      </c>
      <c r="J135" s="1" t="s">
        <v>199</v>
      </c>
      <c r="K135" t="s">
        <v>255</v>
      </c>
    </row>
    <row r="136" spans="1:11" ht="13.5" thickBot="1">
      <c r="A136" s="30">
        <v>45292</v>
      </c>
      <c r="B136" s="1" t="s">
        <v>90</v>
      </c>
      <c r="C136" s="1" t="s">
        <v>294</v>
      </c>
      <c r="D136" s="1" t="s">
        <v>5</v>
      </c>
      <c r="E136" s="1" t="str">
        <f>+VLOOKUP(D136,'[1]Exportar Hoja de Trabajo'!$B$2:$F$2549,2,0)</f>
        <v>BOGOTA - EL DORADO LUIS CARLOS GALAN SARMIENTO</v>
      </c>
      <c r="F136" s="1" t="s">
        <v>65</v>
      </c>
      <c r="G136" s="1" t="s">
        <v>66</v>
      </c>
      <c r="H136" s="1" t="s">
        <v>94</v>
      </c>
      <c r="I136" s="5">
        <v>26</v>
      </c>
      <c r="J136" s="1" t="s">
        <v>95</v>
      </c>
      <c r="K136" s="1" t="s">
        <v>96</v>
      </c>
    </row>
    <row r="137" spans="1:11" ht="13.5" thickBot="1">
      <c r="A137" s="30">
        <v>45292</v>
      </c>
      <c r="B137" s="1" t="s">
        <v>90</v>
      </c>
      <c r="C137" s="1" t="s">
        <v>294</v>
      </c>
      <c r="D137" s="1" t="s">
        <v>5</v>
      </c>
      <c r="E137" s="1" t="str">
        <f>+VLOOKUP(D137,'[1]Exportar Hoja de Trabajo'!$B$2:$F$2549,2,0)</f>
        <v>BOGOTA - EL DORADO LUIS CARLOS GALAN SARMIENTO</v>
      </c>
      <c r="F137" s="1" t="s">
        <v>38</v>
      </c>
      <c r="G137" s="1" t="s">
        <v>39</v>
      </c>
      <c r="H137" s="1" t="s">
        <v>94</v>
      </c>
      <c r="I137" s="5">
        <v>26</v>
      </c>
      <c r="J137" s="1" t="s">
        <v>95</v>
      </c>
      <c r="K137" s="1" t="s">
        <v>96</v>
      </c>
    </row>
    <row r="138" spans="1:11" ht="13.5" thickBot="1">
      <c r="A138" s="30">
        <v>45292</v>
      </c>
      <c r="B138" s="1" t="s">
        <v>90</v>
      </c>
      <c r="C138" s="1" t="s">
        <v>294</v>
      </c>
      <c r="D138" s="1" t="s">
        <v>5</v>
      </c>
      <c r="E138" s="1" t="str">
        <f>+VLOOKUP(D138,'[1]Exportar Hoja de Trabajo'!$B$2:$F$2549,2,0)</f>
        <v>BOGOTA - EL DORADO LUIS CARLOS GALAN SARMIENTO</v>
      </c>
      <c r="F138" s="1" t="s">
        <v>59</v>
      </c>
      <c r="G138" s="1" t="s">
        <v>60</v>
      </c>
      <c r="H138" s="1" t="s">
        <v>79</v>
      </c>
      <c r="I138" s="5">
        <v>14</v>
      </c>
      <c r="J138" s="1" t="s">
        <v>100</v>
      </c>
      <c r="K138" s="1" t="s">
        <v>101</v>
      </c>
    </row>
    <row r="139" spans="1:11" ht="13.5" thickBot="1">
      <c r="A139" s="30">
        <v>45292</v>
      </c>
      <c r="B139" s="1" t="s">
        <v>90</v>
      </c>
      <c r="C139" s="1" t="s">
        <v>294</v>
      </c>
      <c r="D139" s="1" t="s">
        <v>5</v>
      </c>
      <c r="E139" s="1" t="str">
        <f>+VLOOKUP(D139,'[1]Exportar Hoja de Trabajo'!$B$2:$F$2549,2,0)</f>
        <v>BOGOTA - EL DORADO LUIS CARLOS GALAN SARMIENTO</v>
      </c>
      <c r="F139" s="1" t="s">
        <v>38</v>
      </c>
      <c r="G139" s="1" t="s">
        <v>39</v>
      </c>
      <c r="H139" s="1" t="s">
        <v>79</v>
      </c>
      <c r="I139" s="5">
        <v>14</v>
      </c>
      <c r="J139" s="1" t="s">
        <v>100</v>
      </c>
      <c r="K139" s="1" t="s">
        <v>101</v>
      </c>
    </row>
    <row r="140" spans="1:11" ht="13.5" thickBot="1">
      <c r="A140" s="30">
        <v>45292</v>
      </c>
      <c r="B140" s="1" t="s">
        <v>90</v>
      </c>
      <c r="C140" s="1" t="s">
        <v>294</v>
      </c>
      <c r="D140" s="1" t="s">
        <v>5</v>
      </c>
      <c r="E140" s="1" t="str">
        <f>+VLOOKUP(D140,'[1]Exportar Hoja de Trabajo'!$B$2:$F$2549,2,0)</f>
        <v>BOGOTA - EL DORADO LUIS CARLOS GALAN SARMIENTO</v>
      </c>
      <c r="F140" s="1" t="s">
        <v>59</v>
      </c>
      <c r="G140" s="1" t="s">
        <v>60</v>
      </c>
      <c r="H140" s="1" t="s">
        <v>102</v>
      </c>
      <c r="I140" s="5">
        <v>17</v>
      </c>
      <c r="J140" s="1" t="s">
        <v>103</v>
      </c>
      <c r="K140" s="1" t="s">
        <v>104</v>
      </c>
    </row>
    <row r="141" spans="1:11" ht="13.5" thickBot="1">
      <c r="A141" s="30">
        <v>45292</v>
      </c>
      <c r="B141" s="1" t="s">
        <v>90</v>
      </c>
      <c r="C141" s="1" t="s">
        <v>294</v>
      </c>
      <c r="D141" s="1" t="s">
        <v>5</v>
      </c>
      <c r="E141" s="1" t="str">
        <f>+VLOOKUP(D141,'[1]Exportar Hoja de Trabajo'!$B$2:$F$2549,2,0)</f>
        <v>BOGOTA - EL DORADO LUIS CARLOS GALAN SARMIENTO</v>
      </c>
      <c r="F141" s="1" t="s">
        <v>32</v>
      </c>
      <c r="G141" s="1" t="s">
        <v>33</v>
      </c>
      <c r="H141" s="1" t="s">
        <v>91</v>
      </c>
      <c r="I141" s="5">
        <v>9</v>
      </c>
      <c r="J141" s="1" t="s">
        <v>92</v>
      </c>
      <c r="K141" s="1" t="s">
        <v>93</v>
      </c>
    </row>
    <row r="142" spans="1:11" ht="13.5" thickBot="1">
      <c r="A142" s="30">
        <v>45292</v>
      </c>
      <c r="B142" s="1" t="s">
        <v>90</v>
      </c>
      <c r="C142" s="1" t="s">
        <v>294</v>
      </c>
      <c r="D142" s="1" t="s">
        <v>5</v>
      </c>
      <c r="E142" s="1" t="str">
        <f>+VLOOKUP(D142,'[1]Exportar Hoja de Trabajo'!$B$2:$F$2549,2,0)</f>
        <v>BOGOTA - EL DORADO LUIS CARLOS GALAN SARMIENTO</v>
      </c>
      <c r="F142" s="1" t="s">
        <v>38</v>
      </c>
      <c r="G142" s="1" t="s">
        <v>39</v>
      </c>
      <c r="H142" s="1" t="s">
        <v>91</v>
      </c>
      <c r="I142" s="5">
        <v>9</v>
      </c>
      <c r="J142" s="1" t="s">
        <v>92</v>
      </c>
      <c r="K142" s="1" t="s">
        <v>93</v>
      </c>
    </row>
    <row r="143" spans="1:11" ht="15.75" thickBot="1">
      <c r="A143" s="30">
        <v>45292</v>
      </c>
      <c r="B143" s="1" t="s">
        <v>155</v>
      </c>
      <c r="C143" s="13" t="s">
        <v>296</v>
      </c>
      <c r="D143" s="1" t="s">
        <v>124</v>
      </c>
      <c r="E143" s="1" t="str">
        <f>+VLOOKUP(D143,'[1]Exportar Hoja de Trabajo'!$B$2:$F$2549,2,0)</f>
        <v>LETICIA-ALFREDO VASQUEZ COBO</v>
      </c>
      <c r="F143" s="1" t="s">
        <v>40</v>
      </c>
      <c r="G143" s="1" t="s">
        <v>41</v>
      </c>
      <c r="H143" s="1" t="s">
        <v>156</v>
      </c>
      <c r="I143" s="5">
        <v>11</v>
      </c>
      <c r="J143" s="1" t="s">
        <v>107</v>
      </c>
      <c r="K143" s="1" t="s">
        <v>108</v>
      </c>
    </row>
    <row r="144" spans="1:11" ht="13.5" thickBot="1">
      <c r="A144" s="30">
        <v>45292</v>
      </c>
      <c r="B144" s="1" t="s">
        <v>162</v>
      </c>
      <c r="C144" s="1" t="s">
        <v>299</v>
      </c>
      <c r="D144" s="1" t="s">
        <v>76</v>
      </c>
      <c r="E144" s="1" t="str">
        <f>+VLOOKUP(D144,'[1]Exportar Hoja de Trabajo'!$B$2:$F$2549,2,0)</f>
        <v>RIONEGRO - JOSE M. CORDOVA</v>
      </c>
      <c r="F144" s="1" t="s">
        <v>36</v>
      </c>
      <c r="G144" t="s">
        <v>347</v>
      </c>
      <c r="H144" s="1" t="s">
        <v>150</v>
      </c>
      <c r="I144" s="5">
        <v>3</v>
      </c>
      <c r="J144" s="1" t="s">
        <v>131</v>
      </c>
      <c r="K144" s="1" t="s">
        <v>132</v>
      </c>
    </row>
    <row r="145" spans="1:11" ht="13.5" thickBot="1">
      <c r="A145" s="30">
        <v>45292</v>
      </c>
      <c r="B145" s="1" t="s">
        <v>162</v>
      </c>
      <c r="C145" s="1" t="s">
        <v>299</v>
      </c>
      <c r="D145" s="1" t="s">
        <v>76</v>
      </c>
      <c r="E145" s="1" t="str">
        <f>+VLOOKUP(D145,'[1]Exportar Hoja de Trabajo'!$B$2:$F$2549,2,0)</f>
        <v>RIONEGRO - JOSE M. CORDOVA</v>
      </c>
      <c r="F145" s="1" t="s">
        <v>6</v>
      </c>
      <c r="G145" s="1" t="s">
        <v>283</v>
      </c>
      <c r="H145" s="1" t="s">
        <v>150</v>
      </c>
      <c r="I145" s="5">
        <v>3</v>
      </c>
      <c r="J145" s="1" t="s">
        <v>131</v>
      </c>
      <c r="K145" s="1" t="s">
        <v>132</v>
      </c>
    </row>
    <row r="146" spans="1:11" ht="13.5" thickBot="1">
      <c r="A146" s="30">
        <v>45292</v>
      </c>
      <c r="B146" s="1" t="s">
        <v>162</v>
      </c>
      <c r="C146" s="1" t="s">
        <v>299</v>
      </c>
      <c r="D146" s="1" t="s">
        <v>76</v>
      </c>
      <c r="E146" s="1" t="str">
        <f>+VLOOKUP(D146,'[1]Exportar Hoja de Trabajo'!$B$2:$F$2549,2,0)</f>
        <v>RIONEGRO - JOSE M. CORDOVA</v>
      </c>
      <c r="F146" s="1" t="s">
        <v>59</v>
      </c>
      <c r="G146" s="1" t="s">
        <v>60</v>
      </c>
      <c r="H146" s="1" t="s">
        <v>149</v>
      </c>
      <c r="I146" s="5">
        <v>2</v>
      </c>
      <c r="J146" s="1" t="s">
        <v>131</v>
      </c>
      <c r="K146" s="1" t="s">
        <v>132</v>
      </c>
    </row>
    <row r="147" spans="1:11" ht="13.5" thickBot="1">
      <c r="A147" s="30">
        <v>45292</v>
      </c>
      <c r="B147" s="1" t="s">
        <v>162</v>
      </c>
      <c r="C147" s="1" t="s">
        <v>299</v>
      </c>
      <c r="D147" s="1" t="s">
        <v>76</v>
      </c>
      <c r="E147" s="1" t="str">
        <f>+VLOOKUP(D147,'[1]Exportar Hoja de Trabajo'!$B$2:$F$2549,2,0)</f>
        <v>RIONEGRO - JOSE M. CORDOVA</v>
      </c>
      <c r="F147" s="1" t="s">
        <v>27</v>
      </c>
      <c r="G147" s="1" t="s">
        <v>28</v>
      </c>
      <c r="H147" s="1" t="s">
        <v>171</v>
      </c>
      <c r="I147" s="5">
        <v>1</v>
      </c>
      <c r="J147" s="1" t="s">
        <v>131</v>
      </c>
      <c r="K147" s="1" t="s">
        <v>132</v>
      </c>
    </row>
    <row r="148" spans="1:11" ht="13.5" thickBot="1">
      <c r="A148" s="30">
        <v>45292</v>
      </c>
      <c r="B148" s="1" t="s">
        <v>13</v>
      </c>
      <c r="C148" s="1" t="s">
        <v>290</v>
      </c>
      <c r="D148" s="1" t="s">
        <v>44</v>
      </c>
      <c r="E148" s="1" t="str">
        <f>+VLOOKUP(D148,'[1]Exportar Hoja de Trabajo'!$B$2:$F$2549,2,0)</f>
        <v>BUCARAMANGA - PALONEGRO</v>
      </c>
      <c r="F148" s="1" t="s">
        <v>23</v>
      </c>
      <c r="G148" s="1" t="s">
        <v>24</v>
      </c>
      <c r="H148" s="1" t="s">
        <v>29</v>
      </c>
      <c r="I148" s="5">
        <v>7</v>
      </c>
      <c r="J148" s="1" t="s">
        <v>34</v>
      </c>
      <c r="K148" s="1" t="s">
        <v>35</v>
      </c>
    </row>
    <row r="149" spans="1:11" ht="13.5" thickBot="1">
      <c r="A149" s="30">
        <v>45292</v>
      </c>
      <c r="B149" s="1" t="s">
        <v>13</v>
      </c>
      <c r="C149" s="1" t="s">
        <v>290</v>
      </c>
      <c r="D149" s="1" t="s">
        <v>44</v>
      </c>
      <c r="E149" s="1" t="str">
        <f>+VLOOKUP(D149,'[1]Exportar Hoja de Trabajo'!$B$2:$F$2549,2,0)</f>
        <v>BUCARAMANGA - PALONEGRO</v>
      </c>
      <c r="F149" s="1" t="s">
        <v>36</v>
      </c>
      <c r="G149" t="s">
        <v>347</v>
      </c>
      <c r="H149" s="1" t="s">
        <v>29</v>
      </c>
      <c r="I149" s="5">
        <v>43</v>
      </c>
      <c r="J149" s="1" t="s">
        <v>46</v>
      </c>
      <c r="K149" s="1" t="s">
        <v>47</v>
      </c>
    </row>
    <row r="150" spans="1:11" ht="13.5" thickBot="1">
      <c r="A150" s="30">
        <v>45292</v>
      </c>
      <c r="B150" s="1" t="s">
        <v>13</v>
      </c>
      <c r="C150" s="1" t="s">
        <v>290</v>
      </c>
      <c r="D150" s="1" t="s">
        <v>44</v>
      </c>
      <c r="E150" s="1" t="str">
        <f>+VLOOKUP(D150,'[1]Exportar Hoja de Trabajo'!$B$2:$F$2549,2,0)</f>
        <v>BUCARAMANGA - PALONEGRO</v>
      </c>
      <c r="F150" s="1" t="s">
        <v>40</v>
      </c>
      <c r="G150" s="1" t="s">
        <v>41</v>
      </c>
      <c r="H150" s="1" t="s">
        <v>15</v>
      </c>
      <c r="I150" s="5">
        <v>41</v>
      </c>
      <c r="J150" s="1" t="s">
        <v>25</v>
      </c>
      <c r="K150" s="1" t="s">
        <v>26</v>
      </c>
    </row>
    <row r="151" spans="1:11" ht="13.5" thickBot="1">
      <c r="A151" s="30">
        <v>45292</v>
      </c>
      <c r="B151" s="1" t="s">
        <v>13</v>
      </c>
      <c r="C151" s="1" t="s">
        <v>290</v>
      </c>
      <c r="D151" s="1" t="s">
        <v>14</v>
      </c>
      <c r="E151" s="1" t="str">
        <f>+VLOOKUP(D151,'[1]Exportar Hoja de Trabajo'!$B$2:$F$2549,2,0)</f>
        <v>SAN ANDRES-GUSTAVO ROJAS PINILLA</v>
      </c>
      <c r="F151" s="1" t="s">
        <v>6</v>
      </c>
      <c r="G151" s="1" t="s">
        <v>283</v>
      </c>
      <c r="H151" s="1" t="s">
        <v>20</v>
      </c>
      <c r="I151" s="5">
        <v>16</v>
      </c>
      <c r="J151" s="1" t="s">
        <v>21</v>
      </c>
      <c r="K151" s="1" t="s">
        <v>22</v>
      </c>
    </row>
    <row r="152" spans="1:11" ht="13.5" thickBot="1">
      <c r="A152" s="30">
        <v>45292</v>
      </c>
      <c r="B152" s="1" t="s">
        <v>13</v>
      </c>
      <c r="C152" s="1" t="s">
        <v>290</v>
      </c>
      <c r="D152" s="1" t="s">
        <v>14</v>
      </c>
      <c r="E152" s="1" t="str">
        <f>+VLOOKUP(D152,'[1]Exportar Hoja de Trabajo'!$B$2:$F$2549,2,0)</f>
        <v>SAN ANDRES-GUSTAVO ROJAS PINILLA</v>
      </c>
      <c r="F152" s="1" t="s">
        <v>18</v>
      </c>
      <c r="G152" s="1" t="s">
        <v>19</v>
      </c>
      <c r="H152" s="1" t="s">
        <v>15</v>
      </c>
      <c r="I152" s="5">
        <v>17</v>
      </c>
      <c r="J152" s="1" t="s">
        <v>25</v>
      </c>
      <c r="K152" s="1" t="s">
        <v>26</v>
      </c>
    </row>
    <row r="153" spans="1:11" ht="13.5" thickBot="1">
      <c r="A153" s="30">
        <v>45292</v>
      </c>
      <c r="B153" s="1" t="s">
        <v>13</v>
      </c>
      <c r="C153" s="1" t="s">
        <v>290</v>
      </c>
      <c r="D153" s="1" t="s">
        <v>14</v>
      </c>
      <c r="E153" s="1" t="str">
        <f>+VLOOKUP(D153,'[1]Exportar Hoja de Trabajo'!$B$2:$F$2549,2,0)</f>
        <v>SAN ANDRES-GUSTAVO ROJAS PINILLA</v>
      </c>
      <c r="F153" s="1" t="s">
        <v>23</v>
      </c>
      <c r="G153" s="1" t="s">
        <v>24</v>
      </c>
      <c r="H153" s="1" t="s">
        <v>15</v>
      </c>
      <c r="I153" s="5">
        <v>17</v>
      </c>
      <c r="J153" s="1" t="s">
        <v>25</v>
      </c>
      <c r="K153" s="1" t="s">
        <v>26</v>
      </c>
    </row>
    <row r="154" spans="1:11" ht="13.5" thickBot="1">
      <c r="A154" s="30">
        <v>45292</v>
      </c>
      <c r="B154" s="1" t="s">
        <v>13</v>
      </c>
      <c r="C154" s="1" t="s">
        <v>290</v>
      </c>
      <c r="D154" s="1" t="s">
        <v>14</v>
      </c>
      <c r="E154" s="1" t="str">
        <f>+VLOOKUP(D154,'[1]Exportar Hoja de Trabajo'!$B$2:$F$2549,2,0)</f>
        <v>SAN ANDRES-GUSTAVO ROJAS PINILLA</v>
      </c>
      <c r="F154" s="1" t="s">
        <v>27</v>
      </c>
      <c r="G154" s="1" t="s">
        <v>28</v>
      </c>
      <c r="H154" s="1" t="s">
        <v>29</v>
      </c>
      <c r="I154" s="5">
        <v>325</v>
      </c>
      <c r="J154" s="1" t="s">
        <v>30</v>
      </c>
      <c r="K154" s="1" t="s">
        <v>488</v>
      </c>
    </row>
    <row r="155" spans="1:11" ht="13.5" thickBot="1">
      <c r="A155" s="30">
        <v>45292</v>
      </c>
      <c r="B155" s="1" t="s">
        <v>13</v>
      </c>
      <c r="C155" s="1" t="s">
        <v>290</v>
      </c>
      <c r="D155" s="1" t="s">
        <v>31</v>
      </c>
      <c r="E155" s="1" t="str">
        <f>+VLOOKUP(D155,'[1]Exportar Hoja de Trabajo'!$B$2:$F$2549,2,0)</f>
        <v>EL EDEN</v>
      </c>
      <c r="F155" s="1" t="s">
        <v>32</v>
      </c>
      <c r="G155" s="1" t="s">
        <v>33</v>
      </c>
      <c r="H155" s="1" t="s">
        <v>45</v>
      </c>
      <c r="I155" s="5">
        <v>1</v>
      </c>
      <c r="J155" s="1" t="s">
        <v>46</v>
      </c>
      <c r="K155" s="1" t="s">
        <v>47</v>
      </c>
    </row>
    <row r="156" spans="1:11" ht="13.5" thickBot="1">
      <c r="A156" s="30">
        <v>45292</v>
      </c>
      <c r="B156" s="1" t="s">
        <v>13</v>
      </c>
      <c r="C156" s="1" t="s">
        <v>290</v>
      </c>
      <c r="D156" s="1" t="s">
        <v>31</v>
      </c>
      <c r="E156" s="1" t="str">
        <f>+VLOOKUP(D156,'[1]Exportar Hoja de Trabajo'!$B$2:$F$2549,2,0)</f>
        <v>EL EDEN</v>
      </c>
      <c r="F156" s="1" t="s">
        <v>65</v>
      </c>
      <c r="G156" s="1" t="s">
        <v>66</v>
      </c>
      <c r="H156" s="1" t="s">
        <v>29</v>
      </c>
      <c r="I156" s="5">
        <v>2</v>
      </c>
      <c r="J156" s="1" t="s">
        <v>46</v>
      </c>
      <c r="K156" s="1" t="s">
        <v>47</v>
      </c>
    </row>
    <row r="157" spans="1:11" ht="13.5" thickBot="1">
      <c r="A157" s="30">
        <v>45292</v>
      </c>
      <c r="B157" s="1" t="s">
        <v>13</v>
      </c>
      <c r="C157" s="1" t="s">
        <v>290</v>
      </c>
      <c r="D157" s="1" t="s">
        <v>31</v>
      </c>
      <c r="E157" s="1" t="str">
        <f>+VLOOKUP(D157,'[1]Exportar Hoja de Trabajo'!$B$2:$F$2549,2,0)</f>
        <v>EL EDEN</v>
      </c>
      <c r="F157" s="1" t="s">
        <v>18</v>
      </c>
      <c r="G157" s="1" t="s">
        <v>19</v>
      </c>
      <c r="H157" s="1" t="s">
        <v>29</v>
      </c>
      <c r="I157" s="5">
        <v>164</v>
      </c>
      <c r="J157" s="1" t="s">
        <v>46</v>
      </c>
      <c r="K157" s="1" t="s">
        <v>47</v>
      </c>
    </row>
    <row r="158" spans="1:11" ht="13.5" thickBot="1">
      <c r="A158" s="30">
        <v>45292</v>
      </c>
      <c r="B158" s="1" t="s">
        <v>13</v>
      </c>
      <c r="C158" s="1" t="s">
        <v>290</v>
      </c>
      <c r="D158" s="1" t="s">
        <v>31</v>
      </c>
      <c r="E158" s="1" t="str">
        <f>+VLOOKUP(D158,'[1]Exportar Hoja de Trabajo'!$B$2:$F$2549,2,0)</f>
        <v>EL EDEN</v>
      </c>
      <c r="F158" s="1" t="s">
        <v>18</v>
      </c>
      <c r="G158" s="1" t="s">
        <v>19</v>
      </c>
      <c r="H158" s="1" t="s">
        <v>15</v>
      </c>
      <c r="I158" s="5">
        <v>13</v>
      </c>
      <c r="J158" s="1" t="s">
        <v>25</v>
      </c>
      <c r="K158" s="1" t="s">
        <v>26</v>
      </c>
    </row>
    <row r="159" spans="1:11" ht="13.5" thickBot="1">
      <c r="A159" s="30">
        <v>45292</v>
      </c>
      <c r="B159" s="1" t="s">
        <v>13</v>
      </c>
      <c r="C159" s="1" t="s">
        <v>290</v>
      </c>
      <c r="D159" s="1" t="s">
        <v>31</v>
      </c>
      <c r="E159" s="1" t="str">
        <f>+VLOOKUP(D159,'[1]Exportar Hoja de Trabajo'!$B$2:$F$2549,2,0)</f>
        <v>EL EDEN</v>
      </c>
      <c r="F159" s="1" t="s">
        <v>23</v>
      </c>
      <c r="G159" s="1" t="s">
        <v>24</v>
      </c>
      <c r="H159" s="1" t="s">
        <v>20</v>
      </c>
      <c r="I159" s="5">
        <v>1</v>
      </c>
      <c r="J159" s="1" t="s">
        <v>107</v>
      </c>
      <c r="K159" s="1" t="s">
        <v>108</v>
      </c>
    </row>
    <row r="160" spans="1:11" ht="13.5" thickBot="1">
      <c r="A160" s="30">
        <v>45292</v>
      </c>
      <c r="B160" s="1" t="s">
        <v>13</v>
      </c>
      <c r="C160" s="1" t="s">
        <v>290</v>
      </c>
      <c r="D160" s="1" t="s">
        <v>37</v>
      </c>
      <c r="E160" s="1" t="str">
        <f>+VLOOKUP(D160,'[1]Exportar Hoja de Trabajo'!$B$2:$F$2549,2,0)</f>
        <v>BARRANQUILLA-E. CORTISSOZ</v>
      </c>
      <c r="F160" s="1" t="s">
        <v>6</v>
      </c>
      <c r="G160" s="1" t="s">
        <v>283</v>
      </c>
      <c r="H160" s="1" t="s">
        <v>15</v>
      </c>
      <c r="I160" s="5">
        <v>231</v>
      </c>
      <c r="J160" s="1" t="s">
        <v>16</v>
      </c>
      <c r="K160" s="1" t="s">
        <v>17</v>
      </c>
    </row>
    <row r="161" spans="1:11" ht="13.5" thickBot="1">
      <c r="A161" s="30">
        <v>45292</v>
      </c>
      <c r="B161" s="1" t="s">
        <v>13</v>
      </c>
      <c r="C161" s="1" t="s">
        <v>290</v>
      </c>
      <c r="D161" s="1" t="s">
        <v>37</v>
      </c>
      <c r="E161" s="1" t="str">
        <f>+VLOOKUP(D161,'[1]Exportar Hoja de Trabajo'!$B$2:$F$2549,2,0)</f>
        <v>BARRANQUILLA-E. CORTISSOZ</v>
      </c>
      <c r="F161" s="1" t="s">
        <v>23</v>
      </c>
      <c r="G161" s="1" t="s">
        <v>24</v>
      </c>
      <c r="H161" s="1" t="s">
        <v>15</v>
      </c>
      <c r="I161" s="5">
        <v>60</v>
      </c>
      <c r="J161" s="1" t="s">
        <v>25</v>
      </c>
      <c r="K161" s="1" t="s">
        <v>26</v>
      </c>
    </row>
    <row r="162" spans="1:11" ht="13.5" thickBot="1">
      <c r="A162" s="30">
        <v>45292</v>
      </c>
      <c r="B162" s="1" t="s">
        <v>13</v>
      </c>
      <c r="C162" s="1" t="s">
        <v>290</v>
      </c>
      <c r="D162" s="1" t="s">
        <v>37</v>
      </c>
      <c r="E162" s="1" t="str">
        <f>+VLOOKUP(D162,'[1]Exportar Hoja de Trabajo'!$B$2:$F$2549,2,0)</f>
        <v>BARRANQUILLA-E. CORTISSOZ</v>
      </c>
      <c r="F162" s="1" t="s">
        <v>36</v>
      </c>
      <c r="G162" t="s">
        <v>347</v>
      </c>
      <c r="H162" s="1" t="s">
        <v>223</v>
      </c>
      <c r="I162" s="5">
        <v>1</v>
      </c>
      <c r="J162" s="1" t="s">
        <v>175</v>
      </c>
      <c r="K162" s="1" t="s">
        <v>176</v>
      </c>
    </row>
    <row r="163" spans="1:11" ht="13.5" thickBot="1">
      <c r="A163" s="30">
        <v>45292</v>
      </c>
      <c r="B163" s="1" t="s">
        <v>13</v>
      </c>
      <c r="C163" s="1" t="s">
        <v>290</v>
      </c>
      <c r="D163" s="1" t="s">
        <v>37</v>
      </c>
      <c r="E163" s="1" t="str">
        <f>+VLOOKUP(D163,'[1]Exportar Hoja de Trabajo'!$B$2:$F$2549,2,0)</f>
        <v>BARRANQUILLA-E. CORTISSOZ</v>
      </c>
      <c r="F163" s="1" t="s">
        <v>38</v>
      </c>
      <c r="G163" s="1" t="s">
        <v>39</v>
      </c>
      <c r="H163" s="1" t="s">
        <v>29</v>
      </c>
      <c r="I163" s="5">
        <v>29</v>
      </c>
      <c r="J163" s="1" t="s">
        <v>34</v>
      </c>
      <c r="K163" s="1" t="s">
        <v>35</v>
      </c>
    </row>
    <row r="164" spans="1:11" ht="13.5" thickBot="1">
      <c r="A164" s="30">
        <v>45292</v>
      </c>
      <c r="B164" s="1" t="s">
        <v>13</v>
      </c>
      <c r="C164" s="1" t="s">
        <v>290</v>
      </c>
      <c r="D164" s="1" t="s">
        <v>44</v>
      </c>
      <c r="E164" s="1" t="str">
        <f>+VLOOKUP(D164,'[1]Exportar Hoja de Trabajo'!$B$2:$F$2549,2,0)</f>
        <v>BUCARAMANGA - PALONEGRO</v>
      </c>
      <c r="F164" s="1" t="s">
        <v>23</v>
      </c>
      <c r="G164" s="1" t="s">
        <v>24</v>
      </c>
      <c r="H164" s="1" t="s">
        <v>45</v>
      </c>
      <c r="I164" s="5">
        <v>23</v>
      </c>
      <c r="J164" s="1" t="s">
        <v>46</v>
      </c>
      <c r="K164" s="1" t="s">
        <v>47</v>
      </c>
    </row>
    <row r="165" spans="1:11" ht="13.5" thickBot="1">
      <c r="A165" s="30">
        <v>45292</v>
      </c>
      <c r="B165" s="1" t="s">
        <v>13</v>
      </c>
      <c r="C165" s="1" t="s">
        <v>290</v>
      </c>
      <c r="D165" s="1" t="s">
        <v>48</v>
      </c>
      <c r="E165" s="1" t="str">
        <f>+VLOOKUP(D165,'[1]Exportar Hoja de Trabajo'!$B$2:$F$2549,2,0)</f>
        <v>CALI - ALFONSO BONILLA ARAGON</v>
      </c>
      <c r="F165" s="1" t="s">
        <v>6</v>
      </c>
      <c r="G165" s="1" t="s">
        <v>283</v>
      </c>
      <c r="H165" s="1" t="s">
        <v>45</v>
      </c>
      <c r="I165" s="5">
        <v>50</v>
      </c>
      <c r="J165" s="1" t="s">
        <v>46</v>
      </c>
      <c r="K165" s="1" t="s">
        <v>47</v>
      </c>
    </row>
    <row r="166" spans="1:11" ht="13.5" thickBot="1">
      <c r="A166" s="30">
        <v>45292</v>
      </c>
      <c r="B166" s="1" t="s">
        <v>13</v>
      </c>
      <c r="C166" s="1" t="s">
        <v>290</v>
      </c>
      <c r="D166" s="1" t="s">
        <v>48</v>
      </c>
      <c r="E166" s="1" t="str">
        <f>+VLOOKUP(D166,'[1]Exportar Hoja de Trabajo'!$B$2:$F$2549,2,0)</f>
        <v>CALI - ALFONSO BONILLA ARAGON</v>
      </c>
      <c r="F166" s="1" t="s">
        <v>6</v>
      </c>
      <c r="G166" s="1" t="s">
        <v>283</v>
      </c>
      <c r="H166" s="1" t="s">
        <v>15</v>
      </c>
      <c r="I166" s="5">
        <v>375</v>
      </c>
      <c r="J166" s="1" t="s">
        <v>25</v>
      </c>
      <c r="K166" s="1" t="s">
        <v>26</v>
      </c>
    </row>
    <row r="167" spans="1:11" ht="13.5" thickBot="1">
      <c r="A167" s="30">
        <v>45292</v>
      </c>
      <c r="B167" s="1" t="s">
        <v>13</v>
      </c>
      <c r="C167" s="1" t="s">
        <v>290</v>
      </c>
      <c r="D167" s="1" t="s">
        <v>61</v>
      </c>
      <c r="E167" s="1" t="str">
        <f>+VLOOKUP(D167,'[1]Exportar Hoja de Trabajo'!$B$2:$F$2549,2,0)</f>
        <v>CARTAGENA - RAFAEL NUÑEZ</v>
      </c>
      <c r="F167" s="1" t="s">
        <v>32</v>
      </c>
      <c r="G167" s="1" t="s">
        <v>33</v>
      </c>
      <c r="H167" s="1" t="s">
        <v>45</v>
      </c>
      <c r="I167" s="5">
        <v>9</v>
      </c>
      <c r="J167" s="1" t="s">
        <v>34</v>
      </c>
      <c r="K167" s="1" t="s">
        <v>35</v>
      </c>
    </row>
    <row r="168" spans="1:11" ht="13.5" thickBot="1">
      <c r="A168" s="30">
        <v>45292</v>
      </c>
      <c r="B168" s="1" t="s">
        <v>13</v>
      </c>
      <c r="C168" s="1" t="s">
        <v>290</v>
      </c>
      <c r="D168" s="1" t="s">
        <v>61</v>
      </c>
      <c r="E168" s="1" t="str">
        <f>+VLOOKUP(D168,'[1]Exportar Hoja de Trabajo'!$B$2:$F$2549,2,0)</f>
        <v>CARTAGENA - RAFAEL NUÑEZ</v>
      </c>
      <c r="F168" s="1" t="s">
        <v>32</v>
      </c>
      <c r="G168" s="1" t="s">
        <v>33</v>
      </c>
      <c r="H168" s="1" t="s">
        <v>62</v>
      </c>
      <c r="I168" s="5">
        <v>18</v>
      </c>
      <c r="J168" s="1" t="s">
        <v>63</v>
      </c>
      <c r="K168" s="1" t="s">
        <v>64</v>
      </c>
    </row>
    <row r="169" spans="1:11" ht="13.5" thickBot="1">
      <c r="A169" s="30">
        <v>45292</v>
      </c>
      <c r="B169" s="1" t="s">
        <v>13</v>
      </c>
      <c r="C169" s="1" t="s">
        <v>290</v>
      </c>
      <c r="D169" s="1" t="s">
        <v>61</v>
      </c>
      <c r="E169" s="1" t="str">
        <f>+VLOOKUP(D169,'[1]Exportar Hoja de Trabajo'!$B$2:$F$2549,2,0)</f>
        <v>CARTAGENA - RAFAEL NUÑEZ</v>
      </c>
      <c r="F169" s="1" t="s">
        <v>32</v>
      </c>
      <c r="G169" s="1" t="s">
        <v>33</v>
      </c>
      <c r="H169" s="1" t="s">
        <v>10</v>
      </c>
      <c r="I169" s="5">
        <v>7</v>
      </c>
      <c r="J169" s="1" t="s">
        <v>121</v>
      </c>
      <c r="K169" s="1" t="s">
        <v>121</v>
      </c>
    </row>
    <row r="170" spans="1:11" ht="13.5" thickBot="1">
      <c r="A170" s="30">
        <v>45292</v>
      </c>
      <c r="B170" s="1" t="s">
        <v>13</v>
      </c>
      <c r="C170" s="1" t="s">
        <v>290</v>
      </c>
      <c r="D170" s="1" t="s">
        <v>61</v>
      </c>
      <c r="E170" s="1" t="str">
        <f>+VLOOKUP(D170,'[1]Exportar Hoja de Trabajo'!$B$2:$F$2549,2,0)</f>
        <v>CARTAGENA - RAFAEL NUÑEZ</v>
      </c>
      <c r="F170" s="1" t="s">
        <v>32</v>
      </c>
      <c r="G170" s="1" t="s">
        <v>33</v>
      </c>
      <c r="H170" s="1" t="s">
        <v>183</v>
      </c>
      <c r="I170" s="5">
        <v>23</v>
      </c>
      <c r="J170" s="1" t="s">
        <v>121</v>
      </c>
      <c r="K170" s="1" t="s">
        <v>121</v>
      </c>
    </row>
    <row r="171" spans="1:11" ht="13.5" thickBot="1">
      <c r="A171" s="30">
        <v>45292</v>
      </c>
      <c r="B171" s="1" t="s">
        <v>13</v>
      </c>
      <c r="C171" s="1" t="s">
        <v>290</v>
      </c>
      <c r="D171" s="1" t="s">
        <v>61</v>
      </c>
      <c r="E171" s="1" t="str">
        <f>+VLOOKUP(D171,'[1]Exportar Hoja de Trabajo'!$B$2:$F$2549,2,0)</f>
        <v>CARTAGENA - RAFAEL NUÑEZ</v>
      </c>
      <c r="F171" s="1" t="s">
        <v>6</v>
      </c>
      <c r="G171" s="1" t="s">
        <v>283</v>
      </c>
      <c r="H171" s="1" t="s">
        <v>45</v>
      </c>
      <c r="I171" s="5">
        <v>12</v>
      </c>
      <c r="J171" s="1" t="s">
        <v>42</v>
      </c>
      <c r="K171" s="1" t="s">
        <v>43</v>
      </c>
    </row>
    <row r="172" spans="1:11" ht="13.5" thickBot="1">
      <c r="A172" s="30">
        <v>45292</v>
      </c>
      <c r="B172" s="1" t="s">
        <v>13</v>
      </c>
      <c r="C172" s="1" t="s">
        <v>290</v>
      </c>
      <c r="D172" s="1" t="s">
        <v>61</v>
      </c>
      <c r="E172" s="1" t="str">
        <f>+VLOOKUP(D172,'[1]Exportar Hoja de Trabajo'!$B$2:$F$2549,2,0)</f>
        <v>CARTAGENA - RAFAEL NUÑEZ</v>
      </c>
      <c r="F172" s="1" t="s">
        <v>6</v>
      </c>
      <c r="G172" s="1" t="s">
        <v>283</v>
      </c>
      <c r="H172" s="1" t="s">
        <v>45</v>
      </c>
      <c r="I172" s="5">
        <v>65</v>
      </c>
      <c r="J172" s="1" t="s">
        <v>30</v>
      </c>
      <c r="K172" s="1" t="s">
        <v>488</v>
      </c>
    </row>
    <row r="173" spans="1:11" ht="13.5" thickBot="1">
      <c r="A173" s="30">
        <v>45292</v>
      </c>
      <c r="B173" s="1" t="s">
        <v>13</v>
      </c>
      <c r="C173" s="1" t="s">
        <v>290</v>
      </c>
      <c r="D173" s="1" t="s">
        <v>61</v>
      </c>
      <c r="E173" s="1" t="str">
        <f>+VLOOKUP(D173,'[1]Exportar Hoja de Trabajo'!$B$2:$F$2549,2,0)</f>
        <v>CARTAGENA - RAFAEL NUÑEZ</v>
      </c>
      <c r="F173" s="1" t="s">
        <v>6</v>
      </c>
      <c r="G173" s="1" t="s">
        <v>283</v>
      </c>
      <c r="H173" s="1" t="s">
        <v>15</v>
      </c>
      <c r="I173" s="5">
        <v>76</v>
      </c>
      <c r="J173" s="1" t="s">
        <v>70</v>
      </c>
      <c r="K173" s="1" t="s">
        <v>71</v>
      </c>
    </row>
    <row r="174" spans="1:11" ht="13.5" thickBot="1">
      <c r="A174" s="30">
        <v>45292</v>
      </c>
      <c r="B174" s="1" t="s">
        <v>13</v>
      </c>
      <c r="C174" s="1" t="s">
        <v>290</v>
      </c>
      <c r="D174" s="1" t="s">
        <v>48</v>
      </c>
      <c r="E174" s="1" t="str">
        <f>+VLOOKUP(D174,'[1]Exportar Hoja de Trabajo'!$B$2:$F$2549,2,0)</f>
        <v>CALI - ALFONSO BONILLA ARAGON</v>
      </c>
      <c r="F174" s="1" t="s">
        <v>6</v>
      </c>
      <c r="G174" s="1" t="s">
        <v>283</v>
      </c>
      <c r="H174" s="1" t="s">
        <v>55</v>
      </c>
      <c r="I174" s="5">
        <v>35</v>
      </c>
      <c r="J174" s="1" t="s">
        <v>46</v>
      </c>
      <c r="K174" s="1" t="s">
        <v>47</v>
      </c>
    </row>
    <row r="175" spans="1:11" ht="13.5" thickBot="1">
      <c r="A175" s="30">
        <v>45292</v>
      </c>
      <c r="B175" s="1" t="s">
        <v>13</v>
      </c>
      <c r="C175" s="1" t="s">
        <v>290</v>
      </c>
      <c r="D175" s="1" t="s">
        <v>48</v>
      </c>
      <c r="E175" s="1" t="str">
        <f>+VLOOKUP(D175,'[1]Exportar Hoja de Trabajo'!$B$2:$F$2549,2,0)</f>
        <v>CALI - ALFONSO BONILLA ARAGON</v>
      </c>
      <c r="F175" s="1" t="s">
        <v>65</v>
      </c>
      <c r="G175" s="1" t="s">
        <v>66</v>
      </c>
      <c r="H175" s="1" t="s">
        <v>79</v>
      </c>
      <c r="I175" s="5">
        <v>32</v>
      </c>
      <c r="J175" s="1" t="s">
        <v>46</v>
      </c>
      <c r="K175" s="1" t="s">
        <v>47</v>
      </c>
    </row>
    <row r="176" spans="1:11" ht="13.5" thickBot="1">
      <c r="A176" s="30">
        <v>45292</v>
      </c>
      <c r="B176" s="1" t="s">
        <v>13</v>
      </c>
      <c r="C176" s="1" t="s">
        <v>290</v>
      </c>
      <c r="D176" s="1" t="s">
        <v>48</v>
      </c>
      <c r="E176" s="1" t="str">
        <f>+VLOOKUP(D176,'[1]Exportar Hoja de Trabajo'!$B$2:$F$2549,2,0)</f>
        <v>CALI - ALFONSO BONILLA ARAGON</v>
      </c>
      <c r="F176" s="1" t="s">
        <v>18</v>
      </c>
      <c r="G176" s="1" t="s">
        <v>19</v>
      </c>
      <c r="H176" s="1" t="s">
        <v>29</v>
      </c>
      <c r="I176" s="5">
        <v>34</v>
      </c>
      <c r="J176" s="1" t="s">
        <v>34</v>
      </c>
      <c r="K176" s="1" t="s">
        <v>35</v>
      </c>
    </row>
    <row r="177" spans="1:11" ht="13.5" thickBot="1">
      <c r="A177" s="30">
        <v>45292</v>
      </c>
      <c r="B177" s="1" t="s">
        <v>13</v>
      </c>
      <c r="C177" s="1" t="s">
        <v>290</v>
      </c>
      <c r="D177" s="1" t="s">
        <v>48</v>
      </c>
      <c r="E177" s="1" t="str">
        <f>+VLOOKUP(D177,'[1]Exportar Hoja de Trabajo'!$B$2:$F$2549,2,0)</f>
        <v>CALI - ALFONSO BONILLA ARAGON</v>
      </c>
      <c r="F177" s="1" t="s">
        <v>36</v>
      </c>
      <c r="G177" t="s">
        <v>347</v>
      </c>
      <c r="H177" s="1" t="s">
        <v>29</v>
      </c>
      <c r="I177" s="5">
        <v>249</v>
      </c>
      <c r="J177" s="1" t="s">
        <v>46</v>
      </c>
      <c r="K177" s="1" t="s">
        <v>47</v>
      </c>
    </row>
    <row r="178" spans="1:11" ht="13.5" thickBot="1">
      <c r="A178" s="30">
        <v>45292</v>
      </c>
      <c r="B178" s="1" t="s">
        <v>13</v>
      </c>
      <c r="C178" s="1" t="s">
        <v>290</v>
      </c>
      <c r="D178" s="1" t="s">
        <v>48</v>
      </c>
      <c r="E178" s="1" t="str">
        <f>+VLOOKUP(D178,'[1]Exportar Hoja de Trabajo'!$B$2:$F$2549,2,0)</f>
        <v>CALI - ALFONSO BONILLA ARAGON</v>
      </c>
      <c r="F178" s="1" t="s">
        <v>36</v>
      </c>
      <c r="G178" t="s">
        <v>347</v>
      </c>
      <c r="H178" s="1" t="s">
        <v>49</v>
      </c>
      <c r="I178" s="5">
        <v>30</v>
      </c>
      <c r="J178" s="1" t="s">
        <v>50</v>
      </c>
      <c r="K178" s="1" t="s">
        <v>51</v>
      </c>
    </row>
    <row r="179" spans="1:11" ht="13.5" thickBot="1">
      <c r="A179" s="30">
        <v>45292</v>
      </c>
      <c r="B179" s="1" t="s">
        <v>13</v>
      </c>
      <c r="C179" s="1" t="s">
        <v>290</v>
      </c>
      <c r="D179" s="1" t="s">
        <v>48</v>
      </c>
      <c r="E179" s="1" t="str">
        <f>+VLOOKUP(D179,'[1]Exportar Hoja de Trabajo'!$B$2:$F$2549,2,0)</f>
        <v>CALI - ALFONSO BONILLA ARAGON</v>
      </c>
      <c r="F179" s="1" t="s">
        <v>27</v>
      </c>
      <c r="G179" s="1" t="s">
        <v>28</v>
      </c>
      <c r="H179" s="1" t="s">
        <v>15</v>
      </c>
      <c r="I179" s="5">
        <v>57</v>
      </c>
      <c r="J179" s="1" t="s">
        <v>42</v>
      </c>
      <c r="K179" s="1" t="s">
        <v>43</v>
      </c>
    </row>
    <row r="180" spans="1:11" ht="13.5" thickBot="1">
      <c r="A180" s="30">
        <v>45292</v>
      </c>
      <c r="B180" s="1" t="s">
        <v>13</v>
      </c>
      <c r="C180" s="1" t="s">
        <v>290</v>
      </c>
      <c r="D180" s="1" t="s">
        <v>48</v>
      </c>
      <c r="E180" s="1" t="str">
        <f>+VLOOKUP(D180,'[1]Exportar Hoja de Trabajo'!$B$2:$F$2549,2,0)</f>
        <v>CALI - ALFONSO BONILLA ARAGON</v>
      </c>
      <c r="F180" s="1" t="s">
        <v>27</v>
      </c>
      <c r="G180" s="1" t="s">
        <v>28</v>
      </c>
      <c r="H180" s="1" t="s">
        <v>15</v>
      </c>
      <c r="I180" s="5">
        <v>79</v>
      </c>
      <c r="J180" s="1" t="s">
        <v>25</v>
      </c>
      <c r="K180" s="1" t="s">
        <v>26</v>
      </c>
    </row>
    <row r="181" spans="1:11" ht="13.5" thickBot="1">
      <c r="A181" s="30">
        <v>45292</v>
      </c>
      <c r="B181" s="1" t="s">
        <v>13</v>
      </c>
      <c r="C181" s="1" t="s">
        <v>290</v>
      </c>
      <c r="D181" s="1" t="s">
        <v>48</v>
      </c>
      <c r="E181" s="1" t="str">
        <f>+VLOOKUP(D181,'[1]Exportar Hoja de Trabajo'!$B$2:$F$2549,2,0)</f>
        <v>CALI - ALFONSO BONILLA ARAGON</v>
      </c>
      <c r="F181" s="1" t="s">
        <v>27</v>
      </c>
      <c r="G181" s="1" t="s">
        <v>28</v>
      </c>
      <c r="H181" s="1" t="s">
        <v>55</v>
      </c>
      <c r="I181" s="5">
        <v>12</v>
      </c>
      <c r="J181" s="1" t="s">
        <v>46</v>
      </c>
      <c r="K181" s="1" t="s">
        <v>47</v>
      </c>
    </row>
    <row r="182" spans="1:11" ht="13.5" thickBot="1">
      <c r="A182" s="30">
        <v>45292</v>
      </c>
      <c r="B182" s="1" t="s">
        <v>13</v>
      </c>
      <c r="C182" s="1" t="s">
        <v>290</v>
      </c>
      <c r="D182" s="1" t="s">
        <v>48</v>
      </c>
      <c r="E182" s="1" t="str">
        <f>+VLOOKUP(D182,'[1]Exportar Hoja de Trabajo'!$B$2:$F$2549,2,0)</f>
        <v>CALI - ALFONSO BONILLA ARAGON</v>
      </c>
      <c r="F182" s="1" t="s">
        <v>38</v>
      </c>
      <c r="G182" s="1" t="s">
        <v>39</v>
      </c>
      <c r="H182" s="1" t="s">
        <v>56</v>
      </c>
      <c r="I182" s="5">
        <v>25</v>
      </c>
      <c r="J182" s="1" t="s">
        <v>57</v>
      </c>
      <c r="K182" s="1" t="s">
        <v>58</v>
      </c>
    </row>
    <row r="183" spans="1:11" ht="13.5" thickBot="1">
      <c r="A183" s="30">
        <v>45292</v>
      </c>
      <c r="B183" s="1" t="s">
        <v>13</v>
      </c>
      <c r="C183" s="1" t="s">
        <v>290</v>
      </c>
      <c r="D183" s="1" t="s">
        <v>48</v>
      </c>
      <c r="E183" s="1" t="str">
        <f>+VLOOKUP(D183,'[1]Exportar Hoja de Trabajo'!$B$2:$F$2549,2,0)</f>
        <v>CALI - ALFONSO BONILLA ARAGON</v>
      </c>
      <c r="F183" s="1" t="s">
        <v>38</v>
      </c>
      <c r="G183" s="1" t="s">
        <v>39</v>
      </c>
      <c r="H183" s="1" t="s">
        <v>55</v>
      </c>
      <c r="I183" s="5">
        <v>5</v>
      </c>
      <c r="J183" s="1" t="s">
        <v>46</v>
      </c>
      <c r="K183" s="1" t="s">
        <v>47</v>
      </c>
    </row>
    <row r="184" spans="1:11" ht="13.5" thickBot="1">
      <c r="A184" s="30">
        <v>45292</v>
      </c>
      <c r="B184" s="1" t="s">
        <v>13</v>
      </c>
      <c r="C184" s="1" t="s">
        <v>290</v>
      </c>
      <c r="D184" s="1" t="s">
        <v>61</v>
      </c>
      <c r="E184" s="1" t="str">
        <f>+VLOOKUP(D184,'[1]Exportar Hoja de Trabajo'!$B$2:$F$2549,2,0)</f>
        <v>CARTAGENA - RAFAEL NUÑEZ</v>
      </c>
      <c r="F184" s="1" t="s">
        <v>6</v>
      </c>
      <c r="G184" s="1" t="s">
        <v>283</v>
      </c>
      <c r="H184" s="1" t="s">
        <v>10</v>
      </c>
      <c r="I184" s="5">
        <v>39</v>
      </c>
      <c r="J184" s="1" t="s">
        <v>121</v>
      </c>
      <c r="K184" s="1" t="s">
        <v>121</v>
      </c>
    </row>
    <row r="185" spans="1:11" ht="13.5" thickBot="1">
      <c r="A185" s="30">
        <v>45292</v>
      </c>
      <c r="B185" s="1" t="s">
        <v>13</v>
      </c>
      <c r="C185" s="1" t="s">
        <v>290</v>
      </c>
      <c r="D185" s="1" t="s">
        <v>61</v>
      </c>
      <c r="E185" s="1" t="str">
        <f>+VLOOKUP(D185,'[1]Exportar Hoja de Trabajo'!$B$2:$F$2549,2,0)</f>
        <v>CARTAGENA - RAFAEL NUÑEZ</v>
      </c>
      <c r="F185" s="1" t="s">
        <v>18</v>
      </c>
      <c r="G185" s="1" t="s">
        <v>19</v>
      </c>
      <c r="H185" s="1" t="s">
        <v>45</v>
      </c>
      <c r="I185" s="5">
        <v>13</v>
      </c>
      <c r="J185" s="1" t="s">
        <v>30</v>
      </c>
      <c r="K185" s="1" t="s">
        <v>488</v>
      </c>
    </row>
    <row r="186" spans="1:11" ht="13.5" thickBot="1">
      <c r="A186" s="30">
        <v>45292</v>
      </c>
      <c r="B186" s="1" t="s">
        <v>13</v>
      </c>
      <c r="C186" s="1" t="s">
        <v>290</v>
      </c>
      <c r="D186" s="1" t="s">
        <v>61</v>
      </c>
      <c r="E186" s="1" t="str">
        <f>+VLOOKUP(D186,'[1]Exportar Hoja de Trabajo'!$B$2:$F$2549,2,0)</f>
        <v>CARTAGENA - RAFAEL NUÑEZ</v>
      </c>
      <c r="F186" s="1" t="s">
        <v>18</v>
      </c>
      <c r="G186" s="1" t="s">
        <v>19</v>
      </c>
      <c r="H186" s="1" t="s">
        <v>62</v>
      </c>
      <c r="I186" s="5">
        <v>18</v>
      </c>
      <c r="J186" s="1" t="s">
        <v>63</v>
      </c>
      <c r="K186" s="1" t="s">
        <v>64</v>
      </c>
    </row>
    <row r="187" spans="1:11" ht="13.5" thickBot="1">
      <c r="A187" s="30">
        <v>45292</v>
      </c>
      <c r="B187" s="1" t="s">
        <v>13</v>
      </c>
      <c r="C187" s="1" t="s">
        <v>290</v>
      </c>
      <c r="D187" s="1" t="s">
        <v>61</v>
      </c>
      <c r="E187" s="1" t="str">
        <f>+VLOOKUP(D187,'[1]Exportar Hoja de Trabajo'!$B$2:$F$2549,2,0)</f>
        <v>CARTAGENA - RAFAEL NUÑEZ</v>
      </c>
      <c r="F187" s="1" t="s">
        <v>18</v>
      </c>
      <c r="G187" s="1" t="s">
        <v>19</v>
      </c>
      <c r="H187" s="1" t="s">
        <v>67</v>
      </c>
      <c r="I187" s="5">
        <v>18</v>
      </c>
      <c r="J187" s="1" t="s">
        <v>68</v>
      </c>
      <c r="K187" s="1" t="s">
        <v>69</v>
      </c>
    </row>
    <row r="188" spans="1:11" ht="13.5" thickBot="1">
      <c r="A188" s="30">
        <v>45292</v>
      </c>
      <c r="B188" s="1" t="s">
        <v>13</v>
      </c>
      <c r="C188" s="1" t="s">
        <v>290</v>
      </c>
      <c r="D188" s="1" t="s">
        <v>61</v>
      </c>
      <c r="E188" s="1" t="str">
        <f>+VLOOKUP(D188,'[1]Exportar Hoja de Trabajo'!$B$2:$F$2549,2,0)</f>
        <v>CARTAGENA - RAFAEL NUÑEZ</v>
      </c>
      <c r="F188" s="1" t="s">
        <v>23</v>
      </c>
      <c r="G188" s="1" t="s">
        <v>24</v>
      </c>
      <c r="H188" s="1" t="s">
        <v>29</v>
      </c>
      <c r="I188" s="5">
        <v>7</v>
      </c>
      <c r="J188" s="1" t="s">
        <v>34</v>
      </c>
      <c r="K188" s="1" t="s">
        <v>35</v>
      </c>
    </row>
    <row r="189" spans="1:11" ht="13.5" thickBot="1">
      <c r="A189" s="30">
        <v>45292</v>
      </c>
      <c r="B189" s="1" t="s">
        <v>13</v>
      </c>
      <c r="C189" s="1" t="s">
        <v>290</v>
      </c>
      <c r="D189" s="1" t="s">
        <v>61</v>
      </c>
      <c r="E189" s="1" t="str">
        <f>+VLOOKUP(D189,'[1]Exportar Hoja de Trabajo'!$B$2:$F$2549,2,0)</f>
        <v>CARTAGENA - RAFAEL NUÑEZ</v>
      </c>
      <c r="F189" s="1" t="s">
        <v>36</v>
      </c>
      <c r="G189" t="s">
        <v>347</v>
      </c>
      <c r="H189" s="1" t="s">
        <v>62</v>
      </c>
      <c r="I189" s="5">
        <v>8</v>
      </c>
      <c r="J189" s="1" t="s">
        <v>63</v>
      </c>
      <c r="K189" s="1" t="s">
        <v>64</v>
      </c>
    </row>
    <row r="190" spans="1:11" ht="13.5" thickBot="1">
      <c r="A190" s="30">
        <v>45292</v>
      </c>
      <c r="B190" s="1" t="s">
        <v>13</v>
      </c>
      <c r="C190" s="1" t="s">
        <v>290</v>
      </c>
      <c r="D190" s="1" t="s">
        <v>61</v>
      </c>
      <c r="E190" s="1" t="str">
        <f>+VLOOKUP(D190,'[1]Exportar Hoja de Trabajo'!$B$2:$F$2549,2,0)</f>
        <v>CARTAGENA - RAFAEL NUÑEZ</v>
      </c>
      <c r="F190" s="1" t="s">
        <v>36</v>
      </c>
      <c r="G190" t="s">
        <v>347</v>
      </c>
      <c r="H190" s="1" t="s">
        <v>183</v>
      </c>
      <c r="I190" s="5">
        <v>1</v>
      </c>
      <c r="J190" s="1" t="s">
        <v>121</v>
      </c>
      <c r="K190" s="1" t="s">
        <v>121</v>
      </c>
    </row>
    <row r="191" spans="1:11" ht="13.5" thickBot="1">
      <c r="A191" s="30">
        <v>45292</v>
      </c>
      <c r="B191" s="1" t="s">
        <v>13</v>
      </c>
      <c r="C191" s="1" t="s">
        <v>290</v>
      </c>
      <c r="D191" s="1" t="s">
        <v>61</v>
      </c>
      <c r="E191" s="1" t="str">
        <f>+VLOOKUP(D191,'[1]Exportar Hoja de Trabajo'!$B$2:$F$2549,2,0)</f>
        <v>CARTAGENA - RAFAEL NUÑEZ</v>
      </c>
      <c r="F191" s="1" t="s">
        <v>38</v>
      </c>
      <c r="G191" s="1" t="s">
        <v>39</v>
      </c>
      <c r="H191" s="1" t="s">
        <v>49</v>
      </c>
      <c r="I191" s="5">
        <v>1</v>
      </c>
      <c r="J191" s="1" t="s">
        <v>50</v>
      </c>
      <c r="K191" s="1" t="s">
        <v>51</v>
      </c>
    </row>
    <row r="192" spans="1:11" ht="13.5" thickBot="1">
      <c r="A192" s="30">
        <v>45292</v>
      </c>
      <c r="B192" s="1" t="s">
        <v>13</v>
      </c>
      <c r="C192" s="1" t="s">
        <v>290</v>
      </c>
      <c r="D192" s="1" t="s">
        <v>61</v>
      </c>
      <c r="E192" s="1" t="str">
        <f>+VLOOKUP(D192,'[1]Exportar Hoja de Trabajo'!$B$2:$F$2549,2,0)</f>
        <v>CARTAGENA - RAFAEL NUÑEZ</v>
      </c>
      <c r="F192" s="1" t="s">
        <v>40</v>
      </c>
      <c r="G192" s="1" t="s">
        <v>41</v>
      </c>
      <c r="H192" s="1" t="s">
        <v>62</v>
      </c>
      <c r="I192" s="5">
        <v>36</v>
      </c>
      <c r="J192" s="1" t="s">
        <v>63</v>
      </c>
      <c r="K192" s="1" t="s">
        <v>64</v>
      </c>
    </row>
    <row r="193" spans="1:11" ht="13.5" thickBot="1">
      <c r="A193" s="30">
        <v>45292</v>
      </c>
      <c r="B193" s="1" t="s">
        <v>13</v>
      </c>
      <c r="C193" s="1" t="s">
        <v>290</v>
      </c>
      <c r="D193" s="1" t="s">
        <v>61</v>
      </c>
      <c r="E193" s="1" t="str">
        <f>+VLOOKUP(D193,'[1]Exportar Hoja de Trabajo'!$B$2:$F$2549,2,0)</f>
        <v>CARTAGENA - RAFAEL NUÑEZ</v>
      </c>
      <c r="F193" s="1" t="s">
        <v>59</v>
      </c>
      <c r="G193" s="1" t="s">
        <v>60</v>
      </c>
      <c r="H193" s="1" t="s">
        <v>67</v>
      </c>
      <c r="I193" s="5">
        <v>10</v>
      </c>
      <c r="J193" s="1" t="s">
        <v>68</v>
      </c>
      <c r="K193" s="1" t="s">
        <v>69</v>
      </c>
    </row>
    <row r="194" spans="1:11" ht="13.5" thickBot="1">
      <c r="A194" s="30">
        <v>45292</v>
      </c>
      <c r="B194" s="1" t="s">
        <v>13</v>
      </c>
      <c r="C194" s="1" t="s">
        <v>290</v>
      </c>
      <c r="D194" s="1" t="s">
        <v>72</v>
      </c>
      <c r="E194" s="1" t="str">
        <f>+VLOOKUP(D194,'[1]Exportar Hoja de Trabajo'!$B$2:$F$2549,2,0)</f>
        <v>CAMILO DAZA</v>
      </c>
      <c r="F194" s="1" t="s">
        <v>32</v>
      </c>
      <c r="G194" s="1" t="s">
        <v>33</v>
      </c>
      <c r="H194" s="1" t="s">
        <v>49</v>
      </c>
      <c r="I194" s="5">
        <v>13</v>
      </c>
      <c r="J194" s="1" t="s">
        <v>50</v>
      </c>
      <c r="K194" s="1" t="s">
        <v>51</v>
      </c>
    </row>
    <row r="195" spans="1:11" ht="13.5" thickBot="1">
      <c r="A195" s="30">
        <v>45292</v>
      </c>
      <c r="B195" s="1" t="s">
        <v>13</v>
      </c>
      <c r="C195" s="1" t="s">
        <v>290</v>
      </c>
      <c r="D195" s="1" t="s">
        <v>72</v>
      </c>
      <c r="E195" s="1" t="str">
        <f>+VLOOKUP(D195,'[1]Exportar Hoja de Trabajo'!$B$2:$F$2549,2,0)</f>
        <v>CAMILO DAZA</v>
      </c>
      <c r="F195" s="1" t="s">
        <v>6</v>
      </c>
      <c r="G195" s="1" t="s">
        <v>283</v>
      </c>
      <c r="H195" s="1" t="s">
        <v>45</v>
      </c>
      <c r="I195" s="5">
        <v>45</v>
      </c>
      <c r="J195" s="1" t="s">
        <v>46</v>
      </c>
      <c r="K195" s="1" t="s">
        <v>47</v>
      </c>
    </row>
    <row r="196" spans="1:11" ht="13.5" thickBot="1">
      <c r="A196" s="30">
        <v>45292</v>
      </c>
      <c r="B196" s="1" t="s">
        <v>13</v>
      </c>
      <c r="C196" s="1" t="s">
        <v>290</v>
      </c>
      <c r="D196" s="1" t="s">
        <v>72</v>
      </c>
      <c r="E196" s="1" t="str">
        <f>+VLOOKUP(D196,'[1]Exportar Hoja de Trabajo'!$B$2:$F$2549,2,0)</f>
        <v>CAMILO DAZA</v>
      </c>
      <c r="F196" s="1" t="s">
        <v>27</v>
      </c>
      <c r="G196" s="1" t="s">
        <v>28</v>
      </c>
      <c r="H196" s="1" t="s">
        <v>29</v>
      </c>
      <c r="I196" s="5">
        <v>392</v>
      </c>
      <c r="J196" s="1" t="s">
        <v>46</v>
      </c>
      <c r="K196" s="1" t="s">
        <v>47</v>
      </c>
    </row>
    <row r="197" spans="1:11" ht="13.5" thickBot="1">
      <c r="A197" s="30">
        <v>45292</v>
      </c>
      <c r="B197" s="1" t="s">
        <v>13</v>
      </c>
      <c r="C197" s="1" t="s">
        <v>290</v>
      </c>
      <c r="D197" s="1" t="s">
        <v>72</v>
      </c>
      <c r="E197" s="1" t="str">
        <f>+VLOOKUP(D197,'[1]Exportar Hoja de Trabajo'!$B$2:$F$2549,2,0)</f>
        <v>CAMILO DAZA</v>
      </c>
      <c r="F197" s="1" t="s">
        <v>27</v>
      </c>
      <c r="G197" s="1" t="s">
        <v>28</v>
      </c>
      <c r="H197" s="1" t="s">
        <v>15</v>
      </c>
      <c r="I197" s="5">
        <v>18</v>
      </c>
      <c r="J197" s="1" t="s">
        <v>25</v>
      </c>
      <c r="K197" s="1" t="s">
        <v>26</v>
      </c>
    </row>
    <row r="198" spans="1:11" ht="13.5" thickBot="1">
      <c r="A198" s="30">
        <v>45292</v>
      </c>
      <c r="B198" s="1" t="s">
        <v>13</v>
      </c>
      <c r="C198" s="1" t="s">
        <v>290</v>
      </c>
      <c r="D198" s="1" t="s">
        <v>72</v>
      </c>
      <c r="E198" s="1" t="str">
        <f>+VLOOKUP(D198,'[1]Exportar Hoja de Trabajo'!$B$2:$F$2549,2,0)</f>
        <v>CAMILO DAZA</v>
      </c>
      <c r="F198" s="1" t="s">
        <v>40</v>
      </c>
      <c r="G198" s="1" t="s">
        <v>41</v>
      </c>
      <c r="H198" s="1" t="s">
        <v>29</v>
      </c>
      <c r="I198" s="5">
        <v>945</v>
      </c>
      <c r="J198" s="1" t="s">
        <v>46</v>
      </c>
      <c r="K198" s="1" t="s">
        <v>47</v>
      </c>
    </row>
    <row r="199" spans="1:11" ht="13.5" thickBot="1">
      <c r="A199" s="30">
        <v>45292</v>
      </c>
      <c r="B199" s="1" t="s">
        <v>13</v>
      </c>
      <c r="C199" s="1" t="s">
        <v>290</v>
      </c>
      <c r="D199" s="1" t="s">
        <v>72</v>
      </c>
      <c r="E199" s="1" t="str">
        <f>+VLOOKUP(D199,'[1]Exportar Hoja de Trabajo'!$B$2:$F$2549,2,0)</f>
        <v>CAMILO DAZA</v>
      </c>
      <c r="F199" s="1" t="s">
        <v>40</v>
      </c>
      <c r="G199" s="1" t="s">
        <v>41</v>
      </c>
      <c r="H199" s="1" t="s">
        <v>49</v>
      </c>
      <c r="I199" s="5">
        <v>16</v>
      </c>
      <c r="J199" s="1" t="s">
        <v>50</v>
      </c>
      <c r="K199" s="1" t="s">
        <v>51</v>
      </c>
    </row>
    <row r="200" spans="1:11" ht="13.5" thickBot="1">
      <c r="A200" s="30">
        <v>45292</v>
      </c>
      <c r="B200" s="1" t="s">
        <v>13</v>
      </c>
      <c r="C200" s="1" t="s">
        <v>290</v>
      </c>
      <c r="D200" s="1" t="s">
        <v>73</v>
      </c>
      <c r="E200" s="1" t="str">
        <f>+VLOOKUP(D200,'[1]Exportar Hoja de Trabajo'!$B$2:$F$2549,2,0)</f>
        <v>EL YOPAL</v>
      </c>
      <c r="F200" s="1" t="s">
        <v>18</v>
      </c>
      <c r="G200" s="1" t="s">
        <v>19</v>
      </c>
      <c r="H200" s="1" t="s">
        <v>29</v>
      </c>
      <c r="I200" s="5">
        <v>19</v>
      </c>
      <c r="J200" s="1" t="s">
        <v>30</v>
      </c>
      <c r="K200" s="1" t="s">
        <v>488</v>
      </c>
    </row>
    <row r="201" spans="1:11" ht="13.5" thickBot="1">
      <c r="A201" s="30">
        <v>45292</v>
      </c>
      <c r="B201" s="1" t="s">
        <v>13</v>
      </c>
      <c r="C201" s="1" t="s">
        <v>290</v>
      </c>
      <c r="D201" s="1" t="s">
        <v>74</v>
      </c>
      <c r="E201" s="1" t="str">
        <f>+VLOOKUP(D201,'[1]Exportar Hoja de Trabajo'!$B$2:$F$2549,2,0)</f>
        <v>PERALES</v>
      </c>
      <c r="F201" s="1" t="s">
        <v>27</v>
      </c>
      <c r="G201" s="1" t="s">
        <v>28</v>
      </c>
      <c r="H201" s="1" t="s">
        <v>45</v>
      </c>
      <c r="I201" s="5">
        <v>1</v>
      </c>
      <c r="J201" s="1" t="s">
        <v>46</v>
      </c>
      <c r="K201" s="1" t="s">
        <v>47</v>
      </c>
    </row>
    <row r="202" spans="1:11" ht="13.5" thickBot="1">
      <c r="A202" s="30">
        <v>45292</v>
      </c>
      <c r="B202" s="1" t="s">
        <v>13</v>
      </c>
      <c r="C202" s="1" t="s">
        <v>290</v>
      </c>
      <c r="D202" s="1" t="s">
        <v>75</v>
      </c>
      <c r="E202" s="1" t="str">
        <f>+VLOOKUP(D202,'[1]Exportar Hoja de Trabajo'!$B$2:$F$2549,2,0)</f>
        <v>IPIALES - SAN LUIS</v>
      </c>
      <c r="F202" s="1" t="s">
        <v>40</v>
      </c>
      <c r="G202" s="1" t="s">
        <v>41</v>
      </c>
      <c r="H202" s="1" t="s">
        <v>29</v>
      </c>
      <c r="I202" s="5">
        <v>50</v>
      </c>
      <c r="J202" s="1" t="s">
        <v>46</v>
      </c>
      <c r="K202" s="1" t="s">
        <v>47</v>
      </c>
    </row>
    <row r="203" spans="1:11" ht="13.5" thickBot="1">
      <c r="A203" s="30">
        <v>45292</v>
      </c>
      <c r="B203" s="1" t="s">
        <v>13</v>
      </c>
      <c r="C203" s="1" t="s">
        <v>290</v>
      </c>
      <c r="D203" s="1" t="s">
        <v>124</v>
      </c>
      <c r="E203" s="1" t="str">
        <f>+VLOOKUP(D203,'[1]Exportar Hoja de Trabajo'!$B$2:$F$2549,2,0)</f>
        <v>LETICIA-ALFREDO VASQUEZ COBO</v>
      </c>
      <c r="F203" s="1" t="s">
        <v>32</v>
      </c>
      <c r="G203" s="1" t="s">
        <v>33</v>
      </c>
      <c r="H203" s="1" t="s">
        <v>29</v>
      </c>
      <c r="I203" s="5">
        <v>78</v>
      </c>
      <c r="J203" s="1" t="s">
        <v>46</v>
      </c>
      <c r="K203" s="1" t="s">
        <v>47</v>
      </c>
    </row>
    <row r="204" spans="1:11" ht="13.5" thickBot="1">
      <c r="A204" s="30">
        <v>45292</v>
      </c>
      <c r="B204" s="1" t="s">
        <v>13</v>
      </c>
      <c r="C204" s="1" t="s">
        <v>290</v>
      </c>
      <c r="D204" s="1" t="s">
        <v>76</v>
      </c>
      <c r="E204" s="1" t="str">
        <f>+VLOOKUP(D204,'[1]Exportar Hoja de Trabajo'!$B$2:$F$2549,2,0)</f>
        <v>RIONEGRO - JOSE M. CORDOVA</v>
      </c>
      <c r="F204" s="1" t="s">
        <v>38</v>
      </c>
      <c r="G204" s="1" t="s">
        <v>39</v>
      </c>
      <c r="H204" s="1" t="s">
        <v>79</v>
      </c>
      <c r="I204" s="5">
        <v>3</v>
      </c>
      <c r="J204" s="1" t="s">
        <v>46</v>
      </c>
      <c r="K204" s="1" t="s">
        <v>47</v>
      </c>
    </row>
    <row r="205" spans="1:11" ht="13.5" thickBot="1">
      <c r="A205" s="30">
        <v>45292</v>
      </c>
      <c r="B205" s="1" t="s">
        <v>13</v>
      </c>
      <c r="C205" s="1" t="s">
        <v>290</v>
      </c>
      <c r="D205" s="1" t="s">
        <v>124</v>
      </c>
      <c r="E205" s="1" t="str">
        <f>+VLOOKUP(D205,'[1]Exportar Hoja de Trabajo'!$B$2:$F$2549,2,0)</f>
        <v>LETICIA-ALFREDO VASQUEZ COBO</v>
      </c>
      <c r="F205" s="1" t="s">
        <v>6</v>
      </c>
      <c r="G205" s="1" t="s">
        <v>283</v>
      </c>
      <c r="H205" s="1" t="s">
        <v>29</v>
      </c>
      <c r="I205" s="5">
        <v>271</v>
      </c>
      <c r="J205" s="1" t="s">
        <v>30</v>
      </c>
      <c r="K205" s="1" t="s">
        <v>488</v>
      </c>
    </row>
    <row r="206" spans="1:11" ht="13.5" thickBot="1">
      <c r="A206" s="30">
        <v>45292</v>
      </c>
      <c r="B206" s="1" t="s">
        <v>13</v>
      </c>
      <c r="C206" s="1" t="s">
        <v>290</v>
      </c>
      <c r="D206" s="1" t="s">
        <v>124</v>
      </c>
      <c r="E206" s="1" t="str">
        <f>+VLOOKUP(D206,'[1]Exportar Hoja de Trabajo'!$B$2:$F$2549,2,0)</f>
        <v>LETICIA-ALFREDO VASQUEZ COBO</v>
      </c>
      <c r="F206" s="1" t="s">
        <v>6</v>
      </c>
      <c r="G206" s="1" t="s">
        <v>283</v>
      </c>
      <c r="H206" s="1" t="s">
        <v>20</v>
      </c>
      <c r="I206" s="5">
        <v>8</v>
      </c>
      <c r="J206" s="1" t="s">
        <v>21</v>
      </c>
      <c r="K206" s="1" t="s">
        <v>22</v>
      </c>
    </row>
    <row r="207" spans="1:11" ht="13.5" thickBot="1">
      <c r="A207" s="30">
        <v>45292</v>
      </c>
      <c r="B207" s="1" t="s">
        <v>13</v>
      </c>
      <c r="C207" s="1" t="s">
        <v>290</v>
      </c>
      <c r="D207" s="1" t="s">
        <v>76</v>
      </c>
      <c r="E207" s="1" t="str">
        <f>+VLOOKUP(D207,'[1]Exportar Hoja de Trabajo'!$B$2:$F$2549,2,0)</f>
        <v>RIONEGRO - JOSE M. CORDOVA</v>
      </c>
      <c r="F207" s="1" t="s">
        <v>32</v>
      </c>
      <c r="G207" s="1" t="s">
        <v>33</v>
      </c>
      <c r="H207" s="1" t="s">
        <v>29</v>
      </c>
      <c r="I207" s="5">
        <v>1603</v>
      </c>
      <c r="J207" s="1" t="s">
        <v>46</v>
      </c>
      <c r="K207" s="1" t="s">
        <v>47</v>
      </c>
    </row>
    <row r="208" spans="1:11" ht="13.5" thickBot="1">
      <c r="A208" s="30">
        <v>45292</v>
      </c>
      <c r="B208" s="1" t="s">
        <v>13</v>
      </c>
      <c r="C208" s="1" t="s">
        <v>290</v>
      </c>
      <c r="D208" s="1" t="s">
        <v>76</v>
      </c>
      <c r="E208" s="1" t="str">
        <f>+VLOOKUP(D208,'[1]Exportar Hoja de Trabajo'!$B$2:$F$2549,2,0)</f>
        <v>RIONEGRO - JOSE M. CORDOVA</v>
      </c>
      <c r="F208" s="1" t="s">
        <v>32</v>
      </c>
      <c r="G208" s="1" t="s">
        <v>33</v>
      </c>
      <c r="H208" s="1" t="s">
        <v>15</v>
      </c>
      <c r="I208" s="5">
        <v>181</v>
      </c>
      <c r="J208" s="1" t="s">
        <v>25</v>
      </c>
      <c r="K208" s="1" t="s">
        <v>26</v>
      </c>
    </row>
    <row r="209" spans="1:11" ht="13.5" thickBot="1">
      <c r="A209" s="30">
        <v>45292</v>
      </c>
      <c r="B209" s="1" t="s">
        <v>13</v>
      </c>
      <c r="C209" s="1" t="s">
        <v>290</v>
      </c>
      <c r="D209" s="1" t="s">
        <v>76</v>
      </c>
      <c r="E209" s="1" t="str">
        <f>+VLOOKUP(D209,'[1]Exportar Hoja de Trabajo'!$B$2:$F$2549,2,0)</f>
        <v>RIONEGRO - JOSE M. CORDOVA</v>
      </c>
      <c r="F209" s="1" t="s">
        <v>32</v>
      </c>
      <c r="G209" s="1" t="s">
        <v>33</v>
      </c>
      <c r="H209" s="1" t="s">
        <v>67</v>
      </c>
      <c r="I209" s="5">
        <v>22</v>
      </c>
      <c r="J209" s="1" t="s">
        <v>68</v>
      </c>
      <c r="K209" s="1" t="s">
        <v>69</v>
      </c>
    </row>
    <row r="210" spans="1:11" ht="13.5" thickBot="1">
      <c r="A210" s="30">
        <v>45292</v>
      </c>
      <c r="B210" s="1" t="s">
        <v>13</v>
      </c>
      <c r="C210" s="1" t="s">
        <v>290</v>
      </c>
      <c r="D210" s="1" t="s">
        <v>76</v>
      </c>
      <c r="E210" s="1" t="str">
        <f>+VLOOKUP(D210,'[1]Exportar Hoja de Trabajo'!$B$2:$F$2549,2,0)</f>
        <v>RIONEGRO - JOSE M. CORDOVA</v>
      </c>
      <c r="F210" s="1" t="s">
        <v>6</v>
      </c>
      <c r="G210" s="1" t="s">
        <v>283</v>
      </c>
      <c r="H210" s="1" t="s">
        <v>45</v>
      </c>
      <c r="I210" s="5">
        <v>5</v>
      </c>
      <c r="J210" s="1" t="s">
        <v>82</v>
      </c>
      <c r="K210" s="1" t="s">
        <v>83</v>
      </c>
    </row>
    <row r="211" spans="1:11" ht="13.5" thickBot="1">
      <c r="A211" s="30">
        <v>45292</v>
      </c>
      <c r="B211" s="1" t="s">
        <v>13</v>
      </c>
      <c r="C211" s="1" t="s">
        <v>290</v>
      </c>
      <c r="D211" s="1" t="s">
        <v>76</v>
      </c>
      <c r="E211" s="1" t="str">
        <f>+VLOOKUP(D211,'[1]Exportar Hoja de Trabajo'!$B$2:$F$2549,2,0)</f>
        <v>RIONEGRO - JOSE M. CORDOVA</v>
      </c>
      <c r="F211" s="1" t="s">
        <v>6</v>
      </c>
      <c r="G211" s="1" t="s">
        <v>283</v>
      </c>
      <c r="H211" s="1" t="s">
        <v>49</v>
      </c>
      <c r="I211" s="5">
        <v>169</v>
      </c>
      <c r="J211" s="1" t="s">
        <v>50</v>
      </c>
      <c r="K211" s="1" t="s">
        <v>51</v>
      </c>
    </row>
    <row r="212" spans="1:11" ht="13.5" thickBot="1">
      <c r="A212" s="30">
        <v>45292</v>
      </c>
      <c r="B212" s="1" t="s">
        <v>13</v>
      </c>
      <c r="C212" s="1" t="s">
        <v>290</v>
      </c>
      <c r="D212" s="1" t="s">
        <v>76</v>
      </c>
      <c r="E212" s="1" t="str">
        <f>+VLOOKUP(D212,'[1]Exportar Hoja de Trabajo'!$B$2:$F$2549,2,0)</f>
        <v>RIONEGRO - JOSE M. CORDOVA</v>
      </c>
      <c r="F212" s="1" t="s">
        <v>65</v>
      </c>
      <c r="G212" s="1" t="s">
        <v>66</v>
      </c>
      <c r="H212" s="1" t="s">
        <v>29</v>
      </c>
      <c r="I212" s="5">
        <v>38</v>
      </c>
      <c r="J212" s="1" t="s">
        <v>46</v>
      </c>
      <c r="K212" s="1" t="s">
        <v>47</v>
      </c>
    </row>
    <row r="213" spans="1:11" ht="13.5" thickBot="1">
      <c r="A213" s="30">
        <v>45292</v>
      </c>
      <c r="B213" s="1" t="s">
        <v>13</v>
      </c>
      <c r="C213" s="1" t="s">
        <v>290</v>
      </c>
      <c r="D213" s="1" t="s">
        <v>76</v>
      </c>
      <c r="E213" s="1" t="str">
        <f>+VLOOKUP(D213,'[1]Exportar Hoja de Trabajo'!$B$2:$F$2549,2,0)</f>
        <v>RIONEGRO - JOSE M. CORDOVA</v>
      </c>
      <c r="F213" s="1" t="s">
        <v>65</v>
      </c>
      <c r="G213" s="1" t="s">
        <v>66</v>
      </c>
      <c r="H213" s="1" t="s">
        <v>79</v>
      </c>
      <c r="I213" s="5">
        <v>3</v>
      </c>
      <c r="J213" s="1" t="s">
        <v>46</v>
      </c>
      <c r="K213" s="1" t="s">
        <v>47</v>
      </c>
    </row>
    <row r="214" spans="1:11" ht="13.5" thickBot="1">
      <c r="A214" s="30">
        <v>45292</v>
      </c>
      <c r="B214" s="1" t="s">
        <v>13</v>
      </c>
      <c r="C214" s="1" t="s">
        <v>290</v>
      </c>
      <c r="D214" s="1" t="s">
        <v>76</v>
      </c>
      <c r="E214" s="1" t="str">
        <f>+VLOOKUP(D214,'[1]Exportar Hoja de Trabajo'!$B$2:$F$2549,2,0)</f>
        <v>RIONEGRO - JOSE M. CORDOVA</v>
      </c>
      <c r="F214" s="1" t="s">
        <v>65</v>
      </c>
      <c r="G214" s="1" t="s">
        <v>66</v>
      </c>
      <c r="H214" s="1" t="s">
        <v>125</v>
      </c>
      <c r="I214" s="5">
        <v>2</v>
      </c>
      <c r="J214" s="1" t="s">
        <v>131</v>
      </c>
      <c r="K214" s="1" t="s">
        <v>132</v>
      </c>
    </row>
    <row r="215" spans="1:11" ht="13.5" thickBot="1">
      <c r="A215" s="30">
        <v>45292</v>
      </c>
      <c r="B215" s="1" t="s">
        <v>13</v>
      </c>
      <c r="C215" s="1" t="s">
        <v>290</v>
      </c>
      <c r="D215" s="1" t="s">
        <v>76</v>
      </c>
      <c r="E215" s="1" t="str">
        <f>+VLOOKUP(D215,'[1]Exportar Hoja de Trabajo'!$B$2:$F$2549,2,0)</f>
        <v>RIONEGRO - JOSE M. CORDOVA</v>
      </c>
      <c r="F215" s="1" t="s">
        <v>18</v>
      </c>
      <c r="G215" s="1" t="s">
        <v>19</v>
      </c>
      <c r="H215" s="1" t="s">
        <v>29</v>
      </c>
      <c r="I215" s="5">
        <v>1974</v>
      </c>
      <c r="J215" s="1" t="s">
        <v>46</v>
      </c>
      <c r="K215" s="1" t="s">
        <v>47</v>
      </c>
    </row>
    <row r="216" spans="1:11" ht="13.5" thickBot="1">
      <c r="A216" s="30">
        <v>45292</v>
      </c>
      <c r="B216" s="1" t="s">
        <v>13</v>
      </c>
      <c r="C216" s="1" t="s">
        <v>290</v>
      </c>
      <c r="D216" s="1" t="s">
        <v>76</v>
      </c>
      <c r="E216" s="1" t="str">
        <f>+VLOOKUP(D216,'[1]Exportar Hoja de Trabajo'!$B$2:$F$2549,2,0)</f>
        <v>RIONEGRO - JOSE M. CORDOVA</v>
      </c>
      <c r="F216" s="1" t="s">
        <v>23</v>
      </c>
      <c r="G216" s="1" t="s">
        <v>24</v>
      </c>
      <c r="H216" s="1" t="s">
        <v>15</v>
      </c>
      <c r="I216" s="5">
        <v>31</v>
      </c>
      <c r="J216" s="1" t="s">
        <v>160</v>
      </c>
      <c r="K216" s="1" t="s">
        <v>161</v>
      </c>
    </row>
    <row r="217" spans="1:11" ht="13.5" thickBot="1">
      <c r="A217" s="30">
        <v>45292</v>
      </c>
      <c r="B217" s="1" t="s">
        <v>13</v>
      </c>
      <c r="C217" s="1" t="s">
        <v>290</v>
      </c>
      <c r="D217" s="1" t="s">
        <v>76</v>
      </c>
      <c r="E217" s="1" t="str">
        <f>+VLOOKUP(D217,'[1]Exportar Hoja de Trabajo'!$B$2:$F$2549,2,0)</f>
        <v>RIONEGRO - JOSE M. CORDOVA</v>
      </c>
      <c r="F217" s="1" t="s">
        <v>36</v>
      </c>
      <c r="G217" t="s">
        <v>347</v>
      </c>
      <c r="H217" s="1" t="s">
        <v>45</v>
      </c>
      <c r="I217" s="5">
        <v>8</v>
      </c>
      <c r="J217" s="1" t="s">
        <v>46</v>
      </c>
      <c r="K217" s="1" t="s">
        <v>47</v>
      </c>
    </row>
    <row r="218" spans="1:11" ht="13.5" thickBot="1">
      <c r="A218" s="30">
        <v>45292</v>
      </c>
      <c r="B218" s="1" t="s">
        <v>13</v>
      </c>
      <c r="C218" s="1" t="s">
        <v>290</v>
      </c>
      <c r="D218" s="1" t="s">
        <v>76</v>
      </c>
      <c r="E218" s="1" t="str">
        <f>+VLOOKUP(D218,'[1]Exportar Hoja de Trabajo'!$B$2:$F$2549,2,0)</f>
        <v>RIONEGRO - JOSE M. CORDOVA</v>
      </c>
      <c r="F218" s="1" t="s">
        <v>27</v>
      </c>
      <c r="G218" s="1" t="s">
        <v>28</v>
      </c>
      <c r="H218" s="1" t="s">
        <v>29</v>
      </c>
      <c r="I218" s="5">
        <v>12</v>
      </c>
      <c r="J218" s="1" t="s">
        <v>82</v>
      </c>
      <c r="K218" s="1" t="s">
        <v>83</v>
      </c>
    </row>
    <row r="219" spans="1:11" ht="13.5" thickBot="1">
      <c r="A219" s="30">
        <v>45292</v>
      </c>
      <c r="B219" s="1" t="s">
        <v>13</v>
      </c>
      <c r="C219" s="1" t="s">
        <v>290</v>
      </c>
      <c r="D219" s="1" t="s">
        <v>76</v>
      </c>
      <c r="E219" s="1" t="str">
        <f>+VLOOKUP(D219,'[1]Exportar Hoja de Trabajo'!$B$2:$F$2549,2,0)</f>
        <v>RIONEGRO - JOSE M. CORDOVA</v>
      </c>
      <c r="F219" s="1" t="s">
        <v>27</v>
      </c>
      <c r="G219" s="1" t="s">
        <v>28</v>
      </c>
      <c r="H219" s="1" t="s">
        <v>126</v>
      </c>
      <c r="I219" s="5">
        <v>9</v>
      </c>
      <c r="J219" s="1" t="s">
        <v>127</v>
      </c>
      <c r="K219" s="1" t="s">
        <v>128</v>
      </c>
    </row>
    <row r="220" spans="1:11" ht="13.5" thickBot="1">
      <c r="A220" s="30">
        <v>45292</v>
      </c>
      <c r="B220" s="1" t="s">
        <v>13</v>
      </c>
      <c r="C220" s="1" t="s">
        <v>290</v>
      </c>
      <c r="D220" s="1" t="s">
        <v>76</v>
      </c>
      <c r="E220" s="1" t="str">
        <f>+VLOOKUP(D220,'[1]Exportar Hoja de Trabajo'!$B$2:$F$2549,2,0)</f>
        <v>RIONEGRO - JOSE M. CORDOVA</v>
      </c>
      <c r="F220" s="1" t="s">
        <v>40</v>
      </c>
      <c r="G220" s="1" t="s">
        <v>41</v>
      </c>
      <c r="H220" s="1" t="s">
        <v>62</v>
      </c>
      <c r="I220" s="5">
        <v>2</v>
      </c>
      <c r="J220" s="1" t="s">
        <v>34</v>
      </c>
      <c r="K220" s="1" t="s">
        <v>35</v>
      </c>
    </row>
    <row r="221" spans="1:11" ht="13.5" thickBot="1">
      <c r="A221" s="30">
        <v>45292</v>
      </c>
      <c r="B221" s="1" t="s">
        <v>13</v>
      </c>
      <c r="C221" s="1" t="s">
        <v>290</v>
      </c>
      <c r="D221" s="1" t="s">
        <v>76</v>
      </c>
      <c r="E221" s="1" t="str">
        <f>+VLOOKUP(D221,'[1]Exportar Hoja de Trabajo'!$B$2:$F$2549,2,0)</f>
        <v>RIONEGRO - JOSE M. CORDOVA</v>
      </c>
      <c r="F221" s="1" t="s">
        <v>40</v>
      </c>
      <c r="G221" s="1" t="s">
        <v>41</v>
      </c>
      <c r="H221" s="1" t="s">
        <v>67</v>
      </c>
      <c r="I221" s="5">
        <v>28</v>
      </c>
      <c r="J221" s="1" t="s">
        <v>68</v>
      </c>
      <c r="K221" s="1" t="s">
        <v>69</v>
      </c>
    </row>
    <row r="222" spans="1:11" ht="13.5" thickBot="1">
      <c r="A222" s="30">
        <v>45292</v>
      </c>
      <c r="B222" s="1" t="s">
        <v>13</v>
      </c>
      <c r="C222" s="1" t="s">
        <v>290</v>
      </c>
      <c r="D222" s="1" t="s">
        <v>88</v>
      </c>
      <c r="E222" s="1" t="str">
        <f>+VLOOKUP(D222,'[1]Exportar Hoja de Trabajo'!$B$2:$F$2549,2,0)</f>
        <v>ALMIRANTE PADILLA</v>
      </c>
      <c r="F222" s="1" t="s">
        <v>65</v>
      </c>
      <c r="G222" s="1" t="s">
        <v>66</v>
      </c>
      <c r="H222" s="1" t="s">
        <v>29</v>
      </c>
      <c r="I222" s="5">
        <v>5</v>
      </c>
      <c r="J222" s="1" t="s">
        <v>46</v>
      </c>
      <c r="K222" s="1" t="s">
        <v>47</v>
      </c>
    </row>
    <row r="223" spans="1:11" ht="13.5" thickBot="1">
      <c r="A223" s="30">
        <v>45292</v>
      </c>
      <c r="B223" s="1" t="s">
        <v>13</v>
      </c>
      <c r="C223" s="1" t="s">
        <v>290</v>
      </c>
      <c r="D223" s="1" t="s">
        <v>89</v>
      </c>
      <c r="E223" s="1" t="str">
        <f>+VLOOKUP(D223,'[1]Exportar Hoja de Trabajo'!$B$2:$F$2549,2,0)</f>
        <v>SIMON BOLIVAR</v>
      </c>
      <c r="F223" s="1" t="s">
        <v>32</v>
      </c>
      <c r="G223" s="1" t="s">
        <v>33</v>
      </c>
      <c r="H223" s="1" t="s">
        <v>15</v>
      </c>
      <c r="I223" s="5">
        <v>91</v>
      </c>
      <c r="J223" s="1" t="s">
        <v>16</v>
      </c>
      <c r="K223" s="1" t="s">
        <v>17</v>
      </c>
    </row>
    <row r="224" spans="1:11" ht="13.5" thickBot="1">
      <c r="A224" s="30">
        <v>45292</v>
      </c>
      <c r="B224" s="1" t="s">
        <v>13</v>
      </c>
      <c r="C224" s="1" t="s">
        <v>290</v>
      </c>
      <c r="D224" s="1" t="s">
        <v>89</v>
      </c>
      <c r="E224" s="1" t="str">
        <f>+VLOOKUP(D224,'[1]Exportar Hoja de Trabajo'!$B$2:$F$2549,2,0)</f>
        <v>SIMON BOLIVAR</v>
      </c>
      <c r="F224" s="1" t="s">
        <v>6</v>
      </c>
      <c r="G224" s="1" t="s">
        <v>283</v>
      </c>
      <c r="H224" s="1" t="s">
        <v>15</v>
      </c>
      <c r="I224" s="5">
        <v>53</v>
      </c>
      <c r="J224" s="1" t="s">
        <v>25</v>
      </c>
      <c r="K224" s="1" t="s">
        <v>26</v>
      </c>
    </row>
    <row r="225" spans="1:11" ht="13.5" thickBot="1">
      <c r="A225" s="30">
        <v>45292</v>
      </c>
      <c r="B225" s="1" t="s">
        <v>13</v>
      </c>
      <c r="C225" s="1" t="s">
        <v>290</v>
      </c>
      <c r="D225" s="1" t="s">
        <v>89</v>
      </c>
      <c r="E225" s="1" t="str">
        <f>+VLOOKUP(D225,'[1]Exportar Hoja de Trabajo'!$B$2:$F$2549,2,0)</f>
        <v>SIMON BOLIVAR</v>
      </c>
      <c r="F225" s="1" t="s">
        <v>6</v>
      </c>
      <c r="G225" s="1" t="s">
        <v>283</v>
      </c>
      <c r="H225" s="1" t="s">
        <v>177</v>
      </c>
      <c r="I225" s="5">
        <v>1</v>
      </c>
      <c r="J225" s="1" t="s">
        <v>131</v>
      </c>
      <c r="K225" s="1" t="s">
        <v>132</v>
      </c>
    </row>
    <row r="226" spans="1:11" ht="13.5" thickBot="1">
      <c r="A226" s="30">
        <v>45292</v>
      </c>
      <c r="B226" s="1" t="s">
        <v>13</v>
      </c>
      <c r="C226" s="1" t="s">
        <v>290</v>
      </c>
      <c r="D226" s="1" t="s">
        <v>89</v>
      </c>
      <c r="E226" s="1" t="str">
        <f>+VLOOKUP(D226,'[1]Exportar Hoja de Trabajo'!$B$2:$F$2549,2,0)</f>
        <v>SIMON BOLIVAR</v>
      </c>
      <c r="F226" s="1" t="s">
        <v>18</v>
      </c>
      <c r="G226" s="1" t="s">
        <v>19</v>
      </c>
      <c r="H226" s="1" t="s">
        <v>29</v>
      </c>
      <c r="I226" s="5">
        <v>461</v>
      </c>
      <c r="J226" s="1" t="s">
        <v>46</v>
      </c>
      <c r="K226" s="1" t="s">
        <v>47</v>
      </c>
    </row>
    <row r="227" spans="1:11" ht="13.5" thickBot="1">
      <c r="A227" s="30">
        <v>45292</v>
      </c>
      <c r="B227" s="1" t="s">
        <v>13</v>
      </c>
      <c r="C227" s="1" t="s">
        <v>290</v>
      </c>
      <c r="D227" s="1" t="s">
        <v>84</v>
      </c>
      <c r="E227" s="1" t="str">
        <f>+VLOOKUP(D227,'[1]Exportar Hoja de Trabajo'!$B$2:$F$2549,2,0)</f>
        <v>MONTERIA - LOS GARZONES</v>
      </c>
      <c r="F227" s="1" t="s">
        <v>6</v>
      </c>
      <c r="G227" s="1" t="s">
        <v>283</v>
      </c>
      <c r="H227" s="1" t="s">
        <v>45</v>
      </c>
      <c r="I227" s="5">
        <v>15</v>
      </c>
      <c r="J227" s="1" t="s">
        <v>46</v>
      </c>
      <c r="K227" s="1" t="s">
        <v>47</v>
      </c>
    </row>
    <row r="228" spans="1:11" ht="13.5" thickBot="1">
      <c r="A228" s="30">
        <v>45292</v>
      </c>
      <c r="B228" s="1" t="s">
        <v>13</v>
      </c>
      <c r="C228" s="1" t="s">
        <v>290</v>
      </c>
      <c r="D228" s="1" t="s">
        <v>84</v>
      </c>
      <c r="E228" s="1" t="str">
        <f>+VLOOKUP(D228,'[1]Exportar Hoja de Trabajo'!$B$2:$F$2549,2,0)</f>
        <v>MONTERIA - LOS GARZONES</v>
      </c>
      <c r="F228" s="1" t="s">
        <v>6</v>
      </c>
      <c r="G228" s="1" t="s">
        <v>283</v>
      </c>
      <c r="H228" s="1" t="s">
        <v>20</v>
      </c>
      <c r="I228" s="5">
        <v>8</v>
      </c>
      <c r="J228" s="1" t="s">
        <v>175</v>
      </c>
      <c r="K228" s="1" t="s">
        <v>176</v>
      </c>
    </row>
    <row r="229" spans="1:11" ht="13.5" thickBot="1">
      <c r="A229" s="30">
        <v>45292</v>
      </c>
      <c r="B229" s="1" t="s">
        <v>13</v>
      </c>
      <c r="C229" s="1" t="s">
        <v>290</v>
      </c>
      <c r="D229" s="1" t="s">
        <v>85</v>
      </c>
      <c r="E229" s="1" t="str">
        <f>+VLOOKUP(D229,'[1]Exportar Hoja de Trabajo'!$B$2:$F$2549,2,0)</f>
        <v>NEIVA - BENITO SALAS</v>
      </c>
      <c r="F229" s="1" t="s">
        <v>18</v>
      </c>
      <c r="G229" s="1" t="s">
        <v>19</v>
      </c>
      <c r="H229" s="1" t="s">
        <v>29</v>
      </c>
      <c r="I229" s="5">
        <v>31</v>
      </c>
      <c r="J229" s="1" t="s">
        <v>30</v>
      </c>
      <c r="K229" s="1" t="s">
        <v>488</v>
      </c>
    </row>
    <row r="230" spans="1:11" ht="13.5" thickBot="1">
      <c r="A230" s="30">
        <v>45292</v>
      </c>
      <c r="B230" s="1" t="s">
        <v>13</v>
      </c>
      <c r="C230" s="1" t="s">
        <v>290</v>
      </c>
      <c r="D230" s="1" t="s">
        <v>85</v>
      </c>
      <c r="E230" s="1" t="str">
        <f>+VLOOKUP(D230,'[1]Exportar Hoja de Trabajo'!$B$2:$F$2549,2,0)</f>
        <v>NEIVA - BENITO SALAS</v>
      </c>
      <c r="F230" s="1" t="s">
        <v>27</v>
      </c>
      <c r="G230" s="1" t="s">
        <v>28</v>
      </c>
      <c r="H230" s="1" t="s">
        <v>29</v>
      </c>
      <c r="I230" s="5">
        <v>58</v>
      </c>
      <c r="J230" s="1" t="s">
        <v>46</v>
      </c>
      <c r="K230" s="1" t="s">
        <v>47</v>
      </c>
    </row>
    <row r="231" spans="1:11" ht="13.5" thickBot="1">
      <c r="A231" s="30">
        <v>45292</v>
      </c>
      <c r="B231" s="1" t="s">
        <v>13</v>
      </c>
      <c r="C231" s="1" t="s">
        <v>290</v>
      </c>
      <c r="D231" s="1" t="s">
        <v>85</v>
      </c>
      <c r="E231" s="1" t="str">
        <f>+VLOOKUP(D231,'[1]Exportar Hoja de Trabajo'!$B$2:$F$2549,2,0)</f>
        <v>NEIVA - BENITO SALAS</v>
      </c>
      <c r="F231" s="1" t="s">
        <v>40</v>
      </c>
      <c r="G231" s="1" t="s">
        <v>41</v>
      </c>
      <c r="H231" s="1" t="s">
        <v>29</v>
      </c>
      <c r="I231" s="5">
        <v>105</v>
      </c>
      <c r="J231" s="1" t="s">
        <v>30</v>
      </c>
      <c r="K231" s="1" t="s">
        <v>488</v>
      </c>
    </row>
    <row r="232" spans="1:11" ht="13.5" thickBot="1">
      <c r="A232" s="30">
        <v>45292</v>
      </c>
      <c r="B232" s="1" t="s">
        <v>13</v>
      </c>
      <c r="C232" s="1" t="s">
        <v>290</v>
      </c>
      <c r="D232" s="1" t="s">
        <v>85</v>
      </c>
      <c r="E232" s="1" t="str">
        <f>+VLOOKUP(D232,'[1]Exportar Hoja de Trabajo'!$B$2:$F$2549,2,0)</f>
        <v>NEIVA - BENITO SALAS</v>
      </c>
      <c r="F232" s="1" t="s">
        <v>59</v>
      </c>
      <c r="G232" s="1" t="s">
        <v>60</v>
      </c>
      <c r="H232" s="1" t="s">
        <v>29</v>
      </c>
      <c r="I232" s="5">
        <v>34</v>
      </c>
      <c r="J232" s="1" t="s">
        <v>46</v>
      </c>
      <c r="K232" s="1" t="s">
        <v>47</v>
      </c>
    </row>
    <row r="233" spans="1:11" ht="13.5" thickBot="1">
      <c r="A233" s="30">
        <v>45292</v>
      </c>
      <c r="B233" s="1" t="s">
        <v>13</v>
      </c>
      <c r="C233" s="1" t="s">
        <v>290</v>
      </c>
      <c r="D233" s="1" t="s">
        <v>86</v>
      </c>
      <c r="E233" s="1" t="str">
        <f>+VLOOKUP(D233,'[1]Exportar Hoja de Trabajo'!$B$2:$F$2549,2,0)</f>
        <v>PEREIRA - MATECAÑA</v>
      </c>
      <c r="F233" s="1" t="s">
        <v>32</v>
      </c>
      <c r="G233" s="1" t="s">
        <v>33</v>
      </c>
      <c r="H233" s="1" t="s">
        <v>45</v>
      </c>
      <c r="I233" s="5">
        <v>31</v>
      </c>
      <c r="J233" s="1" t="s">
        <v>42</v>
      </c>
      <c r="K233" s="1" t="s">
        <v>43</v>
      </c>
    </row>
    <row r="234" spans="1:11" ht="13.5" thickBot="1">
      <c r="A234" s="30">
        <v>45292</v>
      </c>
      <c r="B234" s="1" t="s">
        <v>13</v>
      </c>
      <c r="C234" s="1" t="s">
        <v>290</v>
      </c>
      <c r="D234" s="1" t="s">
        <v>86</v>
      </c>
      <c r="E234" s="1" t="str">
        <f>+VLOOKUP(D234,'[1]Exportar Hoja de Trabajo'!$B$2:$F$2549,2,0)</f>
        <v>PEREIRA - MATECAÑA</v>
      </c>
      <c r="F234" s="1" t="s">
        <v>65</v>
      </c>
      <c r="G234" s="1" t="s">
        <v>66</v>
      </c>
      <c r="H234" s="1" t="s">
        <v>15</v>
      </c>
      <c r="I234" s="5">
        <v>1</v>
      </c>
      <c r="J234" s="1" t="s">
        <v>25</v>
      </c>
      <c r="K234" s="1" t="s">
        <v>26</v>
      </c>
    </row>
    <row r="235" spans="1:11" ht="13.5" thickBot="1">
      <c r="A235" s="30">
        <v>45292</v>
      </c>
      <c r="B235" s="1" t="s">
        <v>13</v>
      </c>
      <c r="C235" s="1" t="s">
        <v>290</v>
      </c>
      <c r="D235" s="1" t="s">
        <v>86</v>
      </c>
      <c r="E235" s="1" t="str">
        <f>+VLOOKUP(D235,'[1]Exportar Hoja de Trabajo'!$B$2:$F$2549,2,0)</f>
        <v>PEREIRA - MATECAÑA</v>
      </c>
      <c r="F235" s="1" t="s">
        <v>18</v>
      </c>
      <c r="G235" s="1" t="s">
        <v>19</v>
      </c>
      <c r="H235" s="1" t="s">
        <v>45</v>
      </c>
      <c r="I235" s="5">
        <v>31</v>
      </c>
      <c r="J235" s="1" t="s">
        <v>42</v>
      </c>
      <c r="K235" s="1" t="s">
        <v>43</v>
      </c>
    </row>
    <row r="236" spans="1:11" ht="13.5" thickBot="1">
      <c r="A236" s="30">
        <v>45292</v>
      </c>
      <c r="B236" s="1" t="s">
        <v>13</v>
      </c>
      <c r="C236" s="1" t="s">
        <v>290</v>
      </c>
      <c r="D236" s="1" t="s">
        <v>86</v>
      </c>
      <c r="E236" s="1" t="str">
        <f>+VLOOKUP(D236,'[1]Exportar Hoja de Trabajo'!$B$2:$F$2549,2,0)</f>
        <v>PEREIRA - MATECAÑA</v>
      </c>
      <c r="F236" s="1" t="s">
        <v>18</v>
      </c>
      <c r="G236" s="1" t="s">
        <v>19</v>
      </c>
      <c r="H236" s="1" t="s">
        <v>15</v>
      </c>
      <c r="I236" s="5">
        <v>18</v>
      </c>
      <c r="J236" s="1" t="s">
        <v>16</v>
      </c>
      <c r="K236" s="1" t="s">
        <v>17</v>
      </c>
    </row>
    <row r="237" spans="1:11" ht="13.5" thickBot="1">
      <c r="A237" s="30">
        <v>45292</v>
      </c>
      <c r="B237" s="1" t="s">
        <v>13</v>
      </c>
      <c r="C237" s="1" t="s">
        <v>290</v>
      </c>
      <c r="D237" s="1" t="s">
        <v>86</v>
      </c>
      <c r="E237" s="1" t="str">
        <f>+VLOOKUP(D237,'[1]Exportar Hoja de Trabajo'!$B$2:$F$2549,2,0)</f>
        <v>PEREIRA - MATECAÑA</v>
      </c>
      <c r="F237" s="1" t="s">
        <v>23</v>
      </c>
      <c r="G237" s="1" t="s">
        <v>24</v>
      </c>
      <c r="H237" s="1" t="s">
        <v>15</v>
      </c>
      <c r="I237" s="5">
        <v>18</v>
      </c>
      <c r="J237" s="1" t="s">
        <v>16</v>
      </c>
      <c r="K237" s="1" t="s">
        <v>17</v>
      </c>
    </row>
    <row r="238" spans="1:11" ht="13.5" thickBot="1">
      <c r="A238" s="30">
        <v>45292</v>
      </c>
      <c r="B238" s="1" t="s">
        <v>13</v>
      </c>
      <c r="C238" s="1" t="s">
        <v>290</v>
      </c>
      <c r="D238" s="1" t="s">
        <v>86</v>
      </c>
      <c r="E238" s="1" t="str">
        <f>+VLOOKUP(D238,'[1]Exportar Hoja de Trabajo'!$B$2:$F$2549,2,0)</f>
        <v>PEREIRA - MATECAÑA</v>
      </c>
      <c r="F238" s="1" t="s">
        <v>36</v>
      </c>
      <c r="G238" t="s">
        <v>347</v>
      </c>
      <c r="H238" s="1" t="s">
        <v>29</v>
      </c>
      <c r="I238" s="5">
        <v>97</v>
      </c>
      <c r="J238" s="1" t="s">
        <v>46</v>
      </c>
      <c r="K238" s="1" t="s">
        <v>47</v>
      </c>
    </row>
    <row r="239" spans="1:11" ht="13.5" thickBot="1">
      <c r="A239" s="30">
        <v>45292</v>
      </c>
      <c r="B239" s="1" t="s">
        <v>13</v>
      </c>
      <c r="C239" s="1" t="s">
        <v>290</v>
      </c>
      <c r="D239" s="1" t="s">
        <v>86</v>
      </c>
      <c r="E239" s="1" t="str">
        <f>+VLOOKUP(D239,'[1]Exportar Hoja de Trabajo'!$B$2:$F$2549,2,0)</f>
        <v>PEREIRA - MATECAÑA</v>
      </c>
      <c r="F239" s="1" t="s">
        <v>27</v>
      </c>
      <c r="G239" s="1" t="s">
        <v>28</v>
      </c>
      <c r="H239" s="1" t="s">
        <v>29</v>
      </c>
      <c r="I239" s="5">
        <v>201</v>
      </c>
      <c r="J239" s="1" t="s">
        <v>30</v>
      </c>
      <c r="K239" s="1" t="s">
        <v>488</v>
      </c>
    </row>
    <row r="240" spans="1:11" ht="13.5" thickBot="1">
      <c r="A240" s="30">
        <v>45292</v>
      </c>
      <c r="B240" s="1" t="s">
        <v>13</v>
      </c>
      <c r="C240" s="1" t="s">
        <v>290</v>
      </c>
      <c r="D240" s="1" t="s">
        <v>86</v>
      </c>
      <c r="E240" s="1" t="str">
        <f>+VLOOKUP(D240,'[1]Exportar Hoja de Trabajo'!$B$2:$F$2549,2,0)</f>
        <v>PEREIRA - MATECAÑA</v>
      </c>
      <c r="F240" s="1" t="s">
        <v>38</v>
      </c>
      <c r="G240" s="1" t="s">
        <v>39</v>
      </c>
      <c r="H240" s="1" t="s">
        <v>45</v>
      </c>
      <c r="I240" s="5">
        <v>31</v>
      </c>
      <c r="J240" s="1" t="s">
        <v>42</v>
      </c>
      <c r="K240" s="1" t="s">
        <v>43</v>
      </c>
    </row>
    <row r="241" spans="1:11" ht="13.5" thickBot="1">
      <c r="A241" s="30">
        <v>45292</v>
      </c>
      <c r="B241" s="1" t="s">
        <v>13</v>
      </c>
      <c r="C241" s="1" t="s">
        <v>290</v>
      </c>
      <c r="D241" s="1" t="s">
        <v>86</v>
      </c>
      <c r="E241" s="1" t="str">
        <f>+VLOOKUP(D241,'[1]Exportar Hoja de Trabajo'!$B$2:$F$2549,2,0)</f>
        <v>PEREIRA - MATECAÑA</v>
      </c>
      <c r="F241" s="1" t="s">
        <v>40</v>
      </c>
      <c r="G241" s="1" t="s">
        <v>41</v>
      </c>
      <c r="H241" s="1" t="s">
        <v>45</v>
      </c>
      <c r="I241" s="5">
        <v>63</v>
      </c>
      <c r="J241" s="1" t="s">
        <v>42</v>
      </c>
      <c r="K241" s="1" t="s">
        <v>43</v>
      </c>
    </row>
    <row r="242" spans="1:11" ht="13.5" thickBot="1">
      <c r="A242" s="30">
        <v>45292</v>
      </c>
      <c r="B242" s="1" t="s">
        <v>13</v>
      </c>
      <c r="C242" s="1" t="s">
        <v>290</v>
      </c>
      <c r="D242" s="1" t="s">
        <v>87</v>
      </c>
      <c r="E242" s="1" t="str">
        <f>+VLOOKUP(D242,'[1]Exportar Hoja de Trabajo'!$B$2:$F$2549,2,0)</f>
        <v>PASTO - ANTONIO NARIQO</v>
      </c>
      <c r="F242" s="1" t="s">
        <v>27</v>
      </c>
      <c r="G242" s="1" t="s">
        <v>28</v>
      </c>
      <c r="H242" s="1" t="s">
        <v>29</v>
      </c>
      <c r="I242" s="5">
        <v>75</v>
      </c>
      <c r="J242" s="1" t="s">
        <v>30</v>
      </c>
      <c r="K242" s="1" t="s">
        <v>488</v>
      </c>
    </row>
    <row r="243" spans="1:11" ht="13.5" thickBot="1">
      <c r="A243" s="30">
        <v>45292</v>
      </c>
      <c r="B243" s="1" t="s">
        <v>13</v>
      </c>
      <c r="C243" s="1" t="s">
        <v>290</v>
      </c>
      <c r="D243" s="1" t="s">
        <v>89</v>
      </c>
      <c r="E243" s="1" t="str">
        <f>+VLOOKUP(D243,'[1]Exportar Hoja de Trabajo'!$B$2:$F$2549,2,0)</f>
        <v>SIMON BOLIVAR</v>
      </c>
      <c r="F243" s="1" t="s">
        <v>23</v>
      </c>
      <c r="G243" s="1" t="s">
        <v>24</v>
      </c>
      <c r="H243" s="1" t="s">
        <v>45</v>
      </c>
      <c r="I243" s="5">
        <v>2</v>
      </c>
      <c r="J243" s="1" t="s">
        <v>46</v>
      </c>
      <c r="K243" s="1" t="s">
        <v>47</v>
      </c>
    </row>
    <row r="244" spans="1:11" ht="13.5" thickBot="1">
      <c r="A244" s="30">
        <v>45292</v>
      </c>
      <c r="B244" s="1" t="s">
        <v>13</v>
      </c>
      <c r="C244" s="1" t="s">
        <v>290</v>
      </c>
      <c r="D244" s="1" t="s">
        <v>89</v>
      </c>
      <c r="E244" s="1" t="str">
        <f>+VLOOKUP(D244,'[1]Exportar Hoja de Trabajo'!$B$2:$F$2549,2,0)</f>
        <v>SIMON BOLIVAR</v>
      </c>
      <c r="F244" s="1" t="s">
        <v>36</v>
      </c>
      <c r="G244" t="s">
        <v>347</v>
      </c>
      <c r="H244" s="1" t="s">
        <v>29</v>
      </c>
      <c r="I244" s="5">
        <v>1</v>
      </c>
      <c r="J244" s="1" t="s">
        <v>30</v>
      </c>
      <c r="K244" s="1" t="s">
        <v>488</v>
      </c>
    </row>
    <row r="245" spans="1:11" ht="13.5" thickBot="1">
      <c r="A245" s="30">
        <v>45292</v>
      </c>
      <c r="B245" s="1" t="s">
        <v>13</v>
      </c>
      <c r="C245" s="1" t="s">
        <v>290</v>
      </c>
      <c r="D245" s="1" t="s">
        <v>89</v>
      </c>
      <c r="E245" s="1" t="str">
        <f>+VLOOKUP(D245,'[1]Exportar Hoja de Trabajo'!$B$2:$F$2549,2,0)</f>
        <v>SIMON BOLIVAR</v>
      </c>
      <c r="F245" s="1" t="s">
        <v>38</v>
      </c>
      <c r="G245" s="1" t="s">
        <v>39</v>
      </c>
      <c r="H245" s="1" t="s">
        <v>29</v>
      </c>
      <c r="I245" s="5">
        <v>9</v>
      </c>
      <c r="J245" s="1" t="s">
        <v>46</v>
      </c>
      <c r="K245" s="1" t="s">
        <v>47</v>
      </c>
    </row>
    <row r="246" spans="1:11" ht="13.5" thickBot="1">
      <c r="A246" s="30">
        <v>45292</v>
      </c>
      <c r="B246" s="1" t="s">
        <v>13</v>
      </c>
      <c r="C246" s="1" t="s">
        <v>290</v>
      </c>
      <c r="D246" s="1" t="s">
        <v>89</v>
      </c>
      <c r="E246" s="1" t="str">
        <f>+VLOOKUP(D246,'[1]Exportar Hoja de Trabajo'!$B$2:$F$2549,2,0)</f>
        <v>SIMON BOLIVAR</v>
      </c>
      <c r="F246" s="1" t="s">
        <v>38</v>
      </c>
      <c r="G246" s="1" t="s">
        <v>39</v>
      </c>
      <c r="H246" s="1" t="s">
        <v>29</v>
      </c>
      <c r="I246" s="5">
        <v>1</v>
      </c>
      <c r="J246" s="1" t="s">
        <v>30</v>
      </c>
      <c r="K246" s="1" t="s">
        <v>488</v>
      </c>
    </row>
    <row r="247" spans="1:11" ht="13.5" thickBot="1">
      <c r="A247" s="30">
        <v>45292</v>
      </c>
      <c r="B247" s="1" t="s">
        <v>186</v>
      </c>
      <c r="C247" s="1" t="s">
        <v>297</v>
      </c>
      <c r="D247" s="1" t="s">
        <v>5</v>
      </c>
      <c r="E247" s="1" t="str">
        <f>+VLOOKUP(D247,'[1]Exportar Hoja de Trabajo'!$B$2:$F$2549,2,0)</f>
        <v>BOGOTA - EL DORADO LUIS CARLOS GALAN SARMIENTO</v>
      </c>
      <c r="F247" s="1" t="s">
        <v>6</v>
      </c>
      <c r="G247" s="1" t="s">
        <v>283</v>
      </c>
      <c r="H247" s="1" t="s">
        <v>193</v>
      </c>
      <c r="I247" s="5">
        <v>1</v>
      </c>
      <c r="J247" s="1" t="s">
        <v>225</v>
      </c>
      <c r="K247" s="1" t="s">
        <v>226</v>
      </c>
    </row>
    <row r="248" spans="1:11" ht="13.5" thickBot="1">
      <c r="A248" s="30">
        <v>45292</v>
      </c>
      <c r="B248" s="1" t="s">
        <v>153</v>
      </c>
      <c r="C248" s="1" t="s">
        <v>292</v>
      </c>
      <c r="D248" s="1" t="s">
        <v>5</v>
      </c>
      <c r="E248" s="1" t="str">
        <f>+VLOOKUP(D248,'[1]Exportar Hoja de Trabajo'!$B$2:$F$2549,2,0)</f>
        <v>BOGOTA - EL DORADO LUIS CARLOS GALAN SARMIENTO</v>
      </c>
      <c r="F248" s="1" t="s">
        <v>6</v>
      </c>
      <c r="G248" s="1" t="s">
        <v>283</v>
      </c>
      <c r="H248" s="1" t="s">
        <v>45</v>
      </c>
      <c r="I248" s="5">
        <v>56</v>
      </c>
      <c r="J248" s="1" t="s">
        <v>30</v>
      </c>
      <c r="K248" s="1" t="s">
        <v>488</v>
      </c>
    </row>
    <row r="249" spans="1:11" ht="13.5" thickBot="1">
      <c r="A249" s="30">
        <v>45292</v>
      </c>
      <c r="B249" s="1" t="s">
        <v>153</v>
      </c>
      <c r="C249" s="1" t="s">
        <v>292</v>
      </c>
      <c r="D249" s="1" t="s">
        <v>5</v>
      </c>
      <c r="E249" s="1" t="str">
        <f>+VLOOKUP(D249,'[1]Exportar Hoja de Trabajo'!$B$2:$F$2549,2,0)</f>
        <v>BOGOTA - EL DORADO LUIS CARLOS GALAN SARMIENTO</v>
      </c>
      <c r="F249" s="1" t="s">
        <v>36</v>
      </c>
      <c r="G249" t="s">
        <v>347</v>
      </c>
      <c r="H249" s="1" t="s">
        <v>129</v>
      </c>
      <c r="I249" s="5">
        <v>2</v>
      </c>
      <c r="J249" s="1" t="s">
        <v>57</v>
      </c>
      <c r="K249" s="1" t="s">
        <v>58</v>
      </c>
    </row>
    <row r="250" spans="1:11" ht="13.5" thickBot="1">
      <c r="A250" s="30">
        <v>45292</v>
      </c>
      <c r="B250" s="1" t="s">
        <v>153</v>
      </c>
      <c r="C250" s="1" t="s">
        <v>292</v>
      </c>
      <c r="D250" s="1" t="s">
        <v>76</v>
      </c>
      <c r="E250" s="1" t="str">
        <f>+VLOOKUP(D250,'[1]Exportar Hoja de Trabajo'!$B$2:$F$2549,2,0)</f>
        <v>RIONEGRO - JOSE M. CORDOVA</v>
      </c>
      <c r="F250" s="1" t="s">
        <v>59</v>
      </c>
      <c r="G250" s="1" t="s">
        <v>60</v>
      </c>
      <c r="H250" s="1" t="s">
        <v>29</v>
      </c>
      <c r="I250" s="5">
        <v>1136</v>
      </c>
      <c r="J250" s="1" t="s">
        <v>30</v>
      </c>
      <c r="K250" s="1" t="s">
        <v>488</v>
      </c>
    </row>
    <row r="251" spans="1:11" ht="13.5" thickBot="1">
      <c r="A251" s="30">
        <v>45292</v>
      </c>
      <c r="B251" s="1" t="s">
        <v>153</v>
      </c>
      <c r="C251" s="1" t="s">
        <v>292</v>
      </c>
      <c r="D251" s="1" t="s">
        <v>76</v>
      </c>
      <c r="E251" s="1" t="str">
        <f>+VLOOKUP(D251,'[1]Exportar Hoja de Trabajo'!$B$2:$F$2549,2,0)</f>
        <v>RIONEGRO - JOSE M. CORDOVA</v>
      </c>
      <c r="F251" s="1" t="s">
        <v>6</v>
      </c>
      <c r="G251" s="1" t="s">
        <v>283</v>
      </c>
      <c r="H251" s="1" t="s">
        <v>120</v>
      </c>
      <c r="I251" s="5">
        <v>72</v>
      </c>
      <c r="J251" s="1" t="s">
        <v>115</v>
      </c>
      <c r="K251" s="1" t="s">
        <v>116</v>
      </c>
    </row>
    <row r="252" spans="1:11" ht="13.5" thickBot="1">
      <c r="A252" s="30">
        <v>45292</v>
      </c>
      <c r="B252" s="1" t="s">
        <v>153</v>
      </c>
      <c r="C252" s="1" t="s">
        <v>292</v>
      </c>
      <c r="D252" s="1" t="s">
        <v>212</v>
      </c>
      <c r="E252" s="1" t="str">
        <f>+VLOOKUP(D252,'[1]Exportar Hoja de Trabajo'!$B$2:$F$2549,2,0)</f>
        <v>QUIBDO - EL CARAÑO</v>
      </c>
      <c r="F252" s="1" t="s">
        <v>6</v>
      </c>
      <c r="G252" s="1" t="s">
        <v>283</v>
      </c>
      <c r="H252" s="1" t="s">
        <v>120</v>
      </c>
      <c r="I252" s="5">
        <v>196</v>
      </c>
      <c r="J252" s="1" t="s">
        <v>30</v>
      </c>
      <c r="K252" s="1" t="s">
        <v>488</v>
      </c>
    </row>
    <row r="253" spans="1:11" ht="13.5" thickBot="1">
      <c r="A253" s="30">
        <v>45292</v>
      </c>
      <c r="B253" s="1" t="s">
        <v>112</v>
      </c>
      <c r="C253" s="1" t="s">
        <v>293</v>
      </c>
      <c r="D253" s="1" t="s">
        <v>113</v>
      </c>
      <c r="E253" s="1" t="str">
        <f>+VLOOKUP(D253,'[1]Exportar Hoja de Trabajo'!$B$2:$F$2549,2,0)</f>
        <v>BARRANCABERMEJA-YARIGUIES</v>
      </c>
      <c r="F253" s="1" t="s">
        <v>23</v>
      </c>
      <c r="G253" s="1" t="s">
        <v>24</v>
      </c>
      <c r="H253" s="1" t="s">
        <v>114</v>
      </c>
      <c r="I253" s="5">
        <v>32</v>
      </c>
      <c r="J253" s="1" t="s">
        <v>115</v>
      </c>
      <c r="K253" s="1" t="s">
        <v>116</v>
      </c>
    </row>
    <row r="254" spans="1:11" ht="13.5" thickBot="1">
      <c r="A254" s="30">
        <v>45292</v>
      </c>
      <c r="B254" s="1" t="s">
        <v>112</v>
      </c>
      <c r="C254" s="1" t="s">
        <v>293</v>
      </c>
      <c r="D254" s="1" t="s">
        <v>73</v>
      </c>
      <c r="E254" s="1" t="str">
        <f>+VLOOKUP(D254,'[1]Exportar Hoja de Trabajo'!$B$2:$F$2549,2,0)</f>
        <v>EL YOPAL</v>
      </c>
      <c r="F254" s="1" t="s">
        <v>59</v>
      </c>
      <c r="G254" s="1" t="s">
        <v>60</v>
      </c>
      <c r="H254" s="1" t="s">
        <v>29</v>
      </c>
      <c r="I254" s="5">
        <v>48</v>
      </c>
      <c r="J254" s="1" t="s">
        <v>46</v>
      </c>
      <c r="K254" s="1" t="s">
        <v>47</v>
      </c>
    </row>
    <row r="255" spans="1:11" ht="13.5" thickBot="1">
      <c r="A255" s="30">
        <v>45292</v>
      </c>
      <c r="B255" s="1" t="s">
        <v>112</v>
      </c>
      <c r="C255" s="1" t="s">
        <v>293</v>
      </c>
      <c r="D255" s="1" t="s">
        <v>118</v>
      </c>
      <c r="E255" s="1" t="str">
        <f>+VLOOKUP(D255,'[1]Exportar Hoja de Trabajo'!$B$2:$F$2549,2,0)</f>
        <v>GUILLERMO LEON VALENCIA</v>
      </c>
      <c r="F255" s="1" t="s">
        <v>18</v>
      </c>
      <c r="G255" s="1" t="s">
        <v>19</v>
      </c>
      <c r="H255" s="1" t="s">
        <v>114</v>
      </c>
      <c r="I255" s="5">
        <v>34</v>
      </c>
      <c r="J255" s="1" t="s">
        <v>115</v>
      </c>
      <c r="K255" s="1" t="s">
        <v>116</v>
      </c>
    </row>
    <row r="256" spans="1:11" ht="13.5" thickBot="1">
      <c r="A256" s="30">
        <v>45292</v>
      </c>
      <c r="B256" s="1" t="s">
        <v>112</v>
      </c>
      <c r="C256" s="1" t="s">
        <v>293</v>
      </c>
      <c r="D256" s="1" t="s">
        <v>118</v>
      </c>
      <c r="E256" s="1" t="str">
        <f>+VLOOKUP(D256,'[1]Exportar Hoja de Trabajo'!$B$2:$F$2549,2,0)</f>
        <v>GUILLERMO LEON VALENCIA</v>
      </c>
      <c r="F256" s="1" t="s">
        <v>27</v>
      </c>
      <c r="G256" s="1" t="s">
        <v>28</v>
      </c>
      <c r="H256" s="1" t="s">
        <v>114</v>
      </c>
      <c r="I256" s="5">
        <v>34</v>
      </c>
      <c r="J256" s="1" t="s">
        <v>115</v>
      </c>
      <c r="K256" s="1" t="s">
        <v>116</v>
      </c>
    </row>
    <row r="257" spans="1:11" ht="13.5" thickBot="1">
      <c r="A257" s="30">
        <v>45292</v>
      </c>
      <c r="B257" s="1" t="s">
        <v>112</v>
      </c>
      <c r="C257" s="1" t="s">
        <v>293</v>
      </c>
      <c r="D257" s="1" t="s">
        <v>118</v>
      </c>
      <c r="E257" s="1" t="str">
        <f>+VLOOKUP(D257,'[1]Exportar Hoja de Trabajo'!$B$2:$F$2549,2,0)</f>
        <v>GUILLERMO LEON VALENCIA</v>
      </c>
      <c r="F257" s="1" t="s">
        <v>18</v>
      </c>
      <c r="G257" s="1" t="s">
        <v>19</v>
      </c>
      <c r="H257" s="1" t="s">
        <v>120</v>
      </c>
      <c r="I257" s="5">
        <v>7</v>
      </c>
      <c r="J257" s="1" t="s">
        <v>115</v>
      </c>
      <c r="K257" s="1" t="s">
        <v>116</v>
      </c>
    </row>
    <row r="258" spans="1:11" ht="13.5" thickBot="1">
      <c r="A258" s="30">
        <v>45292</v>
      </c>
      <c r="B258" s="1" t="s">
        <v>112</v>
      </c>
      <c r="C258" s="1" t="s">
        <v>293</v>
      </c>
      <c r="D258" s="1" t="s">
        <v>119</v>
      </c>
      <c r="E258" s="1" t="str">
        <f>+VLOOKUP(D258,'[1]Exportar Hoja de Trabajo'!$B$2:$F$2549,2,0)</f>
        <v>ALFONSO LOPEZ PUMAREJO.</v>
      </c>
      <c r="F258" s="1" t="s">
        <v>59</v>
      </c>
      <c r="G258" s="1" t="s">
        <v>60</v>
      </c>
      <c r="H258" s="1" t="s">
        <v>45</v>
      </c>
      <c r="I258" s="5">
        <v>5</v>
      </c>
      <c r="J258" s="1" t="s">
        <v>46</v>
      </c>
      <c r="K258" s="1" t="s">
        <v>47</v>
      </c>
    </row>
    <row r="259" spans="1:11" ht="13.5" thickBot="1">
      <c r="A259" s="30">
        <v>45292</v>
      </c>
      <c r="B259" s="1" t="s">
        <v>112</v>
      </c>
      <c r="C259" s="1" t="s">
        <v>293</v>
      </c>
      <c r="D259" s="1" t="s">
        <v>119</v>
      </c>
      <c r="E259" s="1" t="str">
        <f>+VLOOKUP(D259,'[1]Exportar Hoja de Trabajo'!$B$2:$F$2549,2,0)</f>
        <v>ALFONSO LOPEZ PUMAREJO.</v>
      </c>
      <c r="F259" s="1" t="s">
        <v>6</v>
      </c>
      <c r="G259" s="1" t="s">
        <v>283</v>
      </c>
      <c r="H259" s="1" t="s">
        <v>45</v>
      </c>
      <c r="I259" s="5">
        <v>5</v>
      </c>
      <c r="J259" s="1" t="s">
        <v>46</v>
      </c>
      <c r="K259" s="1" t="s">
        <v>47</v>
      </c>
    </row>
    <row r="260" spans="1:11" ht="13.5" thickBot="1">
      <c r="A260" s="30">
        <v>45292</v>
      </c>
      <c r="B260" s="1" t="s">
        <v>112</v>
      </c>
      <c r="C260" s="1" t="s">
        <v>293</v>
      </c>
      <c r="D260" s="1" t="s">
        <v>122</v>
      </c>
      <c r="E260" s="1" t="str">
        <f>+VLOOKUP(D260,'[1]Exportar Hoja de Trabajo'!$B$2:$F$2549,2,0)</f>
        <v>VANGUARDIA</v>
      </c>
      <c r="F260" s="1" t="s">
        <v>27</v>
      </c>
      <c r="G260" s="1" t="s">
        <v>28</v>
      </c>
      <c r="H260" s="1" t="s">
        <v>29</v>
      </c>
      <c r="I260" s="5">
        <v>55</v>
      </c>
      <c r="J260" s="1" t="s">
        <v>46</v>
      </c>
      <c r="K260" s="1" t="s">
        <v>47</v>
      </c>
    </row>
    <row r="261" spans="1:11" ht="13.5" thickBot="1">
      <c r="A261" s="30">
        <v>45292</v>
      </c>
      <c r="B261" s="1" t="s">
        <v>112</v>
      </c>
      <c r="C261" s="1" t="s">
        <v>293</v>
      </c>
      <c r="D261" s="1" t="s">
        <v>123</v>
      </c>
      <c r="E261" s="1" t="str">
        <f>+VLOOKUP(D261,'[1]Exportar Hoja de Trabajo'!$B$2:$F$2549,2,0)</f>
        <v>TUMACO - LA FLORIDA</v>
      </c>
      <c r="F261" s="1" t="s">
        <v>18</v>
      </c>
      <c r="G261" s="1" t="s">
        <v>19</v>
      </c>
      <c r="H261" s="1" t="s">
        <v>120</v>
      </c>
      <c r="I261" s="5">
        <v>39</v>
      </c>
      <c r="J261" s="1" t="s">
        <v>115</v>
      </c>
      <c r="K261" s="1" t="s">
        <v>116</v>
      </c>
    </row>
    <row r="262" spans="1:11" ht="13.5" thickBot="1">
      <c r="A262" s="30">
        <v>45292</v>
      </c>
      <c r="B262" s="1" t="s">
        <v>139</v>
      </c>
      <c r="C262" s="1" t="s">
        <v>291</v>
      </c>
      <c r="D262" s="1" t="s">
        <v>140</v>
      </c>
      <c r="E262" s="1" t="str">
        <f>+VLOOKUP(D262,'[1]Exportar Hoja de Trabajo'!$B$2:$F$2549,2,0)</f>
        <v>MEDELLIN - OLAYA HERRERA</v>
      </c>
      <c r="F262" s="1" t="s">
        <v>6</v>
      </c>
      <c r="G262" s="1" t="s">
        <v>283</v>
      </c>
      <c r="H262" s="1" t="s">
        <v>209</v>
      </c>
      <c r="I262" s="5">
        <v>4</v>
      </c>
      <c r="J262" s="1" t="s">
        <v>131</v>
      </c>
      <c r="K262" s="1" t="s">
        <v>132</v>
      </c>
    </row>
    <row r="263" spans="1:11" ht="13.5" thickBot="1">
      <c r="A263" s="30">
        <v>45292</v>
      </c>
      <c r="B263" s="1" t="s">
        <v>146</v>
      </c>
      <c r="C263" s="1" t="s">
        <v>148</v>
      </c>
      <c r="D263" s="1" t="s">
        <v>5</v>
      </c>
      <c r="E263" s="1" t="str">
        <f>+VLOOKUP(D263,'[1]Exportar Hoja de Trabajo'!$B$2:$F$2549,2,0)</f>
        <v>BOGOTA - EL DORADO LUIS CARLOS GALAN SARMIENTO</v>
      </c>
      <c r="F263" s="1" t="s">
        <v>23</v>
      </c>
      <c r="G263" s="1" t="s">
        <v>24</v>
      </c>
      <c r="H263" s="1" t="s">
        <v>130</v>
      </c>
      <c r="I263" s="5">
        <v>1</v>
      </c>
      <c r="J263" s="1" t="s">
        <v>146</v>
      </c>
      <c r="K263" s="1" t="s">
        <v>148</v>
      </c>
    </row>
    <row r="264" spans="1:11" ht="13.5" thickBot="1">
      <c r="A264" s="30">
        <v>45292</v>
      </c>
      <c r="B264" s="1" t="s">
        <v>90</v>
      </c>
      <c r="C264" s="1" t="s">
        <v>294</v>
      </c>
      <c r="D264" s="1" t="s">
        <v>5</v>
      </c>
      <c r="E264" s="1" t="str">
        <f>+VLOOKUP(D264,'[1]Exportar Hoja de Trabajo'!$B$2:$F$2549,2,0)</f>
        <v>BOGOTA - EL DORADO LUIS CARLOS GALAN SARMIENTO</v>
      </c>
      <c r="F264" s="1" t="s">
        <v>32</v>
      </c>
      <c r="G264" s="1" t="s">
        <v>33</v>
      </c>
      <c r="H264" s="1" t="s">
        <v>94</v>
      </c>
      <c r="I264" s="5">
        <v>26</v>
      </c>
      <c r="J264" s="1" t="s">
        <v>95</v>
      </c>
      <c r="K264" s="1" t="s">
        <v>96</v>
      </c>
    </row>
    <row r="265" spans="1:11" ht="13.5" thickBot="1">
      <c r="A265" s="30">
        <v>45292</v>
      </c>
      <c r="B265" s="1" t="s">
        <v>90</v>
      </c>
      <c r="C265" s="1" t="s">
        <v>294</v>
      </c>
      <c r="D265" s="1" t="s">
        <v>5</v>
      </c>
      <c r="E265" s="1" t="str">
        <f>+VLOOKUP(D265,'[1]Exportar Hoja de Trabajo'!$B$2:$F$2549,2,0)</f>
        <v>BOGOTA - EL DORADO LUIS CARLOS GALAN SARMIENTO</v>
      </c>
      <c r="F265" s="1" t="s">
        <v>40</v>
      </c>
      <c r="G265" s="1" t="s">
        <v>41</v>
      </c>
      <c r="H265" s="1" t="s">
        <v>94</v>
      </c>
      <c r="I265" s="5">
        <v>26</v>
      </c>
      <c r="J265" s="1" t="s">
        <v>95</v>
      </c>
      <c r="K265" s="1" t="s">
        <v>96</v>
      </c>
    </row>
    <row r="266" spans="1:11" ht="13.5" thickBot="1">
      <c r="A266" s="30">
        <v>45292</v>
      </c>
      <c r="B266" s="1" t="s">
        <v>90</v>
      </c>
      <c r="C266" s="1" t="s">
        <v>294</v>
      </c>
      <c r="D266" s="1" t="s">
        <v>5</v>
      </c>
      <c r="E266" s="1" t="str">
        <f>+VLOOKUP(D266,'[1]Exportar Hoja de Trabajo'!$B$2:$F$2549,2,0)</f>
        <v>BOGOTA - EL DORADO LUIS CARLOS GALAN SARMIENTO</v>
      </c>
      <c r="F266" s="1" t="s">
        <v>23</v>
      </c>
      <c r="G266" s="1" t="s">
        <v>24</v>
      </c>
      <c r="H266" s="1" t="s">
        <v>102</v>
      </c>
      <c r="I266" s="5">
        <v>17</v>
      </c>
      <c r="J266" s="1" t="s">
        <v>103</v>
      </c>
      <c r="K266" s="1" t="s">
        <v>104</v>
      </c>
    </row>
    <row r="267" spans="1:11" ht="13.5" thickBot="1">
      <c r="A267" s="30">
        <v>45292</v>
      </c>
      <c r="B267" s="1" t="s">
        <v>90</v>
      </c>
      <c r="C267" s="1" t="s">
        <v>294</v>
      </c>
      <c r="D267" s="1" t="s">
        <v>5</v>
      </c>
      <c r="E267" s="1" t="str">
        <f>+VLOOKUP(D267,'[1]Exportar Hoja de Trabajo'!$B$2:$F$2549,2,0)</f>
        <v>BOGOTA - EL DORADO LUIS CARLOS GALAN SARMIENTO</v>
      </c>
      <c r="F267" s="1" t="s">
        <v>59</v>
      </c>
      <c r="G267" s="1" t="s">
        <v>60</v>
      </c>
      <c r="H267" s="1" t="s">
        <v>91</v>
      </c>
      <c r="I267" s="5">
        <v>9</v>
      </c>
      <c r="J267" s="1" t="s">
        <v>92</v>
      </c>
      <c r="K267" s="1" t="s">
        <v>93</v>
      </c>
    </row>
    <row r="268" spans="1:11" ht="13.5" thickBot="1">
      <c r="A268" s="30">
        <v>45292</v>
      </c>
      <c r="B268" s="1" t="s">
        <v>90</v>
      </c>
      <c r="C268" s="1" t="s">
        <v>294</v>
      </c>
      <c r="D268" s="1" t="s">
        <v>5</v>
      </c>
      <c r="E268" s="1" t="str">
        <f>+VLOOKUP(D268,'[1]Exportar Hoja de Trabajo'!$B$2:$F$2549,2,0)</f>
        <v>BOGOTA - EL DORADO LUIS CARLOS GALAN SARMIENTO</v>
      </c>
      <c r="F268" s="1" t="s">
        <v>23</v>
      </c>
      <c r="G268" s="1" t="s">
        <v>24</v>
      </c>
      <c r="H268" s="1" t="s">
        <v>91</v>
      </c>
      <c r="I268" s="5">
        <v>9</v>
      </c>
      <c r="J268" s="1" t="s">
        <v>92</v>
      </c>
      <c r="K268" s="1" t="s">
        <v>93</v>
      </c>
    </row>
    <row r="269" spans="1:11" ht="13.5" thickBot="1">
      <c r="A269" s="30">
        <v>45292</v>
      </c>
      <c r="B269" s="1" t="s">
        <v>162</v>
      </c>
      <c r="C269" s="1" t="s">
        <v>299</v>
      </c>
      <c r="D269" s="1" t="s">
        <v>76</v>
      </c>
      <c r="E269" s="1" t="str">
        <f>+VLOOKUP(D269,'[1]Exportar Hoja de Trabajo'!$B$2:$F$2549,2,0)</f>
        <v>RIONEGRO - JOSE M. CORDOVA</v>
      </c>
      <c r="F269" s="1" t="s">
        <v>32</v>
      </c>
      <c r="G269" s="1" t="s">
        <v>33</v>
      </c>
      <c r="H269" s="1" t="s">
        <v>150</v>
      </c>
      <c r="I269" s="5">
        <v>4</v>
      </c>
      <c r="J269" s="1" t="s">
        <v>131</v>
      </c>
      <c r="K269" s="1" t="s">
        <v>132</v>
      </c>
    </row>
    <row r="270" spans="1:11" ht="13.5" thickBot="1">
      <c r="A270" s="30">
        <v>45292</v>
      </c>
      <c r="B270" s="1" t="s">
        <v>162</v>
      </c>
      <c r="C270" s="1" t="s">
        <v>299</v>
      </c>
      <c r="D270" s="1" t="s">
        <v>76</v>
      </c>
      <c r="E270" s="1" t="str">
        <f>+VLOOKUP(D270,'[1]Exportar Hoja de Trabajo'!$B$2:$F$2549,2,0)</f>
        <v>RIONEGRO - JOSE M. CORDOVA</v>
      </c>
      <c r="F270" s="1" t="s">
        <v>27</v>
      </c>
      <c r="G270" s="1" t="s">
        <v>28</v>
      </c>
      <c r="H270" s="1" t="s">
        <v>150</v>
      </c>
      <c r="I270" s="5">
        <v>2</v>
      </c>
      <c r="J270" s="1" t="s">
        <v>131</v>
      </c>
      <c r="K270" s="1" t="s">
        <v>132</v>
      </c>
    </row>
    <row r="271" spans="1:11" ht="13.5" thickBot="1">
      <c r="A271" s="30">
        <v>45292</v>
      </c>
      <c r="B271" s="1" t="s">
        <v>162</v>
      </c>
      <c r="C271" s="1" t="s">
        <v>299</v>
      </c>
      <c r="D271" s="1" t="s">
        <v>76</v>
      </c>
      <c r="E271" s="1" t="str">
        <f>+VLOOKUP(D271,'[1]Exportar Hoja de Trabajo'!$B$2:$F$2549,2,0)</f>
        <v>RIONEGRO - JOSE M. CORDOVA</v>
      </c>
      <c r="F271" s="1" t="s">
        <v>59</v>
      </c>
      <c r="G271" s="1" t="s">
        <v>60</v>
      </c>
      <c r="H271" s="1" t="s">
        <v>170</v>
      </c>
      <c r="I271" s="5">
        <v>6</v>
      </c>
      <c r="J271" s="1" t="s">
        <v>131</v>
      </c>
      <c r="K271" s="1" t="s">
        <v>132</v>
      </c>
    </row>
    <row r="272" spans="1:11" ht="13.5" thickBot="1">
      <c r="A272" s="30">
        <v>45292</v>
      </c>
      <c r="B272" s="1" t="s">
        <v>162</v>
      </c>
      <c r="C272" s="1" t="s">
        <v>299</v>
      </c>
      <c r="D272" s="1" t="s">
        <v>76</v>
      </c>
      <c r="E272" s="1" t="str">
        <f>+VLOOKUP(D272,'[1]Exportar Hoja de Trabajo'!$B$2:$F$2549,2,0)</f>
        <v>RIONEGRO - JOSE M. CORDOVA</v>
      </c>
      <c r="F272" s="1" t="s">
        <v>6</v>
      </c>
      <c r="G272" s="1" t="s">
        <v>283</v>
      </c>
      <c r="H272" s="1" t="s">
        <v>170</v>
      </c>
      <c r="I272" s="5">
        <v>1</v>
      </c>
      <c r="J272" s="1" t="s">
        <v>131</v>
      </c>
      <c r="K272" s="1" t="s">
        <v>132</v>
      </c>
    </row>
    <row r="273" spans="1:11" ht="13.5" thickBot="1">
      <c r="A273" s="30">
        <v>45292</v>
      </c>
      <c r="B273" s="1" t="s">
        <v>162</v>
      </c>
      <c r="C273" s="1" t="s">
        <v>299</v>
      </c>
      <c r="D273" s="1" t="s">
        <v>76</v>
      </c>
      <c r="E273" s="1" t="str">
        <f>+VLOOKUP(D273,'[1]Exportar Hoja de Trabajo'!$B$2:$F$2549,2,0)</f>
        <v>RIONEGRO - JOSE M. CORDOVA</v>
      </c>
      <c r="F273" s="1" t="s">
        <v>59</v>
      </c>
      <c r="G273" s="1" t="s">
        <v>60</v>
      </c>
      <c r="H273" s="1" t="s">
        <v>171</v>
      </c>
      <c r="I273" s="5">
        <v>4</v>
      </c>
      <c r="J273" s="1" t="s">
        <v>131</v>
      </c>
      <c r="K273" s="1" t="s">
        <v>132</v>
      </c>
    </row>
    <row r="274" spans="1:11" ht="13.5" thickBot="1">
      <c r="A274" s="30">
        <v>45292</v>
      </c>
      <c r="B274" s="1" t="s">
        <v>162</v>
      </c>
      <c r="C274" s="1" t="s">
        <v>299</v>
      </c>
      <c r="D274" s="1" t="s">
        <v>76</v>
      </c>
      <c r="E274" s="1" t="str">
        <f>+VLOOKUP(D274,'[1]Exportar Hoja de Trabajo'!$B$2:$F$2549,2,0)</f>
        <v>RIONEGRO - JOSE M. CORDOVA</v>
      </c>
      <c r="F274" s="1" t="s">
        <v>6</v>
      </c>
      <c r="G274" s="1" t="s">
        <v>283</v>
      </c>
      <c r="H274" s="1" t="s">
        <v>171</v>
      </c>
      <c r="I274" s="5">
        <v>2</v>
      </c>
      <c r="J274" s="1" t="s">
        <v>131</v>
      </c>
      <c r="K274" s="1" t="s">
        <v>132</v>
      </c>
    </row>
    <row r="275" spans="1:11" ht="13.5" thickBot="1">
      <c r="A275" s="30">
        <v>45292</v>
      </c>
      <c r="B275" s="1" t="s">
        <v>162</v>
      </c>
      <c r="C275" s="1" t="s">
        <v>299</v>
      </c>
      <c r="D275" s="1" t="s">
        <v>76</v>
      </c>
      <c r="E275" s="1" t="str">
        <f>+VLOOKUP(D275,'[1]Exportar Hoja de Trabajo'!$B$2:$F$2549,2,0)</f>
        <v>RIONEGRO - JOSE M. CORDOVA</v>
      </c>
      <c r="F275" s="1" t="s">
        <v>18</v>
      </c>
      <c r="G275" s="1" t="s">
        <v>19</v>
      </c>
      <c r="H275" s="1" t="s">
        <v>220</v>
      </c>
      <c r="I275" s="5">
        <v>2</v>
      </c>
      <c r="J275" s="1" t="s">
        <v>131</v>
      </c>
      <c r="K275" s="1" t="s">
        <v>132</v>
      </c>
    </row>
    <row r="276" spans="1:11" ht="13.5" thickBot="1">
      <c r="A276" s="30">
        <v>45292</v>
      </c>
      <c r="B276" s="1" t="s">
        <v>162</v>
      </c>
      <c r="C276" s="1" t="s">
        <v>299</v>
      </c>
      <c r="D276" s="1" t="s">
        <v>76</v>
      </c>
      <c r="E276" s="1" t="str">
        <f>+VLOOKUP(D276,'[1]Exportar Hoja de Trabajo'!$B$2:$F$2549,2,0)</f>
        <v>RIONEGRO - JOSE M. CORDOVA</v>
      </c>
      <c r="F276" s="1" t="s">
        <v>59</v>
      </c>
      <c r="G276" s="1" t="s">
        <v>60</v>
      </c>
      <c r="H276" s="1" t="s">
        <v>220</v>
      </c>
      <c r="I276" s="5">
        <v>2</v>
      </c>
      <c r="J276" s="1" t="s">
        <v>131</v>
      </c>
      <c r="K276" s="1" t="s">
        <v>132</v>
      </c>
    </row>
    <row r="277" spans="1:11" ht="13.5" thickBot="1">
      <c r="A277" s="30">
        <v>45292</v>
      </c>
      <c r="B277" s="1" t="s">
        <v>13</v>
      </c>
      <c r="C277" s="1" t="s">
        <v>290</v>
      </c>
      <c r="D277" s="1" t="s">
        <v>44</v>
      </c>
      <c r="E277" s="1" t="str">
        <f>+VLOOKUP(D277,'[1]Exportar Hoja de Trabajo'!$B$2:$F$2549,2,0)</f>
        <v>BUCARAMANGA - PALONEGRO</v>
      </c>
      <c r="F277" s="1" t="s">
        <v>36</v>
      </c>
      <c r="G277" t="s">
        <v>347</v>
      </c>
      <c r="H277" s="1" t="s">
        <v>45</v>
      </c>
      <c r="I277" s="5">
        <v>1</v>
      </c>
      <c r="J277" s="1" t="s">
        <v>46</v>
      </c>
      <c r="K277" s="1" t="s">
        <v>47</v>
      </c>
    </row>
    <row r="278" spans="1:11" ht="13.5" thickBot="1">
      <c r="A278" s="30">
        <v>45292</v>
      </c>
      <c r="B278" s="1" t="s">
        <v>13</v>
      </c>
      <c r="C278" s="1" t="s">
        <v>290</v>
      </c>
      <c r="D278" s="1" t="s">
        <v>44</v>
      </c>
      <c r="E278" s="1" t="str">
        <f>+VLOOKUP(D278,'[1]Exportar Hoja de Trabajo'!$B$2:$F$2549,2,0)</f>
        <v>BUCARAMANGA - PALONEGRO</v>
      </c>
      <c r="F278" s="1" t="s">
        <v>36</v>
      </c>
      <c r="G278" t="s">
        <v>347</v>
      </c>
      <c r="H278" s="1" t="s">
        <v>29</v>
      </c>
      <c r="I278" s="5">
        <v>7</v>
      </c>
      <c r="J278" s="1" t="s">
        <v>34</v>
      </c>
      <c r="K278" s="1" t="s">
        <v>35</v>
      </c>
    </row>
    <row r="279" spans="1:11" ht="13.5" thickBot="1">
      <c r="A279" s="30">
        <v>45292</v>
      </c>
      <c r="B279" s="1" t="s">
        <v>13</v>
      </c>
      <c r="C279" s="1" t="s">
        <v>290</v>
      </c>
      <c r="D279" s="1" t="s">
        <v>44</v>
      </c>
      <c r="E279" s="1" t="str">
        <f>+VLOOKUP(D279,'[1]Exportar Hoja de Trabajo'!$B$2:$F$2549,2,0)</f>
        <v>BUCARAMANGA - PALONEGRO</v>
      </c>
      <c r="F279" s="1" t="s">
        <v>40</v>
      </c>
      <c r="G279" s="1" t="s">
        <v>41</v>
      </c>
      <c r="H279" s="1" t="s">
        <v>45</v>
      </c>
      <c r="I279" s="5">
        <v>60</v>
      </c>
      <c r="J279" s="1" t="s">
        <v>46</v>
      </c>
      <c r="K279" s="1" t="s">
        <v>47</v>
      </c>
    </row>
    <row r="280" spans="1:11" ht="13.5" thickBot="1">
      <c r="A280" s="30">
        <v>45292</v>
      </c>
      <c r="B280" s="1" t="s">
        <v>13</v>
      </c>
      <c r="C280" s="1" t="s">
        <v>290</v>
      </c>
      <c r="D280" s="1" t="s">
        <v>48</v>
      </c>
      <c r="E280" s="1" t="str">
        <f>+VLOOKUP(D280,'[1]Exportar Hoja de Trabajo'!$B$2:$F$2549,2,0)</f>
        <v>CALI - ALFONSO BONILLA ARAGON</v>
      </c>
      <c r="F280" s="1" t="s">
        <v>32</v>
      </c>
      <c r="G280" s="1" t="s">
        <v>33</v>
      </c>
      <c r="H280" s="1" t="s">
        <v>45</v>
      </c>
      <c r="I280" s="5">
        <v>10</v>
      </c>
      <c r="J280" s="1" t="s">
        <v>46</v>
      </c>
      <c r="K280" s="1" t="s">
        <v>47</v>
      </c>
    </row>
    <row r="281" spans="1:11" ht="13.5" thickBot="1">
      <c r="A281" s="30">
        <v>45292</v>
      </c>
      <c r="B281" s="1" t="s">
        <v>13</v>
      </c>
      <c r="C281" s="1" t="s">
        <v>290</v>
      </c>
      <c r="D281" s="1" t="s">
        <v>48</v>
      </c>
      <c r="E281" s="1" t="str">
        <f>+VLOOKUP(D281,'[1]Exportar Hoja de Trabajo'!$B$2:$F$2549,2,0)</f>
        <v>CALI - ALFONSO BONILLA ARAGON</v>
      </c>
      <c r="F281" s="1" t="s">
        <v>32</v>
      </c>
      <c r="G281" s="1" t="s">
        <v>33</v>
      </c>
      <c r="H281" s="1" t="s">
        <v>29</v>
      </c>
      <c r="I281" s="5">
        <v>918</v>
      </c>
      <c r="J281" s="1" t="s">
        <v>46</v>
      </c>
      <c r="K281" s="1" t="s">
        <v>47</v>
      </c>
    </row>
    <row r="282" spans="1:11" ht="13.5" thickBot="1">
      <c r="A282" s="30">
        <v>45292</v>
      </c>
      <c r="B282" s="1" t="s">
        <v>13</v>
      </c>
      <c r="C282" s="1" t="s">
        <v>290</v>
      </c>
      <c r="D282" s="1" t="s">
        <v>14</v>
      </c>
      <c r="E282" s="1" t="str">
        <f>+VLOOKUP(D282,'[1]Exportar Hoja de Trabajo'!$B$2:$F$2549,2,0)</f>
        <v>SAN ANDRES-GUSTAVO ROJAS PINILLA</v>
      </c>
      <c r="F282" s="1" t="s">
        <v>18</v>
      </c>
      <c r="G282" s="1" t="s">
        <v>19</v>
      </c>
      <c r="H282" s="1" t="s">
        <v>15</v>
      </c>
      <c r="I282" s="5">
        <v>56</v>
      </c>
      <c r="J282" s="1" t="s">
        <v>16</v>
      </c>
      <c r="K282" s="1" t="s">
        <v>17</v>
      </c>
    </row>
    <row r="283" spans="1:11" ht="13.5" thickBot="1">
      <c r="A283" s="30">
        <v>45292</v>
      </c>
      <c r="B283" s="1" t="s">
        <v>13</v>
      </c>
      <c r="C283" s="1" t="s">
        <v>290</v>
      </c>
      <c r="D283" s="1" t="s">
        <v>31</v>
      </c>
      <c r="E283" s="1" t="str">
        <f>+VLOOKUP(D283,'[1]Exportar Hoja de Trabajo'!$B$2:$F$2549,2,0)</f>
        <v>EL EDEN</v>
      </c>
      <c r="F283" s="1" t="s">
        <v>18</v>
      </c>
      <c r="G283" s="1" t="s">
        <v>19</v>
      </c>
      <c r="H283" s="1" t="s">
        <v>29</v>
      </c>
      <c r="I283" s="5">
        <v>31</v>
      </c>
      <c r="J283" s="1" t="s">
        <v>30</v>
      </c>
      <c r="K283" s="1" t="s">
        <v>488</v>
      </c>
    </row>
    <row r="284" spans="1:11" ht="13.5" thickBot="1">
      <c r="A284" s="30">
        <v>45292</v>
      </c>
      <c r="B284" s="1" t="s">
        <v>13</v>
      </c>
      <c r="C284" s="1" t="s">
        <v>290</v>
      </c>
      <c r="D284" s="1" t="s">
        <v>31</v>
      </c>
      <c r="E284" s="1" t="str">
        <f>+VLOOKUP(D284,'[1]Exportar Hoja de Trabajo'!$B$2:$F$2549,2,0)</f>
        <v>EL EDEN</v>
      </c>
      <c r="F284" s="1" t="s">
        <v>23</v>
      </c>
      <c r="G284" s="1" t="s">
        <v>24</v>
      </c>
      <c r="H284" s="1" t="s">
        <v>15</v>
      </c>
      <c r="I284" s="5">
        <v>13</v>
      </c>
      <c r="J284" s="1" t="s">
        <v>25</v>
      </c>
      <c r="K284" s="1" t="s">
        <v>26</v>
      </c>
    </row>
    <row r="285" spans="1:11" ht="13.5" thickBot="1">
      <c r="A285" s="30">
        <v>45292</v>
      </c>
      <c r="B285" s="1" t="s">
        <v>13</v>
      </c>
      <c r="C285" s="1" t="s">
        <v>290</v>
      </c>
      <c r="D285" s="1" t="s">
        <v>31</v>
      </c>
      <c r="E285" s="1" t="str">
        <f>+VLOOKUP(D285,'[1]Exportar Hoja de Trabajo'!$B$2:$F$2549,2,0)</f>
        <v>EL EDEN</v>
      </c>
      <c r="F285" s="1" t="s">
        <v>27</v>
      </c>
      <c r="G285" s="1" t="s">
        <v>28</v>
      </c>
      <c r="H285" s="1" t="s">
        <v>29</v>
      </c>
      <c r="I285" s="5">
        <v>163</v>
      </c>
      <c r="J285" s="1" t="s">
        <v>46</v>
      </c>
      <c r="K285" s="1" t="s">
        <v>47</v>
      </c>
    </row>
    <row r="286" spans="1:11" ht="13.5" thickBot="1">
      <c r="A286" s="30">
        <v>45292</v>
      </c>
      <c r="B286" s="1" t="s">
        <v>13</v>
      </c>
      <c r="C286" s="1" t="s">
        <v>290</v>
      </c>
      <c r="D286" s="1" t="s">
        <v>31</v>
      </c>
      <c r="E286" s="1" t="str">
        <f>+VLOOKUP(D286,'[1]Exportar Hoja de Trabajo'!$B$2:$F$2549,2,0)</f>
        <v>EL EDEN</v>
      </c>
      <c r="F286" s="1" t="s">
        <v>27</v>
      </c>
      <c r="G286" s="1" t="s">
        <v>28</v>
      </c>
      <c r="H286" s="1" t="s">
        <v>15</v>
      </c>
      <c r="I286" s="5">
        <v>13</v>
      </c>
      <c r="J286" s="1" t="s">
        <v>25</v>
      </c>
      <c r="K286" s="1" t="s">
        <v>26</v>
      </c>
    </row>
    <row r="287" spans="1:11" ht="13.5" thickBot="1">
      <c r="A287" s="30">
        <v>45292</v>
      </c>
      <c r="B287" s="1" t="s">
        <v>13</v>
      </c>
      <c r="C287" s="1" t="s">
        <v>290</v>
      </c>
      <c r="D287" s="1" t="s">
        <v>31</v>
      </c>
      <c r="E287" s="1" t="str">
        <f>+VLOOKUP(D287,'[1]Exportar Hoja de Trabajo'!$B$2:$F$2549,2,0)</f>
        <v>EL EDEN</v>
      </c>
      <c r="F287" s="1" t="s">
        <v>27</v>
      </c>
      <c r="G287" s="1" t="s">
        <v>28</v>
      </c>
      <c r="H287" s="1" t="s">
        <v>15</v>
      </c>
      <c r="I287" s="5">
        <v>18</v>
      </c>
      <c r="J287" s="1" t="s">
        <v>16</v>
      </c>
      <c r="K287" s="1" t="s">
        <v>17</v>
      </c>
    </row>
    <row r="288" spans="1:11" ht="13.5" thickBot="1">
      <c r="A288" s="30">
        <v>45292</v>
      </c>
      <c r="B288" s="1" t="s">
        <v>13</v>
      </c>
      <c r="C288" s="1" t="s">
        <v>290</v>
      </c>
      <c r="D288" s="1" t="s">
        <v>31</v>
      </c>
      <c r="E288" s="1" t="str">
        <f>+VLOOKUP(D288,'[1]Exportar Hoja de Trabajo'!$B$2:$F$2549,2,0)</f>
        <v>EL EDEN</v>
      </c>
      <c r="F288" s="1" t="s">
        <v>40</v>
      </c>
      <c r="G288" s="1" t="s">
        <v>41</v>
      </c>
      <c r="H288" s="1" t="s">
        <v>45</v>
      </c>
      <c r="I288" s="5">
        <v>2</v>
      </c>
      <c r="J288" s="1" t="s">
        <v>46</v>
      </c>
      <c r="K288" s="1" t="s">
        <v>47</v>
      </c>
    </row>
    <row r="289" spans="1:11" ht="13.5" thickBot="1">
      <c r="A289" s="30">
        <v>45292</v>
      </c>
      <c r="B289" s="1" t="s">
        <v>13</v>
      </c>
      <c r="C289" s="1" t="s">
        <v>290</v>
      </c>
      <c r="D289" s="1" t="s">
        <v>37</v>
      </c>
      <c r="E289" s="1" t="str">
        <f>+VLOOKUP(D289,'[1]Exportar Hoja de Trabajo'!$B$2:$F$2549,2,0)</f>
        <v>BARRANQUILLA-E. CORTISSOZ</v>
      </c>
      <c r="F289" s="1" t="s">
        <v>6</v>
      </c>
      <c r="G289" s="1" t="s">
        <v>283</v>
      </c>
      <c r="H289" s="1" t="s">
        <v>15</v>
      </c>
      <c r="I289" s="5">
        <v>187</v>
      </c>
      <c r="J289" s="1" t="s">
        <v>25</v>
      </c>
      <c r="K289" s="1" t="s">
        <v>26</v>
      </c>
    </row>
    <row r="290" spans="1:11" ht="13.5" thickBot="1">
      <c r="A290" s="30">
        <v>45292</v>
      </c>
      <c r="B290" s="1" t="s">
        <v>13</v>
      </c>
      <c r="C290" s="1" t="s">
        <v>290</v>
      </c>
      <c r="D290" s="1" t="s">
        <v>37</v>
      </c>
      <c r="E290" s="1" t="str">
        <f>+VLOOKUP(D290,'[1]Exportar Hoja de Trabajo'!$B$2:$F$2549,2,0)</f>
        <v>BARRANQUILLA-E. CORTISSOZ</v>
      </c>
      <c r="F290" s="1" t="s">
        <v>18</v>
      </c>
      <c r="G290" s="1" t="s">
        <v>19</v>
      </c>
      <c r="H290" s="1" t="s">
        <v>29</v>
      </c>
      <c r="I290" s="5">
        <v>3</v>
      </c>
      <c r="J290" s="1" t="s">
        <v>30</v>
      </c>
      <c r="K290" s="1" t="s">
        <v>488</v>
      </c>
    </row>
    <row r="291" spans="1:11" ht="13.5" thickBot="1">
      <c r="A291" s="30">
        <v>45292</v>
      </c>
      <c r="B291" s="1" t="s">
        <v>13</v>
      </c>
      <c r="C291" s="1" t="s">
        <v>290</v>
      </c>
      <c r="D291" s="1" t="s">
        <v>37</v>
      </c>
      <c r="E291" s="1" t="str">
        <f>+VLOOKUP(D291,'[1]Exportar Hoja de Trabajo'!$B$2:$F$2549,2,0)</f>
        <v>BARRANQUILLA-E. CORTISSOZ</v>
      </c>
      <c r="F291" s="1" t="s">
        <v>36</v>
      </c>
      <c r="G291" t="s">
        <v>347</v>
      </c>
      <c r="H291" s="1" t="s">
        <v>29</v>
      </c>
      <c r="I291" s="5">
        <v>30</v>
      </c>
      <c r="J291" s="1" t="s">
        <v>34</v>
      </c>
      <c r="K291" s="1" t="s">
        <v>35</v>
      </c>
    </row>
    <row r="292" spans="1:11" ht="13.5" thickBot="1">
      <c r="A292" s="30">
        <v>45292</v>
      </c>
      <c r="B292" s="1" t="s">
        <v>13</v>
      </c>
      <c r="C292" s="1" t="s">
        <v>290</v>
      </c>
      <c r="D292" s="1" t="s">
        <v>37</v>
      </c>
      <c r="E292" s="1" t="str">
        <f>+VLOOKUP(D292,'[1]Exportar Hoja de Trabajo'!$B$2:$F$2549,2,0)</f>
        <v>BARRANQUILLA-E. CORTISSOZ</v>
      </c>
      <c r="F292" s="1" t="s">
        <v>27</v>
      </c>
      <c r="G292" s="1" t="s">
        <v>28</v>
      </c>
      <c r="H292" s="1" t="s">
        <v>29</v>
      </c>
      <c r="I292" s="5">
        <v>31</v>
      </c>
      <c r="J292" s="1" t="s">
        <v>34</v>
      </c>
      <c r="K292" s="1" t="s">
        <v>35</v>
      </c>
    </row>
    <row r="293" spans="1:11" ht="13.5" thickBot="1">
      <c r="A293" s="30">
        <v>45292</v>
      </c>
      <c r="B293" s="1" t="s">
        <v>13</v>
      </c>
      <c r="C293" s="1" t="s">
        <v>290</v>
      </c>
      <c r="D293" s="1" t="s">
        <v>37</v>
      </c>
      <c r="E293" s="1" t="str">
        <f>+VLOOKUP(D293,'[1]Exportar Hoja de Trabajo'!$B$2:$F$2549,2,0)</f>
        <v>BARRANQUILLA-E. CORTISSOZ</v>
      </c>
      <c r="F293" s="1" t="s">
        <v>27</v>
      </c>
      <c r="G293" s="1" t="s">
        <v>28</v>
      </c>
      <c r="H293" s="1" t="s">
        <v>15</v>
      </c>
      <c r="I293" s="5">
        <v>58</v>
      </c>
      <c r="J293" s="1" t="s">
        <v>16</v>
      </c>
      <c r="K293" s="1" t="s">
        <v>17</v>
      </c>
    </row>
    <row r="294" spans="1:11" ht="13.5" thickBot="1">
      <c r="A294" s="30">
        <v>45292</v>
      </c>
      <c r="B294" s="1" t="s">
        <v>13</v>
      </c>
      <c r="C294" s="1" t="s">
        <v>290</v>
      </c>
      <c r="D294" s="1" t="s">
        <v>44</v>
      </c>
      <c r="E294" s="1" t="str">
        <f>+VLOOKUP(D294,'[1]Exportar Hoja de Trabajo'!$B$2:$F$2549,2,0)</f>
        <v>BUCARAMANGA - PALONEGRO</v>
      </c>
      <c r="F294" s="1" t="s">
        <v>18</v>
      </c>
      <c r="G294" s="1" t="s">
        <v>19</v>
      </c>
      <c r="H294" s="1" t="s">
        <v>15</v>
      </c>
      <c r="I294" s="5">
        <v>11</v>
      </c>
      <c r="J294" s="1" t="s">
        <v>25</v>
      </c>
      <c r="K294" s="1" t="s">
        <v>26</v>
      </c>
    </row>
    <row r="295" spans="1:11" ht="13.5" thickBot="1">
      <c r="A295" s="30">
        <v>45292</v>
      </c>
      <c r="B295" s="1" t="s">
        <v>13</v>
      </c>
      <c r="C295" s="1" t="s">
        <v>290</v>
      </c>
      <c r="D295" s="1" t="s">
        <v>48</v>
      </c>
      <c r="E295" s="1" t="str">
        <f>+VLOOKUP(D295,'[1]Exportar Hoja de Trabajo'!$B$2:$F$2549,2,0)</f>
        <v>CALI - ALFONSO BONILLA ARAGON</v>
      </c>
      <c r="F295" s="1" t="s">
        <v>40</v>
      </c>
      <c r="G295" s="1" t="s">
        <v>41</v>
      </c>
      <c r="H295" s="1" t="s">
        <v>62</v>
      </c>
      <c r="I295" s="5">
        <v>49</v>
      </c>
      <c r="J295" s="1" t="s">
        <v>50</v>
      </c>
      <c r="K295" s="1" t="s">
        <v>51</v>
      </c>
    </row>
    <row r="296" spans="1:11" ht="13.5" thickBot="1">
      <c r="A296" s="30">
        <v>45292</v>
      </c>
      <c r="B296" s="1" t="s">
        <v>13</v>
      </c>
      <c r="C296" s="1" t="s">
        <v>290</v>
      </c>
      <c r="D296" s="1" t="s">
        <v>61</v>
      </c>
      <c r="E296" s="1" t="str">
        <f>+VLOOKUP(D296,'[1]Exportar Hoja de Trabajo'!$B$2:$F$2549,2,0)</f>
        <v>CARTAGENA - RAFAEL NUÑEZ</v>
      </c>
      <c r="F296" s="1" t="s">
        <v>32</v>
      </c>
      <c r="G296" s="1" t="s">
        <v>33</v>
      </c>
      <c r="H296" s="1" t="s">
        <v>15</v>
      </c>
      <c r="I296" s="5">
        <v>108</v>
      </c>
      <c r="J296" s="1" t="s">
        <v>25</v>
      </c>
      <c r="K296" s="1" t="s">
        <v>26</v>
      </c>
    </row>
    <row r="297" spans="1:11" ht="13.5" thickBot="1">
      <c r="A297" s="30">
        <v>45292</v>
      </c>
      <c r="B297" s="1" t="s">
        <v>13</v>
      </c>
      <c r="C297" s="1" t="s">
        <v>290</v>
      </c>
      <c r="D297" s="1" t="s">
        <v>61</v>
      </c>
      <c r="E297" s="1" t="str">
        <f>+VLOOKUP(D297,'[1]Exportar Hoja de Trabajo'!$B$2:$F$2549,2,0)</f>
        <v>CARTAGENA - RAFAEL NUÑEZ</v>
      </c>
      <c r="F297" s="1" t="s">
        <v>6</v>
      </c>
      <c r="G297" s="1" t="s">
        <v>283</v>
      </c>
      <c r="H297" s="1" t="s">
        <v>29</v>
      </c>
      <c r="I297" s="5">
        <v>43</v>
      </c>
      <c r="J297" s="1" t="s">
        <v>34</v>
      </c>
      <c r="K297" s="1" t="s">
        <v>35</v>
      </c>
    </row>
    <row r="298" spans="1:11" ht="13.5" thickBot="1">
      <c r="A298" s="30">
        <v>45292</v>
      </c>
      <c r="B298" s="1" t="s">
        <v>13</v>
      </c>
      <c r="C298" s="1" t="s">
        <v>290</v>
      </c>
      <c r="D298" s="1" t="s">
        <v>61</v>
      </c>
      <c r="E298" s="1" t="str">
        <f>+VLOOKUP(D298,'[1]Exportar Hoja de Trabajo'!$B$2:$F$2549,2,0)</f>
        <v>CARTAGENA - RAFAEL NUÑEZ</v>
      </c>
      <c r="F298" s="1" t="s">
        <v>6</v>
      </c>
      <c r="G298" s="1" t="s">
        <v>283</v>
      </c>
      <c r="H298" s="1" t="s">
        <v>15</v>
      </c>
      <c r="I298" s="5">
        <v>446</v>
      </c>
      <c r="J298" s="1" t="s">
        <v>25</v>
      </c>
      <c r="K298" s="1" t="s">
        <v>26</v>
      </c>
    </row>
    <row r="299" spans="1:11" ht="13.5" thickBot="1">
      <c r="A299" s="30">
        <v>45292</v>
      </c>
      <c r="B299" s="1" t="s">
        <v>13</v>
      </c>
      <c r="C299" s="1" t="s">
        <v>290</v>
      </c>
      <c r="D299" s="1" t="s">
        <v>48</v>
      </c>
      <c r="E299" s="1" t="str">
        <f>+VLOOKUP(D299,'[1]Exportar Hoja de Trabajo'!$B$2:$F$2549,2,0)</f>
        <v>CALI - ALFONSO BONILLA ARAGON</v>
      </c>
      <c r="F299" s="1" t="s">
        <v>65</v>
      </c>
      <c r="G299" s="1" t="s">
        <v>66</v>
      </c>
      <c r="H299" s="1" t="s">
        <v>45</v>
      </c>
      <c r="I299" s="5">
        <v>1</v>
      </c>
      <c r="J299" s="1" t="s">
        <v>46</v>
      </c>
      <c r="K299" s="1" t="s">
        <v>47</v>
      </c>
    </row>
    <row r="300" spans="1:11" ht="13.5" thickBot="1">
      <c r="A300" s="30">
        <v>45292</v>
      </c>
      <c r="B300" s="1" t="s">
        <v>13</v>
      </c>
      <c r="C300" s="1" t="s">
        <v>290</v>
      </c>
      <c r="D300" s="1" t="s">
        <v>48</v>
      </c>
      <c r="E300" s="1" t="str">
        <f>+VLOOKUP(D300,'[1]Exportar Hoja de Trabajo'!$B$2:$F$2549,2,0)</f>
        <v>CALI - ALFONSO BONILLA ARAGON</v>
      </c>
      <c r="F300" s="1" t="s">
        <v>23</v>
      </c>
      <c r="G300" s="1" t="s">
        <v>24</v>
      </c>
      <c r="H300" s="1" t="s">
        <v>45</v>
      </c>
      <c r="I300" s="5">
        <v>1</v>
      </c>
      <c r="J300" s="1" t="s">
        <v>42</v>
      </c>
      <c r="K300" s="1" t="s">
        <v>43</v>
      </c>
    </row>
    <row r="301" spans="1:11" ht="13.5" thickBot="1">
      <c r="A301" s="30">
        <v>45292</v>
      </c>
      <c r="B301" s="1" t="s">
        <v>13</v>
      </c>
      <c r="C301" s="1" t="s">
        <v>290</v>
      </c>
      <c r="D301" s="1" t="s">
        <v>48</v>
      </c>
      <c r="E301" s="1" t="str">
        <f>+VLOOKUP(D301,'[1]Exportar Hoja de Trabajo'!$B$2:$F$2549,2,0)</f>
        <v>CALI - ALFONSO BONILLA ARAGON</v>
      </c>
      <c r="F301" s="1" t="s">
        <v>23</v>
      </c>
      <c r="G301" s="1" t="s">
        <v>24</v>
      </c>
      <c r="H301" s="1" t="s">
        <v>79</v>
      </c>
      <c r="I301" s="5">
        <v>32</v>
      </c>
      <c r="J301" s="1" t="s">
        <v>46</v>
      </c>
      <c r="K301" s="1" t="s">
        <v>47</v>
      </c>
    </row>
    <row r="302" spans="1:11" ht="13.5" thickBot="1">
      <c r="A302" s="30">
        <v>45292</v>
      </c>
      <c r="B302" s="1" t="s">
        <v>13</v>
      </c>
      <c r="C302" s="1" t="s">
        <v>290</v>
      </c>
      <c r="D302" s="1" t="s">
        <v>48</v>
      </c>
      <c r="E302" s="1" t="str">
        <f>+VLOOKUP(D302,'[1]Exportar Hoja de Trabajo'!$B$2:$F$2549,2,0)</f>
        <v>CALI - ALFONSO BONILLA ARAGON</v>
      </c>
      <c r="F302" s="1" t="s">
        <v>23</v>
      </c>
      <c r="G302" s="1" t="s">
        <v>24</v>
      </c>
      <c r="H302" s="1" t="s">
        <v>15</v>
      </c>
      <c r="I302" s="5">
        <v>63</v>
      </c>
      <c r="J302" s="1" t="s">
        <v>16</v>
      </c>
      <c r="K302" s="1" t="s">
        <v>17</v>
      </c>
    </row>
    <row r="303" spans="1:11" ht="13.5" thickBot="1">
      <c r="A303" s="30">
        <v>45292</v>
      </c>
      <c r="B303" s="1" t="s">
        <v>13</v>
      </c>
      <c r="C303" s="1" t="s">
        <v>290</v>
      </c>
      <c r="D303" s="1" t="s">
        <v>48</v>
      </c>
      <c r="E303" s="1" t="str">
        <f>+VLOOKUP(D303,'[1]Exportar Hoja de Trabajo'!$B$2:$F$2549,2,0)</f>
        <v>CALI - ALFONSO BONILLA ARAGON</v>
      </c>
      <c r="F303" s="1" t="s">
        <v>36</v>
      </c>
      <c r="G303" t="s">
        <v>347</v>
      </c>
      <c r="H303" s="1" t="s">
        <v>29</v>
      </c>
      <c r="I303" s="5">
        <v>30</v>
      </c>
      <c r="J303" s="1" t="s">
        <v>34</v>
      </c>
      <c r="K303" s="1" t="s">
        <v>35</v>
      </c>
    </row>
    <row r="304" spans="1:11" ht="13.5" thickBot="1">
      <c r="A304" s="30">
        <v>45292</v>
      </c>
      <c r="B304" s="1" t="s">
        <v>13</v>
      </c>
      <c r="C304" s="1" t="s">
        <v>290</v>
      </c>
      <c r="D304" s="1" t="s">
        <v>48</v>
      </c>
      <c r="E304" s="1" t="str">
        <f>+VLOOKUP(D304,'[1]Exportar Hoja de Trabajo'!$B$2:$F$2549,2,0)</f>
        <v>CALI - ALFONSO BONILLA ARAGON</v>
      </c>
      <c r="F304" s="1" t="s">
        <v>36</v>
      </c>
      <c r="G304" t="s">
        <v>347</v>
      </c>
      <c r="H304" s="1" t="s">
        <v>56</v>
      </c>
      <c r="I304" s="5">
        <v>21</v>
      </c>
      <c r="J304" s="1" t="s">
        <v>57</v>
      </c>
      <c r="K304" s="1" t="s">
        <v>58</v>
      </c>
    </row>
    <row r="305" spans="1:11" ht="13.5" thickBot="1">
      <c r="A305" s="30">
        <v>45292</v>
      </c>
      <c r="B305" s="1" t="s">
        <v>13</v>
      </c>
      <c r="C305" s="1" t="s">
        <v>290</v>
      </c>
      <c r="D305" s="1" t="s">
        <v>48</v>
      </c>
      <c r="E305" s="1" t="str">
        <f>+VLOOKUP(D305,'[1]Exportar Hoja de Trabajo'!$B$2:$F$2549,2,0)</f>
        <v>CALI - ALFONSO BONILLA ARAGON</v>
      </c>
      <c r="F305" s="1" t="s">
        <v>27</v>
      </c>
      <c r="G305" s="1" t="s">
        <v>28</v>
      </c>
      <c r="H305" s="1" t="s">
        <v>29</v>
      </c>
      <c r="I305" s="5">
        <v>870</v>
      </c>
      <c r="J305" s="1" t="s">
        <v>46</v>
      </c>
      <c r="K305" s="1" t="s">
        <v>47</v>
      </c>
    </row>
    <row r="306" spans="1:11" ht="13.5" thickBot="1">
      <c r="A306" s="30">
        <v>45292</v>
      </c>
      <c r="B306" s="1" t="s">
        <v>13</v>
      </c>
      <c r="C306" s="1" t="s">
        <v>290</v>
      </c>
      <c r="D306" s="1" t="s">
        <v>61</v>
      </c>
      <c r="E306" s="1" t="str">
        <f>+VLOOKUP(D306,'[1]Exportar Hoja de Trabajo'!$B$2:$F$2549,2,0)</f>
        <v>CARTAGENA - RAFAEL NUÑEZ</v>
      </c>
      <c r="F306" s="1" t="s">
        <v>18</v>
      </c>
      <c r="G306" s="1" t="s">
        <v>19</v>
      </c>
      <c r="H306" s="1" t="s">
        <v>62</v>
      </c>
      <c r="I306" s="5">
        <v>25</v>
      </c>
      <c r="J306" s="1" t="s">
        <v>34</v>
      </c>
      <c r="K306" s="1" t="s">
        <v>35</v>
      </c>
    </row>
    <row r="307" spans="1:11" ht="13.5" thickBot="1">
      <c r="A307" s="30">
        <v>45292</v>
      </c>
      <c r="B307" s="1" t="s">
        <v>13</v>
      </c>
      <c r="C307" s="1" t="s">
        <v>290</v>
      </c>
      <c r="D307" s="1" t="s">
        <v>61</v>
      </c>
      <c r="E307" s="1" t="str">
        <f>+VLOOKUP(D307,'[1]Exportar Hoja de Trabajo'!$B$2:$F$2549,2,0)</f>
        <v>CARTAGENA - RAFAEL NUÑEZ</v>
      </c>
      <c r="F307" s="1" t="s">
        <v>18</v>
      </c>
      <c r="G307" s="1" t="s">
        <v>19</v>
      </c>
      <c r="H307" s="1" t="s">
        <v>180</v>
      </c>
      <c r="I307" s="5">
        <v>8</v>
      </c>
      <c r="J307" s="1" t="s">
        <v>181</v>
      </c>
      <c r="K307" s="1" t="s">
        <v>182</v>
      </c>
    </row>
    <row r="308" spans="1:11" ht="13.5" thickBot="1">
      <c r="A308" s="30">
        <v>45292</v>
      </c>
      <c r="B308" s="1" t="s">
        <v>13</v>
      </c>
      <c r="C308" s="1" t="s">
        <v>290</v>
      </c>
      <c r="D308" s="1" t="s">
        <v>61</v>
      </c>
      <c r="E308" s="1" t="str">
        <f>+VLOOKUP(D308,'[1]Exportar Hoja de Trabajo'!$B$2:$F$2549,2,0)</f>
        <v>CARTAGENA - RAFAEL NUÑEZ</v>
      </c>
      <c r="F308" s="1" t="s">
        <v>23</v>
      </c>
      <c r="G308" s="1" t="s">
        <v>24</v>
      </c>
      <c r="H308" s="1" t="s">
        <v>45</v>
      </c>
      <c r="I308" s="5">
        <v>9</v>
      </c>
      <c r="J308" s="1" t="s">
        <v>34</v>
      </c>
      <c r="K308" s="1" t="s">
        <v>35</v>
      </c>
    </row>
    <row r="309" spans="1:11" ht="13.5" thickBot="1">
      <c r="A309" s="30">
        <v>45292</v>
      </c>
      <c r="B309" s="1" t="s">
        <v>13</v>
      </c>
      <c r="C309" s="1" t="s">
        <v>290</v>
      </c>
      <c r="D309" s="1" t="s">
        <v>61</v>
      </c>
      <c r="E309" s="1" t="str">
        <f>+VLOOKUP(D309,'[1]Exportar Hoja de Trabajo'!$B$2:$F$2549,2,0)</f>
        <v>CARTAGENA - RAFAEL NUÑEZ</v>
      </c>
      <c r="F309" s="1" t="s">
        <v>23</v>
      </c>
      <c r="G309" s="1" t="s">
        <v>24</v>
      </c>
      <c r="H309" s="1" t="s">
        <v>62</v>
      </c>
      <c r="I309" s="5">
        <v>25</v>
      </c>
      <c r="J309" s="1" t="s">
        <v>34</v>
      </c>
      <c r="K309" s="1" t="s">
        <v>35</v>
      </c>
    </row>
    <row r="310" spans="1:11" ht="13.5" thickBot="1">
      <c r="A310" s="30">
        <v>45292</v>
      </c>
      <c r="B310" s="1" t="s">
        <v>13</v>
      </c>
      <c r="C310" s="1" t="s">
        <v>290</v>
      </c>
      <c r="D310" s="1" t="s">
        <v>61</v>
      </c>
      <c r="E310" s="1" t="str">
        <f>+VLOOKUP(D310,'[1]Exportar Hoja de Trabajo'!$B$2:$F$2549,2,0)</f>
        <v>CARTAGENA - RAFAEL NUÑEZ</v>
      </c>
      <c r="F310" s="1" t="s">
        <v>23</v>
      </c>
      <c r="G310" s="1" t="s">
        <v>24</v>
      </c>
      <c r="H310" s="1" t="s">
        <v>15</v>
      </c>
      <c r="I310" s="5">
        <v>133</v>
      </c>
      <c r="J310" s="1" t="s">
        <v>25</v>
      </c>
      <c r="K310" s="1" t="s">
        <v>26</v>
      </c>
    </row>
    <row r="311" spans="1:11" ht="13.5" thickBot="1">
      <c r="A311" s="30">
        <v>45292</v>
      </c>
      <c r="B311" s="1" t="s">
        <v>13</v>
      </c>
      <c r="C311" s="1" t="s">
        <v>290</v>
      </c>
      <c r="D311" s="1" t="s">
        <v>61</v>
      </c>
      <c r="E311" s="1" t="str">
        <f>+VLOOKUP(D311,'[1]Exportar Hoja de Trabajo'!$B$2:$F$2549,2,0)</f>
        <v>CARTAGENA - RAFAEL NUÑEZ</v>
      </c>
      <c r="F311" s="1" t="s">
        <v>27</v>
      </c>
      <c r="G311" s="1" t="s">
        <v>28</v>
      </c>
      <c r="H311" s="1" t="s">
        <v>29</v>
      </c>
      <c r="I311" s="5">
        <v>7</v>
      </c>
      <c r="J311" s="1" t="s">
        <v>34</v>
      </c>
      <c r="K311" s="1" t="s">
        <v>35</v>
      </c>
    </row>
    <row r="312" spans="1:11" ht="13.5" thickBot="1">
      <c r="A312" s="30">
        <v>45292</v>
      </c>
      <c r="B312" s="1" t="s">
        <v>13</v>
      </c>
      <c r="C312" s="1" t="s">
        <v>290</v>
      </c>
      <c r="D312" s="1" t="s">
        <v>61</v>
      </c>
      <c r="E312" s="1" t="str">
        <f>+VLOOKUP(D312,'[1]Exportar Hoja de Trabajo'!$B$2:$F$2549,2,0)</f>
        <v>CARTAGENA - RAFAEL NUÑEZ</v>
      </c>
      <c r="F312" s="1" t="s">
        <v>27</v>
      </c>
      <c r="G312" s="1" t="s">
        <v>28</v>
      </c>
      <c r="H312" s="1" t="s">
        <v>183</v>
      </c>
      <c r="I312" s="5">
        <v>15</v>
      </c>
      <c r="J312" s="1" t="s">
        <v>121</v>
      </c>
      <c r="K312" s="1" t="s">
        <v>121</v>
      </c>
    </row>
    <row r="313" spans="1:11" ht="13.5" thickBot="1">
      <c r="A313" s="30">
        <v>45292</v>
      </c>
      <c r="B313" s="1" t="s">
        <v>13</v>
      </c>
      <c r="C313" s="1" t="s">
        <v>290</v>
      </c>
      <c r="D313" s="1" t="s">
        <v>61</v>
      </c>
      <c r="E313" s="1" t="str">
        <f>+VLOOKUP(D313,'[1]Exportar Hoja de Trabajo'!$B$2:$F$2549,2,0)</f>
        <v>CARTAGENA - RAFAEL NUÑEZ</v>
      </c>
      <c r="F313" s="1" t="s">
        <v>38</v>
      </c>
      <c r="G313" s="1" t="s">
        <v>39</v>
      </c>
      <c r="H313" s="1" t="s">
        <v>45</v>
      </c>
      <c r="I313" s="5">
        <v>7</v>
      </c>
      <c r="J313" s="1" t="s">
        <v>30</v>
      </c>
      <c r="K313" s="1" t="s">
        <v>488</v>
      </c>
    </row>
    <row r="314" spans="1:11" ht="13.5" thickBot="1">
      <c r="A314" s="30">
        <v>45292</v>
      </c>
      <c r="B314" s="1" t="s">
        <v>13</v>
      </c>
      <c r="C314" s="1" t="s">
        <v>290</v>
      </c>
      <c r="D314" s="1" t="s">
        <v>61</v>
      </c>
      <c r="E314" s="1" t="str">
        <f>+VLOOKUP(D314,'[1]Exportar Hoja de Trabajo'!$B$2:$F$2549,2,0)</f>
        <v>CARTAGENA - RAFAEL NUÑEZ</v>
      </c>
      <c r="F314" s="1" t="s">
        <v>38</v>
      </c>
      <c r="G314" s="1" t="s">
        <v>39</v>
      </c>
      <c r="H314" s="1" t="s">
        <v>62</v>
      </c>
      <c r="I314" s="5">
        <v>2</v>
      </c>
      <c r="J314" s="1" t="s">
        <v>63</v>
      </c>
      <c r="K314" s="1" t="s">
        <v>64</v>
      </c>
    </row>
    <row r="315" spans="1:11" ht="13.5" thickBot="1">
      <c r="A315" s="30">
        <v>45292</v>
      </c>
      <c r="B315" s="1" t="s">
        <v>13</v>
      </c>
      <c r="C315" s="1" t="s">
        <v>290</v>
      </c>
      <c r="D315" s="1" t="s">
        <v>61</v>
      </c>
      <c r="E315" s="1" t="str">
        <f>+VLOOKUP(D315,'[1]Exportar Hoja de Trabajo'!$B$2:$F$2549,2,0)</f>
        <v>CARTAGENA - RAFAEL NUÑEZ</v>
      </c>
      <c r="F315" s="1" t="s">
        <v>40</v>
      </c>
      <c r="G315" s="1" t="s">
        <v>41</v>
      </c>
      <c r="H315" s="1" t="s">
        <v>29</v>
      </c>
      <c r="I315" s="5">
        <v>14</v>
      </c>
      <c r="J315" s="1" t="s">
        <v>34</v>
      </c>
      <c r="K315" s="1" t="s">
        <v>35</v>
      </c>
    </row>
    <row r="316" spans="1:11" ht="13.5" thickBot="1">
      <c r="A316" s="30">
        <v>45292</v>
      </c>
      <c r="B316" s="1" t="s">
        <v>13</v>
      </c>
      <c r="C316" s="1" t="s">
        <v>290</v>
      </c>
      <c r="D316" s="1" t="s">
        <v>72</v>
      </c>
      <c r="E316" s="1" t="str">
        <f>+VLOOKUP(D316,'[1]Exportar Hoja de Trabajo'!$B$2:$F$2549,2,0)</f>
        <v>CAMILO DAZA</v>
      </c>
      <c r="F316" s="1" t="s">
        <v>32</v>
      </c>
      <c r="G316" s="1" t="s">
        <v>33</v>
      </c>
      <c r="H316" s="1" t="s">
        <v>29</v>
      </c>
      <c r="I316" s="5">
        <v>393</v>
      </c>
      <c r="J316" s="1" t="s">
        <v>46</v>
      </c>
      <c r="K316" s="1" t="s">
        <v>47</v>
      </c>
    </row>
    <row r="317" spans="1:11" ht="13.5" thickBot="1">
      <c r="A317" s="30">
        <v>45292</v>
      </c>
      <c r="B317" s="1" t="s">
        <v>13</v>
      </c>
      <c r="C317" s="1" t="s">
        <v>290</v>
      </c>
      <c r="D317" s="1" t="s">
        <v>72</v>
      </c>
      <c r="E317" s="1" t="str">
        <f>+VLOOKUP(D317,'[1]Exportar Hoja de Trabajo'!$B$2:$F$2549,2,0)</f>
        <v>CAMILO DAZA</v>
      </c>
      <c r="F317" s="1" t="s">
        <v>6</v>
      </c>
      <c r="G317" s="1" t="s">
        <v>283</v>
      </c>
      <c r="H317" s="1" t="s">
        <v>15</v>
      </c>
      <c r="I317" s="5">
        <v>68</v>
      </c>
      <c r="J317" s="1" t="s">
        <v>25</v>
      </c>
      <c r="K317" s="1" t="s">
        <v>26</v>
      </c>
    </row>
    <row r="318" spans="1:11" ht="13.5" thickBot="1">
      <c r="A318" s="30">
        <v>45292</v>
      </c>
      <c r="B318" s="1" t="s">
        <v>13</v>
      </c>
      <c r="C318" s="1" t="s">
        <v>290</v>
      </c>
      <c r="D318" s="1" t="s">
        <v>72</v>
      </c>
      <c r="E318" s="1" t="str">
        <f>+VLOOKUP(D318,'[1]Exportar Hoja de Trabajo'!$B$2:$F$2549,2,0)</f>
        <v>CAMILO DAZA</v>
      </c>
      <c r="F318" s="1" t="s">
        <v>18</v>
      </c>
      <c r="G318" s="1" t="s">
        <v>19</v>
      </c>
      <c r="H318" s="1" t="s">
        <v>20</v>
      </c>
      <c r="I318" s="5">
        <v>1</v>
      </c>
      <c r="J318" s="1" t="s">
        <v>107</v>
      </c>
      <c r="K318" s="1" t="s">
        <v>108</v>
      </c>
    </row>
    <row r="319" spans="1:11" ht="13.5" thickBot="1">
      <c r="A319" s="30">
        <v>45292</v>
      </c>
      <c r="B319" s="1" t="s">
        <v>13</v>
      </c>
      <c r="C319" s="1" t="s">
        <v>290</v>
      </c>
      <c r="D319" s="1" t="s">
        <v>72</v>
      </c>
      <c r="E319" s="1" t="str">
        <f>+VLOOKUP(D319,'[1]Exportar Hoja de Trabajo'!$B$2:$F$2549,2,0)</f>
        <v>CAMILO DAZA</v>
      </c>
      <c r="F319" s="1" t="s">
        <v>23</v>
      </c>
      <c r="G319" s="1" t="s">
        <v>24</v>
      </c>
      <c r="H319" s="1" t="s">
        <v>29</v>
      </c>
      <c r="I319" s="5">
        <v>411</v>
      </c>
      <c r="J319" s="1" t="s">
        <v>46</v>
      </c>
      <c r="K319" s="1" t="s">
        <v>47</v>
      </c>
    </row>
    <row r="320" spans="1:11" ht="13.5" thickBot="1">
      <c r="A320" s="30">
        <v>45292</v>
      </c>
      <c r="B320" s="1" t="s">
        <v>13</v>
      </c>
      <c r="C320" s="1" t="s">
        <v>290</v>
      </c>
      <c r="D320" s="1" t="s">
        <v>72</v>
      </c>
      <c r="E320" s="1" t="str">
        <f>+VLOOKUP(D320,'[1]Exportar Hoja de Trabajo'!$B$2:$F$2549,2,0)</f>
        <v>CAMILO DAZA</v>
      </c>
      <c r="F320" s="1" t="s">
        <v>38</v>
      </c>
      <c r="G320" s="1" t="s">
        <v>39</v>
      </c>
      <c r="H320" s="1" t="s">
        <v>29</v>
      </c>
      <c r="I320" s="5">
        <v>6</v>
      </c>
      <c r="J320" s="1" t="s">
        <v>46</v>
      </c>
      <c r="K320" s="1" t="s">
        <v>47</v>
      </c>
    </row>
    <row r="321" spans="1:11" ht="13.5" thickBot="1">
      <c r="A321" s="30">
        <v>45292</v>
      </c>
      <c r="B321" s="1" t="s">
        <v>13</v>
      </c>
      <c r="C321" s="1" t="s">
        <v>290</v>
      </c>
      <c r="D321" s="1" t="s">
        <v>74</v>
      </c>
      <c r="E321" s="1" t="str">
        <f>+VLOOKUP(D321,'[1]Exportar Hoja de Trabajo'!$B$2:$F$2549,2,0)</f>
        <v>PERALES</v>
      </c>
      <c r="F321" s="1" t="s">
        <v>6</v>
      </c>
      <c r="G321" s="1" t="s">
        <v>283</v>
      </c>
      <c r="H321" s="1" t="s">
        <v>29</v>
      </c>
      <c r="I321" s="5">
        <v>359</v>
      </c>
      <c r="J321" s="1" t="s">
        <v>46</v>
      </c>
      <c r="K321" s="1" t="s">
        <v>47</v>
      </c>
    </row>
    <row r="322" spans="1:11" ht="13.5" thickBot="1">
      <c r="A322" s="30">
        <v>45292</v>
      </c>
      <c r="B322" s="1" t="s">
        <v>13</v>
      </c>
      <c r="C322" s="1" t="s">
        <v>290</v>
      </c>
      <c r="D322" s="1" t="s">
        <v>74</v>
      </c>
      <c r="E322" s="1" t="str">
        <f>+VLOOKUP(D322,'[1]Exportar Hoja de Trabajo'!$B$2:$F$2549,2,0)</f>
        <v>PERALES</v>
      </c>
      <c r="F322" s="1" t="s">
        <v>23</v>
      </c>
      <c r="G322" s="1" t="s">
        <v>24</v>
      </c>
      <c r="H322" s="1" t="s">
        <v>29</v>
      </c>
      <c r="I322" s="5">
        <v>57</v>
      </c>
      <c r="J322" s="1" t="s">
        <v>46</v>
      </c>
      <c r="K322" s="1" t="s">
        <v>47</v>
      </c>
    </row>
    <row r="323" spans="1:11" ht="13.5" thickBot="1">
      <c r="A323" s="30">
        <v>45292</v>
      </c>
      <c r="B323" s="1" t="s">
        <v>13</v>
      </c>
      <c r="C323" s="1" t="s">
        <v>290</v>
      </c>
      <c r="D323" s="1" t="s">
        <v>124</v>
      </c>
      <c r="E323" s="1" t="str">
        <f>+VLOOKUP(D323,'[1]Exportar Hoja de Trabajo'!$B$2:$F$2549,2,0)</f>
        <v>LETICIA-ALFREDO VASQUEZ COBO</v>
      </c>
      <c r="F323" s="1" t="s">
        <v>32</v>
      </c>
      <c r="G323" s="1" t="s">
        <v>33</v>
      </c>
      <c r="H323" s="1" t="s">
        <v>29</v>
      </c>
      <c r="I323" s="5">
        <v>62</v>
      </c>
      <c r="J323" s="1" t="s">
        <v>30</v>
      </c>
      <c r="K323" s="1" t="s">
        <v>488</v>
      </c>
    </row>
    <row r="324" spans="1:11" ht="13.5" thickBot="1">
      <c r="A324" s="30">
        <v>45292</v>
      </c>
      <c r="B324" s="1" t="s">
        <v>13</v>
      </c>
      <c r="C324" s="1" t="s">
        <v>290</v>
      </c>
      <c r="D324" s="1" t="s">
        <v>76</v>
      </c>
      <c r="E324" s="1" t="str">
        <f>+VLOOKUP(D324,'[1]Exportar Hoja de Trabajo'!$B$2:$F$2549,2,0)</f>
        <v>RIONEGRO - JOSE M. CORDOVA</v>
      </c>
      <c r="F324" s="1" t="s">
        <v>38</v>
      </c>
      <c r="G324" s="1" t="s">
        <v>39</v>
      </c>
      <c r="H324" s="1" t="s">
        <v>62</v>
      </c>
      <c r="I324" s="5">
        <v>1</v>
      </c>
      <c r="J324" s="1" t="s">
        <v>34</v>
      </c>
      <c r="K324" s="1" t="s">
        <v>35</v>
      </c>
    </row>
    <row r="325" spans="1:11" ht="13.5" thickBot="1">
      <c r="A325" s="30">
        <v>45292</v>
      </c>
      <c r="B325" s="1" t="s">
        <v>13</v>
      </c>
      <c r="C325" s="1" t="s">
        <v>290</v>
      </c>
      <c r="D325" s="1" t="s">
        <v>124</v>
      </c>
      <c r="E325" s="1" t="str">
        <f>+VLOOKUP(D325,'[1]Exportar Hoja de Trabajo'!$B$2:$F$2549,2,0)</f>
        <v>LETICIA-ALFREDO VASQUEZ COBO</v>
      </c>
      <c r="F325" s="1" t="s">
        <v>18</v>
      </c>
      <c r="G325" s="1" t="s">
        <v>19</v>
      </c>
      <c r="H325" s="1" t="s">
        <v>29</v>
      </c>
      <c r="I325" s="5">
        <v>78</v>
      </c>
      <c r="J325" s="1" t="s">
        <v>46</v>
      </c>
      <c r="K325" s="1" t="s">
        <v>47</v>
      </c>
    </row>
    <row r="326" spans="1:11" ht="13.5" thickBot="1">
      <c r="A326" s="30">
        <v>45292</v>
      </c>
      <c r="B326" s="1" t="s">
        <v>13</v>
      </c>
      <c r="C326" s="1" t="s">
        <v>290</v>
      </c>
      <c r="D326" s="1" t="s">
        <v>124</v>
      </c>
      <c r="E326" s="1" t="str">
        <f>+VLOOKUP(D326,'[1]Exportar Hoja de Trabajo'!$B$2:$F$2549,2,0)</f>
        <v>LETICIA-ALFREDO VASQUEZ COBO</v>
      </c>
      <c r="F326" s="1" t="s">
        <v>40</v>
      </c>
      <c r="G326" s="1" t="s">
        <v>41</v>
      </c>
      <c r="H326" s="1" t="s">
        <v>45</v>
      </c>
      <c r="I326" s="5">
        <v>1</v>
      </c>
      <c r="J326" s="1" t="s">
        <v>46</v>
      </c>
      <c r="K326" s="1" t="s">
        <v>47</v>
      </c>
    </row>
    <row r="327" spans="1:11" ht="13.5" thickBot="1">
      <c r="A327" s="30">
        <v>45292</v>
      </c>
      <c r="B327" s="1" t="s">
        <v>13</v>
      </c>
      <c r="C327" s="1" t="s">
        <v>290</v>
      </c>
      <c r="D327" s="1" t="s">
        <v>76</v>
      </c>
      <c r="E327" s="1" t="str">
        <f>+VLOOKUP(D327,'[1]Exportar Hoja de Trabajo'!$B$2:$F$2549,2,0)</f>
        <v>RIONEGRO - JOSE M. CORDOVA</v>
      </c>
      <c r="F327" s="1" t="s">
        <v>32</v>
      </c>
      <c r="G327" s="1" t="s">
        <v>33</v>
      </c>
      <c r="H327" s="1" t="s">
        <v>29</v>
      </c>
      <c r="I327" s="5">
        <v>12</v>
      </c>
      <c r="J327" s="1" t="s">
        <v>82</v>
      </c>
      <c r="K327" s="1" t="s">
        <v>83</v>
      </c>
    </row>
    <row r="328" spans="1:11" ht="13.5" thickBot="1">
      <c r="A328" s="30">
        <v>45292</v>
      </c>
      <c r="B328" s="1" t="s">
        <v>13</v>
      </c>
      <c r="C328" s="1" t="s">
        <v>290</v>
      </c>
      <c r="D328" s="1" t="s">
        <v>76</v>
      </c>
      <c r="E328" s="1" t="str">
        <f>+VLOOKUP(D328,'[1]Exportar Hoja de Trabajo'!$B$2:$F$2549,2,0)</f>
        <v>RIONEGRO - JOSE M. CORDOVA</v>
      </c>
      <c r="F328" s="1" t="s">
        <v>6</v>
      </c>
      <c r="G328" s="1" t="s">
        <v>283</v>
      </c>
      <c r="H328" s="1" t="s">
        <v>29</v>
      </c>
      <c r="I328" s="5">
        <v>7245</v>
      </c>
      <c r="J328" s="1" t="s">
        <v>46</v>
      </c>
      <c r="K328" s="1" t="s">
        <v>47</v>
      </c>
    </row>
    <row r="329" spans="1:11" ht="13.5" thickBot="1">
      <c r="A329" s="30">
        <v>45292</v>
      </c>
      <c r="B329" s="1" t="s">
        <v>13</v>
      </c>
      <c r="C329" s="1" t="s">
        <v>290</v>
      </c>
      <c r="D329" s="1" t="s">
        <v>76</v>
      </c>
      <c r="E329" s="1" t="str">
        <f>+VLOOKUP(D329,'[1]Exportar Hoja de Trabajo'!$B$2:$F$2549,2,0)</f>
        <v>RIONEGRO - JOSE M. CORDOVA</v>
      </c>
      <c r="F329" s="1" t="s">
        <v>6</v>
      </c>
      <c r="G329" s="1" t="s">
        <v>283</v>
      </c>
      <c r="H329" s="1" t="s">
        <v>29</v>
      </c>
      <c r="I329" s="5">
        <v>393</v>
      </c>
      <c r="J329" s="1" t="s">
        <v>34</v>
      </c>
      <c r="K329" s="1" t="s">
        <v>35</v>
      </c>
    </row>
    <row r="330" spans="1:11" ht="13.5" thickBot="1">
      <c r="A330" s="30">
        <v>45292</v>
      </c>
      <c r="B330" s="1" t="s">
        <v>13</v>
      </c>
      <c r="C330" s="1" t="s">
        <v>290</v>
      </c>
      <c r="D330" s="1" t="s">
        <v>76</v>
      </c>
      <c r="E330" s="1" t="str">
        <f>+VLOOKUP(D330,'[1]Exportar Hoja de Trabajo'!$B$2:$F$2549,2,0)</f>
        <v>RIONEGRO - JOSE M. CORDOVA</v>
      </c>
      <c r="F330" s="1" t="s">
        <v>6</v>
      </c>
      <c r="G330" s="1" t="s">
        <v>283</v>
      </c>
      <c r="H330" s="1" t="s">
        <v>29</v>
      </c>
      <c r="I330" s="5">
        <v>64</v>
      </c>
      <c r="J330" s="1" t="s">
        <v>82</v>
      </c>
      <c r="K330" s="1" t="s">
        <v>83</v>
      </c>
    </row>
    <row r="331" spans="1:11" ht="13.5" thickBot="1">
      <c r="A331" s="30">
        <v>45292</v>
      </c>
      <c r="B331" s="1" t="s">
        <v>13</v>
      </c>
      <c r="C331" s="1" t="s">
        <v>290</v>
      </c>
      <c r="D331" s="1" t="s">
        <v>76</v>
      </c>
      <c r="E331" s="1" t="str">
        <f>+VLOOKUP(D331,'[1]Exportar Hoja de Trabajo'!$B$2:$F$2549,2,0)</f>
        <v>RIONEGRO - JOSE M. CORDOVA</v>
      </c>
      <c r="F331" s="1" t="s">
        <v>6</v>
      </c>
      <c r="G331" s="1" t="s">
        <v>283</v>
      </c>
      <c r="H331" s="1" t="s">
        <v>125</v>
      </c>
      <c r="I331" s="5">
        <v>2</v>
      </c>
      <c r="J331" s="1" t="s">
        <v>131</v>
      </c>
      <c r="K331" s="1" t="s">
        <v>132</v>
      </c>
    </row>
    <row r="332" spans="1:11" ht="13.5" thickBot="1">
      <c r="A332" s="30">
        <v>45292</v>
      </c>
      <c r="B332" s="1" t="s">
        <v>13</v>
      </c>
      <c r="C332" s="1" t="s">
        <v>290</v>
      </c>
      <c r="D332" s="1" t="s">
        <v>76</v>
      </c>
      <c r="E332" s="1" t="str">
        <f>+VLOOKUP(D332,'[1]Exportar Hoja de Trabajo'!$B$2:$F$2549,2,0)</f>
        <v>RIONEGRO - JOSE M. CORDOVA</v>
      </c>
      <c r="F332" s="1" t="s">
        <v>65</v>
      </c>
      <c r="G332" s="1" t="s">
        <v>66</v>
      </c>
      <c r="H332" s="1" t="s">
        <v>15</v>
      </c>
      <c r="I332" s="5">
        <v>4</v>
      </c>
      <c r="J332" s="1" t="s">
        <v>25</v>
      </c>
      <c r="K332" s="1" t="s">
        <v>26</v>
      </c>
    </row>
    <row r="333" spans="1:11" ht="13.5" thickBot="1">
      <c r="A333" s="30">
        <v>45292</v>
      </c>
      <c r="B333" s="1" t="s">
        <v>13</v>
      </c>
      <c r="C333" s="1" t="s">
        <v>290</v>
      </c>
      <c r="D333" s="1" t="s">
        <v>76</v>
      </c>
      <c r="E333" s="1" t="str">
        <f>+VLOOKUP(D333,'[1]Exportar Hoja de Trabajo'!$B$2:$F$2549,2,0)</f>
        <v>RIONEGRO - JOSE M. CORDOVA</v>
      </c>
      <c r="F333" s="1" t="s">
        <v>18</v>
      </c>
      <c r="G333" s="1" t="s">
        <v>19</v>
      </c>
      <c r="H333" s="1" t="s">
        <v>29</v>
      </c>
      <c r="I333" s="5">
        <v>82</v>
      </c>
      <c r="J333" s="1" t="s">
        <v>34</v>
      </c>
      <c r="K333" s="1" t="s">
        <v>35</v>
      </c>
    </row>
    <row r="334" spans="1:11" ht="13.5" thickBot="1">
      <c r="A334" s="30">
        <v>45292</v>
      </c>
      <c r="B334" s="1" t="s">
        <v>13</v>
      </c>
      <c r="C334" s="1" t="s">
        <v>290</v>
      </c>
      <c r="D334" s="1" t="s">
        <v>76</v>
      </c>
      <c r="E334" s="1" t="str">
        <f>+VLOOKUP(D334,'[1]Exportar Hoja de Trabajo'!$B$2:$F$2549,2,0)</f>
        <v>RIONEGRO - JOSE M. CORDOVA</v>
      </c>
      <c r="F334" s="1" t="s">
        <v>18</v>
      </c>
      <c r="G334" s="1" t="s">
        <v>19</v>
      </c>
      <c r="H334" s="1" t="s">
        <v>67</v>
      </c>
      <c r="I334" s="5">
        <v>22</v>
      </c>
      <c r="J334" s="1" t="s">
        <v>68</v>
      </c>
      <c r="K334" s="1" t="s">
        <v>69</v>
      </c>
    </row>
    <row r="335" spans="1:11" ht="13.5" thickBot="1">
      <c r="A335" s="30">
        <v>45292</v>
      </c>
      <c r="B335" s="1" t="s">
        <v>13</v>
      </c>
      <c r="C335" s="1" t="s">
        <v>290</v>
      </c>
      <c r="D335" s="1" t="s">
        <v>76</v>
      </c>
      <c r="E335" s="1" t="str">
        <f>+VLOOKUP(D335,'[1]Exportar Hoja de Trabajo'!$B$2:$F$2549,2,0)</f>
        <v>RIONEGRO - JOSE M. CORDOVA</v>
      </c>
      <c r="F335" s="1" t="s">
        <v>23</v>
      </c>
      <c r="G335" s="1" t="s">
        <v>24</v>
      </c>
      <c r="H335" s="1" t="s">
        <v>126</v>
      </c>
      <c r="I335" s="5">
        <v>13</v>
      </c>
      <c r="J335" s="1" t="s">
        <v>127</v>
      </c>
      <c r="K335" s="1" t="s">
        <v>128</v>
      </c>
    </row>
    <row r="336" spans="1:11" ht="13.5" thickBot="1">
      <c r="A336" s="30">
        <v>45292</v>
      </c>
      <c r="B336" s="1" t="s">
        <v>13</v>
      </c>
      <c r="C336" s="1" t="s">
        <v>290</v>
      </c>
      <c r="D336" s="1" t="s">
        <v>76</v>
      </c>
      <c r="E336" s="1" t="str">
        <f>+VLOOKUP(D336,'[1]Exportar Hoja de Trabajo'!$B$2:$F$2549,2,0)</f>
        <v>RIONEGRO - JOSE M. CORDOVA</v>
      </c>
      <c r="F336" s="1" t="s">
        <v>36</v>
      </c>
      <c r="G336" t="s">
        <v>347</v>
      </c>
      <c r="H336" s="1" t="s">
        <v>126</v>
      </c>
      <c r="I336" s="5">
        <v>3</v>
      </c>
      <c r="J336" s="1" t="s">
        <v>127</v>
      </c>
      <c r="K336" s="1" t="s">
        <v>128</v>
      </c>
    </row>
    <row r="337" spans="1:11" ht="13.5" thickBot="1">
      <c r="A337" s="30">
        <v>45292</v>
      </c>
      <c r="B337" s="1" t="s">
        <v>13</v>
      </c>
      <c r="C337" s="1" t="s">
        <v>290</v>
      </c>
      <c r="D337" s="1" t="s">
        <v>76</v>
      </c>
      <c r="E337" s="1" t="str">
        <f>+VLOOKUP(D337,'[1]Exportar Hoja de Trabajo'!$B$2:$F$2549,2,0)</f>
        <v>RIONEGRO - JOSE M. CORDOVA</v>
      </c>
      <c r="F337" s="1" t="s">
        <v>27</v>
      </c>
      <c r="G337" s="1" t="s">
        <v>28</v>
      </c>
      <c r="H337" s="1" t="s">
        <v>45</v>
      </c>
      <c r="I337" s="5">
        <v>1</v>
      </c>
      <c r="J337" s="1" t="s">
        <v>82</v>
      </c>
      <c r="K337" s="1" t="s">
        <v>83</v>
      </c>
    </row>
    <row r="338" spans="1:11" ht="13.5" thickBot="1">
      <c r="A338" s="30">
        <v>45292</v>
      </c>
      <c r="B338" s="1" t="s">
        <v>13</v>
      </c>
      <c r="C338" s="1" t="s">
        <v>290</v>
      </c>
      <c r="D338" s="1" t="s">
        <v>76</v>
      </c>
      <c r="E338" s="1" t="str">
        <f>+VLOOKUP(D338,'[1]Exportar Hoja de Trabajo'!$B$2:$F$2549,2,0)</f>
        <v>RIONEGRO - JOSE M. CORDOVA</v>
      </c>
      <c r="F338" s="1" t="s">
        <v>27</v>
      </c>
      <c r="G338" s="1" t="s">
        <v>28</v>
      </c>
      <c r="H338" s="1" t="s">
        <v>62</v>
      </c>
      <c r="I338" s="5">
        <v>1</v>
      </c>
      <c r="J338" s="1" t="s">
        <v>34</v>
      </c>
      <c r="K338" s="1" t="s">
        <v>35</v>
      </c>
    </row>
    <row r="339" spans="1:11" ht="13.5" thickBot="1">
      <c r="A339" s="30">
        <v>45292</v>
      </c>
      <c r="B339" s="1" t="s">
        <v>13</v>
      </c>
      <c r="C339" s="1" t="s">
        <v>290</v>
      </c>
      <c r="D339" s="1" t="s">
        <v>76</v>
      </c>
      <c r="E339" s="1" t="str">
        <f>+VLOOKUP(D339,'[1]Exportar Hoja de Trabajo'!$B$2:$F$2549,2,0)</f>
        <v>RIONEGRO - JOSE M. CORDOVA</v>
      </c>
      <c r="F339" s="1" t="s">
        <v>38</v>
      </c>
      <c r="G339" s="1" t="s">
        <v>39</v>
      </c>
      <c r="H339" s="1" t="s">
        <v>15</v>
      </c>
      <c r="I339" s="5">
        <v>16</v>
      </c>
      <c r="J339" s="1" t="s">
        <v>160</v>
      </c>
      <c r="K339" s="1" t="s">
        <v>161</v>
      </c>
    </row>
    <row r="340" spans="1:11" ht="13.5" thickBot="1">
      <c r="A340" s="30">
        <v>45292</v>
      </c>
      <c r="B340" s="1" t="s">
        <v>13</v>
      </c>
      <c r="C340" s="1" t="s">
        <v>290</v>
      </c>
      <c r="D340" s="1" t="s">
        <v>76</v>
      </c>
      <c r="E340" s="1" t="str">
        <f>+VLOOKUP(D340,'[1]Exportar Hoja de Trabajo'!$B$2:$F$2549,2,0)</f>
        <v>RIONEGRO - JOSE M. CORDOVA</v>
      </c>
      <c r="F340" s="1" t="s">
        <v>38</v>
      </c>
      <c r="G340" s="1" t="s">
        <v>39</v>
      </c>
      <c r="H340" s="1" t="s">
        <v>126</v>
      </c>
      <c r="I340" s="5">
        <v>2</v>
      </c>
      <c r="J340" s="1" t="s">
        <v>127</v>
      </c>
      <c r="K340" s="1" t="s">
        <v>128</v>
      </c>
    </row>
    <row r="341" spans="1:11" ht="13.5" thickBot="1">
      <c r="A341" s="30">
        <v>45292</v>
      </c>
      <c r="B341" s="1" t="s">
        <v>13</v>
      </c>
      <c r="C341" s="1" t="s">
        <v>290</v>
      </c>
      <c r="D341" s="1" t="s">
        <v>76</v>
      </c>
      <c r="E341" s="1" t="str">
        <f>+VLOOKUP(D341,'[1]Exportar Hoja de Trabajo'!$B$2:$F$2549,2,0)</f>
        <v>RIONEGRO - JOSE M. CORDOVA</v>
      </c>
      <c r="F341" s="1" t="s">
        <v>40</v>
      </c>
      <c r="G341" s="1" t="s">
        <v>41</v>
      </c>
      <c r="H341" s="1" t="s">
        <v>29</v>
      </c>
      <c r="I341" s="5">
        <v>32</v>
      </c>
      <c r="J341" s="1" t="s">
        <v>77</v>
      </c>
      <c r="K341" s="1" t="s">
        <v>78</v>
      </c>
    </row>
    <row r="342" spans="1:11" ht="13.5" thickBot="1">
      <c r="A342" s="30">
        <v>45292</v>
      </c>
      <c r="B342" s="1" t="s">
        <v>13</v>
      </c>
      <c r="C342" s="1" t="s">
        <v>290</v>
      </c>
      <c r="D342" s="1" t="s">
        <v>76</v>
      </c>
      <c r="E342" s="1" t="str">
        <f>+VLOOKUP(D342,'[1]Exportar Hoja de Trabajo'!$B$2:$F$2549,2,0)</f>
        <v>RIONEGRO - JOSE M. CORDOVA</v>
      </c>
      <c r="F342" s="1" t="s">
        <v>40</v>
      </c>
      <c r="G342" s="1" t="s">
        <v>41</v>
      </c>
      <c r="H342" s="1" t="s">
        <v>49</v>
      </c>
      <c r="I342" s="5">
        <v>55</v>
      </c>
      <c r="J342" s="1" t="s">
        <v>50</v>
      </c>
      <c r="K342" s="1" t="s">
        <v>51</v>
      </c>
    </row>
    <row r="343" spans="1:11" ht="13.5" thickBot="1">
      <c r="A343" s="30">
        <v>45292</v>
      </c>
      <c r="B343" s="1" t="s">
        <v>13</v>
      </c>
      <c r="C343" s="1" t="s">
        <v>290</v>
      </c>
      <c r="D343" s="1" t="s">
        <v>76</v>
      </c>
      <c r="E343" s="1" t="str">
        <f>+VLOOKUP(D343,'[1]Exportar Hoja de Trabajo'!$B$2:$F$2549,2,0)</f>
        <v>RIONEGRO - JOSE M. CORDOVA</v>
      </c>
      <c r="F343" s="1" t="s">
        <v>40</v>
      </c>
      <c r="G343" s="1" t="s">
        <v>41</v>
      </c>
      <c r="H343" s="1" t="s">
        <v>55</v>
      </c>
      <c r="I343" s="5">
        <v>20</v>
      </c>
      <c r="J343" s="1" t="s">
        <v>46</v>
      </c>
      <c r="K343" s="1" t="s">
        <v>47</v>
      </c>
    </row>
    <row r="344" spans="1:11" ht="13.5" thickBot="1">
      <c r="A344" s="30">
        <v>45292</v>
      </c>
      <c r="B344" s="1" t="s">
        <v>13</v>
      </c>
      <c r="C344" s="1" t="s">
        <v>290</v>
      </c>
      <c r="D344" s="1" t="s">
        <v>76</v>
      </c>
      <c r="E344" s="1" t="str">
        <f>+VLOOKUP(D344,'[1]Exportar Hoja de Trabajo'!$B$2:$F$2549,2,0)</f>
        <v>RIONEGRO - JOSE M. CORDOVA</v>
      </c>
      <c r="F344" s="1" t="s">
        <v>59</v>
      </c>
      <c r="G344" s="1" t="s">
        <v>60</v>
      </c>
      <c r="H344" s="1" t="s">
        <v>49</v>
      </c>
      <c r="I344" s="5">
        <v>1</v>
      </c>
      <c r="J344" s="1" t="s">
        <v>50</v>
      </c>
      <c r="K344" s="1" t="s">
        <v>51</v>
      </c>
    </row>
    <row r="345" spans="1:11" ht="13.5" thickBot="1">
      <c r="A345" s="30">
        <v>45292</v>
      </c>
      <c r="B345" s="1" t="s">
        <v>13</v>
      </c>
      <c r="C345" s="1" t="s">
        <v>290</v>
      </c>
      <c r="D345" s="1" t="s">
        <v>87</v>
      </c>
      <c r="E345" s="1" t="str">
        <f>+VLOOKUP(D345,'[1]Exportar Hoja de Trabajo'!$B$2:$F$2549,2,0)</f>
        <v>PASTO - ANTONIO NARIQO</v>
      </c>
      <c r="F345" s="1" t="s">
        <v>40</v>
      </c>
      <c r="G345" s="1" t="s">
        <v>41</v>
      </c>
      <c r="H345" s="1" t="s">
        <v>29</v>
      </c>
      <c r="I345" s="5">
        <v>236</v>
      </c>
      <c r="J345" s="1" t="s">
        <v>30</v>
      </c>
      <c r="K345" s="1" t="s">
        <v>488</v>
      </c>
    </row>
    <row r="346" spans="1:11" ht="13.5" thickBot="1">
      <c r="A346" s="30">
        <v>45292</v>
      </c>
      <c r="B346" s="1" t="s">
        <v>13</v>
      </c>
      <c r="C346" s="1" t="s">
        <v>290</v>
      </c>
      <c r="D346" s="1" t="s">
        <v>88</v>
      </c>
      <c r="E346" s="1" t="str">
        <f>+VLOOKUP(D346,'[1]Exportar Hoja de Trabajo'!$B$2:$F$2549,2,0)</f>
        <v>ALMIRANTE PADILLA</v>
      </c>
      <c r="F346" s="1" t="s">
        <v>32</v>
      </c>
      <c r="G346" s="1" t="s">
        <v>33</v>
      </c>
      <c r="H346" s="1" t="s">
        <v>29</v>
      </c>
      <c r="I346" s="5">
        <v>44</v>
      </c>
      <c r="J346" s="1" t="s">
        <v>30</v>
      </c>
      <c r="K346" s="1" t="s">
        <v>488</v>
      </c>
    </row>
    <row r="347" spans="1:11" ht="13.5" thickBot="1">
      <c r="A347" s="30">
        <v>45292</v>
      </c>
      <c r="B347" s="1" t="s">
        <v>13</v>
      </c>
      <c r="C347" s="1" t="s">
        <v>290</v>
      </c>
      <c r="D347" s="1" t="s">
        <v>88</v>
      </c>
      <c r="E347" s="1" t="str">
        <f>+VLOOKUP(D347,'[1]Exportar Hoja de Trabajo'!$B$2:$F$2549,2,0)</f>
        <v>ALMIRANTE PADILLA</v>
      </c>
      <c r="F347" s="1" t="s">
        <v>59</v>
      </c>
      <c r="G347" s="1" t="s">
        <v>60</v>
      </c>
      <c r="H347" s="1" t="s">
        <v>29</v>
      </c>
      <c r="I347" s="5">
        <v>44</v>
      </c>
      <c r="J347" s="1" t="s">
        <v>30</v>
      </c>
      <c r="K347" s="1" t="s">
        <v>488</v>
      </c>
    </row>
    <row r="348" spans="1:11" ht="13.5" thickBot="1">
      <c r="A348" s="30">
        <v>45292</v>
      </c>
      <c r="B348" s="1" t="s">
        <v>13</v>
      </c>
      <c r="C348" s="1" t="s">
        <v>290</v>
      </c>
      <c r="D348" s="1" t="s">
        <v>89</v>
      </c>
      <c r="E348" s="1" t="str">
        <f>+VLOOKUP(D348,'[1]Exportar Hoja de Trabajo'!$B$2:$F$2549,2,0)</f>
        <v>SIMON BOLIVAR</v>
      </c>
      <c r="F348" s="1" t="s">
        <v>32</v>
      </c>
      <c r="G348" s="1" t="s">
        <v>33</v>
      </c>
      <c r="H348" s="1" t="s">
        <v>45</v>
      </c>
      <c r="I348" s="5">
        <v>2</v>
      </c>
      <c r="J348" s="1" t="s">
        <v>46</v>
      </c>
      <c r="K348" s="1" t="s">
        <v>47</v>
      </c>
    </row>
    <row r="349" spans="1:11" ht="13.5" thickBot="1">
      <c r="A349" s="30">
        <v>45292</v>
      </c>
      <c r="B349" s="1" t="s">
        <v>13</v>
      </c>
      <c r="C349" s="1" t="s">
        <v>290</v>
      </c>
      <c r="D349" s="1" t="s">
        <v>89</v>
      </c>
      <c r="E349" s="1" t="str">
        <f>+VLOOKUP(D349,'[1]Exportar Hoja de Trabajo'!$B$2:$F$2549,2,0)</f>
        <v>SIMON BOLIVAR</v>
      </c>
      <c r="F349" s="1" t="s">
        <v>18</v>
      </c>
      <c r="G349" s="1" t="s">
        <v>19</v>
      </c>
      <c r="H349" s="1" t="s">
        <v>45</v>
      </c>
      <c r="I349" s="5">
        <v>2</v>
      </c>
      <c r="J349" s="1" t="s">
        <v>46</v>
      </c>
      <c r="K349" s="1" t="s">
        <v>47</v>
      </c>
    </row>
    <row r="350" spans="1:11" ht="13.5" thickBot="1">
      <c r="A350" s="30">
        <v>45292</v>
      </c>
      <c r="B350" s="1" t="s">
        <v>13</v>
      </c>
      <c r="C350" s="1" t="s">
        <v>290</v>
      </c>
      <c r="D350" s="1" t="s">
        <v>84</v>
      </c>
      <c r="E350" s="1" t="str">
        <f>+VLOOKUP(D350,'[1]Exportar Hoja de Trabajo'!$B$2:$F$2549,2,0)</f>
        <v>MONTERIA - LOS GARZONES</v>
      </c>
      <c r="F350" s="1" t="s">
        <v>6</v>
      </c>
      <c r="G350" s="1" t="s">
        <v>283</v>
      </c>
      <c r="H350" s="1" t="s">
        <v>29</v>
      </c>
      <c r="I350" s="5">
        <v>1448</v>
      </c>
      <c r="J350" s="1" t="s">
        <v>46</v>
      </c>
      <c r="K350" s="1" t="s">
        <v>47</v>
      </c>
    </row>
    <row r="351" spans="1:11" ht="13.5" thickBot="1">
      <c r="A351" s="30">
        <v>45292</v>
      </c>
      <c r="B351" s="1" t="s">
        <v>13</v>
      </c>
      <c r="C351" s="1" t="s">
        <v>290</v>
      </c>
      <c r="D351" s="1" t="s">
        <v>84</v>
      </c>
      <c r="E351" s="1" t="str">
        <f>+VLOOKUP(D351,'[1]Exportar Hoja de Trabajo'!$B$2:$F$2549,2,0)</f>
        <v>MONTERIA - LOS GARZONES</v>
      </c>
      <c r="F351" s="1" t="s">
        <v>18</v>
      </c>
      <c r="G351" s="1" t="s">
        <v>19</v>
      </c>
      <c r="H351" s="1" t="s">
        <v>29</v>
      </c>
      <c r="I351" s="5">
        <v>260</v>
      </c>
      <c r="J351" s="1" t="s">
        <v>46</v>
      </c>
      <c r="K351" s="1" t="s">
        <v>47</v>
      </c>
    </row>
    <row r="352" spans="1:11" ht="13.5" thickBot="1">
      <c r="A352" s="30">
        <v>45292</v>
      </c>
      <c r="B352" s="1" t="s">
        <v>13</v>
      </c>
      <c r="C352" s="1" t="s">
        <v>290</v>
      </c>
      <c r="D352" s="1" t="s">
        <v>85</v>
      </c>
      <c r="E352" s="1" t="str">
        <f>+VLOOKUP(D352,'[1]Exportar Hoja de Trabajo'!$B$2:$F$2549,2,0)</f>
        <v>NEIVA - BENITO SALAS</v>
      </c>
      <c r="F352" s="1" t="s">
        <v>6</v>
      </c>
      <c r="G352" s="1" t="s">
        <v>283</v>
      </c>
      <c r="H352" s="1" t="s">
        <v>20</v>
      </c>
      <c r="I352" s="5">
        <v>2</v>
      </c>
      <c r="J352" s="1" t="s">
        <v>175</v>
      </c>
      <c r="K352" s="1" t="s">
        <v>176</v>
      </c>
    </row>
    <row r="353" spans="1:11" ht="13.5" thickBot="1">
      <c r="A353" s="30">
        <v>45292</v>
      </c>
      <c r="B353" s="1" t="s">
        <v>13</v>
      </c>
      <c r="C353" s="1" t="s">
        <v>290</v>
      </c>
      <c r="D353" s="1" t="s">
        <v>86</v>
      </c>
      <c r="E353" s="1" t="str">
        <f>+VLOOKUP(D353,'[1]Exportar Hoja de Trabajo'!$B$2:$F$2549,2,0)</f>
        <v>PEREIRA - MATECAÑA</v>
      </c>
      <c r="F353" s="1" t="s">
        <v>32</v>
      </c>
      <c r="G353" s="1" t="s">
        <v>33</v>
      </c>
      <c r="H353" s="1" t="s">
        <v>15</v>
      </c>
      <c r="I353" s="5">
        <v>22</v>
      </c>
      <c r="J353" s="1" t="s">
        <v>25</v>
      </c>
      <c r="K353" s="1" t="s">
        <v>26</v>
      </c>
    </row>
    <row r="354" spans="1:11" ht="13.5" thickBot="1">
      <c r="A354" s="30">
        <v>45292</v>
      </c>
      <c r="B354" s="1" t="s">
        <v>13</v>
      </c>
      <c r="C354" s="1" t="s">
        <v>290</v>
      </c>
      <c r="D354" s="1" t="s">
        <v>86</v>
      </c>
      <c r="E354" s="1" t="str">
        <f>+VLOOKUP(D354,'[1]Exportar Hoja de Trabajo'!$B$2:$F$2549,2,0)</f>
        <v>PEREIRA - MATECAÑA</v>
      </c>
      <c r="F354" s="1" t="s">
        <v>6</v>
      </c>
      <c r="G354" s="1" t="s">
        <v>283</v>
      </c>
      <c r="H354" s="1" t="s">
        <v>45</v>
      </c>
      <c r="I354" s="5">
        <v>183</v>
      </c>
      <c r="J354" s="1" t="s">
        <v>42</v>
      </c>
      <c r="K354" s="1" t="s">
        <v>43</v>
      </c>
    </row>
    <row r="355" spans="1:11" ht="13.5" thickBot="1">
      <c r="A355" s="30">
        <v>45292</v>
      </c>
      <c r="B355" s="1" t="s">
        <v>13</v>
      </c>
      <c r="C355" s="1" t="s">
        <v>290</v>
      </c>
      <c r="D355" s="1" t="s">
        <v>86</v>
      </c>
      <c r="E355" s="1" t="str">
        <f>+VLOOKUP(D355,'[1]Exportar Hoja de Trabajo'!$B$2:$F$2549,2,0)</f>
        <v>PEREIRA - MATECAÑA</v>
      </c>
      <c r="F355" s="1" t="s">
        <v>18</v>
      </c>
      <c r="G355" s="1" t="s">
        <v>19</v>
      </c>
      <c r="H355" s="1" t="s">
        <v>45</v>
      </c>
      <c r="I355" s="5">
        <v>23</v>
      </c>
      <c r="J355" s="1" t="s">
        <v>46</v>
      </c>
      <c r="K355" s="1" t="s">
        <v>47</v>
      </c>
    </row>
    <row r="356" spans="1:11" ht="13.5" thickBot="1">
      <c r="A356" s="30">
        <v>45292</v>
      </c>
      <c r="B356" s="1" t="s">
        <v>13</v>
      </c>
      <c r="C356" s="1" t="s">
        <v>290</v>
      </c>
      <c r="D356" s="1" t="s">
        <v>86</v>
      </c>
      <c r="E356" s="1" t="str">
        <f>+VLOOKUP(D356,'[1]Exportar Hoja de Trabajo'!$B$2:$F$2549,2,0)</f>
        <v>PEREIRA - MATECAÑA</v>
      </c>
      <c r="F356" s="1" t="s">
        <v>23</v>
      </c>
      <c r="G356" s="1" t="s">
        <v>24</v>
      </c>
      <c r="H356" s="1" t="s">
        <v>29</v>
      </c>
      <c r="I356" s="5">
        <v>197</v>
      </c>
      <c r="J356" s="1" t="s">
        <v>30</v>
      </c>
      <c r="K356" s="1" t="s">
        <v>488</v>
      </c>
    </row>
    <row r="357" spans="1:11" ht="13.5" thickBot="1">
      <c r="A357" s="30">
        <v>45292</v>
      </c>
      <c r="B357" s="1" t="s">
        <v>13</v>
      </c>
      <c r="C357" s="1" t="s">
        <v>290</v>
      </c>
      <c r="D357" s="1" t="s">
        <v>86</v>
      </c>
      <c r="E357" s="1" t="str">
        <f>+VLOOKUP(D357,'[1]Exportar Hoja de Trabajo'!$B$2:$F$2549,2,0)</f>
        <v>PEREIRA - MATECAÑA</v>
      </c>
      <c r="F357" s="1" t="s">
        <v>36</v>
      </c>
      <c r="G357" t="s">
        <v>347</v>
      </c>
      <c r="H357" s="1" t="s">
        <v>45</v>
      </c>
      <c r="I357" s="5">
        <v>29</v>
      </c>
      <c r="J357" s="1" t="s">
        <v>42</v>
      </c>
      <c r="K357" s="1" t="s">
        <v>43</v>
      </c>
    </row>
    <row r="358" spans="1:11" ht="13.5" thickBot="1">
      <c r="A358" s="30">
        <v>45292</v>
      </c>
      <c r="B358" s="1" t="s">
        <v>13</v>
      </c>
      <c r="C358" s="1" t="s">
        <v>290</v>
      </c>
      <c r="D358" s="1" t="s">
        <v>86</v>
      </c>
      <c r="E358" s="1" t="str">
        <f>+VLOOKUP(D358,'[1]Exportar Hoja de Trabajo'!$B$2:$F$2549,2,0)</f>
        <v>PEREIRA - MATECAÑA</v>
      </c>
      <c r="F358" s="1" t="s">
        <v>27</v>
      </c>
      <c r="G358" s="1" t="s">
        <v>28</v>
      </c>
      <c r="H358" s="1" t="s">
        <v>29</v>
      </c>
      <c r="I358" s="5">
        <v>463</v>
      </c>
      <c r="J358" s="1" t="s">
        <v>46</v>
      </c>
      <c r="K358" s="1" t="s">
        <v>47</v>
      </c>
    </row>
    <row r="359" spans="1:11" ht="13.5" thickBot="1">
      <c r="A359" s="30">
        <v>45292</v>
      </c>
      <c r="B359" s="1" t="s">
        <v>13</v>
      </c>
      <c r="C359" s="1" t="s">
        <v>290</v>
      </c>
      <c r="D359" s="1" t="s">
        <v>86</v>
      </c>
      <c r="E359" s="1" t="str">
        <f>+VLOOKUP(D359,'[1]Exportar Hoja de Trabajo'!$B$2:$F$2549,2,0)</f>
        <v>PEREIRA - MATECAÑA</v>
      </c>
      <c r="F359" s="1" t="s">
        <v>27</v>
      </c>
      <c r="G359" s="1" t="s">
        <v>28</v>
      </c>
      <c r="H359" s="1" t="s">
        <v>15</v>
      </c>
      <c r="I359" s="5">
        <v>23</v>
      </c>
      <c r="J359" s="1" t="s">
        <v>25</v>
      </c>
      <c r="K359" s="1" t="s">
        <v>26</v>
      </c>
    </row>
    <row r="360" spans="1:11" ht="13.5" thickBot="1">
      <c r="A360" s="30">
        <v>45292</v>
      </c>
      <c r="B360" s="1" t="s">
        <v>13</v>
      </c>
      <c r="C360" s="1" t="s">
        <v>290</v>
      </c>
      <c r="D360" s="1" t="s">
        <v>86</v>
      </c>
      <c r="E360" s="1" t="str">
        <f>+VLOOKUP(D360,'[1]Exportar Hoja de Trabajo'!$B$2:$F$2549,2,0)</f>
        <v>PEREIRA - MATECAÑA</v>
      </c>
      <c r="F360" s="1" t="s">
        <v>40</v>
      </c>
      <c r="G360" s="1" t="s">
        <v>41</v>
      </c>
      <c r="H360" s="1" t="s">
        <v>29</v>
      </c>
      <c r="I360" s="5">
        <v>1027</v>
      </c>
      <c r="J360" s="1" t="s">
        <v>46</v>
      </c>
      <c r="K360" s="1" t="s">
        <v>47</v>
      </c>
    </row>
    <row r="361" spans="1:11" ht="13.5" thickBot="1">
      <c r="A361" s="30">
        <v>45292</v>
      </c>
      <c r="B361" s="1" t="s">
        <v>13</v>
      </c>
      <c r="C361" s="1" t="s">
        <v>290</v>
      </c>
      <c r="D361" s="1" t="s">
        <v>87</v>
      </c>
      <c r="E361" s="1" t="str">
        <f>+VLOOKUP(D361,'[1]Exportar Hoja de Trabajo'!$B$2:$F$2549,2,0)</f>
        <v>PASTO - ANTONIO NARIQO</v>
      </c>
      <c r="F361" s="1" t="s">
        <v>6</v>
      </c>
      <c r="G361" s="1" t="s">
        <v>283</v>
      </c>
      <c r="H361" s="1" t="s">
        <v>45</v>
      </c>
      <c r="I361" s="5">
        <v>18</v>
      </c>
      <c r="J361" s="1" t="s">
        <v>46</v>
      </c>
      <c r="K361" s="1" t="s">
        <v>47</v>
      </c>
    </row>
    <row r="362" spans="1:11" ht="13.5" thickBot="1">
      <c r="A362" s="30">
        <v>45292</v>
      </c>
      <c r="B362" s="1" t="s">
        <v>13</v>
      </c>
      <c r="C362" s="1" t="s">
        <v>290</v>
      </c>
      <c r="D362" s="1" t="s">
        <v>87</v>
      </c>
      <c r="E362" s="1" t="str">
        <f>+VLOOKUP(D362,'[1]Exportar Hoja de Trabajo'!$B$2:$F$2549,2,0)</f>
        <v>PASTO - ANTONIO NARIQO</v>
      </c>
      <c r="F362" s="1" t="s">
        <v>18</v>
      </c>
      <c r="G362" s="1" t="s">
        <v>19</v>
      </c>
      <c r="H362" s="1" t="s">
        <v>45</v>
      </c>
      <c r="I362" s="5">
        <v>3</v>
      </c>
      <c r="J362" s="1" t="s">
        <v>46</v>
      </c>
      <c r="K362" s="1" t="s">
        <v>47</v>
      </c>
    </row>
    <row r="363" spans="1:11" ht="13.5" thickBot="1">
      <c r="A363" s="30">
        <v>45292</v>
      </c>
      <c r="B363" s="1" t="s">
        <v>13</v>
      </c>
      <c r="C363" s="1" t="s">
        <v>290</v>
      </c>
      <c r="D363" s="1" t="s">
        <v>87</v>
      </c>
      <c r="E363" s="1" t="str">
        <f>+VLOOKUP(D363,'[1]Exportar Hoja de Trabajo'!$B$2:$F$2549,2,0)</f>
        <v>PASTO - ANTONIO NARIQO</v>
      </c>
      <c r="F363" s="1" t="s">
        <v>23</v>
      </c>
      <c r="G363" s="1" t="s">
        <v>24</v>
      </c>
      <c r="H363" s="1" t="s">
        <v>45</v>
      </c>
      <c r="I363" s="5">
        <v>3</v>
      </c>
      <c r="J363" s="1" t="s">
        <v>46</v>
      </c>
      <c r="K363" s="1" t="s">
        <v>47</v>
      </c>
    </row>
    <row r="364" spans="1:11" ht="13.5" thickBot="1">
      <c r="A364" s="30">
        <v>45292</v>
      </c>
      <c r="B364" s="1" t="s">
        <v>13</v>
      </c>
      <c r="C364" s="1" t="s">
        <v>290</v>
      </c>
      <c r="D364" s="1" t="s">
        <v>87</v>
      </c>
      <c r="E364" s="1" t="str">
        <f>+VLOOKUP(D364,'[1]Exportar Hoja de Trabajo'!$B$2:$F$2549,2,0)</f>
        <v>PASTO - ANTONIO NARIQO</v>
      </c>
      <c r="F364" s="1" t="s">
        <v>23</v>
      </c>
      <c r="G364" s="1" t="s">
        <v>24</v>
      </c>
      <c r="H364" s="1" t="s">
        <v>29</v>
      </c>
      <c r="I364" s="5">
        <v>75</v>
      </c>
      <c r="J364" s="1" t="s">
        <v>30</v>
      </c>
      <c r="K364" s="1" t="s">
        <v>488</v>
      </c>
    </row>
    <row r="365" spans="1:11" ht="13.5" thickBot="1">
      <c r="A365" s="30">
        <v>45292</v>
      </c>
      <c r="B365" s="1" t="s">
        <v>13</v>
      </c>
      <c r="C365" s="1" t="s">
        <v>290</v>
      </c>
      <c r="D365" s="1" t="s">
        <v>89</v>
      </c>
      <c r="E365" s="1" t="str">
        <f>+VLOOKUP(D365,'[1]Exportar Hoja de Trabajo'!$B$2:$F$2549,2,0)</f>
        <v>SIMON BOLIVAR</v>
      </c>
      <c r="F365" s="1" t="s">
        <v>18</v>
      </c>
      <c r="G365" s="1" t="s">
        <v>19</v>
      </c>
      <c r="H365" s="1" t="s">
        <v>15</v>
      </c>
      <c r="I365" s="5">
        <v>91</v>
      </c>
      <c r="J365" s="1" t="s">
        <v>16</v>
      </c>
      <c r="K365" s="1" t="s">
        <v>17</v>
      </c>
    </row>
    <row r="366" spans="1:11" ht="13.5" thickBot="1">
      <c r="A366" s="30">
        <v>45292</v>
      </c>
      <c r="B366" s="1" t="s">
        <v>13</v>
      </c>
      <c r="C366" s="1" t="s">
        <v>290</v>
      </c>
      <c r="D366" s="1" t="s">
        <v>89</v>
      </c>
      <c r="E366" s="1" t="str">
        <f>+VLOOKUP(D366,'[1]Exportar Hoja de Trabajo'!$B$2:$F$2549,2,0)</f>
        <v>SIMON BOLIVAR</v>
      </c>
      <c r="F366" s="1" t="s">
        <v>27</v>
      </c>
      <c r="G366" s="1" t="s">
        <v>28</v>
      </c>
      <c r="H366" s="1" t="s">
        <v>29</v>
      </c>
      <c r="I366" s="5">
        <v>460</v>
      </c>
      <c r="J366" s="1" t="s">
        <v>46</v>
      </c>
      <c r="K366" s="1" t="s">
        <v>47</v>
      </c>
    </row>
    <row r="367" spans="1:11" ht="13.5" thickBot="1">
      <c r="A367" s="30">
        <v>45292</v>
      </c>
      <c r="B367" s="1" t="s">
        <v>186</v>
      </c>
      <c r="C367" s="1" t="s">
        <v>297</v>
      </c>
      <c r="D367" s="1" t="s">
        <v>5</v>
      </c>
      <c r="E367" s="1" t="str">
        <f>+VLOOKUP(D367,'[1]Exportar Hoja de Trabajo'!$B$2:$F$2549,2,0)</f>
        <v>BOGOTA - EL DORADO LUIS CARLOS GALAN SARMIENTO</v>
      </c>
      <c r="F367" s="1" t="s">
        <v>23</v>
      </c>
      <c r="G367" s="1" t="s">
        <v>24</v>
      </c>
      <c r="H367" s="1" t="s">
        <v>52</v>
      </c>
      <c r="I367" s="5">
        <v>1</v>
      </c>
      <c r="J367" s="1" t="s">
        <v>111</v>
      </c>
      <c r="K367" s="1" t="s">
        <v>256</v>
      </c>
    </row>
    <row r="368" spans="1:11" ht="13.5" thickBot="1">
      <c r="A368" s="30">
        <v>45292</v>
      </c>
      <c r="B368" s="1" t="s">
        <v>186</v>
      </c>
      <c r="C368" s="1" t="s">
        <v>297</v>
      </c>
      <c r="D368" s="1" t="s">
        <v>5</v>
      </c>
      <c r="E368" s="1" t="str">
        <f>+VLOOKUP(D368,'[1]Exportar Hoja de Trabajo'!$B$2:$F$2549,2,0)</f>
        <v>BOGOTA - EL DORADO LUIS CARLOS GALAN SARMIENTO</v>
      </c>
      <c r="F368" s="1" t="s">
        <v>23</v>
      </c>
      <c r="G368" s="1" t="s">
        <v>24</v>
      </c>
      <c r="H368" s="1" t="s">
        <v>10</v>
      </c>
      <c r="I368" s="5">
        <v>1</v>
      </c>
      <c r="J368" s="1" t="s">
        <v>11</v>
      </c>
      <c r="K368" s="1" t="s">
        <v>12</v>
      </c>
    </row>
    <row r="369" spans="1:11" ht="13.5" thickBot="1">
      <c r="A369" s="30">
        <v>45292</v>
      </c>
      <c r="B369" s="1" t="s">
        <v>153</v>
      </c>
      <c r="C369" s="1" t="s">
        <v>292</v>
      </c>
      <c r="D369" s="1" t="s">
        <v>5</v>
      </c>
      <c r="E369" s="1" t="str">
        <f>+VLOOKUP(D369,'[1]Exportar Hoja de Trabajo'!$B$2:$F$2549,2,0)</f>
        <v>BOGOTA - EL DORADO LUIS CARLOS GALAN SARMIENTO</v>
      </c>
      <c r="F369" s="1" t="s">
        <v>32</v>
      </c>
      <c r="G369" s="1" t="s">
        <v>33</v>
      </c>
      <c r="H369" s="1" t="s">
        <v>29</v>
      </c>
      <c r="I369" s="5">
        <v>658</v>
      </c>
      <c r="J369" s="1" t="s">
        <v>30</v>
      </c>
      <c r="K369" s="1" t="s">
        <v>488</v>
      </c>
    </row>
    <row r="370" spans="1:11" ht="13.5" thickBot="1">
      <c r="A370" s="30">
        <v>45292</v>
      </c>
      <c r="B370" s="1" t="s">
        <v>153</v>
      </c>
      <c r="C370" s="1" t="s">
        <v>292</v>
      </c>
      <c r="D370" s="1" t="s">
        <v>5</v>
      </c>
      <c r="E370" s="1" t="str">
        <f>+VLOOKUP(D370,'[1]Exportar Hoja de Trabajo'!$B$2:$F$2549,2,0)</f>
        <v>BOGOTA - EL DORADO LUIS CARLOS GALAN SARMIENTO</v>
      </c>
      <c r="F370" s="1" t="s">
        <v>59</v>
      </c>
      <c r="G370" s="1" t="s">
        <v>60</v>
      </c>
      <c r="H370" s="1" t="s">
        <v>120</v>
      </c>
      <c r="I370" s="5">
        <v>250</v>
      </c>
      <c r="J370" s="1" t="s">
        <v>57</v>
      </c>
      <c r="K370" s="1" t="s">
        <v>58</v>
      </c>
    </row>
    <row r="371" spans="1:11" ht="13.5" thickBot="1">
      <c r="A371" s="30">
        <v>45292</v>
      </c>
      <c r="B371" s="1" t="s">
        <v>153</v>
      </c>
      <c r="C371" s="1" t="s">
        <v>292</v>
      </c>
      <c r="D371" s="1" t="s">
        <v>76</v>
      </c>
      <c r="E371" s="1" t="str">
        <f>+VLOOKUP(D371,'[1]Exportar Hoja de Trabajo'!$B$2:$F$2549,2,0)</f>
        <v>RIONEGRO - JOSE M. CORDOVA</v>
      </c>
      <c r="F371" s="1" t="s">
        <v>36</v>
      </c>
      <c r="G371" t="s">
        <v>347</v>
      </c>
      <c r="H371" s="1" t="s">
        <v>29</v>
      </c>
      <c r="I371" s="5">
        <v>6</v>
      </c>
      <c r="J371" s="1" t="s">
        <v>30</v>
      </c>
      <c r="K371" s="1" t="s">
        <v>488</v>
      </c>
    </row>
    <row r="372" spans="1:11" ht="13.5" thickBot="1">
      <c r="A372" s="30">
        <v>45292</v>
      </c>
      <c r="B372" s="1" t="s">
        <v>4</v>
      </c>
      <c r="C372" s="1" t="s">
        <v>298</v>
      </c>
      <c r="D372" s="1" t="s">
        <v>5</v>
      </c>
      <c r="E372" s="1" t="str">
        <f>+VLOOKUP(D372,'[1]Exportar Hoja de Trabajo'!$B$2:$F$2549,2,0)</f>
        <v>BOGOTA - EL DORADO LUIS CARLOS GALAN SARMIENTO</v>
      </c>
      <c r="F372" s="1" t="s">
        <v>6</v>
      </c>
      <c r="G372" s="1" t="s">
        <v>283</v>
      </c>
      <c r="H372" s="1" t="s">
        <v>7</v>
      </c>
      <c r="I372" s="5">
        <v>27</v>
      </c>
      <c r="J372" s="1" t="s">
        <v>204</v>
      </c>
      <c r="K372" s="1" t="s">
        <v>205</v>
      </c>
    </row>
    <row r="373" spans="1:11" ht="13.5" thickBot="1">
      <c r="A373" s="30">
        <v>45292</v>
      </c>
      <c r="B373" s="1" t="s">
        <v>112</v>
      </c>
      <c r="C373" s="1" t="s">
        <v>293</v>
      </c>
      <c r="D373" s="1" t="s">
        <v>113</v>
      </c>
      <c r="E373" s="1" t="str">
        <f>+VLOOKUP(D373,'[1]Exportar Hoja de Trabajo'!$B$2:$F$2549,2,0)</f>
        <v>BARRANCABERMEJA-YARIGUIES</v>
      </c>
      <c r="F373" s="1" t="s">
        <v>32</v>
      </c>
      <c r="G373" s="1" t="s">
        <v>33</v>
      </c>
      <c r="H373" s="1" t="s">
        <v>29</v>
      </c>
      <c r="I373" s="5">
        <v>51</v>
      </c>
      <c r="J373" s="1" t="s">
        <v>117</v>
      </c>
      <c r="K373" s="1" t="s">
        <v>47</v>
      </c>
    </row>
    <row r="374" spans="1:11" ht="13.5" thickBot="1">
      <c r="A374" s="30">
        <v>45292</v>
      </c>
      <c r="B374" s="1" t="s">
        <v>112</v>
      </c>
      <c r="C374" s="1" t="s">
        <v>293</v>
      </c>
      <c r="D374" s="1" t="s">
        <v>113</v>
      </c>
      <c r="E374" s="1" t="str">
        <f>+VLOOKUP(D374,'[1]Exportar Hoja de Trabajo'!$B$2:$F$2549,2,0)</f>
        <v>BARRANCABERMEJA-YARIGUIES</v>
      </c>
      <c r="F374" s="1" t="s">
        <v>59</v>
      </c>
      <c r="G374" s="1" t="s">
        <v>60</v>
      </c>
      <c r="H374" s="1" t="s">
        <v>29</v>
      </c>
      <c r="I374" s="5">
        <v>51</v>
      </c>
      <c r="J374" s="1" t="s">
        <v>117</v>
      </c>
      <c r="K374" s="1" t="s">
        <v>47</v>
      </c>
    </row>
    <row r="375" spans="1:11" ht="13.5" thickBot="1">
      <c r="A375" s="30">
        <v>45292</v>
      </c>
      <c r="B375" s="1" t="s">
        <v>112</v>
      </c>
      <c r="C375" s="1" t="s">
        <v>293</v>
      </c>
      <c r="D375" s="1" t="s">
        <v>119</v>
      </c>
      <c r="E375" s="1" t="str">
        <f>+VLOOKUP(D375,'[1]Exportar Hoja de Trabajo'!$B$2:$F$2549,2,0)</f>
        <v>ALFONSO LOPEZ PUMAREJO.</v>
      </c>
      <c r="F375" s="1" t="s">
        <v>38</v>
      </c>
      <c r="G375" s="1" t="s">
        <v>39</v>
      </c>
      <c r="H375" s="1" t="s">
        <v>45</v>
      </c>
      <c r="I375" s="5">
        <v>5</v>
      </c>
      <c r="J375" s="1" t="s">
        <v>46</v>
      </c>
      <c r="K375" s="1" t="s">
        <v>47</v>
      </c>
    </row>
    <row r="376" spans="1:11" ht="13.5" thickBot="1">
      <c r="A376" s="30">
        <v>45292</v>
      </c>
      <c r="B376" s="1" t="s">
        <v>112</v>
      </c>
      <c r="C376" s="1" t="s">
        <v>293</v>
      </c>
      <c r="D376" s="1" t="s">
        <v>122</v>
      </c>
      <c r="E376" s="1" t="str">
        <f>+VLOOKUP(D376,'[1]Exportar Hoja de Trabajo'!$B$2:$F$2549,2,0)</f>
        <v>VANGUARDIA</v>
      </c>
      <c r="F376" s="1" t="s">
        <v>59</v>
      </c>
      <c r="G376" s="1" t="s">
        <v>60</v>
      </c>
      <c r="H376" s="1" t="s">
        <v>45</v>
      </c>
      <c r="I376" s="5">
        <v>1</v>
      </c>
      <c r="J376" s="1" t="s">
        <v>46</v>
      </c>
      <c r="K376" s="1" t="s">
        <v>47</v>
      </c>
    </row>
    <row r="377" spans="1:11" ht="13.5" thickBot="1">
      <c r="A377" s="30">
        <v>45292</v>
      </c>
      <c r="B377" s="1" t="s">
        <v>146</v>
      </c>
      <c r="C377" s="1" t="s">
        <v>148</v>
      </c>
      <c r="D377" s="1" t="s">
        <v>5</v>
      </c>
      <c r="E377" s="1" t="str">
        <f>+VLOOKUP(D377,'[1]Exportar Hoja de Trabajo'!$B$2:$F$2549,2,0)</f>
        <v>BOGOTA - EL DORADO LUIS CARLOS GALAN SARMIENTO</v>
      </c>
      <c r="F377" s="1" t="s">
        <v>32</v>
      </c>
      <c r="G377" s="1" t="s">
        <v>33</v>
      </c>
      <c r="H377" s="1" t="s">
        <v>143</v>
      </c>
      <c r="I377" s="5">
        <v>1</v>
      </c>
      <c r="J377" s="1" t="s">
        <v>146</v>
      </c>
      <c r="K377" s="1" t="s">
        <v>148</v>
      </c>
    </row>
    <row r="378" spans="1:11" ht="13.5" thickBot="1">
      <c r="A378" s="30">
        <v>45292</v>
      </c>
      <c r="B378" s="1" t="s">
        <v>146</v>
      </c>
      <c r="C378" s="1" t="s">
        <v>148</v>
      </c>
      <c r="D378" s="1" t="s">
        <v>5</v>
      </c>
      <c r="E378" s="1" t="str">
        <f>+VLOOKUP(D378,'[1]Exportar Hoja de Trabajo'!$B$2:$F$2549,2,0)</f>
        <v>BOGOTA - EL DORADO LUIS CARLOS GALAN SARMIENTO</v>
      </c>
      <c r="F378" s="1" t="s">
        <v>23</v>
      </c>
      <c r="G378" s="1" t="s">
        <v>24</v>
      </c>
      <c r="H378" s="1" t="s">
        <v>143</v>
      </c>
      <c r="I378" s="5">
        <v>1</v>
      </c>
      <c r="J378" s="1" t="s">
        <v>146</v>
      </c>
      <c r="K378" s="1" t="s">
        <v>148</v>
      </c>
    </row>
    <row r="379" spans="1:11" ht="13.5" thickBot="1">
      <c r="A379" s="30">
        <v>45292</v>
      </c>
      <c r="B379" s="1" t="s">
        <v>146</v>
      </c>
      <c r="C379" s="1" t="s">
        <v>148</v>
      </c>
      <c r="D379" s="1" t="s">
        <v>5</v>
      </c>
      <c r="E379" s="1" t="str">
        <f>+VLOOKUP(D379,'[1]Exportar Hoja de Trabajo'!$B$2:$F$2549,2,0)</f>
        <v>BOGOTA - EL DORADO LUIS CARLOS GALAN SARMIENTO</v>
      </c>
      <c r="F379" s="1" t="s">
        <v>59</v>
      </c>
      <c r="G379" s="1" t="s">
        <v>60</v>
      </c>
      <c r="H379" s="1" t="s">
        <v>211</v>
      </c>
      <c r="I379" s="5">
        <v>1</v>
      </c>
      <c r="J379" s="1" t="s">
        <v>146</v>
      </c>
      <c r="K379" s="1" t="s">
        <v>148</v>
      </c>
    </row>
    <row r="380" spans="1:11" ht="13.5" thickBot="1">
      <c r="A380" s="30">
        <v>45292</v>
      </c>
      <c r="B380" s="1" t="s">
        <v>90</v>
      </c>
      <c r="C380" s="1" t="s">
        <v>294</v>
      </c>
      <c r="D380" s="1" t="s">
        <v>5</v>
      </c>
      <c r="E380" s="1" t="str">
        <f>+VLOOKUP(D380,'[1]Exportar Hoja de Trabajo'!$B$2:$F$2549,2,0)</f>
        <v>BOGOTA - EL DORADO LUIS CARLOS GALAN SARMIENTO</v>
      </c>
      <c r="F380" s="1" t="s">
        <v>23</v>
      </c>
      <c r="G380" s="1" t="s">
        <v>24</v>
      </c>
      <c r="H380" s="1" t="s">
        <v>52</v>
      </c>
      <c r="I380" s="5">
        <v>11</v>
      </c>
      <c r="J380" s="1" t="s">
        <v>105</v>
      </c>
      <c r="K380" s="1" t="s">
        <v>106</v>
      </c>
    </row>
    <row r="381" spans="1:11" ht="13.5" thickBot="1">
      <c r="A381" s="30">
        <v>45292</v>
      </c>
      <c r="B381" s="1" t="s">
        <v>90</v>
      </c>
      <c r="C381" s="1" t="s">
        <v>294</v>
      </c>
      <c r="D381" s="1" t="s">
        <v>5</v>
      </c>
      <c r="E381" s="1" t="str">
        <f>+VLOOKUP(D381,'[1]Exportar Hoja de Trabajo'!$B$2:$F$2549,2,0)</f>
        <v>BOGOTA - EL DORADO LUIS CARLOS GALAN SARMIENTO</v>
      </c>
      <c r="F381" s="1" t="s">
        <v>32</v>
      </c>
      <c r="G381" s="1" t="s">
        <v>33</v>
      </c>
      <c r="H381" s="1" t="s">
        <v>102</v>
      </c>
      <c r="I381" s="5">
        <v>17</v>
      </c>
      <c r="J381" s="1" t="s">
        <v>103</v>
      </c>
      <c r="K381" s="1" t="s">
        <v>104</v>
      </c>
    </row>
    <row r="382" spans="1:11" ht="15.75" thickBot="1">
      <c r="A382" s="30">
        <v>45292</v>
      </c>
      <c r="B382" s="1" t="s">
        <v>155</v>
      </c>
      <c r="C382" s="13" t="s">
        <v>296</v>
      </c>
      <c r="D382" s="1" t="s">
        <v>157</v>
      </c>
      <c r="E382" s="1" t="str">
        <f>+VLOOKUP(D382,'[1]Exportar Hoja de Trabajo'!$B$2:$F$2549,2,0)</f>
        <v>SAN JOSE DEL GUAVIARE- JORGE E GONZ</v>
      </c>
      <c r="F382" s="1" t="s">
        <v>40</v>
      </c>
      <c r="G382" s="1" t="s">
        <v>41</v>
      </c>
      <c r="H382" s="1" t="s">
        <v>158</v>
      </c>
      <c r="I382" s="5">
        <v>23</v>
      </c>
      <c r="J382" s="1" t="s">
        <v>107</v>
      </c>
      <c r="K382" s="1" t="s">
        <v>108</v>
      </c>
    </row>
    <row r="383" spans="1:11" ht="13.5" thickBot="1">
      <c r="A383" s="30">
        <v>45292</v>
      </c>
      <c r="B383" s="1" t="s">
        <v>162</v>
      </c>
      <c r="C383" s="1" t="s">
        <v>299</v>
      </c>
      <c r="D383" s="1" t="s">
        <v>76</v>
      </c>
      <c r="E383" s="1" t="str">
        <f>+VLOOKUP(D383,'[1]Exportar Hoja de Trabajo'!$B$2:$F$2549,2,0)</f>
        <v>RIONEGRO - JOSE M. CORDOVA</v>
      </c>
      <c r="F383" s="1" t="s">
        <v>18</v>
      </c>
      <c r="G383" s="1" t="s">
        <v>19</v>
      </c>
      <c r="H383" s="1" t="s">
        <v>150</v>
      </c>
      <c r="I383" s="5">
        <v>6</v>
      </c>
      <c r="J383" s="1" t="s">
        <v>131</v>
      </c>
      <c r="K383" s="1" t="s">
        <v>132</v>
      </c>
    </row>
    <row r="384" spans="1:11" ht="13.5" thickBot="1">
      <c r="A384" s="30">
        <v>45292</v>
      </c>
      <c r="B384" s="1" t="s">
        <v>162</v>
      </c>
      <c r="C384" s="1" t="s">
        <v>299</v>
      </c>
      <c r="D384" s="1" t="s">
        <v>76</v>
      </c>
      <c r="E384" s="1" t="str">
        <f>+VLOOKUP(D384,'[1]Exportar Hoja de Trabajo'!$B$2:$F$2549,2,0)</f>
        <v>RIONEGRO - JOSE M. CORDOVA</v>
      </c>
      <c r="F384" s="1" t="s">
        <v>23</v>
      </c>
      <c r="G384" s="1" t="s">
        <v>24</v>
      </c>
      <c r="H384" s="1" t="s">
        <v>150</v>
      </c>
      <c r="I384" s="5">
        <v>2</v>
      </c>
      <c r="J384" s="1" t="s">
        <v>131</v>
      </c>
      <c r="K384" s="1" t="s">
        <v>132</v>
      </c>
    </row>
    <row r="385" spans="1:11" ht="13.5" thickBot="1">
      <c r="A385" s="30">
        <v>45292</v>
      </c>
      <c r="B385" s="1" t="s">
        <v>162</v>
      </c>
      <c r="C385" s="1" t="s">
        <v>299</v>
      </c>
      <c r="D385" s="1" t="s">
        <v>76</v>
      </c>
      <c r="E385" s="1" t="str">
        <f>+VLOOKUP(D385,'[1]Exportar Hoja de Trabajo'!$B$2:$F$2549,2,0)</f>
        <v>RIONEGRO - JOSE M. CORDOVA</v>
      </c>
      <c r="F385" s="1" t="s">
        <v>32</v>
      </c>
      <c r="G385" s="1" t="s">
        <v>33</v>
      </c>
      <c r="H385" s="1" t="s">
        <v>149</v>
      </c>
      <c r="I385" s="5">
        <v>2</v>
      </c>
      <c r="J385" s="1" t="s">
        <v>131</v>
      </c>
      <c r="K385" s="1" t="s">
        <v>132</v>
      </c>
    </row>
    <row r="386" spans="1:11" ht="13.5" thickBot="1">
      <c r="A386" s="30">
        <v>45292</v>
      </c>
      <c r="B386" s="1" t="s">
        <v>162</v>
      </c>
      <c r="C386" s="1" t="s">
        <v>299</v>
      </c>
      <c r="D386" s="1" t="s">
        <v>76</v>
      </c>
      <c r="E386" s="1" t="str">
        <f>+VLOOKUP(D386,'[1]Exportar Hoja de Trabajo'!$B$2:$F$2549,2,0)</f>
        <v>RIONEGRO - JOSE M. CORDOVA</v>
      </c>
      <c r="F386" s="1" t="s">
        <v>18</v>
      </c>
      <c r="G386" s="1" t="s">
        <v>19</v>
      </c>
      <c r="H386" s="1" t="s">
        <v>149</v>
      </c>
      <c r="I386" s="5">
        <v>2</v>
      </c>
      <c r="J386" s="1" t="s">
        <v>131</v>
      </c>
      <c r="K386" s="1" t="s">
        <v>132</v>
      </c>
    </row>
    <row r="387" spans="1:11" ht="13.5" thickBot="1">
      <c r="A387" s="30">
        <v>45292</v>
      </c>
      <c r="B387" s="1" t="s">
        <v>162</v>
      </c>
      <c r="C387" s="1" t="s">
        <v>299</v>
      </c>
      <c r="D387" s="1" t="s">
        <v>76</v>
      </c>
      <c r="E387" s="1" t="str">
        <f>+VLOOKUP(D387,'[1]Exportar Hoja de Trabajo'!$B$2:$F$2549,2,0)</f>
        <v>RIONEGRO - JOSE M. CORDOVA</v>
      </c>
      <c r="F387" s="1" t="s">
        <v>59</v>
      </c>
      <c r="G387" s="1" t="s">
        <v>60</v>
      </c>
      <c r="H387" s="1" t="s">
        <v>137</v>
      </c>
      <c r="I387" s="5">
        <v>1</v>
      </c>
      <c r="J387" s="1" t="s">
        <v>131</v>
      </c>
      <c r="K387" s="1" t="s">
        <v>132</v>
      </c>
    </row>
    <row r="388" spans="1:11" ht="13.5" thickBot="1">
      <c r="A388" s="30">
        <v>45292</v>
      </c>
      <c r="B388" s="1" t="s">
        <v>162</v>
      </c>
      <c r="C388" s="1" t="s">
        <v>299</v>
      </c>
      <c r="D388" s="1" t="s">
        <v>76</v>
      </c>
      <c r="E388" s="1" t="str">
        <f>+VLOOKUP(D388,'[1]Exportar Hoja de Trabajo'!$B$2:$F$2549,2,0)</f>
        <v>RIONEGRO - JOSE M. CORDOVA</v>
      </c>
      <c r="F388" s="1" t="s">
        <v>6</v>
      </c>
      <c r="G388" s="1" t="s">
        <v>283</v>
      </c>
      <c r="H388" s="1" t="s">
        <v>137</v>
      </c>
      <c r="I388" s="5">
        <v>1</v>
      </c>
      <c r="J388" s="1" t="s">
        <v>131</v>
      </c>
      <c r="K388" s="1" t="s">
        <v>132</v>
      </c>
    </row>
    <row r="389" spans="1:11" ht="13.5" thickBot="1">
      <c r="A389" s="30">
        <v>45292</v>
      </c>
      <c r="B389" s="1" t="s">
        <v>162</v>
      </c>
      <c r="C389" s="1" t="s">
        <v>299</v>
      </c>
      <c r="D389" s="1" t="s">
        <v>76</v>
      </c>
      <c r="E389" s="1" t="str">
        <f>+VLOOKUP(D389,'[1]Exportar Hoja de Trabajo'!$B$2:$F$2549,2,0)</f>
        <v>RIONEGRO - JOSE M. CORDOVA</v>
      </c>
      <c r="F389" s="1" t="s">
        <v>18</v>
      </c>
      <c r="G389" s="1" t="s">
        <v>19</v>
      </c>
      <c r="H389" s="1" t="s">
        <v>163</v>
      </c>
      <c r="I389" s="5">
        <v>3</v>
      </c>
      <c r="J389" s="1" t="s">
        <v>131</v>
      </c>
      <c r="K389" s="1" t="s">
        <v>132</v>
      </c>
    </row>
    <row r="390" spans="1:11" ht="13.5" thickBot="1">
      <c r="A390" s="30">
        <v>45292</v>
      </c>
      <c r="B390" s="1" t="s">
        <v>162</v>
      </c>
      <c r="C390" s="1" t="s">
        <v>299</v>
      </c>
      <c r="D390" s="1" t="s">
        <v>76</v>
      </c>
      <c r="E390" s="1" t="str">
        <f>+VLOOKUP(D390,'[1]Exportar Hoja de Trabajo'!$B$2:$F$2549,2,0)</f>
        <v>RIONEGRO - JOSE M. CORDOVA</v>
      </c>
      <c r="F390" s="1" t="s">
        <v>18</v>
      </c>
      <c r="G390" s="1" t="s">
        <v>19</v>
      </c>
      <c r="H390" s="1" t="s">
        <v>171</v>
      </c>
      <c r="I390" s="5">
        <v>4</v>
      </c>
      <c r="J390" s="1" t="s">
        <v>131</v>
      </c>
      <c r="K390" s="1" t="s">
        <v>132</v>
      </c>
    </row>
    <row r="391" spans="1:11" ht="13.5" thickBot="1">
      <c r="A391" s="30">
        <v>45292</v>
      </c>
      <c r="B391" s="1" t="s">
        <v>162</v>
      </c>
      <c r="C391" s="1" t="s">
        <v>299</v>
      </c>
      <c r="D391" s="1" t="s">
        <v>76</v>
      </c>
      <c r="E391" s="1" t="str">
        <f>+VLOOKUP(D391,'[1]Exportar Hoja de Trabajo'!$B$2:$F$2549,2,0)</f>
        <v>RIONEGRO - JOSE M. CORDOVA</v>
      </c>
      <c r="F391" s="1" t="s">
        <v>36</v>
      </c>
      <c r="G391" t="s">
        <v>347</v>
      </c>
      <c r="H391" s="1" t="s">
        <v>220</v>
      </c>
      <c r="I391" s="5">
        <v>1</v>
      </c>
      <c r="J391" s="1" t="s">
        <v>131</v>
      </c>
      <c r="K391" s="1" t="s">
        <v>132</v>
      </c>
    </row>
    <row r="392" spans="1:11" ht="13.5" thickBot="1">
      <c r="A392" s="30">
        <v>45292</v>
      </c>
      <c r="B392" s="1" t="s">
        <v>13</v>
      </c>
      <c r="C392" s="1" t="s">
        <v>290</v>
      </c>
      <c r="D392" s="1" t="s">
        <v>44</v>
      </c>
      <c r="E392" s="1" t="str">
        <f>+VLOOKUP(D392,'[1]Exportar Hoja de Trabajo'!$B$2:$F$2549,2,0)</f>
        <v>BUCARAMANGA - PALONEGRO</v>
      </c>
      <c r="F392" s="1" t="s">
        <v>40</v>
      </c>
      <c r="G392" s="1" t="s">
        <v>41</v>
      </c>
      <c r="H392" s="1" t="s">
        <v>29</v>
      </c>
      <c r="I392" s="5">
        <v>14</v>
      </c>
      <c r="J392" s="1" t="s">
        <v>34</v>
      </c>
      <c r="K392" s="1" t="s">
        <v>35</v>
      </c>
    </row>
    <row r="393" spans="1:11" ht="13.5" thickBot="1">
      <c r="A393" s="30">
        <v>45292</v>
      </c>
      <c r="B393" s="1" t="s">
        <v>13</v>
      </c>
      <c r="C393" s="1" t="s">
        <v>290</v>
      </c>
      <c r="D393" s="1" t="s">
        <v>14</v>
      </c>
      <c r="E393" s="1" t="str">
        <f>+VLOOKUP(D393,'[1]Exportar Hoja de Trabajo'!$B$2:$F$2549,2,0)</f>
        <v>SAN ANDRES-GUSTAVO ROJAS PINILLA</v>
      </c>
      <c r="F393" s="1" t="s">
        <v>32</v>
      </c>
      <c r="G393" s="1" t="s">
        <v>33</v>
      </c>
      <c r="H393" s="1" t="s">
        <v>29</v>
      </c>
      <c r="I393" s="5">
        <v>328</v>
      </c>
      <c r="J393" s="1" t="s">
        <v>30</v>
      </c>
      <c r="K393" s="1" t="s">
        <v>488</v>
      </c>
    </row>
    <row r="394" spans="1:11" ht="13.5" thickBot="1">
      <c r="A394" s="30">
        <v>45292</v>
      </c>
      <c r="B394" s="1" t="s">
        <v>13</v>
      </c>
      <c r="C394" s="1" t="s">
        <v>290</v>
      </c>
      <c r="D394" s="1" t="s">
        <v>14</v>
      </c>
      <c r="E394" s="1" t="str">
        <f>+VLOOKUP(D394,'[1]Exportar Hoja de Trabajo'!$B$2:$F$2549,2,0)</f>
        <v>SAN ANDRES-GUSTAVO ROJAS PINILLA</v>
      </c>
      <c r="F394" s="1" t="s">
        <v>18</v>
      </c>
      <c r="G394" s="1" t="s">
        <v>19</v>
      </c>
      <c r="H394" s="1" t="s">
        <v>29</v>
      </c>
      <c r="I394" s="5">
        <v>329</v>
      </c>
      <c r="J394" s="1" t="s">
        <v>30</v>
      </c>
      <c r="K394" s="1" t="s">
        <v>488</v>
      </c>
    </row>
    <row r="395" spans="1:11" ht="13.5" thickBot="1">
      <c r="A395" s="30">
        <v>45292</v>
      </c>
      <c r="B395" s="1" t="s">
        <v>13</v>
      </c>
      <c r="C395" s="1" t="s">
        <v>290</v>
      </c>
      <c r="D395" s="1" t="s">
        <v>14</v>
      </c>
      <c r="E395" s="1" t="str">
        <f>+VLOOKUP(D395,'[1]Exportar Hoja de Trabajo'!$B$2:$F$2549,2,0)</f>
        <v>SAN ANDRES-GUSTAVO ROJAS PINILLA</v>
      </c>
      <c r="F395" s="1" t="s">
        <v>23</v>
      </c>
      <c r="G395" s="1" t="s">
        <v>24</v>
      </c>
      <c r="H395" s="1" t="s">
        <v>15</v>
      </c>
      <c r="I395" s="5">
        <v>56</v>
      </c>
      <c r="J395" s="1" t="s">
        <v>16</v>
      </c>
      <c r="K395" s="1" t="s">
        <v>17</v>
      </c>
    </row>
    <row r="396" spans="1:11" ht="13.5" thickBot="1">
      <c r="A396" s="30">
        <v>45292</v>
      </c>
      <c r="B396" s="1" t="s">
        <v>13</v>
      </c>
      <c r="C396" s="1" t="s">
        <v>290</v>
      </c>
      <c r="D396" s="1" t="s">
        <v>14</v>
      </c>
      <c r="E396" s="1" t="str">
        <f>+VLOOKUP(D396,'[1]Exportar Hoja de Trabajo'!$B$2:$F$2549,2,0)</f>
        <v>SAN ANDRES-GUSTAVO ROJAS PINILLA</v>
      </c>
      <c r="F396" s="1" t="s">
        <v>38</v>
      </c>
      <c r="G396" s="1" t="s">
        <v>39</v>
      </c>
      <c r="H396" s="1" t="s">
        <v>29</v>
      </c>
      <c r="I396" s="5">
        <v>1</v>
      </c>
      <c r="J396" s="1" t="s">
        <v>30</v>
      </c>
      <c r="K396" s="1" t="s">
        <v>488</v>
      </c>
    </row>
    <row r="397" spans="1:11" ht="13.5" thickBot="1">
      <c r="A397" s="30">
        <v>45292</v>
      </c>
      <c r="B397" s="1" t="s">
        <v>13</v>
      </c>
      <c r="C397" s="1" t="s">
        <v>290</v>
      </c>
      <c r="D397" s="1" t="s">
        <v>31</v>
      </c>
      <c r="E397" s="1" t="str">
        <f>+VLOOKUP(D397,'[1]Exportar Hoja de Trabajo'!$B$2:$F$2549,2,0)</f>
        <v>EL EDEN</v>
      </c>
      <c r="F397" s="1" t="s">
        <v>32</v>
      </c>
      <c r="G397" s="1" t="s">
        <v>33</v>
      </c>
      <c r="H397" s="1" t="s">
        <v>29</v>
      </c>
      <c r="I397" s="5">
        <v>31</v>
      </c>
      <c r="J397" s="1" t="s">
        <v>30</v>
      </c>
      <c r="K397" s="1" t="s">
        <v>488</v>
      </c>
    </row>
    <row r="398" spans="1:11" ht="13.5" thickBot="1">
      <c r="A398" s="30">
        <v>45292</v>
      </c>
      <c r="B398" s="1" t="s">
        <v>13</v>
      </c>
      <c r="C398" s="1" t="s">
        <v>290</v>
      </c>
      <c r="D398" s="1" t="s">
        <v>31</v>
      </c>
      <c r="E398" s="1" t="str">
        <f>+VLOOKUP(D398,'[1]Exportar Hoja de Trabajo'!$B$2:$F$2549,2,0)</f>
        <v>EL EDEN</v>
      </c>
      <c r="F398" s="1" t="s">
        <v>6</v>
      </c>
      <c r="G398" s="1" t="s">
        <v>283</v>
      </c>
      <c r="H398" s="1" t="s">
        <v>15</v>
      </c>
      <c r="I398" s="5">
        <v>52</v>
      </c>
      <c r="J398" s="1" t="s">
        <v>25</v>
      </c>
      <c r="K398" s="1" t="s">
        <v>26</v>
      </c>
    </row>
    <row r="399" spans="1:11" ht="13.5" thickBot="1">
      <c r="A399" s="30">
        <v>45292</v>
      </c>
      <c r="B399" s="1" t="s">
        <v>13</v>
      </c>
      <c r="C399" s="1" t="s">
        <v>290</v>
      </c>
      <c r="D399" s="1" t="s">
        <v>31</v>
      </c>
      <c r="E399" s="1" t="str">
        <f>+VLOOKUP(D399,'[1]Exportar Hoja de Trabajo'!$B$2:$F$2549,2,0)</f>
        <v>EL EDEN</v>
      </c>
      <c r="F399" s="1" t="s">
        <v>23</v>
      </c>
      <c r="G399" s="1" t="s">
        <v>24</v>
      </c>
      <c r="H399" s="1" t="s">
        <v>29</v>
      </c>
      <c r="I399" s="5">
        <v>31</v>
      </c>
      <c r="J399" s="1" t="s">
        <v>30</v>
      </c>
      <c r="K399" s="1" t="s">
        <v>488</v>
      </c>
    </row>
    <row r="400" spans="1:11" ht="13.5" thickBot="1">
      <c r="A400" s="30">
        <v>45292</v>
      </c>
      <c r="B400" s="1" t="s">
        <v>13</v>
      </c>
      <c r="C400" s="1" t="s">
        <v>290</v>
      </c>
      <c r="D400" s="1" t="s">
        <v>31</v>
      </c>
      <c r="E400" s="1" t="str">
        <f>+VLOOKUP(D400,'[1]Exportar Hoja de Trabajo'!$B$2:$F$2549,2,0)</f>
        <v>EL EDEN</v>
      </c>
      <c r="F400" s="1" t="s">
        <v>27</v>
      </c>
      <c r="G400" s="1" t="s">
        <v>28</v>
      </c>
      <c r="H400" s="1" t="s">
        <v>29</v>
      </c>
      <c r="I400" s="5">
        <v>31</v>
      </c>
      <c r="J400" s="1" t="s">
        <v>30</v>
      </c>
      <c r="K400" s="1" t="s">
        <v>488</v>
      </c>
    </row>
    <row r="401" spans="1:11" ht="13.5" thickBot="1">
      <c r="A401" s="30">
        <v>45292</v>
      </c>
      <c r="B401" s="1" t="s">
        <v>13</v>
      </c>
      <c r="C401" s="1" t="s">
        <v>290</v>
      </c>
      <c r="D401" s="1" t="s">
        <v>31</v>
      </c>
      <c r="E401" s="1" t="str">
        <f>+VLOOKUP(D401,'[1]Exportar Hoja de Trabajo'!$B$2:$F$2549,2,0)</f>
        <v>EL EDEN</v>
      </c>
      <c r="F401" s="1" t="s">
        <v>40</v>
      </c>
      <c r="G401" s="1" t="s">
        <v>41</v>
      </c>
      <c r="H401" s="1" t="s">
        <v>29</v>
      </c>
      <c r="I401" s="5">
        <v>324</v>
      </c>
      <c r="J401" s="1" t="s">
        <v>46</v>
      </c>
      <c r="K401" s="1" t="s">
        <v>47</v>
      </c>
    </row>
    <row r="402" spans="1:11" ht="13.5" thickBot="1">
      <c r="A402" s="30">
        <v>45292</v>
      </c>
      <c r="B402" s="1" t="s">
        <v>13</v>
      </c>
      <c r="C402" s="1" t="s">
        <v>290</v>
      </c>
      <c r="D402" s="1" t="s">
        <v>31</v>
      </c>
      <c r="E402" s="1" t="str">
        <f>+VLOOKUP(D402,'[1]Exportar Hoja de Trabajo'!$B$2:$F$2549,2,0)</f>
        <v>EL EDEN</v>
      </c>
      <c r="F402" s="1" t="s">
        <v>40</v>
      </c>
      <c r="G402" s="1" t="s">
        <v>41</v>
      </c>
      <c r="H402" s="1" t="s">
        <v>20</v>
      </c>
      <c r="I402" s="5">
        <v>1</v>
      </c>
      <c r="J402" s="1" t="s">
        <v>107</v>
      </c>
      <c r="K402" s="1" t="s">
        <v>108</v>
      </c>
    </row>
    <row r="403" spans="1:11" ht="13.5" thickBot="1">
      <c r="A403" s="30">
        <v>45292</v>
      </c>
      <c r="B403" s="1" t="s">
        <v>13</v>
      </c>
      <c r="C403" s="1" t="s">
        <v>290</v>
      </c>
      <c r="D403" s="1" t="s">
        <v>31</v>
      </c>
      <c r="E403" s="1" t="str">
        <f>+VLOOKUP(D403,'[1]Exportar Hoja de Trabajo'!$B$2:$F$2549,2,0)</f>
        <v>EL EDEN</v>
      </c>
      <c r="F403" s="1" t="s">
        <v>59</v>
      </c>
      <c r="G403" s="1" t="s">
        <v>60</v>
      </c>
      <c r="H403" s="1" t="s">
        <v>29</v>
      </c>
      <c r="I403" s="5">
        <v>1</v>
      </c>
      <c r="J403" s="1" t="s">
        <v>34</v>
      </c>
      <c r="K403" s="1" t="s">
        <v>35</v>
      </c>
    </row>
    <row r="404" spans="1:11" ht="13.5" thickBot="1">
      <c r="A404" s="30">
        <v>45292</v>
      </c>
      <c r="B404" s="1" t="s">
        <v>13</v>
      </c>
      <c r="C404" s="1" t="s">
        <v>290</v>
      </c>
      <c r="D404" s="1" t="s">
        <v>37</v>
      </c>
      <c r="E404" s="1" t="str">
        <f>+VLOOKUP(D404,'[1]Exportar Hoja de Trabajo'!$B$2:$F$2549,2,0)</f>
        <v>BARRANQUILLA-E. CORTISSOZ</v>
      </c>
      <c r="F404" s="1" t="s">
        <v>40</v>
      </c>
      <c r="G404" s="1" t="s">
        <v>41</v>
      </c>
      <c r="H404" s="1" t="s">
        <v>15</v>
      </c>
      <c r="I404" s="5">
        <v>176</v>
      </c>
      <c r="J404" s="1" t="s">
        <v>16</v>
      </c>
      <c r="K404" s="1" t="s">
        <v>17</v>
      </c>
    </row>
    <row r="405" spans="1:11" ht="13.5" thickBot="1">
      <c r="A405" s="30">
        <v>45292</v>
      </c>
      <c r="B405" s="1" t="s">
        <v>13</v>
      </c>
      <c r="C405" s="1" t="s">
        <v>290</v>
      </c>
      <c r="D405" s="1" t="s">
        <v>44</v>
      </c>
      <c r="E405" s="1" t="str">
        <f>+VLOOKUP(D405,'[1]Exportar Hoja de Trabajo'!$B$2:$F$2549,2,0)</f>
        <v>BUCARAMANGA - PALONEGRO</v>
      </c>
      <c r="F405" s="1" t="s">
        <v>32</v>
      </c>
      <c r="G405" s="1" t="s">
        <v>33</v>
      </c>
      <c r="H405" s="1" t="s">
        <v>45</v>
      </c>
      <c r="I405" s="5">
        <v>23</v>
      </c>
      <c r="J405" s="1" t="s">
        <v>46</v>
      </c>
      <c r="K405" s="1" t="s">
        <v>47</v>
      </c>
    </row>
    <row r="406" spans="1:11" ht="13.5" thickBot="1">
      <c r="A406" s="30">
        <v>45292</v>
      </c>
      <c r="B406" s="1" t="s">
        <v>13</v>
      </c>
      <c r="C406" s="1" t="s">
        <v>290</v>
      </c>
      <c r="D406" s="1" t="s">
        <v>44</v>
      </c>
      <c r="E406" s="1" t="str">
        <f>+VLOOKUP(D406,'[1]Exportar Hoja de Trabajo'!$B$2:$F$2549,2,0)</f>
        <v>BUCARAMANGA - PALONEGRO</v>
      </c>
      <c r="F406" s="1" t="s">
        <v>32</v>
      </c>
      <c r="G406" s="1" t="s">
        <v>33</v>
      </c>
      <c r="H406" s="1" t="s">
        <v>29</v>
      </c>
      <c r="I406" s="5">
        <v>206</v>
      </c>
      <c r="J406" s="1" t="s">
        <v>30</v>
      </c>
      <c r="K406" s="1" t="s">
        <v>488</v>
      </c>
    </row>
    <row r="407" spans="1:11" ht="13.5" thickBot="1">
      <c r="A407" s="30">
        <v>45292</v>
      </c>
      <c r="B407" s="1" t="s">
        <v>13</v>
      </c>
      <c r="C407" s="1" t="s">
        <v>290</v>
      </c>
      <c r="D407" s="1" t="s">
        <v>44</v>
      </c>
      <c r="E407" s="1" t="str">
        <f>+VLOOKUP(D407,'[1]Exportar Hoja de Trabajo'!$B$2:$F$2549,2,0)</f>
        <v>BUCARAMANGA - PALONEGRO</v>
      </c>
      <c r="F407" s="1" t="s">
        <v>6</v>
      </c>
      <c r="G407" s="1" t="s">
        <v>283</v>
      </c>
      <c r="H407" s="1" t="s">
        <v>29</v>
      </c>
      <c r="I407" s="5">
        <v>942</v>
      </c>
      <c r="J407" s="1" t="s">
        <v>30</v>
      </c>
      <c r="K407" s="1" t="s">
        <v>488</v>
      </c>
    </row>
    <row r="408" spans="1:11" ht="13.5" thickBot="1">
      <c r="A408" s="30">
        <v>45292</v>
      </c>
      <c r="B408" s="1" t="s">
        <v>13</v>
      </c>
      <c r="C408" s="1" t="s">
        <v>290</v>
      </c>
      <c r="D408" s="1" t="s">
        <v>44</v>
      </c>
      <c r="E408" s="1" t="str">
        <f>+VLOOKUP(D408,'[1]Exportar Hoja de Trabajo'!$B$2:$F$2549,2,0)</f>
        <v>BUCARAMANGA - PALONEGRO</v>
      </c>
      <c r="F408" s="1" t="s">
        <v>6</v>
      </c>
      <c r="G408" s="1" t="s">
        <v>283</v>
      </c>
      <c r="H408" s="1" t="s">
        <v>29</v>
      </c>
      <c r="I408" s="5">
        <v>42</v>
      </c>
      <c r="J408" s="1" t="s">
        <v>34</v>
      </c>
      <c r="K408" s="1" t="s">
        <v>35</v>
      </c>
    </row>
    <row r="409" spans="1:11" ht="13.5" thickBot="1">
      <c r="A409" s="30">
        <v>45292</v>
      </c>
      <c r="B409" s="1" t="s">
        <v>13</v>
      </c>
      <c r="C409" s="1" t="s">
        <v>290</v>
      </c>
      <c r="D409" s="1" t="s">
        <v>44</v>
      </c>
      <c r="E409" s="1" t="str">
        <f>+VLOOKUP(D409,'[1]Exportar Hoja de Trabajo'!$B$2:$F$2549,2,0)</f>
        <v>BUCARAMANGA - PALONEGRO</v>
      </c>
      <c r="F409" s="1" t="s">
        <v>6</v>
      </c>
      <c r="G409" s="1" t="s">
        <v>283</v>
      </c>
      <c r="H409" s="1" t="s">
        <v>20</v>
      </c>
      <c r="I409" s="5">
        <v>4</v>
      </c>
      <c r="J409" s="1" t="s">
        <v>107</v>
      </c>
      <c r="K409" s="1" t="s">
        <v>108</v>
      </c>
    </row>
    <row r="410" spans="1:11" ht="13.5" thickBot="1">
      <c r="A410" s="30">
        <v>45292</v>
      </c>
      <c r="B410" s="1" t="s">
        <v>13</v>
      </c>
      <c r="C410" s="1" t="s">
        <v>290</v>
      </c>
      <c r="D410" s="1" t="s">
        <v>44</v>
      </c>
      <c r="E410" s="1" t="str">
        <f>+VLOOKUP(D410,'[1]Exportar Hoja de Trabajo'!$B$2:$F$2549,2,0)</f>
        <v>BUCARAMANGA - PALONEGRO</v>
      </c>
      <c r="F410" s="1" t="s">
        <v>6</v>
      </c>
      <c r="G410" s="1" t="s">
        <v>283</v>
      </c>
      <c r="H410" s="1" t="s">
        <v>20</v>
      </c>
      <c r="I410" s="5">
        <v>3</v>
      </c>
      <c r="J410" s="1" t="s">
        <v>175</v>
      </c>
      <c r="K410" s="1" t="s">
        <v>176</v>
      </c>
    </row>
    <row r="411" spans="1:11" ht="13.5" thickBot="1">
      <c r="A411" s="30">
        <v>45292</v>
      </c>
      <c r="B411" s="1" t="s">
        <v>13</v>
      </c>
      <c r="C411" s="1" t="s">
        <v>290</v>
      </c>
      <c r="D411" s="1" t="s">
        <v>44</v>
      </c>
      <c r="E411" s="1" t="str">
        <f>+VLOOKUP(D411,'[1]Exportar Hoja de Trabajo'!$B$2:$F$2549,2,0)</f>
        <v>BUCARAMANGA - PALONEGRO</v>
      </c>
      <c r="F411" s="1" t="s">
        <v>65</v>
      </c>
      <c r="G411" s="1" t="s">
        <v>66</v>
      </c>
      <c r="H411" s="1" t="s">
        <v>45</v>
      </c>
      <c r="I411" s="5">
        <v>1</v>
      </c>
      <c r="J411" s="1" t="s">
        <v>46</v>
      </c>
      <c r="K411" s="1" t="s">
        <v>47</v>
      </c>
    </row>
    <row r="412" spans="1:11" ht="13.5" thickBot="1">
      <c r="A412" s="30">
        <v>45292</v>
      </c>
      <c r="B412" s="1" t="s">
        <v>13</v>
      </c>
      <c r="C412" s="1" t="s">
        <v>290</v>
      </c>
      <c r="D412" s="1" t="s">
        <v>44</v>
      </c>
      <c r="E412" s="1" t="str">
        <f>+VLOOKUP(D412,'[1]Exportar Hoja de Trabajo'!$B$2:$F$2549,2,0)</f>
        <v>BUCARAMANGA - PALONEGRO</v>
      </c>
      <c r="F412" s="1" t="s">
        <v>18</v>
      </c>
      <c r="G412" s="1" t="s">
        <v>19</v>
      </c>
      <c r="H412" s="1" t="s">
        <v>15</v>
      </c>
      <c r="I412" s="5">
        <v>18</v>
      </c>
      <c r="J412" s="1" t="s">
        <v>16</v>
      </c>
      <c r="K412" s="1" t="s">
        <v>17</v>
      </c>
    </row>
    <row r="413" spans="1:11" ht="13.5" thickBot="1">
      <c r="A413" s="30">
        <v>45292</v>
      </c>
      <c r="B413" s="1" t="s">
        <v>13</v>
      </c>
      <c r="C413" s="1" t="s">
        <v>290</v>
      </c>
      <c r="D413" s="1" t="s">
        <v>48</v>
      </c>
      <c r="E413" s="1" t="str">
        <f>+VLOOKUP(D413,'[1]Exportar Hoja de Trabajo'!$B$2:$F$2549,2,0)</f>
        <v>CALI - ALFONSO BONILLA ARAGON</v>
      </c>
      <c r="F413" s="1" t="s">
        <v>32</v>
      </c>
      <c r="G413" s="1" t="s">
        <v>33</v>
      </c>
      <c r="H413" s="1" t="s">
        <v>15</v>
      </c>
      <c r="I413" s="5">
        <v>63</v>
      </c>
      <c r="J413" s="1" t="s">
        <v>42</v>
      </c>
      <c r="K413" s="1" t="s">
        <v>43</v>
      </c>
    </row>
    <row r="414" spans="1:11" ht="13.5" thickBot="1">
      <c r="A414" s="30">
        <v>45292</v>
      </c>
      <c r="B414" s="1" t="s">
        <v>13</v>
      </c>
      <c r="C414" s="1" t="s">
        <v>290</v>
      </c>
      <c r="D414" s="1" t="s">
        <v>48</v>
      </c>
      <c r="E414" s="1" t="str">
        <f>+VLOOKUP(D414,'[1]Exportar Hoja de Trabajo'!$B$2:$F$2549,2,0)</f>
        <v>CALI - ALFONSO BONILLA ARAGON</v>
      </c>
      <c r="F414" s="1" t="s">
        <v>6</v>
      </c>
      <c r="G414" s="1" t="s">
        <v>283</v>
      </c>
      <c r="H414" s="1" t="s">
        <v>45</v>
      </c>
      <c r="I414" s="5">
        <v>1</v>
      </c>
      <c r="J414" s="1" t="s">
        <v>30</v>
      </c>
      <c r="K414" s="1" t="s">
        <v>488</v>
      </c>
    </row>
    <row r="415" spans="1:11" ht="13.5" thickBot="1">
      <c r="A415" s="30">
        <v>45292</v>
      </c>
      <c r="B415" s="1" t="s">
        <v>13</v>
      </c>
      <c r="C415" s="1" t="s">
        <v>290</v>
      </c>
      <c r="D415" s="1" t="s">
        <v>48</v>
      </c>
      <c r="E415" s="1" t="str">
        <f>+VLOOKUP(D415,'[1]Exportar Hoja de Trabajo'!$B$2:$F$2549,2,0)</f>
        <v>CALI - ALFONSO BONILLA ARAGON</v>
      </c>
      <c r="F415" s="1" t="s">
        <v>6</v>
      </c>
      <c r="G415" s="1" t="s">
        <v>283</v>
      </c>
      <c r="H415" s="1" t="s">
        <v>20</v>
      </c>
      <c r="I415" s="5">
        <v>1</v>
      </c>
      <c r="J415" s="1" t="s">
        <v>107</v>
      </c>
      <c r="K415" s="1" t="s">
        <v>108</v>
      </c>
    </row>
    <row r="416" spans="1:11" ht="13.5" thickBot="1">
      <c r="A416" s="30">
        <v>45292</v>
      </c>
      <c r="B416" s="1" t="s">
        <v>13</v>
      </c>
      <c r="C416" s="1" t="s">
        <v>290</v>
      </c>
      <c r="D416" s="1" t="s">
        <v>48</v>
      </c>
      <c r="E416" s="1" t="str">
        <f>+VLOOKUP(D416,'[1]Exportar Hoja de Trabajo'!$B$2:$F$2549,2,0)</f>
        <v>CALI - ALFONSO BONILLA ARAGON</v>
      </c>
      <c r="F416" s="1" t="s">
        <v>59</v>
      </c>
      <c r="G416" s="1" t="s">
        <v>60</v>
      </c>
      <c r="H416" s="1" t="s">
        <v>29</v>
      </c>
      <c r="I416" s="5">
        <v>5</v>
      </c>
      <c r="J416" s="1" t="s">
        <v>46</v>
      </c>
      <c r="K416" s="1" t="s">
        <v>47</v>
      </c>
    </row>
    <row r="417" spans="1:11" ht="13.5" thickBot="1">
      <c r="A417" s="30">
        <v>45292</v>
      </c>
      <c r="B417" s="1" t="s">
        <v>13</v>
      </c>
      <c r="C417" s="1" t="s">
        <v>290</v>
      </c>
      <c r="D417" s="1" t="s">
        <v>61</v>
      </c>
      <c r="E417" s="1" t="str">
        <f>+VLOOKUP(D417,'[1]Exportar Hoja de Trabajo'!$B$2:$F$2549,2,0)</f>
        <v>CARTAGENA - RAFAEL NUÑEZ</v>
      </c>
      <c r="F417" s="1" t="s">
        <v>32</v>
      </c>
      <c r="G417" s="1" t="s">
        <v>33</v>
      </c>
      <c r="H417" s="1" t="s">
        <v>45</v>
      </c>
      <c r="I417" s="5">
        <v>13</v>
      </c>
      <c r="J417" s="1" t="s">
        <v>30</v>
      </c>
      <c r="K417" s="1" t="s">
        <v>488</v>
      </c>
    </row>
    <row r="418" spans="1:11" ht="13.5" thickBot="1">
      <c r="A418" s="30">
        <v>45292</v>
      </c>
      <c r="B418" s="1" t="s">
        <v>13</v>
      </c>
      <c r="C418" s="1" t="s">
        <v>290</v>
      </c>
      <c r="D418" s="1" t="s">
        <v>61</v>
      </c>
      <c r="E418" s="1" t="str">
        <f>+VLOOKUP(D418,'[1]Exportar Hoja de Trabajo'!$B$2:$F$2549,2,0)</f>
        <v>CARTAGENA - RAFAEL NUÑEZ</v>
      </c>
      <c r="F418" s="1" t="s">
        <v>32</v>
      </c>
      <c r="G418" s="1" t="s">
        <v>33</v>
      </c>
      <c r="H418" s="1" t="s">
        <v>49</v>
      </c>
      <c r="I418" s="5">
        <v>13</v>
      </c>
      <c r="J418" s="1" t="s">
        <v>50</v>
      </c>
      <c r="K418" s="1" t="s">
        <v>51</v>
      </c>
    </row>
    <row r="419" spans="1:11" ht="13.5" thickBot="1">
      <c r="A419" s="30">
        <v>45292</v>
      </c>
      <c r="B419" s="1" t="s">
        <v>13</v>
      </c>
      <c r="C419" s="1" t="s">
        <v>290</v>
      </c>
      <c r="D419" s="1" t="s">
        <v>61</v>
      </c>
      <c r="E419" s="1" t="str">
        <f>+VLOOKUP(D419,'[1]Exportar Hoja de Trabajo'!$B$2:$F$2549,2,0)</f>
        <v>CARTAGENA - RAFAEL NUÑEZ</v>
      </c>
      <c r="F419" s="1" t="s">
        <v>32</v>
      </c>
      <c r="G419" s="1" t="s">
        <v>33</v>
      </c>
      <c r="H419" s="1" t="s">
        <v>15</v>
      </c>
      <c r="I419" s="5">
        <v>13</v>
      </c>
      <c r="J419" s="1" t="s">
        <v>70</v>
      </c>
      <c r="K419" s="1" t="s">
        <v>71</v>
      </c>
    </row>
    <row r="420" spans="1:11" ht="13.5" thickBot="1">
      <c r="A420" s="30">
        <v>45292</v>
      </c>
      <c r="B420" s="1" t="s">
        <v>13</v>
      </c>
      <c r="C420" s="1" t="s">
        <v>290</v>
      </c>
      <c r="D420" s="1" t="s">
        <v>48</v>
      </c>
      <c r="E420" s="1" t="str">
        <f>+VLOOKUP(D420,'[1]Exportar Hoja de Trabajo'!$B$2:$F$2549,2,0)</f>
        <v>CALI - ALFONSO BONILLA ARAGON</v>
      </c>
      <c r="F420" s="1" t="s">
        <v>18</v>
      </c>
      <c r="G420" s="1" t="s">
        <v>19</v>
      </c>
      <c r="H420" s="1" t="s">
        <v>29</v>
      </c>
      <c r="I420" s="5">
        <v>955</v>
      </c>
      <c r="J420" s="1" t="s">
        <v>46</v>
      </c>
      <c r="K420" s="1" t="s">
        <v>47</v>
      </c>
    </row>
    <row r="421" spans="1:11" ht="13.5" thickBot="1">
      <c r="A421" s="30">
        <v>45292</v>
      </c>
      <c r="B421" s="1" t="s">
        <v>13</v>
      </c>
      <c r="C421" s="1" t="s">
        <v>290</v>
      </c>
      <c r="D421" s="1" t="s">
        <v>48</v>
      </c>
      <c r="E421" s="1" t="str">
        <f>+VLOOKUP(D421,'[1]Exportar Hoja de Trabajo'!$B$2:$F$2549,2,0)</f>
        <v>CALI - ALFONSO BONILLA ARAGON</v>
      </c>
      <c r="F421" s="1" t="s">
        <v>18</v>
      </c>
      <c r="G421" s="1" t="s">
        <v>19</v>
      </c>
      <c r="H421" s="1" t="s">
        <v>49</v>
      </c>
      <c r="I421" s="5">
        <v>30</v>
      </c>
      <c r="J421" s="1" t="s">
        <v>50</v>
      </c>
      <c r="K421" s="1" t="s">
        <v>51</v>
      </c>
    </row>
    <row r="422" spans="1:11" ht="13.5" thickBot="1">
      <c r="A422" s="30">
        <v>45292</v>
      </c>
      <c r="B422" s="1" t="s">
        <v>13</v>
      </c>
      <c r="C422" s="1" t="s">
        <v>290</v>
      </c>
      <c r="D422" s="1" t="s">
        <v>48</v>
      </c>
      <c r="E422" s="1" t="str">
        <f>+VLOOKUP(D422,'[1]Exportar Hoja de Trabajo'!$B$2:$F$2549,2,0)</f>
        <v>CALI - ALFONSO BONILLA ARAGON</v>
      </c>
      <c r="F422" s="1" t="s">
        <v>23</v>
      </c>
      <c r="G422" s="1" t="s">
        <v>24</v>
      </c>
      <c r="H422" s="1" t="s">
        <v>29</v>
      </c>
      <c r="I422" s="5">
        <v>2</v>
      </c>
      <c r="J422" s="1" t="s">
        <v>77</v>
      </c>
      <c r="K422" s="1" t="s">
        <v>78</v>
      </c>
    </row>
    <row r="423" spans="1:11" ht="13.5" thickBot="1">
      <c r="A423" s="30">
        <v>45292</v>
      </c>
      <c r="B423" s="1" t="s">
        <v>13</v>
      </c>
      <c r="C423" s="1" t="s">
        <v>290</v>
      </c>
      <c r="D423" s="1" t="s">
        <v>48</v>
      </c>
      <c r="E423" s="1" t="str">
        <f>+VLOOKUP(D423,'[1]Exportar Hoja de Trabajo'!$B$2:$F$2549,2,0)</f>
        <v>CALI - ALFONSO BONILLA ARAGON</v>
      </c>
      <c r="F423" s="1" t="s">
        <v>23</v>
      </c>
      <c r="G423" s="1" t="s">
        <v>24</v>
      </c>
      <c r="H423" s="1" t="s">
        <v>29</v>
      </c>
      <c r="I423" s="5">
        <v>33</v>
      </c>
      <c r="J423" s="1" t="s">
        <v>34</v>
      </c>
      <c r="K423" s="1" t="s">
        <v>35</v>
      </c>
    </row>
    <row r="424" spans="1:11" ht="13.5" thickBot="1">
      <c r="A424" s="30">
        <v>45292</v>
      </c>
      <c r="B424" s="1" t="s">
        <v>13</v>
      </c>
      <c r="C424" s="1" t="s">
        <v>290</v>
      </c>
      <c r="D424" s="1" t="s">
        <v>48</v>
      </c>
      <c r="E424" s="1" t="str">
        <f>+VLOOKUP(D424,'[1]Exportar Hoja de Trabajo'!$B$2:$F$2549,2,0)</f>
        <v>CALI - ALFONSO BONILLA ARAGON</v>
      </c>
      <c r="F424" s="1" t="s">
        <v>23</v>
      </c>
      <c r="G424" s="1" t="s">
        <v>24</v>
      </c>
      <c r="H424" s="1" t="s">
        <v>56</v>
      </c>
      <c r="I424" s="5">
        <v>1</v>
      </c>
      <c r="J424" s="1" t="s">
        <v>57</v>
      </c>
      <c r="K424" s="1" t="s">
        <v>58</v>
      </c>
    </row>
    <row r="425" spans="1:11" ht="13.5" thickBot="1">
      <c r="A425" s="30">
        <v>45292</v>
      </c>
      <c r="B425" s="1" t="s">
        <v>13</v>
      </c>
      <c r="C425" s="1" t="s">
        <v>290</v>
      </c>
      <c r="D425" s="1" t="s">
        <v>48</v>
      </c>
      <c r="E425" s="1" t="str">
        <f>+VLOOKUP(D425,'[1]Exportar Hoja de Trabajo'!$B$2:$F$2549,2,0)</f>
        <v>CALI - ALFONSO BONILLA ARAGON</v>
      </c>
      <c r="F425" s="1" t="s">
        <v>36</v>
      </c>
      <c r="G425" t="s">
        <v>347</v>
      </c>
      <c r="H425" s="1" t="s">
        <v>45</v>
      </c>
      <c r="I425" s="5">
        <v>3</v>
      </c>
      <c r="J425" s="1" t="s">
        <v>46</v>
      </c>
      <c r="K425" s="1" t="s">
        <v>47</v>
      </c>
    </row>
    <row r="426" spans="1:11" ht="13.5" thickBot="1">
      <c r="A426" s="30">
        <v>45292</v>
      </c>
      <c r="B426" s="1" t="s">
        <v>13</v>
      </c>
      <c r="C426" s="1" t="s">
        <v>290</v>
      </c>
      <c r="D426" s="1" t="s">
        <v>48</v>
      </c>
      <c r="E426" s="1" t="str">
        <f>+VLOOKUP(D426,'[1]Exportar Hoja de Trabajo'!$B$2:$F$2549,2,0)</f>
        <v>CALI - ALFONSO BONILLA ARAGON</v>
      </c>
      <c r="F426" s="1" t="s">
        <v>27</v>
      </c>
      <c r="G426" s="1" t="s">
        <v>28</v>
      </c>
      <c r="H426" s="1" t="s">
        <v>45</v>
      </c>
      <c r="I426" s="5">
        <v>10</v>
      </c>
      <c r="J426" s="1" t="s">
        <v>46</v>
      </c>
      <c r="K426" s="1" t="s">
        <v>47</v>
      </c>
    </row>
    <row r="427" spans="1:11" ht="13.5" thickBot="1">
      <c r="A427" s="30">
        <v>45292</v>
      </c>
      <c r="B427" s="1" t="s">
        <v>13</v>
      </c>
      <c r="C427" s="1" t="s">
        <v>290</v>
      </c>
      <c r="D427" s="1" t="s">
        <v>48</v>
      </c>
      <c r="E427" s="1" t="str">
        <f>+VLOOKUP(D427,'[1]Exportar Hoja de Trabajo'!$B$2:$F$2549,2,0)</f>
        <v>CALI - ALFONSO BONILLA ARAGON</v>
      </c>
      <c r="F427" s="1" t="s">
        <v>38</v>
      </c>
      <c r="G427" s="1" t="s">
        <v>39</v>
      </c>
      <c r="H427" s="1" t="s">
        <v>45</v>
      </c>
      <c r="I427" s="5">
        <v>4</v>
      </c>
      <c r="J427" s="1" t="s">
        <v>46</v>
      </c>
      <c r="K427" s="1" t="s">
        <v>47</v>
      </c>
    </row>
    <row r="428" spans="1:11" ht="13.5" thickBot="1">
      <c r="A428" s="30">
        <v>45292</v>
      </c>
      <c r="B428" s="1" t="s">
        <v>13</v>
      </c>
      <c r="C428" s="1" t="s">
        <v>290</v>
      </c>
      <c r="D428" s="1" t="s">
        <v>48</v>
      </c>
      <c r="E428" s="1" t="str">
        <f>+VLOOKUP(D428,'[1]Exportar Hoja de Trabajo'!$B$2:$F$2549,2,0)</f>
        <v>CALI - ALFONSO BONILLA ARAGON</v>
      </c>
      <c r="F428" s="1" t="s">
        <v>40</v>
      </c>
      <c r="G428" s="1" t="s">
        <v>41</v>
      </c>
      <c r="H428" s="1" t="s">
        <v>49</v>
      </c>
      <c r="I428" s="5">
        <v>53</v>
      </c>
      <c r="J428" s="1" t="s">
        <v>50</v>
      </c>
      <c r="K428" s="1" t="s">
        <v>51</v>
      </c>
    </row>
    <row r="429" spans="1:11" ht="13.5" thickBot="1">
      <c r="A429" s="30">
        <v>45292</v>
      </c>
      <c r="B429" s="1" t="s">
        <v>13</v>
      </c>
      <c r="C429" s="1" t="s">
        <v>290</v>
      </c>
      <c r="D429" s="1" t="s">
        <v>61</v>
      </c>
      <c r="E429" s="1" t="str">
        <f>+VLOOKUP(D429,'[1]Exportar Hoja de Trabajo'!$B$2:$F$2549,2,0)</f>
        <v>CARTAGENA - RAFAEL NUÑEZ</v>
      </c>
      <c r="F429" s="1" t="s">
        <v>23</v>
      </c>
      <c r="G429" s="1" t="s">
        <v>24</v>
      </c>
      <c r="H429" s="1" t="s">
        <v>29</v>
      </c>
      <c r="I429" s="5">
        <v>618</v>
      </c>
      <c r="J429" s="1" t="s">
        <v>30</v>
      </c>
      <c r="K429" s="1" t="s">
        <v>488</v>
      </c>
    </row>
    <row r="430" spans="1:11" ht="13.5" thickBot="1">
      <c r="A430" s="30">
        <v>45292</v>
      </c>
      <c r="B430" s="1" t="s">
        <v>13</v>
      </c>
      <c r="C430" s="1" t="s">
        <v>290</v>
      </c>
      <c r="D430" s="1" t="s">
        <v>61</v>
      </c>
      <c r="E430" s="1" t="str">
        <f>+VLOOKUP(D430,'[1]Exportar Hoja de Trabajo'!$B$2:$F$2549,2,0)</f>
        <v>CARTAGENA - RAFAEL NUÑEZ</v>
      </c>
      <c r="F430" s="1" t="s">
        <v>23</v>
      </c>
      <c r="G430" s="1" t="s">
        <v>24</v>
      </c>
      <c r="H430" s="1" t="s">
        <v>180</v>
      </c>
      <c r="I430" s="5">
        <v>2</v>
      </c>
      <c r="J430" s="1" t="s">
        <v>181</v>
      </c>
      <c r="K430" s="1" t="s">
        <v>182</v>
      </c>
    </row>
    <row r="431" spans="1:11" ht="13.5" thickBot="1">
      <c r="A431" s="30">
        <v>45292</v>
      </c>
      <c r="B431" s="1" t="s">
        <v>13</v>
      </c>
      <c r="C431" s="1" t="s">
        <v>290</v>
      </c>
      <c r="D431" s="1" t="s">
        <v>61</v>
      </c>
      <c r="E431" s="1" t="str">
        <f>+VLOOKUP(D431,'[1]Exportar Hoja de Trabajo'!$B$2:$F$2549,2,0)</f>
        <v>CARTAGENA - RAFAEL NUÑEZ</v>
      </c>
      <c r="F431" s="1" t="s">
        <v>36</v>
      </c>
      <c r="G431" t="s">
        <v>347</v>
      </c>
      <c r="H431" s="1" t="s">
        <v>45</v>
      </c>
      <c r="I431" s="5">
        <v>2</v>
      </c>
      <c r="J431" s="1" t="s">
        <v>42</v>
      </c>
      <c r="K431" s="1" t="s">
        <v>43</v>
      </c>
    </row>
    <row r="432" spans="1:11" ht="13.5" thickBot="1">
      <c r="A432" s="30">
        <v>45292</v>
      </c>
      <c r="B432" s="1" t="s">
        <v>13</v>
      </c>
      <c r="C432" s="1" t="s">
        <v>290</v>
      </c>
      <c r="D432" s="1" t="s">
        <v>61</v>
      </c>
      <c r="E432" s="1" t="str">
        <f>+VLOOKUP(D432,'[1]Exportar Hoja de Trabajo'!$B$2:$F$2549,2,0)</f>
        <v>CARTAGENA - RAFAEL NUÑEZ</v>
      </c>
      <c r="F432" s="1" t="s">
        <v>36</v>
      </c>
      <c r="G432" t="s">
        <v>347</v>
      </c>
      <c r="H432" s="1" t="s">
        <v>49</v>
      </c>
      <c r="I432" s="5">
        <v>2</v>
      </c>
      <c r="J432" s="1" t="s">
        <v>50</v>
      </c>
      <c r="K432" s="1" t="s">
        <v>51</v>
      </c>
    </row>
    <row r="433" spans="1:11" ht="13.5" thickBot="1">
      <c r="A433" s="30">
        <v>45292</v>
      </c>
      <c r="B433" s="1" t="s">
        <v>13</v>
      </c>
      <c r="C433" s="1" t="s">
        <v>290</v>
      </c>
      <c r="D433" s="1" t="s">
        <v>61</v>
      </c>
      <c r="E433" s="1" t="str">
        <f>+VLOOKUP(D433,'[1]Exportar Hoja de Trabajo'!$B$2:$F$2549,2,0)</f>
        <v>CARTAGENA - RAFAEL NUÑEZ</v>
      </c>
      <c r="F433" s="1" t="s">
        <v>36</v>
      </c>
      <c r="G433" t="s">
        <v>347</v>
      </c>
      <c r="H433" s="1" t="s">
        <v>62</v>
      </c>
      <c r="I433" s="5">
        <v>25</v>
      </c>
      <c r="J433" s="1" t="s">
        <v>34</v>
      </c>
      <c r="K433" s="1" t="s">
        <v>35</v>
      </c>
    </row>
    <row r="434" spans="1:11" ht="13.5" thickBot="1">
      <c r="A434" s="30">
        <v>45292</v>
      </c>
      <c r="B434" s="1" t="s">
        <v>13</v>
      </c>
      <c r="C434" s="1" t="s">
        <v>290</v>
      </c>
      <c r="D434" s="1" t="s">
        <v>61</v>
      </c>
      <c r="E434" s="1" t="str">
        <f>+VLOOKUP(D434,'[1]Exportar Hoja de Trabajo'!$B$2:$F$2549,2,0)</f>
        <v>CARTAGENA - RAFAEL NUÑEZ</v>
      </c>
      <c r="F434" s="1" t="s">
        <v>27</v>
      </c>
      <c r="G434" s="1" t="s">
        <v>28</v>
      </c>
      <c r="H434" s="1" t="s">
        <v>49</v>
      </c>
      <c r="I434" s="5">
        <v>4</v>
      </c>
      <c r="J434" s="1" t="s">
        <v>50</v>
      </c>
      <c r="K434" s="1" t="s">
        <v>51</v>
      </c>
    </row>
    <row r="435" spans="1:11" ht="13.5" thickBot="1">
      <c r="A435" s="30">
        <v>45292</v>
      </c>
      <c r="B435" s="1" t="s">
        <v>13</v>
      </c>
      <c r="C435" s="1" t="s">
        <v>290</v>
      </c>
      <c r="D435" s="1" t="s">
        <v>61</v>
      </c>
      <c r="E435" s="1" t="str">
        <f>+VLOOKUP(D435,'[1]Exportar Hoja de Trabajo'!$B$2:$F$2549,2,0)</f>
        <v>CARTAGENA - RAFAEL NUÑEZ</v>
      </c>
      <c r="F435" s="1" t="s">
        <v>38</v>
      </c>
      <c r="G435" s="1" t="s">
        <v>39</v>
      </c>
      <c r="H435" s="1" t="s">
        <v>15</v>
      </c>
      <c r="I435" s="5">
        <v>82</v>
      </c>
      <c r="J435" s="1" t="s">
        <v>42</v>
      </c>
      <c r="K435" s="1" t="s">
        <v>43</v>
      </c>
    </row>
    <row r="436" spans="1:11" ht="13.5" thickBot="1">
      <c r="A436" s="30">
        <v>45292</v>
      </c>
      <c r="B436" s="1" t="s">
        <v>13</v>
      </c>
      <c r="C436" s="1" t="s">
        <v>290</v>
      </c>
      <c r="D436" s="1" t="s">
        <v>61</v>
      </c>
      <c r="E436" s="1" t="str">
        <f>+VLOOKUP(D436,'[1]Exportar Hoja de Trabajo'!$B$2:$F$2549,2,0)</f>
        <v>CARTAGENA - RAFAEL NUÑEZ</v>
      </c>
      <c r="F436" s="1" t="s">
        <v>40</v>
      </c>
      <c r="G436" s="1" t="s">
        <v>41</v>
      </c>
      <c r="H436" s="1" t="s">
        <v>45</v>
      </c>
      <c r="I436" s="5">
        <v>26</v>
      </c>
      <c r="J436" s="1" t="s">
        <v>30</v>
      </c>
      <c r="K436" s="1" t="s">
        <v>488</v>
      </c>
    </row>
    <row r="437" spans="1:11" ht="13.5" thickBot="1">
      <c r="A437" s="30">
        <v>45292</v>
      </c>
      <c r="B437" s="1" t="s">
        <v>13</v>
      </c>
      <c r="C437" s="1" t="s">
        <v>290</v>
      </c>
      <c r="D437" s="1" t="s">
        <v>61</v>
      </c>
      <c r="E437" s="1" t="str">
        <f>+VLOOKUP(D437,'[1]Exportar Hoja de Trabajo'!$B$2:$F$2549,2,0)</f>
        <v>CARTAGENA - RAFAEL NUÑEZ</v>
      </c>
      <c r="F437" s="1" t="s">
        <v>40</v>
      </c>
      <c r="G437" s="1" t="s">
        <v>41</v>
      </c>
      <c r="H437" s="1" t="s">
        <v>62</v>
      </c>
      <c r="I437" s="5">
        <v>50</v>
      </c>
      <c r="J437" s="1" t="s">
        <v>34</v>
      </c>
      <c r="K437" s="1" t="s">
        <v>35</v>
      </c>
    </row>
    <row r="438" spans="1:11" ht="13.5" thickBot="1">
      <c r="A438" s="30">
        <v>45292</v>
      </c>
      <c r="B438" s="1" t="s">
        <v>13</v>
      </c>
      <c r="C438" s="1" t="s">
        <v>290</v>
      </c>
      <c r="D438" s="1" t="s">
        <v>61</v>
      </c>
      <c r="E438" s="1" t="str">
        <f>+VLOOKUP(D438,'[1]Exportar Hoja de Trabajo'!$B$2:$F$2549,2,0)</f>
        <v>CARTAGENA - RAFAEL NUÑEZ</v>
      </c>
      <c r="F438" s="1" t="s">
        <v>40</v>
      </c>
      <c r="G438" s="1" t="s">
        <v>41</v>
      </c>
      <c r="H438" s="1" t="s">
        <v>94</v>
      </c>
      <c r="I438" s="5">
        <v>1</v>
      </c>
      <c r="J438" s="1" t="s">
        <v>95</v>
      </c>
      <c r="K438" s="1" t="s">
        <v>96</v>
      </c>
    </row>
    <row r="439" spans="1:11" ht="13.5" thickBot="1">
      <c r="A439" s="30">
        <v>45292</v>
      </c>
      <c r="B439" s="1" t="s">
        <v>13</v>
      </c>
      <c r="C439" s="1" t="s">
        <v>290</v>
      </c>
      <c r="D439" s="1" t="s">
        <v>61</v>
      </c>
      <c r="E439" s="1" t="str">
        <f>+VLOOKUP(D439,'[1]Exportar Hoja de Trabajo'!$B$2:$F$2549,2,0)</f>
        <v>CARTAGENA - RAFAEL NUÑEZ</v>
      </c>
      <c r="F439" s="1" t="s">
        <v>59</v>
      </c>
      <c r="G439" s="1" t="s">
        <v>60</v>
      </c>
      <c r="H439" s="1" t="s">
        <v>49</v>
      </c>
      <c r="I439" s="5">
        <v>9</v>
      </c>
      <c r="J439" s="1" t="s">
        <v>50</v>
      </c>
      <c r="K439" s="1" t="s">
        <v>51</v>
      </c>
    </row>
    <row r="440" spans="1:11" ht="13.5" thickBot="1">
      <c r="A440" s="30">
        <v>45292</v>
      </c>
      <c r="B440" s="1" t="s">
        <v>13</v>
      </c>
      <c r="C440" s="1" t="s">
        <v>290</v>
      </c>
      <c r="D440" s="1" t="s">
        <v>72</v>
      </c>
      <c r="E440" s="1" t="str">
        <f>+VLOOKUP(D440,'[1]Exportar Hoja de Trabajo'!$B$2:$F$2549,2,0)</f>
        <v>CAMILO DAZA</v>
      </c>
      <c r="F440" s="1" t="s">
        <v>23</v>
      </c>
      <c r="G440" s="1" t="s">
        <v>24</v>
      </c>
      <c r="H440" s="1" t="s">
        <v>45</v>
      </c>
      <c r="I440" s="5">
        <v>9</v>
      </c>
      <c r="J440" s="1" t="s">
        <v>46</v>
      </c>
      <c r="K440" s="1" t="s">
        <v>47</v>
      </c>
    </row>
    <row r="441" spans="1:11" ht="13.5" thickBot="1">
      <c r="A441" s="30">
        <v>45292</v>
      </c>
      <c r="B441" s="1" t="s">
        <v>13</v>
      </c>
      <c r="C441" s="1" t="s">
        <v>290</v>
      </c>
      <c r="D441" s="1" t="s">
        <v>72</v>
      </c>
      <c r="E441" s="1" t="str">
        <f>+VLOOKUP(D441,'[1]Exportar Hoja de Trabajo'!$B$2:$F$2549,2,0)</f>
        <v>CAMILO DAZA</v>
      </c>
      <c r="F441" s="1" t="s">
        <v>27</v>
      </c>
      <c r="G441" s="1" t="s">
        <v>28</v>
      </c>
      <c r="H441" s="1" t="s">
        <v>45</v>
      </c>
      <c r="I441" s="5">
        <v>9</v>
      </c>
      <c r="J441" s="1" t="s">
        <v>46</v>
      </c>
      <c r="K441" s="1" t="s">
        <v>47</v>
      </c>
    </row>
    <row r="442" spans="1:11" ht="13.5" thickBot="1">
      <c r="A442" s="30">
        <v>45292</v>
      </c>
      <c r="B442" s="1" t="s">
        <v>13</v>
      </c>
      <c r="C442" s="1" t="s">
        <v>290</v>
      </c>
      <c r="D442" s="1" t="s">
        <v>72</v>
      </c>
      <c r="E442" s="1" t="str">
        <f>+VLOOKUP(D442,'[1]Exportar Hoja de Trabajo'!$B$2:$F$2549,2,0)</f>
        <v>CAMILO DAZA</v>
      </c>
      <c r="F442" s="1" t="s">
        <v>27</v>
      </c>
      <c r="G442" s="1" t="s">
        <v>28</v>
      </c>
      <c r="H442" s="1" t="s">
        <v>49</v>
      </c>
      <c r="I442" s="5">
        <v>6</v>
      </c>
      <c r="J442" s="1" t="s">
        <v>50</v>
      </c>
      <c r="K442" s="1" t="s">
        <v>51</v>
      </c>
    </row>
    <row r="443" spans="1:11" ht="13.5" thickBot="1">
      <c r="A443" s="30">
        <v>45292</v>
      </c>
      <c r="B443" s="1" t="s">
        <v>13</v>
      </c>
      <c r="C443" s="1" t="s">
        <v>290</v>
      </c>
      <c r="D443" s="1" t="s">
        <v>72</v>
      </c>
      <c r="E443" s="1" t="str">
        <f>+VLOOKUP(D443,'[1]Exportar Hoja de Trabajo'!$B$2:$F$2549,2,0)</f>
        <v>CAMILO DAZA</v>
      </c>
      <c r="F443" s="1" t="s">
        <v>40</v>
      </c>
      <c r="G443" s="1" t="s">
        <v>41</v>
      </c>
      <c r="H443" s="1" t="s">
        <v>45</v>
      </c>
      <c r="I443" s="5">
        <v>24</v>
      </c>
      <c r="J443" s="1" t="s">
        <v>46</v>
      </c>
      <c r="K443" s="1" t="s">
        <v>47</v>
      </c>
    </row>
    <row r="444" spans="1:11" ht="13.5" thickBot="1">
      <c r="A444" s="30">
        <v>45292</v>
      </c>
      <c r="B444" s="1" t="s">
        <v>13</v>
      </c>
      <c r="C444" s="1" t="s">
        <v>290</v>
      </c>
      <c r="D444" s="1" t="s">
        <v>73</v>
      </c>
      <c r="E444" s="1" t="str">
        <f>+VLOOKUP(D444,'[1]Exportar Hoja de Trabajo'!$B$2:$F$2549,2,0)</f>
        <v>EL YOPAL</v>
      </c>
      <c r="F444" s="1" t="s">
        <v>32</v>
      </c>
      <c r="G444" s="1" t="s">
        <v>33</v>
      </c>
      <c r="H444" s="1" t="s">
        <v>29</v>
      </c>
      <c r="I444" s="5">
        <v>19</v>
      </c>
      <c r="J444" s="1" t="s">
        <v>30</v>
      </c>
      <c r="K444" s="1" t="s">
        <v>488</v>
      </c>
    </row>
    <row r="445" spans="1:11" ht="13.5" thickBot="1">
      <c r="A445" s="30">
        <v>45292</v>
      </c>
      <c r="B445" s="1" t="s">
        <v>13</v>
      </c>
      <c r="C445" s="1" t="s">
        <v>290</v>
      </c>
      <c r="D445" s="1" t="s">
        <v>73</v>
      </c>
      <c r="E445" s="1" t="str">
        <f>+VLOOKUP(D445,'[1]Exportar Hoja de Trabajo'!$B$2:$F$2549,2,0)</f>
        <v>EL YOPAL</v>
      </c>
      <c r="F445" s="1" t="s">
        <v>23</v>
      </c>
      <c r="G445" s="1" t="s">
        <v>24</v>
      </c>
      <c r="H445" s="1" t="s">
        <v>29</v>
      </c>
      <c r="I445" s="5">
        <v>19</v>
      </c>
      <c r="J445" s="1" t="s">
        <v>30</v>
      </c>
      <c r="K445" s="1" t="s">
        <v>488</v>
      </c>
    </row>
    <row r="446" spans="1:11" ht="13.5" thickBot="1">
      <c r="A446" s="30">
        <v>45292</v>
      </c>
      <c r="B446" s="1" t="s">
        <v>13</v>
      </c>
      <c r="C446" s="1" t="s">
        <v>290</v>
      </c>
      <c r="D446" s="1" t="s">
        <v>74</v>
      </c>
      <c r="E446" s="1" t="str">
        <f>+VLOOKUP(D446,'[1]Exportar Hoja de Trabajo'!$B$2:$F$2549,2,0)</f>
        <v>PERALES</v>
      </c>
      <c r="F446" s="1" t="s">
        <v>59</v>
      </c>
      <c r="G446" s="1" t="s">
        <v>60</v>
      </c>
      <c r="H446" s="1" t="s">
        <v>29</v>
      </c>
      <c r="I446" s="5">
        <v>5</v>
      </c>
      <c r="J446" s="1" t="s">
        <v>46</v>
      </c>
      <c r="K446" s="1" t="s">
        <v>47</v>
      </c>
    </row>
    <row r="447" spans="1:11" ht="13.5" thickBot="1">
      <c r="A447" s="30">
        <v>45292</v>
      </c>
      <c r="B447" s="1" t="s">
        <v>13</v>
      </c>
      <c r="C447" s="1" t="s">
        <v>290</v>
      </c>
      <c r="D447" s="1" t="s">
        <v>124</v>
      </c>
      <c r="E447" s="1" t="str">
        <f>+VLOOKUP(D447,'[1]Exportar Hoja de Trabajo'!$B$2:$F$2549,2,0)</f>
        <v>LETICIA-ALFREDO VASQUEZ COBO</v>
      </c>
      <c r="F447" s="1" t="s">
        <v>27</v>
      </c>
      <c r="G447" s="1" t="s">
        <v>28</v>
      </c>
      <c r="H447" s="1" t="s">
        <v>45</v>
      </c>
      <c r="I447" s="5">
        <v>1</v>
      </c>
      <c r="J447" s="1" t="s">
        <v>46</v>
      </c>
      <c r="K447" s="1" t="s">
        <v>47</v>
      </c>
    </row>
    <row r="448" spans="1:11" ht="13.5" thickBot="1">
      <c r="A448" s="30">
        <v>45292</v>
      </c>
      <c r="B448" s="1" t="s">
        <v>13</v>
      </c>
      <c r="C448" s="1" t="s">
        <v>290</v>
      </c>
      <c r="D448" s="1" t="s">
        <v>124</v>
      </c>
      <c r="E448" s="1" t="str">
        <f>+VLOOKUP(D448,'[1]Exportar Hoja de Trabajo'!$B$2:$F$2549,2,0)</f>
        <v>LETICIA-ALFREDO VASQUEZ COBO</v>
      </c>
      <c r="F448" s="1" t="s">
        <v>27</v>
      </c>
      <c r="G448" s="1" t="s">
        <v>28</v>
      </c>
      <c r="H448" s="1" t="s">
        <v>29</v>
      </c>
      <c r="I448" s="5">
        <v>62</v>
      </c>
      <c r="J448" s="1" t="s">
        <v>30</v>
      </c>
      <c r="K448" s="1" t="s">
        <v>488</v>
      </c>
    </row>
    <row r="449" spans="1:11" ht="13.5" thickBot="1">
      <c r="A449" s="30">
        <v>45292</v>
      </c>
      <c r="B449" s="1" t="s">
        <v>13</v>
      </c>
      <c r="C449" s="1" t="s">
        <v>290</v>
      </c>
      <c r="D449" s="1" t="s">
        <v>76</v>
      </c>
      <c r="E449" s="1" t="str">
        <f>+VLOOKUP(D449,'[1]Exportar Hoja de Trabajo'!$B$2:$F$2549,2,0)</f>
        <v>RIONEGRO - JOSE M. CORDOVA</v>
      </c>
      <c r="F449" s="1" t="s">
        <v>18</v>
      </c>
      <c r="G449" s="1" t="s">
        <v>19</v>
      </c>
      <c r="H449" s="1" t="s">
        <v>15</v>
      </c>
      <c r="I449" s="5">
        <v>31</v>
      </c>
      <c r="J449" s="1" t="s">
        <v>160</v>
      </c>
      <c r="K449" s="1" t="s">
        <v>161</v>
      </c>
    </row>
    <row r="450" spans="1:11" ht="13.5" thickBot="1">
      <c r="A450" s="30">
        <v>45292</v>
      </c>
      <c r="B450" s="1" t="s">
        <v>13</v>
      </c>
      <c r="C450" s="1" t="s">
        <v>290</v>
      </c>
      <c r="D450" s="1" t="s">
        <v>76</v>
      </c>
      <c r="E450" s="1" t="str">
        <f>+VLOOKUP(D450,'[1]Exportar Hoja de Trabajo'!$B$2:$F$2549,2,0)</f>
        <v>RIONEGRO - JOSE M. CORDOVA</v>
      </c>
      <c r="F450" s="1" t="s">
        <v>23</v>
      </c>
      <c r="G450" s="1" t="s">
        <v>24</v>
      </c>
      <c r="H450" s="1" t="s">
        <v>29</v>
      </c>
      <c r="I450" s="5">
        <v>2114</v>
      </c>
      <c r="J450" s="1" t="s">
        <v>46</v>
      </c>
      <c r="K450" s="1" t="s">
        <v>47</v>
      </c>
    </row>
    <row r="451" spans="1:11" ht="13.5" thickBot="1">
      <c r="A451" s="30">
        <v>45292</v>
      </c>
      <c r="B451" s="1" t="s">
        <v>13</v>
      </c>
      <c r="C451" s="1" t="s">
        <v>290</v>
      </c>
      <c r="D451" s="1" t="s">
        <v>76</v>
      </c>
      <c r="E451" s="1" t="str">
        <f>+VLOOKUP(D451,'[1]Exportar Hoja de Trabajo'!$B$2:$F$2549,2,0)</f>
        <v>RIONEGRO - JOSE M. CORDOVA</v>
      </c>
      <c r="F451" s="1" t="s">
        <v>23</v>
      </c>
      <c r="G451" s="1" t="s">
        <v>24</v>
      </c>
      <c r="H451" s="1" t="s">
        <v>29</v>
      </c>
      <c r="I451" s="5">
        <v>13</v>
      </c>
      <c r="J451" s="1" t="s">
        <v>82</v>
      </c>
      <c r="K451" s="1" t="s">
        <v>83</v>
      </c>
    </row>
    <row r="452" spans="1:11" ht="13.5" thickBot="1">
      <c r="A452" s="30">
        <v>45292</v>
      </c>
      <c r="B452" s="1" t="s">
        <v>13</v>
      </c>
      <c r="C452" s="1" t="s">
        <v>290</v>
      </c>
      <c r="D452" s="1" t="s">
        <v>76</v>
      </c>
      <c r="E452" s="1" t="str">
        <f>+VLOOKUP(D452,'[1]Exportar Hoja de Trabajo'!$B$2:$F$2549,2,0)</f>
        <v>RIONEGRO - JOSE M. CORDOVA</v>
      </c>
      <c r="F452" s="1" t="s">
        <v>23</v>
      </c>
      <c r="G452" s="1" t="s">
        <v>24</v>
      </c>
      <c r="H452" s="1" t="s">
        <v>79</v>
      </c>
      <c r="I452" s="5">
        <v>1</v>
      </c>
      <c r="J452" s="1" t="s">
        <v>80</v>
      </c>
      <c r="K452" s="1" t="s">
        <v>81</v>
      </c>
    </row>
    <row r="453" spans="1:11" ht="13.5" thickBot="1">
      <c r="A453" s="30">
        <v>45292</v>
      </c>
      <c r="B453" s="1" t="s">
        <v>13</v>
      </c>
      <c r="C453" s="1" t="s">
        <v>290</v>
      </c>
      <c r="D453" s="1" t="s">
        <v>76</v>
      </c>
      <c r="E453" s="1" t="str">
        <f>+VLOOKUP(D453,'[1]Exportar Hoja de Trabajo'!$B$2:$F$2549,2,0)</f>
        <v>RIONEGRO - JOSE M. CORDOVA</v>
      </c>
      <c r="F453" s="1" t="s">
        <v>36</v>
      </c>
      <c r="G453" t="s">
        <v>347</v>
      </c>
      <c r="H453" s="1" t="s">
        <v>29</v>
      </c>
      <c r="I453" s="5">
        <v>73</v>
      </c>
      <c r="J453" s="1" t="s">
        <v>34</v>
      </c>
      <c r="K453" s="1" t="s">
        <v>35</v>
      </c>
    </row>
    <row r="454" spans="1:11" ht="13.5" thickBot="1">
      <c r="A454" s="30">
        <v>45292</v>
      </c>
      <c r="B454" s="1" t="s">
        <v>13</v>
      </c>
      <c r="C454" s="1" t="s">
        <v>290</v>
      </c>
      <c r="D454" s="1" t="s">
        <v>76</v>
      </c>
      <c r="E454" s="1" t="str">
        <f>+VLOOKUP(D454,'[1]Exportar Hoja de Trabajo'!$B$2:$F$2549,2,0)</f>
        <v>RIONEGRO - JOSE M. CORDOVA</v>
      </c>
      <c r="F454" s="1" t="s">
        <v>36</v>
      </c>
      <c r="G454" t="s">
        <v>347</v>
      </c>
      <c r="H454" s="1" t="s">
        <v>29</v>
      </c>
      <c r="I454" s="5">
        <v>9</v>
      </c>
      <c r="J454" s="1" t="s">
        <v>82</v>
      </c>
      <c r="K454" s="1" t="s">
        <v>83</v>
      </c>
    </row>
    <row r="455" spans="1:11" ht="13.5" thickBot="1">
      <c r="A455" s="30">
        <v>45292</v>
      </c>
      <c r="B455" s="1" t="s">
        <v>13</v>
      </c>
      <c r="C455" s="1" t="s">
        <v>290</v>
      </c>
      <c r="D455" s="1" t="s">
        <v>76</v>
      </c>
      <c r="E455" s="1" t="str">
        <f>+VLOOKUP(D455,'[1]Exportar Hoja de Trabajo'!$B$2:$F$2549,2,0)</f>
        <v>RIONEGRO - JOSE M. CORDOVA</v>
      </c>
      <c r="F455" s="1" t="s">
        <v>36</v>
      </c>
      <c r="G455" t="s">
        <v>347</v>
      </c>
      <c r="H455" s="1" t="s">
        <v>62</v>
      </c>
      <c r="I455" s="5">
        <v>1</v>
      </c>
      <c r="J455" s="1" t="s">
        <v>34</v>
      </c>
      <c r="K455" s="1" t="s">
        <v>35</v>
      </c>
    </row>
    <row r="456" spans="1:11" ht="13.5" thickBot="1">
      <c r="A456" s="30">
        <v>45292</v>
      </c>
      <c r="B456" s="1" t="s">
        <v>13</v>
      </c>
      <c r="C456" s="1" t="s">
        <v>290</v>
      </c>
      <c r="D456" s="1" t="s">
        <v>76</v>
      </c>
      <c r="E456" s="1" t="str">
        <f>+VLOOKUP(D456,'[1]Exportar Hoja de Trabajo'!$B$2:$F$2549,2,0)</f>
        <v>RIONEGRO - JOSE M. CORDOVA</v>
      </c>
      <c r="F456" s="1" t="s">
        <v>27</v>
      </c>
      <c r="G456" s="1" t="s">
        <v>28</v>
      </c>
      <c r="H456" s="1" t="s">
        <v>29</v>
      </c>
      <c r="I456" s="5">
        <v>1577</v>
      </c>
      <c r="J456" s="1" t="s">
        <v>46</v>
      </c>
      <c r="K456" s="1" t="s">
        <v>47</v>
      </c>
    </row>
    <row r="457" spans="1:11" ht="13.5" thickBot="1">
      <c r="A457" s="30">
        <v>45292</v>
      </c>
      <c r="B457" s="1" t="s">
        <v>13</v>
      </c>
      <c r="C457" s="1" t="s">
        <v>290</v>
      </c>
      <c r="D457" s="1" t="s">
        <v>76</v>
      </c>
      <c r="E457" s="1" t="str">
        <f>+VLOOKUP(D457,'[1]Exportar Hoja de Trabajo'!$B$2:$F$2549,2,0)</f>
        <v>RIONEGRO - JOSE M. CORDOVA</v>
      </c>
      <c r="F457" s="1" t="s">
        <v>27</v>
      </c>
      <c r="G457" s="1" t="s">
        <v>28</v>
      </c>
      <c r="H457" s="1" t="s">
        <v>15</v>
      </c>
      <c r="I457" s="5">
        <v>31</v>
      </c>
      <c r="J457" s="1" t="s">
        <v>160</v>
      </c>
      <c r="K457" s="1" t="s">
        <v>161</v>
      </c>
    </row>
    <row r="458" spans="1:11" ht="13.5" thickBot="1">
      <c r="A458" s="30">
        <v>45292</v>
      </c>
      <c r="B458" s="1" t="s">
        <v>13</v>
      </c>
      <c r="C458" s="1" t="s">
        <v>290</v>
      </c>
      <c r="D458" s="1" t="s">
        <v>76</v>
      </c>
      <c r="E458" s="1" t="str">
        <f>+VLOOKUP(D458,'[1]Exportar Hoja de Trabajo'!$B$2:$F$2549,2,0)</f>
        <v>RIONEGRO - JOSE M. CORDOVA</v>
      </c>
      <c r="F458" s="1" t="s">
        <v>27</v>
      </c>
      <c r="G458" s="1" t="s">
        <v>28</v>
      </c>
      <c r="H458" s="1" t="s">
        <v>15</v>
      </c>
      <c r="I458" s="5">
        <v>159</v>
      </c>
      <c r="J458" s="1" t="s">
        <v>25</v>
      </c>
      <c r="K458" s="1" t="s">
        <v>26</v>
      </c>
    </row>
    <row r="459" spans="1:11" ht="13.5" thickBot="1">
      <c r="A459" s="30">
        <v>45292</v>
      </c>
      <c r="B459" s="1" t="s">
        <v>13</v>
      </c>
      <c r="C459" s="1" t="s">
        <v>290</v>
      </c>
      <c r="D459" s="1" t="s">
        <v>76</v>
      </c>
      <c r="E459" s="1" t="str">
        <f>+VLOOKUP(D459,'[1]Exportar Hoja de Trabajo'!$B$2:$F$2549,2,0)</f>
        <v>RIONEGRO - JOSE M. CORDOVA</v>
      </c>
      <c r="F459" s="1" t="s">
        <v>40</v>
      </c>
      <c r="G459" s="1" t="s">
        <v>41</v>
      </c>
      <c r="H459" s="1" t="s">
        <v>45</v>
      </c>
      <c r="I459" s="5">
        <v>70</v>
      </c>
      <c r="J459" s="1" t="s">
        <v>46</v>
      </c>
      <c r="K459" s="1" t="s">
        <v>47</v>
      </c>
    </row>
    <row r="460" spans="1:11" ht="13.5" thickBot="1">
      <c r="A460" s="30">
        <v>45292</v>
      </c>
      <c r="B460" s="1" t="s">
        <v>13</v>
      </c>
      <c r="C460" s="1" t="s">
        <v>290</v>
      </c>
      <c r="D460" s="1" t="s">
        <v>76</v>
      </c>
      <c r="E460" s="1" t="str">
        <f>+VLOOKUP(D460,'[1]Exportar Hoja de Trabajo'!$B$2:$F$2549,2,0)</f>
        <v>RIONEGRO - JOSE M. CORDOVA</v>
      </c>
      <c r="F460" s="1" t="s">
        <v>40</v>
      </c>
      <c r="G460" s="1" t="s">
        <v>41</v>
      </c>
      <c r="H460" s="1" t="s">
        <v>45</v>
      </c>
      <c r="I460" s="5">
        <v>2</v>
      </c>
      <c r="J460" s="1" t="s">
        <v>82</v>
      </c>
      <c r="K460" s="1" t="s">
        <v>83</v>
      </c>
    </row>
    <row r="461" spans="1:11" ht="13.5" thickBot="1">
      <c r="A461" s="30">
        <v>45292</v>
      </c>
      <c r="B461" s="1" t="s">
        <v>13</v>
      </c>
      <c r="C461" s="1" t="s">
        <v>290</v>
      </c>
      <c r="D461" s="1" t="s">
        <v>76</v>
      </c>
      <c r="E461" s="1" t="str">
        <f>+VLOOKUP(D461,'[1]Exportar Hoja de Trabajo'!$B$2:$F$2549,2,0)</f>
        <v>RIONEGRO - JOSE M. CORDOVA</v>
      </c>
      <c r="F461" s="1" t="s">
        <v>59</v>
      </c>
      <c r="G461" s="1" t="s">
        <v>60</v>
      </c>
      <c r="H461" s="1" t="s">
        <v>29</v>
      </c>
      <c r="I461" s="5">
        <v>15</v>
      </c>
      <c r="J461" s="1" t="s">
        <v>46</v>
      </c>
      <c r="K461" s="1" t="s">
        <v>47</v>
      </c>
    </row>
    <row r="462" spans="1:11" ht="13.5" thickBot="1">
      <c r="A462" s="30">
        <v>45292</v>
      </c>
      <c r="B462" s="1" t="s">
        <v>13</v>
      </c>
      <c r="C462" s="1" t="s">
        <v>290</v>
      </c>
      <c r="D462" s="1" t="s">
        <v>88</v>
      </c>
      <c r="E462" s="1" t="str">
        <f>+VLOOKUP(D462,'[1]Exportar Hoja de Trabajo'!$B$2:$F$2549,2,0)</f>
        <v>ALMIRANTE PADILLA</v>
      </c>
      <c r="F462" s="1" t="s">
        <v>18</v>
      </c>
      <c r="G462" s="1" t="s">
        <v>19</v>
      </c>
      <c r="H462" s="1" t="s">
        <v>29</v>
      </c>
      <c r="I462" s="5">
        <v>44</v>
      </c>
      <c r="J462" s="1" t="s">
        <v>30</v>
      </c>
      <c r="K462" s="1" t="s">
        <v>488</v>
      </c>
    </row>
    <row r="463" spans="1:11" ht="13.5" thickBot="1">
      <c r="A463" s="30">
        <v>45292</v>
      </c>
      <c r="B463" s="1" t="s">
        <v>13</v>
      </c>
      <c r="C463" s="1" t="s">
        <v>290</v>
      </c>
      <c r="D463" s="1" t="s">
        <v>88</v>
      </c>
      <c r="E463" s="1" t="str">
        <f>+VLOOKUP(D463,'[1]Exportar Hoja de Trabajo'!$B$2:$F$2549,2,0)</f>
        <v>ALMIRANTE PADILLA</v>
      </c>
      <c r="F463" s="1" t="s">
        <v>27</v>
      </c>
      <c r="G463" s="1" t="s">
        <v>28</v>
      </c>
      <c r="H463" s="1" t="s">
        <v>29</v>
      </c>
      <c r="I463" s="5">
        <v>43</v>
      </c>
      <c r="J463" s="1" t="s">
        <v>30</v>
      </c>
      <c r="K463" s="1" t="s">
        <v>488</v>
      </c>
    </row>
    <row r="464" spans="1:11" ht="13.5" thickBot="1">
      <c r="A464" s="30">
        <v>45292</v>
      </c>
      <c r="B464" s="1" t="s">
        <v>13</v>
      </c>
      <c r="C464" s="1" t="s">
        <v>290</v>
      </c>
      <c r="D464" s="1" t="s">
        <v>89</v>
      </c>
      <c r="E464" s="1" t="str">
        <f>+VLOOKUP(D464,'[1]Exportar Hoja de Trabajo'!$B$2:$F$2549,2,0)</f>
        <v>SIMON BOLIVAR</v>
      </c>
      <c r="F464" s="1" t="s">
        <v>6</v>
      </c>
      <c r="G464" s="1" t="s">
        <v>283</v>
      </c>
      <c r="H464" s="1" t="s">
        <v>29</v>
      </c>
      <c r="I464" s="5">
        <v>2003</v>
      </c>
      <c r="J464" s="1" t="s">
        <v>46</v>
      </c>
      <c r="K464" s="1" t="s">
        <v>47</v>
      </c>
    </row>
    <row r="465" spans="1:11" ht="13.5" thickBot="1">
      <c r="A465" s="30">
        <v>45292</v>
      </c>
      <c r="B465" s="1" t="s">
        <v>13</v>
      </c>
      <c r="C465" s="1" t="s">
        <v>290</v>
      </c>
      <c r="D465" s="1" t="s">
        <v>89</v>
      </c>
      <c r="E465" s="1" t="str">
        <f>+VLOOKUP(D465,'[1]Exportar Hoja de Trabajo'!$B$2:$F$2549,2,0)</f>
        <v>SIMON BOLIVAR</v>
      </c>
      <c r="F465" s="1" t="s">
        <v>65</v>
      </c>
      <c r="G465" s="1" t="s">
        <v>66</v>
      </c>
      <c r="H465" s="1" t="s">
        <v>29</v>
      </c>
      <c r="I465" s="5">
        <v>15</v>
      </c>
      <c r="J465" s="1" t="s">
        <v>46</v>
      </c>
      <c r="K465" s="1" t="s">
        <v>47</v>
      </c>
    </row>
    <row r="466" spans="1:11" ht="13.5" thickBot="1">
      <c r="A466" s="30">
        <v>45292</v>
      </c>
      <c r="B466" s="1" t="s">
        <v>13</v>
      </c>
      <c r="C466" s="1" t="s">
        <v>290</v>
      </c>
      <c r="D466" s="1" t="s">
        <v>84</v>
      </c>
      <c r="E466" s="1" t="str">
        <f>+VLOOKUP(D466,'[1]Exportar Hoja de Trabajo'!$B$2:$F$2549,2,0)</f>
        <v>MONTERIA - LOS GARZONES</v>
      </c>
      <c r="F466" s="1" t="s">
        <v>40</v>
      </c>
      <c r="G466" s="1" t="s">
        <v>41</v>
      </c>
      <c r="H466" s="1" t="s">
        <v>45</v>
      </c>
      <c r="I466" s="5">
        <v>6</v>
      </c>
      <c r="J466" s="1" t="s">
        <v>46</v>
      </c>
      <c r="K466" s="1" t="s">
        <v>47</v>
      </c>
    </row>
    <row r="467" spans="1:11" ht="13.5" thickBot="1">
      <c r="A467" s="30">
        <v>45292</v>
      </c>
      <c r="B467" s="1" t="s">
        <v>13</v>
      </c>
      <c r="C467" s="1" t="s">
        <v>290</v>
      </c>
      <c r="D467" s="1" t="s">
        <v>85</v>
      </c>
      <c r="E467" s="1" t="str">
        <f>+VLOOKUP(D467,'[1]Exportar Hoja de Trabajo'!$B$2:$F$2549,2,0)</f>
        <v>NEIVA - BENITO SALAS</v>
      </c>
      <c r="F467" s="1" t="s">
        <v>32</v>
      </c>
      <c r="G467" s="1" t="s">
        <v>33</v>
      </c>
      <c r="H467" s="1" t="s">
        <v>29</v>
      </c>
      <c r="I467" s="5">
        <v>58</v>
      </c>
      <c r="J467" s="1" t="s">
        <v>46</v>
      </c>
      <c r="K467" s="1" t="s">
        <v>47</v>
      </c>
    </row>
    <row r="468" spans="1:11" ht="13.5" thickBot="1">
      <c r="A468" s="30">
        <v>45292</v>
      </c>
      <c r="B468" s="1" t="s">
        <v>13</v>
      </c>
      <c r="C468" s="1" t="s">
        <v>290</v>
      </c>
      <c r="D468" s="1" t="s">
        <v>85</v>
      </c>
      <c r="E468" s="1" t="str">
        <f>+VLOOKUP(D468,'[1]Exportar Hoja de Trabajo'!$B$2:$F$2549,2,0)</f>
        <v>NEIVA - BENITO SALAS</v>
      </c>
      <c r="F468" s="1" t="s">
        <v>6</v>
      </c>
      <c r="G468" s="1" t="s">
        <v>283</v>
      </c>
      <c r="H468" s="1" t="s">
        <v>29</v>
      </c>
      <c r="I468" s="5">
        <v>372</v>
      </c>
      <c r="J468" s="1" t="s">
        <v>46</v>
      </c>
      <c r="K468" s="1" t="s">
        <v>47</v>
      </c>
    </row>
    <row r="469" spans="1:11" ht="13.5" thickBot="1">
      <c r="A469" s="30">
        <v>45292</v>
      </c>
      <c r="B469" s="1" t="s">
        <v>13</v>
      </c>
      <c r="C469" s="1" t="s">
        <v>290</v>
      </c>
      <c r="D469" s="1" t="s">
        <v>86</v>
      </c>
      <c r="E469" s="1" t="str">
        <f>+VLOOKUP(D469,'[1]Exportar Hoja de Trabajo'!$B$2:$F$2549,2,0)</f>
        <v>PEREIRA - MATECAÑA</v>
      </c>
      <c r="F469" s="1" t="s">
        <v>6</v>
      </c>
      <c r="G469" s="1" t="s">
        <v>283</v>
      </c>
      <c r="H469" s="1" t="s">
        <v>29</v>
      </c>
      <c r="I469" s="5">
        <v>967</v>
      </c>
      <c r="J469" s="1" t="s">
        <v>30</v>
      </c>
      <c r="K469" s="1" t="s">
        <v>488</v>
      </c>
    </row>
    <row r="470" spans="1:11" ht="13.5" thickBot="1">
      <c r="A470" s="30">
        <v>45292</v>
      </c>
      <c r="B470" s="1" t="s">
        <v>13</v>
      </c>
      <c r="C470" s="1" t="s">
        <v>290</v>
      </c>
      <c r="D470" s="1" t="s">
        <v>86</v>
      </c>
      <c r="E470" s="1" t="str">
        <f>+VLOOKUP(D470,'[1]Exportar Hoja de Trabajo'!$B$2:$F$2549,2,0)</f>
        <v>PEREIRA - MATECAÑA</v>
      </c>
      <c r="F470" s="1" t="s">
        <v>18</v>
      </c>
      <c r="G470" s="1" t="s">
        <v>19</v>
      </c>
      <c r="H470" s="1" t="s">
        <v>29</v>
      </c>
      <c r="I470" s="5">
        <v>467</v>
      </c>
      <c r="J470" s="1" t="s">
        <v>46</v>
      </c>
      <c r="K470" s="1" t="s">
        <v>47</v>
      </c>
    </row>
    <row r="471" spans="1:11" ht="13.5" thickBot="1">
      <c r="A471" s="30">
        <v>45292</v>
      </c>
      <c r="B471" s="1" t="s">
        <v>13</v>
      </c>
      <c r="C471" s="1" t="s">
        <v>290</v>
      </c>
      <c r="D471" s="1" t="s">
        <v>86</v>
      </c>
      <c r="E471" s="1" t="str">
        <f>+VLOOKUP(D471,'[1]Exportar Hoja de Trabajo'!$B$2:$F$2549,2,0)</f>
        <v>PEREIRA - MATECAÑA</v>
      </c>
      <c r="F471" s="1" t="s">
        <v>23</v>
      </c>
      <c r="G471" s="1" t="s">
        <v>24</v>
      </c>
      <c r="H471" s="1" t="s">
        <v>45</v>
      </c>
      <c r="I471" s="5">
        <v>32</v>
      </c>
      <c r="J471" s="1" t="s">
        <v>42</v>
      </c>
      <c r="K471" s="1" t="s">
        <v>43</v>
      </c>
    </row>
    <row r="472" spans="1:11" ht="13.5" thickBot="1">
      <c r="A472" s="30">
        <v>45292</v>
      </c>
      <c r="B472" s="1" t="s">
        <v>13</v>
      </c>
      <c r="C472" s="1" t="s">
        <v>290</v>
      </c>
      <c r="D472" s="1" t="s">
        <v>86</v>
      </c>
      <c r="E472" s="1" t="str">
        <f>+VLOOKUP(D472,'[1]Exportar Hoja de Trabajo'!$B$2:$F$2549,2,0)</f>
        <v>PEREIRA - MATECAÑA</v>
      </c>
      <c r="F472" s="1" t="s">
        <v>23</v>
      </c>
      <c r="G472" s="1" t="s">
        <v>24</v>
      </c>
      <c r="H472" s="1" t="s">
        <v>45</v>
      </c>
      <c r="I472" s="5">
        <v>23</v>
      </c>
      <c r="J472" s="1" t="s">
        <v>46</v>
      </c>
      <c r="K472" s="1" t="s">
        <v>47</v>
      </c>
    </row>
    <row r="473" spans="1:11" ht="13.5" thickBot="1">
      <c r="A473" s="30">
        <v>45292</v>
      </c>
      <c r="B473" s="1" t="s">
        <v>13</v>
      </c>
      <c r="C473" s="1" t="s">
        <v>290</v>
      </c>
      <c r="D473" s="1" t="s">
        <v>86</v>
      </c>
      <c r="E473" s="1" t="str">
        <f>+VLOOKUP(D473,'[1]Exportar Hoja de Trabajo'!$B$2:$F$2549,2,0)</f>
        <v>PEREIRA - MATECAÑA</v>
      </c>
      <c r="F473" s="1" t="s">
        <v>27</v>
      </c>
      <c r="G473" s="1" t="s">
        <v>28</v>
      </c>
      <c r="H473" s="1" t="s">
        <v>45</v>
      </c>
      <c r="I473" s="5">
        <v>23</v>
      </c>
      <c r="J473" s="1" t="s">
        <v>46</v>
      </c>
      <c r="K473" s="1" t="s">
        <v>47</v>
      </c>
    </row>
    <row r="474" spans="1:11" ht="13.5" thickBot="1">
      <c r="A474" s="30">
        <v>45292</v>
      </c>
      <c r="B474" s="1" t="s">
        <v>13</v>
      </c>
      <c r="C474" s="1" t="s">
        <v>290</v>
      </c>
      <c r="D474" s="1" t="s">
        <v>86</v>
      </c>
      <c r="E474" s="1" t="str">
        <f>+VLOOKUP(D474,'[1]Exportar Hoja de Trabajo'!$B$2:$F$2549,2,0)</f>
        <v>PEREIRA - MATECAÑA</v>
      </c>
      <c r="F474" s="1" t="s">
        <v>38</v>
      </c>
      <c r="G474" s="1" t="s">
        <v>39</v>
      </c>
      <c r="H474" s="1" t="s">
        <v>45</v>
      </c>
      <c r="I474" s="5">
        <v>1</v>
      </c>
      <c r="J474" s="1" t="s">
        <v>46</v>
      </c>
      <c r="K474" s="1" t="s">
        <v>47</v>
      </c>
    </row>
    <row r="475" spans="1:11" ht="13.5" thickBot="1">
      <c r="A475" s="30">
        <v>45292</v>
      </c>
      <c r="B475" s="1" t="s">
        <v>13</v>
      </c>
      <c r="C475" s="1" t="s">
        <v>290</v>
      </c>
      <c r="D475" s="1" t="s">
        <v>86</v>
      </c>
      <c r="E475" s="1" t="str">
        <f>+VLOOKUP(D475,'[1]Exportar Hoja de Trabajo'!$B$2:$F$2549,2,0)</f>
        <v>PEREIRA - MATECAÑA</v>
      </c>
      <c r="F475" s="1" t="s">
        <v>38</v>
      </c>
      <c r="G475" s="1" t="s">
        <v>39</v>
      </c>
      <c r="H475" s="1" t="s">
        <v>29</v>
      </c>
      <c r="I475" s="5">
        <v>84</v>
      </c>
      <c r="J475" s="1" t="s">
        <v>46</v>
      </c>
      <c r="K475" s="1" t="s">
        <v>47</v>
      </c>
    </row>
    <row r="476" spans="1:11" ht="13.5" thickBot="1">
      <c r="A476" s="30">
        <v>45292</v>
      </c>
      <c r="B476" s="1" t="s">
        <v>13</v>
      </c>
      <c r="C476" s="1" t="s">
        <v>290</v>
      </c>
      <c r="D476" s="1" t="s">
        <v>86</v>
      </c>
      <c r="E476" s="1" t="str">
        <f>+VLOOKUP(D476,'[1]Exportar Hoja de Trabajo'!$B$2:$F$2549,2,0)</f>
        <v>PEREIRA - MATECAÑA</v>
      </c>
      <c r="F476" s="1" t="s">
        <v>38</v>
      </c>
      <c r="G476" s="1" t="s">
        <v>39</v>
      </c>
      <c r="H476" s="1" t="s">
        <v>15</v>
      </c>
      <c r="I476" s="5">
        <v>22</v>
      </c>
      <c r="J476" s="1" t="s">
        <v>25</v>
      </c>
      <c r="K476" s="1" t="s">
        <v>26</v>
      </c>
    </row>
    <row r="477" spans="1:11" ht="13.5" thickBot="1">
      <c r="A477" s="30">
        <v>45292</v>
      </c>
      <c r="B477" s="1" t="s">
        <v>13</v>
      </c>
      <c r="C477" s="1" t="s">
        <v>290</v>
      </c>
      <c r="D477" s="1" t="s">
        <v>87</v>
      </c>
      <c r="E477" s="1" t="str">
        <f>+VLOOKUP(D477,'[1]Exportar Hoja de Trabajo'!$B$2:$F$2549,2,0)</f>
        <v>PASTO - ANTONIO NARIQO</v>
      </c>
      <c r="F477" s="1" t="s">
        <v>32</v>
      </c>
      <c r="G477" s="1" t="s">
        <v>33</v>
      </c>
      <c r="H477" s="1" t="s">
        <v>29</v>
      </c>
      <c r="I477" s="5">
        <v>205</v>
      </c>
      <c r="J477" s="1" t="s">
        <v>46</v>
      </c>
      <c r="K477" s="1" t="s">
        <v>47</v>
      </c>
    </row>
    <row r="478" spans="1:11" ht="13.5" thickBot="1">
      <c r="A478" s="30">
        <v>45292</v>
      </c>
      <c r="B478" s="1" t="s">
        <v>13</v>
      </c>
      <c r="C478" s="1" t="s">
        <v>290</v>
      </c>
      <c r="D478" s="1" t="s">
        <v>87</v>
      </c>
      <c r="E478" s="1" t="str">
        <f>+VLOOKUP(D478,'[1]Exportar Hoja de Trabajo'!$B$2:$F$2549,2,0)</f>
        <v>PASTO - ANTONIO NARIQO</v>
      </c>
      <c r="F478" s="1" t="s">
        <v>65</v>
      </c>
      <c r="G478" s="1" t="s">
        <v>66</v>
      </c>
      <c r="H478" s="1" t="s">
        <v>29</v>
      </c>
      <c r="I478" s="5">
        <v>1</v>
      </c>
      <c r="J478" s="1" t="s">
        <v>30</v>
      </c>
      <c r="K478" s="1" t="s">
        <v>488</v>
      </c>
    </row>
    <row r="479" spans="1:11" ht="13.5" thickBot="1">
      <c r="A479" s="30">
        <v>45292</v>
      </c>
      <c r="B479" s="1" t="s">
        <v>13</v>
      </c>
      <c r="C479" s="1" t="s">
        <v>290</v>
      </c>
      <c r="D479" s="1" t="s">
        <v>89</v>
      </c>
      <c r="E479" s="1" t="str">
        <f>+VLOOKUP(D479,'[1]Exportar Hoja de Trabajo'!$B$2:$F$2549,2,0)</f>
        <v>SIMON BOLIVAR</v>
      </c>
      <c r="F479" s="1" t="s">
        <v>18</v>
      </c>
      <c r="G479" s="1" t="s">
        <v>19</v>
      </c>
      <c r="H479" s="1" t="s">
        <v>15</v>
      </c>
      <c r="I479" s="5">
        <v>13</v>
      </c>
      <c r="J479" s="1" t="s">
        <v>25</v>
      </c>
      <c r="K479" s="1" t="s">
        <v>26</v>
      </c>
    </row>
    <row r="480" spans="1:11" ht="13.5" thickBot="1">
      <c r="A480" s="30">
        <v>45292</v>
      </c>
      <c r="B480" s="1" t="s">
        <v>13</v>
      </c>
      <c r="C480" s="1" t="s">
        <v>290</v>
      </c>
      <c r="D480" s="1" t="s">
        <v>89</v>
      </c>
      <c r="E480" s="1" t="str">
        <f>+VLOOKUP(D480,'[1]Exportar Hoja de Trabajo'!$B$2:$F$2549,2,0)</f>
        <v>SIMON BOLIVAR</v>
      </c>
      <c r="F480" s="1" t="s">
        <v>23</v>
      </c>
      <c r="G480" s="1" t="s">
        <v>24</v>
      </c>
      <c r="H480" s="1" t="s">
        <v>29</v>
      </c>
      <c r="I480" s="5">
        <v>260</v>
      </c>
      <c r="J480" s="1" t="s">
        <v>30</v>
      </c>
      <c r="K480" s="1" t="s">
        <v>488</v>
      </c>
    </row>
    <row r="481" spans="1:11" ht="13.5" thickBot="1">
      <c r="A481" s="30">
        <v>45292</v>
      </c>
      <c r="B481" s="1" t="s">
        <v>13</v>
      </c>
      <c r="C481" s="1" t="s">
        <v>290</v>
      </c>
      <c r="D481" s="1" t="s">
        <v>89</v>
      </c>
      <c r="E481" s="1" t="str">
        <f>+VLOOKUP(D481,'[1]Exportar Hoja de Trabajo'!$B$2:$F$2549,2,0)</f>
        <v>SIMON BOLIVAR</v>
      </c>
      <c r="F481" s="1" t="s">
        <v>23</v>
      </c>
      <c r="G481" s="1" t="s">
        <v>24</v>
      </c>
      <c r="H481" s="1" t="s">
        <v>15</v>
      </c>
      <c r="I481" s="5">
        <v>91</v>
      </c>
      <c r="J481" s="1" t="s">
        <v>16</v>
      </c>
      <c r="K481" s="1" t="s">
        <v>17</v>
      </c>
    </row>
    <row r="482" spans="1:11" ht="13.5" thickBot="1">
      <c r="A482" s="30">
        <v>45292</v>
      </c>
      <c r="B482" s="1" t="s">
        <v>13</v>
      </c>
      <c r="C482" s="1" t="s">
        <v>290</v>
      </c>
      <c r="D482" s="1" t="s">
        <v>89</v>
      </c>
      <c r="E482" s="1" t="str">
        <f>+VLOOKUP(D482,'[1]Exportar Hoja de Trabajo'!$B$2:$F$2549,2,0)</f>
        <v>SIMON BOLIVAR</v>
      </c>
      <c r="F482" s="1" t="s">
        <v>36</v>
      </c>
      <c r="G482" t="s">
        <v>347</v>
      </c>
      <c r="H482" s="1" t="s">
        <v>29</v>
      </c>
      <c r="I482" s="5">
        <v>17</v>
      </c>
      <c r="J482" s="1" t="s">
        <v>46</v>
      </c>
      <c r="K482" s="1" t="s">
        <v>47</v>
      </c>
    </row>
    <row r="483" spans="1:11" ht="13.5" thickBot="1">
      <c r="A483" s="30">
        <v>45292</v>
      </c>
      <c r="B483" s="1" t="s">
        <v>13</v>
      </c>
      <c r="C483" s="1" t="s">
        <v>290</v>
      </c>
      <c r="D483" s="1" t="s">
        <v>89</v>
      </c>
      <c r="E483" s="1" t="str">
        <f>+VLOOKUP(D483,'[1]Exportar Hoja de Trabajo'!$B$2:$F$2549,2,0)</f>
        <v>SIMON BOLIVAR</v>
      </c>
      <c r="F483" s="1" t="s">
        <v>36</v>
      </c>
      <c r="G483" t="s">
        <v>347</v>
      </c>
      <c r="H483" s="1" t="s">
        <v>15</v>
      </c>
      <c r="I483" s="5">
        <v>2</v>
      </c>
      <c r="J483" s="1" t="s">
        <v>16</v>
      </c>
      <c r="K483" s="1" t="s">
        <v>17</v>
      </c>
    </row>
    <row r="484" spans="1:11" ht="13.5" thickBot="1">
      <c r="A484" s="30">
        <v>45292</v>
      </c>
      <c r="B484" s="1" t="s">
        <v>13</v>
      </c>
      <c r="C484" s="1" t="s">
        <v>290</v>
      </c>
      <c r="D484" s="1" t="s">
        <v>89</v>
      </c>
      <c r="E484" s="1" t="str">
        <f>+VLOOKUP(D484,'[1]Exportar Hoja de Trabajo'!$B$2:$F$2549,2,0)</f>
        <v>SIMON BOLIVAR</v>
      </c>
      <c r="F484" s="1" t="s">
        <v>27</v>
      </c>
      <c r="G484" s="1" t="s">
        <v>28</v>
      </c>
      <c r="H484" s="1" t="s">
        <v>29</v>
      </c>
      <c r="I484" s="5">
        <v>255</v>
      </c>
      <c r="J484" s="1" t="s">
        <v>30</v>
      </c>
      <c r="K484" s="1" t="s">
        <v>488</v>
      </c>
    </row>
    <row r="485" spans="1:11" ht="13.5" thickBot="1">
      <c r="A485" s="30">
        <v>45292</v>
      </c>
      <c r="B485" s="1" t="s">
        <v>186</v>
      </c>
      <c r="C485" s="1" t="s">
        <v>297</v>
      </c>
      <c r="D485" s="1" t="s">
        <v>5</v>
      </c>
      <c r="E485" s="1" t="str">
        <f>+VLOOKUP(D485,'[1]Exportar Hoja de Trabajo'!$B$2:$F$2549,2,0)</f>
        <v>BOGOTA - EL DORADO LUIS CARLOS GALAN SARMIENTO</v>
      </c>
      <c r="F485" s="1" t="s">
        <v>18</v>
      </c>
      <c r="G485" s="1" t="s">
        <v>19</v>
      </c>
      <c r="H485" s="1" t="s">
        <v>193</v>
      </c>
      <c r="I485" s="5">
        <v>2</v>
      </c>
      <c r="J485" s="1" t="s">
        <v>90</v>
      </c>
      <c r="K485" s="1" t="s">
        <v>194</v>
      </c>
    </row>
    <row r="486" spans="1:11" ht="13.5" thickBot="1">
      <c r="A486" s="30">
        <v>45292</v>
      </c>
      <c r="B486" s="1" t="s">
        <v>186</v>
      </c>
      <c r="C486" s="1" t="s">
        <v>297</v>
      </c>
      <c r="D486" s="1" t="s">
        <v>5</v>
      </c>
      <c r="E486" s="1" t="str">
        <f>+VLOOKUP(D486,'[1]Exportar Hoja de Trabajo'!$B$2:$F$2549,2,0)</f>
        <v>BOGOTA - EL DORADO LUIS CARLOS GALAN SARMIENTO</v>
      </c>
      <c r="F486" s="1" t="s">
        <v>65</v>
      </c>
      <c r="G486" s="1" t="s">
        <v>66</v>
      </c>
      <c r="H486" s="1" t="s">
        <v>187</v>
      </c>
      <c r="I486" s="5">
        <v>8</v>
      </c>
      <c r="J486" s="1" t="s">
        <v>188</v>
      </c>
      <c r="K486" s="1" t="s">
        <v>254</v>
      </c>
    </row>
    <row r="487" spans="1:11" ht="13.5" thickBot="1">
      <c r="A487" s="30">
        <v>45292</v>
      </c>
      <c r="B487" s="1" t="s">
        <v>186</v>
      </c>
      <c r="C487" s="1" t="s">
        <v>297</v>
      </c>
      <c r="D487" s="1" t="s">
        <v>5</v>
      </c>
      <c r="E487" s="1" t="str">
        <f>+VLOOKUP(D487,'[1]Exportar Hoja de Trabajo'!$B$2:$F$2549,2,0)</f>
        <v>BOGOTA - EL DORADO LUIS CARLOS GALAN SARMIENTO</v>
      </c>
      <c r="F487" s="1" t="s">
        <v>38</v>
      </c>
      <c r="G487" s="1" t="s">
        <v>39</v>
      </c>
      <c r="H487" s="1" t="s">
        <v>10</v>
      </c>
      <c r="I487" s="5">
        <v>1</v>
      </c>
      <c r="J487" s="1" t="s">
        <v>11</v>
      </c>
      <c r="K487" s="1" t="s">
        <v>12</v>
      </c>
    </row>
    <row r="488" spans="1:11" ht="13.5" thickBot="1">
      <c r="A488" s="30">
        <v>45292</v>
      </c>
      <c r="B488" s="1" t="s">
        <v>153</v>
      </c>
      <c r="C488" s="1" t="s">
        <v>292</v>
      </c>
      <c r="D488" s="1" t="s">
        <v>212</v>
      </c>
      <c r="E488" s="1" t="str">
        <f>+VLOOKUP(D488,'[1]Exportar Hoja de Trabajo'!$B$2:$F$2549,2,0)</f>
        <v>QUIBDO - EL CARAÑO</v>
      </c>
      <c r="F488" s="1" t="s">
        <v>6</v>
      </c>
      <c r="G488" s="1" t="s">
        <v>283</v>
      </c>
      <c r="H488" s="1" t="s">
        <v>114</v>
      </c>
      <c r="I488" s="5">
        <v>40</v>
      </c>
      <c r="J488" s="1" t="s">
        <v>30</v>
      </c>
      <c r="K488" s="1" t="s">
        <v>488</v>
      </c>
    </row>
    <row r="489" spans="1:11" ht="13.5" thickBot="1">
      <c r="A489" s="30">
        <v>45292</v>
      </c>
      <c r="B489" s="1" t="s">
        <v>4</v>
      </c>
      <c r="C489" s="1" t="s">
        <v>298</v>
      </c>
      <c r="D489" s="1" t="s">
        <v>5</v>
      </c>
      <c r="E489" s="1" t="str">
        <f>+VLOOKUP(D489,'[1]Exportar Hoja de Trabajo'!$B$2:$F$2549,2,0)</f>
        <v>BOGOTA - EL DORADO LUIS CARLOS GALAN SARMIENTO</v>
      </c>
      <c r="F489" s="1" t="s">
        <v>6</v>
      </c>
      <c r="G489" s="1" t="s">
        <v>283</v>
      </c>
      <c r="H489" s="1" t="s">
        <v>52</v>
      </c>
      <c r="I489" s="5">
        <v>26</v>
      </c>
      <c r="J489" s="1" t="s">
        <v>197</v>
      </c>
      <c r="K489" s="1" t="s">
        <v>198</v>
      </c>
    </row>
    <row r="490" spans="1:11" ht="13.5" thickBot="1">
      <c r="A490" s="30">
        <v>45292</v>
      </c>
      <c r="B490" s="1" t="s">
        <v>112</v>
      </c>
      <c r="C490" s="1" t="s">
        <v>293</v>
      </c>
      <c r="D490" s="1" t="s">
        <v>113</v>
      </c>
      <c r="E490" s="1" t="str">
        <f>+VLOOKUP(D490,'[1]Exportar Hoja de Trabajo'!$B$2:$F$2549,2,0)</f>
        <v>BARRANCABERMEJA-YARIGUIES</v>
      </c>
      <c r="F490" s="1" t="s">
        <v>59</v>
      </c>
      <c r="G490" s="1" t="s">
        <v>60</v>
      </c>
      <c r="H490" s="1" t="s">
        <v>45</v>
      </c>
      <c r="I490" s="5">
        <v>10</v>
      </c>
      <c r="J490" s="1" t="s">
        <v>117</v>
      </c>
      <c r="K490" s="1" t="s">
        <v>47</v>
      </c>
    </row>
    <row r="491" spans="1:11" ht="13.5" thickBot="1">
      <c r="A491" s="30">
        <v>45292</v>
      </c>
      <c r="B491" s="1" t="s">
        <v>112</v>
      </c>
      <c r="C491" s="1" t="s">
        <v>293</v>
      </c>
      <c r="D491" s="1" t="s">
        <v>113</v>
      </c>
      <c r="E491" s="1" t="str">
        <f>+VLOOKUP(D491,'[1]Exportar Hoja de Trabajo'!$B$2:$F$2549,2,0)</f>
        <v>BARRANCABERMEJA-YARIGUIES</v>
      </c>
      <c r="F491" s="1" t="s">
        <v>65</v>
      </c>
      <c r="G491" s="1" t="s">
        <v>66</v>
      </c>
      <c r="H491" s="1" t="s">
        <v>29</v>
      </c>
      <c r="I491" s="5">
        <v>2</v>
      </c>
      <c r="J491" s="1" t="s">
        <v>117</v>
      </c>
      <c r="K491" s="1" t="s">
        <v>47</v>
      </c>
    </row>
    <row r="492" spans="1:11" ht="13.5" thickBot="1">
      <c r="A492" s="30">
        <v>45292</v>
      </c>
      <c r="B492" s="1" t="s">
        <v>112</v>
      </c>
      <c r="C492" s="1" t="s">
        <v>293</v>
      </c>
      <c r="D492" s="1" t="s">
        <v>118</v>
      </c>
      <c r="E492" s="1" t="str">
        <f>+VLOOKUP(D492,'[1]Exportar Hoja de Trabajo'!$B$2:$F$2549,2,0)</f>
        <v>GUILLERMO LEON VALENCIA</v>
      </c>
      <c r="F492" s="1" t="s">
        <v>32</v>
      </c>
      <c r="G492" s="1" t="s">
        <v>33</v>
      </c>
      <c r="H492" s="1" t="s">
        <v>120</v>
      </c>
      <c r="I492" s="5">
        <v>7</v>
      </c>
      <c r="J492" s="1" t="s">
        <v>115</v>
      </c>
      <c r="K492" s="1" t="s">
        <v>116</v>
      </c>
    </row>
    <row r="493" spans="1:11" ht="13.5" thickBot="1">
      <c r="A493" s="30">
        <v>45292</v>
      </c>
      <c r="B493" s="1" t="s">
        <v>112</v>
      </c>
      <c r="C493" s="1" t="s">
        <v>293</v>
      </c>
      <c r="D493" s="1" t="s">
        <v>119</v>
      </c>
      <c r="E493" s="1" t="str">
        <f>+VLOOKUP(D493,'[1]Exportar Hoja de Trabajo'!$B$2:$F$2549,2,0)</f>
        <v>ALFONSO LOPEZ PUMAREJO.</v>
      </c>
      <c r="F493" s="1" t="s">
        <v>6</v>
      </c>
      <c r="G493" s="1" t="s">
        <v>283</v>
      </c>
      <c r="H493" s="1" t="s">
        <v>29</v>
      </c>
      <c r="I493" s="5">
        <v>169</v>
      </c>
      <c r="J493" s="1" t="s">
        <v>46</v>
      </c>
      <c r="K493" s="1" t="s">
        <v>47</v>
      </c>
    </row>
    <row r="494" spans="1:11" ht="13.5" thickBot="1">
      <c r="A494" s="30">
        <v>45292</v>
      </c>
      <c r="B494" s="1" t="s">
        <v>112</v>
      </c>
      <c r="C494" s="1" t="s">
        <v>293</v>
      </c>
      <c r="D494" s="1" t="s">
        <v>119</v>
      </c>
      <c r="E494" s="1" t="str">
        <f>+VLOOKUP(D494,'[1]Exportar Hoja de Trabajo'!$B$2:$F$2549,2,0)</f>
        <v>ALFONSO LOPEZ PUMAREJO.</v>
      </c>
      <c r="F494" s="1" t="s">
        <v>27</v>
      </c>
      <c r="G494" s="1" t="s">
        <v>28</v>
      </c>
      <c r="H494" s="1" t="s">
        <v>120</v>
      </c>
      <c r="I494" s="5">
        <v>22</v>
      </c>
      <c r="J494" s="1" t="s">
        <v>115</v>
      </c>
      <c r="K494" s="1" t="s">
        <v>116</v>
      </c>
    </row>
    <row r="495" spans="1:11" ht="13.5" thickBot="1">
      <c r="A495" s="30">
        <v>45292</v>
      </c>
      <c r="B495" s="1" t="s">
        <v>112</v>
      </c>
      <c r="C495" s="1" t="s">
        <v>293</v>
      </c>
      <c r="D495" s="1" t="s">
        <v>122</v>
      </c>
      <c r="E495" s="1" t="str">
        <f>+VLOOKUP(D495,'[1]Exportar Hoja de Trabajo'!$B$2:$F$2549,2,0)</f>
        <v>VANGUARDIA</v>
      </c>
      <c r="F495" s="1" t="s">
        <v>18</v>
      </c>
      <c r="G495" s="1" t="s">
        <v>19</v>
      </c>
      <c r="H495" s="1" t="s">
        <v>45</v>
      </c>
      <c r="I495" s="5">
        <v>1</v>
      </c>
      <c r="J495" s="1" t="s">
        <v>46</v>
      </c>
      <c r="K495" s="1" t="s">
        <v>47</v>
      </c>
    </row>
    <row r="496" spans="1:11" ht="13.5" thickBot="1">
      <c r="A496" s="30">
        <v>45292</v>
      </c>
      <c r="B496" s="1" t="s">
        <v>112</v>
      </c>
      <c r="C496" s="1" t="s">
        <v>293</v>
      </c>
      <c r="D496" s="1" t="s">
        <v>122</v>
      </c>
      <c r="E496" s="1" t="str">
        <f>+VLOOKUP(D496,'[1]Exportar Hoja de Trabajo'!$B$2:$F$2549,2,0)</f>
        <v>VANGUARDIA</v>
      </c>
      <c r="F496" s="1" t="s">
        <v>6</v>
      </c>
      <c r="G496" s="1" t="s">
        <v>283</v>
      </c>
      <c r="H496" s="1" t="s">
        <v>45</v>
      </c>
      <c r="I496" s="5">
        <v>1</v>
      </c>
      <c r="J496" s="1" t="s">
        <v>46</v>
      </c>
      <c r="K496" s="1" t="s">
        <v>47</v>
      </c>
    </row>
    <row r="497" spans="1:11" ht="13.5" thickBot="1">
      <c r="A497" s="30">
        <v>45292</v>
      </c>
      <c r="B497" s="1" t="s">
        <v>112</v>
      </c>
      <c r="C497" s="1" t="s">
        <v>293</v>
      </c>
      <c r="D497" s="1" t="s">
        <v>122</v>
      </c>
      <c r="E497" s="1" t="str">
        <f>+VLOOKUP(D497,'[1]Exportar Hoja de Trabajo'!$B$2:$F$2549,2,0)</f>
        <v>VANGUARDIA</v>
      </c>
      <c r="F497" s="1" t="s">
        <v>32</v>
      </c>
      <c r="G497" s="1" t="s">
        <v>33</v>
      </c>
      <c r="H497" s="1" t="s">
        <v>29</v>
      </c>
      <c r="I497" s="5">
        <v>55</v>
      </c>
      <c r="J497" s="1" t="s">
        <v>46</v>
      </c>
      <c r="K497" s="1" t="s">
        <v>47</v>
      </c>
    </row>
    <row r="498" spans="1:11" ht="13.5" thickBot="1">
      <c r="A498" s="30">
        <v>45292</v>
      </c>
      <c r="B498" s="1" t="s">
        <v>112</v>
      </c>
      <c r="C498" s="1" t="s">
        <v>293</v>
      </c>
      <c r="D498" s="1" t="s">
        <v>122</v>
      </c>
      <c r="E498" s="1" t="str">
        <f>+VLOOKUP(D498,'[1]Exportar Hoja de Trabajo'!$B$2:$F$2549,2,0)</f>
        <v>VANGUARDIA</v>
      </c>
      <c r="F498" s="1" t="s">
        <v>18</v>
      </c>
      <c r="G498" s="1" t="s">
        <v>19</v>
      </c>
      <c r="H498" s="1" t="s">
        <v>114</v>
      </c>
      <c r="I498" s="5">
        <v>60</v>
      </c>
      <c r="J498" s="1" t="s">
        <v>57</v>
      </c>
      <c r="K498" s="1" t="s">
        <v>58</v>
      </c>
    </row>
    <row r="499" spans="1:11" ht="13.5" thickBot="1">
      <c r="A499" s="30">
        <v>45292</v>
      </c>
      <c r="B499" s="1" t="s">
        <v>112</v>
      </c>
      <c r="C499" s="1" t="s">
        <v>293</v>
      </c>
      <c r="D499" s="1" t="s">
        <v>87</v>
      </c>
      <c r="E499" s="1" t="str">
        <f>+VLOOKUP(D499,'[1]Exportar Hoja de Trabajo'!$B$2:$F$2549,2,0)</f>
        <v>PASTO - ANTONIO NARIQO</v>
      </c>
      <c r="F499" s="1" t="s">
        <v>32</v>
      </c>
      <c r="G499" s="1" t="s">
        <v>33</v>
      </c>
      <c r="H499" s="1" t="s">
        <v>120</v>
      </c>
      <c r="I499" s="5">
        <v>50</v>
      </c>
      <c r="J499" s="1" t="s">
        <v>115</v>
      </c>
      <c r="K499" s="1" t="s">
        <v>116</v>
      </c>
    </row>
    <row r="500" spans="1:11" ht="13.5" thickBot="1">
      <c r="A500" s="30">
        <v>45292</v>
      </c>
      <c r="B500" s="1" t="s">
        <v>112</v>
      </c>
      <c r="C500" s="1" t="s">
        <v>293</v>
      </c>
      <c r="D500" s="1" t="s">
        <v>123</v>
      </c>
      <c r="E500" s="1" t="str">
        <f>+VLOOKUP(D500,'[1]Exportar Hoja de Trabajo'!$B$2:$F$2549,2,0)</f>
        <v>TUMACO - LA FLORIDA</v>
      </c>
      <c r="F500" s="1" t="s">
        <v>27</v>
      </c>
      <c r="G500" s="1" t="s">
        <v>28</v>
      </c>
      <c r="H500" s="1" t="s">
        <v>120</v>
      </c>
      <c r="I500" s="5">
        <v>39</v>
      </c>
      <c r="J500" s="1" t="s">
        <v>115</v>
      </c>
      <c r="K500" s="1" t="s">
        <v>116</v>
      </c>
    </row>
    <row r="501" spans="1:11" ht="13.5" thickBot="1">
      <c r="A501" s="30">
        <v>45292</v>
      </c>
      <c r="B501" s="1" t="s">
        <v>142</v>
      </c>
      <c r="C501" s="1" t="s">
        <v>300</v>
      </c>
      <c r="D501" s="1" t="s">
        <v>44</v>
      </c>
      <c r="E501" s="1" t="str">
        <f>+VLOOKUP(D501,'[1]Exportar Hoja de Trabajo'!$B$2:$F$2549,2,0)</f>
        <v>BUCARAMANGA - PALONEGRO</v>
      </c>
      <c r="F501" s="1" t="s">
        <v>6</v>
      </c>
      <c r="G501" s="1" t="s">
        <v>283</v>
      </c>
      <c r="H501" s="1" t="s">
        <v>241</v>
      </c>
      <c r="I501" s="5">
        <v>30</v>
      </c>
      <c r="J501" s="1" t="s">
        <v>144</v>
      </c>
      <c r="K501" s="1" t="s">
        <v>145</v>
      </c>
    </row>
    <row r="502" spans="1:11" ht="13.5" thickBot="1">
      <c r="A502" s="30">
        <v>45292</v>
      </c>
      <c r="B502" s="1" t="s">
        <v>142</v>
      </c>
      <c r="C502" s="1" t="s">
        <v>300</v>
      </c>
      <c r="D502" s="1" t="s">
        <v>44</v>
      </c>
      <c r="E502" s="1" t="str">
        <f>+VLOOKUP(D502,'[1]Exportar Hoja de Trabajo'!$B$2:$F$2549,2,0)</f>
        <v>BUCARAMANGA - PALONEGRO</v>
      </c>
      <c r="F502" s="1" t="s">
        <v>6</v>
      </c>
      <c r="G502" s="1" t="s">
        <v>283</v>
      </c>
      <c r="H502" s="1" t="s">
        <v>147</v>
      </c>
      <c r="I502" s="5">
        <v>30</v>
      </c>
      <c r="J502" s="1" t="s">
        <v>144</v>
      </c>
      <c r="K502" s="1" t="s">
        <v>145</v>
      </c>
    </row>
    <row r="503" spans="1:11" ht="13.5" thickBot="1">
      <c r="A503" s="30">
        <v>45292</v>
      </c>
      <c r="B503" s="1" t="s">
        <v>146</v>
      </c>
      <c r="C503" s="1" t="s">
        <v>148</v>
      </c>
      <c r="D503" s="1" t="s">
        <v>5</v>
      </c>
      <c r="E503" s="1" t="str">
        <f>+VLOOKUP(D503,'[1]Exportar Hoja de Trabajo'!$B$2:$F$2549,2,0)</f>
        <v>BOGOTA - EL DORADO LUIS CARLOS GALAN SARMIENTO</v>
      </c>
      <c r="F503" s="1" t="s">
        <v>18</v>
      </c>
      <c r="G503" s="1" t="s">
        <v>19</v>
      </c>
      <c r="H503" s="1" t="s">
        <v>147</v>
      </c>
      <c r="I503" s="5">
        <v>4</v>
      </c>
      <c r="J503" s="1" t="s">
        <v>146</v>
      </c>
      <c r="K503" s="1" t="s">
        <v>148</v>
      </c>
    </row>
    <row r="504" spans="1:11" ht="13.5" thickBot="1">
      <c r="A504" s="30">
        <v>45292</v>
      </c>
      <c r="B504" s="1" t="s">
        <v>90</v>
      </c>
      <c r="C504" s="1" t="s">
        <v>294</v>
      </c>
      <c r="D504" s="1" t="s">
        <v>5</v>
      </c>
      <c r="E504" s="1" t="str">
        <f>+VLOOKUP(D504,'[1]Exportar Hoja de Trabajo'!$B$2:$F$2549,2,0)</f>
        <v>BOGOTA - EL DORADO LUIS CARLOS GALAN SARMIENTO</v>
      </c>
      <c r="F504" s="1" t="s">
        <v>40</v>
      </c>
      <c r="G504" s="1" t="s">
        <v>41</v>
      </c>
      <c r="H504" s="1" t="s">
        <v>52</v>
      </c>
      <c r="I504" s="5">
        <v>5</v>
      </c>
      <c r="J504" s="1" t="s">
        <v>199</v>
      </c>
      <c r="K504" t="s">
        <v>255</v>
      </c>
    </row>
    <row r="505" spans="1:11" ht="13.5" thickBot="1">
      <c r="A505" s="30">
        <v>45292</v>
      </c>
      <c r="B505" s="1" t="s">
        <v>90</v>
      </c>
      <c r="C505" s="1" t="s">
        <v>294</v>
      </c>
      <c r="D505" s="1" t="s">
        <v>5</v>
      </c>
      <c r="E505" s="1" t="str">
        <f>+VLOOKUP(D505,'[1]Exportar Hoja de Trabajo'!$B$2:$F$2549,2,0)</f>
        <v>BOGOTA - EL DORADO LUIS CARLOS GALAN SARMIENTO</v>
      </c>
      <c r="F505" s="1" t="s">
        <v>36</v>
      </c>
      <c r="G505" t="s">
        <v>347</v>
      </c>
      <c r="H505" s="1" t="s">
        <v>94</v>
      </c>
      <c r="I505" s="5">
        <v>26</v>
      </c>
      <c r="J505" s="1" t="s">
        <v>95</v>
      </c>
      <c r="K505" s="1" t="s">
        <v>96</v>
      </c>
    </row>
    <row r="506" spans="1:11" ht="13.5" thickBot="1">
      <c r="A506" s="30">
        <v>45292</v>
      </c>
      <c r="B506" s="1" t="s">
        <v>90</v>
      </c>
      <c r="C506" s="1" t="s">
        <v>294</v>
      </c>
      <c r="D506" s="1" t="s">
        <v>5</v>
      </c>
      <c r="E506" s="1" t="str">
        <f>+VLOOKUP(D506,'[1]Exportar Hoja de Trabajo'!$B$2:$F$2549,2,0)</f>
        <v>BOGOTA - EL DORADO LUIS CARLOS GALAN SARMIENTO</v>
      </c>
      <c r="F506" s="1" t="s">
        <v>59</v>
      </c>
      <c r="G506" s="1" t="s">
        <v>60</v>
      </c>
      <c r="H506" s="1" t="s">
        <v>29</v>
      </c>
      <c r="I506" s="5">
        <v>31</v>
      </c>
      <c r="J506" s="1" t="s">
        <v>109</v>
      </c>
      <c r="K506" s="1" t="s">
        <v>110</v>
      </c>
    </row>
    <row r="507" spans="1:11" ht="13.5" thickBot="1">
      <c r="A507" s="30">
        <v>45292</v>
      </c>
      <c r="B507" s="1" t="s">
        <v>162</v>
      </c>
      <c r="C507" s="1" t="s">
        <v>299</v>
      </c>
      <c r="D507" s="1" t="s">
        <v>76</v>
      </c>
      <c r="E507" s="1" t="str">
        <f>+VLOOKUP(D507,'[1]Exportar Hoja de Trabajo'!$B$2:$F$2549,2,0)</f>
        <v>RIONEGRO - JOSE M. CORDOVA</v>
      </c>
      <c r="F507" s="1" t="s">
        <v>38</v>
      </c>
      <c r="G507" s="1" t="s">
        <v>39</v>
      </c>
      <c r="H507" s="1" t="s">
        <v>150</v>
      </c>
      <c r="I507" s="5">
        <v>2</v>
      </c>
      <c r="J507" s="1" t="s">
        <v>131</v>
      </c>
      <c r="K507" s="1" t="s">
        <v>132</v>
      </c>
    </row>
    <row r="508" spans="1:11" ht="13.5" thickBot="1">
      <c r="A508" s="30">
        <v>45292</v>
      </c>
      <c r="B508" s="1" t="s">
        <v>162</v>
      </c>
      <c r="C508" s="1" t="s">
        <v>299</v>
      </c>
      <c r="D508" s="1" t="s">
        <v>76</v>
      </c>
      <c r="E508" s="1" t="str">
        <f>+VLOOKUP(D508,'[1]Exportar Hoja de Trabajo'!$B$2:$F$2549,2,0)</f>
        <v>RIONEGRO - JOSE M. CORDOVA</v>
      </c>
      <c r="F508" s="1" t="s">
        <v>38</v>
      </c>
      <c r="G508" s="1" t="s">
        <v>39</v>
      </c>
      <c r="H508" s="1" t="s">
        <v>137</v>
      </c>
      <c r="I508" s="5">
        <v>1</v>
      </c>
      <c r="J508" s="1" t="s">
        <v>131</v>
      </c>
      <c r="K508" s="1" t="s">
        <v>132</v>
      </c>
    </row>
    <row r="509" spans="1:11" ht="13.5" thickBot="1">
      <c r="A509" s="30">
        <v>45292</v>
      </c>
      <c r="B509" s="1" t="s">
        <v>162</v>
      </c>
      <c r="C509" s="1" t="s">
        <v>299</v>
      </c>
      <c r="D509" s="1" t="s">
        <v>76</v>
      </c>
      <c r="E509" s="1" t="str">
        <f>+VLOOKUP(D509,'[1]Exportar Hoja de Trabajo'!$B$2:$F$2549,2,0)</f>
        <v>RIONEGRO - JOSE M. CORDOVA</v>
      </c>
      <c r="F509" s="1" t="s">
        <v>59</v>
      </c>
      <c r="G509" s="1" t="s">
        <v>60</v>
      </c>
      <c r="H509" s="1" t="s">
        <v>169</v>
      </c>
      <c r="I509" s="5">
        <v>2</v>
      </c>
      <c r="J509" s="1" t="s">
        <v>131</v>
      </c>
      <c r="K509" s="1" t="s">
        <v>132</v>
      </c>
    </row>
    <row r="510" spans="1:11" ht="13.5" thickBot="1">
      <c r="A510" s="30">
        <v>45292</v>
      </c>
      <c r="B510" s="1" t="s">
        <v>13</v>
      </c>
      <c r="C510" s="1" t="s">
        <v>290</v>
      </c>
      <c r="D510" s="1" t="s">
        <v>44</v>
      </c>
      <c r="E510" s="1" t="str">
        <f>+VLOOKUP(D510,'[1]Exportar Hoja de Trabajo'!$B$2:$F$2549,2,0)</f>
        <v>BUCARAMANGA - PALONEGRO</v>
      </c>
      <c r="F510" s="1" t="s">
        <v>23</v>
      </c>
      <c r="G510" s="1" t="s">
        <v>24</v>
      </c>
      <c r="H510" s="1" t="s">
        <v>15</v>
      </c>
      <c r="I510" s="5">
        <v>19</v>
      </c>
      <c r="J510" s="1" t="s">
        <v>25</v>
      </c>
      <c r="K510" s="1" t="s">
        <v>26</v>
      </c>
    </row>
    <row r="511" spans="1:11" ht="13.5" thickBot="1">
      <c r="A511" s="30">
        <v>45292</v>
      </c>
      <c r="B511" s="1" t="s">
        <v>13</v>
      </c>
      <c r="C511" s="1" t="s">
        <v>290</v>
      </c>
      <c r="D511" s="1" t="s">
        <v>44</v>
      </c>
      <c r="E511" s="1" t="str">
        <f>+VLOOKUP(D511,'[1]Exportar Hoja de Trabajo'!$B$2:$F$2549,2,0)</f>
        <v>BUCARAMANGA - PALONEGRO</v>
      </c>
      <c r="F511" s="1" t="s">
        <v>36</v>
      </c>
      <c r="G511" t="s">
        <v>347</v>
      </c>
      <c r="H511" s="1" t="s">
        <v>15</v>
      </c>
      <c r="I511" s="5">
        <v>8</v>
      </c>
      <c r="J511" s="1" t="s">
        <v>25</v>
      </c>
      <c r="K511" s="1" t="s">
        <v>26</v>
      </c>
    </row>
    <row r="512" spans="1:11" ht="13.5" thickBot="1">
      <c r="A512" s="30">
        <v>45292</v>
      </c>
      <c r="B512" s="1" t="s">
        <v>13</v>
      </c>
      <c r="C512" s="1" t="s">
        <v>290</v>
      </c>
      <c r="D512" s="1" t="s">
        <v>44</v>
      </c>
      <c r="E512" s="1" t="str">
        <f>+VLOOKUP(D512,'[1]Exportar Hoja de Trabajo'!$B$2:$F$2549,2,0)</f>
        <v>BUCARAMANGA - PALONEGRO</v>
      </c>
      <c r="F512" s="1" t="s">
        <v>27</v>
      </c>
      <c r="G512" s="1" t="s">
        <v>28</v>
      </c>
      <c r="H512" s="1" t="s">
        <v>29</v>
      </c>
      <c r="I512" s="5">
        <v>205</v>
      </c>
      <c r="J512" s="1" t="s">
        <v>30</v>
      </c>
      <c r="K512" s="1" t="s">
        <v>488</v>
      </c>
    </row>
    <row r="513" spans="1:11" ht="13.5" thickBot="1">
      <c r="A513" s="30">
        <v>45292</v>
      </c>
      <c r="B513" s="1" t="s">
        <v>13</v>
      </c>
      <c r="C513" s="1" t="s">
        <v>290</v>
      </c>
      <c r="D513" s="1" t="s">
        <v>14</v>
      </c>
      <c r="E513" s="1" t="str">
        <f>+VLOOKUP(D513,'[1]Exportar Hoja de Trabajo'!$B$2:$F$2549,2,0)</f>
        <v>SAN ANDRES-GUSTAVO ROJAS PINILLA</v>
      </c>
      <c r="F513" s="1" t="s">
        <v>32</v>
      </c>
      <c r="G513" s="1" t="s">
        <v>33</v>
      </c>
      <c r="H513" s="1" t="s">
        <v>15</v>
      </c>
      <c r="I513" s="5">
        <v>17</v>
      </c>
      <c r="J513" s="1" t="s">
        <v>25</v>
      </c>
      <c r="K513" s="1" t="s">
        <v>26</v>
      </c>
    </row>
    <row r="514" spans="1:11" ht="13.5" thickBot="1">
      <c r="A514" s="30">
        <v>45292</v>
      </c>
      <c r="B514" s="1" t="s">
        <v>13</v>
      </c>
      <c r="C514" s="1" t="s">
        <v>290</v>
      </c>
      <c r="D514" s="1" t="s">
        <v>14</v>
      </c>
      <c r="E514" s="1" t="str">
        <f>+VLOOKUP(D514,'[1]Exportar Hoja de Trabajo'!$B$2:$F$2549,2,0)</f>
        <v>SAN ANDRES-GUSTAVO ROJAS PINILLA</v>
      </c>
      <c r="F514" s="1" t="s">
        <v>65</v>
      </c>
      <c r="G514" s="1" t="s">
        <v>66</v>
      </c>
      <c r="H514" s="1" t="s">
        <v>29</v>
      </c>
      <c r="I514" s="5">
        <v>1</v>
      </c>
      <c r="J514" s="1" t="s">
        <v>30</v>
      </c>
      <c r="K514" s="1" t="s">
        <v>488</v>
      </c>
    </row>
    <row r="515" spans="1:11" ht="13.5" thickBot="1">
      <c r="A515" s="30">
        <v>45292</v>
      </c>
      <c r="B515" s="1" t="s">
        <v>13</v>
      </c>
      <c r="C515" s="1" t="s">
        <v>290</v>
      </c>
      <c r="D515" s="1" t="s">
        <v>14</v>
      </c>
      <c r="E515" s="1" t="str">
        <f>+VLOOKUP(D515,'[1]Exportar Hoja de Trabajo'!$B$2:$F$2549,2,0)</f>
        <v>SAN ANDRES-GUSTAVO ROJAS PINILLA</v>
      </c>
      <c r="F515" s="1" t="s">
        <v>23</v>
      </c>
      <c r="G515" s="1" t="s">
        <v>24</v>
      </c>
      <c r="H515" s="1" t="s">
        <v>29</v>
      </c>
      <c r="I515" s="5">
        <v>328</v>
      </c>
      <c r="J515" s="1" t="s">
        <v>30</v>
      </c>
      <c r="K515" s="1" t="s">
        <v>488</v>
      </c>
    </row>
    <row r="516" spans="1:11" ht="13.5" thickBot="1">
      <c r="A516" s="30">
        <v>45292</v>
      </c>
      <c r="B516" s="1" t="s">
        <v>13</v>
      </c>
      <c r="C516" s="1" t="s">
        <v>290</v>
      </c>
      <c r="D516" s="1" t="s">
        <v>14</v>
      </c>
      <c r="E516" s="1" t="str">
        <f>+VLOOKUP(D516,'[1]Exportar Hoja de Trabajo'!$B$2:$F$2549,2,0)</f>
        <v>SAN ANDRES-GUSTAVO ROJAS PINILLA</v>
      </c>
      <c r="F516" s="1" t="s">
        <v>27</v>
      </c>
      <c r="G516" s="1" t="s">
        <v>28</v>
      </c>
      <c r="H516" s="1" t="s">
        <v>15</v>
      </c>
      <c r="I516" s="5">
        <v>56</v>
      </c>
      <c r="J516" s="1" t="s">
        <v>16</v>
      </c>
      <c r="K516" s="1" t="s">
        <v>17</v>
      </c>
    </row>
    <row r="517" spans="1:11" ht="13.5" thickBot="1">
      <c r="A517" s="30">
        <v>45292</v>
      </c>
      <c r="B517" s="1" t="s">
        <v>13</v>
      </c>
      <c r="C517" s="1" t="s">
        <v>290</v>
      </c>
      <c r="D517" s="1" t="s">
        <v>14</v>
      </c>
      <c r="E517" s="1" t="str">
        <f>+VLOOKUP(D517,'[1]Exportar Hoja de Trabajo'!$B$2:$F$2549,2,0)</f>
        <v>SAN ANDRES-GUSTAVO ROJAS PINILLA</v>
      </c>
      <c r="F517" s="1" t="s">
        <v>59</v>
      </c>
      <c r="G517" s="1" t="s">
        <v>60</v>
      </c>
      <c r="H517" s="1" t="s">
        <v>15</v>
      </c>
      <c r="I517" s="5">
        <v>16</v>
      </c>
      <c r="J517" s="1" t="s">
        <v>25</v>
      </c>
      <c r="K517" s="1" t="s">
        <v>26</v>
      </c>
    </row>
    <row r="518" spans="1:11" ht="13.5" thickBot="1">
      <c r="A518" s="30">
        <v>45292</v>
      </c>
      <c r="B518" s="1" t="s">
        <v>13</v>
      </c>
      <c r="C518" s="1" t="s">
        <v>290</v>
      </c>
      <c r="D518" s="1" t="s">
        <v>31</v>
      </c>
      <c r="E518" s="1" t="str">
        <f>+VLOOKUP(D518,'[1]Exportar Hoja de Trabajo'!$B$2:$F$2549,2,0)</f>
        <v>EL EDEN</v>
      </c>
      <c r="F518" s="1" t="s">
        <v>32</v>
      </c>
      <c r="G518" s="1" t="s">
        <v>33</v>
      </c>
      <c r="H518" s="1" t="s">
        <v>15</v>
      </c>
      <c r="I518" s="5">
        <v>13</v>
      </c>
      <c r="J518" s="1" t="s">
        <v>25</v>
      </c>
      <c r="K518" s="1" t="s">
        <v>26</v>
      </c>
    </row>
    <row r="519" spans="1:11" ht="13.5" thickBot="1">
      <c r="A519" s="30">
        <v>45292</v>
      </c>
      <c r="B519" s="1" t="s">
        <v>13</v>
      </c>
      <c r="C519" s="1" t="s">
        <v>290</v>
      </c>
      <c r="D519" s="1" t="s">
        <v>31</v>
      </c>
      <c r="E519" s="1" t="str">
        <f>+VLOOKUP(D519,'[1]Exportar Hoja de Trabajo'!$B$2:$F$2549,2,0)</f>
        <v>EL EDEN</v>
      </c>
      <c r="F519" s="1" t="s">
        <v>23</v>
      </c>
      <c r="G519" s="1" t="s">
        <v>24</v>
      </c>
      <c r="H519" s="1" t="s">
        <v>15</v>
      </c>
      <c r="I519" s="5">
        <v>18</v>
      </c>
      <c r="J519" s="1" t="s">
        <v>16</v>
      </c>
      <c r="K519" s="1" t="s">
        <v>17</v>
      </c>
    </row>
    <row r="520" spans="1:11" ht="13.5" thickBot="1">
      <c r="A520" s="30">
        <v>45292</v>
      </c>
      <c r="B520" s="1" t="s">
        <v>13</v>
      </c>
      <c r="C520" s="1" t="s">
        <v>290</v>
      </c>
      <c r="D520" s="1" t="s">
        <v>37</v>
      </c>
      <c r="E520" s="1" t="str">
        <f>+VLOOKUP(D520,'[1]Exportar Hoja de Trabajo'!$B$2:$F$2549,2,0)</f>
        <v>BARRANQUILLA-E. CORTISSOZ</v>
      </c>
      <c r="F520" s="1" t="s">
        <v>6</v>
      </c>
      <c r="G520" s="1" t="s">
        <v>283</v>
      </c>
      <c r="H520" s="1" t="s">
        <v>29</v>
      </c>
      <c r="I520" s="5">
        <v>161</v>
      </c>
      <c r="J520" s="1" t="s">
        <v>34</v>
      </c>
      <c r="K520" s="1" t="s">
        <v>35</v>
      </c>
    </row>
    <row r="521" spans="1:11" ht="13.5" thickBot="1">
      <c r="A521" s="30">
        <v>45292</v>
      </c>
      <c r="B521" s="1" t="s">
        <v>13</v>
      </c>
      <c r="C521" s="1" t="s">
        <v>290</v>
      </c>
      <c r="D521" s="1" t="s">
        <v>37</v>
      </c>
      <c r="E521" s="1" t="str">
        <f>+VLOOKUP(D521,'[1]Exportar Hoja de Trabajo'!$B$2:$F$2549,2,0)</f>
        <v>BARRANQUILLA-E. CORTISSOZ</v>
      </c>
      <c r="F521" s="1" t="s">
        <v>40</v>
      </c>
      <c r="G521" s="1" t="s">
        <v>41</v>
      </c>
      <c r="H521" s="1" t="s">
        <v>29</v>
      </c>
      <c r="I521" s="5">
        <v>62</v>
      </c>
      <c r="J521" s="1" t="s">
        <v>34</v>
      </c>
      <c r="K521" s="1" t="s">
        <v>35</v>
      </c>
    </row>
    <row r="522" spans="1:11" ht="13.5" thickBot="1">
      <c r="A522" s="30">
        <v>45292</v>
      </c>
      <c r="B522" s="1" t="s">
        <v>13</v>
      </c>
      <c r="C522" s="1" t="s">
        <v>290</v>
      </c>
      <c r="D522" s="1" t="s">
        <v>44</v>
      </c>
      <c r="E522" s="1" t="str">
        <f>+VLOOKUP(D522,'[1]Exportar Hoja de Trabajo'!$B$2:$F$2549,2,0)</f>
        <v>BUCARAMANGA - PALONEGRO</v>
      </c>
      <c r="F522" s="1" t="s">
        <v>32</v>
      </c>
      <c r="G522" s="1" t="s">
        <v>33</v>
      </c>
      <c r="H522" s="1" t="s">
        <v>15</v>
      </c>
      <c r="I522" s="5">
        <v>11</v>
      </c>
      <c r="J522" s="1" t="s">
        <v>25</v>
      </c>
      <c r="K522" s="1" t="s">
        <v>26</v>
      </c>
    </row>
    <row r="523" spans="1:11" ht="13.5" thickBot="1">
      <c r="A523" s="30">
        <v>45292</v>
      </c>
      <c r="B523" s="1" t="s">
        <v>13</v>
      </c>
      <c r="C523" s="1" t="s">
        <v>290</v>
      </c>
      <c r="D523" s="1" t="s">
        <v>44</v>
      </c>
      <c r="E523" s="1" t="str">
        <f>+VLOOKUP(D523,'[1]Exportar Hoja de Trabajo'!$B$2:$F$2549,2,0)</f>
        <v>BUCARAMANGA - PALONEGRO</v>
      </c>
      <c r="F523" s="1" t="s">
        <v>6</v>
      </c>
      <c r="G523" s="1" t="s">
        <v>283</v>
      </c>
      <c r="H523" s="1" t="s">
        <v>15</v>
      </c>
      <c r="I523" s="5">
        <v>51</v>
      </c>
      <c r="J523" s="1" t="s">
        <v>25</v>
      </c>
      <c r="K523" s="1" t="s">
        <v>26</v>
      </c>
    </row>
    <row r="524" spans="1:11" ht="13.5" thickBot="1">
      <c r="A524" s="30">
        <v>45292</v>
      </c>
      <c r="B524" s="1" t="s">
        <v>13</v>
      </c>
      <c r="C524" s="1" t="s">
        <v>290</v>
      </c>
      <c r="D524" s="1" t="s">
        <v>48</v>
      </c>
      <c r="E524" s="1" t="str">
        <f>+VLOOKUP(D524,'[1]Exportar Hoja de Trabajo'!$B$2:$F$2549,2,0)</f>
        <v>CALI - ALFONSO BONILLA ARAGON</v>
      </c>
      <c r="F524" s="1" t="s">
        <v>32</v>
      </c>
      <c r="G524" s="1" t="s">
        <v>33</v>
      </c>
      <c r="H524" s="1" t="s">
        <v>55</v>
      </c>
      <c r="I524" s="5">
        <v>12</v>
      </c>
      <c r="J524" s="1" t="s">
        <v>46</v>
      </c>
      <c r="K524" s="1" t="s">
        <v>47</v>
      </c>
    </row>
    <row r="525" spans="1:11" ht="13.5" thickBot="1">
      <c r="A525" s="30">
        <v>45292</v>
      </c>
      <c r="B525" s="1" t="s">
        <v>13</v>
      </c>
      <c r="C525" s="1" t="s">
        <v>290</v>
      </c>
      <c r="D525" s="1" t="s">
        <v>48</v>
      </c>
      <c r="E525" s="1" t="str">
        <f>+VLOOKUP(D525,'[1]Exportar Hoja de Trabajo'!$B$2:$F$2549,2,0)</f>
        <v>CALI - ALFONSO BONILLA ARAGON</v>
      </c>
      <c r="F525" s="1" t="s">
        <v>6</v>
      </c>
      <c r="G525" s="1" t="s">
        <v>283</v>
      </c>
      <c r="H525" s="1" t="s">
        <v>45</v>
      </c>
      <c r="I525" s="5">
        <v>1</v>
      </c>
      <c r="J525" s="1" t="s">
        <v>42</v>
      </c>
      <c r="K525" s="1" t="s">
        <v>43</v>
      </c>
    </row>
    <row r="526" spans="1:11" ht="13.5" thickBot="1">
      <c r="A526" s="30">
        <v>45292</v>
      </c>
      <c r="B526" s="1" t="s">
        <v>13</v>
      </c>
      <c r="C526" s="1" t="s">
        <v>290</v>
      </c>
      <c r="D526" s="1" t="s">
        <v>48</v>
      </c>
      <c r="E526" s="1" t="str">
        <f>+VLOOKUP(D526,'[1]Exportar Hoja de Trabajo'!$B$2:$F$2549,2,0)</f>
        <v>CALI - ALFONSO BONILLA ARAGON</v>
      </c>
      <c r="F526" s="1" t="s">
        <v>6</v>
      </c>
      <c r="G526" s="1" t="s">
        <v>283</v>
      </c>
      <c r="H526" s="1" t="s">
        <v>29</v>
      </c>
      <c r="I526" s="5">
        <v>4</v>
      </c>
      <c r="J526" s="1" t="s">
        <v>30</v>
      </c>
      <c r="K526" s="1" t="s">
        <v>488</v>
      </c>
    </row>
    <row r="527" spans="1:11" ht="13.5" thickBot="1">
      <c r="A527" s="30">
        <v>45292</v>
      </c>
      <c r="B527" s="1" t="s">
        <v>13</v>
      </c>
      <c r="C527" s="1" t="s">
        <v>290</v>
      </c>
      <c r="D527" s="1" t="s">
        <v>48</v>
      </c>
      <c r="E527" s="1" t="str">
        <f>+VLOOKUP(D527,'[1]Exportar Hoja de Trabajo'!$B$2:$F$2549,2,0)</f>
        <v>CALI - ALFONSO BONILLA ARAGON</v>
      </c>
      <c r="F527" s="1" t="s">
        <v>40</v>
      </c>
      <c r="G527" s="1" t="s">
        <v>41</v>
      </c>
      <c r="H527" s="1" t="s">
        <v>55</v>
      </c>
      <c r="I527" s="5">
        <v>10</v>
      </c>
      <c r="J527" s="1" t="s">
        <v>46</v>
      </c>
      <c r="K527" s="1" t="s">
        <v>47</v>
      </c>
    </row>
    <row r="528" spans="1:11" ht="13.5" thickBot="1">
      <c r="A528" s="30">
        <v>45292</v>
      </c>
      <c r="B528" s="1" t="s">
        <v>13</v>
      </c>
      <c r="C528" s="1" t="s">
        <v>290</v>
      </c>
      <c r="D528" s="1" t="s">
        <v>61</v>
      </c>
      <c r="E528" s="1" t="str">
        <f>+VLOOKUP(D528,'[1]Exportar Hoja de Trabajo'!$B$2:$F$2549,2,0)</f>
        <v>CARTAGENA - RAFAEL NUÑEZ</v>
      </c>
      <c r="F528" s="1" t="s">
        <v>32</v>
      </c>
      <c r="G528" s="1" t="s">
        <v>33</v>
      </c>
      <c r="H528" s="1" t="s">
        <v>29</v>
      </c>
      <c r="I528" s="5">
        <v>7</v>
      </c>
      <c r="J528" s="1" t="s">
        <v>34</v>
      </c>
      <c r="K528" s="1" t="s">
        <v>35</v>
      </c>
    </row>
    <row r="529" spans="1:11" ht="13.5" thickBot="1">
      <c r="A529" s="30">
        <v>45292</v>
      </c>
      <c r="B529" s="1" t="s">
        <v>13</v>
      </c>
      <c r="C529" s="1" t="s">
        <v>290</v>
      </c>
      <c r="D529" s="1" t="s">
        <v>61</v>
      </c>
      <c r="E529" s="1" t="str">
        <f>+VLOOKUP(D529,'[1]Exportar Hoja de Trabajo'!$B$2:$F$2549,2,0)</f>
        <v>CARTAGENA - RAFAEL NUÑEZ</v>
      </c>
      <c r="F529" s="1" t="s">
        <v>32</v>
      </c>
      <c r="G529" s="1" t="s">
        <v>33</v>
      </c>
      <c r="H529" s="1" t="s">
        <v>62</v>
      </c>
      <c r="I529" s="5">
        <v>25</v>
      </c>
      <c r="J529" s="1" t="s">
        <v>34</v>
      </c>
      <c r="K529" s="1" t="s">
        <v>35</v>
      </c>
    </row>
    <row r="530" spans="1:11" ht="13.5" thickBot="1">
      <c r="A530" s="30">
        <v>45292</v>
      </c>
      <c r="B530" s="1" t="s">
        <v>13</v>
      </c>
      <c r="C530" s="1" t="s">
        <v>290</v>
      </c>
      <c r="D530" s="1" t="s">
        <v>61</v>
      </c>
      <c r="E530" s="1" t="str">
        <f>+VLOOKUP(D530,'[1]Exportar Hoja de Trabajo'!$B$2:$F$2549,2,0)</f>
        <v>CARTAGENA - RAFAEL NUÑEZ</v>
      </c>
      <c r="F530" s="1" t="s">
        <v>32</v>
      </c>
      <c r="G530" s="1" t="s">
        <v>33</v>
      </c>
      <c r="H530" s="1" t="s">
        <v>15</v>
      </c>
      <c r="I530" s="5">
        <v>91</v>
      </c>
      <c r="J530" s="1" t="s">
        <v>42</v>
      </c>
      <c r="K530" s="1" t="s">
        <v>43</v>
      </c>
    </row>
    <row r="531" spans="1:11" ht="13.5" thickBot="1">
      <c r="A531" s="30">
        <v>45292</v>
      </c>
      <c r="B531" s="1" t="s">
        <v>13</v>
      </c>
      <c r="C531" s="1" t="s">
        <v>290</v>
      </c>
      <c r="D531" s="1" t="s">
        <v>61</v>
      </c>
      <c r="E531" s="1" t="str">
        <f>+VLOOKUP(D531,'[1]Exportar Hoja de Trabajo'!$B$2:$F$2549,2,0)</f>
        <v>CARTAGENA - RAFAEL NUÑEZ</v>
      </c>
      <c r="F531" s="1" t="s">
        <v>6</v>
      </c>
      <c r="G531" s="1" t="s">
        <v>283</v>
      </c>
      <c r="H531" s="1" t="s">
        <v>94</v>
      </c>
      <c r="I531" s="5">
        <v>5</v>
      </c>
      <c r="J531" s="1" t="s">
        <v>95</v>
      </c>
      <c r="K531" s="1" t="s">
        <v>96</v>
      </c>
    </row>
    <row r="532" spans="1:11" ht="13.5" thickBot="1">
      <c r="A532" s="30">
        <v>45292</v>
      </c>
      <c r="B532" s="1" t="s">
        <v>13</v>
      </c>
      <c r="C532" s="1" t="s">
        <v>290</v>
      </c>
      <c r="D532" s="1" t="s">
        <v>48</v>
      </c>
      <c r="E532" s="1" t="str">
        <f>+VLOOKUP(D532,'[1]Exportar Hoja de Trabajo'!$B$2:$F$2549,2,0)</f>
        <v>CALI - ALFONSO BONILLA ARAGON</v>
      </c>
      <c r="F532" s="1" t="s">
        <v>18</v>
      </c>
      <c r="G532" s="1" t="s">
        <v>19</v>
      </c>
      <c r="H532" s="1" t="s">
        <v>29</v>
      </c>
      <c r="I532" s="5">
        <v>2</v>
      </c>
      <c r="J532" s="1" t="s">
        <v>178</v>
      </c>
      <c r="K532" s="1" t="s">
        <v>287</v>
      </c>
    </row>
    <row r="533" spans="1:11" ht="13.5" thickBot="1">
      <c r="A533" s="30">
        <v>45292</v>
      </c>
      <c r="B533" s="1" t="s">
        <v>13</v>
      </c>
      <c r="C533" s="1" t="s">
        <v>290</v>
      </c>
      <c r="D533" s="1" t="s">
        <v>48</v>
      </c>
      <c r="E533" s="1" t="str">
        <f>+VLOOKUP(D533,'[1]Exportar Hoja de Trabajo'!$B$2:$F$2549,2,0)</f>
        <v>CALI - ALFONSO BONILLA ARAGON</v>
      </c>
      <c r="F533" s="1" t="s">
        <v>18</v>
      </c>
      <c r="G533" s="1" t="s">
        <v>19</v>
      </c>
      <c r="H533" s="1" t="s">
        <v>62</v>
      </c>
      <c r="I533" s="5">
        <v>34</v>
      </c>
      <c r="J533" s="1" t="s">
        <v>50</v>
      </c>
      <c r="K533" s="1" t="s">
        <v>51</v>
      </c>
    </row>
    <row r="534" spans="1:11" ht="13.5" thickBot="1">
      <c r="A534" s="30">
        <v>45292</v>
      </c>
      <c r="B534" s="1" t="s">
        <v>13</v>
      </c>
      <c r="C534" s="1" t="s">
        <v>290</v>
      </c>
      <c r="D534" s="1" t="s">
        <v>48</v>
      </c>
      <c r="E534" s="1" t="str">
        <f>+VLOOKUP(D534,'[1]Exportar Hoja de Trabajo'!$B$2:$F$2549,2,0)</f>
        <v>CALI - ALFONSO BONILLA ARAGON</v>
      </c>
      <c r="F534" s="1" t="s">
        <v>18</v>
      </c>
      <c r="G534" s="1" t="s">
        <v>19</v>
      </c>
      <c r="H534" s="1" t="s">
        <v>79</v>
      </c>
      <c r="I534" s="5">
        <v>12</v>
      </c>
      <c r="J534" s="1" t="s">
        <v>46</v>
      </c>
      <c r="K534" s="1" t="s">
        <v>47</v>
      </c>
    </row>
    <row r="535" spans="1:11" ht="13.5" thickBot="1">
      <c r="A535" s="30">
        <v>45292</v>
      </c>
      <c r="B535" s="1" t="s">
        <v>13</v>
      </c>
      <c r="C535" s="1" t="s">
        <v>290</v>
      </c>
      <c r="D535" s="1" t="s">
        <v>48</v>
      </c>
      <c r="E535" s="1" t="str">
        <f>+VLOOKUP(D535,'[1]Exportar Hoja de Trabajo'!$B$2:$F$2549,2,0)</f>
        <v>CALI - ALFONSO BONILLA ARAGON</v>
      </c>
      <c r="F535" s="1" t="s">
        <v>36</v>
      </c>
      <c r="G535" t="s">
        <v>347</v>
      </c>
      <c r="H535" s="1" t="s">
        <v>55</v>
      </c>
      <c r="I535" s="5">
        <v>5</v>
      </c>
      <c r="J535" s="1" t="s">
        <v>46</v>
      </c>
      <c r="K535" s="1" t="s">
        <v>47</v>
      </c>
    </row>
    <row r="536" spans="1:11" ht="13.5" thickBot="1">
      <c r="A536" s="30">
        <v>45292</v>
      </c>
      <c r="B536" s="1" t="s">
        <v>13</v>
      </c>
      <c r="C536" s="1" t="s">
        <v>290</v>
      </c>
      <c r="D536" s="1" t="s">
        <v>48</v>
      </c>
      <c r="E536" s="1" t="str">
        <f>+VLOOKUP(D536,'[1]Exportar Hoja de Trabajo'!$B$2:$F$2549,2,0)</f>
        <v>CALI - ALFONSO BONILLA ARAGON</v>
      </c>
      <c r="F536" s="1" t="s">
        <v>36</v>
      </c>
      <c r="G536" t="s">
        <v>347</v>
      </c>
      <c r="H536" s="1" t="s">
        <v>224</v>
      </c>
      <c r="I536" s="5">
        <v>1</v>
      </c>
      <c r="J536" s="1" t="s">
        <v>131</v>
      </c>
      <c r="K536" s="1" t="s">
        <v>132</v>
      </c>
    </row>
    <row r="537" spans="1:11" ht="13.5" thickBot="1">
      <c r="A537" s="30">
        <v>45292</v>
      </c>
      <c r="B537" s="1" t="s">
        <v>13</v>
      </c>
      <c r="C537" s="1" t="s">
        <v>290</v>
      </c>
      <c r="D537" s="1" t="s">
        <v>48</v>
      </c>
      <c r="E537" s="1" t="str">
        <f>+VLOOKUP(D537,'[1]Exportar Hoja de Trabajo'!$B$2:$F$2549,2,0)</f>
        <v>CALI - ALFONSO BONILLA ARAGON</v>
      </c>
      <c r="F537" s="1" t="s">
        <v>38</v>
      </c>
      <c r="G537" s="1" t="s">
        <v>39</v>
      </c>
      <c r="H537" s="1" t="s">
        <v>29</v>
      </c>
      <c r="I537" s="5">
        <v>229</v>
      </c>
      <c r="J537" s="1" t="s">
        <v>46</v>
      </c>
      <c r="K537" s="1" t="s">
        <v>47</v>
      </c>
    </row>
    <row r="538" spans="1:11" ht="13.5" thickBot="1">
      <c r="A538" s="30">
        <v>45292</v>
      </c>
      <c r="B538" s="1" t="s">
        <v>13</v>
      </c>
      <c r="C538" s="1" t="s">
        <v>290</v>
      </c>
      <c r="D538" s="1" t="s">
        <v>48</v>
      </c>
      <c r="E538" s="1" t="str">
        <f>+VLOOKUP(D538,'[1]Exportar Hoja de Trabajo'!$B$2:$F$2549,2,0)</f>
        <v>CALI - ALFONSO BONILLA ARAGON</v>
      </c>
      <c r="F538" s="1" t="s">
        <v>38</v>
      </c>
      <c r="G538" s="1" t="s">
        <v>39</v>
      </c>
      <c r="H538" s="1" t="s">
        <v>49</v>
      </c>
      <c r="I538" s="5">
        <v>30</v>
      </c>
      <c r="J538" s="1" t="s">
        <v>50</v>
      </c>
      <c r="K538" s="1" t="s">
        <v>51</v>
      </c>
    </row>
    <row r="539" spans="1:11" ht="13.5" thickBot="1">
      <c r="A539" s="30">
        <v>45292</v>
      </c>
      <c r="B539" s="1" t="s">
        <v>13</v>
      </c>
      <c r="C539" s="1" t="s">
        <v>290</v>
      </c>
      <c r="D539" s="1" t="s">
        <v>61</v>
      </c>
      <c r="E539" s="1" t="str">
        <f>+VLOOKUP(D539,'[1]Exportar Hoja de Trabajo'!$B$2:$F$2549,2,0)</f>
        <v>CARTAGENA - RAFAEL NUÑEZ</v>
      </c>
      <c r="F539" s="1" t="s">
        <v>6</v>
      </c>
      <c r="G539" s="1" t="s">
        <v>283</v>
      </c>
      <c r="H539" s="1" t="s">
        <v>15</v>
      </c>
      <c r="I539" s="5">
        <v>616</v>
      </c>
      <c r="J539" s="1" t="s">
        <v>16</v>
      </c>
      <c r="K539" s="1" t="s">
        <v>17</v>
      </c>
    </row>
    <row r="540" spans="1:11" ht="13.5" thickBot="1">
      <c r="A540" s="30">
        <v>45292</v>
      </c>
      <c r="B540" s="1" t="s">
        <v>13</v>
      </c>
      <c r="C540" s="1" t="s">
        <v>290</v>
      </c>
      <c r="D540" s="1" t="s">
        <v>61</v>
      </c>
      <c r="E540" s="1" t="str">
        <f>+VLOOKUP(D540,'[1]Exportar Hoja de Trabajo'!$B$2:$F$2549,2,0)</f>
        <v>CARTAGENA - RAFAEL NUÑEZ</v>
      </c>
      <c r="F540" s="1" t="s">
        <v>18</v>
      </c>
      <c r="G540" s="1" t="s">
        <v>19</v>
      </c>
      <c r="H540" s="1" t="s">
        <v>29</v>
      </c>
      <c r="I540" s="5">
        <v>518</v>
      </c>
      <c r="J540" s="1" t="s">
        <v>30</v>
      </c>
      <c r="K540" s="1" t="s">
        <v>488</v>
      </c>
    </row>
    <row r="541" spans="1:11" ht="13.5" thickBot="1">
      <c r="A541" s="30">
        <v>45292</v>
      </c>
      <c r="B541" s="1" t="s">
        <v>13</v>
      </c>
      <c r="C541" s="1" t="s">
        <v>290</v>
      </c>
      <c r="D541" s="1" t="s">
        <v>61</v>
      </c>
      <c r="E541" s="1" t="str">
        <f>+VLOOKUP(D541,'[1]Exportar Hoja de Trabajo'!$B$2:$F$2549,2,0)</f>
        <v>CARTAGENA - RAFAEL NUÑEZ</v>
      </c>
      <c r="F541" s="1" t="s">
        <v>18</v>
      </c>
      <c r="G541" s="1" t="s">
        <v>19</v>
      </c>
      <c r="H541" s="1" t="s">
        <v>15</v>
      </c>
      <c r="I541" s="5">
        <v>91</v>
      </c>
      <c r="J541" s="1" t="s">
        <v>42</v>
      </c>
      <c r="K541" s="1" t="s">
        <v>43</v>
      </c>
    </row>
    <row r="542" spans="1:11" ht="13.5" thickBot="1">
      <c r="A542" s="30">
        <v>45292</v>
      </c>
      <c r="B542" s="1" t="s">
        <v>13</v>
      </c>
      <c r="C542" s="1" t="s">
        <v>290</v>
      </c>
      <c r="D542" s="1" t="s">
        <v>61</v>
      </c>
      <c r="E542" s="1" t="str">
        <f>+VLOOKUP(D542,'[1]Exportar Hoja de Trabajo'!$B$2:$F$2549,2,0)</f>
        <v>CARTAGENA - RAFAEL NUÑEZ</v>
      </c>
      <c r="F542" s="1" t="s">
        <v>18</v>
      </c>
      <c r="G542" s="1" t="s">
        <v>19</v>
      </c>
      <c r="H542" s="1" t="s">
        <v>15</v>
      </c>
      <c r="I542" s="5">
        <v>108</v>
      </c>
      <c r="J542" s="1" t="s">
        <v>25</v>
      </c>
      <c r="K542" s="1" t="s">
        <v>26</v>
      </c>
    </row>
    <row r="543" spans="1:11" ht="13.5" thickBot="1">
      <c r="A543" s="30">
        <v>45292</v>
      </c>
      <c r="B543" s="1" t="s">
        <v>13</v>
      </c>
      <c r="C543" s="1" t="s">
        <v>290</v>
      </c>
      <c r="D543" s="1" t="s">
        <v>61</v>
      </c>
      <c r="E543" s="1" t="str">
        <f>+VLOOKUP(D543,'[1]Exportar Hoja de Trabajo'!$B$2:$F$2549,2,0)</f>
        <v>CARTAGENA - RAFAEL NUÑEZ</v>
      </c>
      <c r="F543" s="1" t="s">
        <v>18</v>
      </c>
      <c r="G543" s="1" t="s">
        <v>19</v>
      </c>
      <c r="H543" s="1" t="s">
        <v>10</v>
      </c>
      <c r="I543" s="5">
        <v>8</v>
      </c>
      <c r="J543" s="1" t="s">
        <v>121</v>
      </c>
      <c r="K543" s="1" t="s">
        <v>121</v>
      </c>
    </row>
    <row r="544" spans="1:11" ht="13.5" thickBot="1">
      <c r="A544" s="30">
        <v>45292</v>
      </c>
      <c r="B544" s="1" t="s">
        <v>13</v>
      </c>
      <c r="C544" s="1" t="s">
        <v>290</v>
      </c>
      <c r="D544" s="1" t="s">
        <v>61</v>
      </c>
      <c r="E544" s="1" t="str">
        <f>+VLOOKUP(D544,'[1]Exportar Hoja de Trabajo'!$B$2:$F$2549,2,0)</f>
        <v>CARTAGENA - RAFAEL NUÑEZ</v>
      </c>
      <c r="F544" s="1" t="s">
        <v>36</v>
      </c>
      <c r="G544" t="s">
        <v>347</v>
      </c>
      <c r="H544" s="1" t="s">
        <v>45</v>
      </c>
      <c r="I544" s="5">
        <v>8</v>
      </c>
      <c r="J544" s="1" t="s">
        <v>30</v>
      </c>
      <c r="K544" s="1" t="s">
        <v>488</v>
      </c>
    </row>
    <row r="545" spans="1:11" ht="13.5" thickBot="1">
      <c r="A545" s="30">
        <v>45292</v>
      </c>
      <c r="B545" s="1" t="s">
        <v>13</v>
      </c>
      <c r="C545" s="1" t="s">
        <v>290</v>
      </c>
      <c r="D545" s="1" t="s">
        <v>61</v>
      </c>
      <c r="E545" s="1" t="str">
        <f>+VLOOKUP(D545,'[1]Exportar Hoja de Trabajo'!$B$2:$F$2549,2,0)</f>
        <v>CARTAGENA - RAFAEL NUÑEZ</v>
      </c>
      <c r="F545" s="1" t="s">
        <v>36</v>
      </c>
      <c r="G545" t="s">
        <v>347</v>
      </c>
      <c r="H545" s="1" t="s">
        <v>45</v>
      </c>
      <c r="I545" s="5">
        <v>8</v>
      </c>
      <c r="J545" s="1" t="s">
        <v>34</v>
      </c>
      <c r="K545" s="1" t="s">
        <v>35</v>
      </c>
    </row>
    <row r="546" spans="1:11" ht="13.5" thickBot="1">
      <c r="A546" s="30">
        <v>45292</v>
      </c>
      <c r="B546" s="1" t="s">
        <v>13</v>
      </c>
      <c r="C546" s="1" t="s">
        <v>290</v>
      </c>
      <c r="D546" s="1" t="s">
        <v>61</v>
      </c>
      <c r="E546" s="1" t="str">
        <f>+VLOOKUP(D546,'[1]Exportar Hoja de Trabajo'!$B$2:$F$2549,2,0)</f>
        <v>CARTAGENA - RAFAEL NUÑEZ</v>
      </c>
      <c r="F546" s="1" t="s">
        <v>38</v>
      </c>
      <c r="G546" s="1" t="s">
        <v>39</v>
      </c>
      <c r="H546" s="1" t="s">
        <v>15</v>
      </c>
      <c r="I546" s="5">
        <v>12</v>
      </c>
      <c r="J546" s="1" t="s">
        <v>70</v>
      </c>
      <c r="K546" s="1" t="s">
        <v>71</v>
      </c>
    </row>
    <row r="547" spans="1:11" ht="13.5" thickBot="1">
      <c r="A547" s="30">
        <v>45292</v>
      </c>
      <c r="B547" s="1" t="s">
        <v>13</v>
      </c>
      <c r="C547" s="1" t="s">
        <v>290</v>
      </c>
      <c r="D547" s="1" t="s">
        <v>72</v>
      </c>
      <c r="E547" s="1" t="str">
        <f>+VLOOKUP(D547,'[1]Exportar Hoja de Trabajo'!$B$2:$F$2549,2,0)</f>
        <v>CAMILO DAZA</v>
      </c>
      <c r="F547" s="1" t="s">
        <v>32</v>
      </c>
      <c r="G547" s="1" t="s">
        <v>33</v>
      </c>
      <c r="H547" s="1" t="s">
        <v>45</v>
      </c>
      <c r="I547" s="5">
        <v>9</v>
      </c>
      <c r="J547" s="1" t="s">
        <v>46</v>
      </c>
      <c r="K547" s="1" t="s">
        <v>47</v>
      </c>
    </row>
    <row r="548" spans="1:11" ht="13.5" thickBot="1">
      <c r="A548" s="30">
        <v>45292</v>
      </c>
      <c r="B548" s="1" t="s">
        <v>13</v>
      </c>
      <c r="C548" s="1" t="s">
        <v>290</v>
      </c>
      <c r="D548" s="1" t="s">
        <v>72</v>
      </c>
      <c r="E548" s="1" t="str">
        <f>+VLOOKUP(D548,'[1]Exportar Hoja de Trabajo'!$B$2:$F$2549,2,0)</f>
        <v>CAMILO DAZA</v>
      </c>
      <c r="F548" s="1" t="s">
        <v>18</v>
      </c>
      <c r="G548" s="1" t="s">
        <v>19</v>
      </c>
      <c r="H548" s="1" t="s">
        <v>15</v>
      </c>
      <c r="I548" s="5">
        <v>18</v>
      </c>
      <c r="J548" s="1" t="s">
        <v>25</v>
      </c>
      <c r="K548" s="1" t="s">
        <v>26</v>
      </c>
    </row>
    <row r="549" spans="1:11" ht="13.5" thickBot="1">
      <c r="A549" s="30">
        <v>45292</v>
      </c>
      <c r="B549" s="1" t="s">
        <v>13</v>
      </c>
      <c r="C549" s="1" t="s">
        <v>290</v>
      </c>
      <c r="D549" s="1" t="s">
        <v>72</v>
      </c>
      <c r="E549" s="1" t="str">
        <f>+VLOOKUP(D549,'[1]Exportar Hoja de Trabajo'!$B$2:$F$2549,2,0)</f>
        <v>CAMILO DAZA</v>
      </c>
      <c r="F549" s="1" t="s">
        <v>23</v>
      </c>
      <c r="G549" s="1" t="s">
        <v>24</v>
      </c>
      <c r="H549" s="1" t="s">
        <v>29</v>
      </c>
      <c r="I549" s="5">
        <v>79</v>
      </c>
      <c r="J549" s="1" t="s">
        <v>30</v>
      </c>
      <c r="K549" s="1" t="s">
        <v>488</v>
      </c>
    </row>
    <row r="550" spans="1:11" ht="13.5" thickBot="1">
      <c r="A550" s="30">
        <v>45292</v>
      </c>
      <c r="B550" s="1" t="s">
        <v>13</v>
      </c>
      <c r="C550" s="1" t="s">
        <v>290</v>
      </c>
      <c r="D550" s="1" t="s">
        <v>72</v>
      </c>
      <c r="E550" s="1" t="str">
        <f>+VLOOKUP(D550,'[1]Exportar Hoja de Trabajo'!$B$2:$F$2549,2,0)</f>
        <v>CAMILO DAZA</v>
      </c>
      <c r="F550" s="1" t="s">
        <v>23</v>
      </c>
      <c r="G550" s="1" t="s">
        <v>24</v>
      </c>
      <c r="H550" s="1" t="s">
        <v>15</v>
      </c>
      <c r="I550" s="5">
        <v>18</v>
      </c>
      <c r="J550" s="1" t="s">
        <v>25</v>
      </c>
      <c r="K550" s="1" t="s">
        <v>26</v>
      </c>
    </row>
    <row r="551" spans="1:11" ht="13.5" thickBot="1">
      <c r="A551" s="30">
        <v>45292</v>
      </c>
      <c r="B551" s="1" t="s">
        <v>13</v>
      </c>
      <c r="C551" s="1" t="s">
        <v>290</v>
      </c>
      <c r="D551" s="1" t="s">
        <v>72</v>
      </c>
      <c r="E551" s="1" t="str">
        <f>+VLOOKUP(D551,'[1]Exportar Hoja de Trabajo'!$B$2:$F$2549,2,0)</f>
        <v>CAMILO DAZA</v>
      </c>
      <c r="F551" s="1" t="s">
        <v>40</v>
      </c>
      <c r="G551" s="1" t="s">
        <v>41</v>
      </c>
      <c r="H551" s="1" t="s">
        <v>29</v>
      </c>
      <c r="I551" s="5">
        <v>181</v>
      </c>
      <c r="J551" s="1" t="s">
        <v>30</v>
      </c>
      <c r="K551" s="1" t="s">
        <v>488</v>
      </c>
    </row>
    <row r="552" spans="1:11" ht="13.5" thickBot="1">
      <c r="A552" s="30">
        <v>45292</v>
      </c>
      <c r="B552" s="1" t="s">
        <v>13</v>
      </c>
      <c r="C552" s="1" t="s">
        <v>290</v>
      </c>
      <c r="D552" s="1" t="s">
        <v>72</v>
      </c>
      <c r="E552" s="1" t="str">
        <f>+VLOOKUP(D552,'[1]Exportar Hoja de Trabajo'!$B$2:$F$2549,2,0)</f>
        <v>CAMILO DAZA</v>
      </c>
      <c r="F552" s="1" t="s">
        <v>40</v>
      </c>
      <c r="G552" s="1" t="s">
        <v>41</v>
      </c>
      <c r="H552" s="1" t="s">
        <v>15</v>
      </c>
      <c r="I552" s="5">
        <v>24</v>
      </c>
      <c r="J552" s="1" t="s">
        <v>25</v>
      </c>
      <c r="K552" s="1" t="s">
        <v>26</v>
      </c>
    </row>
    <row r="553" spans="1:11" ht="13.5" thickBot="1">
      <c r="A553" s="30">
        <v>45292</v>
      </c>
      <c r="B553" s="1" t="s">
        <v>13</v>
      </c>
      <c r="C553" s="1" t="s">
        <v>290</v>
      </c>
      <c r="D553" s="1" t="s">
        <v>74</v>
      </c>
      <c r="E553" s="1" t="str">
        <f>+VLOOKUP(D553,'[1]Exportar Hoja de Trabajo'!$B$2:$F$2549,2,0)</f>
        <v>PERALES</v>
      </c>
      <c r="F553" s="1" t="s">
        <v>6</v>
      </c>
      <c r="G553" s="1" t="s">
        <v>283</v>
      </c>
      <c r="H553" s="1" t="s">
        <v>45</v>
      </c>
      <c r="I553" s="5">
        <v>6</v>
      </c>
      <c r="J553" s="1" t="s">
        <v>46</v>
      </c>
      <c r="K553" s="1" t="s">
        <v>47</v>
      </c>
    </row>
    <row r="554" spans="1:11" ht="13.5" thickBot="1">
      <c r="A554" s="30">
        <v>45292</v>
      </c>
      <c r="B554" s="1" t="s">
        <v>13</v>
      </c>
      <c r="C554" s="1" t="s">
        <v>290</v>
      </c>
      <c r="D554" s="1" t="s">
        <v>76</v>
      </c>
      <c r="E554" s="1" t="str">
        <f>+VLOOKUP(D554,'[1]Exportar Hoja de Trabajo'!$B$2:$F$2549,2,0)</f>
        <v>RIONEGRO - JOSE M. CORDOVA</v>
      </c>
      <c r="F554" s="1" t="s">
        <v>38</v>
      </c>
      <c r="G554" s="1" t="s">
        <v>39</v>
      </c>
      <c r="H554" s="1" t="s">
        <v>29</v>
      </c>
      <c r="I554" s="5">
        <v>79</v>
      </c>
      <c r="J554" s="1" t="s">
        <v>34</v>
      </c>
      <c r="K554" s="1" t="s">
        <v>35</v>
      </c>
    </row>
    <row r="555" spans="1:11" ht="13.5" thickBot="1">
      <c r="A555" s="30">
        <v>45292</v>
      </c>
      <c r="B555" s="1" t="s">
        <v>13</v>
      </c>
      <c r="C555" s="1" t="s">
        <v>290</v>
      </c>
      <c r="D555" s="1" t="s">
        <v>124</v>
      </c>
      <c r="E555" s="1" t="str">
        <f>+VLOOKUP(D555,'[1]Exportar Hoja de Trabajo'!$B$2:$F$2549,2,0)</f>
        <v>LETICIA-ALFREDO VASQUEZ COBO</v>
      </c>
      <c r="F555" s="1" t="s">
        <v>18</v>
      </c>
      <c r="G555" s="1" t="s">
        <v>19</v>
      </c>
      <c r="H555" s="1" t="s">
        <v>29</v>
      </c>
      <c r="I555" s="5">
        <v>62</v>
      </c>
      <c r="J555" s="1" t="s">
        <v>30</v>
      </c>
      <c r="K555" s="1" t="s">
        <v>488</v>
      </c>
    </row>
    <row r="556" spans="1:11" ht="13.5" thickBot="1">
      <c r="A556" s="30">
        <v>45292</v>
      </c>
      <c r="B556" s="1" t="s">
        <v>13</v>
      </c>
      <c r="C556" s="1" t="s">
        <v>290</v>
      </c>
      <c r="D556" s="1" t="s">
        <v>124</v>
      </c>
      <c r="E556" s="1" t="str">
        <f>+VLOOKUP(D556,'[1]Exportar Hoja de Trabajo'!$B$2:$F$2549,2,0)</f>
        <v>LETICIA-ALFREDO VASQUEZ COBO</v>
      </c>
      <c r="F556" s="1" t="s">
        <v>18</v>
      </c>
      <c r="G556" s="1" t="s">
        <v>19</v>
      </c>
      <c r="H556" s="1" t="s">
        <v>125</v>
      </c>
      <c r="I556" s="5">
        <v>5</v>
      </c>
      <c r="J556" s="1" t="s">
        <v>21</v>
      </c>
      <c r="K556" s="1" t="s">
        <v>22</v>
      </c>
    </row>
    <row r="557" spans="1:11" ht="13.5" thickBot="1">
      <c r="A557" s="30">
        <v>45292</v>
      </c>
      <c r="B557" s="1" t="s">
        <v>13</v>
      </c>
      <c r="C557" s="1" t="s">
        <v>290</v>
      </c>
      <c r="D557" s="1" t="s">
        <v>124</v>
      </c>
      <c r="E557" s="1" t="str">
        <f>+VLOOKUP(D557,'[1]Exportar Hoja de Trabajo'!$B$2:$F$2549,2,0)</f>
        <v>LETICIA-ALFREDO VASQUEZ COBO</v>
      </c>
      <c r="F557" s="1" t="s">
        <v>23</v>
      </c>
      <c r="G557" s="1" t="s">
        <v>24</v>
      </c>
      <c r="H557" s="1" t="s">
        <v>29</v>
      </c>
      <c r="I557" s="5">
        <v>61</v>
      </c>
      <c r="J557" s="1" t="s">
        <v>30</v>
      </c>
      <c r="K557" s="1" t="s">
        <v>488</v>
      </c>
    </row>
    <row r="558" spans="1:11" ht="13.5" thickBot="1">
      <c r="A558" s="30">
        <v>45292</v>
      </c>
      <c r="B558" s="1" t="s">
        <v>13</v>
      </c>
      <c r="C558" s="1" t="s">
        <v>290</v>
      </c>
      <c r="D558" s="1" t="s">
        <v>124</v>
      </c>
      <c r="E558" s="1" t="str">
        <f>+VLOOKUP(D558,'[1]Exportar Hoja de Trabajo'!$B$2:$F$2549,2,0)</f>
        <v>LETICIA-ALFREDO VASQUEZ COBO</v>
      </c>
      <c r="F558" s="1" t="s">
        <v>27</v>
      </c>
      <c r="G558" s="1" t="s">
        <v>28</v>
      </c>
      <c r="H558" s="1" t="s">
        <v>29</v>
      </c>
      <c r="I558" s="5">
        <v>78</v>
      </c>
      <c r="J558" s="1" t="s">
        <v>46</v>
      </c>
      <c r="K558" s="1" t="s">
        <v>47</v>
      </c>
    </row>
    <row r="559" spans="1:11" ht="13.5" thickBot="1">
      <c r="A559" s="30">
        <v>45292</v>
      </c>
      <c r="B559" s="1" t="s">
        <v>13</v>
      </c>
      <c r="C559" s="1" t="s">
        <v>290</v>
      </c>
      <c r="D559" s="1" t="s">
        <v>76</v>
      </c>
      <c r="E559" s="1" t="str">
        <f>+VLOOKUP(D559,'[1]Exportar Hoja de Trabajo'!$B$2:$F$2549,2,0)</f>
        <v>RIONEGRO - JOSE M. CORDOVA</v>
      </c>
      <c r="F559" s="1" t="s">
        <v>32</v>
      </c>
      <c r="G559" s="1" t="s">
        <v>33</v>
      </c>
      <c r="H559" s="1" t="s">
        <v>29</v>
      </c>
      <c r="I559" s="5">
        <v>18</v>
      </c>
      <c r="J559" s="1" t="s">
        <v>77</v>
      </c>
      <c r="K559" s="1" t="s">
        <v>78</v>
      </c>
    </row>
    <row r="560" spans="1:11" ht="13.5" thickBot="1">
      <c r="A560" s="30">
        <v>45292</v>
      </c>
      <c r="B560" s="1" t="s">
        <v>13</v>
      </c>
      <c r="C560" s="1" t="s">
        <v>290</v>
      </c>
      <c r="D560" s="1" t="s">
        <v>76</v>
      </c>
      <c r="E560" s="1" t="str">
        <f>+VLOOKUP(D560,'[1]Exportar Hoja de Trabajo'!$B$2:$F$2549,2,0)</f>
        <v>RIONEGRO - JOSE M. CORDOVA</v>
      </c>
      <c r="F560" s="1" t="s">
        <v>32</v>
      </c>
      <c r="G560" s="1" t="s">
        <v>33</v>
      </c>
      <c r="H560" s="1" t="s">
        <v>29</v>
      </c>
      <c r="I560" s="5">
        <v>82</v>
      </c>
      <c r="J560" s="1" t="s">
        <v>34</v>
      </c>
      <c r="K560" s="1" t="s">
        <v>35</v>
      </c>
    </row>
    <row r="561" spans="1:11" ht="13.5" thickBot="1">
      <c r="A561" s="30">
        <v>45292</v>
      </c>
      <c r="B561" s="1" t="s">
        <v>13</v>
      </c>
      <c r="C561" s="1" t="s">
        <v>290</v>
      </c>
      <c r="D561" s="1" t="s">
        <v>76</v>
      </c>
      <c r="E561" s="1" t="str">
        <f>+VLOOKUP(D561,'[1]Exportar Hoja de Trabajo'!$B$2:$F$2549,2,0)</f>
        <v>RIONEGRO - JOSE M. CORDOVA</v>
      </c>
      <c r="F561" s="1" t="s">
        <v>32</v>
      </c>
      <c r="G561" s="1" t="s">
        <v>33</v>
      </c>
      <c r="H561" s="1" t="s">
        <v>15</v>
      </c>
      <c r="I561" s="5">
        <v>31</v>
      </c>
      <c r="J561" s="1" t="s">
        <v>160</v>
      </c>
      <c r="K561" s="1" t="s">
        <v>161</v>
      </c>
    </row>
    <row r="562" spans="1:11" ht="13.5" thickBot="1">
      <c r="A562" s="30">
        <v>45292</v>
      </c>
      <c r="B562" s="1" t="s">
        <v>13</v>
      </c>
      <c r="C562" s="1" t="s">
        <v>290</v>
      </c>
      <c r="D562" s="1" t="s">
        <v>76</v>
      </c>
      <c r="E562" s="1" t="str">
        <f>+VLOOKUP(D562,'[1]Exportar Hoja de Trabajo'!$B$2:$F$2549,2,0)</f>
        <v>RIONEGRO - JOSE M. CORDOVA</v>
      </c>
      <c r="F562" s="1" t="s">
        <v>6</v>
      </c>
      <c r="G562" s="1" t="s">
        <v>283</v>
      </c>
      <c r="H562" s="1" t="s">
        <v>29</v>
      </c>
      <c r="I562" s="5">
        <v>98</v>
      </c>
      <c r="J562" s="1" t="s">
        <v>77</v>
      </c>
      <c r="K562" s="1" t="s">
        <v>78</v>
      </c>
    </row>
    <row r="563" spans="1:11" ht="13.5" thickBot="1">
      <c r="A563" s="30">
        <v>45292</v>
      </c>
      <c r="B563" s="1" t="s">
        <v>13</v>
      </c>
      <c r="C563" s="1" t="s">
        <v>290</v>
      </c>
      <c r="D563" s="1" t="s">
        <v>76</v>
      </c>
      <c r="E563" s="1" t="str">
        <f>+VLOOKUP(D563,'[1]Exportar Hoja de Trabajo'!$B$2:$F$2549,2,0)</f>
        <v>RIONEGRO - JOSE M. CORDOVA</v>
      </c>
      <c r="F563" s="1" t="s">
        <v>6</v>
      </c>
      <c r="G563" s="1" t="s">
        <v>283</v>
      </c>
      <c r="H563" s="1" t="s">
        <v>62</v>
      </c>
      <c r="I563" s="5">
        <v>5</v>
      </c>
      <c r="J563" s="1" t="s">
        <v>34</v>
      </c>
      <c r="K563" s="1" t="s">
        <v>35</v>
      </c>
    </row>
    <row r="564" spans="1:11" ht="13.5" thickBot="1">
      <c r="A564" s="30">
        <v>45292</v>
      </c>
      <c r="B564" s="1" t="s">
        <v>13</v>
      </c>
      <c r="C564" s="1" t="s">
        <v>290</v>
      </c>
      <c r="D564" s="1" t="s">
        <v>76</v>
      </c>
      <c r="E564" s="1" t="str">
        <f>+VLOOKUP(D564,'[1]Exportar Hoja de Trabajo'!$B$2:$F$2549,2,0)</f>
        <v>RIONEGRO - JOSE M. CORDOVA</v>
      </c>
      <c r="F564" s="1" t="s">
        <v>6</v>
      </c>
      <c r="G564" s="1" t="s">
        <v>283</v>
      </c>
      <c r="H564" s="1" t="s">
        <v>55</v>
      </c>
      <c r="I564" s="5">
        <v>50</v>
      </c>
      <c r="J564" s="1" t="s">
        <v>46</v>
      </c>
      <c r="K564" s="1" t="s">
        <v>47</v>
      </c>
    </row>
    <row r="565" spans="1:11" ht="13.5" thickBot="1">
      <c r="A565" s="30">
        <v>45292</v>
      </c>
      <c r="B565" s="1" t="s">
        <v>13</v>
      </c>
      <c r="C565" s="1" t="s">
        <v>290</v>
      </c>
      <c r="D565" s="1" t="s">
        <v>76</v>
      </c>
      <c r="E565" s="1" t="str">
        <f>+VLOOKUP(D565,'[1]Exportar Hoja de Trabajo'!$B$2:$F$2549,2,0)</f>
        <v>RIONEGRO - JOSE M. CORDOVA</v>
      </c>
      <c r="F565" s="1" t="s">
        <v>65</v>
      </c>
      <c r="G565" s="1" t="s">
        <v>66</v>
      </c>
      <c r="H565" s="1" t="s">
        <v>20</v>
      </c>
      <c r="I565" s="5">
        <v>5</v>
      </c>
      <c r="J565" s="1" t="s">
        <v>21</v>
      </c>
      <c r="K565" s="1" t="s">
        <v>22</v>
      </c>
    </row>
    <row r="566" spans="1:11" ht="13.5" thickBot="1">
      <c r="A566" s="30">
        <v>45292</v>
      </c>
      <c r="B566" s="1" t="s">
        <v>13</v>
      </c>
      <c r="C566" s="1" t="s">
        <v>290</v>
      </c>
      <c r="D566" s="1" t="s">
        <v>76</v>
      </c>
      <c r="E566" s="1" t="str">
        <f>+VLOOKUP(D566,'[1]Exportar Hoja de Trabajo'!$B$2:$F$2549,2,0)</f>
        <v>RIONEGRO - JOSE M. CORDOVA</v>
      </c>
      <c r="F566" s="1" t="s">
        <v>18</v>
      </c>
      <c r="G566" s="1" t="s">
        <v>19</v>
      </c>
      <c r="H566" s="1" t="s">
        <v>29</v>
      </c>
      <c r="I566" s="5">
        <v>22</v>
      </c>
      <c r="J566" s="1" t="s">
        <v>77</v>
      </c>
      <c r="K566" s="1" t="s">
        <v>78</v>
      </c>
    </row>
    <row r="567" spans="1:11" ht="13.5" thickBot="1">
      <c r="A567" s="30">
        <v>45292</v>
      </c>
      <c r="B567" s="1" t="s">
        <v>13</v>
      </c>
      <c r="C567" s="1" t="s">
        <v>290</v>
      </c>
      <c r="D567" s="1" t="s">
        <v>76</v>
      </c>
      <c r="E567" s="1" t="str">
        <f>+VLOOKUP(D567,'[1]Exportar Hoja de Trabajo'!$B$2:$F$2549,2,0)</f>
        <v>RIONEGRO - JOSE M. CORDOVA</v>
      </c>
      <c r="F567" s="1" t="s">
        <v>23</v>
      </c>
      <c r="G567" s="1" t="s">
        <v>24</v>
      </c>
      <c r="H567" s="1" t="s">
        <v>55</v>
      </c>
      <c r="I567" s="5">
        <v>27</v>
      </c>
      <c r="J567" s="1" t="s">
        <v>46</v>
      </c>
      <c r="K567" s="1" t="s">
        <v>47</v>
      </c>
    </row>
    <row r="568" spans="1:11" ht="13.5" thickBot="1">
      <c r="A568" s="30">
        <v>45292</v>
      </c>
      <c r="B568" s="1" t="s">
        <v>13</v>
      </c>
      <c r="C568" s="1" t="s">
        <v>290</v>
      </c>
      <c r="D568" s="1" t="s">
        <v>76</v>
      </c>
      <c r="E568" s="1" t="str">
        <f>+VLOOKUP(D568,'[1]Exportar Hoja de Trabajo'!$B$2:$F$2549,2,0)</f>
        <v>RIONEGRO - JOSE M. CORDOVA</v>
      </c>
      <c r="F568" s="1" t="s">
        <v>36</v>
      </c>
      <c r="G568" t="s">
        <v>347</v>
      </c>
      <c r="H568" s="1" t="s">
        <v>29</v>
      </c>
      <c r="I568" s="5">
        <v>5</v>
      </c>
      <c r="J568" s="1" t="s">
        <v>77</v>
      </c>
      <c r="K568" s="1" t="s">
        <v>78</v>
      </c>
    </row>
    <row r="569" spans="1:11" ht="13.5" thickBot="1">
      <c r="A569" s="30">
        <v>45292</v>
      </c>
      <c r="B569" s="1" t="s">
        <v>13</v>
      </c>
      <c r="C569" s="1" t="s">
        <v>290</v>
      </c>
      <c r="D569" s="1" t="s">
        <v>76</v>
      </c>
      <c r="E569" s="1" t="str">
        <f>+VLOOKUP(D569,'[1]Exportar Hoja de Trabajo'!$B$2:$F$2549,2,0)</f>
        <v>RIONEGRO - JOSE M. CORDOVA</v>
      </c>
      <c r="F569" s="1" t="s">
        <v>27</v>
      </c>
      <c r="G569" s="1" t="s">
        <v>28</v>
      </c>
      <c r="H569" s="1" t="s">
        <v>45</v>
      </c>
      <c r="I569" s="5">
        <v>35</v>
      </c>
      <c r="J569" s="1" t="s">
        <v>46</v>
      </c>
      <c r="K569" s="1" t="s">
        <v>47</v>
      </c>
    </row>
    <row r="570" spans="1:11" ht="13.5" thickBot="1">
      <c r="A570" s="30">
        <v>45292</v>
      </c>
      <c r="B570" s="1" t="s">
        <v>13</v>
      </c>
      <c r="C570" s="1" t="s">
        <v>290</v>
      </c>
      <c r="D570" s="1" t="s">
        <v>76</v>
      </c>
      <c r="E570" s="1" t="str">
        <f>+VLOOKUP(D570,'[1]Exportar Hoja de Trabajo'!$B$2:$F$2549,2,0)</f>
        <v>RIONEGRO - JOSE M. CORDOVA</v>
      </c>
      <c r="F570" s="1" t="s">
        <v>38</v>
      </c>
      <c r="G570" s="1" t="s">
        <v>39</v>
      </c>
      <c r="H570" s="1" t="s">
        <v>29</v>
      </c>
      <c r="I570" s="5">
        <v>369</v>
      </c>
      <c r="J570" s="1" t="s">
        <v>46</v>
      </c>
      <c r="K570" s="1" t="s">
        <v>47</v>
      </c>
    </row>
    <row r="571" spans="1:11" ht="13.5" thickBot="1">
      <c r="A571" s="30">
        <v>45292</v>
      </c>
      <c r="B571" s="1" t="s">
        <v>13</v>
      </c>
      <c r="C571" s="1" t="s">
        <v>290</v>
      </c>
      <c r="D571" s="1" t="s">
        <v>76</v>
      </c>
      <c r="E571" s="1" t="str">
        <f>+VLOOKUP(D571,'[1]Exportar Hoja de Trabajo'!$B$2:$F$2549,2,0)</f>
        <v>RIONEGRO - JOSE M. CORDOVA</v>
      </c>
      <c r="F571" s="1" t="s">
        <v>40</v>
      </c>
      <c r="G571" s="1" t="s">
        <v>41</v>
      </c>
      <c r="H571" s="1" t="s">
        <v>29</v>
      </c>
      <c r="I571" s="5">
        <v>23</v>
      </c>
      <c r="J571" s="1" t="s">
        <v>82</v>
      </c>
      <c r="K571" s="1" t="s">
        <v>83</v>
      </c>
    </row>
    <row r="572" spans="1:11" ht="13.5" thickBot="1">
      <c r="A572" s="30">
        <v>45292</v>
      </c>
      <c r="B572" s="1" t="s">
        <v>13</v>
      </c>
      <c r="C572" s="1" t="s">
        <v>290</v>
      </c>
      <c r="D572" s="1" t="s">
        <v>87</v>
      </c>
      <c r="E572" s="1" t="str">
        <f>+VLOOKUP(D572,'[1]Exportar Hoja de Trabajo'!$B$2:$F$2549,2,0)</f>
        <v>PASTO - ANTONIO NARIQO</v>
      </c>
      <c r="F572" s="1" t="s">
        <v>59</v>
      </c>
      <c r="G572" s="1" t="s">
        <v>60</v>
      </c>
      <c r="H572" s="1" t="s">
        <v>29</v>
      </c>
      <c r="I572" s="5">
        <v>67</v>
      </c>
      <c r="J572" s="1" t="s">
        <v>30</v>
      </c>
      <c r="K572" s="1" t="s">
        <v>488</v>
      </c>
    </row>
    <row r="573" spans="1:11" ht="13.5" thickBot="1">
      <c r="A573" s="30">
        <v>45292</v>
      </c>
      <c r="B573" s="1" t="s">
        <v>13</v>
      </c>
      <c r="C573" s="1" t="s">
        <v>290</v>
      </c>
      <c r="D573" s="1" t="s">
        <v>88</v>
      </c>
      <c r="E573" s="1" t="str">
        <f>+VLOOKUP(D573,'[1]Exportar Hoja de Trabajo'!$B$2:$F$2549,2,0)</f>
        <v>ALMIRANTE PADILLA</v>
      </c>
      <c r="F573" s="1" t="s">
        <v>6</v>
      </c>
      <c r="G573" s="1" t="s">
        <v>283</v>
      </c>
      <c r="H573" s="1" t="s">
        <v>29</v>
      </c>
      <c r="I573" s="5">
        <v>823</v>
      </c>
      <c r="J573" s="1" t="s">
        <v>46</v>
      </c>
      <c r="K573" s="1" t="s">
        <v>47</v>
      </c>
    </row>
    <row r="574" spans="1:11" ht="13.5" thickBot="1">
      <c r="A574" s="30">
        <v>45292</v>
      </c>
      <c r="B574" s="1" t="s">
        <v>13</v>
      </c>
      <c r="C574" s="1" t="s">
        <v>290</v>
      </c>
      <c r="D574" s="1" t="s">
        <v>88</v>
      </c>
      <c r="E574" s="1" t="str">
        <f>+VLOOKUP(D574,'[1]Exportar Hoja de Trabajo'!$B$2:$F$2549,2,0)</f>
        <v>ALMIRANTE PADILLA</v>
      </c>
      <c r="F574" s="1" t="s">
        <v>27</v>
      </c>
      <c r="G574" s="1" t="s">
        <v>28</v>
      </c>
      <c r="H574" s="1" t="s">
        <v>29</v>
      </c>
      <c r="I574" s="5">
        <v>138</v>
      </c>
      <c r="J574" s="1" t="s">
        <v>46</v>
      </c>
      <c r="K574" s="1" t="s">
        <v>47</v>
      </c>
    </row>
    <row r="575" spans="1:11" ht="13.5" thickBot="1">
      <c r="A575" s="30">
        <v>45292</v>
      </c>
      <c r="B575" s="1" t="s">
        <v>13</v>
      </c>
      <c r="C575" s="1" t="s">
        <v>290</v>
      </c>
      <c r="D575" s="1" t="s">
        <v>89</v>
      </c>
      <c r="E575" s="1" t="str">
        <f>+VLOOKUP(D575,'[1]Exportar Hoja de Trabajo'!$B$2:$F$2549,2,0)</f>
        <v>SIMON BOLIVAR</v>
      </c>
      <c r="F575" s="1" t="s">
        <v>32</v>
      </c>
      <c r="G575" s="1" t="s">
        <v>33</v>
      </c>
      <c r="H575" s="1" t="s">
        <v>29</v>
      </c>
      <c r="I575" s="5">
        <v>256</v>
      </c>
      <c r="J575" s="1" t="s">
        <v>30</v>
      </c>
      <c r="K575" s="1" t="s">
        <v>488</v>
      </c>
    </row>
    <row r="576" spans="1:11" ht="13.5" thickBot="1">
      <c r="A576" s="30">
        <v>45292</v>
      </c>
      <c r="B576" s="1" t="s">
        <v>13</v>
      </c>
      <c r="C576" s="1" t="s">
        <v>290</v>
      </c>
      <c r="D576" s="1" t="s">
        <v>89</v>
      </c>
      <c r="E576" s="1" t="str">
        <f>+VLOOKUP(D576,'[1]Exportar Hoja de Trabajo'!$B$2:$F$2549,2,0)</f>
        <v>SIMON BOLIVAR</v>
      </c>
      <c r="F576" s="1" t="s">
        <v>6</v>
      </c>
      <c r="G576" s="1" t="s">
        <v>283</v>
      </c>
      <c r="H576" s="1" t="s">
        <v>45</v>
      </c>
      <c r="I576" s="5">
        <v>10</v>
      </c>
      <c r="J576" s="1" t="s">
        <v>46</v>
      </c>
      <c r="K576" s="1" t="s">
        <v>47</v>
      </c>
    </row>
    <row r="577" spans="1:11" ht="13.5" thickBot="1">
      <c r="A577" s="30">
        <v>45292</v>
      </c>
      <c r="B577" s="1" t="s">
        <v>13</v>
      </c>
      <c r="C577" s="1" t="s">
        <v>290</v>
      </c>
      <c r="D577" s="1" t="s">
        <v>89</v>
      </c>
      <c r="E577" s="1" t="str">
        <f>+VLOOKUP(D577,'[1]Exportar Hoja de Trabajo'!$B$2:$F$2549,2,0)</f>
        <v>SIMON BOLIVAR</v>
      </c>
      <c r="F577" s="1" t="s">
        <v>6</v>
      </c>
      <c r="G577" s="1" t="s">
        <v>283</v>
      </c>
      <c r="H577" s="1" t="s">
        <v>29</v>
      </c>
      <c r="I577" s="5">
        <v>1182</v>
      </c>
      <c r="J577" s="1" t="s">
        <v>30</v>
      </c>
      <c r="K577" s="1" t="s">
        <v>488</v>
      </c>
    </row>
    <row r="578" spans="1:11" ht="13.5" thickBot="1">
      <c r="A578" s="30">
        <v>45292</v>
      </c>
      <c r="B578" s="1" t="s">
        <v>13</v>
      </c>
      <c r="C578" s="1" t="s">
        <v>290</v>
      </c>
      <c r="D578" s="1" t="s">
        <v>89</v>
      </c>
      <c r="E578" s="1" t="str">
        <f>+VLOOKUP(D578,'[1]Exportar Hoja de Trabajo'!$B$2:$F$2549,2,0)</f>
        <v>SIMON BOLIVAR</v>
      </c>
      <c r="F578" s="1" t="s">
        <v>6</v>
      </c>
      <c r="G578" s="1" t="s">
        <v>283</v>
      </c>
      <c r="H578" s="1" t="s">
        <v>15</v>
      </c>
      <c r="I578" s="5">
        <v>363</v>
      </c>
      <c r="J578" s="1" t="s">
        <v>16</v>
      </c>
      <c r="K578" s="1" t="s">
        <v>17</v>
      </c>
    </row>
    <row r="579" spans="1:11" ht="13.5" thickBot="1">
      <c r="A579" s="30">
        <v>45292</v>
      </c>
      <c r="B579" s="1" t="s">
        <v>13</v>
      </c>
      <c r="C579" s="1" t="s">
        <v>290</v>
      </c>
      <c r="D579" s="1" t="s">
        <v>84</v>
      </c>
      <c r="E579" s="1" t="str">
        <f>+VLOOKUP(D579,'[1]Exportar Hoja de Trabajo'!$B$2:$F$2549,2,0)</f>
        <v>MONTERIA - LOS GARZONES</v>
      </c>
      <c r="F579" s="1" t="s">
        <v>18</v>
      </c>
      <c r="G579" s="1" t="s">
        <v>19</v>
      </c>
      <c r="H579" s="1" t="s">
        <v>29</v>
      </c>
      <c r="I579" s="5">
        <v>123</v>
      </c>
      <c r="J579" s="1" t="s">
        <v>30</v>
      </c>
      <c r="K579" s="1" t="s">
        <v>488</v>
      </c>
    </row>
    <row r="580" spans="1:11" ht="13.5" thickBot="1">
      <c r="A580" s="30">
        <v>45292</v>
      </c>
      <c r="B580" s="1" t="s">
        <v>13</v>
      </c>
      <c r="C580" s="1" t="s">
        <v>290</v>
      </c>
      <c r="D580" s="1" t="s">
        <v>84</v>
      </c>
      <c r="E580" s="1" t="str">
        <f>+VLOOKUP(D580,'[1]Exportar Hoja de Trabajo'!$B$2:$F$2549,2,0)</f>
        <v>MONTERIA - LOS GARZONES</v>
      </c>
      <c r="F580" s="1" t="s">
        <v>40</v>
      </c>
      <c r="G580" s="1" t="s">
        <v>41</v>
      </c>
      <c r="H580" s="1" t="s">
        <v>29</v>
      </c>
      <c r="I580" s="5">
        <v>300</v>
      </c>
      <c r="J580" s="1" t="s">
        <v>30</v>
      </c>
      <c r="K580" s="1" t="s">
        <v>488</v>
      </c>
    </row>
    <row r="581" spans="1:11" ht="13.5" thickBot="1">
      <c r="A581" s="30">
        <v>45292</v>
      </c>
      <c r="B581" s="1" t="s">
        <v>13</v>
      </c>
      <c r="C581" s="1" t="s">
        <v>290</v>
      </c>
      <c r="D581" s="1" t="s">
        <v>86</v>
      </c>
      <c r="E581" s="1" t="str">
        <f>+VLOOKUP(D581,'[1]Exportar Hoja de Trabajo'!$B$2:$F$2549,2,0)</f>
        <v>PEREIRA - MATECAÑA</v>
      </c>
      <c r="F581" s="1" t="s">
        <v>6</v>
      </c>
      <c r="G581" s="1" t="s">
        <v>283</v>
      </c>
      <c r="H581" s="1" t="s">
        <v>15</v>
      </c>
      <c r="I581" s="5">
        <v>72</v>
      </c>
      <c r="J581" s="1" t="s">
        <v>16</v>
      </c>
      <c r="K581" s="1" t="s">
        <v>17</v>
      </c>
    </row>
    <row r="582" spans="1:11" ht="13.5" thickBot="1">
      <c r="A582" s="30">
        <v>45292</v>
      </c>
      <c r="B582" s="1" t="s">
        <v>13</v>
      </c>
      <c r="C582" s="1" t="s">
        <v>290</v>
      </c>
      <c r="D582" s="1" t="s">
        <v>86</v>
      </c>
      <c r="E582" s="1" t="str">
        <f>+VLOOKUP(D582,'[1]Exportar Hoja de Trabajo'!$B$2:$F$2549,2,0)</f>
        <v>PEREIRA - MATECAÑA</v>
      </c>
      <c r="F582" s="1" t="s">
        <v>18</v>
      </c>
      <c r="G582" s="1" t="s">
        <v>19</v>
      </c>
      <c r="H582" s="1" t="s">
        <v>29</v>
      </c>
      <c r="I582" s="5">
        <v>201</v>
      </c>
      <c r="J582" s="1" t="s">
        <v>30</v>
      </c>
      <c r="K582" s="1" t="s">
        <v>488</v>
      </c>
    </row>
    <row r="583" spans="1:11" ht="13.5" thickBot="1">
      <c r="A583" s="30">
        <v>45292</v>
      </c>
      <c r="B583" s="1" t="s">
        <v>13</v>
      </c>
      <c r="C583" s="1" t="s">
        <v>290</v>
      </c>
      <c r="D583" s="1" t="s">
        <v>86</v>
      </c>
      <c r="E583" s="1" t="str">
        <f>+VLOOKUP(D583,'[1]Exportar Hoja de Trabajo'!$B$2:$F$2549,2,0)</f>
        <v>PEREIRA - MATECAÑA</v>
      </c>
      <c r="F583" s="1" t="s">
        <v>23</v>
      </c>
      <c r="G583" s="1" t="s">
        <v>24</v>
      </c>
      <c r="H583" s="1" t="s">
        <v>15</v>
      </c>
      <c r="I583" s="5">
        <v>60</v>
      </c>
      <c r="J583" s="1" t="s">
        <v>25</v>
      </c>
      <c r="K583" s="1" t="s">
        <v>26</v>
      </c>
    </row>
    <row r="584" spans="1:11" ht="13.5" thickBot="1">
      <c r="A584" s="30">
        <v>45292</v>
      </c>
      <c r="B584" s="1" t="s">
        <v>13</v>
      </c>
      <c r="C584" s="1" t="s">
        <v>290</v>
      </c>
      <c r="D584" s="1" t="s">
        <v>86</v>
      </c>
      <c r="E584" s="1" t="str">
        <f>+VLOOKUP(D584,'[1]Exportar Hoja de Trabajo'!$B$2:$F$2549,2,0)</f>
        <v>PEREIRA - MATECAÑA</v>
      </c>
      <c r="F584" s="1" t="s">
        <v>36</v>
      </c>
      <c r="G584" t="s">
        <v>347</v>
      </c>
      <c r="H584" s="1" t="s">
        <v>15</v>
      </c>
      <c r="I584" s="5">
        <v>22</v>
      </c>
      <c r="J584" s="1" t="s">
        <v>25</v>
      </c>
      <c r="K584" s="1" t="s">
        <v>26</v>
      </c>
    </row>
    <row r="585" spans="1:11" ht="13.5" thickBot="1">
      <c r="A585" s="30">
        <v>45292</v>
      </c>
      <c r="B585" s="1" t="s">
        <v>13</v>
      </c>
      <c r="C585" s="1" t="s">
        <v>290</v>
      </c>
      <c r="D585" s="1" t="s">
        <v>87</v>
      </c>
      <c r="E585" s="1" t="str">
        <f>+VLOOKUP(D585,'[1]Exportar Hoja de Trabajo'!$B$2:$F$2549,2,0)</f>
        <v>PASTO - ANTONIO NARIQO</v>
      </c>
      <c r="F585" s="1" t="s">
        <v>32</v>
      </c>
      <c r="G585" s="1" t="s">
        <v>33</v>
      </c>
      <c r="H585" s="1" t="s">
        <v>45</v>
      </c>
      <c r="I585" s="5">
        <v>3</v>
      </c>
      <c r="J585" s="1" t="s">
        <v>46</v>
      </c>
      <c r="K585" s="1" t="s">
        <v>47</v>
      </c>
    </row>
    <row r="586" spans="1:11" ht="13.5" thickBot="1">
      <c r="A586" s="30">
        <v>45292</v>
      </c>
      <c r="B586" s="1" t="s">
        <v>13</v>
      </c>
      <c r="C586" s="1" t="s">
        <v>290</v>
      </c>
      <c r="D586" s="1" t="s">
        <v>87</v>
      </c>
      <c r="E586" s="1" t="str">
        <f>+VLOOKUP(D586,'[1]Exportar Hoja de Trabajo'!$B$2:$F$2549,2,0)</f>
        <v>PASTO - ANTONIO NARIQO</v>
      </c>
      <c r="F586" s="1" t="s">
        <v>27</v>
      </c>
      <c r="G586" s="1" t="s">
        <v>28</v>
      </c>
      <c r="H586" s="1" t="s">
        <v>45</v>
      </c>
      <c r="I586" s="5">
        <v>3</v>
      </c>
      <c r="J586" s="1" t="s">
        <v>46</v>
      </c>
      <c r="K586" s="1" t="s">
        <v>47</v>
      </c>
    </row>
    <row r="587" spans="1:11" ht="13.5" thickBot="1">
      <c r="A587" s="30">
        <v>45292</v>
      </c>
      <c r="B587" s="1" t="s">
        <v>13</v>
      </c>
      <c r="C587" s="1" t="s">
        <v>290</v>
      </c>
      <c r="D587" s="1" t="s">
        <v>89</v>
      </c>
      <c r="E587" s="1" t="str">
        <f>+VLOOKUP(D587,'[1]Exportar Hoja de Trabajo'!$B$2:$F$2549,2,0)</f>
        <v>SIMON BOLIVAR</v>
      </c>
      <c r="F587" s="1" t="s">
        <v>40</v>
      </c>
      <c r="G587" s="1" t="s">
        <v>41</v>
      </c>
      <c r="H587" s="1" t="s">
        <v>29</v>
      </c>
      <c r="I587" s="5">
        <v>647</v>
      </c>
      <c r="J587" s="1" t="s">
        <v>246</v>
      </c>
      <c r="K587" s="1" t="s">
        <v>488</v>
      </c>
    </row>
    <row r="588" spans="1:11" ht="13.5" thickBot="1">
      <c r="A588" s="30">
        <v>45292</v>
      </c>
      <c r="B588" s="1" t="s">
        <v>186</v>
      </c>
      <c r="C588" s="1" t="s">
        <v>297</v>
      </c>
      <c r="D588" s="1" t="s">
        <v>5</v>
      </c>
      <c r="E588" s="1" t="str">
        <f>+VLOOKUP(D588,'[1]Exportar Hoja de Trabajo'!$B$2:$F$2549,2,0)</f>
        <v>BOGOTA - EL DORADO LUIS CARLOS GALAN SARMIENTO</v>
      </c>
      <c r="F588" s="1" t="s">
        <v>6</v>
      </c>
      <c r="G588" s="1" t="s">
        <v>283</v>
      </c>
      <c r="H588" s="1" t="s">
        <v>125</v>
      </c>
      <c r="I588" s="5">
        <v>2</v>
      </c>
      <c r="J588" s="1" t="s">
        <v>242</v>
      </c>
      <c r="K588" s="1" t="s">
        <v>243</v>
      </c>
    </row>
    <row r="589" spans="1:11" ht="13.5" thickBot="1">
      <c r="A589" s="30">
        <v>45292</v>
      </c>
      <c r="B589" s="1" t="s">
        <v>186</v>
      </c>
      <c r="C589" s="1" t="s">
        <v>297</v>
      </c>
      <c r="D589" s="1" t="s">
        <v>5</v>
      </c>
      <c r="E589" s="1" t="str">
        <f>+VLOOKUP(D589,'[1]Exportar Hoja de Trabajo'!$B$2:$F$2549,2,0)</f>
        <v>BOGOTA - EL DORADO LUIS CARLOS GALAN SARMIENTO</v>
      </c>
      <c r="F589" s="1" t="s">
        <v>18</v>
      </c>
      <c r="G589" s="1" t="s">
        <v>19</v>
      </c>
      <c r="H589" s="1" t="s">
        <v>52</v>
      </c>
      <c r="I589" s="5">
        <v>1</v>
      </c>
      <c r="J589" s="1" t="s">
        <v>111</v>
      </c>
      <c r="K589" s="1" t="s">
        <v>256</v>
      </c>
    </row>
    <row r="590" spans="1:11" ht="13.5" thickBot="1">
      <c r="A590" s="30">
        <v>45292</v>
      </c>
      <c r="B590" s="1" t="s">
        <v>186</v>
      </c>
      <c r="C590" s="1" t="s">
        <v>297</v>
      </c>
      <c r="D590" s="1" t="s">
        <v>5</v>
      </c>
      <c r="E590" s="1" t="str">
        <f>+VLOOKUP(D590,'[1]Exportar Hoja de Trabajo'!$B$2:$F$2549,2,0)</f>
        <v>BOGOTA - EL DORADO LUIS CARLOS GALAN SARMIENTO</v>
      </c>
      <c r="F590" s="1" t="s">
        <v>18</v>
      </c>
      <c r="G590" s="1" t="s">
        <v>19</v>
      </c>
      <c r="H590" s="1" t="s">
        <v>7</v>
      </c>
      <c r="I590" s="5">
        <v>7</v>
      </c>
      <c r="J590" s="1" t="s">
        <v>189</v>
      </c>
      <c r="K590" s="1" t="s">
        <v>190</v>
      </c>
    </row>
    <row r="591" spans="1:11" ht="13.5" thickBot="1">
      <c r="A591" s="30">
        <v>45292</v>
      </c>
      <c r="B591" s="1" t="s">
        <v>186</v>
      </c>
      <c r="C591" s="1" t="s">
        <v>297</v>
      </c>
      <c r="D591" s="1" t="s">
        <v>5</v>
      </c>
      <c r="E591" s="1" t="str">
        <f>+VLOOKUP(D591,'[1]Exportar Hoja de Trabajo'!$B$2:$F$2549,2,0)</f>
        <v>BOGOTA - EL DORADO LUIS CARLOS GALAN SARMIENTO</v>
      </c>
      <c r="F591" s="1" t="s">
        <v>6</v>
      </c>
      <c r="G591" s="1" t="s">
        <v>283</v>
      </c>
      <c r="H591" s="1" t="s">
        <v>49</v>
      </c>
      <c r="I591" s="5">
        <v>81</v>
      </c>
      <c r="J591" s="1" t="s">
        <v>50</v>
      </c>
      <c r="K591" s="1" t="s">
        <v>51</v>
      </c>
    </row>
    <row r="592" spans="1:11" ht="13.5" thickBot="1">
      <c r="A592" s="30">
        <v>45292</v>
      </c>
      <c r="B592" s="1" t="s">
        <v>153</v>
      </c>
      <c r="C592" s="1" t="s">
        <v>292</v>
      </c>
      <c r="D592" s="1" t="s">
        <v>5</v>
      </c>
      <c r="E592" s="1" t="str">
        <f>+VLOOKUP(D592,'[1]Exportar Hoja de Trabajo'!$B$2:$F$2549,2,0)</f>
        <v>BOGOTA - EL DORADO LUIS CARLOS GALAN SARMIENTO</v>
      </c>
      <c r="F592" s="1" t="s">
        <v>59</v>
      </c>
      <c r="G592" s="1" t="s">
        <v>60</v>
      </c>
      <c r="H592" s="1" t="s">
        <v>45</v>
      </c>
      <c r="I592" s="5">
        <v>452</v>
      </c>
      <c r="J592" s="1" t="s">
        <v>30</v>
      </c>
      <c r="K592" s="1" t="s">
        <v>488</v>
      </c>
    </row>
    <row r="593" spans="1:11" ht="13.5" thickBot="1">
      <c r="A593" s="30">
        <v>45292</v>
      </c>
      <c r="B593" s="1" t="s">
        <v>153</v>
      </c>
      <c r="C593" s="1" t="s">
        <v>292</v>
      </c>
      <c r="D593" s="1" t="s">
        <v>5</v>
      </c>
      <c r="E593" s="1" t="str">
        <f>+VLOOKUP(D593,'[1]Exportar Hoja de Trabajo'!$B$2:$F$2549,2,0)</f>
        <v>BOGOTA - EL DORADO LUIS CARLOS GALAN SARMIENTO</v>
      </c>
      <c r="F593" s="1" t="s">
        <v>6</v>
      </c>
      <c r="G593" s="1" t="s">
        <v>283</v>
      </c>
      <c r="H593" s="1" t="s">
        <v>29</v>
      </c>
      <c r="I593" s="5">
        <v>12</v>
      </c>
      <c r="J593" s="1" t="s">
        <v>30</v>
      </c>
      <c r="K593" s="1" t="s">
        <v>488</v>
      </c>
    </row>
    <row r="594" spans="1:11" ht="13.5" thickBot="1">
      <c r="A594" s="30">
        <v>45292</v>
      </c>
      <c r="B594" s="1" t="s">
        <v>153</v>
      </c>
      <c r="C594" s="1" t="s">
        <v>292</v>
      </c>
      <c r="D594" s="1" t="s">
        <v>5</v>
      </c>
      <c r="E594" s="1" t="str">
        <f>+VLOOKUP(D594,'[1]Exportar Hoja de Trabajo'!$B$2:$F$2549,2,0)</f>
        <v>BOGOTA - EL DORADO LUIS CARLOS GALAN SARMIENTO</v>
      </c>
      <c r="F594" s="1" t="s">
        <v>6</v>
      </c>
      <c r="G594" s="1" t="s">
        <v>283</v>
      </c>
      <c r="H594" s="1" t="s">
        <v>114</v>
      </c>
      <c r="I594" s="5">
        <v>56</v>
      </c>
      <c r="J594" s="1" t="s">
        <v>57</v>
      </c>
      <c r="K594" s="1" t="s">
        <v>58</v>
      </c>
    </row>
    <row r="595" spans="1:11" ht="13.5" thickBot="1">
      <c r="A595" s="30">
        <v>45292</v>
      </c>
      <c r="B595" s="1" t="s">
        <v>153</v>
      </c>
      <c r="C595" s="1" t="s">
        <v>292</v>
      </c>
      <c r="D595" s="1" t="s">
        <v>5</v>
      </c>
      <c r="E595" s="1" t="str">
        <f>+VLOOKUP(D595,'[1]Exportar Hoja de Trabajo'!$B$2:$F$2549,2,0)</f>
        <v>BOGOTA - EL DORADO LUIS CARLOS GALAN SARMIENTO</v>
      </c>
      <c r="F595" s="1" t="s">
        <v>38</v>
      </c>
      <c r="G595" s="1" t="s">
        <v>39</v>
      </c>
      <c r="H595" s="1" t="s">
        <v>114</v>
      </c>
      <c r="I595" s="5">
        <v>4</v>
      </c>
      <c r="J595" s="1" t="s">
        <v>57</v>
      </c>
      <c r="K595" s="1" t="s">
        <v>58</v>
      </c>
    </row>
    <row r="596" spans="1:11" ht="13.5" thickBot="1">
      <c r="A596" s="30">
        <v>45292</v>
      </c>
      <c r="B596" s="1" t="s">
        <v>153</v>
      </c>
      <c r="C596" s="1" t="s">
        <v>292</v>
      </c>
      <c r="D596" s="1" t="s">
        <v>76</v>
      </c>
      <c r="E596" s="1" t="str">
        <f>+VLOOKUP(D596,'[1]Exportar Hoja de Trabajo'!$B$2:$F$2549,2,0)</f>
        <v>RIONEGRO - JOSE M. CORDOVA</v>
      </c>
      <c r="F596" s="1" t="s">
        <v>23</v>
      </c>
      <c r="G596" s="1" t="s">
        <v>24</v>
      </c>
      <c r="H596" s="1" t="s">
        <v>120</v>
      </c>
      <c r="I596" s="5">
        <v>33</v>
      </c>
      <c r="J596" s="1" t="s">
        <v>115</v>
      </c>
      <c r="K596" s="1" t="s">
        <v>116</v>
      </c>
    </row>
    <row r="597" spans="1:11" ht="13.5" thickBot="1">
      <c r="A597" s="30">
        <v>45292</v>
      </c>
      <c r="B597" s="1" t="s">
        <v>153</v>
      </c>
      <c r="C597" s="1" t="s">
        <v>292</v>
      </c>
      <c r="D597" s="1" t="s">
        <v>76</v>
      </c>
      <c r="E597" s="1" t="str">
        <f>+VLOOKUP(D597,'[1]Exportar Hoja de Trabajo'!$B$2:$F$2549,2,0)</f>
        <v>RIONEGRO - JOSE M. CORDOVA</v>
      </c>
      <c r="F597" s="1" t="s">
        <v>6</v>
      </c>
      <c r="G597" s="1" t="s">
        <v>283</v>
      </c>
      <c r="H597" s="1" t="s">
        <v>45</v>
      </c>
      <c r="I597" s="5">
        <v>816</v>
      </c>
      <c r="J597" s="1" t="s">
        <v>30</v>
      </c>
      <c r="K597" s="1" t="s">
        <v>488</v>
      </c>
    </row>
    <row r="598" spans="1:11" ht="13.5" thickBot="1">
      <c r="A598" s="30">
        <v>45292</v>
      </c>
      <c r="B598" s="1" t="s">
        <v>4</v>
      </c>
      <c r="C598" s="1" t="s">
        <v>298</v>
      </c>
      <c r="D598" s="1" t="s">
        <v>5</v>
      </c>
      <c r="E598" s="1" t="str">
        <f>+VLOOKUP(D598,'[1]Exportar Hoja de Trabajo'!$B$2:$F$2549,2,0)</f>
        <v>BOGOTA - EL DORADO LUIS CARLOS GALAN SARMIENTO</v>
      </c>
      <c r="F598" s="1" t="s">
        <v>6</v>
      </c>
      <c r="G598" s="1" t="s">
        <v>283</v>
      </c>
      <c r="H598" s="1" t="s">
        <v>10</v>
      </c>
      <c r="I598" s="5">
        <v>17</v>
      </c>
      <c r="J598" s="1" t="s">
        <v>11</v>
      </c>
      <c r="K598" s="1" t="s">
        <v>12</v>
      </c>
    </row>
    <row r="599" spans="1:11" ht="13.5" thickBot="1">
      <c r="A599" s="30">
        <v>45292</v>
      </c>
      <c r="B599" s="1" t="s">
        <v>4</v>
      </c>
      <c r="C599" s="1" t="s">
        <v>298</v>
      </c>
      <c r="D599" s="1" t="s">
        <v>5</v>
      </c>
      <c r="E599" s="1" t="str">
        <f>+VLOOKUP(D599,'[1]Exportar Hoja de Trabajo'!$B$2:$F$2549,2,0)</f>
        <v>BOGOTA - EL DORADO LUIS CARLOS GALAN SARMIENTO</v>
      </c>
      <c r="F599" s="1" t="s">
        <v>6</v>
      </c>
      <c r="G599" s="1" t="s">
        <v>283</v>
      </c>
      <c r="H599" s="1" t="s">
        <v>52</v>
      </c>
      <c r="I599" s="5">
        <v>18</v>
      </c>
      <c r="J599" s="1" t="s">
        <v>111</v>
      </c>
      <c r="K599" s="1" t="s">
        <v>256</v>
      </c>
    </row>
    <row r="600" spans="1:11" ht="13.5" thickBot="1">
      <c r="A600" s="30">
        <v>45292</v>
      </c>
      <c r="B600" s="1" t="s">
        <v>112</v>
      </c>
      <c r="C600" s="1" t="s">
        <v>293</v>
      </c>
      <c r="D600" s="1" t="s">
        <v>113</v>
      </c>
      <c r="E600" s="1" t="str">
        <f>+VLOOKUP(D600,'[1]Exportar Hoja de Trabajo'!$B$2:$F$2549,2,0)</f>
        <v>BARRANCABERMEJA-YARIGUIES</v>
      </c>
      <c r="F600" s="1" t="s">
        <v>18</v>
      </c>
      <c r="G600" s="1" t="s">
        <v>19</v>
      </c>
      <c r="H600" s="1" t="s">
        <v>114</v>
      </c>
      <c r="I600" s="5">
        <v>32</v>
      </c>
      <c r="J600" s="1" t="s">
        <v>115</v>
      </c>
      <c r="K600" s="1" t="s">
        <v>116</v>
      </c>
    </row>
    <row r="601" spans="1:11" ht="13.5" thickBot="1">
      <c r="A601" s="30">
        <v>45292</v>
      </c>
      <c r="B601" s="1" t="s">
        <v>112</v>
      </c>
      <c r="C601" s="1" t="s">
        <v>293</v>
      </c>
      <c r="D601" s="1" t="s">
        <v>113</v>
      </c>
      <c r="E601" s="1" t="str">
        <f>+VLOOKUP(D601,'[1]Exportar Hoja de Trabajo'!$B$2:$F$2549,2,0)</f>
        <v>BARRANCABERMEJA-YARIGUIES</v>
      </c>
      <c r="F601" s="1" t="s">
        <v>6</v>
      </c>
      <c r="G601" s="1" t="s">
        <v>283</v>
      </c>
      <c r="H601" s="1" t="s">
        <v>29</v>
      </c>
      <c r="I601" s="5">
        <v>51</v>
      </c>
      <c r="J601" s="1" t="s">
        <v>117</v>
      </c>
      <c r="K601" s="1" t="s">
        <v>47</v>
      </c>
    </row>
    <row r="602" spans="1:11" ht="13.5" thickBot="1">
      <c r="A602" s="30">
        <v>45292</v>
      </c>
      <c r="B602" s="1" t="s">
        <v>112</v>
      </c>
      <c r="C602" s="1" t="s">
        <v>293</v>
      </c>
      <c r="D602" s="1" t="s">
        <v>73</v>
      </c>
      <c r="E602" s="1" t="str">
        <f>+VLOOKUP(D602,'[1]Exportar Hoja de Trabajo'!$B$2:$F$2549,2,0)</f>
        <v>EL YOPAL</v>
      </c>
      <c r="F602" s="1" t="s">
        <v>23</v>
      </c>
      <c r="G602" s="1" t="s">
        <v>24</v>
      </c>
      <c r="H602" s="1" t="s">
        <v>29</v>
      </c>
      <c r="I602" s="5">
        <v>48</v>
      </c>
      <c r="J602" s="1" t="s">
        <v>46</v>
      </c>
      <c r="K602" s="1" t="s">
        <v>47</v>
      </c>
    </row>
    <row r="603" spans="1:11" ht="13.5" thickBot="1">
      <c r="A603" s="30">
        <v>45292</v>
      </c>
      <c r="B603" s="1" t="s">
        <v>112</v>
      </c>
      <c r="C603" s="1" t="s">
        <v>293</v>
      </c>
      <c r="D603" s="1" t="s">
        <v>118</v>
      </c>
      <c r="E603" s="1" t="str">
        <f>+VLOOKUP(D603,'[1]Exportar Hoja de Trabajo'!$B$2:$F$2549,2,0)</f>
        <v>GUILLERMO LEON VALENCIA</v>
      </c>
      <c r="F603" s="1" t="s">
        <v>59</v>
      </c>
      <c r="G603" s="1" t="s">
        <v>60</v>
      </c>
      <c r="H603" s="1" t="s">
        <v>29</v>
      </c>
      <c r="I603" s="5">
        <v>31</v>
      </c>
      <c r="J603" s="1" t="s">
        <v>46</v>
      </c>
      <c r="K603" s="1" t="s">
        <v>47</v>
      </c>
    </row>
    <row r="604" spans="1:11" ht="13.5" thickBot="1">
      <c r="A604" s="30">
        <v>45292</v>
      </c>
      <c r="B604" s="1" t="s">
        <v>112</v>
      </c>
      <c r="C604" s="1" t="s">
        <v>293</v>
      </c>
      <c r="D604" s="1" t="s">
        <v>118</v>
      </c>
      <c r="E604" s="1" t="str">
        <f>+VLOOKUP(D604,'[1]Exportar Hoja de Trabajo'!$B$2:$F$2549,2,0)</f>
        <v>GUILLERMO LEON VALENCIA</v>
      </c>
      <c r="F604" s="1" t="s">
        <v>23</v>
      </c>
      <c r="G604" s="1" t="s">
        <v>24</v>
      </c>
      <c r="H604" s="1" t="s">
        <v>120</v>
      </c>
      <c r="I604" s="5">
        <v>7</v>
      </c>
      <c r="J604" s="1" t="s">
        <v>115</v>
      </c>
      <c r="K604" s="1" t="s">
        <v>116</v>
      </c>
    </row>
    <row r="605" spans="1:11" ht="13.5" thickBot="1">
      <c r="A605" s="30">
        <v>45292</v>
      </c>
      <c r="B605" s="1" t="s">
        <v>112</v>
      </c>
      <c r="C605" s="1" t="s">
        <v>293</v>
      </c>
      <c r="D605" s="1" t="s">
        <v>119</v>
      </c>
      <c r="E605" s="1" t="str">
        <f>+VLOOKUP(D605,'[1]Exportar Hoja de Trabajo'!$B$2:$F$2549,2,0)</f>
        <v>ALFONSO LOPEZ PUMAREJO.</v>
      </c>
      <c r="F605" s="1" t="s">
        <v>32</v>
      </c>
      <c r="G605" s="1" t="s">
        <v>33</v>
      </c>
      <c r="H605" s="1" t="s">
        <v>29</v>
      </c>
      <c r="I605" s="5">
        <v>169</v>
      </c>
      <c r="J605" s="1" t="s">
        <v>46</v>
      </c>
      <c r="K605" s="1" t="s">
        <v>47</v>
      </c>
    </row>
    <row r="606" spans="1:11" ht="13.5" thickBot="1">
      <c r="A606" s="30">
        <v>45292</v>
      </c>
      <c r="B606" s="1" t="s">
        <v>112</v>
      </c>
      <c r="C606" s="1" t="s">
        <v>293</v>
      </c>
      <c r="D606" s="1" t="s">
        <v>119</v>
      </c>
      <c r="E606" s="1" t="str">
        <f>+VLOOKUP(D606,'[1]Exportar Hoja de Trabajo'!$B$2:$F$2549,2,0)</f>
        <v>ALFONSO LOPEZ PUMAREJO.</v>
      </c>
      <c r="F606" s="1" t="s">
        <v>59</v>
      </c>
      <c r="G606" s="1" t="s">
        <v>60</v>
      </c>
      <c r="H606" s="1" t="s">
        <v>29</v>
      </c>
      <c r="I606" s="5">
        <v>169</v>
      </c>
      <c r="J606" s="1" t="s">
        <v>46</v>
      </c>
      <c r="K606" s="1" t="s">
        <v>47</v>
      </c>
    </row>
    <row r="607" spans="1:11" ht="13.5" thickBot="1">
      <c r="A607" s="30">
        <v>45292</v>
      </c>
      <c r="B607" s="1" t="s">
        <v>112</v>
      </c>
      <c r="C607" s="1" t="s">
        <v>293</v>
      </c>
      <c r="D607" s="1" t="s">
        <v>122</v>
      </c>
      <c r="E607" s="1" t="str">
        <f>+VLOOKUP(D607,'[1]Exportar Hoja de Trabajo'!$B$2:$F$2549,2,0)</f>
        <v>VANGUARDIA</v>
      </c>
      <c r="F607" s="1" t="s">
        <v>27</v>
      </c>
      <c r="G607" s="1" t="s">
        <v>28</v>
      </c>
      <c r="H607" s="1" t="s">
        <v>45</v>
      </c>
      <c r="I607" s="5">
        <v>1</v>
      </c>
      <c r="J607" s="1" t="s">
        <v>46</v>
      </c>
      <c r="K607" s="1" t="s">
        <v>47</v>
      </c>
    </row>
    <row r="608" spans="1:11" ht="13.5" thickBot="1">
      <c r="A608" s="30">
        <v>45292</v>
      </c>
      <c r="B608" s="1" t="s">
        <v>139</v>
      </c>
      <c r="C608" s="1" t="s">
        <v>291</v>
      </c>
      <c r="D608" s="1" t="s">
        <v>140</v>
      </c>
      <c r="E608" s="1" t="str">
        <f>+VLOOKUP(D608,'[1]Exportar Hoja de Trabajo'!$B$2:$F$2549,2,0)</f>
        <v>MEDELLIN - OLAYA HERRERA</v>
      </c>
      <c r="F608" s="1" t="s">
        <v>6</v>
      </c>
      <c r="G608" s="1" t="s">
        <v>283</v>
      </c>
      <c r="H608" s="1" t="s">
        <v>240</v>
      </c>
      <c r="I608" s="5">
        <v>3</v>
      </c>
      <c r="J608" s="1" t="s">
        <v>131</v>
      </c>
      <c r="K608" s="1" t="s">
        <v>132</v>
      </c>
    </row>
    <row r="609" spans="1:11" ht="13.5" thickBot="1">
      <c r="A609" s="30">
        <v>45292</v>
      </c>
      <c r="B609" s="1" t="s">
        <v>146</v>
      </c>
      <c r="C609" s="1" t="s">
        <v>148</v>
      </c>
      <c r="D609" s="1" t="s">
        <v>5</v>
      </c>
      <c r="E609" s="1" t="str">
        <f>+VLOOKUP(D609,'[1]Exportar Hoja de Trabajo'!$B$2:$F$2549,2,0)</f>
        <v>BOGOTA - EL DORADO LUIS CARLOS GALAN SARMIENTO</v>
      </c>
      <c r="F609" s="1" t="s">
        <v>23</v>
      </c>
      <c r="G609" s="1" t="s">
        <v>24</v>
      </c>
      <c r="H609" s="1" t="s">
        <v>147</v>
      </c>
      <c r="I609" s="5">
        <v>4</v>
      </c>
      <c r="J609" s="1" t="s">
        <v>146</v>
      </c>
      <c r="K609" s="1" t="s">
        <v>148</v>
      </c>
    </row>
    <row r="610" spans="1:11" ht="13.5" thickBot="1">
      <c r="A610" s="30">
        <v>45292</v>
      </c>
      <c r="B610" s="1" t="s">
        <v>146</v>
      </c>
      <c r="C610" s="1" t="s">
        <v>148</v>
      </c>
      <c r="D610" s="1" t="s">
        <v>5</v>
      </c>
      <c r="E610" s="1" t="str">
        <f>+VLOOKUP(D610,'[1]Exportar Hoja de Trabajo'!$B$2:$F$2549,2,0)</f>
        <v>BOGOTA - EL DORADO LUIS CARLOS GALAN SARMIENTO</v>
      </c>
      <c r="F610" s="1" t="s">
        <v>32</v>
      </c>
      <c r="G610" s="1" t="s">
        <v>33</v>
      </c>
      <c r="H610" s="1" t="s">
        <v>130</v>
      </c>
      <c r="I610" s="5">
        <v>1</v>
      </c>
      <c r="J610" s="1" t="s">
        <v>146</v>
      </c>
      <c r="K610" s="1" t="s">
        <v>148</v>
      </c>
    </row>
    <row r="611" spans="1:11" ht="13.5" thickBot="1">
      <c r="A611" s="30">
        <v>45292</v>
      </c>
      <c r="B611" s="1" t="s">
        <v>90</v>
      </c>
      <c r="C611" s="1" t="s">
        <v>294</v>
      </c>
      <c r="D611" s="1" t="s">
        <v>5</v>
      </c>
      <c r="E611" s="1" t="str">
        <f>+VLOOKUP(D611,'[1]Exportar Hoja de Trabajo'!$B$2:$F$2549,2,0)</f>
        <v>BOGOTA - EL DORADO LUIS CARLOS GALAN SARMIENTO</v>
      </c>
      <c r="F611" s="1" t="s">
        <v>40</v>
      </c>
      <c r="G611" s="1" t="s">
        <v>41</v>
      </c>
      <c r="H611" s="1" t="s">
        <v>52</v>
      </c>
      <c r="I611" s="5">
        <v>11</v>
      </c>
      <c r="J611" s="1" t="s">
        <v>105</v>
      </c>
      <c r="K611" s="1" t="s">
        <v>106</v>
      </c>
    </row>
    <row r="612" spans="1:11" ht="13.5" thickBot="1">
      <c r="A612" s="30">
        <v>45292</v>
      </c>
      <c r="B612" s="1" t="s">
        <v>90</v>
      </c>
      <c r="C612" s="1" t="s">
        <v>294</v>
      </c>
      <c r="D612" s="1" t="s">
        <v>5</v>
      </c>
      <c r="E612" s="1" t="str">
        <f>+VLOOKUP(D612,'[1]Exportar Hoja de Trabajo'!$B$2:$F$2549,2,0)</f>
        <v>BOGOTA - EL DORADO LUIS CARLOS GALAN SARMIENTO</v>
      </c>
      <c r="F612" s="1" t="s">
        <v>18</v>
      </c>
      <c r="G612" s="1" t="s">
        <v>19</v>
      </c>
      <c r="H612" s="1" t="s">
        <v>52</v>
      </c>
      <c r="I612" s="5">
        <v>5</v>
      </c>
      <c r="J612" s="1" t="s">
        <v>199</v>
      </c>
      <c r="K612" t="s">
        <v>255</v>
      </c>
    </row>
    <row r="613" spans="1:11" ht="13.5" thickBot="1">
      <c r="A613" s="30">
        <v>45292</v>
      </c>
      <c r="B613" s="1" t="s">
        <v>90</v>
      </c>
      <c r="C613" s="1" t="s">
        <v>294</v>
      </c>
      <c r="D613" s="1" t="s">
        <v>5</v>
      </c>
      <c r="E613" s="1" t="str">
        <f>+VLOOKUP(D613,'[1]Exportar Hoja de Trabajo'!$B$2:$F$2549,2,0)</f>
        <v>BOGOTA - EL DORADO LUIS CARLOS GALAN SARMIENTO</v>
      </c>
      <c r="F613" s="1" t="s">
        <v>59</v>
      </c>
      <c r="G613" s="1" t="s">
        <v>60</v>
      </c>
      <c r="H613" s="1" t="s">
        <v>94</v>
      </c>
      <c r="I613" s="5">
        <v>26</v>
      </c>
      <c r="J613" s="1" t="s">
        <v>95</v>
      </c>
      <c r="K613" s="1" t="s">
        <v>96</v>
      </c>
    </row>
    <row r="614" spans="1:11" ht="15.75" thickBot="1">
      <c r="A614" s="30">
        <v>45292</v>
      </c>
      <c r="B614" s="1" t="s">
        <v>155</v>
      </c>
      <c r="C614" s="13" t="s">
        <v>296</v>
      </c>
      <c r="D614" s="1" t="s">
        <v>157</v>
      </c>
      <c r="E614" s="1" t="str">
        <f>+VLOOKUP(D614,'[1]Exportar Hoja de Trabajo'!$B$2:$F$2549,2,0)</f>
        <v>SAN JOSE DEL GUAVIARE- JORGE E GONZ</v>
      </c>
      <c r="F614" s="1" t="s">
        <v>23</v>
      </c>
      <c r="G614" s="1" t="s">
        <v>24</v>
      </c>
      <c r="H614" s="1" t="s">
        <v>120</v>
      </c>
      <c r="I614" s="5">
        <v>18</v>
      </c>
      <c r="J614" s="1" t="s">
        <v>115</v>
      </c>
      <c r="K614" s="1" t="s">
        <v>116</v>
      </c>
    </row>
    <row r="615" spans="1:11" ht="13.5" thickBot="1">
      <c r="A615" s="30">
        <v>45292</v>
      </c>
      <c r="B615" s="1" t="s">
        <v>162</v>
      </c>
      <c r="C615" s="1" t="s">
        <v>299</v>
      </c>
      <c r="D615" s="1" t="s">
        <v>76</v>
      </c>
      <c r="E615" s="1" t="str">
        <f>+VLOOKUP(D615,'[1]Exportar Hoja de Trabajo'!$B$2:$F$2549,2,0)</f>
        <v>RIONEGRO - JOSE M. CORDOVA</v>
      </c>
      <c r="F615" s="1" t="s">
        <v>32</v>
      </c>
      <c r="G615" s="1" t="s">
        <v>33</v>
      </c>
      <c r="H615" s="1" t="s">
        <v>130</v>
      </c>
      <c r="I615" s="5">
        <v>3</v>
      </c>
      <c r="J615" s="1" t="s">
        <v>131</v>
      </c>
      <c r="K615" s="1" t="s">
        <v>132</v>
      </c>
    </row>
    <row r="616" spans="1:11" ht="13.5" thickBot="1">
      <c r="A616" s="30">
        <v>45292</v>
      </c>
      <c r="B616" s="1" t="s">
        <v>162</v>
      </c>
      <c r="C616" s="1" t="s">
        <v>299</v>
      </c>
      <c r="D616" s="1" t="s">
        <v>76</v>
      </c>
      <c r="E616" s="1" t="str">
        <f>+VLOOKUP(D616,'[1]Exportar Hoja de Trabajo'!$B$2:$F$2549,2,0)</f>
        <v>RIONEGRO - JOSE M. CORDOVA</v>
      </c>
      <c r="F616" s="1" t="s">
        <v>59</v>
      </c>
      <c r="G616" s="1" t="s">
        <v>60</v>
      </c>
      <c r="H616" s="1" t="s">
        <v>165</v>
      </c>
      <c r="I616" s="5">
        <v>1</v>
      </c>
      <c r="J616" s="1" t="s">
        <v>131</v>
      </c>
      <c r="K616" s="1" t="s">
        <v>132</v>
      </c>
    </row>
    <row r="617" spans="1:11" ht="13.5" thickBot="1">
      <c r="A617" s="30">
        <v>45292</v>
      </c>
      <c r="B617" s="1" t="s">
        <v>162</v>
      </c>
      <c r="C617" s="1" t="s">
        <v>299</v>
      </c>
      <c r="D617" s="1" t="s">
        <v>76</v>
      </c>
      <c r="E617" s="1" t="str">
        <f>+VLOOKUP(D617,'[1]Exportar Hoja de Trabajo'!$B$2:$F$2549,2,0)</f>
        <v>RIONEGRO - JOSE M. CORDOVA</v>
      </c>
      <c r="F617" s="1" t="s">
        <v>6</v>
      </c>
      <c r="G617" s="1" t="s">
        <v>283</v>
      </c>
      <c r="H617" s="1" t="s">
        <v>165</v>
      </c>
      <c r="I617" s="5">
        <v>1</v>
      </c>
      <c r="J617" s="1" t="s">
        <v>131</v>
      </c>
      <c r="K617" s="1" t="s">
        <v>132</v>
      </c>
    </row>
    <row r="618" spans="1:11" ht="13.5" thickBot="1">
      <c r="A618" s="30">
        <v>45292</v>
      </c>
      <c r="B618" s="1" t="s">
        <v>162</v>
      </c>
      <c r="C618" s="1" t="s">
        <v>299</v>
      </c>
      <c r="D618" s="1" t="s">
        <v>76</v>
      </c>
      <c r="E618" s="1" t="str">
        <f>+VLOOKUP(D618,'[1]Exportar Hoja de Trabajo'!$B$2:$F$2549,2,0)</f>
        <v>RIONEGRO - JOSE M. CORDOVA</v>
      </c>
      <c r="F618" s="1" t="s">
        <v>18</v>
      </c>
      <c r="G618" s="1" t="s">
        <v>19</v>
      </c>
      <c r="H618" s="1" t="s">
        <v>137</v>
      </c>
      <c r="I618" s="5">
        <v>2</v>
      </c>
      <c r="J618" s="1" t="s">
        <v>131</v>
      </c>
      <c r="K618" s="1" t="s">
        <v>132</v>
      </c>
    </row>
    <row r="619" spans="1:11" ht="13.5" thickBot="1">
      <c r="A619" s="30">
        <v>45292</v>
      </c>
      <c r="B619" s="1" t="s">
        <v>162</v>
      </c>
      <c r="C619" s="1" t="s">
        <v>299</v>
      </c>
      <c r="D619" s="1" t="s">
        <v>76</v>
      </c>
      <c r="E619" s="1" t="str">
        <f>+VLOOKUP(D619,'[1]Exportar Hoja de Trabajo'!$B$2:$F$2549,2,0)</f>
        <v>RIONEGRO - JOSE M. CORDOVA</v>
      </c>
      <c r="F619" s="1" t="s">
        <v>32</v>
      </c>
      <c r="G619" s="1" t="s">
        <v>33</v>
      </c>
      <c r="H619" s="1" t="s">
        <v>163</v>
      </c>
      <c r="I619" s="5">
        <v>2</v>
      </c>
      <c r="J619" s="1" t="s">
        <v>131</v>
      </c>
      <c r="K619" s="1" t="s">
        <v>132</v>
      </c>
    </row>
    <row r="620" spans="1:11" ht="13.5" thickBot="1">
      <c r="A620" s="30">
        <v>45292</v>
      </c>
      <c r="B620" s="1" t="s">
        <v>162</v>
      </c>
      <c r="C620" s="1" t="s">
        <v>299</v>
      </c>
      <c r="D620" s="1" t="s">
        <v>76</v>
      </c>
      <c r="E620" s="1" t="str">
        <f>+VLOOKUP(D620,'[1]Exportar Hoja de Trabajo'!$B$2:$F$2549,2,0)</f>
        <v>RIONEGRO - JOSE M. CORDOVA</v>
      </c>
      <c r="F620" s="1" t="s">
        <v>59</v>
      </c>
      <c r="G620" s="1" t="s">
        <v>60</v>
      </c>
      <c r="H620" s="1" t="s">
        <v>208</v>
      </c>
      <c r="I620" s="5">
        <v>4</v>
      </c>
      <c r="J620" s="1" t="s">
        <v>131</v>
      </c>
      <c r="K620" s="1" t="s">
        <v>132</v>
      </c>
    </row>
    <row r="621" spans="1:11" ht="13.5" thickBot="1">
      <c r="A621" s="30">
        <v>45292</v>
      </c>
      <c r="B621" s="1" t="s">
        <v>13</v>
      </c>
      <c r="C621" s="1" t="s">
        <v>290</v>
      </c>
      <c r="D621" s="1" t="s">
        <v>44</v>
      </c>
      <c r="E621" s="1" t="str">
        <f>+VLOOKUP(D621,'[1]Exportar Hoja de Trabajo'!$B$2:$F$2549,2,0)</f>
        <v>BUCARAMANGA - PALONEGRO</v>
      </c>
      <c r="F621" s="1" t="s">
        <v>27</v>
      </c>
      <c r="G621" s="1" t="s">
        <v>28</v>
      </c>
      <c r="H621" s="1" t="s">
        <v>29</v>
      </c>
      <c r="I621" s="5">
        <v>7</v>
      </c>
      <c r="J621" s="1" t="s">
        <v>34</v>
      </c>
      <c r="K621" s="1" t="s">
        <v>35</v>
      </c>
    </row>
    <row r="622" spans="1:11" ht="13.5" thickBot="1">
      <c r="A622" s="30">
        <v>45292</v>
      </c>
      <c r="B622" s="1" t="s">
        <v>13</v>
      </c>
      <c r="C622" s="1" t="s">
        <v>290</v>
      </c>
      <c r="D622" s="1" t="s">
        <v>44</v>
      </c>
      <c r="E622" s="1" t="str">
        <f>+VLOOKUP(D622,'[1]Exportar Hoja de Trabajo'!$B$2:$F$2549,2,0)</f>
        <v>BUCARAMANGA - PALONEGRO</v>
      </c>
      <c r="F622" s="1" t="s">
        <v>27</v>
      </c>
      <c r="G622" s="1" t="s">
        <v>28</v>
      </c>
      <c r="H622" s="1" t="s">
        <v>15</v>
      </c>
      <c r="I622" s="5">
        <v>11</v>
      </c>
      <c r="J622" s="1" t="s">
        <v>25</v>
      </c>
      <c r="K622" s="1" t="s">
        <v>26</v>
      </c>
    </row>
    <row r="623" spans="1:11" ht="13.5" thickBot="1">
      <c r="A623" s="30">
        <v>45292</v>
      </c>
      <c r="B623" s="1" t="s">
        <v>13</v>
      </c>
      <c r="C623" s="1" t="s">
        <v>290</v>
      </c>
      <c r="D623" s="1" t="s">
        <v>44</v>
      </c>
      <c r="E623" s="1" t="str">
        <f>+VLOOKUP(D623,'[1]Exportar Hoja de Trabajo'!$B$2:$F$2549,2,0)</f>
        <v>BUCARAMANGA - PALONEGRO</v>
      </c>
      <c r="F623" s="1" t="s">
        <v>38</v>
      </c>
      <c r="G623" s="1" t="s">
        <v>39</v>
      </c>
      <c r="H623" s="1" t="s">
        <v>29</v>
      </c>
      <c r="I623" s="5">
        <v>7</v>
      </c>
      <c r="J623" s="1" t="s">
        <v>34</v>
      </c>
      <c r="K623" s="1" t="s">
        <v>35</v>
      </c>
    </row>
    <row r="624" spans="1:11" ht="13.5" thickBot="1">
      <c r="A624" s="30">
        <v>45292</v>
      </c>
      <c r="B624" s="1" t="s">
        <v>13</v>
      </c>
      <c r="C624" s="1" t="s">
        <v>290</v>
      </c>
      <c r="D624" s="1" t="s">
        <v>14</v>
      </c>
      <c r="E624" s="1" t="str">
        <f>+VLOOKUP(D624,'[1]Exportar Hoja de Trabajo'!$B$2:$F$2549,2,0)</f>
        <v>SAN ANDRES-GUSTAVO ROJAS PINILLA</v>
      </c>
      <c r="F624" s="1" t="s">
        <v>32</v>
      </c>
      <c r="G624" s="1" t="s">
        <v>33</v>
      </c>
      <c r="H624" s="1" t="s">
        <v>15</v>
      </c>
      <c r="I624" s="5">
        <v>55</v>
      </c>
      <c r="J624" s="1" t="s">
        <v>16</v>
      </c>
      <c r="K624" s="1" t="s">
        <v>17</v>
      </c>
    </row>
    <row r="625" spans="1:11" ht="13.5" thickBot="1">
      <c r="A625" s="30">
        <v>45292</v>
      </c>
      <c r="B625" s="1" t="s">
        <v>13</v>
      </c>
      <c r="C625" s="1" t="s">
        <v>290</v>
      </c>
      <c r="D625" s="1" t="s">
        <v>14</v>
      </c>
      <c r="E625" s="1" t="str">
        <f>+VLOOKUP(D625,'[1]Exportar Hoja de Trabajo'!$B$2:$F$2549,2,0)</f>
        <v>SAN ANDRES-GUSTAVO ROJAS PINILLA</v>
      </c>
      <c r="F625" s="1" t="s">
        <v>23</v>
      </c>
      <c r="G625" s="1" t="s">
        <v>24</v>
      </c>
      <c r="H625" s="1" t="s">
        <v>20</v>
      </c>
      <c r="I625" s="5">
        <v>1</v>
      </c>
      <c r="J625" s="1" t="s">
        <v>21</v>
      </c>
      <c r="K625" s="1" t="s">
        <v>22</v>
      </c>
    </row>
    <row r="626" spans="1:11" ht="13.5" thickBot="1">
      <c r="A626" s="30">
        <v>45292</v>
      </c>
      <c r="B626" s="1" t="s">
        <v>13</v>
      </c>
      <c r="C626" s="1" t="s">
        <v>290</v>
      </c>
      <c r="D626" s="1" t="s">
        <v>14</v>
      </c>
      <c r="E626" s="1" t="str">
        <f>+VLOOKUP(D626,'[1]Exportar Hoja de Trabajo'!$B$2:$F$2549,2,0)</f>
        <v>SAN ANDRES-GUSTAVO ROJAS PINILLA</v>
      </c>
      <c r="F626" s="1" t="s">
        <v>36</v>
      </c>
      <c r="G626" t="s">
        <v>347</v>
      </c>
      <c r="H626" s="1" t="s">
        <v>29</v>
      </c>
      <c r="I626" s="5">
        <v>1</v>
      </c>
      <c r="J626" s="1" t="s">
        <v>30</v>
      </c>
      <c r="K626" s="1" t="s">
        <v>488</v>
      </c>
    </row>
    <row r="627" spans="1:11" ht="13.5" thickBot="1">
      <c r="A627" s="30">
        <v>45292</v>
      </c>
      <c r="B627" s="1" t="s">
        <v>13</v>
      </c>
      <c r="C627" s="1" t="s">
        <v>290</v>
      </c>
      <c r="D627" s="1" t="s">
        <v>31</v>
      </c>
      <c r="E627" s="1" t="str">
        <f>+VLOOKUP(D627,'[1]Exportar Hoja de Trabajo'!$B$2:$F$2549,2,0)</f>
        <v>EL EDEN</v>
      </c>
      <c r="F627" s="1" t="s">
        <v>6</v>
      </c>
      <c r="G627" s="1" t="s">
        <v>283</v>
      </c>
      <c r="H627" s="1" t="s">
        <v>45</v>
      </c>
      <c r="I627" s="5">
        <v>7</v>
      </c>
      <c r="J627" s="1" t="s">
        <v>46</v>
      </c>
      <c r="K627" s="1" t="s">
        <v>47</v>
      </c>
    </row>
    <row r="628" spans="1:11" ht="13.5" thickBot="1">
      <c r="A628" s="30">
        <v>45292</v>
      </c>
      <c r="B628" s="1" t="s">
        <v>13</v>
      </c>
      <c r="C628" s="1" t="s">
        <v>290</v>
      </c>
      <c r="D628" s="1" t="s">
        <v>31</v>
      </c>
      <c r="E628" s="1" t="str">
        <f>+VLOOKUP(D628,'[1]Exportar Hoja de Trabajo'!$B$2:$F$2549,2,0)</f>
        <v>EL EDEN</v>
      </c>
      <c r="F628" s="1" t="s">
        <v>6</v>
      </c>
      <c r="G628" s="1" t="s">
        <v>283</v>
      </c>
      <c r="H628" s="1" t="s">
        <v>20</v>
      </c>
      <c r="I628" s="5">
        <v>3</v>
      </c>
      <c r="J628" s="1" t="s">
        <v>107</v>
      </c>
      <c r="K628" s="1" t="s">
        <v>108</v>
      </c>
    </row>
    <row r="629" spans="1:11" ht="13.5" thickBot="1">
      <c r="A629" s="30">
        <v>45292</v>
      </c>
      <c r="B629" s="1" t="s">
        <v>13</v>
      </c>
      <c r="C629" s="1" t="s">
        <v>290</v>
      </c>
      <c r="D629" s="1" t="s">
        <v>31</v>
      </c>
      <c r="E629" s="1" t="str">
        <f>+VLOOKUP(D629,'[1]Exportar Hoja de Trabajo'!$B$2:$F$2549,2,0)</f>
        <v>EL EDEN</v>
      </c>
      <c r="F629" s="1" t="s">
        <v>18</v>
      </c>
      <c r="G629" s="1" t="s">
        <v>19</v>
      </c>
      <c r="H629" s="1" t="s">
        <v>20</v>
      </c>
      <c r="I629" s="5">
        <v>1</v>
      </c>
      <c r="J629" s="1" t="s">
        <v>107</v>
      </c>
      <c r="K629" s="1" t="s">
        <v>108</v>
      </c>
    </row>
    <row r="630" spans="1:11" ht="13.5" thickBot="1">
      <c r="A630" s="30">
        <v>45292</v>
      </c>
      <c r="B630" s="1" t="s">
        <v>13</v>
      </c>
      <c r="C630" s="1" t="s">
        <v>290</v>
      </c>
      <c r="D630" s="1" t="s">
        <v>31</v>
      </c>
      <c r="E630" s="1" t="str">
        <f>+VLOOKUP(D630,'[1]Exportar Hoja de Trabajo'!$B$2:$F$2549,2,0)</f>
        <v>EL EDEN</v>
      </c>
      <c r="F630" s="1" t="s">
        <v>18</v>
      </c>
      <c r="G630" s="1" t="s">
        <v>19</v>
      </c>
      <c r="H630" s="1" t="s">
        <v>15</v>
      </c>
      <c r="I630" s="5">
        <v>18</v>
      </c>
      <c r="J630" s="1" t="s">
        <v>16</v>
      </c>
      <c r="K630" s="1" t="s">
        <v>17</v>
      </c>
    </row>
    <row r="631" spans="1:11" ht="13.5" thickBot="1">
      <c r="A631" s="30">
        <v>45292</v>
      </c>
      <c r="B631" s="1" t="s">
        <v>13</v>
      </c>
      <c r="C631" s="1" t="s">
        <v>290</v>
      </c>
      <c r="D631" s="1" t="s">
        <v>31</v>
      </c>
      <c r="E631" s="1" t="str">
        <f>+VLOOKUP(D631,'[1]Exportar Hoja de Trabajo'!$B$2:$F$2549,2,0)</f>
        <v>EL EDEN</v>
      </c>
      <c r="F631" s="1" t="s">
        <v>27</v>
      </c>
      <c r="G631" s="1" t="s">
        <v>28</v>
      </c>
      <c r="H631" s="1" t="s">
        <v>45</v>
      </c>
      <c r="I631" s="5">
        <v>1</v>
      </c>
      <c r="J631" s="1" t="s">
        <v>46</v>
      </c>
      <c r="K631" s="1" t="s">
        <v>47</v>
      </c>
    </row>
    <row r="632" spans="1:11" ht="13.5" thickBot="1">
      <c r="A632" s="30">
        <v>45292</v>
      </c>
      <c r="B632" s="1" t="s">
        <v>13</v>
      </c>
      <c r="C632" s="1" t="s">
        <v>290</v>
      </c>
      <c r="D632" s="1" t="s">
        <v>31</v>
      </c>
      <c r="E632" s="1" t="str">
        <f>+VLOOKUP(D632,'[1]Exportar Hoja de Trabajo'!$B$2:$F$2549,2,0)</f>
        <v>EL EDEN</v>
      </c>
      <c r="F632" s="1" t="s">
        <v>27</v>
      </c>
      <c r="G632" s="1" t="s">
        <v>28</v>
      </c>
      <c r="H632" s="1" t="s">
        <v>29</v>
      </c>
      <c r="I632" s="5">
        <v>17</v>
      </c>
      <c r="J632" s="1" t="s">
        <v>34</v>
      </c>
      <c r="K632" s="1" t="s">
        <v>35</v>
      </c>
    </row>
    <row r="633" spans="1:11" ht="13.5" thickBot="1">
      <c r="A633" s="30">
        <v>45292</v>
      </c>
      <c r="B633" s="1" t="s">
        <v>13</v>
      </c>
      <c r="C633" s="1" t="s">
        <v>290</v>
      </c>
      <c r="D633" s="1" t="s">
        <v>31</v>
      </c>
      <c r="E633" s="1" t="str">
        <f>+VLOOKUP(D633,'[1]Exportar Hoja de Trabajo'!$B$2:$F$2549,2,0)</f>
        <v>EL EDEN</v>
      </c>
      <c r="F633" s="1" t="s">
        <v>38</v>
      </c>
      <c r="G633" s="1" t="s">
        <v>39</v>
      </c>
      <c r="H633" s="1" t="s">
        <v>29</v>
      </c>
      <c r="I633" s="5">
        <v>2</v>
      </c>
      <c r="J633" s="1" t="s">
        <v>34</v>
      </c>
      <c r="K633" s="1" t="s">
        <v>35</v>
      </c>
    </row>
    <row r="634" spans="1:11" ht="13.5" thickBot="1">
      <c r="A634" s="30">
        <v>45292</v>
      </c>
      <c r="B634" s="1" t="s">
        <v>13</v>
      </c>
      <c r="C634" s="1" t="s">
        <v>290</v>
      </c>
      <c r="D634" s="1" t="s">
        <v>31</v>
      </c>
      <c r="E634" s="1" t="str">
        <f>+VLOOKUP(D634,'[1]Exportar Hoja de Trabajo'!$B$2:$F$2549,2,0)</f>
        <v>EL EDEN</v>
      </c>
      <c r="F634" s="1" t="s">
        <v>40</v>
      </c>
      <c r="G634" s="1" t="s">
        <v>41</v>
      </c>
      <c r="H634" s="1" t="s">
        <v>15</v>
      </c>
      <c r="I634" s="5">
        <v>36</v>
      </c>
      <c r="J634" s="1" t="s">
        <v>16</v>
      </c>
      <c r="K634" s="1" t="s">
        <v>17</v>
      </c>
    </row>
    <row r="635" spans="1:11" ht="13.5" thickBot="1">
      <c r="A635" s="30">
        <v>45292</v>
      </c>
      <c r="B635" s="1" t="s">
        <v>13</v>
      </c>
      <c r="C635" s="1" t="s">
        <v>290</v>
      </c>
      <c r="D635" s="1" t="s">
        <v>37</v>
      </c>
      <c r="E635" s="1" t="str">
        <f>+VLOOKUP(D635,'[1]Exportar Hoja de Trabajo'!$B$2:$F$2549,2,0)</f>
        <v>BARRANQUILLA-E. CORTISSOZ</v>
      </c>
      <c r="F635" s="1" t="s">
        <v>65</v>
      </c>
      <c r="G635" s="1" t="s">
        <v>66</v>
      </c>
      <c r="H635" s="1" t="s">
        <v>29</v>
      </c>
      <c r="I635" s="5">
        <v>1</v>
      </c>
      <c r="J635" s="1" t="s">
        <v>34</v>
      </c>
      <c r="K635" s="1" t="s">
        <v>35</v>
      </c>
    </row>
    <row r="636" spans="1:11" ht="13.5" thickBot="1">
      <c r="A636" s="30">
        <v>45292</v>
      </c>
      <c r="B636" s="1" t="s">
        <v>13</v>
      </c>
      <c r="C636" s="1" t="s">
        <v>290</v>
      </c>
      <c r="D636" s="1" t="s">
        <v>37</v>
      </c>
      <c r="E636" s="1" t="str">
        <f>+VLOOKUP(D636,'[1]Exportar Hoja de Trabajo'!$B$2:$F$2549,2,0)</f>
        <v>BARRANQUILLA-E. CORTISSOZ</v>
      </c>
      <c r="F636" s="1" t="s">
        <v>18</v>
      </c>
      <c r="G636" s="1" t="s">
        <v>19</v>
      </c>
      <c r="H636" s="1" t="s">
        <v>29</v>
      </c>
      <c r="I636" s="5">
        <v>31</v>
      </c>
      <c r="J636" s="1" t="s">
        <v>34</v>
      </c>
      <c r="K636" s="1" t="s">
        <v>35</v>
      </c>
    </row>
    <row r="637" spans="1:11" ht="13.5" thickBot="1">
      <c r="A637" s="30">
        <v>45292</v>
      </c>
      <c r="B637" s="1" t="s">
        <v>13</v>
      </c>
      <c r="C637" s="1" t="s">
        <v>290</v>
      </c>
      <c r="D637" s="1" t="s">
        <v>37</v>
      </c>
      <c r="E637" s="1" t="str">
        <f>+VLOOKUP(D637,'[1]Exportar Hoja de Trabajo'!$B$2:$F$2549,2,0)</f>
        <v>BARRANQUILLA-E. CORTISSOZ</v>
      </c>
      <c r="F637" s="1" t="s">
        <v>36</v>
      </c>
      <c r="G637" t="s">
        <v>347</v>
      </c>
      <c r="H637" s="1" t="s">
        <v>15</v>
      </c>
      <c r="I637" s="5">
        <v>20</v>
      </c>
      <c r="J637" s="1" t="s">
        <v>25</v>
      </c>
      <c r="K637" s="1" t="s">
        <v>26</v>
      </c>
    </row>
    <row r="638" spans="1:11" ht="13.5" thickBot="1">
      <c r="A638" s="30">
        <v>45292</v>
      </c>
      <c r="B638" s="1" t="s">
        <v>13</v>
      </c>
      <c r="C638" s="1" t="s">
        <v>290</v>
      </c>
      <c r="D638" s="1" t="s">
        <v>44</v>
      </c>
      <c r="E638" s="1" t="str">
        <f>+VLOOKUP(D638,'[1]Exportar Hoja de Trabajo'!$B$2:$F$2549,2,0)</f>
        <v>BUCARAMANGA - PALONEGRO</v>
      </c>
      <c r="F638" s="1" t="s">
        <v>6</v>
      </c>
      <c r="G638" s="1" t="s">
        <v>283</v>
      </c>
      <c r="H638" s="1" t="s">
        <v>29</v>
      </c>
      <c r="I638" s="5">
        <v>2373</v>
      </c>
      <c r="J638" s="1" t="s">
        <v>46</v>
      </c>
      <c r="K638" s="1" t="s">
        <v>47</v>
      </c>
    </row>
    <row r="639" spans="1:11" ht="13.5" thickBot="1">
      <c r="A639" s="30">
        <v>45292</v>
      </c>
      <c r="B639" s="1" t="s">
        <v>13</v>
      </c>
      <c r="C639" s="1" t="s">
        <v>290</v>
      </c>
      <c r="D639" s="1" t="s">
        <v>44</v>
      </c>
      <c r="E639" s="1" t="str">
        <f>+VLOOKUP(D639,'[1]Exportar Hoja de Trabajo'!$B$2:$F$2549,2,0)</f>
        <v>BUCARAMANGA - PALONEGRO</v>
      </c>
      <c r="F639" s="1" t="s">
        <v>6</v>
      </c>
      <c r="G639" s="1" t="s">
        <v>283</v>
      </c>
      <c r="H639" s="1" t="s">
        <v>15</v>
      </c>
      <c r="I639" s="5">
        <v>72</v>
      </c>
      <c r="J639" s="1" t="s">
        <v>16</v>
      </c>
      <c r="K639" s="1" t="s">
        <v>17</v>
      </c>
    </row>
    <row r="640" spans="1:11" ht="13.5" thickBot="1">
      <c r="A640" s="30">
        <v>45292</v>
      </c>
      <c r="B640" s="1" t="s">
        <v>13</v>
      </c>
      <c r="C640" s="1" t="s">
        <v>290</v>
      </c>
      <c r="D640" s="1" t="s">
        <v>44</v>
      </c>
      <c r="E640" s="1" t="str">
        <f>+VLOOKUP(D640,'[1]Exportar Hoja de Trabajo'!$B$2:$F$2549,2,0)</f>
        <v>BUCARAMANGA - PALONEGRO</v>
      </c>
      <c r="F640" s="1" t="s">
        <v>18</v>
      </c>
      <c r="G640" s="1" t="s">
        <v>19</v>
      </c>
      <c r="H640" s="1" t="s">
        <v>20</v>
      </c>
      <c r="I640" s="5">
        <v>2</v>
      </c>
      <c r="J640" s="1" t="s">
        <v>107</v>
      </c>
      <c r="K640" s="1" t="s">
        <v>108</v>
      </c>
    </row>
    <row r="641" spans="1:11" ht="13.5" thickBot="1">
      <c r="A641" s="30">
        <v>45292</v>
      </c>
      <c r="B641" s="1" t="s">
        <v>13</v>
      </c>
      <c r="C641" s="1" t="s">
        <v>290</v>
      </c>
      <c r="D641" s="1" t="s">
        <v>44</v>
      </c>
      <c r="E641" s="1" t="str">
        <f>+VLOOKUP(D641,'[1]Exportar Hoja de Trabajo'!$B$2:$F$2549,2,0)</f>
        <v>BUCARAMANGA - PALONEGRO</v>
      </c>
      <c r="F641" s="1" t="s">
        <v>23</v>
      </c>
      <c r="G641" s="1" t="s">
        <v>24</v>
      </c>
      <c r="H641" s="1" t="s">
        <v>29</v>
      </c>
      <c r="I641" s="5">
        <v>406</v>
      </c>
      <c r="J641" s="1" t="s">
        <v>46</v>
      </c>
      <c r="K641" s="1" t="s">
        <v>47</v>
      </c>
    </row>
    <row r="642" spans="1:11" ht="13.5" thickBot="1">
      <c r="A642" s="30">
        <v>45292</v>
      </c>
      <c r="B642" s="1" t="s">
        <v>13</v>
      </c>
      <c r="C642" s="1" t="s">
        <v>290</v>
      </c>
      <c r="D642" s="1" t="s">
        <v>48</v>
      </c>
      <c r="E642" s="1" t="str">
        <f>+VLOOKUP(D642,'[1]Exportar Hoja de Trabajo'!$B$2:$F$2549,2,0)</f>
        <v>CALI - ALFONSO BONILLA ARAGON</v>
      </c>
      <c r="F642" s="1" t="s">
        <v>32</v>
      </c>
      <c r="G642" s="1" t="s">
        <v>33</v>
      </c>
      <c r="H642" s="1" t="s">
        <v>15</v>
      </c>
      <c r="I642" s="5">
        <v>88</v>
      </c>
      <c r="J642" s="1" t="s">
        <v>25</v>
      </c>
      <c r="K642" s="1" t="s">
        <v>26</v>
      </c>
    </row>
    <row r="643" spans="1:11" ht="13.5" thickBot="1">
      <c r="A643" s="30">
        <v>45292</v>
      </c>
      <c r="B643" s="1" t="s">
        <v>13</v>
      </c>
      <c r="C643" s="1" t="s">
        <v>290</v>
      </c>
      <c r="D643" s="1" t="s">
        <v>48</v>
      </c>
      <c r="E643" s="1" t="str">
        <f>+VLOOKUP(D643,'[1]Exportar Hoja de Trabajo'!$B$2:$F$2549,2,0)</f>
        <v>CALI - ALFONSO BONILLA ARAGON</v>
      </c>
      <c r="F643" s="1" t="s">
        <v>32</v>
      </c>
      <c r="G643" s="1" t="s">
        <v>33</v>
      </c>
      <c r="H643" s="1" t="s">
        <v>52</v>
      </c>
      <c r="I643" s="5">
        <v>1</v>
      </c>
      <c r="J643" s="1" t="s">
        <v>53</v>
      </c>
      <c r="K643" s="1" t="s">
        <v>54</v>
      </c>
    </row>
    <row r="644" spans="1:11" ht="13.5" thickBot="1">
      <c r="A644" s="30">
        <v>45292</v>
      </c>
      <c r="B644" s="1" t="s">
        <v>13</v>
      </c>
      <c r="C644" s="1" t="s">
        <v>290</v>
      </c>
      <c r="D644" s="1" t="s">
        <v>48</v>
      </c>
      <c r="E644" s="1" t="str">
        <f>+VLOOKUP(D644,'[1]Exportar Hoja de Trabajo'!$B$2:$F$2549,2,0)</f>
        <v>CALI - ALFONSO BONILLA ARAGON</v>
      </c>
      <c r="F644" s="1" t="s">
        <v>6</v>
      </c>
      <c r="G644" s="1" t="s">
        <v>283</v>
      </c>
      <c r="H644" s="1" t="s">
        <v>49</v>
      </c>
      <c r="I644" s="5">
        <v>89</v>
      </c>
      <c r="J644" s="1" t="s">
        <v>50</v>
      </c>
      <c r="K644" s="1" t="s">
        <v>51</v>
      </c>
    </row>
    <row r="645" spans="1:11" ht="13.5" thickBot="1">
      <c r="A645" s="30">
        <v>45292</v>
      </c>
      <c r="B645" s="1" t="s">
        <v>13</v>
      </c>
      <c r="C645" s="1" t="s">
        <v>290</v>
      </c>
      <c r="D645" s="1" t="s">
        <v>48</v>
      </c>
      <c r="E645" s="1" t="str">
        <f>+VLOOKUP(D645,'[1]Exportar Hoja de Trabajo'!$B$2:$F$2549,2,0)</f>
        <v>CALI - ALFONSO BONILLA ARAGON</v>
      </c>
      <c r="F645" s="1" t="s">
        <v>6</v>
      </c>
      <c r="G645" s="1" t="s">
        <v>283</v>
      </c>
      <c r="H645" s="1" t="s">
        <v>15</v>
      </c>
      <c r="I645" s="5">
        <v>338</v>
      </c>
      <c r="J645" s="1" t="s">
        <v>42</v>
      </c>
      <c r="K645" s="1" t="s">
        <v>43</v>
      </c>
    </row>
    <row r="646" spans="1:11" ht="13.5" thickBot="1">
      <c r="A646" s="30">
        <v>45292</v>
      </c>
      <c r="B646" s="1" t="s">
        <v>13</v>
      </c>
      <c r="C646" s="1" t="s">
        <v>290</v>
      </c>
      <c r="D646" s="1" t="s">
        <v>48</v>
      </c>
      <c r="E646" s="1" t="str">
        <f>+VLOOKUP(D646,'[1]Exportar Hoja de Trabajo'!$B$2:$F$2549,2,0)</f>
        <v>CALI - ALFONSO BONILLA ARAGON</v>
      </c>
      <c r="F646" s="1" t="s">
        <v>59</v>
      </c>
      <c r="G646" s="1" t="s">
        <v>60</v>
      </c>
      <c r="H646" s="1" t="s">
        <v>15</v>
      </c>
      <c r="I646" s="5">
        <v>1</v>
      </c>
      <c r="J646" s="1" t="s">
        <v>25</v>
      </c>
      <c r="K646" s="1" t="s">
        <v>26</v>
      </c>
    </row>
    <row r="647" spans="1:11" ht="13.5" thickBot="1">
      <c r="A647" s="30">
        <v>45292</v>
      </c>
      <c r="B647" s="1" t="s">
        <v>13</v>
      </c>
      <c r="C647" s="1" t="s">
        <v>290</v>
      </c>
      <c r="D647" s="1" t="s">
        <v>61</v>
      </c>
      <c r="E647" s="1" t="str">
        <f>+VLOOKUP(D647,'[1]Exportar Hoja de Trabajo'!$B$2:$F$2549,2,0)</f>
        <v>CARTAGENA - RAFAEL NUÑEZ</v>
      </c>
      <c r="F647" s="1" t="s">
        <v>32</v>
      </c>
      <c r="G647" s="1" t="s">
        <v>33</v>
      </c>
      <c r="H647" s="1" t="s">
        <v>45</v>
      </c>
      <c r="I647" s="5">
        <v>2</v>
      </c>
      <c r="J647" s="1" t="s">
        <v>42</v>
      </c>
      <c r="K647" s="1" t="s">
        <v>43</v>
      </c>
    </row>
    <row r="648" spans="1:11" ht="13.5" thickBot="1">
      <c r="A648" s="30">
        <v>45292</v>
      </c>
      <c r="B648" s="1" t="s">
        <v>13</v>
      </c>
      <c r="C648" s="1" t="s">
        <v>290</v>
      </c>
      <c r="D648" s="1" t="s">
        <v>61</v>
      </c>
      <c r="E648" s="1" t="str">
        <f>+VLOOKUP(D648,'[1]Exportar Hoja de Trabajo'!$B$2:$F$2549,2,0)</f>
        <v>CARTAGENA - RAFAEL NUÑEZ</v>
      </c>
      <c r="F648" s="1" t="s">
        <v>6</v>
      </c>
      <c r="G648" s="1" t="s">
        <v>283</v>
      </c>
      <c r="H648" s="1" t="s">
        <v>45</v>
      </c>
      <c r="I648" s="5">
        <v>51</v>
      </c>
      <c r="J648" s="1" t="s">
        <v>34</v>
      </c>
      <c r="K648" s="1" t="s">
        <v>35</v>
      </c>
    </row>
    <row r="649" spans="1:11" ht="13.5" thickBot="1">
      <c r="A649" s="30">
        <v>45292</v>
      </c>
      <c r="B649" s="1" t="s">
        <v>13</v>
      </c>
      <c r="C649" s="1" t="s">
        <v>290</v>
      </c>
      <c r="D649" s="1" t="s">
        <v>61</v>
      </c>
      <c r="E649" s="1" t="str">
        <f>+VLOOKUP(D649,'[1]Exportar Hoja de Trabajo'!$B$2:$F$2549,2,0)</f>
        <v>CARTAGENA - RAFAEL NUÑEZ</v>
      </c>
      <c r="F649" s="1" t="s">
        <v>6</v>
      </c>
      <c r="G649" s="1" t="s">
        <v>283</v>
      </c>
      <c r="H649" s="1" t="s">
        <v>62</v>
      </c>
      <c r="I649" s="5">
        <v>150</v>
      </c>
      <c r="J649" s="1" t="s">
        <v>34</v>
      </c>
      <c r="K649" s="1" t="s">
        <v>35</v>
      </c>
    </row>
    <row r="650" spans="1:11" ht="13.5" thickBot="1">
      <c r="A650" s="30">
        <v>45292</v>
      </c>
      <c r="B650" s="1" t="s">
        <v>13</v>
      </c>
      <c r="C650" s="1" t="s">
        <v>290</v>
      </c>
      <c r="D650" s="1" t="s">
        <v>61</v>
      </c>
      <c r="E650" s="1" t="str">
        <f>+VLOOKUP(D650,'[1]Exportar Hoja de Trabajo'!$B$2:$F$2549,2,0)</f>
        <v>CARTAGENA - RAFAEL NUÑEZ</v>
      </c>
      <c r="F650" s="1" t="s">
        <v>6</v>
      </c>
      <c r="G650" s="1" t="s">
        <v>283</v>
      </c>
      <c r="H650" s="1" t="s">
        <v>15</v>
      </c>
      <c r="I650" s="5">
        <v>606</v>
      </c>
      <c r="J650" s="1" t="s">
        <v>42</v>
      </c>
      <c r="K650" s="1" t="s">
        <v>43</v>
      </c>
    </row>
    <row r="651" spans="1:11" ht="13.5" thickBot="1">
      <c r="A651" s="30">
        <v>45292</v>
      </c>
      <c r="B651" s="1" t="s">
        <v>13</v>
      </c>
      <c r="C651" s="1" t="s">
        <v>290</v>
      </c>
      <c r="D651" s="1" t="s">
        <v>61</v>
      </c>
      <c r="E651" s="1" t="str">
        <f>+VLOOKUP(D651,'[1]Exportar Hoja de Trabajo'!$B$2:$F$2549,2,0)</f>
        <v>CARTAGENA - RAFAEL NUÑEZ</v>
      </c>
      <c r="F651" s="1" t="s">
        <v>6</v>
      </c>
      <c r="G651" s="1" t="s">
        <v>283</v>
      </c>
      <c r="H651" s="1" t="s">
        <v>67</v>
      </c>
      <c r="I651" s="5">
        <v>66</v>
      </c>
      <c r="J651" s="1" t="s">
        <v>68</v>
      </c>
      <c r="K651" s="1" t="s">
        <v>69</v>
      </c>
    </row>
    <row r="652" spans="1:11" ht="13.5" thickBot="1">
      <c r="A652" s="30">
        <v>45292</v>
      </c>
      <c r="B652" s="1" t="s">
        <v>13</v>
      </c>
      <c r="C652" s="1" t="s">
        <v>290</v>
      </c>
      <c r="D652" s="1" t="s">
        <v>48</v>
      </c>
      <c r="E652" s="1" t="str">
        <f>+VLOOKUP(D652,'[1]Exportar Hoja de Trabajo'!$B$2:$F$2549,2,0)</f>
        <v>CALI - ALFONSO BONILLA ARAGON</v>
      </c>
      <c r="F652" s="1" t="s">
        <v>6</v>
      </c>
      <c r="G652" s="1" t="s">
        <v>283</v>
      </c>
      <c r="H652" s="1" t="s">
        <v>224</v>
      </c>
      <c r="I652" s="5">
        <v>2</v>
      </c>
      <c r="J652" s="1" t="s">
        <v>131</v>
      </c>
      <c r="K652" s="1" t="s">
        <v>132</v>
      </c>
    </row>
    <row r="653" spans="1:11" ht="13.5" thickBot="1">
      <c r="A653" s="30">
        <v>45292</v>
      </c>
      <c r="B653" s="1" t="s">
        <v>13</v>
      </c>
      <c r="C653" s="1" t="s">
        <v>290</v>
      </c>
      <c r="D653" s="1" t="s">
        <v>48</v>
      </c>
      <c r="E653" s="1" t="str">
        <f>+VLOOKUP(D653,'[1]Exportar Hoja de Trabajo'!$B$2:$F$2549,2,0)</f>
        <v>CALI - ALFONSO BONILLA ARAGON</v>
      </c>
      <c r="F653" s="1" t="s">
        <v>18</v>
      </c>
      <c r="G653" s="1" t="s">
        <v>19</v>
      </c>
      <c r="H653" s="1" t="s">
        <v>45</v>
      </c>
      <c r="I653" s="5">
        <v>1</v>
      </c>
      <c r="J653" s="1" t="s">
        <v>42</v>
      </c>
      <c r="K653" s="1" t="s">
        <v>43</v>
      </c>
    </row>
    <row r="654" spans="1:11" ht="13.5" thickBot="1">
      <c r="A654" s="30">
        <v>45292</v>
      </c>
      <c r="B654" s="1" t="s">
        <v>13</v>
      </c>
      <c r="C654" s="1" t="s">
        <v>290</v>
      </c>
      <c r="D654" s="1" t="s">
        <v>48</v>
      </c>
      <c r="E654" s="1" t="str">
        <f>+VLOOKUP(D654,'[1]Exportar Hoja de Trabajo'!$B$2:$F$2549,2,0)</f>
        <v>CALI - ALFONSO BONILLA ARAGON</v>
      </c>
      <c r="F654" s="1" t="s">
        <v>18</v>
      </c>
      <c r="G654" s="1" t="s">
        <v>19</v>
      </c>
      <c r="H654" s="1" t="s">
        <v>15</v>
      </c>
      <c r="I654" s="5">
        <v>92</v>
      </c>
      <c r="J654" s="1" t="s">
        <v>25</v>
      </c>
      <c r="K654" s="1" t="s">
        <v>26</v>
      </c>
    </row>
    <row r="655" spans="1:11" ht="13.5" thickBot="1">
      <c r="A655" s="30">
        <v>45292</v>
      </c>
      <c r="B655" s="1" t="s">
        <v>13</v>
      </c>
      <c r="C655" s="1" t="s">
        <v>290</v>
      </c>
      <c r="D655" s="1" t="s">
        <v>48</v>
      </c>
      <c r="E655" s="1" t="str">
        <f>+VLOOKUP(D655,'[1]Exportar Hoja de Trabajo'!$B$2:$F$2549,2,0)</f>
        <v>CALI - ALFONSO BONILLA ARAGON</v>
      </c>
      <c r="F655" s="1" t="s">
        <v>18</v>
      </c>
      <c r="G655" s="1" t="s">
        <v>19</v>
      </c>
      <c r="H655" s="1" t="s">
        <v>55</v>
      </c>
      <c r="I655" s="5">
        <v>12</v>
      </c>
      <c r="J655" s="1" t="s">
        <v>46</v>
      </c>
      <c r="K655" s="1" t="s">
        <v>47</v>
      </c>
    </row>
    <row r="656" spans="1:11" ht="13.5" thickBot="1">
      <c r="A656" s="30">
        <v>45292</v>
      </c>
      <c r="B656" s="1" t="s">
        <v>13</v>
      </c>
      <c r="C656" s="1" t="s">
        <v>290</v>
      </c>
      <c r="D656" s="1" t="s">
        <v>48</v>
      </c>
      <c r="E656" s="1" t="str">
        <f>+VLOOKUP(D656,'[1]Exportar Hoja de Trabajo'!$B$2:$F$2549,2,0)</f>
        <v>CALI - ALFONSO BONILLA ARAGON</v>
      </c>
      <c r="F656" s="1" t="s">
        <v>23</v>
      </c>
      <c r="G656" s="1" t="s">
        <v>24</v>
      </c>
      <c r="H656" s="1" t="s">
        <v>62</v>
      </c>
      <c r="I656" s="5">
        <v>33</v>
      </c>
      <c r="J656" s="1" t="s">
        <v>50</v>
      </c>
      <c r="K656" s="1" t="s">
        <v>51</v>
      </c>
    </row>
    <row r="657" spans="1:11" ht="13.5" thickBot="1">
      <c r="A657" s="30">
        <v>45292</v>
      </c>
      <c r="B657" s="1" t="s">
        <v>13</v>
      </c>
      <c r="C657" s="1" t="s">
        <v>290</v>
      </c>
      <c r="D657" s="1" t="s">
        <v>48</v>
      </c>
      <c r="E657" s="1" t="str">
        <f>+VLOOKUP(D657,'[1]Exportar Hoja de Trabajo'!$B$2:$F$2549,2,0)</f>
        <v>CALI - ALFONSO BONILLA ARAGON</v>
      </c>
      <c r="F657" s="1" t="s">
        <v>23</v>
      </c>
      <c r="G657" s="1" t="s">
        <v>24</v>
      </c>
      <c r="H657" s="1" t="s">
        <v>15</v>
      </c>
      <c r="I657" s="5">
        <v>2</v>
      </c>
      <c r="J657" s="1" t="s">
        <v>160</v>
      </c>
      <c r="K657" s="1" t="s">
        <v>161</v>
      </c>
    </row>
    <row r="658" spans="1:11" ht="13.5" thickBot="1">
      <c r="A658" s="30">
        <v>45292</v>
      </c>
      <c r="B658" s="1" t="s">
        <v>13</v>
      </c>
      <c r="C658" s="1" t="s">
        <v>290</v>
      </c>
      <c r="D658" s="1" t="s">
        <v>48</v>
      </c>
      <c r="E658" s="1" t="str">
        <f>+VLOOKUP(D658,'[1]Exportar Hoja de Trabajo'!$B$2:$F$2549,2,0)</f>
        <v>CALI - ALFONSO BONILLA ARAGON</v>
      </c>
      <c r="F658" s="1" t="s">
        <v>27</v>
      </c>
      <c r="G658" s="1" t="s">
        <v>28</v>
      </c>
      <c r="H658" s="1" t="s">
        <v>29</v>
      </c>
      <c r="I658" s="5">
        <v>32</v>
      </c>
      <c r="J658" s="1" t="s">
        <v>34</v>
      </c>
      <c r="K658" s="1" t="s">
        <v>35</v>
      </c>
    </row>
    <row r="659" spans="1:11" ht="13.5" thickBot="1">
      <c r="A659" s="30">
        <v>45292</v>
      </c>
      <c r="B659" s="1" t="s">
        <v>13</v>
      </c>
      <c r="C659" s="1" t="s">
        <v>290</v>
      </c>
      <c r="D659" s="1" t="s">
        <v>48</v>
      </c>
      <c r="E659" s="1" t="str">
        <f>+VLOOKUP(D659,'[1]Exportar Hoja de Trabajo'!$B$2:$F$2549,2,0)</f>
        <v>CALI - ALFONSO BONILLA ARAGON</v>
      </c>
      <c r="F659" s="1" t="s">
        <v>27</v>
      </c>
      <c r="G659" s="1" t="s">
        <v>28</v>
      </c>
      <c r="H659" s="1" t="s">
        <v>15</v>
      </c>
      <c r="I659" s="5">
        <v>1</v>
      </c>
      <c r="J659" s="1" t="s">
        <v>160</v>
      </c>
      <c r="K659" s="1" t="s">
        <v>161</v>
      </c>
    </row>
    <row r="660" spans="1:11" ht="13.5" thickBot="1">
      <c r="A660" s="30">
        <v>45292</v>
      </c>
      <c r="B660" s="1" t="s">
        <v>13</v>
      </c>
      <c r="C660" s="1" t="s">
        <v>290</v>
      </c>
      <c r="D660" s="1" t="s">
        <v>48</v>
      </c>
      <c r="E660" s="1" t="str">
        <f>+VLOOKUP(D660,'[1]Exportar Hoja de Trabajo'!$B$2:$F$2549,2,0)</f>
        <v>CALI - ALFONSO BONILLA ARAGON</v>
      </c>
      <c r="F660" s="1" t="s">
        <v>27</v>
      </c>
      <c r="G660" s="1" t="s">
        <v>28</v>
      </c>
      <c r="H660" s="1" t="s">
        <v>15</v>
      </c>
      <c r="I660" s="5">
        <v>57</v>
      </c>
      <c r="J660" s="1" t="s">
        <v>16</v>
      </c>
      <c r="K660" s="1" t="s">
        <v>17</v>
      </c>
    </row>
    <row r="661" spans="1:11" ht="13.5" thickBot="1">
      <c r="A661" s="30">
        <v>45292</v>
      </c>
      <c r="B661" s="1" t="s">
        <v>13</v>
      </c>
      <c r="C661" s="1" t="s">
        <v>290</v>
      </c>
      <c r="D661" s="1" t="s">
        <v>61</v>
      </c>
      <c r="E661" s="1" t="str">
        <f>+VLOOKUP(D661,'[1]Exportar Hoja de Trabajo'!$B$2:$F$2549,2,0)</f>
        <v>CARTAGENA - RAFAEL NUÑEZ</v>
      </c>
      <c r="F661" s="1" t="s">
        <v>18</v>
      </c>
      <c r="G661" s="1" t="s">
        <v>19</v>
      </c>
      <c r="H661" s="1" t="s">
        <v>29</v>
      </c>
      <c r="I661" s="5">
        <v>7</v>
      </c>
      <c r="J661" s="1" t="s">
        <v>34</v>
      </c>
      <c r="K661" s="1" t="s">
        <v>35</v>
      </c>
    </row>
    <row r="662" spans="1:11" ht="13.5" thickBot="1">
      <c r="A662" s="30">
        <v>45292</v>
      </c>
      <c r="B662" s="1" t="s">
        <v>13</v>
      </c>
      <c r="C662" s="1" t="s">
        <v>290</v>
      </c>
      <c r="D662" s="1" t="s">
        <v>61</v>
      </c>
      <c r="E662" s="1" t="str">
        <f>+VLOOKUP(D662,'[1]Exportar Hoja de Trabajo'!$B$2:$F$2549,2,0)</f>
        <v>CARTAGENA - RAFAEL NUÑEZ</v>
      </c>
      <c r="F662" s="1" t="s">
        <v>23</v>
      </c>
      <c r="G662" s="1" t="s">
        <v>24</v>
      </c>
      <c r="H662" s="1" t="s">
        <v>45</v>
      </c>
      <c r="I662" s="5">
        <v>2</v>
      </c>
      <c r="J662" s="1" t="s">
        <v>42</v>
      </c>
      <c r="K662" s="1" t="s">
        <v>43</v>
      </c>
    </row>
    <row r="663" spans="1:11" ht="13.5" thickBot="1">
      <c r="A663" s="30">
        <v>45292</v>
      </c>
      <c r="B663" s="1" t="s">
        <v>13</v>
      </c>
      <c r="C663" s="1" t="s">
        <v>290</v>
      </c>
      <c r="D663" s="1" t="s">
        <v>61</v>
      </c>
      <c r="E663" s="1" t="str">
        <f>+VLOOKUP(D663,'[1]Exportar Hoja de Trabajo'!$B$2:$F$2549,2,0)</f>
        <v>CARTAGENA - RAFAEL NUÑEZ</v>
      </c>
      <c r="F663" s="1" t="s">
        <v>23</v>
      </c>
      <c r="G663" s="1" t="s">
        <v>24</v>
      </c>
      <c r="H663" s="1" t="s">
        <v>49</v>
      </c>
      <c r="I663" s="5">
        <v>13</v>
      </c>
      <c r="J663" s="1" t="s">
        <v>50</v>
      </c>
      <c r="K663" s="1" t="s">
        <v>51</v>
      </c>
    </row>
    <row r="664" spans="1:11" ht="13.5" thickBot="1">
      <c r="A664" s="30">
        <v>45292</v>
      </c>
      <c r="B664" s="1" t="s">
        <v>13</v>
      </c>
      <c r="C664" s="1" t="s">
        <v>290</v>
      </c>
      <c r="D664" s="1" t="s">
        <v>61</v>
      </c>
      <c r="E664" s="1" t="str">
        <f>+VLOOKUP(D664,'[1]Exportar Hoja de Trabajo'!$B$2:$F$2549,2,0)</f>
        <v>CARTAGENA - RAFAEL NUÑEZ</v>
      </c>
      <c r="F664" s="1" t="s">
        <v>23</v>
      </c>
      <c r="G664" s="1" t="s">
        <v>24</v>
      </c>
      <c r="H664" s="1" t="s">
        <v>15</v>
      </c>
      <c r="I664" s="5">
        <v>124</v>
      </c>
      <c r="J664" s="1" t="s">
        <v>42</v>
      </c>
      <c r="K664" s="1" t="s">
        <v>43</v>
      </c>
    </row>
    <row r="665" spans="1:11" ht="13.5" thickBot="1">
      <c r="A665" s="30">
        <v>45292</v>
      </c>
      <c r="B665" s="1" t="s">
        <v>13</v>
      </c>
      <c r="C665" s="1" t="s">
        <v>290</v>
      </c>
      <c r="D665" s="1" t="s">
        <v>61</v>
      </c>
      <c r="E665" s="1" t="str">
        <f>+VLOOKUP(D665,'[1]Exportar Hoja de Trabajo'!$B$2:$F$2549,2,0)</f>
        <v>CARTAGENA - RAFAEL NUÑEZ</v>
      </c>
      <c r="F665" s="1" t="s">
        <v>23</v>
      </c>
      <c r="G665" s="1" t="s">
        <v>24</v>
      </c>
      <c r="H665" s="1" t="s">
        <v>15</v>
      </c>
      <c r="I665" s="5">
        <v>124</v>
      </c>
      <c r="J665" s="1" t="s">
        <v>16</v>
      </c>
      <c r="K665" s="1" t="s">
        <v>17</v>
      </c>
    </row>
    <row r="666" spans="1:11" ht="13.5" thickBot="1">
      <c r="A666" s="30">
        <v>45292</v>
      </c>
      <c r="B666" s="1" t="s">
        <v>13</v>
      </c>
      <c r="C666" s="1" t="s">
        <v>290</v>
      </c>
      <c r="D666" s="1" t="s">
        <v>61</v>
      </c>
      <c r="E666" s="1" t="str">
        <f>+VLOOKUP(D666,'[1]Exportar Hoja de Trabajo'!$B$2:$F$2549,2,0)</f>
        <v>CARTAGENA - RAFAEL NUÑEZ</v>
      </c>
      <c r="F666" s="1" t="s">
        <v>36</v>
      </c>
      <c r="G666" t="s">
        <v>347</v>
      </c>
      <c r="H666" s="1" t="s">
        <v>15</v>
      </c>
      <c r="I666" s="5">
        <v>1</v>
      </c>
      <c r="J666" s="1" t="s">
        <v>16</v>
      </c>
      <c r="K666" s="1" t="s">
        <v>17</v>
      </c>
    </row>
    <row r="667" spans="1:11" ht="13.5" thickBot="1">
      <c r="A667" s="30">
        <v>45292</v>
      </c>
      <c r="B667" s="1" t="s">
        <v>13</v>
      </c>
      <c r="C667" s="1" t="s">
        <v>290</v>
      </c>
      <c r="D667" s="1" t="s">
        <v>61</v>
      </c>
      <c r="E667" s="1" t="str">
        <f>+VLOOKUP(D667,'[1]Exportar Hoja de Trabajo'!$B$2:$F$2549,2,0)</f>
        <v>CARTAGENA - RAFAEL NUÑEZ</v>
      </c>
      <c r="F667" s="1" t="s">
        <v>27</v>
      </c>
      <c r="G667" s="1" t="s">
        <v>28</v>
      </c>
      <c r="H667" s="1" t="s">
        <v>29</v>
      </c>
      <c r="I667" s="5">
        <v>518</v>
      </c>
      <c r="J667" s="1" t="s">
        <v>30</v>
      </c>
      <c r="K667" s="1" t="s">
        <v>488</v>
      </c>
    </row>
    <row r="668" spans="1:11" ht="13.5" thickBot="1">
      <c r="A668" s="30">
        <v>45292</v>
      </c>
      <c r="B668" s="1" t="s">
        <v>13</v>
      </c>
      <c r="C668" s="1" t="s">
        <v>290</v>
      </c>
      <c r="D668" s="1" t="s">
        <v>61</v>
      </c>
      <c r="E668" s="1" t="str">
        <f>+VLOOKUP(D668,'[1]Exportar Hoja de Trabajo'!$B$2:$F$2549,2,0)</f>
        <v>CARTAGENA - RAFAEL NUÑEZ</v>
      </c>
      <c r="F668" s="1" t="s">
        <v>27</v>
      </c>
      <c r="G668" s="1" t="s">
        <v>28</v>
      </c>
      <c r="H668" s="1" t="s">
        <v>10</v>
      </c>
      <c r="I668" s="5">
        <v>4</v>
      </c>
      <c r="J668" s="1" t="s">
        <v>121</v>
      </c>
      <c r="K668" s="1" t="s">
        <v>121</v>
      </c>
    </row>
    <row r="669" spans="1:11" ht="13.5" thickBot="1">
      <c r="A669" s="30">
        <v>45292</v>
      </c>
      <c r="B669" s="1" t="s">
        <v>13</v>
      </c>
      <c r="C669" s="1" t="s">
        <v>290</v>
      </c>
      <c r="D669" s="1" t="s">
        <v>61</v>
      </c>
      <c r="E669" s="1" t="str">
        <f>+VLOOKUP(D669,'[1]Exportar Hoja de Trabajo'!$B$2:$F$2549,2,0)</f>
        <v>CARTAGENA - RAFAEL NUÑEZ</v>
      </c>
      <c r="F669" s="1" t="s">
        <v>40</v>
      </c>
      <c r="G669" s="1" t="s">
        <v>41</v>
      </c>
      <c r="H669" s="1" t="s">
        <v>45</v>
      </c>
      <c r="I669" s="5">
        <v>4</v>
      </c>
      <c r="J669" s="1" t="s">
        <v>42</v>
      </c>
      <c r="K669" s="1" t="s">
        <v>43</v>
      </c>
    </row>
    <row r="670" spans="1:11" ht="13.5" thickBot="1">
      <c r="A670" s="30">
        <v>45292</v>
      </c>
      <c r="B670" s="1" t="s">
        <v>13</v>
      </c>
      <c r="C670" s="1" t="s">
        <v>290</v>
      </c>
      <c r="D670" s="1" t="s">
        <v>61</v>
      </c>
      <c r="E670" s="1" t="str">
        <f>+VLOOKUP(D670,'[1]Exportar Hoja de Trabajo'!$B$2:$F$2549,2,0)</f>
        <v>CARTAGENA - RAFAEL NUÑEZ</v>
      </c>
      <c r="F670" s="1" t="s">
        <v>40</v>
      </c>
      <c r="G670" s="1" t="s">
        <v>41</v>
      </c>
      <c r="H670" s="1" t="s">
        <v>29</v>
      </c>
      <c r="I670" s="5">
        <v>1512</v>
      </c>
      <c r="J670" s="1" t="s">
        <v>30</v>
      </c>
      <c r="K670" s="1" t="s">
        <v>488</v>
      </c>
    </row>
    <row r="671" spans="1:11" ht="13.5" thickBot="1">
      <c r="A671" s="30">
        <v>45292</v>
      </c>
      <c r="B671" s="1" t="s">
        <v>13</v>
      </c>
      <c r="C671" s="1" t="s">
        <v>290</v>
      </c>
      <c r="D671" s="1" t="s">
        <v>61</v>
      </c>
      <c r="E671" s="1" t="str">
        <f>+VLOOKUP(D671,'[1]Exportar Hoja de Trabajo'!$B$2:$F$2549,2,0)</f>
        <v>CARTAGENA - RAFAEL NUÑEZ</v>
      </c>
      <c r="F671" s="1" t="s">
        <v>40</v>
      </c>
      <c r="G671" s="1" t="s">
        <v>41</v>
      </c>
      <c r="H671" s="1" t="s">
        <v>15</v>
      </c>
      <c r="I671" s="5">
        <v>247</v>
      </c>
      <c r="J671" s="1" t="s">
        <v>42</v>
      </c>
      <c r="K671" s="1" t="s">
        <v>43</v>
      </c>
    </row>
    <row r="672" spans="1:11" ht="13.5" thickBot="1">
      <c r="A672" s="30">
        <v>45292</v>
      </c>
      <c r="B672" s="1" t="s">
        <v>13</v>
      </c>
      <c r="C672" s="1" t="s">
        <v>290</v>
      </c>
      <c r="D672" s="1" t="s">
        <v>61</v>
      </c>
      <c r="E672" s="1" t="str">
        <f>+VLOOKUP(D672,'[1]Exportar Hoja de Trabajo'!$B$2:$F$2549,2,0)</f>
        <v>CARTAGENA - RAFAEL NUÑEZ</v>
      </c>
      <c r="F672" s="1" t="s">
        <v>40</v>
      </c>
      <c r="G672" s="1" t="s">
        <v>41</v>
      </c>
      <c r="H672" s="1" t="s">
        <v>15</v>
      </c>
      <c r="I672" s="5">
        <v>279</v>
      </c>
      <c r="J672" s="1" t="s">
        <v>25</v>
      </c>
      <c r="K672" s="1" t="s">
        <v>26</v>
      </c>
    </row>
    <row r="673" spans="1:11" ht="13.5" thickBot="1">
      <c r="A673" s="30">
        <v>45292</v>
      </c>
      <c r="B673" s="1" t="s">
        <v>13</v>
      </c>
      <c r="C673" s="1" t="s">
        <v>290</v>
      </c>
      <c r="D673" s="1" t="s">
        <v>61</v>
      </c>
      <c r="E673" s="1" t="str">
        <f>+VLOOKUP(D673,'[1]Exportar Hoja de Trabajo'!$B$2:$F$2549,2,0)</f>
        <v>CARTAGENA - RAFAEL NUÑEZ</v>
      </c>
      <c r="F673" s="1" t="s">
        <v>59</v>
      </c>
      <c r="G673" s="1" t="s">
        <v>60</v>
      </c>
      <c r="H673" s="1" t="s">
        <v>29</v>
      </c>
      <c r="I673" s="5">
        <v>3</v>
      </c>
      <c r="J673" s="1" t="s">
        <v>30</v>
      </c>
      <c r="K673" s="1" t="s">
        <v>488</v>
      </c>
    </row>
    <row r="674" spans="1:11" ht="13.5" thickBot="1">
      <c r="A674" s="30">
        <v>45292</v>
      </c>
      <c r="B674" s="1" t="s">
        <v>13</v>
      </c>
      <c r="C674" s="1" t="s">
        <v>290</v>
      </c>
      <c r="D674" s="1" t="s">
        <v>61</v>
      </c>
      <c r="E674" s="1" t="str">
        <f>+VLOOKUP(D674,'[1]Exportar Hoja de Trabajo'!$B$2:$F$2549,2,0)</f>
        <v>CARTAGENA - RAFAEL NUÑEZ</v>
      </c>
      <c r="F674" s="1" t="s">
        <v>59</v>
      </c>
      <c r="G674" s="1" t="s">
        <v>60</v>
      </c>
      <c r="H674" s="1" t="s">
        <v>180</v>
      </c>
      <c r="I674" s="5">
        <v>1</v>
      </c>
      <c r="J674" s="1" t="s">
        <v>181</v>
      </c>
      <c r="K674" s="1" t="s">
        <v>182</v>
      </c>
    </row>
    <row r="675" spans="1:11" ht="13.5" thickBot="1">
      <c r="A675" s="30">
        <v>45292</v>
      </c>
      <c r="B675" s="1" t="s">
        <v>13</v>
      </c>
      <c r="C675" s="1" t="s">
        <v>290</v>
      </c>
      <c r="D675" s="1" t="s">
        <v>72</v>
      </c>
      <c r="E675" s="1" t="str">
        <f>+VLOOKUP(D675,'[1]Exportar Hoja de Trabajo'!$B$2:$F$2549,2,0)</f>
        <v>CAMILO DAZA</v>
      </c>
      <c r="F675" s="1" t="s">
        <v>32</v>
      </c>
      <c r="G675" s="1" t="s">
        <v>33</v>
      </c>
      <c r="H675" s="1" t="s">
        <v>29</v>
      </c>
      <c r="I675" s="5">
        <v>70</v>
      </c>
      <c r="J675" s="1" t="s">
        <v>30</v>
      </c>
      <c r="K675" s="1" t="s">
        <v>488</v>
      </c>
    </row>
    <row r="676" spans="1:11" ht="13.5" thickBot="1">
      <c r="A676" s="30">
        <v>45292</v>
      </c>
      <c r="B676" s="1" t="s">
        <v>13</v>
      </c>
      <c r="C676" s="1" t="s">
        <v>290</v>
      </c>
      <c r="D676" s="1" t="s">
        <v>72</v>
      </c>
      <c r="E676" s="1" t="str">
        <f>+VLOOKUP(D676,'[1]Exportar Hoja de Trabajo'!$B$2:$F$2549,2,0)</f>
        <v>CAMILO DAZA</v>
      </c>
      <c r="F676" s="1" t="s">
        <v>65</v>
      </c>
      <c r="G676" s="1" t="s">
        <v>66</v>
      </c>
      <c r="H676" s="1" t="s">
        <v>45</v>
      </c>
      <c r="I676" s="5">
        <v>2</v>
      </c>
      <c r="J676" s="1" t="s">
        <v>46</v>
      </c>
      <c r="K676" s="1" t="s">
        <v>47</v>
      </c>
    </row>
    <row r="677" spans="1:11" ht="13.5" thickBot="1">
      <c r="A677" s="30">
        <v>45292</v>
      </c>
      <c r="B677" s="1" t="s">
        <v>13</v>
      </c>
      <c r="C677" s="1" t="s">
        <v>290</v>
      </c>
      <c r="D677" s="1" t="s">
        <v>72</v>
      </c>
      <c r="E677" s="1" t="str">
        <f>+VLOOKUP(D677,'[1]Exportar Hoja de Trabajo'!$B$2:$F$2549,2,0)</f>
        <v>CAMILO DAZA</v>
      </c>
      <c r="F677" s="1" t="s">
        <v>65</v>
      </c>
      <c r="G677" s="1" t="s">
        <v>66</v>
      </c>
      <c r="H677" s="1" t="s">
        <v>29</v>
      </c>
      <c r="I677" s="5">
        <v>8</v>
      </c>
      <c r="J677" s="1" t="s">
        <v>46</v>
      </c>
      <c r="K677" s="1" t="s">
        <v>47</v>
      </c>
    </row>
    <row r="678" spans="1:11" ht="13.5" thickBot="1">
      <c r="A678" s="30">
        <v>45292</v>
      </c>
      <c r="B678" s="1" t="s">
        <v>13</v>
      </c>
      <c r="C678" s="1" t="s">
        <v>290</v>
      </c>
      <c r="D678" s="1" t="s">
        <v>72</v>
      </c>
      <c r="E678" s="1" t="str">
        <f>+VLOOKUP(D678,'[1]Exportar Hoja de Trabajo'!$B$2:$F$2549,2,0)</f>
        <v>CAMILO DAZA</v>
      </c>
      <c r="F678" s="1" t="s">
        <v>40</v>
      </c>
      <c r="G678" s="1" t="s">
        <v>41</v>
      </c>
      <c r="H678" s="1" t="s">
        <v>20</v>
      </c>
      <c r="I678" s="5">
        <v>1</v>
      </c>
      <c r="J678" s="1" t="s">
        <v>107</v>
      </c>
      <c r="K678" s="1" t="s">
        <v>108</v>
      </c>
    </row>
    <row r="679" spans="1:11" ht="13.5" thickBot="1">
      <c r="A679" s="30">
        <v>45292</v>
      </c>
      <c r="B679" s="1" t="s">
        <v>13</v>
      </c>
      <c r="C679" s="1" t="s">
        <v>290</v>
      </c>
      <c r="D679" s="1" t="s">
        <v>124</v>
      </c>
      <c r="E679" s="1" t="str">
        <f>+VLOOKUP(D679,'[1]Exportar Hoja de Trabajo'!$B$2:$F$2549,2,0)</f>
        <v>LETICIA-ALFREDO VASQUEZ COBO</v>
      </c>
      <c r="F679" s="1" t="s">
        <v>6</v>
      </c>
      <c r="G679" s="1" t="s">
        <v>283</v>
      </c>
      <c r="H679" s="1" t="s">
        <v>125</v>
      </c>
      <c r="I679" s="5">
        <v>5</v>
      </c>
      <c r="J679" s="1" t="s">
        <v>21</v>
      </c>
      <c r="K679" s="1" t="s">
        <v>22</v>
      </c>
    </row>
    <row r="680" spans="1:11" ht="13.5" thickBot="1">
      <c r="A680" s="30">
        <v>45292</v>
      </c>
      <c r="B680" s="1" t="s">
        <v>13</v>
      </c>
      <c r="C680" s="1" t="s">
        <v>290</v>
      </c>
      <c r="D680" s="1" t="s">
        <v>124</v>
      </c>
      <c r="E680" s="1" t="str">
        <f>+VLOOKUP(D680,'[1]Exportar Hoja de Trabajo'!$B$2:$F$2549,2,0)</f>
        <v>LETICIA-ALFREDO VASQUEZ COBO</v>
      </c>
      <c r="F680" s="1" t="s">
        <v>23</v>
      </c>
      <c r="G680" s="1" t="s">
        <v>24</v>
      </c>
      <c r="H680" s="1" t="s">
        <v>45</v>
      </c>
      <c r="I680" s="5">
        <v>1</v>
      </c>
      <c r="J680" s="1" t="s">
        <v>46</v>
      </c>
      <c r="K680" s="1" t="s">
        <v>47</v>
      </c>
    </row>
    <row r="681" spans="1:11" ht="13.5" thickBot="1">
      <c r="A681" s="30">
        <v>45292</v>
      </c>
      <c r="B681" s="1" t="s">
        <v>13</v>
      </c>
      <c r="C681" s="1" t="s">
        <v>290</v>
      </c>
      <c r="D681" s="1" t="s">
        <v>124</v>
      </c>
      <c r="E681" s="1" t="str">
        <f>+VLOOKUP(D681,'[1]Exportar Hoja de Trabajo'!$B$2:$F$2549,2,0)</f>
        <v>LETICIA-ALFREDO VASQUEZ COBO</v>
      </c>
      <c r="F681" s="1" t="s">
        <v>23</v>
      </c>
      <c r="G681" s="1" t="s">
        <v>24</v>
      </c>
      <c r="H681" s="1" t="s">
        <v>29</v>
      </c>
      <c r="I681" s="5">
        <v>78</v>
      </c>
      <c r="J681" s="1" t="s">
        <v>46</v>
      </c>
      <c r="K681" s="1" t="s">
        <v>47</v>
      </c>
    </row>
    <row r="682" spans="1:11" ht="13.5" thickBot="1">
      <c r="A682" s="30">
        <v>45292</v>
      </c>
      <c r="B682" s="1" t="s">
        <v>13</v>
      </c>
      <c r="C682" s="1" t="s">
        <v>290</v>
      </c>
      <c r="D682" s="1" t="s">
        <v>76</v>
      </c>
      <c r="E682" s="1" t="str">
        <f>+VLOOKUP(D682,'[1]Exportar Hoja de Trabajo'!$B$2:$F$2549,2,0)</f>
        <v>RIONEGRO - JOSE M. CORDOVA</v>
      </c>
      <c r="F682" s="1" t="s">
        <v>32</v>
      </c>
      <c r="G682" s="1" t="s">
        <v>33</v>
      </c>
      <c r="H682" s="1" t="s">
        <v>45</v>
      </c>
      <c r="I682" s="5">
        <v>37</v>
      </c>
      <c r="J682" s="1" t="s">
        <v>46</v>
      </c>
      <c r="K682" s="1" t="s">
        <v>47</v>
      </c>
    </row>
    <row r="683" spans="1:11" ht="13.5" thickBot="1">
      <c r="A683" s="30">
        <v>45292</v>
      </c>
      <c r="B683" s="1" t="s">
        <v>13</v>
      </c>
      <c r="C683" s="1" t="s">
        <v>290</v>
      </c>
      <c r="D683" s="1" t="s">
        <v>76</v>
      </c>
      <c r="E683" s="1" t="str">
        <f>+VLOOKUP(D683,'[1]Exportar Hoja de Trabajo'!$B$2:$F$2549,2,0)</f>
        <v>RIONEGRO - JOSE M. CORDOVA</v>
      </c>
      <c r="F683" s="1" t="s">
        <v>32</v>
      </c>
      <c r="G683" s="1" t="s">
        <v>33</v>
      </c>
      <c r="H683" s="1" t="s">
        <v>45</v>
      </c>
      <c r="I683" s="5">
        <v>1</v>
      </c>
      <c r="J683" s="1" t="s">
        <v>82</v>
      </c>
      <c r="K683" s="1" t="s">
        <v>83</v>
      </c>
    </row>
    <row r="684" spans="1:11" ht="13.5" thickBot="1">
      <c r="A684" s="30">
        <v>45292</v>
      </c>
      <c r="B684" s="1" t="s">
        <v>13</v>
      </c>
      <c r="C684" s="1" t="s">
        <v>290</v>
      </c>
      <c r="D684" s="1" t="s">
        <v>76</v>
      </c>
      <c r="E684" s="1" t="str">
        <f>+VLOOKUP(D684,'[1]Exportar Hoja de Trabajo'!$B$2:$F$2549,2,0)</f>
        <v>RIONEGRO - JOSE M. CORDOVA</v>
      </c>
      <c r="F684" s="1" t="s">
        <v>32</v>
      </c>
      <c r="G684" s="1" t="s">
        <v>33</v>
      </c>
      <c r="H684" s="1" t="s">
        <v>49</v>
      </c>
      <c r="I684" s="5">
        <v>40</v>
      </c>
      <c r="J684" s="1" t="s">
        <v>50</v>
      </c>
      <c r="K684" s="1" t="s">
        <v>51</v>
      </c>
    </row>
    <row r="685" spans="1:11" ht="13.5" thickBot="1">
      <c r="A685" s="30">
        <v>45292</v>
      </c>
      <c r="B685" s="1" t="s">
        <v>13</v>
      </c>
      <c r="C685" s="1" t="s">
        <v>290</v>
      </c>
      <c r="D685" s="1" t="s">
        <v>76</v>
      </c>
      <c r="E685" s="1" t="str">
        <f>+VLOOKUP(D685,'[1]Exportar Hoja de Trabajo'!$B$2:$F$2549,2,0)</f>
        <v>RIONEGRO - JOSE M. CORDOVA</v>
      </c>
      <c r="F685" s="1" t="s">
        <v>6</v>
      </c>
      <c r="G685" s="1" t="s">
        <v>283</v>
      </c>
      <c r="H685" s="1" t="s">
        <v>15</v>
      </c>
      <c r="I685" s="5">
        <v>582</v>
      </c>
      <c r="J685" s="1" t="s">
        <v>25</v>
      </c>
      <c r="K685" s="1" t="s">
        <v>26</v>
      </c>
    </row>
    <row r="686" spans="1:11" ht="13.5" thickBot="1">
      <c r="A686" s="30">
        <v>45292</v>
      </c>
      <c r="B686" s="1" t="s">
        <v>13</v>
      </c>
      <c r="C686" s="1" t="s">
        <v>290</v>
      </c>
      <c r="D686" s="1" t="s">
        <v>76</v>
      </c>
      <c r="E686" s="1" t="str">
        <f>+VLOOKUP(D686,'[1]Exportar Hoja de Trabajo'!$B$2:$F$2549,2,0)</f>
        <v>RIONEGRO - JOSE M. CORDOVA</v>
      </c>
      <c r="F686" s="1" t="s">
        <v>65</v>
      </c>
      <c r="G686" s="1" t="s">
        <v>66</v>
      </c>
      <c r="H686" s="1" t="s">
        <v>126</v>
      </c>
      <c r="I686" s="5">
        <v>12</v>
      </c>
      <c r="J686" s="1" t="s">
        <v>127</v>
      </c>
      <c r="K686" s="1" t="s">
        <v>128</v>
      </c>
    </row>
    <row r="687" spans="1:11" ht="13.5" thickBot="1">
      <c r="A687" s="30">
        <v>45292</v>
      </c>
      <c r="B687" s="1" t="s">
        <v>13</v>
      </c>
      <c r="C687" s="1" t="s">
        <v>290</v>
      </c>
      <c r="D687" s="1" t="s">
        <v>76</v>
      </c>
      <c r="E687" s="1" t="str">
        <f>+VLOOKUP(D687,'[1]Exportar Hoja de Trabajo'!$B$2:$F$2549,2,0)</f>
        <v>RIONEGRO - JOSE M. CORDOVA</v>
      </c>
      <c r="F687" s="1" t="s">
        <v>18</v>
      </c>
      <c r="G687" s="1" t="s">
        <v>19</v>
      </c>
      <c r="H687" s="1" t="s">
        <v>29</v>
      </c>
      <c r="I687" s="5">
        <v>3</v>
      </c>
      <c r="J687" s="1" t="s">
        <v>30</v>
      </c>
      <c r="K687" s="1" t="s">
        <v>488</v>
      </c>
    </row>
    <row r="688" spans="1:11" ht="13.5" thickBot="1">
      <c r="A688" s="30">
        <v>45292</v>
      </c>
      <c r="B688" s="1" t="s">
        <v>13</v>
      </c>
      <c r="C688" s="1" t="s">
        <v>290</v>
      </c>
      <c r="D688" s="1" t="s">
        <v>76</v>
      </c>
      <c r="E688" s="1" t="str">
        <f>+VLOOKUP(D688,'[1]Exportar Hoja de Trabajo'!$B$2:$F$2549,2,0)</f>
        <v>RIONEGRO - JOSE M. CORDOVA</v>
      </c>
      <c r="F688" s="1" t="s">
        <v>18</v>
      </c>
      <c r="G688" s="1" t="s">
        <v>19</v>
      </c>
      <c r="H688" s="1" t="s">
        <v>15</v>
      </c>
      <c r="I688" s="5">
        <v>206</v>
      </c>
      <c r="J688" s="1" t="s">
        <v>25</v>
      </c>
      <c r="K688" s="1" t="s">
        <v>26</v>
      </c>
    </row>
    <row r="689" spans="1:11" ht="13.5" thickBot="1">
      <c r="A689" s="30">
        <v>45292</v>
      </c>
      <c r="B689" s="1" t="s">
        <v>13</v>
      </c>
      <c r="C689" s="1" t="s">
        <v>290</v>
      </c>
      <c r="D689" s="1" t="s">
        <v>76</v>
      </c>
      <c r="E689" s="1" t="str">
        <f>+VLOOKUP(D689,'[1]Exportar Hoja de Trabajo'!$B$2:$F$2549,2,0)</f>
        <v>RIONEGRO - JOSE M. CORDOVA</v>
      </c>
      <c r="F689" s="1" t="s">
        <v>18</v>
      </c>
      <c r="G689" s="1" t="s">
        <v>19</v>
      </c>
      <c r="H689" s="1" t="s">
        <v>55</v>
      </c>
      <c r="I689" s="5">
        <v>28</v>
      </c>
      <c r="J689" s="1" t="s">
        <v>46</v>
      </c>
      <c r="K689" s="1" t="s">
        <v>47</v>
      </c>
    </row>
    <row r="690" spans="1:11" ht="13.5" thickBot="1">
      <c r="A690" s="30">
        <v>45292</v>
      </c>
      <c r="B690" s="1" t="s">
        <v>13</v>
      </c>
      <c r="C690" s="1" t="s">
        <v>290</v>
      </c>
      <c r="D690" s="1" t="s">
        <v>76</v>
      </c>
      <c r="E690" s="1" t="str">
        <f>+VLOOKUP(D690,'[1]Exportar Hoja de Trabajo'!$B$2:$F$2549,2,0)</f>
        <v>RIONEGRO - JOSE M. CORDOVA</v>
      </c>
      <c r="F690" s="1" t="s">
        <v>23</v>
      </c>
      <c r="G690" s="1" t="s">
        <v>24</v>
      </c>
      <c r="H690" s="1" t="s">
        <v>45</v>
      </c>
      <c r="I690" s="5">
        <v>83</v>
      </c>
      <c r="J690" s="1" t="s">
        <v>46</v>
      </c>
      <c r="K690" s="1" t="s">
        <v>47</v>
      </c>
    </row>
    <row r="691" spans="1:11" ht="13.5" thickBot="1">
      <c r="A691" s="30">
        <v>45292</v>
      </c>
      <c r="B691" s="1" t="s">
        <v>13</v>
      </c>
      <c r="C691" s="1" t="s">
        <v>290</v>
      </c>
      <c r="D691" s="1" t="s">
        <v>76</v>
      </c>
      <c r="E691" s="1" t="str">
        <f>+VLOOKUP(D691,'[1]Exportar Hoja de Trabajo'!$B$2:$F$2549,2,0)</f>
        <v>RIONEGRO - JOSE M. CORDOVA</v>
      </c>
      <c r="F691" s="1" t="s">
        <v>23</v>
      </c>
      <c r="G691" s="1" t="s">
        <v>24</v>
      </c>
      <c r="H691" s="1" t="s">
        <v>45</v>
      </c>
      <c r="I691" s="5">
        <v>1</v>
      </c>
      <c r="J691" s="1" t="s">
        <v>82</v>
      </c>
      <c r="K691" s="1" t="s">
        <v>83</v>
      </c>
    </row>
    <row r="692" spans="1:11" ht="13.5" thickBot="1">
      <c r="A692" s="30">
        <v>45292</v>
      </c>
      <c r="B692" s="1" t="s">
        <v>13</v>
      </c>
      <c r="C692" s="1" t="s">
        <v>290</v>
      </c>
      <c r="D692" s="1" t="s">
        <v>76</v>
      </c>
      <c r="E692" s="1" t="str">
        <f>+VLOOKUP(D692,'[1]Exportar Hoja de Trabajo'!$B$2:$F$2549,2,0)</f>
        <v>RIONEGRO - JOSE M. CORDOVA</v>
      </c>
      <c r="F692" s="1" t="s">
        <v>23</v>
      </c>
      <c r="G692" s="1" t="s">
        <v>24</v>
      </c>
      <c r="H692" s="1" t="s">
        <v>67</v>
      </c>
      <c r="I692" s="5">
        <v>22</v>
      </c>
      <c r="J692" s="1" t="s">
        <v>68</v>
      </c>
      <c r="K692" s="1" t="s">
        <v>69</v>
      </c>
    </row>
    <row r="693" spans="1:11" ht="13.5" thickBot="1">
      <c r="A693" s="30">
        <v>45292</v>
      </c>
      <c r="B693" s="1" t="s">
        <v>13</v>
      </c>
      <c r="C693" s="1" t="s">
        <v>290</v>
      </c>
      <c r="D693" s="1" t="s">
        <v>76</v>
      </c>
      <c r="E693" s="1" t="str">
        <f>+VLOOKUP(D693,'[1]Exportar Hoja de Trabajo'!$B$2:$F$2549,2,0)</f>
        <v>RIONEGRO - JOSE M. CORDOVA</v>
      </c>
      <c r="F693" s="1" t="s">
        <v>36</v>
      </c>
      <c r="G693" t="s">
        <v>347</v>
      </c>
      <c r="H693" s="1" t="s">
        <v>79</v>
      </c>
      <c r="I693" s="5">
        <v>1</v>
      </c>
      <c r="J693" s="1" t="s">
        <v>46</v>
      </c>
      <c r="K693" s="1" t="s">
        <v>47</v>
      </c>
    </row>
    <row r="694" spans="1:11" ht="13.5" thickBot="1">
      <c r="A694" s="30">
        <v>45292</v>
      </c>
      <c r="B694" s="1" t="s">
        <v>13</v>
      </c>
      <c r="C694" s="1" t="s">
        <v>290</v>
      </c>
      <c r="D694" s="1" t="s">
        <v>76</v>
      </c>
      <c r="E694" s="1" t="str">
        <f>+VLOOKUP(D694,'[1]Exportar Hoja de Trabajo'!$B$2:$F$2549,2,0)</f>
        <v>RIONEGRO - JOSE M. CORDOVA</v>
      </c>
      <c r="F694" s="1" t="s">
        <v>36</v>
      </c>
      <c r="G694" t="s">
        <v>347</v>
      </c>
      <c r="H694" s="1" t="s">
        <v>15</v>
      </c>
      <c r="I694" s="5">
        <v>22</v>
      </c>
      <c r="J694" s="1" t="s">
        <v>25</v>
      </c>
      <c r="K694" s="1" t="s">
        <v>26</v>
      </c>
    </row>
    <row r="695" spans="1:11" ht="13.5" thickBot="1">
      <c r="A695" s="30">
        <v>45292</v>
      </c>
      <c r="B695" s="1" t="s">
        <v>13</v>
      </c>
      <c r="C695" s="1" t="s">
        <v>290</v>
      </c>
      <c r="D695" s="1" t="s">
        <v>76</v>
      </c>
      <c r="E695" s="1" t="str">
        <f>+VLOOKUP(D695,'[1]Exportar Hoja de Trabajo'!$B$2:$F$2549,2,0)</f>
        <v>RIONEGRO - JOSE M. CORDOVA</v>
      </c>
      <c r="F695" s="1" t="s">
        <v>27</v>
      </c>
      <c r="G695" s="1" t="s">
        <v>28</v>
      </c>
      <c r="H695" s="1" t="s">
        <v>67</v>
      </c>
      <c r="I695" s="5">
        <v>16</v>
      </c>
      <c r="J695" s="1" t="s">
        <v>68</v>
      </c>
      <c r="K695" s="1" t="s">
        <v>69</v>
      </c>
    </row>
    <row r="696" spans="1:11" ht="13.5" thickBot="1">
      <c r="A696" s="30">
        <v>45292</v>
      </c>
      <c r="B696" s="1" t="s">
        <v>13</v>
      </c>
      <c r="C696" s="1" t="s">
        <v>290</v>
      </c>
      <c r="D696" s="1" t="s">
        <v>76</v>
      </c>
      <c r="E696" s="1" t="str">
        <f>+VLOOKUP(D696,'[1]Exportar Hoja de Trabajo'!$B$2:$F$2549,2,0)</f>
        <v>RIONEGRO - JOSE M. CORDOVA</v>
      </c>
      <c r="F696" s="1" t="s">
        <v>38</v>
      </c>
      <c r="G696" s="1" t="s">
        <v>39</v>
      </c>
      <c r="H696" s="1" t="s">
        <v>49</v>
      </c>
      <c r="I696" s="5">
        <v>16</v>
      </c>
      <c r="J696" s="1" t="s">
        <v>50</v>
      </c>
      <c r="K696" s="1" t="s">
        <v>51</v>
      </c>
    </row>
    <row r="697" spans="1:11" ht="13.5" thickBot="1">
      <c r="A697" s="30">
        <v>45292</v>
      </c>
      <c r="B697" s="1" t="s">
        <v>13</v>
      </c>
      <c r="C697" s="1" t="s">
        <v>290</v>
      </c>
      <c r="D697" s="1" t="s">
        <v>76</v>
      </c>
      <c r="E697" s="1" t="str">
        <f>+VLOOKUP(D697,'[1]Exportar Hoja de Trabajo'!$B$2:$F$2549,2,0)</f>
        <v>RIONEGRO - JOSE M. CORDOVA</v>
      </c>
      <c r="F697" s="1" t="s">
        <v>38</v>
      </c>
      <c r="G697" s="1" t="s">
        <v>39</v>
      </c>
      <c r="H697" s="1" t="s">
        <v>15</v>
      </c>
      <c r="I697" s="5">
        <v>18</v>
      </c>
      <c r="J697" s="1" t="s">
        <v>25</v>
      </c>
      <c r="K697" s="1" t="s">
        <v>26</v>
      </c>
    </row>
    <row r="698" spans="1:11" ht="13.5" thickBot="1">
      <c r="A698" s="30">
        <v>45292</v>
      </c>
      <c r="B698" s="1" t="s">
        <v>13</v>
      </c>
      <c r="C698" s="1" t="s">
        <v>290</v>
      </c>
      <c r="D698" s="1" t="s">
        <v>76</v>
      </c>
      <c r="E698" s="1" t="str">
        <f>+VLOOKUP(D698,'[1]Exportar Hoja de Trabajo'!$B$2:$F$2549,2,0)</f>
        <v>RIONEGRO - JOSE M. CORDOVA</v>
      </c>
      <c r="F698" s="1" t="s">
        <v>40</v>
      </c>
      <c r="G698" s="1" t="s">
        <v>41</v>
      </c>
      <c r="H698" s="1" t="s">
        <v>29</v>
      </c>
      <c r="I698" s="5">
        <v>3375</v>
      </c>
      <c r="J698" s="1" t="s">
        <v>46</v>
      </c>
      <c r="K698" s="1" t="s">
        <v>47</v>
      </c>
    </row>
    <row r="699" spans="1:11" ht="13.5" thickBot="1">
      <c r="A699" s="30">
        <v>45292</v>
      </c>
      <c r="B699" s="1" t="s">
        <v>13</v>
      </c>
      <c r="C699" s="1" t="s">
        <v>290</v>
      </c>
      <c r="D699" s="1" t="s">
        <v>76</v>
      </c>
      <c r="E699" s="1" t="str">
        <f>+VLOOKUP(D699,'[1]Exportar Hoja de Trabajo'!$B$2:$F$2549,2,0)</f>
        <v>RIONEGRO - JOSE M. CORDOVA</v>
      </c>
      <c r="F699" s="1" t="s">
        <v>40</v>
      </c>
      <c r="G699" s="1" t="s">
        <v>41</v>
      </c>
      <c r="H699" s="1" t="s">
        <v>29</v>
      </c>
      <c r="I699" s="5">
        <v>164</v>
      </c>
      <c r="J699" s="1" t="s">
        <v>34</v>
      </c>
      <c r="K699" s="1" t="s">
        <v>35</v>
      </c>
    </row>
    <row r="700" spans="1:11" ht="13.5" thickBot="1">
      <c r="A700" s="30">
        <v>45292</v>
      </c>
      <c r="B700" s="1" t="s">
        <v>13</v>
      </c>
      <c r="C700" s="1" t="s">
        <v>290</v>
      </c>
      <c r="D700" s="1" t="s">
        <v>76</v>
      </c>
      <c r="E700" s="1" t="str">
        <f>+VLOOKUP(D700,'[1]Exportar Hoja de Trabajo'!$B$2:$F$2549,2,0)</f>
        <v>RIONEGRO - JOSE M. CORDOVA</v>
      </c>
      <c r="F700" s="1" t="s">
        <v>40</v>
      </c>
      <c r="G700" s="1" t="s">
        <v>41</v>
      </c>
      <c r="H700" s="1" t="s">
        <v>15</v>
      </c>
      <c r="I700" s="5">
        <v>64</v>
      </c>
      <c r="J700" s="1" t="s">
        <v>160</v>
      </c>
      <c r="K700" s="1" t="s">
        <v>161</v>
      </c>
    </row>
    <row r="701" spans="1:11" ht="13.5" thickBot="1">
      <c r="A701" s="30">
        <v>45292</v>
      </c>
      <c r="B701" s="1" t="s">
        <v>13</v>
      </c>
      <c r="C701" s="1" t="s">
        <v>290</v>
      </c>
      <c r="D701" s="1" t="s">
        <v>87</v>
      </c>
      <c r="E701" s="1" t="str">
        <f>+VLOOKUP(D701,'[1]Exportar Hoja de Trabajo'!$B$2:$F$2549,2,0)</f>
        <v>PASTO - ANTONIO NARIQO</v>
      </c>
      <c r="F701" s="1" t="s">
        <v>59</v>
      </c>
      <c r="G701" s="1" t="s">
        <v>60</v>
      </c>
      <c r="H701" s="1" t="s">
        <v>29</v>
      </c>
      <c r="I701" s="5">
        <v>1</v>
      </c>
      <c r="J701" s="1" t="s">
        <v>46</v>
      </c>
      <c r="K701" s="1" t="s">
        <v>47</v>
      </c>
    </row>
    <row r="702" spans="1:11" ht="13.5" thickBot="1">
      <c r="A702" s="30">
        <v>45292</v>
      </c>
      <c r="B702" s="1" t="s">
        <v>13</v>
      </c>
      <c r="C702" s="1" t="s">
        <v>290</v>
      </c>
      <c r="D702" s="1" t="s">
        <v>88</v>
      </c>
      <c r="E702" s="1" t="str">
        <f>+VLOOKUP(D702,'[1]Exportar Hoja de Trabajo'!$B$2:$F$2549,2,0)</f>
        <v>ALMIRANTE PADILLA</v>
      </c>
      <c r="F702" s="1" t="s">
        <v>23</v>
      </c>
      <c r="G702" s="1" t="s">
        <v>24</v>
      </c>
      <c r="H702" s="1" t="s">
        <v>29</v>
      </c>
      <c r="I702" s="5">
        <v>138</v>
      </c>
      <c r="J702" s="1" t="s">
        <v>46</v>
      </c>
      <c r="K702" s="1" t="s">
        <v>47</v>
      </c>
    </row>
    <row r="703" spans="1:11" ht="13.5" thickBot="1">
      <c r="A703" s="30">
        <v>45292</v>
      </c>
      <c r="B703" s="1" t="s">
        <v>13</v>
      </c>
      <c r="C703" s="1" t="s">
        <v>290</v>
      </c>
      <c r="D703" s="1" t="s">
        <v>89</v>
      </c>
      <c r="E703" s="1" t="str">
        <f>+VLOOKUP(D703,'[1]Exportar Hoja de Trabajo'!$B$2:$F$2549,2,0)</f>
        <v>SIMON BOLIVAR</v>
      </c>
      <c r="F703" s="1" t="s">
        <v>32</v>
      </c>
      <c r="G703" s="1" t="s">
        <v>33</v>
      </c>
      <c r="H703" s="1" t="s">
        <v>15</v>
      </c>
      <c r="I703" s="5">
        <v>13</v>
      </c>
      <c r="J703" s="1" t="s">
        <v>25</v>
      </c>
      <c r="K703" s="1" t="s">
        <v>26</v>
      </c>
    </row>
    <row r="704" spans="1:11" ht="13.5" thickBot="1">
      <c r="A704" s="30">
        <v>45292</v>
      </c>
      <c r="B704" s="1" t="s">
        <v>13</v>
      </c>
      <c r="C704" s="1" t="s">
        <v>290</v>
      </c>
      <c r="D704" s="1" t="s">
        <v>84</v>
      </c>
      <c r="E704" s="1" t="str">
        <f>+VLOOKUP(D704,'[1]Exportar Hoja de Trabajo'!$B$2:$F$2549,2,0)</f>
        <v>MONTERIA - LOS GARZONES</v>
      </c>
      <c r="F704" s="1" t="s">
        <v>32</v>
      </c>
      <c r="G704" s="1" t="s">
        <v>33</v>
      </c>
      <c r="H704" s="1" t="s">
        <v>45</v>
      </c>
      <c r="I704" s="5">
        <v>3</v>
      </c>
      <c r="J704" s="1" t="s">
        <v>46</v>
      </c>
      <c r="K704" s="1" t="s">
        <v>47</v>
      </c>
    </row>
    <row r="705" spans="1:11" ht="13.5" thickBot="1">
      <c r="A705" s="30">
        <v>45292</v>
      </c>
      <c r="B705" s="1" t="s">
        <v>13</v>
      </c>
      <c r="C705" s="1" t="s">
        <v>290</v>
      </c>
      <c r="D705" s="1" t="s">
        <v>84</v>
      </c>
      <c r="E705" s="1" t="str">
        <f>+VLOOKUP(D705,'[1]Exportar Hoja de Trabajo'!$B$2:$F$2549,2,0)</f>
        <v>MONTERIA - LOS GARZONES</v>
      </c>
      <c r="F705" s="1" t="s">
        <v>6</v>
      </c>
      <c r="G705" s="1" t="s">
        <v>283</v>
      </c>
      <c r="H705" s="1" t="s">
        <v>29</v>
      </c>
      <c r="I705" s="5">
        <v>626</v>
      </c>
      <c r="J705" s="1" t="s">
        <v>30</v>
      </c>
      <c r="K705" s="1" t="s">
        <v>488</v>
      </c>
    </row>
    <row r="706" spans="1:11" ht="13.5" thickBot="1">
      <c r="A706" s="30">
        <v>45292</v>
      </c>
      <c r="B706" s="1" t="s">
        <v>13</v>
      </c>
      <c r="C706" s="1" t="s">
        <v>290</v>
      </c>
      <c r="D706" s="1" t="s">
        <v>84</v>
      </c>
      <c r="E706" s="1" t="str">
        <f>+VLOOKUP(D706,'[1]Exportar Hoja de Trabajo'!$B$2:$F$2549,2,0)</f>
        <v>MONTERIA - LOS GARZONES</v>
      </c>
      <c r="F706" s="1" t="s">
        <v>23</v>
      </c>
      <c r="G706" s="1" t="s">
        <v>24</v>
      </c>
      <c r="H706" s="1" t="s">
        <v>29</v>
      </c>
      <c r="I706" s="5">
        <v>263</v>
      </c>
      <c r="J706" s="1" t="s">
        <v>46</v>
      </c>
      <c r="K706" s="1" t="s">
        <v>47</v>
      </c>
    </row>
    <row r="707" spans="1:11" ht="13.5" thickBot="1">
      <c r="A707" s="30">
        <v>45292</v>
      </c>
      <c r="B707" s="1" t="s">
        <v>13</v>
      </c>
      <c r="C707" s="1" t="s">
        <v>290</v>
      </c>
      <c r="D707" s="1" t="s">
        <v>84</v>
      </c>
      <c r="E707" s="1" t="str">
        <f>+VLOOKUP(D707,'[1]Exportar Hoja de Trabajo'!$B$2:$F$2549,2,0)</f>
        <v>MONTERIA - LOS GARZONES</v>
      </c>
      <c r="F707" s="1" t="s">
        <v>23</v>
      </c>
      <c r="G707" s="1" t="s">
        <v>24</v>
      </c>
      <c r="H707" s="1" t="s">
        <v>29</v>
      </c>
      <c r="I707" s="5">
        <v>124</v>
      </c>
      <c r="J707" s="1" t="s">
        <v>30</v>
      </c>
      <c r="K707" s="1" t="s">
        <v>488</v>
      </c>
    </row>
    <row r="708" spans="1:11" ht="13.5" thickBot="1">
      <c r="A708" s="30">
        <v>45292</v>
      </c>
      <c r="B708" s="1" t="s">
        <v>13</v>
      </c>
      <c r="C708" s="1" t="s">
        <v>290</v>
      </c>
      <c r="D708" s="1" t="s">
        <v>84</v>
      </c>
      <c r="E708" s="1" t="str">
        <f>+VLOOKUP(D708,'[1]Exportar Hoja de Trabajo'!$B$2:$F$2549,2,0)</f>
        <v>MONTERIA - LOS GARZONES</v>
      </c>
      <c r="F708" s="1" t="s">
        <v>27</v>
      </c>
      <c r="G708" s="1" t="s">
        <v>28</v>
      </c>
      <c r="H708" s="1" t="s">
        <v>29</v>
      </c>
      <c r="I708" s="5">
        <v>258</v>
      </c>
      <c r="J708" s="1" t="s">
        <v>46</v>
      </c>
      <c r="K708" s="1" t="s">
        <v>47</v>
      </c>
    </row>
    <row r="709" spans="1:11" ht="13.5" thickBot="1">
      <c r="A709" s="30">
        <v>45292</v>
      </c>
      <c r="B709" s="1" t="s">
        <v>13</v>
      </c>
      <c r="C709" s="1" t="s">
        <v>290</v>
      </c>
      <c r="D709" s="1" t="s">
        <v>84</v>
      </c>
      <c r="E709" s="1" t="str">
        <f>+VLOOKUP(D709,'[1]Exportar Hoja de Trabajo'!$B$2:$F$2549,2,0)</f>
        <v>MONTERIA - LOS GARZONES</v>
      </c>
      <c r="F709" s="1" t="s">
        <v>40</v>
      </c>
      <c r="G709" s="1" t="s">
        <v>41</v>
      </c>
      <c r="H709" s="1" t="s">
        <v>29</v>
      </c>
      <c r="I709" s="5">
        <v>701</v>
      </c>
      <c r="J709" s="1" t="s">
        <v>46</v>
      </c>
      <c r="K709" s="1" t="s">
        <v>47</v>
      </c>
    </row>
    <row r="710" spans="1:11" ht="13.5" thickBot="1">
      <c r="A710" s="30">
        <v>45292</v>
      </c>
      <c r="B710" s="1" t="s">
        <v>13</v>
      </c>
      <c r="C710" s="1" t="s">
        <v>290</v>
      </c>
      <c r="D710" s="1" t="s">
        <v>85</v>
      </c>
      <c r="E710" s="1" t="str">
        <f>+VLOOKUP(D710,'[1]Exportar Hoja de Trabajo'!$B$2:$F$2549,2,0)</f>
        <v>NEIVA - BENITO SALAS</v>
      </c>
      <c r="F710" s="1" t="s">
        <v>32</v>
      </c>
      <c r="G710" s="1" t="s">
        <v>33</v>
      </c>
      <c r="H710" s="1" t="s">
        <v>29</v>
      </c>
      <c r="I710" s="5">
        <v>31</v>
      </c>
      <c r="J710" s="1" t="s">
        <v>30</v>
      </c>
      <c r="K710" s="1" t="s">
        <v>488</v>
      </c>
    </row>
    <row r="711" spans="1:11" ht="13.5" thickBot="1">
      <c r="A711" s="30">
        <v>45292</v>
      </c>
      <c r="B711" s="1" t="s">
        <v>13</v>
      </c>
      <c r="C711" s="1" t="s">
        <v>290</v>
      </c>
      <c r="D711" s="1" t="s">
        <v>86</v>
      </c>
      <c r="E711" s="1" t="str">
        <f>+VLOOKUP(D711,'[1]Exportar Hoja de Trabajo'!$B$2:$F$2549,2,0)</f>
        <v>PEREIRA - MATECAÑA</v>
      </c>
      <c r="F711" s="1" t="s">
        <v>32</v>
      </c>
      <c r="G711" s="1" t="s">
        <v>33</v>
      </c>
      <c r="H711" s="1" t="s">
        <v>15</v>
      </c>
      <c r="I711" s="5">
        <v>18</v>
      </c>
      <c r="J711" s="1" t="s">
        <v>16</v>
      </c>
      <c r="K711" s="1" t="s">
        <v>17</v>
      </c>
    </row>
    <row r="712" spans="1:11" ht="13.5" thickBot="1">
      <c r="A712" s="30">
        <v>45292</v>
      </c>
      <c r="B712" s="1" t="s">
        <v>13</v>
      </c>
      <c r="C712" s="1" t="s">
        <v>290</v>
      </c>
      <c r="D712" s="1" t="s">
        <v>86</v>
      </c>
      <c r="E712" s="1" t="str">
        <f>+VLOOKUP(D712,'[1]Exportar Hoja de Trabajo'!$B$2:$F$2549,2,0)</f>
        <v>PEREIRA - MATECAÑA</v>
      </c>
      <c r="F712" s="1" t="s">
        <v>6</v>
      </c>
      <c r="G712" s="1" t="s">
        <v>283</v>
      </c>
      <c r="H712" s="1" t="s">
        <v>45</v>
      </c>
      <c r="I712" s="5">
        <v>115</v>
      </c>
      <c r="J712" s="1" t="s">
        <v>46</v>
      </c>
      <c r="K712" s="1" t="s">
        <v>47</v>
      </c>
    </row>
    <row r="713" spans="1:11" ht="13.5" thickBot="1">
      <c r="A713" s="30">
        <v>45292</v>
      </c>
      <c r="B713" s="1" t="s">
        <v>13</v>
      </c>
      <c r="C713" s="1" t="s">
        <v>290</v>
      </c>
      <c r="D713" s="1" t="s">
        <v>86</v>
      </c>
      <c r="E713" s="1" t="str">
        <f>+VLOOKUP(D713,'[1]Exportar Hoja de Trabajo'!$B$2:$F$2549,2,0)</f>
        <v>PEREIRA - MATECAÑA</v>
      </c>
      <c r="F713" s="1" t="s">
        <v>6</v>
      </c>
      <c r="G713" s="1" t="s">
        <v>283</v>
      </c>
      <c r="H713" s="1" t="s">
        <v>29</v>
      </c>
      <c r="I713" s="5">
        <v>2084</v>
      </c>
      <c r="J713" s="1" t="s">
        <v>46</v>
      </c>
      <c r="K713" s="1" t="s">
        <v>47</v>
      </c>
    </row>
    <row r="714" spans="1:11" ht="13.5" thickBot="1">
      <c r="A714" s="30">
        <v>45292</v>
      </c>
      <c r="B714" s="1" t="s">
        <v>13</v>
      </c>
      <c r="C714" s="1" t="s">
        <v>290</v>
      </c>
      <c r="D714" s="1" t="s">
        <v>86</v>
      </c>
      <c r="E714" s="1" t="str">
        <f>+VLOOKUP(D714,'[1]Exportar Hoja de Trabajo'!$B$2:$F$2549,2,0)</f>
        <v>PEREIRA - MATECAÑA</v>
      </c>
      <c r="F714" s="1" t="s">
        <v>27</v>
      </c>
      <c r="G714" s="1" t="s">
        <v>28</v>
      </c>
      <c r="H714" s="1" t="s">
        <v>15</v>
      </c>
      <c r="I714" s="5">
        <v>16</v>
      </c>
      <c r="J714" s="1" t="s">
        <v>16</v>
      </c>
      <c r="K714" s="1" t="s">
        <v>17</v>
      </c>
    </row>
    <row r="715" spans="1:11" ht="13.5" thickBot="1">
      <c r="A715" s="30">
        <v>45292</v>
      </c>
      <c r="B715" s="1" t="s">
        <v>13</v>
      </c>
      <c r="C715" s="1" t="s">
        <v>290</v>
      </c>
      <c r="D715" s="1" t="s">
        <v>86</v>
      </c>
      <c r="E715" s="1" t="str">
        <f>+VLOOKUP(D715,'[1]Exportar Hoja de Trabajo'!$B$2:$F$2549,2,0)</f>
        <v>PEREIRA - MATECAÑA</v>
      </c>
      <c r="F715" s="1" t="s">
        <v>40</v>
      </c>
      <c r="G715" s="1" t="s">
        <v>41</v>
      </c>
      <c r="H715" s="1" t="s">
        <v>29</v>
      </c>
      <c r="I715" s="5">
        <v>320</v>
      </c>
      <c r="J715" s="1" t="s">
        <v>30</v>
      </c>
      <c r="K715" s="1" t="s">
        <v>488</v>
      </c>
    </row>
    <row r="716" spans="1:11" ht="13.5" thickBot="1">
      <c r="A716" s="30">
        <v>45292</v>
      </c>
      <c r="B716" s="1" t="s">
        <v>13</v>
      </c>
      <c r="C716" s="1" t="s">
        <v>290</v>
      </c>
      <c r="D716" s="1" t="s">
        <v>87</v>
      </c>
      <c r="E716" s="1" t="str">
        <f>+VLOOKUP(D716,'[1]Exportar Hoja de Trabajo'!$B$2:$F$2549,2,0)</f>
        <v>PASTO - ANTONIO NARIQO</v>
      </c>
      <c r="F716" s="1" t="s">
        <v>27</v>
      </c>
      <c r="G716" s="1" t="s">
        <v>28</v>
      </c>
      <c r="H716" s="1" t="s">
        <v>29</v>
      </c>
      <c r="I716" s="5">
        <v>204</v>
      </c>
      <c r="J716" s="1" t="s">
        <v>46</v>
      </c>
      <c r="K716" s="1" t="s">
        <v>47</v>
      </c>
    </row>
    <row r="717" spans="1:11" ht="13.5" thickBot="1">
      <c r="A717" s="30">
        <v>45292</v>
      </c>
      <c r="B717" s="1" t="s">
        <v>13</v>
      </c>
      <c r="C717" s="1" t="s">
        <v>290</v>
      </c>
      <c r="D717" s="1" t="s">
        <v>89</v>
      </c>
      <c r="E717" s="1" t="str">
        <f>+VLOOKUP(D717,'[1]Exportar Hoja de Trabajo'!$B$2:$F$2549,2,0)</f>
        <v>SIMON BOLIVAR</v>
      </c>
      <c r="F717" s="1" t="s">
        <v>18</v>
      </c>
      <c r="G717" s="1" t="s">
        <v>19</v>
      </c>
      <c r="H717" s="1" t="s">
        <v>29</v>
      </c>
      <c r="I717" s="5">
        <v>257</v>
      </c>
      <c r="J717" s="1" t="s">
        <v>30</v>
      </c>
      <c r="K717" s="1" t="s">
        <v>488</v>
      </c>
    </row>
    <row r="718" spans="1:11" ht="13.5" thickBot="1">
      <c r="A718" s="30">
        <v>45292</v>
      </c>
      <c r="B718" s="1" t="s">
        <v>13</v>
      </c>
      <c r="C718" s="1" t="s">
        <v>290</v>
      </c>
      <c r="D718" s="1" t="s">
        <v>89</v>
      </c>
      <c r="E718" s="1" t="str">
        <f>+VLOOKUP(D718,'[1]Exportar Hoja de Trabajo'!$B$2:$F$2549,2,0)</f>
        <v>SIMON BOLIVAR</v>
      </c>
      <c r="F718" s="1" t="s">
        <v>18</v>
      </c>
      <c r="G718" s="1" t="s">
        <v>19</v>
      </c>
      <c r="H718" s="1" t="s">
        <v>250</v>
      </c>
      <c r="I718" s="5">
        <v>1</v>
      </c>
      <c r="J718" s="1" t="s">
        <v>131</v>
      </c>
      <c r="K718" s="1" t="s">
        <v>132</v>
      </c>
    </row>
    <row r="719" spans="1:11" ht="13.5" thickBot="1">
      <c r="A719" s="30">
        <v>45292</v>
      </c>
      <c r="B719" s="1" t="s">
        <v>13</v>
      </c>
      <c r="C719" s="1" t="s">
        <v>290</v>
      </c>
      <c r="D719" s="1" t="s">
        <v>89</v>
      </c>
      <c r="E719" s="1" t="str">
        <f>+VLOOKUP(D719,'[1]Exportar Hoja de Trabajo'!$B$2:$F$2549,2,0)</f>
        <v>SIMON BOLIVAR</v>
      </c>
      <c r="F719" s="1" t="s">
        <v>23</v>
      </c>
      <c r="G719" s="1" t="s">
        <v>24</v>
      </c>
      <c r="H719" s="1" t="s">
        <v>15</v>
      </c>
      <c r="I719" s="5">
        <v>13</v>
      </c>
      <c r="J719" s="1" t="s">
        <v>25</v>
      </c>
      <c r="K719" s="1" t="s">
        <v>26</v>
      </c>
    </row>
    <row r="720" spans="1:11" ht="13.5" thickBot="1">
      <c r="A720" s="30">
        <v>45292</v>
      </c>
      <c r="B720" s="1" t="s">
        <v>13</v>
      </c>
      <c r="C720" s="1" t="s">
        <v>290</v>
      </c>
      <c r="D720" s="1" t="s">
        <v>89</v>
      </c>
      <c r="E720" s="1" t="str">
        <f>+VLOOKUP(D720,'[1]Exportar Hoja de Trabajo'!$B$2:$F$2549,2,0)</f>
        <v>SIMON BOLIVAR</v>
      </c>
      <c r="F720" s="1" t="s">
        <v>27</v>
      </c>
      <c r="G720" s="1" t="s">
        <v>28</v>
      </c>
      <c r="H720" s="1" t="s">
        <v>45</v>
      </c>
      <c r="I720" s="5">
        <v>2</v>
      </c>
      <c r="J720" s="1" t="s">
        <v>46</v>
      </c>
      <c r="K720" s="1" t="s">
        <v>47</v>
      </c>
    </row>
    <row r="721" spans="1:11" ht="13.5" thickBot="1">
      <c r="A721" s="30">
        <v>45292</v>
      </c>
      <c r="B721" s="1" t="s">
        <v>13</v>
      </c>
      <c r="C721" s="1" t="s">
        <v>290</v>
      </c>
      <c r="D721" s="1" t="s">
        <v>89</v>
      </c>
      <c r="E721" s="1" t="str">
        <f>+VLOOKUP(D721,'[1]Exportar Hoja de Trabajo'!$B$2:$F$2549,2,0)</f>
        <v>SIMON BOLIVAR</v>
      </c>
      <c r="F721" s="1" t="s">
        <v>27</v>
      </c>
      <c r="G721" s="1" t="s">
        <v>28</v>
      </c>
      <c r="H721" s="1" t="s">
        <v>15</v>
      </c>
      <c r="I721" s="5">
        <v>90</v>
      </c>
      <c r="J721" s="1" t="s">
        <v>16</v>
      </c>
      <c r="K721" s="1" t="s">
        <v>17</v>
      </c>
    </row>
    <row r="722" spans="1:11" ht="13.5" thickBot="1">
      <c r="A722" s="30">
        <v>45292</v>
      </c>
      <c r="B722" s="1" t="s">
        <v>13</v>
      </c>
      <c r="C722" s="1" t="s">
        <v>290</v>
      </c>
      <c r="D722" s="1" t="s">
        <v>89</v>
      </c>
      <c r="E722" s="1" t="str">
        <f>+VLOOKUP(D722,'[1]Exportar Hoja de Trabajo'!$B$2:$F$2549,2,0)</f>
        <v>SIMON BOLIVAR</v>
      </c>
      <c r="F722" s="1" t="s">
        <v>40</v>
      </c>
      <c r="G722" s="1" t="s">
        <v>41</v>
      </c>
      <c r="H722" s="1" t="s">
        <v>15</v>
      </c>
      <c r="I722" s="5">
        <v>20</v>
      </c>
      <c r="J722" s="1" t="s">
        <v>25</v>
      </c>
      <c r="K722" s="1" t="s">
        <v>26</v>
      </c>
    </row>
    <row r="723" spans="1:11" ht="13.5" thickBot="1">
      <c r="A723" s="30">
        <v>45292</v>
      </c>
      <c r="B723" s="1" t="s">
        <v>186</v>
      </c>
      <c r="C723" s="1" t="s">
        <v>297</v>
      </c>
      <c r="D723" s="1" t="s">
        <v>5</v>
      </c>
      <c r="E723" s="1" t="str">
        <f>+VLOOKUP(D723,'[1]Exportar Hoja de Trabajo'!$B$2:$F$2549,2,0)</f>
        <v>BOGOTA - EL DORADO LUIS CARLOS GALAN SARMIENTO</v>
      </c>
      <c r="F723" s="1" t="s">
        <v>23</v>
      </c>
      <c r="G723" s="1" t="s">
        <v>24</v>
      </c>
      <c r="H723" s="1" t="s">
        <v>193</v>
      </c>
      <c r="I723" s="5">
        <v>3</v>
      </c>
      <c r="J723" s="1" t="s">
        <v>90</v>
      </c>
      <c r="K723" s="1" t="s">
        <v>194</v>
      </c>
    </row>
    <row r="724" spans="1:11" ht="13.5" thickBot="1">
      <c r="A724" s="30">
        <v>45292</v>
      </c>
      <c r="B724" s="1" t="s">
        <v>186</v>
      </c>
      <c r="C724" s="1" t="s">
        <v>297</v>
      </c>
      <c r="D724" s="1" t="s">
        <v>5</v>
      </c>
      <c r="E724" s="1" t="str">
        <f>+VLOOKUP(D724,'[1]Exportar Hoja de Trabajo'!$B$2:$F$2549,2,0)</f>
        <v>BOGOTA - EL DORADO LUIS CARLOS GALAN SARMIENTO</v>
      </c>
      <c r="F724" s="1" t="s">
        <v>6</v>
      </c>
      <c r="G724" s="1" t="s">
        <v>283</v>
      </c>
      <c r="H724" s="1" t="s">
        <v>193</v>
      </c>
      <c r="I724" s="5">
        <v>2</v>
      </c>
      <c r="J724" s="1" t="s">
        <v>90</v>
      </c>
      <c r="K724" s="1" t="s">
        <v>194</v>
      </c>
    </row>
    <row r="725" spans="1:11" ht="13.5" thickBot="1">
      <c r="A725" s="30">
        <v>45292</v>
      </c>
      <c r="B725" s="1" t="s">
        <v>186</v>
      </c>
      <c r="C725" s="1" t="s">
        <v>297</v>
      </c>
      <c r="D725" s="1" t="s">
        <v>5</v>
      </c>
      <c r="E725" s="1" t="str">
        <f>+VLOOKUP(D725,'[1]Exportar Hoja de Trabajo'!$B$2:$F$2549,2,0)</f>
        <v>BOGOTA - EL DORADO LUIS CARLOS GALAN SARMIENTO</v>
      </c>
      <c r="F725" s="1" t="s">
        <v>6</v>
      </c>
      <c r="G725" s="1" t="s">
        <v>283</v>
      </c>
      <c r="H725" s="1" t="s">
        <v>10</v>
      </c>
      <c r="I725" s="5">
        <v>27</v>
      </c>
      <c r="J725" s="1" t="s">
        <v>11</v>
      </c>
      <c r="K725" s="1" t="s">
        <v>12</v>
      </c>
    </row>
    <row r="726" spans="1:11" ht="13.5" thickBot="1">
      <c r="A726" s="30">
        <v>45292</v>
      </c>
      <c r="B726" s="1" t="s">
        <v>153</v>
      </c>
      <c r="C726" s="1" t="s">
        <v>292</v>
      </c>
      <c r="D726" s="1" t="s">
        <v>5</v>
      </c>
      <c r="E726" s="1" t="str">
        <f>+VLOOKUP(D726,'[1]Exportar Hoja de Trabajo'!$B$2:$F$2549,2,0)</f>
        <v>BOGOTA - EL DORADO LUIS CARLOS GALAN SARMIENTO</v>
      </c>
      <c r="F726" s="1" t="s">
        <v>6</v>
      </c>
      <c r="G726" s="1" t="s">
        <v>283</v>
      </c>
      <c r="H726" s="1" t="s">
        <v>120</v>
      </c>
      <c r="I726" s="5">
        <v>380</v>
      </c>
      <c r="J726" s="1" t="s">
        <v>57</v>
      </c>
      <c r="K726" s="1" t="s">
        <v>58</v>
      </c>
    </row>
    <row r="727" spans="1:11" ht="13.5" thickBot="1">
      <c r="A727" s="30">
        <v>45292</v>
      </c>
      <c r="B727" s="1" t="s">
        <v>153</v>
      </c>
      <c r="C727" s="1" t="s">
        <v>292</v>
      </c>
      <c r="D727" s="1" t="s">
        <v>5</v>
      </c>
      <c r="E727" s="1" t="str">
        <f>+VLOOKUP(D727,'[1]Exportar Hoja de Trabajo'!$B$2:$F$2549,2,0)</f>
        <v>BOGOTA - EL DORADO LUIS CARLOS GALAN SARMIENTO</v>
      </c>
      <c r="F727" s="1" t="s">
        <v>6</v>
      </c>
      <c r="G727" s="1" t="s">
        <v>283</v>
      </c>
      <c r="H727" s="1" t="s">
        <v>129</v>
      </c>
      <c r="I727" s="5">
        <v>287</v>
      </c>
      <c r="J727" s="1" t="s">
        <v>57</v>
      </c>
      <c r="K727" s="1" t="s">
        <v>58</v>
      </c>
    </row>
    <row r="728" spans="1:11" ht="13.5" thickBot="1">
      <c r="A728" s="30">
        <v>45292</v>
      </c>
      <c r="B728" s="1" t="s">
        <v>153</v>
      </c>
      <c r="C728" s="1" t="s">
        <v>292</v>
      </c>
      <c r="D728" s="1" t="s">
        <v>76</v>
      </c>
      <c r="E728" s="1" t="str">
        <f>+VLOOKUP(D728,'[1]Exportar Hoja de Trabajo'!$B$2:$F$2549,2,0)</f>
        <v>RIONEGRO - JOSE M. CORDOVA</v>
      </c>
      <c r="F728" s="1" t="s">
        <v>23</v>
      </c>
      <c r="G728" s="1" t="s">
        <v>24</v>
      </c>
      <c r="H728" s="1" t="s">
        <v>114</v>
      </c>
      <c r="I728" s="5">
        <v>27</v>
      </c>
      <c r="J728" s="1" t="s">
        <v>115</v>
      </c>
      <c r="K728" s="1" t="s">
        <v>116</v>
      </c>
    </row>
    <row r="729" spans="1:11" ht="13.5" thickBot="1">
      <c r="A729" s="30">
        <v>45292</v>
      </c>
      <c r="B729" s="1" t="s">
        <v>153</v>
      </c>
      <c r="C729" s="1" t="s">
        <v>292</v>
      </c>
      <c r="D729" s="1" t="s">
        <v>76</v>
      </c>
      <c r="E729" s="1" t="str">
        <f>+VLOOKUP(D729,'[1]Exportar Hoja de Trabajo'!$B$2:$F$2549,2,0)</f>
        <v>RIONEGRO - JOSE M. CORDOVA</v>
      </c>
      <c r="F729" s="1" t="s">
        <v>38</v>
      </c>
      <c r="G729" s="1" t="s">
        <v>39</v>
      </c>
      <c r="H729" s="1" t="s">
        <v>29</v>
      </c>
      <c r="I729" s="5">
        <v>2</v>
      </c>
      <c r="J729" s="1" t="s">
        <v>30</v>
      </c>
      <c r="K729" s="1" t="s">
        <v>488</v>
      </c>
    </row>
    <row r="730" spans="1:11" ht="13.5" thickBot="1">
      <c r="A730" s="30">
        <v>45292</v>
      </c>
      <c r="B730" s="1" t="s">
        <v>153</v>
      </c>
      <c r="C730" s="1" t="s">
        <v>292</v>
      </c>
      <c r="D730" s="1" t="s">
        <v>76</v>
      </c>
      <c r="E730" s="1" t="str">
        <f>+VLOOKUP(D730,'[1]Exportar Hoja de Trabajo'!$B$2:$F$2549,2,0)</f>
        <v>RIONEGRO - JOSE M. CORDOVA</v>
      </c>
      <c r="F730" s="1" t="s">
        <v>59</v>
      </c>
      <c r="G730" s="1" t="s">
        <v>60</v>
      </c>
      <c r="H730" s="1" t="s">
        <v>45</v>
      </c>
      <c r="I730" s="5">
        <v>265</v>
      </c>
      <c r="J730" s="1" t="s">
        <v>30</v>
      </c>
      <c r="K730" s="1" t="s">
        <v>488</v>
      </c>
    </row>
    <row r="731" spans="1:11" ht="13.5" thickBot="1">
      <c r="A731" s="30">
        <v>45292</v>
      </c>
      <c r="B731" s="1" t="s">
        <v>112</v>
      </c>
      <c r="C731" s="1" t="s">
        <v>293</v>
      </c>
      <c r="D731" s="1" t="s">
        <v>113</v>
      </c>
      <c r="E731" s="1" t="str">
        <f>+VLOOKUP(D731,'[1]Exportar Hoja de Trabajo'!$B$2:$F$2549,2,0)</f>
        <v>BARRANCABERMEJA-YARIGUIES</v>
      </c>
      <c r="F731" s="1" t="s">
        <v>18</v>
      </c>
      <c r="G731" s="1" t="s">
        <v>19</v>
      </c>
      <c r="H731" s="1" t="s">
        <v>45</v>
      </c>
      <c r="I731" s="5">
        <v>10</v>
      </c>
      <c r="J731" s="1" t="s">
        <v>117</v>
      </c>
      <c r="K731" s="1" t="s">
        <v>47</v>
      </c>
    </row>
    <row r="732" spans="1:11" ht="13.5" thickBot="1">
      <c r="A732" s="30">
        <v>45292</v>
      </c>
      <c r="B732" s="1" t="s">
        <v>112</v>
      </c>
      <c r="C732" s="1" t="s">
        <v>293</v>
      </c>
      <c r="D732" s="1" t="s">
        <v>113</v>
      </c>
      <c r="E732" s="1" t="str">
        <f>+VLOOKUP(D732,'[1]Exportar Hoja de Trabajo'!$B$2:$F$2549,2,0)</f>
        <v>BARRANCABERMEJA-YARIGUIES</v>
      </c>
      <c r="F732" s="1" t="s">
        <v>27</v>
      </c>
      <c r="G732" s="1" t="s">
        <v>28</v>
      </c>
      <c r="H732" s="1" t="s">
        <v>45</v>
      </c>
      <c r="I732" s="5">
        <v>10</v>
      </c>
      <c r="J732" s="1" t="s">
        <v>117</v>
      </c>
      <c r="K732" s="1" t="s">
        <v>47</v>
      </c>
    </row>
    <row r="733" spans="1:11" ht="13.5" thickBot="1">
      <c r="A733" s="30">
        <v>45292</v>
      </c>
      <c r="B733" s="1" t="s">
        <v>112</v>
      </c>
      <c r="C733" s="1" t="s">
        <v>293</v>
      </c>
      <c r="D733" s="1" t="s">
        <v>73</v>
      </c>
      <c r="E733" s="1" t="str">
        <f>+VLOOKUP(D733,'[1]Exportar Hoja de Trabajo'!$B$2:$F$2549,2,0)</f>
        <v>EL YOPAL</v>
      </c>
      <c r="F733" s="1" t="s">
        <v>27</v>
      </c>
      <c r="G733" s="1" t="s">
        <v>28</v>
      </c>
      <c r="H733" s="1" t="s">
        <v>29</v>
      </c>
      <c r="I733" s="5">
        <v>48</v>
      </c>
      <c r="J733" s="1" t="s">
        <v>46</v>
      </c>
      <c r="K733" s="1" t="s">
        <v>47</v>
      </c>
    </row>
    <row r="734" spans="1:11" ht="13.5" thickBot="1">
      <c r="A734" s="30">
        <v>45292</v>
      </c>
      <c r="B734" s="1" t="s">
        <v>112</v>
      </c>
      <c r="C734" s="1" t="s">
        <v>293</v>
      </c>
      <c r="D734" s="1" t="s">
        <v>118</v>
      </c>
      <c r="E734" s="1" t="str">
        <f>+VLOOKUP(D734,'[1]Exportar Hoja de Trabajo'!$B$2:$F$2549,2,0)</f>
        <v>GUILLERMO LEON VALENCIA</v>
      </c>
      <c r="F734" s="1" t="s">
        <v>18</v>
      </c>
      <c r="G734" s="1" t="s">
        <v>19</v>
      </c>
      <c r="H734" s="1" t="s">
        <v>29</v>
      </c>
      <c r="I734" s="5">
        <v>31</v>
      </c>
      <c r="J734" s="1" t="s">
        <v>46</v>
      </c>
      <c r="K734" s="1" t="s">
        <v>47</v>
      </c>
    </row>
    <row r="735" spans="1:11" ht="13.5" thickBot="1">
      <c r="A735" s="30">
        <v>45292</v>
      </c>
      <c r="B735" s="1" t="s">
        <v>112</v>
      </c>
      <c r="C735" s="1" t="s">
        <v>293</v>
      </c>
      <c r="D735" s="1" t="s">
        <v>118</v>
      </c>
      <c r="E735" s="1" t="str">
        <f>+VLOOKUP(D735,'[1]Exportar Hoja de Trabajo'!$B$2:$F$2549,2,0)</f>
        <v>GUILLERMO LEON VALENCIA</v>
      </c>
      <c r="F735" s="1" t="s">
        <v>32</v>
      </c>
      <c r="G735" s="1" t="s">
        <v>33</v>
      </c>
      <c r="H735" s="1" t="s">
        <v>114</v>
      </c>
      <c r="I735" s="5">
        <v>34</v>
      </c>
      <c r="J735" s="1" t="s">
        <v>115</v>
      </c>
      <c r="K735" s="1" t="s">
        <v>116</v>
      </c>
    </row>
    <row r="736" spans="1:11" ht="13.5" thickBot="1">
      <c r="A736" s="30">
        <v>45292</v>
      </c>
      <c r="B736" s="1" t="s">
        <v>112</v>
      </c>
      <c r="C736" s="1" t="s">
        <v>293</v>
      </c>
      <c r="D736" s="1" t="s">
        <v>119</v>
      </c>
      <c r="E736" s="1" t="str">
        <f>+VLOOKUP(D736,'[1]Exportar Hoja de Trabajo'!$B$2:$F$2549,2,0)</f>
        <v>ALFONSO LOPEZ PUMAREJO.</v>
      </c>
      <c r="F736" s="1" t="s">
        <v>32</v>
      </c>
      <c r="G736" s="1" t="s">
        <v>33</v>
      </c>
      <c r="H736" s="1" t="s">
        <v>120</v>
      </c>
      <c r="I736" s="5">
        <v>22</v>
      </c>
      <c r="J736" s="1" t="s">
        <v>115</v>
      </c>
      <c r="K736" s="1" t="s">
        <v>116</v>
      </c>
    </row>
    <row r="737" spans="1:11" ht="13.5" thickBot="1">
      <c r="A737" s="30">
        <v>45292</v>
      </c>
      <c r="B737" s="1" t="s">
        <v>112</v>
      </c>
      <c r="C737" s="1" t="s">
        <v>293</v>
      </c>
      <c r="D737" s="1" t="s">
        <v>119</v>
      </c>
      <c r="E737" s="1" t="str">
        <f>+VLOOKUP(D737,'[1]Exportar Hoja de Trabajo'!$B$2:$F$2549,2,0)</f>
        <v>ALFONSO LOPEZ PUMAREJO.</v>
      </c>
      <c r="F737" s="1" t="s">
        <v>23</v>
      </c>
      <c r="G737" s="1" t="s">
        <v>24</v>
      </c>
      <c r="H737" s="1" t="s">
        <v>120</v>
      </c>
      <c r="I737" s="5">
        <v>22</v>
      </c>
      <c r="J737" s="1" t="s">
        <v>115</v>
      </c>
      <c r="K737" s="1" t="s">
        <v>116</v>
      </c>
    </row>
    <row r="738" spans="1:11" ht="13.5" thickBot="1">
      <c r="A738" s="30">
        <v>45292</v>
      </c>
      <c r="B738" s="1" t="s">
        <v>112</v>
      </c>
      <c r="C738" s="1" t="s">
        <v>293</v>
      </c>
      <c r="D738" s="1" t="s">
        <v>122</v>
      </c>
      <c r="E738" s="1" t="str">
        <f>+VLOOKUP(D738,'[1]Exportar Hoja de Trabajo'!$B$2:$F$2549,2,0)</f>
        <v>VANGUARDIA</v>
      </c>
      <c r="F738" s="1" t="s">
        <v>32</v>
      </c>
      <c r="G738" s="1" t="s">
        <v>33</v>
      </c>
      <c r="H738" s="1" t="s">
        <v>45</v>
      </c>
      <c r="I738" s="5">
        <v>1</v>
      </c>
      <c r="J738" s="1" t="s">
        <v>46</v>
      </c>
      <c r="K738" s="1" t="s">
        <v>47</v>
      </c>
    </row>
    <row r="739" spans="1:11" ht="13.5" thickBot="1">
      <c r="A739" s="30">
        <v>45292</v>
      </c>
      <c r="B739" s="1" t="s">
        <v>112</v>
      </c>
      <c r="C739" s="1" t="s">
        <v>293</v>
      </c>
      <c r="D739" s="1" t="s">
        <v>122</v>
      </c>
      <c r="E739" s="1" t="str">
        <f>+VLOOKUP(D739,'[1]Exportar Hoja de Trabajo'!$B$2:$F$2549,2,0)</f>
        <v>VANGUARDIA</v>
      </c>
      <c r="F739" s="1" t="s">
        <v>23</v>
      </c>
      <c r="G739" s="1" t="s">
        <v>24</v>
      </c>
      <c r="H739" s="1" t="s">
        <v>29</v>
      </c>
      <c r="I739" s="5">
        <v>55</v>
      </c>
      <c r="J739" s="1" t="s">
        <v>46</v>
      </c>
      <c r="K739" s="1" t="s">
        <v>47</v>
      </c>
    </row>
    <row r="740" spans="1:11" ht="13.5" thickBot="1">
      <c r="A740" s="30">
        <v>45292</v>
      </c>
      <c r="B740" s="1" t="s">
        <v>112</v>
      </c>
      <c r="C740" s="1" t="s">
        <v>293</v>
      </c>
      <c r="D740" s="1" t="s">
        <v>122</v>
      </c>
      <c r="E740" s="1" t="str">
        <f>+VLOOKUP(D740,'[1]Exportar Hoja de Trabajo'!$B$2:$F$2549,2,0)</f>
        <v>VANGUARDIA</v>
      </c>
      <c r="F740" s="1" t="s">
        <v>23</v>
      </c>
      <c r="G740" s="1" t="s">
        <v>24</v>
      </c>
      <c r="H740" s="1" t="s">
        <v>114</v>
      </c>
      <c r="I740" s="5">
        <v>39</v>
      </c>
      <c r="J740" s="1" t="s">
        <v>57</v>
      </c>
      <c r="K740" s="1" t="s">
        <v>58</v>
      </c>
    </row>
    <row r="741" spans="1:11" ht="13.5" thickBot="1">
      <c r="A741" s="30">
        <v>45292</v>
      </c>
      <c r="B741" s="1" t="s">
        <v>112</v>
      </c>
      <c r="C741" s="1" t="s">
        <v>293</v>
      </c>
      <c r="D741" s="1" t="s">
        <v>123</v>
      </c>
      <c r="E741" s="1" t="str">
        <f>+VLOOKUP(D741,'[1]Exportar Hoja de Trabajo'!$B$2:$F$2549,2,0)</f>
        <v>TUMACO - LA FLORIDA</v>
      </c>
      <c r="F741" s="1" t="s">
        <v>32</v>
      </c>
      <c r="G741" s="1" t="s">
        <v>33</v>
      </c>
      <c r="H741" s="1" t="s">
        <v>120</v>
      </c>
      <c r="I741" s="5">
        <v>39</v>
      </c>
      <c r="J741" s="1" t="s">
        <v>115</v>
      </c>
      <c r="K741" s="1" t="s">
        <v>116</v>
      </c>
    </row>
    <row r="742" spans="1:11" ht="13.5" thickBot="1">
      <c r="A742" s="30">
        <v>45292</v>
      </c>
      <c r="B742" s="1" t="s">
        <v>142</v>
      </c>
      <c r="C742" s="1" t="s">
        <v>300</v>
      </c>
      <c r="D742" s="1" t="s">
        <v>44</v>
      </c>
      <c r="E742" s="1" t="str">
        <f>+VLOOKUP(D742,'[1]Exportar Hoja de Trabajo'!$B$2:$F$2549,2,0)</f>
        <v>BUCARAMANGA - PALONEGRO</v>
      </c>
      <c r="F742" s="1" t="s">
        <v>6</v>
      </c>
      <c r="G742" s="1" t="s">
        <v>283</v>
      </c>
      <c r="H742" s="1" t="s">
        <v>143</v>
      </c>
      <c r="I742" s="5">
        <v>30</v>
      </c>
      <c r="J742" s="1" t="s">
        <v>144</v>
      </c>
      <c r="K742" s="1" t="s">
        <v>145</v>
      </c>
    </row>
    <row r="743" spans="1:11" ht="13.5" thickBot="1">
      <c r="A743" s="30">
        <v>45292</v>
      </c>
      <c r="B743" s="1" t="s">
        <v>146</v>
      </c>
      <c r="C743" s="1" t="s">
        <v>148</v>
      </c>
      <c r="D743" s="1" t="s">
        <v>5</v>
      </c>
      <c r="E743" s="1" t="str">
        <f>+VLOOKUP(D743,'[1]Exportar Hoja de Trabajo'!$B$2:$F$2549,2,0)</f>
        <v>BOGOTA - EL DORADO LUIS CARLOS GALAN SARMIENTO</v>
      </c>
      <c r="F743" s="1" t="s">
        <v>59</v>
      </c>
      <c r="G743" s="1" t="s">
        <v>60</v>
      </c>
      <c r="H743" s="1" t="s">
        <v>147</v>
      </c>
      <c r="I743" s="5">
        <v>4</v>
      </c>
      <c r="J743" s="1" t="s">
        <v>146</v>
      </c>
      <c r="K743" s="1" t="s">
        <v>148</v>
      </c>
    </row>
    <row r="744" spans="1:11" ht="13.5" thickBot="1">
      <c r="A744" s="30">
        <v>45292</v>
      </c>
      <c r="B744" s="1" t="s">
        <v>146</v>
      </c>
      <c r="C744" s="1" t="s">
        <v>148</v>
      </c>
      <c r="D744" s="1" t="s">
        <v>5</v>
      </c>
      <c r="E744" s="1" t="str">
        <f>+VLOOKUP(D744,'[1]Exportar Hoja de Trabajo'!$B$2:$F$2549,2,0)</f>
        <v>BOGOTA - EL DORADO LUIS CARLOS GALAN SARMIENTO</v>
      </c>
      <c r="F744" s="1" t="s">
        <v>59</v>
      </c>
      <c r="G744" s="1" t="s">
        <v>60</v>
      </c>
      <c r="H744" s="1" t="s">
        <v>143</v>
      </c>
      <c r="I744" s="5">
        <v>1</v>
      </c>
      <c r="J744" s="1" t="s">
        <v>146</v>
      </c>
      <c r="K744" s="1" t="s">
        <v>148</v>
      </c>
    </row>
    <row r="745" spans="1:11" ht="13.5" thickBot="1">
      <c r="A745" s="30">
        <v>45292</v>
      </c>
      <c r="B745" s="1" t="s">
        <v>146</v>
      </c>
      <c r="C745" s="1" t="s">
        <v>148</v>
      </c>
      <c r="D745" s="1" t="s">
        <v>5</v>
      </c>
      <c r="E745" s="1" t="str">
        <f>+VLOOKUP(D745,'[1]Exportar Hoja de Trabajo'!$B$2:$F$2549,2,0)</f>
        <v>BOGOTA - EL DORADO LUIS CARLOS GALAN SARMIENTO</v>
      </c>
      <c r="F745" s="1" t="s">
        <v>59</v>
      </c>
      <c r="G745" s="1" t="s">
        <v>60</v>
      </c>
      <c r="H745" s="1" t="s">
        <v>130</v>
      </c>
      <c r="I745" s="5">
        <v>1</v>
      </c>
      <c r="J745" s="1" t="s">
        <v>146</v>
      </c>
      <c r="K745" s="1" t="s">
        <v>148</v>
      </c>
    </row>
    <row r="746" spans="1:11" ht="13.5" thickBot="1">
      <c r="A746" s="30">
        <v>45292</v>
      </c>
      <c r="B746" s="1" t="s">
        <v>90</v>
      </c>
      <c r="C746" s="1" t="s">
        <v>294</v>
      </c>
      <c r="D746" s="1" t="s">
        <v>5</v>
      </c>
      <c r="E746" s="1" t="str">
        <f>+VLOOKUP(D746,'[1]Exportar Hoja de Trabajo'!$B$2:$F$2549,2,0)</f>
        <v>BOGOTA - EL DORADO LUIS CARLOS GALAN SARMIENTO</v>
      </c>
      <c r="F746" s="1" t="s">
        <v>18</v>
      </c>
      <c r="G746" s="1" t="s">
        <v>19</v>
      </c>
      <c r="H746" s="1" t="s">
        <v>52</v>
      </c>
      <c r="I746" s="5">
        <v>11</v>
      </c>
      <c r="J746" s="1" t="s">
        <v>105</v>
      </c>
      <c r="K746" s="1" t="s">
        <v>106</v>
      </c>
    </row>
    <row r="747" spans="1:11" ht="13.5" thickBot="1">
      <c r="A747" s="30">
        <v>45292</v>
      </c>
      <c r="B747" s="1" t="s">
        <v>90</v>
      </c>
      <c r="C747" s="1" t="s">
        <v>294</v>
      </c>
      <c r="D747" s="1" t="s">
        <v>5</v>
      </c>
      <c r="E747" s="1" t="str">
        <f>+VLOOKUP(D747,'[1]Exportar Hoja de Trabajo'!$B$2:$F$2549,2,0)</f>
        <v>BOGOTA - EL DORADO LUIS CARLOS GALAN SARMIENTO</v>
      </c>
      <c r="F747" s="1" t="s">
        <v>18</v>
      </c>
      <c r="G747" s="1" t="s">
        <v>19</v>
      </c>
      <c r="H747" s="1" t="s">
        <v>94</v>
      </c>
      <c r="I747" s="5">
        <v>26</v>
      </c>
      <c r="J747" s="1" t="s">
        <v>95</v>
      </c>
      <c r="K747" s="1" t="s">
        <v>96</v>
      </c>
    </row>
    <row r="748" spans="1:11" ht="13.5" thickBot="1">
      <c r="A748" s="30">
        <v>45292</v>
      </c>
      <c r="B748" s="1" t="s">
        <v>90</v>
      </c>
      <c r="C748" s="1" t="s">
        <v>294</v>
      </c>
      <c r="D748" s="1" t="s">
        <v>5</v>
      </c>
      <c r="E748" s="1" t="str">
        <f>+VLOOKUP(D748,'[1]Exportar Hoja de Trabajo'!$B$2:$F$2549,2,0)</f>
        <v>BOGOTA - EL DORADO LUIS CARLOS GALAN SARMIENTO</v>
      </c>
      <c r="F748" s="1" t="s">
        <v>23</v>
      </c>
      <c r="G748" s="1" t="s">
        <v>24</v>
      </c>
      <c r="H748" s="1" t="s">
        <v>79</v>
      </c>
      <c r="I748" s="5">
        <v>14</v>
      </c>
      <c r="J748" s="1" t="s">
        <v>100</v>
      </c>
      <c r="K748" s="1" t="s">
        <v>101</v>
      </c>
    </row>
    <row r="749" spans="1:11" ht="13.5" thickBot="1">
      <c r="A749" s="30">
        <v>45292</v>
      </c>
      <c r="B749" s="1" t="s">
        <v>90</v>
      </c>
      <c r="C749" s="1" t="s">
        <v>294</v>
      </c>
      <c r="D749" s="1" t="s">
        <v>5</v>
      </c>
      <c r="E749" s="1" t="str">
        <f>+VLOOKUP(D749,'[1]Exportar Hoja de Trabajo'!$B$2:$F$2549,2,0)</f>
        <v>BOGOTA - EL DORADO LUIS CARLOS GALAN SARMIENTO</v>
      </c>
      <c r="F749" s="1" t="s">
        <v>32</v>
      </c>
      <c r="G749" s="1" t="s">
        <v>33</v>
      </c>
      <c r="H749" s="1" t="s">
        <v>29</v>
      </c>
      <c r="I749" s="5">
        <v>31</v>
      </c>
      <c r="J749" s="1" t="s">
        <v>109</v>
      </c>
      <c r="K749" s="1" t="s">
        <v>110</v>
      </c>
    </row>
    <row r="750" spans="1:11" ht="13.5" thickBot="1">
      <c r="A750" s="30">
        <v>45292</v>
      </c>
      <c r="B750" s="1" t="s">
        <v>162</v>
      </c>
      <c r="C750" s="1" t="s">
        <v>299</v>
      </c>
      <c r="D750" s="1" t="s">
        <v>76</v>
      </c>
      <c r="E750" s="1" t="str">
        <f>+VLOOKUP(D750,'[1]Exportar Hoja de Trabajo'!$B$2:$F$2549,2,0)</f>
        <v>RIONEGRO - JOSE M. CORDOVA</v>
      </c>
      <c r="F750" s="1" t="s">
        <v>59</v>
      </c>
      <c r="G750" s="1" t="s">
        <v>60</v>
      </c>
      <c r="H750" s="1" t="s">
        <v>150</v>
      </c>
      <c r="I750" s="5">
        <v>4</v>
      </c>
      <c r="J750" s="1" t="s">
        <v>131</v>
      </c>
      <c r="K750" s="1" t="s">
        <v>132</v>
      </c>
    </row>
    <row r="751" spans="1:11" ht="13.5" thickBot="1">
      <c r="A751" s="30">
        <v>45292</v>
      </c>
      <c r="B751" s="1" t="s">
        <v>162</v>
      </c>
      <c r="C751" s="1" t="s">
        <v>299</v>
      </c>
      <c r="D751" s="1" t="s">
        <v>76</v>
      </c>
      <c r="E751" s="1" t="str">
        <f>+VLOOKUP(D751,'[1]Exportar Hoja de Trabajo'!$B$2:$F$2549,2,0)</f>
        <v>RIONEGRO - JOSE M. CORDOVA</v>
      </c>
      <c r="F751" s="1" t="s">
        <v>32</v>
      </c>
      <c r="G751" s="1" t="s">
        <v>33</v>
      </c>
      <c r="H751" s="1" t="s">
        <v>137</v>
      </c>
      <c r="I751" s="5">
        <v>1</v>
      </c>
      <c r="J751" s="1" t="s">
        <v>131</v>
      </c>
      <c r="K751" s="1" t="s">
        <v>132</v>
      </c>
    </row>
    <row r="752" spans="1:11" ht="13.5" thickBot="1">
      <c r="A752" s="30">
        <v>45292</v>
      </c>
      <c r="B752" s="1" t="s">
        <v>162</v>
      </c>
      <c r="C752" s="1" t="s">
        <v>299</v>
      </c>
      <c r="D752" s="1" t="s">
        <v>76</v>
      </c>
      <c r="E752" s="1" t="str">
        <f>+VLOOKUP(D752,'[1]Exportar Hoja de Trabajo'!$B$2:$F$2549,2,0)</f>
        <v>RIONEGRO - JOSE M. CORDOVA</v>
      </c>
      <c r="F752" s="1" t="s">
        <v>59</v>
      </c>
      <c r="G752" s="1" t="s">
        <v>60</v>
      </c>
      <c r="H752" s="1" t="s">
        <v>163</v>
      </c>
      <c r="I752" s="5">
        <v>3</v>
      </c>
      <c r="J752" s="1" t="s">
        <v>131</v>
      </c>
      <c r="K752" s="1" t="s">
        <v>132</v>
      </c>
    </row>
    <row r="753" spans="1:11" ht="13.5" thickBot="1">
      <c r="A753" s="30">
        <v>45292</v>
      </c>
      <c r="B753" s="1" t="s">
        <v>162</v>
      </c>
      <c r="C753" s="1" t="s">
        <v>299</v>
      </c>
      <c r="D753" s="1" t="s">
        <v>76</v>
      </c>
      <c r="E753" s="1" t="str">
        <f>+VLOOKUP(D753,'[1]Exportar Hoja de Trabajo'!$B$2:$F$2549,2,0)</f>
        <v>RIONEGRO - JOSE M. CORDOVA</v>
      </c>
      <c r="F753" s="1" t="s">
        <v>6</v>
      </c>
      <c r="G753" s="1" t="s">
        <v>283</v>
      </c>
      <c r="H753" s="1" t="s">
        <v>163</v>
      </c>
      <c r="I753" s="5">
        <v>1</v>
      </c>
      <c r="J753" s="1" t="s">
        <v>131</v>
      </c>
      <c r="K753" s="1" t="s">
        <v>132</v>
      </c>
    </row>
    <row r="754" spans="1:11" ht="13.5" thickBot="1">
      <c r="A754" s="30">
        <v>45292</v>
      </c>
      <c r="B754" s="1" t="s">
        <v>162</v>
      </c>
      <c r="C754" s="1" t="s">
        <v>299</v>
      </c>
      <c r="D754" s="1" t="s">
        <v>76</v>
      </c>
      <c r="E754" s="1" t="str">
        <f>+VLOOKUP(D754,'[1]Exportar Hoja de Trabajo'!$B$2:$F$2549,2,0)</f>
        <v>RIONEGRO - JOSE M. CORDOVA</v>
      </c>
      <c r="F754" s="1" t="s">
        <v>18</v>
      </c>
      <c r="G754" s="1" t="s">
        <v>19</v>
      </c>
      <c r="H754" s="1" t="s">
        <v>208</v>
      </c>
      <c r="I754" s="5">
        <v>4</v>
      </c>
      <c r="J754" s="1" t="s">
        <v>131</v>
      </c>
      <c r="K754" s="1" t="s">
        <v>132</v>
      </c>
    </row>
    <row r="755" spans="1:11" ht="13.5" thickBot="1">
      <c r="A755" s="30">
        <v>45292</v>
      </c>
      <c r="B755" s="1" t="s">
        <v>162</v>
      </c>
      <c r="C755" s="1" t="s">
        <v>299</v>
      </c>
      <c r="D755" s="1" t="s">
        <v>76</v>
      </c>
      <c r="E755" s="1" t="str">
        <f>+VLOOKUP(D755,'[1]Exportar Hoja de Trabajo'!$B$2:$F$2549,2,0)</f>
        <v>RIONEGRO - JOSE M. CORDOVA</v>
      </c>
      <c r="F755" s="1" t="s">
        <v>38</v>
      </c>
      <c r="G755" s="1" t="s">
        <v>39</v>
      </c>
      <c r="H755" s="1" t="s">
        <v>171</v>
      </c>
      <c r="I755" s="5">
        <v>1</v>
      </c>
      <c r="J755" s="1" t="s">
        <v>131</v>
      </c>
      <c r="K755" s="1" t="s">
        <v>132</v>
      </c>
    </row>
    <row r="756" spans="1:11" ht="13.5" thickBot="1">
      <c r="A756" s="30">
        <v>45292</v>
      </c>
      <c r="B756" s="1" t="s">
        <v>162</v>
      </c>
      <c r="C756" s="1" t="s">
        <v>299</v>
      </c>
      <c r="D756" s="1" t="s">
        <v>76</v>
      </c>
      <c r="E756" s="1" t="str">
        <f>+VLOOKUP(D756,'[1]Exportar Hoja de Trabajo'!$B$2:$F$2549,2,0)</f>
        <v>RIONEGRO - JOSE M. CORDOVA</v>
      </c>
      <c r="F756" s="1" t="s">
        <v>18</v>
      </c>
      <c r="G756" s="1" t="s">
        <v>19</v>
      </c>
      <c r="H756" s="1" t="s">
        <v>169</v>
      </c>
      <c r="I756" s="5">
        <v>2</v>
      </c>
      <c r="J756" s="1" t="s">
        <v>131</v>
      </c>
      <c r="K756" s="1" t="s">
        <v>132</v>
      </c>
    </row>
    <row r="757" spans="1:11" ht="13.5" thickBot="1">
      <c r="A757" s="30">
        <v>45292</v>
      </c>
      <c r="B757" s="1" t="s">
        <v>162</v>
      </c>
      <c r="C757" s="1" t="s">
        <v>299</v>
      </c>
      <c r="D757" s="1" t="s">
        <v>76</v>
      </c>
      <c r="E757" s="1" t="str">
        <f>+VLOOKUP(D757,'[1]Exportar Hoja de Trabajo'!$B$2:$F$2549,2,0)</f>
        <v>RIONEGRO - JOSE M. CORDOVA</v>
      </c>
      <c r="F757" s="1" t="s">
        <v>32</v>
      </c>
      <c r="G757" s="1" t="s">
        <v>33</v>
      </c>
      <c r="H757" s="1" t="s">
        <v>220</v>
      </c>
      <c r="I757" s="5">
        <v>2</v>
      </c>
      <c r="J757" s="1" t="s">
        <v>131</v>
      </c>
      <c r="K757" s="1" t="s">
        <v>132</v>
      </c>
    </row>
    <row r="758" spans="1:11" ht="13.5" thickBot="1">
      <c r="A758" s="30">
        <v>45292</v>
      </c>
      <c r="B758" s="1" t="s">
        <v>13</v>
      </c>
      <c r="C758" s="1" t="s">
        <v>290</v>
      </c>
      <c r="D758" s="1" t="s">
        <v>44</v>
      </c>
      <c r="E758" s="1" t="str">
        <f>+VLOOKUP(D758,'[1]Exportar Hoja de Trabajo'!$B$2:$F$2549,2,0)</f>
        <v>BUCARAMANGA - PALONEGRO</v>
      </c>
      <c r="F758" s="1" t="s">
        <v>27</v>
      </c>
      <c r="G758" s="1" t="s">
        <v>28</v>
      </c>
      <c r="H758" s="1" t="s">
        <v>45</v>
      </c>
      <c r="I758" s="5">
        <v>23</v>
      </c>
      <c r="J758" s="1" t="s">
        <v>46</v>
      </c>
      <c r="K758" s="1" t="s">
        <v>47</v>
      </c>
    </row>
    <row r="759" spans="1:11" ht="13.5" thickBot="1">
      <c r="A759" s="30">
        <v>45292</v>
      </c>
      <c r="B759" s="1" t="s">
        <v>13</v>
      </c>
      <c r="C759" s="1" t="s">
        <v>290</v>
      </c>
      <c r="D759" s="1" t="s">
        <v>44</v>
      </c>
      <c r="E759" s="1" t="str">
        <f>+VLOOKUP(D759,'[1]Exportar Hoja de Trabajo'!$B$2:$F$2549,2,0)</f>
        <v>BUCARAMANGA - PALONEGRO</v>
      </c>
      <c r="F759" s="1" t="s">
        <v>27</v>
      </c>
      <c r="G759" s="1" t="s">
        <v>28</v>
      </c>
      <c r="H759" s="1" t="s">
        <v>29</v>
      </c>
      <c r="I759" s="5">
        <v>376</v>
      </c>
      <c r="J759" s="1" t="s">
        <v>46</v>
      </c>
      <c r="K759" s="1" t="s">
        <v>47</v>
      </c>
    </row>
    <row r="760" spans="1:11" ht="13.5" thickBot="1">
      <c r="A760" s="30">
        <v>45292</v>
      </c>
      <c r="B760" s="1" t="s">
        <v>13</v>
      </c>
      <c r="C760" s="1" t="s">
        <v>290</v>
      </c>
      <c r="D760" s="1" t="s">
        <v>44</v>
      </c>
      <c r="E760" s="1" t="str">
        <f>+VLOOKUP(D760,'[1]Exportar Hoja de Trabajo'!$B$2:$F$2549,2,0)</f>
        <v>BUCARAMANGA - PALONEGRO</v>
      </c>
      <c r="F760" s="1" t="s">
        <v>40</v>
      </c>
      <c r="G760" s="1" t="s">
        <v>41</v>
      </c>
      <c r="H760" s="1" t="s">
        <v>29</v>
      </c>
      <c r="I760" s="5">
        <v>1021</v>
      </c>
      <c r="J760" s="1" t="s">
        <v>46</v>
      </c>
      <c r="K760" s="1" t="s">
        <v>47</v>
      </c>
    </row>
    <row r="761" spans="1:11" ht="13.5" thickBot="1">
      <c r="A761" s="30">
        <v>45292</v>
      </c>
      <c r="B761" s="1" t="s">
        <v>13</v>
      </c>
      <c r="C761" s="1" t="s">
        <v>290</v>
      </c>
      <c r="D761" s="1" t="s">
        <v>14</v>
      </c>
      <c r="E761" s="1" t="str">
        <f>+VLOOKUP(D761,'[1]Exportar Hoja de Trabajo'!$B$2:$F$2549,2,0)</f>
        <v>SAN ANDRES-GUSTAVO ROJAS PINILLA</v>
      </c>
      <c r="F761" s="1" t="s">
        <v>6</v>
      </c>
      <c r="G761" s="1" t="s">
        <v>283</v>
      </c>
      <c r="H761" s="1" t="s">
        <v>15</v>
      </c>
      <c r="I761" s="5">
        <v>85</v>
      </c>
      <c r="J761" s="1" t="s">
        <v>25</v>
      </c>
      <c r="K761" s="1" t="s">
        <v>26</v>
      </c>
    </row>
    <row r="762" spans="1:11" ht="13.5" thickBot="1">
      <c r="A762" s="30">
        <v>45292</v>
      </c>
      <c r="B762" s="1" t="s">
        <v>13</v>
      </c>
      <c r="C762" s="1" t="s">
        <v>290</v>
      </c>
      <c r="D762" s="1" t="s">
        <v>14</v>
      </c>
      <c r="E762" s="1" t="str">
        <f>+VLOOKUP(D762,'[1]Exportar Hoja de Trabajo'!$B$2:$F$2549,2,0)</f>
        <v>SAN ANDRES-GUSTAVO ROJAS PINILLA</v>
      </c>
      <c r="F762" s="1" t="s">
        <v>18</v>
      </c>
      <c r="G762" s="1" t="s">
        <v>19</v>
      </c>
      <c r="H762" s="1" t="s">
        <v>20</v>
      </c>
      <c r="I762" s="5">
        <v>8</v>
      </c>
      <c r="J762" s="1" t="s">
        <v>21</v>
      </c>
      <c r="K762" s="1" t="s">
        <v>22</v>
      </c>
    </row>
    <row r="763" spans="1:11" ht="13.5" thickBot="1">
      <c r="A763" s="30">
        <v>45292</v>
      </c>
      <c r="B763" s="1" t="s">
        <v>13</v>
      </c>
      <c r="C763" s="1" t="s">
        <v>290</v>
      </c>
      <c r="D763" s="1" t="s">
        <v>14</v>
      </c>
      <c r="E763" s="1" t="str">
        <f>+VLOOKUP(D763,'[1]Exportar Hoja de Trabajo'!$B$2:$F$2549,2,0)</f>
        <v>SAN ANDRES-GUSTAVO ROJAS PINILLA</v>
      </c>
      <c r="F763" s="1" t="s">
        <v>40</v>
      </c>
      <c r="G763" s="1" t="s">
        <v>41</v>
      </c>
      <c r="H763" s="1" t="s">
        <v>29</v>
      </c>
      <c r="I763" s="5">
        <v>1095</v>
      </c>
      <c r="J763" s="1" t="s">
        <v>30</v>
      </c>
      <c r="K763" s="1" t="s">
        <v>488</v>
      </c>
    </row>
    <row r="764" spans="1:11" ht="13.5" thickBot="1">
      <c r="A764" s="30">
        <v>45292</v>
      </c>
      <c r="B764" s="1" t="s">
        <v>13</v>
      </c>
      <c r="C764" s="1" t="s">
        <v>290</v>
      </c>
      <c r="D764" s="1" t="s">
        <v>14</v>
      </c>
      <c r="E764" s="1" t="str">
        <f>+VLOOKUP(D764,'[1]Exportar Hoja de Trabajo'!$B$2:$F$2549,2,0)</f>
        <v>SAN ANDRES-GUSTAVO ROJAS PINILLA</v>
      </c>
      <c r="F764" s="1" t="s">
        <v>40</v>
      </c>
      <c r="G764" s="1" t="s">
        <v>41</v>
      </c>
      <c r="H764" s="1" t="s">
        <v>15</v>
      </c>
      <c r="I764" s="5">
        <v>38</v>
      </c>
      <c r="J764" s="1" t="s">
        <v>25</v>
      </c>
      <c r="K764" s="1" t="s">
        <v>26</v>
      </c>
    </row>
    <row r="765" spans="1:11" ht="13.5" thickBot="1">
      <c r="A765" s="30">
        <v>45292</v>
      </c>
      <c r="B765" s="1" t="s">
        <v>13</v>
      </c>
      <c r="C765" s="1" t="s">
        <v>290</v>
      </c>
      <c r="D765" s="1" t="s">
        <v>14</v>
      </c>
      <c r="E765" s="1" t="str">
        <f>+VLOOKUP(D765,'[1]Exportar Hoja de Trabajo'!$B$2:$F$2549,2,0)</f>
        <v>SAN ANDRES-GUSTAVO ROJAS PINILLA</v>
      </c>
      <c r="F765" s="1" t="s">
        <v>40</v>
      </c>
      <c r="G765" s="1" t="s">
        <v>41</v>
      </c>
      <c r="H765" s="1" t="s">
        <v>15</v>
      </c>
      <c r="I765" s="5">
        <v>190</v>
      </c>
      <c r="J765" s="1" t="s">
        <v>16</v>
      </c>
      <c r="K765" s="1" t="s">
        <v>17</v>
      </c>
    </row>
    <row r="766" spans="1:11" ht="13.5" thickBot="1">
      <c r="A766" s="30">
        <v>45292</v>
      </c>
      <c r="B766" s="1" t="s">
        <v>13</v>
      </c>
      <c r="C766" s="1" t="s">
        <v>290</v>
      </c>
      <c r="D766" s="1" t="s">
        <v>31</v>
      </c>
      <c r="E766" s="1" t="str">
        <f>+VLOOKUP(D766,'[1]Exportar Hoja de Trabajo'!$B$2:$F$2549,2,0)</f>
        <v>EL EDEN</v>
      </c>
      <c r="F766" s="1" t="s">
        <v>6</v>
      </c>
      <c r="G766" s="1" t="s">
        <v>283</v>
      </c>
      <c r="H766" s="1" t="s">
        <v>29</v>
      </c>
      <c r="I766" s="5">
        <v>148</v>
      </c>
      <c r="J766" s="1" t="s">
        <v>30</v>
      </c>
      <c r="K766" s="1" t="s">
        <v>488</v>
      </c>
    </row>
    <row r="767" spans="1:11" ht="13.5" thickBot="1">
      <c r="A767" s="30">
        <v>45292</v>
      </c>
      <c r="B767" s="1" t="s">
        <v>13</v>
      </c>
      <c r="C767" s="1" t="s">
        <v>290</v>
      </c>
      <c r="D767" s="1" t="s">
        <v>31</v>
      </c>
      <c r="E767" s="1" t="str">
        <f>+VLOOKUP(D767,'[1]Exportar Hoja de Trabajo'!$B$2:$F$2549,2,0)</f>
        <v>EL EDEN</v>
      </c>
      <c r="F767" s="1" t="s">
        <v>6</v>
      </c>
      <c r="G767" s="1" t="s">
        <v>283</v>
      </c>
      <c r="H767" s="1" t="s">
        <v>15</v>
      </c>
      <c r="I767" s="5">
        <v>90</v>
      </c>
      <c r="J767" s="1" t="s">
        <v>16</v>
      </c>
      <c r="K767" s="1" t="s">
        <v>17</v>
      </c>
    </row>
    <row r="768" spans="1:11" ht="13.5" thickBot="1">
      <c r="A768" s="30">
        <v>45292</v>
      </c>
      <c r="B768" s="1" t="s">
        <v>13</v>
      </c>
      <c r="C768" s="1" t="s">
        <v>290</v>
      </c>
      <c r="D768" s="1" t="s">
        <v>31</v>
      </c>
      <c r="E768" s="1" t="str">
        <f>+VLOOKUP(D768,'[1]Exportar Hoja de Trabajo'!$B$2:$F$2549,2,0)</f>
        <v>EL EDEN</v>
      </c>
      <c r="F768" s="1" t="s">
        <v>36</v>
      </c>
      <c r="G768" t="s">
        <v>347</v>
      </c>
      <c r="H768" s="1" t="s">
        <v>29</v>
      </c>
      <c r="I768" s="5">
        <v>17</v>
      </c>
      <c r="J768" s="1" t="s">
        <v>34</v>
      </c>
      <c r="K768" s="1" t="s">
        <v>35</v>
      </c>
    </row>
    <row r="769" spans="1:11" ht="13.5" thickBot="1">
      <c r="A769" s="30">
        <v>45292</v>
      </c>
      <c r="B769" s="1" t="s">
        <v>13</v>
      </c>
      <c r="C769" s="1" t="s">
        <v>290</v>
      </c>
      <c r="D769" s="1" t="s">
        <v>31</v>
      </c>
      <c r="E769" s="1" t="str">
        <f>+VLOOKUP(D769,'[1]Exportar Hoja de Trabajo'!$B$2:$F$2549,2,0)</f>
        <v>EL EDEN</v>
      </c>
      <c r="F769" s="1" t="s">
        <v>40</v>
      </c>
      <c r="G769" s="1" t="s">
        <v>41</v>
      </c>
      <c r="H769" s="1" t="s">
        <v>15</v>
      </c>
      <c r="I769" s="5">
        <v>26</v>
      </c>
      <c r="J769" s="1" t="s">
        <v>25</v>
      </c>
      <c r="K769" s="1" t="s">
        <v>26</v>
      </c>
    </row>
    <row r="770" spans="1:11" ht="13.5" thickBot="1">
      <c r="A770" s="30">
        <v>45292</v>
      </c>
      <c r="B770" s="1" t="s">
        <v>13</v>
      </c>
      <c r="C770" s="1" t="s">
        <v>290</v>
      </c>
      <c r="D770" s="1" t="s">
        <v>37</v>
      </c>
      <c r="E770" s="1" t="str">
        <f>+VLOOKUP(D770,'[1]Exportar Hoja de Trabajo'!$B$2:$F$2549,2,0)</f>
        <v>BARRANQUILLA-E. CORTISSOZ</v>
      </c>
      <c r="F770" s="1" t="s">
        <v>23</v>
      </c>
      <c r="G770" s="1" t="s">
        <v>24</v>
      </c>
      <c r="H770" s="1" t="s">
        <v>15</v>
      </c>
      <c r="I770" s="5">
        <v>58</v>
      </c>
      <c r="J770" s="1" t="s">
        <v>16</v>
      </c>
      <c r="K770" s="1" t="s">
        <v>17</v>
      </c>
    </row>
    <row r="771" spans="1:11" ht="13.5" thickBot="1">
      <c r="A771" s="30">
        <v>45292</v>
      </c>
      <c r="B771" s="1" t="s">
        <v>13</v>
      </c>
      <c r="C771" s="1" t="s">
        <v>290</v>
      </c>
      <c r="D771" s="1" t="s">
        <v>37</v>
      </c>
      <c r="E771" s="1" t="str">
        <f>+VLOOKUP(D771,'[1]Exportar Hoja de Trabajo'!$B$2:$F$2549,2,0)</f>
        <v>BARRANQUILLA-E. CORTISSOZ</v>
      </c>
      <c r="F771" s="1" t="s">
        <v>38</v>
      </c>
      <c r="G771" s="1" t="s">
        <v>39</v>
      </c>
      <c r="H771" s="1" t="s">
        <v>15</v>
      </c>
      <c r="I771" s="5">
        <v>20</v>
      </c>
      <c r="J771" s="1" t="s">
        <v>25</v>
      </c>
      <c r="K771" s="1" t="s">
        <v>26</v>
      </c>
    </row>
    <row r="772" spans="1:11" ht="13.5" thickBot="1">
      <c r="A772" s="30">
        <v>45292</v>
      </c>
      <c r="B772" s="1" t="s">
        <v>13</v>
      </c>
      <c r="C772" s="1" t="s">
        <v>290</v>
      </c>
      <c r="D772" s="1" t="s">
        <v>44</v>
      </c>
      <c r="E772" s="1" t="str">
        <f>+VLOOKUP(D772,'[1]Exportar Hoja de Trabajo'!$B$2:$F$2549,2,0)</f>
        <v>BUCARAMANGA - PALONEGRO</v>
      </c>
      <c r="F772" s="1" t="s">
        <v>32</v>
      </c>
      <c r="G772" s="1" t="s">
        <v>33</v>
      </c>
      <c r="H772" s="1" t="s">
        <v>29</v>
      </c>
      <c r="I772" s="5">
        <v>378</v>
      </c>
      <c r="J772" s="1" t="s">
        <v>46</v>
      </c>
      <c r="K772" s="1" t="s">
        <v>47</v>
      </c>
    </row>
    <row r="773" spans="1:11" ht="13.5" thickBot="1">
      <c r="A773" s="30">
        <v>45292</v>
      </c>
      <c r="B773" s="1" t="s">
        <v>13</v>
      </c>
      <c r="C773" s="1" t="s">
        <v>290</v>
      </c>
      <c r="D773" s="1" t="s">
        <v>44</v>
      </c>
      <c r="E773" s="1" t="str">
        <f>+VLOOKUP(D773,'[1]Exportar Hoja de Trabajo'!$B$2:$F$2549,2,0)</f>
        <v>BUCARAMANGA - PALONEGRO</v>
      </c>
      <c r="F773" s="1" t="s">
        <v>65</v>
      </c>
      <c r="G773" s="1" t="s">
        <v>66</v>
      </c>
      <c r="H773" s="1" t="s">
        <v>29</v>
      </c>
      <c r="I773" s="5">
        <v>11</v>
      </c>
      <c r="J773" s="1" t="s">
        <v>46</v>
      </c>
      <c r="K773" s="1" t="s">
        <v>47</v>
      </c>
    </row>
    <row r="774" spans="1:11" ht="13.5" thickBot="1">
      <c r="A774" s="30">
        <v>45292</v>
      </c>
      <c r="B774" s="1" t="s">
        <v>13</v>
      </c>
      <c r="C774" s="1" t="s">
        <v>290</v>
      </c>
      <c r="D774" s="1" t="s">
        <v>44</v>
      </c>
      <c r="E774" s="1" t="str">
        <f>+VLOOKUP(D774,'[1]Exportar Hoja de Trabajo'!$B$2:$F$2549,2,0)</f>
        <v>BUCARAMANGA - PALONEGRO</v>
      </c>
      <c r="F774" s="1" t="s">
        <v>18</v>
      </c>
      <c r="G774" s="1" t="s">
        <v>19</v>
      </c>
      <c r="H774" s="1" t="s">
        <v>45</v>
      </c>
      <c r="I774" s="5">
        <v>24</v>
      </c>
      <c r="J774" s="1" t="s">
        <v>46</v>
      </c>
      <c r="K774" s="1" t="s">
        <v>47</v>
      </c>
    </row>
    <row r="775" spans="1:11" ht="13.5" thickBot="1">
      <c r="A775" s="30">
        <v>45292</v>
      </c>
      <c r="B775" s="1" t="s">
        <v>13</v>
      </c>
      <c r="C775" s="1" t="s">
        <v>290</v>
      </c>
      <c r="D775" s="1" t="s">
        <v>44</v>
      </c>
      <c r="E775" s="1" t="str">
        <f>+VLOOKUP(D775,'[1]Exportar Hoja de Trabajo'!$B$2:$F$2549,2,0)</f>
        <v>BUCARAMANGA - PALONEGRO</v>
      </c>
      <c r="F775" s="1" t="s">
        <v>18</v>
      </c>
      <c r="G775" s="1" t="s">
        <v>19</v>
      </c>
      <c r="H775" s="1" t="s">
        <v>29</v>
      </c>
      <c r="I775" s="5">
        <v>7</v>
      </c>
      <c r="J775" s="1" t="s">
        <v>34</v>
      </c>
      <c r="K775" s="1" t="s">
        <v>35</v>
      </c>
    </row>
    <row r="776" spans="1:11" ht="13.5" thickBot="1">
      <c r="A776" s="30">
        <v>45292</v>
      </c>
      <c r="B776" s="1" t="s">
        <v>13</v>
      </c>
      <c r="C776" s="1" t="s">
        <v>290</v>
      </c>
      <c r="D776" s="1" t="s">
        <v>48</v>
      </c>
      <c r="E776" s="1" t="str">
        <f>+VLOOKUP(D776,'[1]Exportar Hoja de Trabajo'!$B$2:$F$2549,2,0)</f>
        <v>CALI - ALFONSO BONILLA ARAGON</v>
      </c>
      <c r="F776" s="1" t="s">
        <v>32</v>
      </c>
      <c r="G776" s="1" t="s">
        <v>33</v>
      </c>
      <c r="H776" s="1" t="s">
        <v>29</v>
      </c>
      <c r="I776" s="5">
        <v>1</v>
      </c>
      <c r="J776" s="1" t="s">
        <v>77</v>
      </c>
      <c r="K776" s="1" t="s">
        <v>78</v>
      </c>
    </row>
    <row r="777" spans="1:11" ht="13.5" thickBot="1">
      <c r="A777" s="30">
        <v>45292</v>
      </c>
      <c r="B777" s="1" t="s">
        <v>13</v>
      </c>
      <c r="C777" s="1" t="s">
        <v>290</v>
      </c>
      <c r="D777" s="1" t="s">
        <v>48</v>
      </c>
      <c r="E777" s="1" t="str">
        <f>+VLOOKUP(D777,'[1]Exportar Hoja de Trabajo'!$B$2:$F$2549,2,0)</f>
        <v>CALI - ALFONSO BONILLA ARAGON</v>
      </c>
      <c r="F777" s="1" t="s">
        <v>32</v>
      </c>
      <c r="G777" s="1" t="s">
        <v>33</v>
      </c>
      <c r="H777" s="1" t="s">
        <v>29</v>
      </c>
      <c r="I777" s="5">
        <v>32</v>
      </c>
      <c r="J777" s="1" t="s">
        <v>34</v>
      </c>
      <c r="K777" s="1" t="s">
        <v>35</v>
      </c>
    </row>
    <row r="778" spans="1:11" ht="13.5" thickBot="1">
      <c r="A778" s="30">
        <v>45292</v>
      </c>
      <c r="B778" s="1" t="s">
        <v>13</v>
      </c>
      <c r="C778" s="1" t="s">
        <v>290</v>
      </c>
      <c r="D778" s="1" t="s">
        <v>48</v>
      </c>
      <c r="E778" s="1" t="str">
        <f>+VLOOKUP(D778,'[1]Exportar Hoja de Trabajo'!$B$2:$F$2549,2,0)</f>
        <v>CALI - ALFONSO BONILLA ARAGON</v>
      </c>
      <c r="F778" s="1" t="s">
        <v>32</v>
      </c>
      <c r="G778" s="1" t="s">
        <v>33</v>
      </c>
      <c r="H778" s="1" t="s">
        <v>62</v>
      </c>
      <c r="I778" s="5">
        <v>32</v>
      </c>
      <c r="J778" s="1" t="s">
        <v>50</v>
      </c>
      <c r="K778" s="1" t="s">
        <v>51</v>
      </c>
    </row>
    <row r="779" spans="1:11" ht="13.5" thickBot="1">
      <c r="A779" s="30">
        <v>45292</v>
      </c>
      <c r="B779" s="1" t="s">
        <v>13</v>
      </c>
      <c r="C779" s="1" t="s">
        <v>290</v>
      </c>
      <c r="D779" s="1" t="s">
        <v>48</v>
      </c>
      <c r="E779" s="1" t="str">
        <f>+VLOOKUP(D779,'[1]Exportar Hoja de Trabajo'!$B$2:$F$2549,2,0)</f>
        <v>CALI - ALFONSO BONILLA ARAGON</v>
      </c>
      <c r="F779" s="1" t="s">
        <v>32</v>
      </c>
      <c r="G779" s="1" t="s">
        <v>33</v>
      </c>
      <c r="H779" s="1" t="s">
        <v>15</v>
      </c>
      <c r="I779" s="5">
        <v>63</v>
      </c>
      <c r="J779" s="1" t="s">
        <v>16</v>
      </c>
      <c r="K779" s="1" t="s">
        <v>17</v>
      </c>
    </row>
    <row r="780" spans="1:11" ht="13.5" thickBot="1">
      <c r="A780" s="30">
        <v>45292</v>
      </c>
      <c r="B780" s="1" t="s">
        <v>13</v>
      </c>
      <c r="C780" s="1" t="s">
        <v>290</v>
      </c>
      <c r="D780" s="1" t="s">
        <v>48</v>
      </c>
      <c r="E780" s="1" t="str">
        <f>+VLOOKUP(D780,'[1]Exportar Hoja de Trabajo'!$B$2:$F$2549,2,0)</f>
        <v>CALI - ALFONSO BONILLA ARAGON</v>
      </c>
      <c r="F780" s="1" t="s">
        <v>6</v>
      </c>
      <c r="G780" s="1" t="s">
        <v>283</v>
      </c>
      <c r="H780" s="1" t="s">
        <v>29</v>
      </c>
      <c r="I780" s="5">
        <v>4238</v>
      </c>
      <c r="J780" s="1" t="s">
        <v>46</v>
      </c>
      <c r="K780" s="1" t="s">
        <v>47</v>
      </c>
    </row>
    <row r="781" spans="1:11" ht="13.5" thickBot="1">
      <c r="A781" s="30">
        <v>45292</v>
      </c>
      <c r="B781" s="1" t="s">
        <v>13</v>
      </c>
      <c r="C781" s="1" t="s">
        <v>290</v>
      </c>
      <c r="D781" s="1" t="s">
        <v>48</v>
      </c>
      <c r="E781" s="1" t="str">
        <f>+VLOOKUP(D781,'[1]Exportar Hoja de Trabajo'!$B$2:$F$2549,2,0)</f>
        <v>CALI - ALFONSO BONILLA ARAGON</v>
      </c>
      <c r="F781" s="1" t="s">
        <v>6</v>
      </c>
      <c r="G781" s="1" t="s">
        <v>283</v>
      </c>
      <c r="H781" s="1" t="s">
        <v>62</v>
      </c>
      <c r="I781" s="5">
        <v>91</v>
      </c>
      <c r="J781" s="1" t="s">
        <v>50</v>
      </c>
      <c r="K781" s="1" t="s">
        <v>51</v>
      </c>
    </row>
    <row r="782" spans="1:11" ht="13.5" thickBot="1">
      <c r="A782" s="30">
        <v>45292</v>
      </c>
      <c r="B782" s="1" t="s">
        <v>13</v>
      </c>
      <c r="C782" s="1" t="s">
        <v>290</v>
      </c>
      <c r="D782" s="1" t="s">
        <v>48</v>
      </c>
      <c r="E782" s="1" t="str">
        <f>+VLOOKUP(D782,'[1]Exportar Hoja de Trabajo'!$B$2:$F$2549,2,0)</f>
        <v>CALI - ALFONSO BONILLA ARAGON</v>
      </c>
      <c r="F782" s="1" t="s">
        <v>6</v>
      </c>
      <c r="G782" s="1" t="s">
        <v>283</v>
      </c>
      <c r="H782" s="1" t="s">
        <v>15</v>
      </c>
      <c r="I782" s="5">
        <v>236</v>
      </c>
      <c r="J782" s="1" t="s">
        <v>16</v>
      </c>
      <c r="K782" s="1" t="s">
        <v>17</v>
      </c>
    </row>
    <row r="783" spans="1:11" ht="13.5" thickBot="1">
      <c r="A783" s="30">
        <v>45292</v>
      </c>
      <c r="B783" s="1" t="s">
        <v>13</v>
      </c>
      <c r="C783" s="1" t="s">
        <v>290</v>
      </c>
      <c r="D783" s="1" t="s">
        <v>48</v>
      </c>
      <c r="E783" s="1" t="str">
        <f>+VLOOKUP(D783,'[1]Exportar Hoja de Trabajo'!$B$2:$F$2549,2,0)</f>
        <v>CALI - ALFONSO BONILLA ARAGON</v>
      </c>
      <c r="F783" s="1" t="s">
        <v>40</v>
      </c>
      <c r="G783" s="1" t="s">
        <v>41</v>
      </c>
      <c r="H783" s="1" t="s">
        <v>29</v>
      </c>
      <c r="I783" s="5">
        <v>58</v>
      </c>
      <c r="J783" s="1" t="s">
        <v>34</v>
      </c>
      <c r="K783" s="1" t="s">
        <v>35</v>
      </c>
    </row>
    <row r="784" spans="1:11" ht="13.5" thickBot="1">
      <c r="A784" s="30">
        <v>45292</v>
      </c>
      <c r="B784" s="1" t="s">
        <v>13</v>
      </c>
      <c r="C784" s="1" t="s">
        <v>290</v>
      </c>
      <c r="D784" s="1" t="s">
        <v>48</v>
      </c>
      <c r="E784" s="1" t="str">
        <f>+VLOOKUP(D784,'[1]Exportar Hoja de Trabajo'!$B$2:$F$2549,2,0)</f>
        <v>CALI - ALFONSO BONILLA ARAGON</v>
      </c>
      <c r="F784" s="1" t="s">
        <v>40</v>
      </c>
      <c r="G784" s="1" t="s">
        <v>41</v>
      </c>
      <c r="H784" s="1" t="s">
        <v>15</v>
      </c>
      <c r="I784" s="5">
        <v>97</v>
      </c>
      <c r="J784" s="1" t="s">
        <v>16</v>
      </c>
      <c r="K784" s="1" t="s">
        <v>17</v>
      </c>
    </row>
    <row r="785" spans="1:11" ht="13.5" thickBot="1">
      <c r="A785" s="30">
        <v>45292</v>
      </c>
      <c r="B785" s="1" t="s">
        <v>13</v>
      </c>
      <c r="C785" s="1" t="s">
        <v>290</v>
      </c>
      <c r="D785" s="1" t="s">
        <v>61</v>
      </c>
      <c r="E785" s="1" t="str">
        <f>+VLOOKUP(D785,'[1]Exportar Hoja de Trabajo'!$B$2:$F$2549,2,0)</f>
        <v>CARTAGENA - RAFAEL NUÑEZ</v>
      </c>
      <c r="F785" s="1" t="s">
        <v>32</v>
      </c>
      <c r="G785" s="1" t="s">
        <v>33</v>
      </c>
      <c r="H785" s="1" t="s">
        <v>29</v>
      </c>
      <c r="I785" s="5">
        <v>518</v>
      </c>
      <c r="J785" s="1" t="s">
        <v>30</v>
      </c>
      <c r="K785" s="1" t="s">
        <v>488</v>
      </c>
    </row>
    <row r="786" spans="1:11" ht="13.5" thickBot="1">
      <c r="A786" s="30">
        <v>45292</v>
      </c>
      <c r="B786" s="1" t="s">
        <v>13</v>
      </c>
      <c r="C786" s="1" t="s">
        <v>290</v>
      </c>
      <c r="D786" s="1" t="s">
        <v>61</v>
      </c>
      <c r="E786" s="1" t="str">
        <f>+VLOOKUP(D786,'[1]Exportar Hoja de Trabajo'!$B$2:$F$2549,2,0)</f>
        <v>CARTAGENA - RAFAEL NUÑEZ</v>
      </c>
      <c r="F786" s="1" t="s">
        <v>32</v>
      </c>
      <c r="G786" s="1" t="s">
        <v>33</v>
      </c>
      <c r="H786" s="1" t="s">
        <v>180</v>
      </c>
      <c r="I786" s="5">
        <v>8</v>
      </c>
      <c r="J786" s="1" t="s">
        <v>181</v>
      </c>
      <c r="K786" s="1" t="s">
        <v>182</v>
      </c>
    </row>
    <row r="787" spans="1:11" ht="13.5" thickBot="1">
      <c r="A787" s="30">
        <v>45292</v>
      </c>
      <c r="B787" s="1" t="s">
        <v>13</v>
      </c>
      <c r="C787" s="1" t="s">
        <v>290</v>
      </c>
      <c r="D787" s="1" t="s">
        <v>61</v>
      </c>
      <c r="E787" s="1" t="str">
        <f>+VLOOKUP(D787,'[1]Exportar Hoja de Trabajo'!$B$2:$F$2549,2,0)</f>
        <v>CARTAGENA - RAFAEL NUÑEZ</v>
      </c>
      <c r="F787" s="1" t="s">
        <v>6</v>
      </c>
      <c r="G787" s="1" t="s">
        <v>283</v>
      </c>
      <c r="H787" s="1" t="s">
        <v>62</v>
      </c>
      <c r="I787" s="5">
        <v>93</v>
      </c>
      <c r="J787" s="1" t="s">
        <v>63</v>
      </c>
      <c r="K787" s="1" t="s">
        <v>64</v>
      </c>
    </row>
    <row r="788" spans="1:11" ht="13.5" thickBot="1">
      <c r="A788" s="30">
        <v>45292</v>
      </c>
      <c r="B788" s="1" t="s">
        <v>13</v>
      </c>
      <c r="C788" s="1" t="s">
        <v>290</v>
      </c>
      <c r="D788" s="1" t="s">
        <v>48</v>
      </c>
      <c r="E788" s="1" t="str">
        <f>+VLOOKUP(D788,'[1]Exportar Hoja de Trabajo'!$B$2:$F$2549,2,0)</f>
        <v>CALI - ALFONSO BONILLA ARAGON</v>
      </c>
      <c r="F788" s="1" t="s">
        <v>6</v>
      </c>
      <c r="G788" s="1" t="s">
        <v>283</v>
      </c>
      <c r="H788" s="1" t="s">
        <v>232</v>
      </c>
      <c r="I788" s="5">
        <v>1</v>
      </c>
      <c r="J788" s="1" t="s">
        <v>175</v>
      </c>
      <c r="K788" s="1" t="s">
        <v>176</v>
      </c>
    </row>
    <row r="789" spans="1:11" ht="13.5" thickBot="1">
      <c r="A789" s="30">
        <v>45292</v>
      </c>
      <c r="B789" s="1" t="s">
        <v>13</v>
      </c>
      <c r="C789" s="1" t="s">
        <v>290</v>
      </c>
      <c r="D789" s="1" t="s">
        <v>48</v>
      </c>
      <c r="E789" s="1" t="str">
        <f>+VLOOKUP(D789,'[1]Exportar Hoja de Trabajo'!$B$2:$F$2549,2,0)</f>
        <v>CALI - ALFONSO BONILLA ARAGON</v>
      </c>
      <c r="F789" s="1" t="s">
        <v>18</v>
      </c>
      <c r="G789" s="1" t="s">
        <v>19</v>
      </c>
      <c r="H789" s="1" t="s">
        <v>15</v>
      </c>
      <c r="I789" s="5">
        <v>64</v>
      </c>
      <c r="J789" s="1" t="s">
        <v>42</v>
      </c>
      <c r="K789" s="1" t="s">
        <v>43</v>
      </c>
    </row>
    <row r="790" spans="1:11" ht="13.5" thickBot="1">
      <c r="A790" s="30">
        <v>45292</v>
      </c>
      <c r="B790" s="1" t="s">
        <v>13</v>
      </c>
      <c r="C790" s="1" t="s">
        <v>290</v>
      </c>
      <c r="D790" s="1" t="s">
        <v>48</v>
      </c>
      <c r="E790" s="1" t="str">
        <f>+VLOOKUP(D790,'[1]Exportar Hoja de Trabajo'!$B$2:$F$2549,2,0)</f>
        <v>CALI - ALFONSO BONILLA ARAGON</v>
      </c>
      <c r="F790" s="1" t="s">
        <v>18</v>
      </c>
      <c r="G790" s="1" t="s">
        <v>19</v>
      </c>
      <c r="H790" s="1" t="s">
        <v>15</v>
      </c>
      <c r="I790" s="5">
        <v>63</v>
      </c>
      <c r="J790" s="1" t="s">
        <v>16</v>
      </c>
      <c r="K790" s="1" t="s">
        <v>17</v>
      </c>
    </row>
    <row r="791" spans="1:11" ht="13.5" thickBot="1">
      <c r="A791" s="30">
        <v>45292</v>
      </c>
      <c r="B791" s="1" t="s">
        <v>13</v>
      </c>
      <c r="C791" s="1" t="s">
        <v>290</v>
      </c>
      <c r="D791" s="1" t="s">
        <v>48</v>
      </c>
      <c r="E791" s="1" t="str">
        <f>+VLOOKUP(D791,'[1]Exportar Hoja de Trabajo'!$B$2:$F$2549,2,0)</f>
        <v>CALI - ALFONSO BONILLA ARAGON</v>
      </c>
      <c r="F791" s="1" t="s">
        <v>18</v>
      </c>
      <c r="G791" s="1" t="s">
        <v>19</v>
      </c>
      <c r="H791" s="1" t="s">
        <v>52</v>
      </c>
      <c r="I791" s="5">
        <v>4</v>
      </c>
      <c r="J791" s="1" t="s">
        <v>53</v>
      </c>
      <c r="K791" s="1" t="s">
        <v>54</v>
      </c>
    </row>
    <row r="792" spans="1:11" ht="13.5" thickBot="1">
      <c r="A792" s="30">
        <v>45292</v>
      </c>
      <c r="B792" s="1" t="s">
        <v>13</v>
      </c>
      <c r="C792" s="1" t="s">
        <v>290</v>
      </c>
      <c r="D792" s="1" t="s">
        <v>48</v>
      </c>
      <c r="E792" s="1" t="str">
        <f>+VLOOKUP(D792,'[1]Exportar Hoja de Trabajo'!$B$2:$F$2549,2,0)</f>
        <v>CALI - ALFONSO BONILLA ARAGON</v>
      </c>
      <c r="F792" s="1" t="s">
        <v>23</v>
      </c>
      <c r="G792" s="1" t="s">
        <v>24</v>
      </c>
      <c r="H792" s="1" t="s">
        <v>52</v>
      </c>
      <c r="I792" s="5">
        <v>4</v>
      </c>
      <c r="J792" s="1" t="s">
        <v>53</v>
      </c>
      <c r="K792" s="1" t="s">
        <v>54</v>
      </c>
    </row>
    <row r="793" spans="1:11" ht="13.5" thickBot="1">
      <c r="A793" s="30">
        <v>45292</v>
      </c>
      <c r="B793" s="1" t="s">
        <v>13</v>
      </c>
      <c r="C793" s="1" t="s">
        <v>290</v>
      </c>
      <c r="D793" s="1" t="s">
        <v>48</v>
      </c>
      <c r="E793" s="1" t="str">
        <f>+VLOOKUP(D793,'[1]Exportar Hoja de Trabajo'!$B$2:$F$2549,2,0)</f>
        <v>CALI - ALFONSO BONILLA ARAGON</v>
      </c>
      <c r="F793" s="1" t="s">
        <v>36</v>
      </c>
      <c r="G793" t="s">
        <v>347</v>
      </c>
      <c r="H793" s="1" t="s">
        <v>15</v>
      </c>
      <c r="I793" s="5">
        <v>44</v>
      </c>
      <c r="J793" s="1" t="s">
        <v>42</v>
      </c>
      <c r="K793" s="1" t="s">
        <v>43</v>
      </c>
    </row>
    <row r="794" spans="1:11" ht="13.5" thickBot="1">
      <c r="A794" s="30">
        <v>45292</v>
      </c>
      <c r="B794" s="1" t="s">
        <v>13</v>
      </c>
      <c r="C794" s="1" t="s">
        <v>290</v>
      </c>
      <c r="D794" s="1" t="s">
        <v>48</v>
      </c>
      <c r="E794" s="1" t="str">
        <f>+VLOOKUP(D794,'[1]Exportar Hoja de Trabajo'!$B$2:$F$2549,2,0)</f>
        <v>CALI - ALFONSO BONILLA ARAGON</v>
      </c>
      <c r="F794" s="1" t="s">
        <v>36</v>
      </c>
      <c r="G794" t="s">
        <v>347</v>
      </c>
      <c r="H794" s="1" t="s">
        <v>15</v>
      </c>
      <c r="I794" s="5">
        <v>43</v>
      </c>
      <c r="J794" s="1" t="s">
        <v>25</v>
      </c>
      <c r="K794" s="1" t="s">
        <v>26</v>
      </c>
    </row>
    <row r="795" spans="1:11" ht="13.5" thickBot="1">
      <c r="A795" s="30">
        <v>45292</v>
      </c>
      <c r="B795" s="1" t="s">
        <v>13</v>
      </c>
      <c r="C795" s="1" t="s">
        <v>290</v>
      </c>
      <c r="D795" s="1" t="s">
        <v>48</v>
      </c>
      <c r="E795" s="1" t="str">
        <f>+VLOOKUP(D795,'[1]Exportar Hoja de Trabajo'!$B$2:$F$2549,2,0)</f>
        <v>CALI - ALFONSO BONILLA ARAGON</v>
      </c>
      <c r="F795" s="1" t="s">
        <v>36</v>
      </c>
      <c r="G795" t="s">
        <v>347</v>
      </c>
      <c r="H795" s="1" t="s">
        <v>179</v>
      </c>
      <c r="I795" s="5">
        <v>1</v>
      </c>
      <c r="J795" s="1" t="s">
        <v>57</v>
      </c>
      <c r="K795" s="1" t="s">
        <v>58</v>
      </c>
    </row>
    <row r="796" spans="1:11" ht="13.5" thickBot="1">
      <c r="A796" s="30">
        <v>45292</v>
      </c>
      <c r="B796" s="1" t="s">
        <v>13</v>
      </c>
      <c r="C796" s="1" t="s">
        <v>290</v>
      </c>
      <c r="D796" s="1" t="s">
        <v>48</v>
      </c>
      <c r="E796" s="1" t="str">
        <f>+VLOOKUP(D796,'[1]Exportar Hoja de Trabajo'!$B$2:$F$2549,2,0)</f>
        <v>CALI - ALFONSO BONILLA ARAGON</v>
      </c>
      <c r="F796" s="1" t="s">
        <v>38</v>
      </c>
      <c r="G796" s="1" t="s">
        <v>39</v>
      </c>
      <c r="H796" s="1" t="s">
        <v>79</v>
      </c>
      <c r="I796" s="5">
        <v>2</v>
      </c>
      <c r="J796" s="1" t="s">
        <v>46</v>
      </c>
      <c r="K796" s="1" t="s">
        <v>47</v>
      </c>
    </row>
    <row r="797" spans="1:11" ht="13.5" thickBot="1">
      <c r="A797" s="30">
        <v>45292</v>
      </c>
      <c r="B797" s="1" t="s">
        <v>13</v>
      </c>
      <c r="C797" s="1" t="s">
        <v>290</v>
      </c>
      <c r="D797" s="1" t="s">
        <v>61</v>
      </c>
      <c r="E797" s="1" t="str">
        <f>+VLOOKUP(D797,'[1]Exportar Hoja de Trabajo'!$B$2:$F$2549,2,0)</f>
        <v>CARTAGENA - RAFAEL NUÑEZ</v>
      </c>
      <c r="F797" s="1" t="s">
        <v>6</v>
      </c>
      <c r="G797" s="1" t="s">
        <v>283</v>
      </c>
      <c r="H797" s="1" t="s">
        <v>180</v>
      </c>
      <c r="I797" s="5">
        <v>25</v>
      </c>
      <c r="J797" s="1" t="s">
        <v>181</v>
      </c>
      <c r="K797" s="1" t="s">
        <v>182</v>
      </c>
    </row>
    <row r="798" spans="1:11" ht="13.5" thickBot="1">
      <c r="A798" s="30">
        <v>45292</v>
      </c>
      <c r="B798" s="1" t="s">
        <v>13</v>
      </c>
      <c r="C798" s="1" t="s">
        <v>290</v>
      </c>
      <c r="D798" s="1" t="s">
        <v>61</v>
      </c>
      <c r="E798" s="1" t="str">
        <f>+VLOOKUP(D798,'[1]Exportar Hoja de Trabajo'!$B$2:$F$2549,2,0)</f>
        <v>CARTAGENA - RAFAEL NUÑEZ</v>
      </c>
      <c r="F798" s="1" t="s">
        <v>18</v>
      </c>
      <c r="G798" s="1" t="s">
        <v>19</v>
      </c>
      <c r="H798" s="1" t="s">
        <v>45</v>
      </c>
      <c r="I798" s="5">
        <v>9</v>
      </c>
      <c r="J798" s="1" t="s">
        <v>34</v>
      </c>
      <c r="K798" s="1" t="s">
        <v>35</v>
      </c>
    </row>
    <row r="799" spans="1:11" ht="13.5" thickBot="1">
      <c r="A799" s="30">
        <v>45292</v>
      </c>
      <c r="B799" s="1" t="s">
        <v>13</v>
      </c>
      <c r="C799" s="1" t="s">
        <v>290</v>
      </c>
      <c r="D799" s="1" t="s">
        <v>61</v>
      </c>
      <c r="E799" s="1" t="str">
        <f>+VLOOKUP(D799,'[1]Exportar Hoja de Trabajo'!$B$2:$F$2549,2,0)</f>
        <v>CARTAGENA - RAFAEL NUÑEZ</v>
      </c>
      <c r="F799" s="1" t="s">
        <v>18</v>
      </c>
      <c r="G799" s="1" t="s">
        <v>19</v>
      </c>
      <c r="H799" s="1" t="s">
        <v>94</v>
      </c>
      <c r="I799" s="5">
        <v>3</v>
      </c>
      <c r="J799" s="1" t="s">
        <v>95</v>
      </c>
      <c r="K799" s="1" t="s">
        <v>96</v>
      </c>
    </row>
    <row r="800" spans="1:11" ht="13.5" thickBot="1">
      <c r="A800" s="30">
        <v>45292</v>
      </c>
      <c r="B800" s="1" t="s">
        <v>13</v>
      </c>
      <c r="C800" s="1" t="s">
        <v>290</v>
      </c>
      <c r="D800" s="1" t="s">
        <v>61</v>
      </c>
      <c r="E800" s="1" t="str">
        <f>+VLOOKUP(D800,'[1]Exportar Hoja de Trabajo'!$B$2:$F$2549,2,0)</f>
        <v>CARTAGENA - RAFAEL NUÑEZ</v>
      </c>
      <c r="F800" s="1" t="s">
        <v>18</v>
      </c>
      <c r="G800" s="1" t="s">
        <v>19</v>
      </c>
      <c r="H800" s="1" t="s">
        <v>183</v>
      </c>
      <c r="I800" s="5">
        <v>24</v>
      </c>
      <c r="J800" s="1" t="s">
        <v>121</v>
      </c>
      <c r="K800" s="1" t="s">
        <v>121</v>
      </c>
    </row>
    <row r="801" spans="1:11" ht="13.5" thickBot="1">
      <c r="A801" s="30">
        <v>45292</v>
      </c>
      <c r="B801" s="1" t="s">
        <v>13</v>
      </c>
      <c r="C801" s="1" t="s">
        <v>290</v>
      </c>
      <c r="D801" s="1" t="s">
        <v>61</v>
      </c>
      <c r="E801" s="1" t="str">
        <f>+VLOOKUP(D801,'[1]Exportar Hoja de Trabajo'!$B$2:$F$2549,2,0)</f>
        <v>CARTAGENA - RAFAEL NUÑEZ</v>
      </c>
      <c r="F801" s="1" t="s">
        <v>36</v>
      </c>
      <c r="G801" t="s">
        <v>347</v>
      </c>
      <c r="H801" s="1" t="s">
        <v>29</v>
      </c>
      <c r="I801" s="5">
        <v>102</v>
      </c>
      <c r="J801" s="1" t="s">
        <v>30</v>
      </c>
      <c r="K801" s="1" t="s">
        <v>488</v>
      </c>
    </row>
    <row r="802" spans="1:11" ht="13.5" thickBot="1">
      <c r="A802" s="30">
        <v>45292</v>
      </c>
      <c r="B802" s="1" t="s">
        <v>13</v>
      </c>
      <c r="C802" s="1" t="s">
        <v>290</v>
      </c>
      <c r="D802" s="1" t="s">
        <v>61</v>
      </c>
      <c r="E802" s="1" t="str">
        <f>+VLOOKUP(D802,'[1]Exportar Hoja de Trabajo'!$B$2:$F$2549,2,0)</f>
        <v>CARTAGENA - RAFAEL NUÑEZ</v>
      </c>
      <c r="F802" s="1" t="s">
        <v>36</v>
      </c>
      <c r="G802" t="s">
        <v>347</v>
      </c>
      <c r="H802" s="1" t="s">
        <v>15</v>
      </c>
      <c r="I802" s="5">
        <v>82</v>
      </c>
      <c r="J802" s="1" t="s">
        <v>42</v>
      </c>
      <c r="K802" s="1" t="s">
        <v>43</v>
      </c>
    </row>
    <row r="803" spans="1:11" ht="13.5" thickBot="1">
      <c r="A803" s="30">
        <v>45292</v>
      </c>
      <c r="B803" s="1" t="s">
        <v>13</v>
      </c>
      <c r="C803" s="1" t="s">
        <v>290</v>
      </c>
      <c r="D803" s="1" t="s">
        <v>61</v>
      </c>
      <c r="E803" s="1" t="str">
        <f>+VLOOKUP(D803,'[1]Exportar Hoja de Trabajo'!$B$2:$F$2549,2,0)</f>
        <v>CARTAGENA - RAFAEL NUÑEZ</v>
      </c>
      <c r="F803" s="1" t="s">
        <v>38</v>
      </c>
      <c r="G803" s="1" t="s">
        <v>39</v>
      </c>
      <c r="H803" s="1" t="s">
        <v>62</v>
      </c>
      <c r="I803" s="5">
        <v>25</v>
      </c>
      <c r="J803" s="1" t="s">
        <v>34</v>
      </c>
      <c r="K803" s="1" t="s">
        <v>35</v>
      </c>
    </row>
    <row r="804" spans="1:11" ht="13.5" thickBot="1">
      <c r="A804" s="30">
        <v>45292</v>
      </c>
      <c r="B804" s="1" t="s">
        <v>13</v>
      </c>
      <c r="C804" s="1" t="s">
        <v>290</v>
      </c>
      <c r="D804" s="1" t="s">
        <v>61</v>
      </c>
      <c r="E804" s="1" t="str">
        <f>+VLOOKUP(D804,'[1]Exportar Hoja de Trabajo'!$B$2:$F$2549,2,0)</f>
        <v>CARTAGENA - RAFAEL NUÑEZ</v>
      </c>
      <c r="F804" s="1" t="s">
        <v>40</v>
      </c>
      <c r="G804" s="1" t="s">
        <v>41</v>
      </c>
      <c r="H804" s="1" t="s">
        <v>15</v>
      </c>
      <c r="I804" s="5">
        <v>27</v>
      </c>
      <c r="J804" s="1" t="s">
        <v>70</v>
      </c>
      <c r="K804" s="1" t="s">
        <v>71</v>
      </c>
    </row>
    <row r="805" spans="1:11" ht="13.5" thickBot="1">
      <c r="A805" s="30">
        <v>45292</v>
      </c>
      <c r="B805" s="1" t="s">
        <v>13</v>
      </c>
      <c r="C805" s="1" t="s">
        <v>290</v>
      </c>
      <c r="D805" s="1" t="s">
        <v>61</v>
      </c>
      <c r="E805" s="1" t="str">
        <f>+VLOOKUP(D805,'[1]Exportar Hoja de Trabajo'!$B$2:$F$2549,2,0)</f>
        <v>CARTAGENA - RAFAEL NUÑEZ</v>
      </c>
      <c r="F805" s="1" t="s">
        <v>59</v>
      </c>
      <c r="G805" s="1" t="s">
        <v>60</v>
      </c>
      <c r="H805" s="1" t="s">
        <v>29</v>
      </c>
      <c r="I805" s="5">
        <v>1</v>
      </c>
      <c r="J805" s="1" t="s">
        <v>34</v>
      </c>
      <c r="K805" s="1" t="s">
        <v>35</v>
      </c>
    </row>
    <row r="806" spans="1:11" ht="13.5" thickBot="1">
      <c r="A806" s="30">
        <v>45292</v>
      </c>
      <c r="B806" s="1" t="s">
        <v>13</v>
      </c>
      <c r="C806" s="1" t="s">
        <v>290</v>
      </c>
      <c r="D806" s="1" t="s">
        <v>72</v>
      </c>
      <c r="E806" s="1" t="str">
        <f>+VLOOKUP(D806,'[1]Exportar Hoja de Trabajo'!$B$2:$F$2549,2,0)</f>
        <v>CAMILO DAZA</v>
      </c>
      <c r="F806" s="1" t="s">
        <v>6</v>
      </c>
      <c r="G806" s="1" t="s">
        <v>283</v>
      </c>
      <c r="H806" s="1" t="s">
        <v>29</v>
      </c>
      <c r="I806" s="5">
        <v>1712</v>
      </c>
      <c r="J806" s="1" t="s">
        <v>46</v>
      </c>
      <c r="K806" s="1" t="s">
        <v>47</v>
      </c>
    </row>
    <row r="807" spans="1:11" ht="13.5" thickBot="1">
      <c r="A807" s="30">
        <v>45292</v>
      </c>
      <c r="B807" s="1" t="s">
        <v>13</v>
      </c>
      <c r="C807" s="1" t="s">
        <v>290</v>
      </c>
      <c r="D807" s="1" t="s">
        <v>72</v>
      </c>
      <c r="E807" s="1" t="str">
        <f>+VLOOKUP(D807,'[1]Exportar Hoja de Trabajo'!$B$2:$F$2549,2,0)</f>
        <v>CAMILO DAZA</v>
      </c>
      <c r="F807" s="1" t="s">
        <v>6</v>
      </c>
      <c r="G807" s="1" t="s">
        <v>283</v>
      </c>
      <c r="H807" s="1" t="s">
        <v>49</v>
      </c>
      <c r="I807" s="5">
        <v>48</v>
      </c>
      <c r="J807" s="1" t="s">
        <v>50</v>
      </c>
      <c r="K807" s="1" t="s">
        <v>51</v>
      </c>
    </row>
    <row r="808" spans="1:11" ht="13.5" thickBot="1">
      <c r="A808" s="30">
        <v>45292</v>
      </c>
      <c r="B808" s="1" t="s">
        <v>13</v>
      </c>
      <c r="C808" s="1" t="s">
        <v>290</v>
      </c>
      <c r="D808" s="1" t="s">
        <v>72</v>
      </c>
      <c r="E808" s="1" t="str">
        <f>+VLOOKUP(D808,'[1]Exportar Hoja de Trabajo'!$B$2:$F$2549,2,0)</f>
        <v>CAMILO DAZA</v>
      </c>
      <c r="F808" s="1" t="s">
        <v>6</v>
      </c>
      <c r="G808" s="1" t="s">
        <v>283</v>
      </c>
      <c r="H808" s="1" t="s">
        <v>29</v>
      </c>
      <c r="I808" s="5">
        <v>302</v>
      </c>
      <c r="J808" s="1" t="s">
        <v>30</v>
      </c>
      <c r="K808" s="1" t="s">
        <v>488</v>
      </c>
    </row>
    <row r="809" spans="1:11" ht="13.5" thickBot="1">
      <c r="A809" s="30">
        <v>45292</v>
      </c>
      <c r="B809" s="1" t="s">
        <v>13</v>
      </c>
      <c r="C809" s="1" t="s">
        <v>290</v>
      </c>
      <c r="D809" s="1" t="s">
        <v>72</v>
      </c>
      <c r="E809" s="1" t="str">
        <f>+VLOOKUP(D809,'[1]Exportar Hoja de Trabajo'!$B$2:$F$2549,2,0)</f>
        <v>CAMILO DAZA</v>
      </c>
      <c r="F809" s="1" t="s">
        <v>6</v>
      </c>
      <c r="G809" s="1" t="s">
        <v>283</v>
      </c>
      <c r="H809" s="1" t="s">
        <v>20</v>
      </c>
      <c r="I809" s="5">
        <v>2</v>
      </c>
      <c r="J809" s="1" t="s">
        <v>107</v>
      </c>
      <c r="K809" s="1" t="s">
        <v>108</v>
      </c>
    </row>
    <row r="810" spans="1:11" ht="13.5" thickBot="1">
      <c r="A810" s="30">
        <v>45292</v>
      </c>
      <c r="B810" s="1" t="s">
        <v>13</v>
      </c>
      <c r="C810" s="1" t="s">
        <v>290</v>
      </c>
      <c r="D810" s="1" t="s">
        <v>72</v>
      </c>
      <c r="E810" s="1" t="str">
        <f>+VLOOKUP(D810,'[1]Exportar Hoja de Trabajo'!$B$2:$F$2549,2,0)</f>
        <v>CAMILO DAZA</v>
      </c>
      <c r="F810" s="1" t="s">
        <v>23</v>
      </c>
      <c r="G810" s="1" t="s">
        <v>24</v>
      </c>
      <c r="H810" s="1" t="s">
        <v>49</v>
      </c>
      <c r="I810" s="5">
        <v>13</v>
      </c>
      <c r="J810" s="1" t="s">
        <v>50</v>
      </c>
      <c r="K810" s="1" t="s">
        <v>51</v>
      </c>
    </row>
    <row r="811" spans="1:11" ht="13.5" thickBot="1">
      <c r="A811" s="30">
        <v>45292</v>
      </c>
      <c r="B811" s="1" t="s">
        <v>13</v>
      </c>
      <c r="C811" s="1" t="s">
        <v>290</v>
      </c>
      <c r="D811" s="1" t="s">
        <v>72</v>
      </c>
      <c r="E811" s="1" t="str">
        <f>+VLOOKUP(D811,'[1]Exportar Hoja de Trabajo'!$B$2:$F$2549,2,0)</f>
        <v>CAMILO DAZA</v>
      </c>
      <c r="F811" s="1" t="s">
        <v>27</v>
      </c>
      <c r="G811" s="1" t="s">
        <v>28</v>
      </c>
      <c r="H811" s="1" t="s">
        <v>29</v>
      </c>
      <c r="I811" s="5">
        <v>69</v>
      </c>
      <c r="J811" s="1" t="s">
        <v>30</v>
      </c>
      <c r="K811" s="1" t="s">
        <v>488</v>
      </c>
    </row>
    <row r="812" spans="1:11" ht="13.5" thickBot="1">
      <c r="A812" s="30">
        <v>45292</v>
      </c>
      <c r="B812" s="1" t="s">
        <v>13</v>
      </c>
      <c r="C812" s="1" t="s">
        <v>290</v>
      </c>
      <c r="D812" s="1" t="s">
        <v>73</v>
      </c>
      <c r="E812" s="1" t="str">
        <f>+VLOOKUP(D812,'[1]Exportar Hoja de Trabajo'!$B$2:$F$2549,2,0)</f>
        <v>EL YOPAL</v>
      </c>
      <c r="F812" s="1" t="s">
        <v>6</v>
      </c>
      <c r="G812" s="1" t="s">
        <v>283</v>
      </c>
      <c r="H812" s="1" t="s">
        <v>29</v>
      </c>
      <c r="I812" s="5">
        <v>74</v>
      </c>
      <c r="J812" s="1" t="s">
        <v>30</v>
      </c>
      <c r="K812" s="1" t="s">
        <v>488</v>
      </c>
    </row>
    <row r="813" spans="1:11" ht="13.5" thickBot="1">
      <c r="A813" s="30">
        <v>45292</v>
      </c>
      <c r="B813" s="1" t="s">
        <v>13</v>
      </c>
      <c r="C813" s="1" t="s">
        <v>290</v>
      </c>
      <c r="D813" s="1" t="s">
        <v>73</v>
      </c>
      <c r="E813" s="1" t="str">
        <f>+VLOOKUP(D813,'[1]Exportar Hoja de Trabajo'!$B$2:$F$2549,2,0)</f>
        <v>EL YOPAL</v>
      </c>
      <c r="F813" s="1" t="s">
        <v>27</v>
      </c>
      <c r="G813" s="1" t="s">
        <v>28</v>
      </c>
      <c r="H813" s="1" t="s">
        <v>29</v>
      </c>
      <c r="I813" s="5">
        <v>18</v>
      </c>
      <c r="J813" s="1" t="s">
        <v>30</v>
      </c>
      <c r="K813" s="1" t="s">
        <v>488</v>
      </c>
    </row>
    <row r="814" spans="1:11" ht="13.5" thickBot="1">
      <c r="A814" s="30">
        <v>45292</v>
      </c>
      <c r="B814" s="1" t="s">
        <v>13</v>
      </c>
      <c r="C814" s="1" t="s">
        <v>290</v>
      </c>
      <c r="D814" s="1" t="s">
        <v>74</v>
      </c>
      <c r="E814" s="1" t="str">
        <f>+VLOOKUP(D814,'[1]Exportar Hoja de Trabajo'!$B$2:$F$2549,2,0)</f>
        <v>PERALES</v>
      </c>
      <c r="F814" s="1" t="s">
        <v>32</v>
      </c>
      <c r="G814" s="1" t="s">
        <v>33</v>
      </c>
      <c r="H814" s="1" t="s">
        <v>45</v>
      </c>
      <c r="I814" s="5">
        <v>1</v>
      </c>
      <c r="J814" s="1" t="s">
        <v>46</v>
      </c>
      <c r="K814" s="1" t="s">
        <v>47</v>
      </c>
    </row>
    <row r="815" spans="1:11" ht="13.5" thickBot="1">
      <c r="A815" s="30">
        <v>45292</v>
      </c>
      <c r="B815" s="1" t="s">
        <v>13</v>
      </c>
      <c r="C815" s="1" t="s">
        <v>290</v>
      </c>
      <c r="D815" s="1" t="s">
        <v>74</v>
      </c>
      <c r="E815" s="1" t="str">
        <f>+VLOOKUP(D815,'[1]Exportar Hoja de Trabajo'!$B$2:$F$2549,2,0)</f>
        <v>PERALES</v>
      </c>
      <c r="F815" s="1" t="s">
        <v>32</v>
      </c>
      <c r="G815" s="1" t="s">
        <v>33</v>
      </c>
      <c r="H815" s="1" t="s">
        <v>29</v>
      </c>
      <c r="I815" s="5">
        <v>57</v>
      </c>
      <c r="J815" s="1" t="s">
        <v>46</v>
      </c>
      <c r="K815" s="1" t="s">
        <v>47</v>
      </c>
    </row>
    <row r="816" spans="1:11" ht="13.5" thickBot="1">
      <c r="A816" s="30">
        <v>45292</v>
      </c>
      <c r="B816" s="1" t="s">
        <v>13</v>
      </c>
      <c r="C816" s="1" t="s">
        <v>290</v>
      </c>
      <c r="D816" s="1" t="s">
        <v>74</v>
      </c>
      <c r="E816" s="1" t="str">
        <f>+VLOOKUP(D816,'[1]Exportar Hoja de Trabajo'!$B$2:$F$2549,2,0)</f>
        <v>PERALES</v>
      </c>
      <c r="F816" s="1" t="s">
        <v>18</v>
      </c>
      <c r="G816" s="1" t="s">
        <v>19</v>
      </c>
      <c r="H816" s="1" t="s">
        <v>29</v>
      </c>
      <c r="I816" s="5">
        <v>57</v>
      </c>
      <c r="J816" s="1" t="s">
        <v>46</v>
      </c>
      <c r="K816" s="1" t="s">
        <v>47</v>
      </c>
    </row>
    <row r="817" spans="1:11" ht="13.5" thickBot="1">
      <c r="A817" s="30">
        <v>45292</v>
      </c>
      <c r="B817" s="1" t="s">
        <v>13</v>
      </c>
      <c r="C817" s="1" t="s">
        <v>290</v>
      </c>
      <c r="D817" s="1" t="s">
        <v>74</v>
      </c>
      <c r="E817" s="1" t="str">
        <f>+VLOOKUP(D817,'[1]Exportar Hoja de Trabajo'!$B$2:$F$2549,2,0)</f>
        <v>PERALES</v>
      </c>
      <c r="F817" s="1" t="s">
        <v>23</v>
      </c>
      <c r="G817" s="1" t="s">
        <v>24</v>
      </c>
      <c r="H817" s="1" t="s">
        <v>45</v>
      </c>
      <c r="I817" s="5">
        <v>1</v>
      </c>
      <c r="J817" s="1" t="s">
        <v>46</v>
      </c>
      <c r="K817" s="1" t="s">
        <v>47</v>
      </c>
    </row>
    <row r="818" spans="1:11" ht="13.5" thickBot="1">
      <c r="A818" s="30">
        <v>45292</v>
      </c>
      <c r="B818" s="1" t="s">
        <v>13</v>
      </c>
      <c r="C818" s="1" t="s">
        <v>290</v>
      </c>
      <c r="D818" s="1" t="s">
        <v>74</v>
      </c>
      <c r="E818" s="1" t="str">
        <f>+VLOOKUP(D818,'[1]Exportar Hoja de Trabajo'!$B$2:$F$2549,2,0)</f>
        <v>PERALES</v>
      </c>
      <c r="F818" s="1" t="s">
        <v>27</v>
      </c>
      <c r="G818" s="1" t="s">
        <v>28</v>
      </c>
      <c r="H818" s="1" t="s">
        <v>29</v>
      </c>
      <c r="I818" s="5">
        <v>58</v>
      </c>
      <c r="J818" s="1" t="s">
        <v>46</v>
      </c>
      <c r="K818" s="1" t="s">
        <v>47</v>
      </c>
    </row>
    <row r="819" spans="1:11" ht="13.5" thickBot="1">
      <c r="A819" s="30">
        <v>45292</v>
      </c>
      <c r="B819" s="1" t="s">
        <v>13</v>
      </c>
      <c r="C819" s="1" t="s">
        <v>290</v>
      </c>
      <c r="D819" s="1" t="s">
        <v>75</v>
      </c>
      <c r="E819" s="1" t="str">
        <f>+VLOOKUP(D819,'[1]Exportar Hoja de Trabajo'!$B$2:$F$2549,2,0)</f>
        <v>IPIALES - SAN LUIS</v>
      </c>
      <c r="F819" s="1" t="s">
        <v>32</v>
      </c>
      <c r="G819" s="1" t="s">
        <v>33</v>
      </c>
      <c r="H819" s="1" t="s">
        <v>29</v>
      </c>
      <c r="I819" s="5">
        <v>31</v>
      </c>
      <c r="J819" s="1" t="s">
        <v>46</v>
      </c>
      <c r="K819" s="1" t="s">
        <v>47</v>
      </c>
    </row>
    <row r="820" spans="1:11" ht="13.5" thickBot="1">
      <c r="A820" s="30">
        <v>45292</v>
      </c>
      <c r="B820" s="1" t="s">
        <v>13</v>
      </c>
      <c r="C820" s="1" t="s">
        <v>290</v>
      </c>
      <c r="D820" s="1" t="s">
        <v>75</v>
      </c>
      <c r="E820" s="1" t="str">
        <f>+VLOOKUP(D820,'[1]Exportar Hoja de Trabajo'!$B$2:$F$2549,2,0)</f>
        <v>IPIALES - SAN LUIS</v>
      </c>
      <c r="F820" s="1" t="s">
        <v>18</v>
      </c>
      <c r="G820" s="1" t="s">
        <v>19</v>
      </c>
      <c r="H820" s="1" t="s">
        <v>29</v>
      </c>
      <c r="I820" s="5">
        <v>31</v>
      </c>
      <c r="J820" s="1" t="s">
        <v>46</v>
      </c>
      <c r="K820" s="1" t="s">
        <v>47</v>
      </c>
    </row>
    <row r="821" spans="1:11" ht="13.5" thickBot="1">
      <c r="A821" s="30">
        <v>45292</v>
      </c>
      <c r="B821" s="1" t="s">
        <v>13</v>
      </c>
      <c r="C821" s="1" t="s">
        <v>290</v>
      </c>
      <c r="D821" s="1" t="s">
        <v>75</v>
      </c>
      <c r="E821" s="1" t="str">
        <f>+VLOOKUP(D821,'[1]Exportar Hoja de Trabajo'!$B$2:$F$2549,2,0)</f>
        <v>IPIALES - SAN LUIS</v>
      </c>
      <c r="F821" s="1" t="s">
        <v>23</v>
      </c>
      <c r="G821" s="1" t="s">
        <v>24</v>
      </c>
      <c r="H821" s="1" t="s">
        <v>29</v>
      </c>
      <c r="I821" s="5">
        <v>31</v>
      </c>
      <c r="J821" s="1" t="s">
        <v>46</v>
      </c>
      <c r="K821" s="1" t="s">
        <v>47</v>
      </c>
    </row>
    <row r="822" spans="1:11" ht="13.5" thickBot="1">
      <c r="A822" s="30">
        <v>45292</v>
      </c>
      <c r="B822" s="1" t="s">
        <v>13</v>
      </c>
      <c r="C822" s="1" t="s">
        <v>290</v>
      </c>
      <c r="D822" s="1" t="s">
        <v>124</v>
      </c>
      <c r="E822" s="1" t="str">
        <f>+VLOOKUP(D822,'[1]Exportar Hoja de Trabajo'!$B$2:$F$2549,2,0)</f>
        <v>LETICIA-ALFREDO VASQUEZ COBO</v>
      </c>
      <c r="F822" s="1" t="s">
        <v>6</v>
      </c>
      <c r="G822" s="1" t="s">
        <v>283</v>
      </c>
      <c r="H822" s="1" t="s">
        <v>29</v>
      </c>
      <c r="I822" s="5">
        <v>420</v>
      </c>
      <c r="J822" s="1" t="s">
        <v>46</v>
      </c>
      <c r="K822" s="1" t="s">
        <v>47</v>
      </c>
    </row>
    <row r="823" spans="1:11" ht="13.5" thickBot="1">
      <c r="A823" s="30">
        <v>45292</v>
      </c>
      <c r="B823" s="1" t="s">
        <v>13</v>
      </c>
      <c r="C823" s="1" t="s">
        <v>290</v>
      </c>
      <c r="D823" s="1" t="s">
        <v>124</v>
      </c>
      <c r="E823" s="1" t="str">
        <f>+VLOOKUP(D823,'[1]Exportar Hoja de Trabajo'!$B$2:$F$2549,2,0)</f>
        <v>LETICIA-ALFREDO VASQUEZ COBO</v>
      </c>
      <c r="F823" s="1" t="s">
        <v>18</v>
      </c>
      <c r="G823" s="1" t="s">
        <v>19</v>
      </c>
      <c r="H823" s="1" t="s">
        <v>20</v>
      </c>
      <c r="I823" s="5">
        <v>8</v>
      </c>
      <c r="J823" s="1" t="s">
        <v>21</v>
      </c>
      <c r="K823" s="1" t="s">
        <v>22</v>
      </c>
    </row>
    <row r="824" spans="1:11" ht="13.5" thickBot="1">
      <c r="A824" s="30">
        <v>45292</v>
      </c>
      <c r="B824" s="1" t="s">
        <v>13</v>
      </c>
      <c r="C824" s="1" t="s">
        <v>290</v>
      </c>
      <c r="D824" s="1" t="s">
        <v>124</v>
      </c>
      <c r="E824" s="1" t="str">
        <f>+VLOOKUP(D824,'[1]Exportar Hoja de Trabajo'!$B$2:$F$2549,2,0)</f>
        <v>LETICIA-ALFREDO VASQUEZ COBO</v>
      </c>
      <c r="F824" s="1" t="s">
        <v>40</v>
      </c>
      <c r="G824" s="1" t="s">
        <v>41</v>
      </c>
      <c r="H824" s="1" t="s">
        <v>29</v>
      </c>
      <c r="I824" s="5">
        <v>230</v>
      </c>
      <c r="J824" s="1" t="s">
        <v>46</v>
      </c>
      <c r="K824" s="1" t="s">
        <v>47</v>
      </c>
    </row>
    <row r="825" spans="1:11" ht="13.5" thickBot="1">
      <c r="A825" s="30">
        <v>45292</v>
      </c>
      <c r="B825" s="1" t="s">
        <v>13</v>
      </c>
      <c r="C825" s="1" t="s">
        <v>290</v>
      </c>
      <c r="D825" s="1" t="s">
        <v>124</v>
      </c>
      <c r="E825" s="1" t="str">
        <f>+VLOOKUP(D825,'[1]Exportar Hoja de Trabajo'!$B$2:$F$2549,2,0)</f>
        <v>LETICIA-ALFREDO VASQUEZ COBO</v>
      </c>
      <c r="F825" s="1" t="s">
        <v>40</v>
      </c>
      <c r="G825" s="1" t="s">
        <v>41</v>
      </c>
      <c r="H825" s="1" t="s">
        <v>29</v>
      </c>
      <c r="I825" s="5">
        <v>223</v>
      </c>
      <c r="J825" s="1" t="s">
        <v>30</v>
      </c>
      <c r="K825" s="1" t="s">
        <v>488</v>
      </c>
    </row>
    <row r="826" spans="1:11" ht="13.5" thickBot="1">
      <c r="A826" s="30">
        <v>45292</v>
      </c>
      <c r="B826" s="1" t="s">
        <v>13</v>
      </c>
      <c r="C826" s="1" t="s">
        <v>290</v>
      </c>
      <c r="D826" s="1" t="s">
        <v>76</v>
      </c>
      <c r="E826" s="1" t="str">
        <f>+VLOOKUP(D826,'[1]Exportar Hoja de Trabajo'!$B$2:$F$2549,2,0)</f>
        <v>RIONEGRO - JOSE M. CORDOVA</v>
      </c>
      <c r="F826" s="1" t="s">
        <v>32</v>
      </c>
      <c r="G826" s="1" t="s">
        <v>33</v>
      </c>
      <c r="H826" s="1" t="s">
        <v>55</v>
      </c>
      <c r="I826" s="5">
        <v>20</v>
      </c>
      <c r="J826" s="1" t="s">
        <v>46</v>
      </c>
      <c r="K826" s="1" t="s">
        <v>47</v>
      </c>
    </row>
    <row r="827" spans="1:11" ht="13.5" thickBot="1">
      <c r="A827" s="30">
        <v>45292</v>
      </c>
      <c r="B827" s="1" t="s">
        <v>13</v>
      </c>
      <c r="C827" s="1" t="s">
        <v>290</v>
      </c>
      <c r="D827" s="1" t="s">
        <v>76</v>
      </c>
      <c r="E827" s="1" t="str">
        <f>+VLOOKUP(D827,'[1]Exportar Hoja de Trabajo'!$B$2:$F$2549,2,0)</f>
        <v>RIONEGRO - JOSE M. CORDOVA</v>
      </c>
      <c r="F827" s="1" t="s">
        <v>32</v>
      </c>
      <c r="G827" s="1" t="s">
        <v>33</v>
      </c>
      <c r="H827" s="1" t="s">
        <v>126</v>
      </c>
      <c r="I827" s="5">
        <v>13</v>
      </c>
      <c r="J827" s="1" t="s">
        <v>127</v>
      </c>
      <c r="K827" s="1" t="s">
        <v>128</v>
      </c>
    </row>
    <row r="828" spans="1:11" ht="13.5" thickBot="1">
      <c r="A828" s="30">
        <v>45292</v>
      </c>
      <c r="B828" s="1" t="s">
        <v>13</v>
      </c>
      <c r="C828" s="1" t="s">
        <v>290</v>
      </c>
      <c r="D828" s="1" t="s">
        <v>76</v>
      </c>
      <c r="E828" s="1" t="str">
        <f>+VLOOKUP(D828,'[1]Exportar Hoja de Trabajo'!$B$2:$F$2549,2,0)</f>
        <v>RIONEGRO - JOSE M. CORDOVA</v>
      </c>
      <c r="F828" s="1" t="s">
        <v>6</v>
      </c>
      <c r="G828" s="1" t="s">
        <v>283</v>
      </c>
      <c r="H828" s="1" t="s">
        <v>45</v>
      </c>
      <c r="I828" s="5">
        <v>196</v>
      </c>
      <c r="J828" s="1" t="s">
        <v>46</v>
      </c>
      <c r="K828" s="1" t="s">
        <v>47</v>
      </c>
    </row>
    <row r="829" spans="1:11" ht="13.5" thickBot="1">
      <c r="A829" s="30">
        <v>45292</v>
      </c>
      <c r="B829" s="1" t="s">
        <v>13</v>
      </c>
      <c r="C829" s="1" t="s">
        <v>290</v>
      </c>
      <c r="D829" s="1" t="s">
        <v>76</v>
      </c>
      <c r="E829" s="1" t="str">
        <f>+VLOOKUP(D829,'[1]Exportar Hoja de Trabajo'!$B$2:$F$2549,2,0)</f>
        <v>RIONEGRO - JOSE M. CORDOVA</v>
      </c>
      <c r="F829" s="1" t="s">
        <v>65</v>
      </c>
      <c r="G829" s="1" t="s">
        <v>66</v>
      </c>
      <c r="H829" s="1" t="s">
        <v>29</v>
      </c>
      <c r="I829" s="5">
        <v>3</v>
      </c>
      <c r="J829" s="1" t="s">
        <v>77</v>
      </c>
      <c r="K829" s="1" t="s">
        <v>78</v>
      </c>
    </row>
    <row r="830" spans="1:11" ht="13.5" thickBot="1">
      <c r="A830" s="30">
        <v>45292</v>
      </c>
      <c r="B830" s="1" t="s">
        <v>13</v>
      </c>
      <c r="C830" s="1" t="s">
        <v>290</v>
      </c>
      <c r="D830" s="1" t="s">
        <v>76</v>
      </c>
      <c r="E830" s="1" t="str">
        <f>+VLOOKUP(D830,'[1]Exportar Hoja de Trabajo'!$B$2:$F$2549,2,0)</f>
        <v>RIONEGRO - JOSE M. CORDOVA</v>
      </c>
      <c r="F830" s="1" t="s">
        <v>18</v>
      </c>
      <c r="G830" s="1" t="s">
        <v>19</v>
      </c>
      <c r="H830" s="1" t="s">
        <v>45</v>
      </c>
      <c r="I830" s="5">
        <v>98</v>
      </c>
      <c r="J830" s="1" t="s">
        <v>46</v>
      </c>
      <c r="K830" s="1" t="s">
        <v>47</v>
      </c>
    </row>
    <row r="831" spans="1:11" ht="13.5" thickBot="1">
      <c r="A831" s="30">
        <v>45292</v>
      </c>
      <c r="B831" s="1" t="s">
        <v>13</v>
      </c>
      <c r="C831" s="1" t="s">
        <v>290</v>
      </c>
      <c r="D831" s="1" t="s">
        <v>76</v>
      </c>
      <c r="E831" s="1" t="str">
        <f>+VLOOKUP(D831,'[1]Exportar Hoja de Trabajo'!$B$2:$F$2549,2,0)</f>
        <v>RIONEGRO - JOSE M. CORDOVA</v>
      </c>
      <c r="F831" s="1" t="s">
        <v>18</v>
      </c>
      <c r="G831" s="1" t="s">
        <v>19</v>
      </c>
      <c r="H831" s="1" t="s">
        <v>49</v>
      </c>
      <c r="I831" s="5">
        <v>40</v>
      </c>
      <c r="J831" s="1" t="s">
        <v>50</v>
      </c>
      <c r="K831" s="1" t="s">
        <v>51</v>
      </c>
    </row>
    <row r="832" spans="1:11" ht="13.5" thickBot="1">
      <c r="A832" s="30">
        <v>45292</v>
      </c>
      <c r="B832" s="1" t="s">
        <v>13</v>
      </c>
      <c r="C832" s="1" t="s">
        <v>290</v>
      </c>
      <c r="D832" s="1" t="s">
        <v>76</v>
      </c>
      <c r="E832" s="1" t="str">
        <f>+VLOOKUP(D832,'[1]Exportar Hoja de Trabajo'!$B$2:$F$2549,2,0)</f>
        <v>RIONEGRO - JOSE M. CORDOVA</v>
      </c>
      <c r="F832" s="1" t="s">
        <v>18</v>
      </c>
      <c r="G832" s="1" t="s">
        <v>19</v>
      </c>
      <c r="H832" s="1" t="s">
        <v>126</v>
      </c>
      <c r="I832" s="5">
        <v>13</v>
      </c>
      <c r="J832" s="1" t="s">
        <v>127</v>
      </c>
      <c r="K832" s="1" t="s">
        <v>128</v>
      </c>
    </row>
    <row r="833" spans="1:11" ht="13.5" thickBot="1">
      <c r="A833" s="30">
        <v>45292</v>
      </c>
      <c r="B833" s="1" t="s">
        <v>13</v>
      </c>
      <c r="C833" s="1" t="s">
        <v>290</v>
      </c>
      <c r="D833" s="1" t="s">
        <v>76</v>
      </c>
      <c r="E833" s="1" t="str">
        <f>+VLOOKUP(D833,'[1]Exportar Hoja de Trabajo'!$B$2:$F$2549,2,0)</f>
        <v>RIONEGRO - JOSE M. CORDOVA</v>
      </c>
      <c r="F833" s="1" t="s">
        <v>23</v>
      </c>
      <c r="G833" s="1" t="s">
        <v>24</v>
      </c>
      <c r="H833" s="1" t="s">
        <v>79</v>
      </c>
      <c r="I833" s="5">
        <v>10</v>
      </c>
      <c r="J833" s="1" t="s">
        <v>46</v>
      </c>
      <c r="K833" s="1" t="s">
        <v>47</v>
      </c>
    </row>
    <row r="834" spans="1:11" ht="13.5" thickBot="1">
      <c r="A834" s="30">
        <v>45292</v>
      </c>
      <c r="B834" s="1" t="s">
        <v>13</v>
      </c>
      <c r="C834" s="1" t="s">
        <v>290</v>
      </c>
      <c r="D834" s="1" t="s">
        <v>76</v>
      </c>
      <c r="E834" s="1" t="str">
        <f>+VLOOKUP(D834,'[1]Exportar Hoja de Trabajo'!$B$2:$F$2549,2,0)</f>
        <v>RIONEGRO - JOSE M. CORDOVA</v>
      </c>
      <c r="F834" s="1" t="s">
        <v>36</v>
      </c>
      <c r="G834" t="s">
        <v>347</v>
      </c>
      <c r="H834" s="1" t="s">
        <v>49</v>
      </c>
      <c r="I834" s="5">
        <v>16</v>
      </c>
      <c r="J834" s="1" t="s">
        <v>50</v>
      </c>
      <c r="K834" s="1" t="s">
        <v>51</v>
      </c>
    </row>
    <row r="835" spans="1:11" ht="13.5" thickBot="1">
      <c r="A835" s="30">
        <v>45292</v>
      </c>
      <c r="B835" s="1" t="s">
        <v>13</v>
      </c>
      <c r="C835" s="1" t="s">
        <v>290</v>
      </c>
      <c r="D835" s="1" t="s">
        <v>76</v>
      </c>
      <c r="E835" s="1" t="str">
        <f>+VLOOKUP(D835,'[1]Exportar Hoja de Trabajo'!$B$2:$F$2549,2,0)</f>
        <v>RIONEGRO - JOSE M. CORDOVA</v>
      </c>
      <c r="F835" s="1" t="s">
        <v>36</v>
      </c>
      <c r="G835" t="s">
        <v>347</v>
      </c>
      <c r="H835" s="1" t="s">
        <v>15</v>
      </c>
      <c r="I835" s="5">
        <v>24</v>
      </c>
      <c r="J835" s="1" t="s">
        <v>160</v>
      </c>
      <c r="K835" s="1" t="s">
        <v>161</v>
      </c>
    </row>
    <row r="836" spans="1:11" ht="13.5" thickBot="1">
      <c r="A836" s="30">
        <v>45292</v>
      </c>
      <c r="B836" s="1" t="s">
        <v>13</v>
      </c>
      <c r="C836" s="1" t="s">
        <v>290</v>
      </c>
      <c r="D836" s="1" t="s">
        <v>76</v>
      </c>
      <c r="E836" s="1" t="str">
        <f>+VLOOKUP(D836,'[1]Exportar Hoja de Trabajo'!$B$2:$F$2549,2,0)</f>
        <v>RIONEGRO - JOSE M. CORDOVA</v>
      </c>
      <c r="F836" s="1" t="s">
        <v>36</v>
      </c>
      <c r="G836" t="s">
        <v>347</v>
      </c>
      <c r="H836" s="1" t="s">
        <v>55</v>
      </c>
      <c r="I836" s="5">
        <v>12</v>
      </c>
      <c r="J836" s="1" t="s">
        <v>46</v>
      </c>
      <c r="K836" s="1" t="s">
        <v>47</v>
      </c>
    </row>
    <row r="837" spans="1:11" ht="13.5" thickBot="1">
      <c r="A837" s="30">
        <v>45292</v>
      </c>
      <c r="B837" s="1" t="s">
        <v>13</v>
      </c>
      <c r="C837" s="1" t="s">
        <v>290</v>
      </c>
      <c r="D837" s="1" t="s">
        <v>76</v>
      </c>
      <c r="E837" s="1" t="str">
        <f>+VLOOKUP(D837,'[1]Exportar Hoja de Trabajo'!$B$2:$F$2549,2,0)</f>
        <v>RIONEGRO - JOSE M. CORDOVA</v>
      </c>
      <c r="F837" s="1" t="s">
        <v>27</v>
      </c>
      <c r="G837" s="1" t="s">
        <v>28</v>
      </c>
      <c r="H837" s="1" t="s">
        <v>29</v>
      </c>
      <c r="I837" s="5">
        <v>18</v>
      </c>
      <c r="J837" s="1" t="s">
        <v>77</v>
      </c>
      <c r="K837" s="1" t="s">
        <v>78</v>
      </c>
    </row>
    <row r="838" spans="1:11" ht="13.5" thickBot="1">
      <c r="A838" s="30">
        <v>45292</v>
      </c>
      <c r="B838" s="1" t="s">
        <v>13</v>
      </c>
      <c r="C838" s="1" t="s">
        <v>290</v>
      </c>
      <c r="D838" s="1" t="s">
        <v>76</v>
      </c>
      <c r="E838" s="1" t="str">
        <f>+VLOOKUP(D838,'[1]Exportar Hoja de Trabajo'!$B$2:$F$2549,2,0)</f>
        <v>RIONEGRO - JOSE M. CORDOVA</v>
      </c>
      <c r="F838" s="1" t="s">
        <v>27</v>
      </c>
      <c r="G838" s="1" t="s">
        <v>28</v>
      </c>
      <c r="H838" s="1" t="s">
        <v>29</v>
      </c>
      <c r="I838" s="5">
        <v>65</v>
      </c>
      <c r="J838" s="1" t="s">
        <v>34</v>
      </c>
      <c r="K838" s="1" t="s">
        <v>35</v>
      </c>
    </row>
    <row r="839" spans="1:11" ht="13.5" thickBot="1">
      <c r="A839" s="30">
        <v>45292</v>
      </c>
      <c r="B839" s="1" t="s">
        <v>13</v>
      </c>
      <c r="C839" s="1" t="s">
        <v>290</v>
      </c>
      <c r="D839" s="1" t="s">
        <v>76</v>
      </c>
      <c r="E839" s="1" t="str">
        <f>+VLOOKUP(D839,'[1]Exportar Hoja de Trabajo'!$B$2:$F$2549,2,0)</f>
        <v>RIONEGRO - JOSE M. CORDOVA</v>
      </c>
      <c r="F839" s="1" t="s">
        <v>27</v>
      </c>
      <c r="G839" s="1" t="s">
        <v>28</v>
      </c>
      <c r="H839" s="1" t="s">
        <v>55</v>
      </c>
      <c r="I839" s="5">
        <v>18</v>
      </c>
      <c r="J839" s="1" t="s">
        <v>46</v>
      </c>
      <c r="K839" s="1" t="s">
        <v>47</v>
      </c>
    </row>
    <row r="840" spans="1:11" ht="13.5" thickBot="1">
      <c r="A840" s="30">
        <v>45292</v>
      </c>
      <c r="B840" s="1" t="s">
        <v>13</v>
      </c>
      <c r="C840" s="1" t="s">
        <v>290</v>
      </c>
      <c r="D840" s="1" t="s">
        <v>76</v>
      </c>
      <c r="E840" s="1" t="str">
        <f>+VLOOKUP(D840,'[1]Exportar Hoja de Trabajo'!$B$2:$F$2549,2,0)</f>
        <v>RIONEGRO - JOSE M. CORDOVA</v>
      </c>
      <c r="F840" s="1" t="s">
        <v>38</v>
      </c>
      <c r="G840" s="1" t="s">
        <v>39</v>
      </c>
      <c r="H840" s="1" t="s">
        <v>45</v>
      </c>
      <c r="I840" s="5">
        <v>1</v>
      </c>
      <c r="J840" s="1" t="s">
        <v>82</v>
      </c>
      <c r="K840" s="1" t="s">
        <v>83</v>
      </c>
    </row>
    <row r="841" spans="1:11" ht="13.5" thickBot="1">
      <c r="A841" s="30">
        <v>45292</v>
      </c>
      <c r="B841" s="1" t="s">
        <v>13</v>
      </c>
      <c r="C841" s="1" t="s">
        <v>290</v>
      </c>
      <c r="D841" s="1" t="s">
        <v>76</v>
      </c>
      <c r="E841" s="1" t="str">
        <f>+VLOOKUP(D841,'[1]Exportar Hoja de Trabajo'!$B$2:$F$2549,2,0)</f>
        <v>RIONEGRO - JOSE M. CORDOVA</v>
      </c>
      <c r="F841" s="1" t="s">
        <v>40</v>
      </c>
      <c r="G841" s="1" t="s">
        <v>41</v>
      </c>
      <c r="H841" s="1" t="s">
        <v>126</v>
      </c>
      <c r="I841" s="5">
        <v>2</v>
      </c>
      <c r="J841" s="1" t="s">
        <v>127</v>
      </c>
      <c r="K841" s="1" t="s">
        <v>128</v>
      </c>
    </row>
    <row r="842" spans="1:11" ht="13.5" thickBot="1">
      <c r="A842" s="30">
        <v>45292</v>
      </c>
      <c r="B842" s="1" t="s">
        <v>13</v>
      </c>
      <c r="C842" s="1" t="s">
        <v>290</v>
      </c>
      <c r="D842" s="1" t="s">
        <v>88</v>
      </c>
      <c r="E842" s="1" t="str">
        <f>+VLOOKUP(D842,'[1]Exportar Hoja de Trabajo'!$B$2:$F$2549,2,0)</f>
        <v>ALMIRANTE PADILLA</v>
      </c>
      <c r="F842" s="1" t="s">
        <v>18</v>
      </c>
      <c r="G842" s="1" t="s">
        <v>19</v>
      </c>
      <c r="H842" s="1" t="s">
        <v>29</v>
      </c>
      <c r="I842" s="5">
        <v>137</v>
      </c>
      <c r="J842" s="1" t="s">
        <v>46</v>
      </c>
      <c r="K842" s="1" t="s">
        <v>47</v>
      </c>
    </row>
    <row r="843" spans="1:11" ht="13.5" thickBot="1">
      <c r="A843" s="30">
        <v>45292</v>
      </c>
      <c r="B843" s="1" t="s">
        <v>13</v>
      </c>
      <c r="C843" s="1" t="s">
        <v>290</v>
      </c>
      <c r="D843" s="1" t="s">
        <v>88</v>
      </c>
      <c r="E843" s="1" t="str">
        <f>+VLOOKUP(D843,'[1]Exportar Hoja de Trabajo'!$B$2:$F$2549,2,0)</f>
        <v>ALMIRANTE PADILLA</v>
      </c>
      <c r="F843" s="1" t="s">
        <v>40</v>
      </c>
      <c r="G843" s="1" t="s">
        <v>41</v>
      </c>
      <c r="H843" s="1" t="s">
        <v>29</v>
      </c>
      <c r="I843" s="5">
        <v>85</v>
      </c>
      <c r="J843" s="1" t="s">
        <v>30</v>
      </c>
      <c r="K843" s="1" t="s">
        <v>488</v>
      </c>
    </row>
    <row r="844" spans="1:11" ht="13.5" thickBot="1">
      <c r="A844" s="30">
        <v>45292</v>
      </c>
      <c r="B844" s="1" t="s">
        <v>13</v>
      </c>
      <c r="C844" s="1" t="s">
        <v>290</v>
      </c>
      <c r="D844" s="1" t="s">
        <v>84</v>
      </c>
      <c r="E844" s="1" t="str">
        <f>+VLOOKUP(D844,'[1]Exportar Hoja de Trabajo'!$B$2:$F$2549,2,0)</f>
        <v>MONTERIA - LOS GARZONES</v>
      </c>
      <c r="F844" s="1" t="s">
        <v>23</v>
      </c>
      <c r="G844" s="1" t="s">
        <v>24</v>
      </c>
      <c r="H844" s="1" t="s">
        <v>45</v>
      </c>
      <c r="I844" s="5">
        <v>3</v>
      </c>
      <c r="J844" s="1" t="s">
        <v>46</v>
      </c>
      <c r="K844" s="1" t="s">
        <v>47</v>
      </c>
    </row>
    <row r="845" spans="1:11" ht="13.5" thickBot="1">
      <c r="A845" s="30">
        <v>45292</v>
      </c>
      <c r="B845" s="1" t="s">
        <v>13</v>
      </c>
      <c r="C845" s="1" t="s">
        <v>290</v>
      </c>
      <c r="D845" s="1" t="s">
        <v>85</v>
      </c>
      <c r="E845" s="1" t="str">
        <f>+VLOOKUP(D845,'[1]Exportar Hoja de Trabajo'!$B$2:$F$2549,2,0)</f>
        <v>NEIVA - BENITO SALAS</v>
      </c>
      <c r="F845" s="1" t="s">
        <v>23</v>
      </c>
      <c r="G845" s="1" t="s">
        <v>24</v>
      </c>
      <c r="H845" s="1" t="s">
        <v>29</v>
      </c>
      <c r="I845" s="5">
        <v>56</v>
      </c>
      <c r="J845" s="1" t="s">
        <v>46</v>
      </c>
      <c r="K845" s="1" t="s">
        <v>47</v>
      </c>
    </row>
    <row r="846" spans="1:11" ht="13.5" thickBot="1">
      <c r="A846" s="30">
        <v>45292</v>
      </c>
      <c r="B846" s="1" t="s">
        <v>13</v>
      </c>
      <c r="C846" s="1" t="s">
        <v>290</v>
      </c>
      <c r="D846" s="1" t="s">
        <v>85</v>
      </c>
      <c r="E846" s="1" t="str">
        <f>+VLOOKUP(D846,'[1]Exportar Hoja de Trabajo'!$B$2:$F$2549,2,0)</f>
        <v>NEIVA - BENITO SALAS</v>
      </c>
      <c r="F846" s="1" t="s">
        <v>40</v>
      </c>
      <c r="G846" s="1" t="s">
        <v>41</v>
      </c>
      <c r="H846" s="1" t="s">
        <v>29</v>
      </c>
      <c r="I846" s="5">
        <v>102</v>
      </c>
      <c r="J846" s="1" t="s">
        <v>46</v>
      </c>
      <c r="K846" s="1" t="s">
        <v>47</v>
      </c>
    </row>
    <row r="847" spans="1:11" ht="13.5" thickBot="1">
      <c r="A847" s="30">
        <v>45292</v>
      </c>
      <c r="B847" s="1" t="s">
        <v>13</v>
      </c>
      <c r="C847" s="1" t="s">
        <v>290</v>
      </c>
      <c r="D847" s="1" t="s">
        <v>86</v>
      </c>
      <c r="E847" s="1" t="str">
        <f>+VLOOKUP(D847,'[1]Exportar Hoja de Trabajo'!$B$2:$F$2549,2,0)</f>
        <v>PEREIRA - MATECAÑA</v>
      </c>
      <c r="F847" s="1" t="s">
        <v>32</v>
      </c>
      <c r="G847" s="1" t="s">
        <v>33</v>
      </c>
      <c r="H847" s="1" t="s">
        <v>45</v>
      </c>
      <c r="I847" s="5">
        <v>23</v>
      </c>
      <c r="J847" s="1" t="s">
        <v>46</v>
      </c>
      <c r="K847" s="1" t="s">
        <v>47</v>
      </c>
    </row>
    <row r="848" spans="1:11" ht="13.5" thickBot="1">
      <c r="A848" s="30">
        <v>45292</v>
      </c>
      <c r="B848" s="1" t="s">
        <v>13</v>
      </c>
      <c r="C848" s="1" t="s">
        <v>290</v>
      </c>
      <c r="D848" s="1" t="s">
        <v>87</v>
      </c>
      <c r="E848" s="1" t="str">
        <f>+VLOOKUP(D848,'[1]Exportar Hoja de Trabajo'!$B$2:$F$2549,2,0)</f>
        <v>PASTO - ANTONIO NARIQO</v>
      </c>
      <c r="F848" s="1" t="s">
        <v>6</v>
      </c>
      <c r="G848" s="1" t="s">
        <v>283</v>
      </c>
      <c r="H848" s="1" t="s">
        <v>20</v>
      </c>
      <c r="I848" s="5">
        <v>8</v>
      </c>
      <c r="J848" s="1" t="s">
        <v>175</v>
      </c>
      <c r="K848" s="1" t="s">
        <v>176</v>
      </c>
    </row>
    <row r="849" spans="1:11" ht="13.5" thickBot="1">
      <c r="A849" s="30">
        <v>45292</v>
      </c>
      <c r="B849" s="1" t="s">
        <v>13</v>
      </c>
      <c r="C849" s="1" t="s">
        <v>290</v>
      </c>
      <c r="D849" s="1" t="s">
        <v>87</v>
      </c>
      <c r="E849" s="1" t="str">
        <f>+VLOOKUP(D849,'[1]Exportar Hoja de Trabajo'!$B$2:$F$2549,2,0)</f>
        <v>PASTO - ANTONIO NARIQO</v>
      </c>
      <c r="F849" s="1" t="s">
        <v>18</v>
      </c>
      <c r="G849" s="1" t="s">
        <v>19</v>
      </c>
      <c r="H849" s="1" t="s">
        <v>29</v>
      </c>
      <c r="I849" s="5">
        <v>75</v>
      </c>
      <c r="J849" s="1" t="s">
        <v>30</v>
      </c>
      <c r="K849" s="1" t="s">
        <v>488</v>
      </c>
    </row>
    <row r="850" spans="1:11" ht="13.5" thickBot="1">
      <c r="A850" s="30">
        <v>45292</v>
      </c>
      <c r="B850" s="1" t="s">
        <v>13</v>
      </c>
      <c r="C850" s="1" t="s">
        <v>290</v>
      </c>
      <c r="D850" s="1" t="s">
        <v>87</v>
      </c>
      <c r="E850" s="1" t="str">
        <f>+VLOOKUP(D850,'[1]Exportar Hoja de Trabajo'!$B$2:$F$2549,2,0)</f>
        <v>PASTO - ANTONIO NARIQO</v>
      </c>
      <c r="F850" s="1" t="s">
        <v>23</v>
      </c>
      <c r="G850" s="1" t="s">
        <v>24</v>
      </c>
      <c r="H850" s="1" t="s">
        <v>29</v>
      </c>
      <c r="I850" s="5">
        <v>205</v>
      </c>
      <c r="J850" s="1" t="s">
        <v>46</v>
      </c>
      <c r="K850" s="1" t="s">
        <v>47</v>
      </c>
    </row>
    <row r="851" spans="1:11" ht="13.5" thickBot="1">
      <c r="A851" s="30">
        <v>45292</v>
      </c>
      <c r="B851" s="1" t="s">
        <v>13</v>
      </c>
      <c r="C851" s="1" t="s">
        <v>290</v>
      </c>
      <c r="D851" s="1" t="s">
        <v>89</v>
      </c>
      <c r="E851" s="1" t="str">
        <f>+VLOOKUP(D851,'[1]Exportar Hoja de Trabajo'!$B$2:$F$2549,2,0)</f>
        <v>SIMON BOLIVAR</v>
      </c>
      <c r="F851" s="1" t="s">
        <v>40</v>
      </c>
      <c r="G851" s="1" t="s">
        <v>41</v>
      </c>
      <c r="H851" s="1" t="s">
        <v>45</v>
      </c>
      <c r="I851" s="5">
        <v>4</v>
      </c>
      <c r="J851" s="1" t="s">
        <v>46</v>
      </c>
      <c r="K851" s="1" t="s">
        <v>47</v>
      </c>
    </row>
    <row r="852" spans="1:11" ht="13.5" thickBot="1">
      <c r="A852" s="30">
        <v>45292</v>
      </c>
      <c r="B852" s="1" t="s">
        <v>13</v>
      </c>
      <c r="C852" s="1" t="s">
        <v>290</v>
      </c>
      <c r="D852" s="1" t="s">
        <v>89</v>
      </c>
      <c r="E852" s="1" t="str">
        <f>+VLOOKUP(D852,'[1]Exportar Hoja de Trabajo'!$B$2:$F$2549,2,0)</f>
        <v>SIMON BOLIVAR</v>
      </c>
      <c r="F852" s="1" t="s">
        <v>40</v>
      </c>
      <c r="G852" s="1" t="s">
        <v>41</v>
      </c>
      <c r="H852" s="1" t="s">
        <v>15</v>
      </c>
      <c r="I852" s="5">
        <v>91</v>
      </c>
      <c r="J852" s="1" t="s">
        <v>16</v>
      </c>
      <c r="K852" s="1" t="s">
        <v>17</v>
      </c>
    </row>
    <row r="853" spans="1:11" ht="13.5" thickBot="1">
      <c r="A853" s="30">
        <v>45292</v>
      </c>
      <c r="B853" s="1" t="s">
        <v>186</v>
      </c>
      <c r="C853" s="1" t="s">
        <v>297</v>
      </c>
      <c r="D853" s="1" t="s">
        <v>5</v>
      </c>
      <c r="E853" s="1" t="str">
        <f>+VLOOKUP(D853,'[1]Exportar Hoja de Trabajo'!$B$2:$F$2549,2,0)</f>
        <v>BOGOTA - EL DORADO LUIS CARLOS GALAN SARMIENTO</v>
      </c>
      <c r="F853" s="1" t="s">
        <v>6</v>
      </c>
      <c r="G853" s="1" t="s">
        <v>283</v>
      </c>
      <c r="H853" s="1" t="s">
        <v>52</v>
      </c>
      <c r="I853" s="5">
        <v>2</v>
      </c>
      <c r="J853" s="1" t="s">
        <v>111</v>
      </c>
      <c r="K853" s="1" t="s">
        <v>256</v>
      </c>
    </row>
    <row r="854" spans="1:11" ht="13.5" thickBot="1">
      <c r="A854" s="30">
        <v>45292</v>
      </c>
      <c r="B854" s="1" t="s">
        <v>186</v>
      </c>
      <c r="C854" s="1" t="s">
        <v>297</v>
      </c>
      <c r="D854" s="1" t="s">
        <v>5</v>
      </c>
      <c r="E854" s="1" t="str">
        <f>+VLOOKUP(D854,'[1]Exportar Hoja de Trabajo'!$B$2:$F$2549,2,0)</f>
        <v>BOGOTA - EL DORADO LUIS CARLOS GALAN SARMIENTO</v>
      </c>
      <c r="F854" s="1" t="s">
        <v>23</v>
      </c>
      <c r="G854" s="1" t="s">
        <v>24</v>
      </c>
      <c r="H854" s="1" t="s">
        <v>193</v>
      </c>
      <c r="I854" s="5">
        <v>11</v>
      </c>
      <c r="J854" s="1" t="s">
        <v>225</v>
      </c>
      <c r="K854" s="1" t="s">
        <v>226</v>
      </c>
    </row>
    <row r="855" spans="1:11" ht="13.5" thickBot="1">
      <c r="A855" s="30">
        <v>45292</v>
      </c>
      <c r="B855" s="1" t="s">
        <v>186</v>
      </c>
      <c r="C855" s="1" t="s">
        <v>297</v>
      </c>
      <c r="D855" s="1" t="s">
        <v>5</v>
      </c>
      <c r="E855" s="1" t="str">
        <f>+VLOOKUP(D855,'[1]Exportar Hoja de Trabajo'!$B$2:$F$2549,2,0)</f>
        <v>BOGOTA - EL DORADO LUIS CARLOS GALAN SARMIENTO</v>
      </c>
      <c r="F855" s="1" t="s">
        <v>6</v>
      </c>
      <c r="G855" s="1" t="s">
        <v>283</v>
      </c>
      <c r="H855" s="1" t="s">
        <v>10</v>
      </c>
      <c r="I855" s="5">
        <v>11</v>
      </c>
      <c r="J855" s="1" t="s">
        <v>235</v>
      </c>
      <c r="K855" s="1" t="s">
        <v>236</v>
      </c>
    </row>
    <row r="856" spans="1:11" ht="13.5" thickBot="1">
      <c r="A856" s="30">
        <v>45292</v>
      </c>
      <c r="B856" s="1" t="s">
        <v>153</v>
      </c>
      <c r="C856" s="1" t="s">
        <v>292</v>
      </c>
      <c r="D856" s="1" t="s">
        <v>5</v>
      </c>
      <c r="E856" s="1" t="str">
        <f>+VLOOKUP(D856,'[1]Exportar Hoja de Trabajo'!$B$2:$F$2549,2,0)</f>
        <v>BOGOTA - EL DORADO LUIS CARLOS GALAN SARMIENTO</v>
      </c>
      <c r="F856" s="1" t="s">
        <v>38</v>
      </c>
      <c r="G856" s="1" t="s">
        <v>39</v>
      </c>
      <c r="H856" s="1" t="s">
        <v>120</v>
      </c>
      <c r="I856" s="5">
        <v>235</v>
      </c>
      <c r="J856" s="1" t="s">
        <v>57</v>
      </c>
      <c r="K856" s="1" t="s">
        <v>58</v>
      </c>
    </row>
    <row r="857" spans="1:11" ht="13.5" thickBot="1">
      <c r="A857" s="30">
        <v>45292</v>
      </c>
      <c r="B857" s="1" t="s">
        <v>153</v>
      </c>
      <c r="C857" s="1" t="s">
        <v>292</v>
      </c>
      <c r="D857" s="1" t="s">
        <v>76</v>
      </c>
      <c r="E857" s="1" t="str">
        <f>+VLOOKUP(D857,'[1]Exportar Hoja de Trabajo'!$B$2:$F$2549,2,0)</f>
        <v>RIONEGRO - JOSE M. CORDOVA</v>
      </c>
      <c r="F857" s="1" t="s">
        <v>18</v>
      </c>
      <c r="G857" s="1" t="s">
        <v>19</v>
      </c>
      <c r="H857" s="1" t="s">
        <v>29</v>
      </c>
      <c r="I857" s="5">
        <v>27</v>
      </c>
      <c r="J857" s="1" t="s">
        <v>30</v>
      </c>
      <c r="K857" s="1" t="s">
        <v>488</v>
      </c>
    </row>
    <row r="858" spans="1:11" ht="13.5" thickBot="1">
      <c r="A858" s="30">
        <v>45292</v>
      </c>
      <c r="B858" s="1" t="s">
        <v>153</v>
      </c>
      <c r="C858" s="1" t="s">
        <v>292</v>
      </c>
      <c r="D858" s="1" t="s">
        <v>76</v>
      </c>
      <c r="E858" s="1" t="str">
        <f>+VLOOKUP(D858,'[1]Exportar Hoja de Trabajo'!$B$2:$F$2549,2,0)</f>
        <v>RIONEGRO - JOSE M. CORDOVA</v>
      </c>
      <c r="F858" s="1" t="s">
        <v>40</v>
      </c>
      <c r="G858" s="1" t="s">
        <v>41</v>
      </c>
      <c r="H858" s="1" t="s">
        <v>29</v>
      </c>
      <c r="I858" s="5">
        <v>108</v>
      </c>
      <c r="J858" s="1" t="s">
        <v>30</v>
      </c>
      <c r="K858" s="1" t="s">
        <v>488</v>
      </c>
    </row>
    <row r="859" spans="1:11" ht="13.5" thickBot="1">
      <c r="A859" s="30">
        <v>45292</v>
      </c>
      <c r="B859" s="1" t="s">
        <v>153</v>
      </c>
      <c r="C859" s="1" t="s">
        <v>292</v>
      </c>
      <c r="D859" s="1" t="s">
        <v>76</v>
      </c>
      <c r="E859" s="1" t="str">
        <f>+VLOOKUP(D859,'[1]Exportar Hoja de Trabajo'!$B$2:$F$2549,2,0)</f>
        <v>RIONEGRO - JOSE M. CORDOVA</v>
      </c>
      <c r="F859" s="1" t="s">
        <v>6</v>
      </c>
      <c r="G859" s="1" t="s">
        <v>283</v>
      </c>
      <c r="H859" s="1" t="s">
        <v>120</v>
      </c>
      <c r="I859" s="5">
        <v>15</v>
      </c>
      <c r="J859" s="1" t="s">
        <v>57</v>
      </c>
      <c r="K859" s="1" t="s">
        <v>58</v>
      </c>
    </row>
    <row r="860" spans="1:11" ht="13.5" thickBot="1">
      <c r="A860" s="30">
        <v>45292</v>
      </c>
      <c r="B860" s="1" t="s">
        <v>4</v>
      </c>
      <c r="C860" s="1" t="s">
        <v>298</v>
      </c>
      <c r="D860" s="1" t="s">
        <v>5</v>
      </c>
      <c r="E860" s="1" t="str">
        <f>+VLOOKUP(D860,'[1]Exportar Hoja de Trabajo'!$B$2:$F$2549,2,0)</f>
        <v>BOGOTA - EL DORADO LUIS CARLOS GALAN SARMIENTO</v>
      </c>
      <c r="F860" s="1" t="s">
        <v>6</v>
      </c>
      <c r="G860" s="1" t="s">
        <v>283</v>
      </c>
      <c r="H860" s="1" t="s">
        <v>52</v>
      </c>
      <c r="I860" s="5">
        <v>29</v>
      </c>
      <c r="J860" s="1" t="s">
        <v>237</v>
      </c>
      <c r="K860" s="1" t="s">
        <v>238</v>
      </c>
    </row>
    <row r="861" spans="1:11" ht="13.5" thickBot="1">
      <c r="A861" s="30">
        <v>45292</v>
      </c>
      <c r="B861" s="1" t="s">
        <v>112</v>
      </c>
      <c r="C861" s="1" t="s">
        <v>293</v>
      </c>
      <c r="D861" s="1" t="s">
        <v>113</v>
      </c>
      <c r="E861" s="1" t="str">
        <f>+VLOOKUP(D861,'[1]Exportar Hoja de Trabajo'!$B$2:$F$2549,2,0)</f>
        <v>BARRANCABERMEJA-YARIGUIES</v>
      </c>
      <c r="F861" s="1" t="s">
        <v>32</v>
      </c>
      <c r="G861" s="1" t="s">
        <v>33</v>
      </c>
      <c r="H861" s="1" t="s">
        <v>45</v>
      </c>
      <c r="I861" s="5">
        <v>10</v>
      </c>
      <c r="J861" s="1" t="s">
        <v>117</v>
      </c>
      <c r="K861" s="1" t="s">
        <v>47</v>
      </c>
    </row>
    <row r="862" spans="1:11" ht="13.5" thickBot="1">
      <c r="A862" s="30">
        <v>45292</v>
      </c>
      <c r="B862" s="1" t="s">
        <v>112</v>
      </c>
      <c r="C862" s="1" t="s">
        <v>293</v>
      </c>
      <c r="D862" s="1" t="s">
        <v>113</v>
      </c>
      <c r="E862" s="1" t="str">
        <f>+VLOOKUP(D862,'[1]Exportar Hoja de Trabajo'!$B$2:$F$2549,2,0)</f>
        <v>BARRANCABERMEJA-YARIGUIES</v>
      </c>
      <c r="F862" s="1" t="s">
        <v>23</v>
      </c>
      <c r="G862" s="1" t="s">
        <v>24</v>
      </c>
      <c r="H862" s="1" t="s">
        <v>29</v>
      </c>
      <c r="I862" s="5">
        <v>51</v>
      </c>
      <c r="J862" s="1" t="s">
        <v>117</v>
      </c>
      <c r="K862" s="1" t="s">
        <v>47</v>
      </c>
    </row>
    <row r="863" spans="1:11" ht="13.5" thickBot="1">
      <c r="A863" s="30">
        <v>45292</v>
      </c>
      <c r="B863" s="1" t="s">
        <v>112</v>
      </c>
      <c r="C863" s="1" t="s">
        <v>293</v>
      </c>
      <c r="D863" s="1" t="s">
        <v>73</v>
      </c>
      <c r="E863" s="1" t="str">
        <f>+VLOOKUP(D863,'[1]Exportar Hoja de Trabajo'!$B$2:$F$2549,2,0)</f>
        <v>EL YOPAL</v>
      </c>
      <c r="F863" s="1" t="s">
        <v>32</v>
      </c>
      <c r="G863" s="1" t="s">
        <v>33</v>
      </c>
      <c r="H863" s="1" t="s">
        <v>29</v>
      </c>
      <c r="I863" s="5">
        <v>48</v>
      </c>
      <c r="J863" s="1" t="s">
        <v>46</v>
      </c>
      <c r="K863" s="1" t="s">
        <v>47</v>
      </c>
    </row>
    <row r="864" spans="1:11" ht="13.5" thickBot="1">
      <c r="A864" s="30">
        <v>45292</v>
      </c>
      <c r="B864" s="1" t="s">
        <v>112</v>
      </c>
      <c r="C864" s="1" t="s">
        <v>293</v>
      </c>
      <c r="D864" s="1" t="s">
        <v>73</v>
      </c>
      <c r="E864" s="1" t="str">
        <f>+VLOOKUP(D864,'[1]Exportar Hoja de Trabajo'!$B$2:$F$2549,2,0)</f>
        <v>EL YOPAL</v>
      </c>
      <c r="F864" s="1" t="s">
        <v>18</v>
      </c>
      <c r="G864" s="1" t="s">
        <v>19</v>
      </c>
      <c r="H864" s="1" t="s">
        <v>29</v>
      </c>
      <c r="I864" s="5">
        <v>48</v>
      </c>
      <c r="J864" s="1" t="s">
        <v>46</v>
      </c>
      <c r="K864" s="1" t="s">
        <v>47</v>
      </c>
    </row>
    <row r="865" spans="1:11" ht="13.5" thickBot="1">
      <c r="A865" s="30">
        <v>45292</v>
      </c>
      <c r="B865" s="1" t="s">
        <v>112</v>
      </c>
      <c r="C865" s="1" t="s">
        <v>293</v>
      </c>
      <c r="D865" s="1" t="s">
        <v>118</v>
      </c>
      <c r="E865" s="1" t="str">
        <f>+VLOOKUP(D865,'[1]Exportar Hoja de Trabajo'!$B$2:$F$2549,2,0)</f>
        <v>GUILLERMO LEON VALENCIA</v>
      </c>
      <c r="F865" s="1" t="s">
        <v>27</v>
      </c>
      <c r="G865" s="1" t="s">
        <v>28</v>
      </c>
      <c r="H865" s="1" t="s">
        <v>29</v>
      </c>
      <c r="I865" s="5">
        <v>31</v>
      </c>
      <c r="J865" s="1" t="s">
        <v>46</v>
      </c>
      <c r="K865" s="1" t="s">
        <v>47</v>
      </c>
    </row>
    <row r="866" spans="1:11" ht="13.5" thickBot="1">
      <c r="A866" s="30">
        <v>45292</v>
      </c>
      <c r="B866" s="1" t="s">
        <v>112</v>
      </c>
      <c r="C866" s="1" t="s">
        <v>293</v>
      </c>
      <c r="D866" s="1" t="s">
        <v>119</v>
      </c>
      <c r="E866" s="1" t="str">
        <f>+VLOOKUP(D866,'[1]Exportar Hoja de Trabajo'!$B$2:$F$2549,2,0)</f>
        <v>ALFONSO LOPEZ PUMAREJO.</v>
      </c>
      <c r="F866" s="1" t="s">
        <v>23</v>
      </c>
      <c r="G866" s="1" t="s">
        <v>24</v>
      </c>
      <c r="H866" s="1" t="s">
        <v>45</v>
      </c>
      <c r="I866" s="5">
        <v>5</v>
      </c>
      <c r="J866" s="1" t="s">
        <v>46</v>
      </c>
      <c r="K866" s="1" t="s">
        <v>47</v>
      </c>
    </row>
    <row r="867" spans="1:11" ht="13.5" thickBot="1">
      <c r="A867" s="30">
        <v>45292</v>
      </c>
      <c r="B867" s="1" t="s">
        <v>112</v>
      </c>
      <c r="C867" s="1" t="s">
        <v>293</v>
      </c>
      <c r="D867" s="1" t="s">
        <v>119</v>
      </c>
      <c r="E867" s="1" t="str">
        <f>+VLOOKUP(D867,'[1]Exportar Hoja de Trabajo'!$B$2:$F$2549,2,0)</f>
        <v>ALFONSO LOPEZ PUMAREJO.</v>
      </c>
      <c r="F867" s="1" t="s">
        <v>23</v>
      </c>
      <c r="G867" s="1" t="s">
        <v>24</v>
      </c>
      <c r="H867" s="1" t="s">
        <v>29</v>
      </c>
      <c r="I867" s="5">
        <v>169</v>
      </c>
      <c r="J867" s="1" t="s">
        <v>46</v>
      </c>
      <c r="K867" s="1" t="s">
        <v>47</v>
      </c>
    </row>
    <row r="868" spans="1:11" ht="13.5" thickBot="1">
      <c r="A868" s="30">
        <v>45292</v>
      </c>
      <c r="B868" s="1" t="s">
        <v>112</v>
      </c>
      <c r="C868" s="1" t="s">
        <v>293</v>
      </c>
      <c r="D868" s="1" t="s">
        <v>119</v>
      </c>
      <c r="E868" s="1" t="str">
        <f>+VLOOKUP(D868,'[1]Exportar Hoja de Trabajo'!$B$2:$F$2549,2,0)</f>
        <v>ALFONSO LOPEZ PUMAREJO.</v>
      </c>
      <c r="F868" s="1" t="s">
        <v>38</v>
      </c>
      <c r="G868" s="1" t="s">
        <v>39</v>
      </c>
      <c r="H868" s="1" t="s">
        <v>29</v>
      </c>
      <c r="I868" s="5">
        <v>169</v>
      </c>
      <c r="J868" s="1" t="s">
        <v>46</v>
      </c>
      <c r="K868" s="1" t="s">
        <v>47</v>
      </c>
    </row>
    <row r="869" spans="1:11" ht="13.5" thickBot="1">
      <c r="A869" s="30">
        <v>45292</v>
      </c>
      <c r="B869" s="1" t="s">
        <v>112</v>
      </c>
      <c r="C869" s="1" t="s">
        <v>293</v>
      </c>
      <c r="D869" s="1" t="s">
        <v>119</v>
      </c>
      <c r="E869" s="1" t="str">
        <f>+VLOOKUP(D869,'[1]Exportar Hoja de Trabajo'!$B$2:$F$2549,2,0)</f>
        <v>ALFONSO LOPEZ PUMAREJO.</v>
      </c>
      <c r="F869" s="1" t="s">
        <v>18</v>
      </c>
      <c r="G869" s="1" t="s">
        <v>19</v>
      </c>
      <c r="H869" s="1" t="s">
        <v>120</v>
      </c>
      <c r="I869" s="5">
        <v>22</v>
      </c>
      <c r="J869" s="1" t="s">
        <v>115</v>
      </c>
      <c r="K869" s="1" t="s">
        <v>116</v>
      </c>
    </row>
    <row r="870" spans="1:11" ht="13.5" thickBot="1">
      <c r="A870" s="30">
        <v>45292</v>
      </c>
      <c r="B870" s="1" t="s">
        <v>112</v>
      </c>
      <c r="C870" s="1" t="s">
        <v>293</v>
      </c>
      <c r="D870" s="1" t="s">
        <v>122</v>
      </c>
      <c r="E870" s="1" t="str">
        <f>+VLOOKUP(D870,'[1]Exportar Hoja de Trabajo'!$B$2:$F$2549,2,0)</f>
        <v>VANGUARDIA</v>
      </c>
      <c r="F870" s="1" t="s">
        <v>23</v>
      </c>
      <c r="G870" s="1" t="s">
        <v>24</v>
      </c>
      <c r="H870" s="1" t="s">
        <v>45</v>
      </c>
      <c r="I870" s="5">
        <v>1</v>
      </c>
      <c r="J870" s="1" t="s">
        <v>46</v>
      </c>
      <c r="K870" s="1" t="s">
        <v>47</v>
      </c>
    </row>
    <row r="871" spans="1:11" ht="13.5" thickBot="1">
      <c r="A871" s="30">
        <v>45292</v>
      </c>
      <c r="B871" s="1" t="s">
        <v>112</v>
      </c>
      <c r="C871" s="1" t="s">
        <v>293</v>
      </c>
      <c r="D871" s="1" t="s">
        <v>122</v>
      </c>
      <c r="E871" s="1" t="str">
        <f>+VLOOKUP(D871,'[1]Exportar Hoja de Trabajo'!$B$2:$F$2549,2,0)</f>
        <v>VANGUARDIA</v>
      </c>
      <c r="F871" s="1" t="s">
        <v>6</v>
      </c>
      <c r="G871" s="1" t="s">
        <v>283</v>
      </c>
      <c r="H871" s="1" t="s">
        <v>29</v>
      </c>
      <c r="I871" s="5">
        <v>55</v>
      </c>
      <c r="J871" s="1" t="s">
        <v>46</v>
      </c>
      <c r="K871" s="1" t="s">
        <v>47</v>
      </c>
    </row>
    <row r="872" spans="1:11" ht="13.5" thickBot="1">
      <c r="A872" s="30">
        <v>45292</v>
      </c>
      <c r="B872" s="1" t="s">
        <v>112</v>
      </c>
      <c r="C872" s="1" t="s">
        <v>293</v>
      </c>
      <c r="D872" s="1" t="s">
        <v>122</v>
      </c>
      <c r="E872" s="1" t="str">
        <f>+VLOOKUP(D872,'[1]Exportar Hoja de Trabajo'!$B$2:$F$2549,2,0)</f>
        <v>VANGUARDIA</v>
      </c>
      <c r="F872" s="1" t="s">
        <v>36</v>
      </c>
      <c r="G872" t="s">
        <v>347</v>
      </c>
      <c r="H872" s="1" t="s">
        <v>114</v>
      </c>
      <c r="I872" s="5">
        <v>16</v>
      </c>
      <c r="J872" s="1" t="s">
        <v>57</v>
      </c>
      <c r="K872" s="1" t="s">
        <v>58</v>
      </c>
    </row>
    <row r="873" spans="1:11" ht="13.5" thickBot="1">
      <c r="A873" s="30">
        <v>45292</v>
      </c>
      <c r="B873" s="1" t="s">
        <v>112</v>
      </c>
      <c r="C873" s="1" t="s">
        <v>293</v>
      </c>
      <c r="D873" s="1" t="s">
        <v>87</v>
      </c>
      <c r="E873" s="1" t="str">
        <f>+VLOOKUP(D873,'[1]Exportar Hoja de Trabajo'!$B$2:$F$2549,2,0)</f>
        <v>PASTO - ANTONIO NARIQO</v>
      </c>
      <c r="F873" s="1" t="s">
        <v>18</v>
      </c>
      <c r="G873" s="1" t="s">
        <v>19</v>
      </c>
      <c r="H873" s="1" t="s">
        <v>120</v>
      </c>
      <c r="I873" s="5">
        <v>50</v>
      </c>
      <c r="J873" s="1" t="s">
        <v>115</v>
      </c>
      <c r="K873" s="1" t="s">
        <v>116</v>
      </c>
    </row>
    <row r="874" spans="1:11" ht="13.5" thickBot="1">
      <c r="A874" s="30">
        <v>45292</v>
      </c>
      <c r="B874" s="1" t="s">
        <v>112</v>
      </c>
      <c r="C874" s="1" t="s">
        <v>293</v>
      </c>
      <c r="D874" s="1" t="s">
        <v>87</v>
      </c>
      <c r="E874" s="1" t="str">
        <f>+VLOOKUP(D874,'[1]Exportar Hoja de Trabajo'!$B$2:$F$2549,2,0)</f>
        <v>PASTO - ANTONIO NARIQO</v>
      </c>
      <c r="F874" s="1" t="s">
        <v>27</v>
      </c>
      <c r="G874" s="1" t="s">
        <v>28</v>
      </c>
      <c r="H874" s="1" t="s">
        <v>120</v>
      </c>
      <c r="I874" s="5">
        <v>50</v>
      </c>
      <c r="J874" s="1" t="s">
        <v>115</v>
      </c>
      <c r="K874" s="1" t="s">
        <v>116</v>
      </c>
    </row>
    <row r="875" spans="1:11" ht="13.5" thickBot="1">
      <c r="A875" s="30">
        <v>45292</v>
      </c>
      <c r="B875" s="1" t="s">
        <v>139</v>
      </c>
      <c r="C875" s="1" t="s">
        <v>291</v>
      </c>
      <c r="D875" s="1" t="s">
        <v>140</v>
      </c>
      <c r="E875" s="1" t="str">
        <f>+VLOOKUP(D875,'[1]Exportar Hoja de Trabajo'!$B$2:$F$2549,2,0)</f>
        <v>MEDELLIN - OLAYA HERRERA</v>
      </c>
      <c r="F875" s="1" t="s">
        <v>6</v>
      </c>
      <c r="G875" s="1" t="s">
        <v>283</v>
      </c>
      <c r="H875" s="1" t="s">
        <v>217</v>
      </c>
      <c r="I875" s="5">
        <v>2</v>
      </c>
      <c r="J875" s="1" t="s">
        <v>131</v>
      </c>
      <c r="K875" s="1" t="s">
        <v>132</v>
      </c>
    </row>
    <row r="876" spans="1:11" ht="13.5" thickBot="1">
      <c r="A876" s="30">
        <v>45292</v>
      </c>
      <c r="B876" s="1" t="s">
        <v>139</v>
      </c>
      <c r="C876" s="1" t="s">
        <v>291</v>
      </c>
      <c r="D876" s="1" t="s">
        <v>140</v>
      </c>
      <c r="E876" s="1" t="str">
        <f>+VLOOKUP(D876,'[1]Exportar Hoja de Trabajo'!$B$2:$F$2549,2,0)</f>
        <v>MEDELLIN - OLAYA HERRERA</v>
      </c>
      <c r="F876" s="1" t="s">
        <v>6</v>
      </c>
      <c r="G876" s="1" t="s">
        <v>283</v>
      </c>
      <c r="H876" s="1" t="s">
        <v>141</v>
      </c>
      <c r="I876" s="5">
        <v>2</v>
      </c>
      <c r="J876" s="1" t="s">
        <v>131</v>
      </c>
      <c r="K876" s="1" t="s">
        <v>132</v>
      </c>
    </row>
    <row r="877" spans="1:11" ht="13.5" thickBot="1">
      <c r="A877" s="30">
        <v>45292</v>
      </c>
      <c r="B877" s="1" t="s">
        <v>146</v>
      </c>
      <c r="C877" s="1" t="s">
        <v>148</v>
      </c>
      <c r="D877" s="1" t="s">
        <v>5</v>
      </c>
      <c r="E877" s="1" t="str">
        <f>+VLOOKUP(D877,'[1]Exportar Hoja de Trabajo'!$B$2:$F$2549,2,0)</f>
        <v>BOGOTA - EL DORADO LUIS CARLOS GALAN SARMIENTO</v>
      </c>
      <c r="F877" s="1" t="s">
        <v>18</v>
      </c>
      <c r="G877" s="1" t="s">
        <v>19</v>
      </c>
      <c r="H877" s="1" t="s">
        <v>208</v>
      </c>
      <c r="I877" s="5">
        <v>7</v>
      </c>
      <c r="J877" s="1" t="s">
        <v>146</v>
      </c>
      <c r="K877" s="1" t="s">
        <v>148</v>
      </c>
    </row>
    <row r="878" spans="1:11" ht="13.5" thickBot="1">
      <c r="A878" s="30">
        <v>45292</v>
      </c>
      <c r="B878" s="1" t="s">
        <v>146</v>
      </c>
      <c r="C878" s="1" t="s">
        <v>148</v>
      </c>
      <c r="D878" s="1" t="s">
        <v>5</v>
      </c>
      <c r="E878" s="1" t="str">
        <f>+VLOOKUP(D878,'[1]Exportar Hoja de Trabajo'!$B$2:$F$2549,2,0)</f>
        <v>BOGOTA - EL DORADO LUIS CARLOS GALAN SARMIENTO</v>
      </c>
      <c r="F878" s="1" t="s">
        <v>18</v>
      </c>
      <c r="G878" s="1" t="s">
        <v>19</v>
      </c>
      <c r="H878" s="1" t="s">
        <v>211</v>
      </c>
      <c r="I878" s="5">
        <v>1</v>
      </c>
      <c r="J878" s="1" t="s">
        <v>146</v>
      </c>
      <c r="K878" s="1" t="s">
        <v>148</v>
      </c>
    </row>
    <row r="879" spans="1:11" ht="13.5" thickBot="1">
      <c r="A879" s="30">
        <v>45292</v>
      </c>
      <c r="B879" s="1" t="s">
        <v>90</v>
      </c>
      <c r="C879" s="1" t="s">
        <v>294</v>
      </c>
      <c r="D879" s="1" t="s">
        <v>5</v>
      </c>
      <c r="E879" s="1" t="str">
        <f>+VLOOKUP(D879,'[1]Exportar Hoja de Trabajo'!$B$2:$F$2549,2,0)</f>
        <v>BOGOTA - EL DORADO LUIS CARLOS GALAN SARMIENTO</v>
      </c>
      <c r="F879" s="1" t="s">
        <v>18</v>
      </c>
      <c r="G879" s="1" t="s">
        <v>19</v>
      </c>
      <c r="H879" s="1" t="s">
        <v>52</v>
      </c>
      <c r="I879" s="5">
        <v>198</v>
      </c>
      <c r="J879" s="1" t="s">
        <v>53</v>
      </c>
      <c r="K879" s="1" t="s">
        <v>54</v>
      </c>
    </row>
    <row r="880" spans="1:11" ht="13.5" thickBot="1">
      <c r="A880" s="30">
        <v>45292</v>
      </c>
      <c r="B880" s="1" t="s">
        <v>90</v>
      </c>
      <c r="C880" s="1" t="s">
        <v>294</v>
      </c>
      <c r="D880" s="1" t="s">
        <v>5</v>
      </c>
      <c r="E880" s="1" t="str">
        <f>+VLOOKUP(D880,'[1]Exportar Hoja de Trabajo'!$B$2:$F$2549,2,0)</f>
        <v>BOGOTA - EL DORADO LUIS CARLOS GALAN SARMIENTO</v>
      </c>
      <c r="F880" s="1" t="s">
        <v>23</v>
      </c>
      <c r="G880" s="1" t="s">
        <v>24</v>
      </c>
      <c r="H880" s="1" t="s">
        <v>52</v>
      </c>
      <c r="I880" s="5">
        <v>198</v>
      </c>
      <c r="J880" s="1" t="s">
        <v>53</v>
      </c>
      <c r="K880" s="1" t="s">
        <v>54</v>
      </c>
    </row>
    <row r="881" spans="1:11" ht="13.5" thickBot="1">
      <c r="A881" s="30">
        <v>45292</v>
      </c>
      <c r="B881" s="1" t="s">
        <v>90</v>
      </c>
      <c r="C881" s="1" t="s">
        <v>294</v>
      </c>
      <c r="D881" s="1" t="s">
        <v>5</v>
      </c>
      <c r="E881" s="1" t="str">
        <f>+VLOOKUP(D881,'[1]Exportar Hoja de Trabajo'!$B$2:$F$2549,2,0)</f>
        <v>BOGOTA - EL DORADO LUIS CARLOS GALAN SARMIENTO</v>
      </c>
      <c r="F881" s="1" t="s">
        <v>40</v>
      </c>
      <c r="G881" s="1" t="s">
        <v>41</v>
      </c>
      <c r="H881" s="1" t="s">
        <v>52</v>
      </c>
      <c r="I881" s="5">
        <v>198</v>
      </c>
      <c r="J881" s="1" t="s">
        <v>53</v>
      </c>
      <c r="K881" s="1" t="s">
        <v>54</v>
      </c>
    </row>
    <row r="882" spans="1:11" ht="15.75" thickBot="1">
      <c r="A882" s="30">
        <v>45292</v>
      </c>
      <c r="B882" s="1" t="s">
        <v>155</v>
      </c>
      <c r="C882" s="13" t="s">
        <v>296</v>
      </c>
      <c r="D882" s="1" t="s">
        <v>5</v>
      </c>
      <c r="E882" s="1" t="str">
        <f>+VLOOKUP(D882,'[1]Exportar Hoja de Trabajo'!$B$2:$F$2549,2,0)</f>
        <v>BOGOTA - EL DORADO LUIS CARLOS GALAN SARMIENTO</v>
      </c>
      <c r="F882" s="1" t="s">
        <v>40</v>
      </c>
      <c r="G882" s="1" t="s">
        <v>41</v>
      </c>
      <c r="H882" s="1" t="s">
        <v>158</v>
      </c>
      <c r="I882" s="5">
        <v>1</v>
      </c>
      <c r="J882" s="1" t="s">
        <v>107</v>
      </c>
      <c r="K882" s="1" t="s">
        <v>108</v>
      </c>
    </row>
    <row r="883" spans="1:11" ht="13.5" thickBot="1">
      <c r="A883" s="30">
        <v>45292</v>
      </c>
      <c r="B883" s="1" t="s">
        <v>162</v>
      </c>
      <c r="C883" s="1" t="s">
        <v>299</v>
      </c>
      <c r="D883" s="1" t="s">
        <v>76</v>
      </c>
      <c r="E883" s="1" t="str">
        <f>+VLOOKUP(D883,'[1]Exportar Hoja de Trabajo'!$B$2:$F$2549,2,0)</f>
        <v>RIONEGRO - JOSE M. CORDOVA</v>
      </c>
      <c r="F883" s="1" t="s">
        <v>18</v>
      </c>
      <c r="G883" s="1" t="s">
        <v>19</v>
      </c>
      <c r="H883" s="1" t="s">
        <v>130</v>
      </c>
      <c r="I883" s="5">
        <v>3</v>
      </c>
      <c r="J883" s="1" t="s">
        <v>131</v>
      </c>
      <c r="K883" s="1" t="s">
        <v>132</v>
      </c>
    </row>
    <row r="884" spans="1:11" ht="13.5" thickBot="1">
      <c r="A884" s="30">
        <v>45292</v>
      </c>
      <c r="B884" s="1" t="s">
        <v>162</v>
      </c>
      <c r="C884" s="1" t="s">
        <v>299</v>
      </c>
      <c r="D884" s="1" t="s">
        <v>76</v>
      </c>
      <c r="E884" s="1" t="str">
        <f>+VLOOKUP(D884,'[1]Exportar Hoja de Trabajo'!$B$2:$F$2549,2,0)</f>
        <v>RIONEGRO - JOSE M. CORDOVA</v>
      </c>
      <c r="F884" s="1" t="s">
        <v>36</v>
      </c>
      <c r="G884" t="s">
        <v>347</v>
      </c>
      <c r="H884" s="1" t="s">
        <v>130</v>
      </c>
      <c r="I884" s="5">
        <v>1</v>
      </c>
      <c r="J884" s="1" t="s">
        <v>131</v>
      </c>
      <c r="K884" s="1" t="s">
        <v>132</v>
      </c>
    </row>
    <row r="885" spans="1:11" ht="13.5" thickBot="1">
      <c r="A885" s="30">
        <v>45292</v>
      </c>
      <c r="B885" s="1" t="s">
        <v>162</v>
      </c>
      <c r="C885" s="1" t="s">
        <v>299</v>
      </c>
      <c r="D885" s="1" t="s">
        <v>76</v>
      </c>
      <c r="E885" s="1" t="str">
        <f>+VLOOKUP(D885,'[1]Exportar Hoja de Trabajo'!$B$2:$F$2549,2,0)</f>
        <v>RIONEGRO - JOSE M. CORDOVA</v>
      </c>
      <c r="F885" s="1" t="s">
        <v>59</v>
      </c>
      <c r="G885" s="1" t="s">
        <v>60</v>
      </c>
      <c r="H885" s="1" t="s">
        <v>130</v>
      </c>
      <c r="I885" s="5">
        <v>3</v>
      </c>
      <c r="J885" s="1" t="s">
        <v>131</v>
      </c>
      <c r="K885" s="1" t="s">
        <v>132</v>
      </c>
    </row>
    <row r="886" spans="1:11" ht="13.5" thickBot="1">
      <c r="A886" s="30">
        <v>45292</v>
      </c>
      <c r="B886" s="1" t="s">
        <v>162</v>
      </c>
      <c r="C886" s="1" t="s">
        <v>299</v>
      </c>
      <c r="D886" s="1" t="s">
        <v>76</v>
      </c>
      <c r="E886" s="1" t="str">
        <f>+VLOOKUP(D886,'[1]Exportar Hoja de Trabajo'!$B$2:$F$2549,2,0)</f>
        <v>RIONEGRO - JOSE M. CORDOVA</v>
      </c>
      <c r="F886" s="1" t="s">
        <v>6</v>
      </c>
      <c r="G886" s="1" t="s">
        <v>283</v>
      </c>
      <c r="H886" s="1" t="s">
        <v>130</v>
      </c>
      <c r="I886" s="5">
        <v>2</v>
      </c>
      <c r="J886" s="1" t="s">
        <v>131</v>
      </c>
      <c r="K886" s="1" t="s">
        <v>132</v>
      </c>
    </row>
    <row r="887" spans="1:11" ht="13.5" thickBot="1">
      <c r="A887" s="30">
        <v>45292</v>
      </c>
      <c r="B887" s="1" t="s">
        <v>162</v>
      </c>
      <c r="C887" s="1" t="s">
        <v>299</v>
      </c>
      <c r="D887" s="1" t="s">
        <v>76</v>
      </c>
      <c r="E887" s="1" t="str">
        <f>+VLOOKUP(D887,'[1]Exportar Hoja de Trabajo'!$B$2:$F$2549,2,0)</f>
        <v>RIONEGRO - JOSE M. CORDOVA</v>
      </c>
      <c r="F887" s="1" t="s">
        <v>18</v>
      </c>
      <c r="G887" s="1" t="s">
        <v>19</v>
      </c>
      <c r="H887" s="1" t="s">
        <v>165</v>
      </c>
      <c r="I887" s="5">
        <v>2</v>
      </c>
      <c r="J887" s="1" t="s">
        <v>131</v>
      </c>
      <c r="K887" s="1" t="s">
        <v>132</v>
      </c>
    </row>
    <row r="888" spans="1:11" ht="13.5" thickBot="1">
      <c r="A888" s="30">
        <v>45292</v>
      </c>
      <c r="B888" s="1" t="s">
        <v>162</v>
      </c>
      <c r="C888" s="1" t="s">
        <v>299</v>
      </c>
      <c r="D888" s="1" t="s">
        <v>76</v>
      </c>
      <c r="E888" s="1" t="str">
        <f>+VLOOKUP(D888,'[1]Exportar Hoja de Trabajo'!$B$2:$F$2549,2,0)</f>
        <v>RIONEGRO - JOSE M. CORDOVA</v>
      </c>
      <c r="F888" s="1" t="s">
        <v>18</v>
      </c>
      <c r="G888" s="1" t="s">
        <v>19</v>
      </c>
      <c r="H888" s="1" t="s">
        <v>170</v>
      </c>
      <c r="I888" s="5">
        <v>9</v>
      </c>
      <c r="J888" s="1" t="s">
        <v>131</v>
      </c>
      <c r="K888" s="1" t="s">
        <v>132</v>
      </c>
    </row>
    <row r="889" spans="1:11" ht="13.5" thickBot="1">
      <c r="A889" s="30">
        <v>45292</v>
      </c>
      <c r="B889" s="1" t="s">
        <v>162</v>
      </c>
      <c r="C889" s="1" t="s">
        <v>299</v>
      </c>
      <c r="D889" s="1" t="s">
        <v>76</v>
      </c>
      <c r="E889" s="1" t="str">
        <f>+VLOOKUP(D889,'[1]Exportar Hoja de Trabajo'!$B$2:$F$2549,2,0)</f>
        <v>RIONEGRO - JOSE M. CORDOVA</v>
      </c>
      <c r="F889" s="1" t="s">
        <v>6</v>
      </c>
      <c r="G889" s="1" t="s">
        <v>283</v>
      </c>
      <c r="H889" s="1" t="s">
        <v>208</v>
      </c>
      <c r="I889" s="5">
        <v>1</v>
      </c>
      <c r="J889" s="1" t="s">
        <v>131</v>
      </c>
      <c r="K889" s="1" t="s">
        <v>132</v>
      </c>
    </row>
    <row r="890" spans="1:11" ht="13.5" thickBot="1">
      <c r="A890" s="30">
        <v>45292</v>
      </c>
      <c r="B890" s="1" t="s">
        <v>162</v>
      </c>
      <c r="C890" s="1" t="s">
        <v>299</v>
      </c>
      <c r="D890" s="1" t="s">
        <v>76</v>
      </c>
      <c r="E890" s="1" t="str">
        <f>+VLOOKUP(D890,'[1]Exportar Hoja de Trabajo'!$B$2:$F$2549,2,0)</f>
        <v>RIONEGRO - JOSE M. CORDOVA</v>
      </c>
      <c r="F890" s="1" t="s">
        <v>32</v>
      </c>
      <c r="G890" s="1" t="s">
        <v>33</v>
      </c>
      <c r="H890" s="1" t="s">
        <v>171</v>
      </c>
      <c r="I890" s="5">
        <v>4</v>
      </c>
      <c r="J890" s="1" t="s">
        <v>131</v>
      </c>
      <c r="K890" s="1" t="s">
        <v>132</v>
      </c>
    </row>
    <row r="891" spans="1:11" ht="13.5" thickBot="1">
      <c r="A891" s="30">
        <v>45292</v>
      </c>
      <c r="B891" s="1" t="s">
        <v>162</v>
      </c>
      <c r="C891" s="1" t="s">
        <v>299</v>
      </c>
      <c r="D891" s="1" t="s">
        <v>76</v>
      </c>
      <c r="E891" s="1" t="str">
        <f>+VLOOKUP(D891,'[1]Exportar Hoja de Trabajo'!$B$2:$F$2549,2,0)</f>
        <v>RIONEGRO - JOSE M. CORDOVA</v>
      </c>
      <c r="F891" s="1" t="s">
        <v>36</v>
      </c>
      <c r="G891" t="s">
        <v>347</v>
      </c>
      <c r="H891" s="1" t="s">
        <v>171</v>
      </c>
      <c r="I891" s="5">
        <v>1</v>
      </c>
      <c r="J891" s="1" t="s">
        <v>131</v>
      </c>
      <c r="K891" s="1" t="s">
        <v>132</v>
      </c>
    </row>
    <row r="892" spans="1:11" ht="13.5" thickBot="1">
      <c r="A892" s="30">
        <v>45292</v>
      </c>
      <c r="B892" s="1" t="s">
        <v>13</v>
      </c>
      <c r="C892" s="1" t="s">
        <v>290</v>
      </c>
      <c r="D892" s="1" t="s">
        <v>44</v>
      </c>
      <c r="E892" s="1" t="str">
        <f>+VLOOKUP(D892,'[1]Exportar Hoja de Trabajo'!$B$2:$F$2549,2,0)</f>
        <v>BUCARAMANGA - PALONEGRO</v>
      </c>
      <c r="F892" s="1" t="s">
        <v>23</v>
      </c>
      <c r="G892" s="1" t="s">
        <v>24</v>
      </c>
      <c r="H892" s="1" t="s">
        <v>15</v>
      </c>
      <c r="I892" s="5">
        <v>18</v>
      </c>
      <c r="J892" s="1" t="s">
        <v>16</v>
      </c>
      <c r="K892" s="1" t="s">
        <v>17</v>
      </c>
    </row>
    <row r="893" spans="1:11" ht="13.5" thickBot="1">
      <c r="A893" s="30">
        <v>45292</v>
      </c>
      <c r="B893" s="1" t="s">
        <v>13</v>
      </c>
      <c r="C893" s="1" t="s">
        <v>290</v>
      </c>
      <c r="D893" s="1" t="s">
        <v>44</v>
      </c>
      <c r="E893" s="1" t="str">
        <f>+VLOOKUP(D893,'[1]Exportar Hoja de Trabajo'!$B$2:$F$2549,2,0)</f>
        <v>BUCARAMANGA - PALONEGRO</v>
      </c>
      <c r="F893" s="1" t="s">
        <v>27</v>
      </c>
      <c r="G893" s="1" t="s">
        <v>28</v>
      </c>
      <c r="H893" s="1" t="s">
        <v>15</v>
      </c>
      <c r="I893" s="5">
        <v>17</v>
      </c>
      <c r="J893" s="1" t="s">
        <v>16</v>
      </c>
      <c r="K893" s="1" t="s">
        <v>17</v>
      </c>
    </row>
    <row r="894" spans="1:11" ht="13.5" thickBot="1">
      <c r="A894" s="30">
        <v>45292</v>
      </c>
      <c r="B894" s="1" t="s">
        <v>13</v>
      </c>
      <c r="C894" s="1" t="s">
        <v>290</v>
      </c>
      <c r="D894" s="1" t="s">
        <v>44</v>
      </c>
      <c r="E894" s="1" t="str">
        <f>+VLOOKUP(D894,'[1]Exportar Hoja de Trabajo'!$B$2:$F$2549,2,0)</f>
        <v>BUCARAMANGA - PALONEGRO</v>
      </c>
      <c r="F894" s="1" t="s">
        <v>38</v>
      </c>
      <c r="G894" s="1" t="s">
        <v>39</v>
      </c>
      <c r="H894" s="1" t="s">
        <v>29</v>
      </c>
      <c r="I894" s="5">
        <v>31</v>
      </c>
      <c r="J894" s="1" t="s">
        <v>46</v>
      </c>
      <c r="K894" s="1" t="s">
        <v>47</v>
      </c>
    </row>
    <row r="895" spans="1:11" ht="13.5" thickBot="1">
      <c r="A895" s="30">
        <v>45292</v>
      </c>
      <c r="B895" s="1" t="s">
        <v>13</v>
      </c>
      <c r="C895" s="1" t="s">
        <v>290</v>
      </c>
      <c r="D895" s="1" t="s">
        <v>44</v>
      </c>
      <c r="E895" s="1" t="str">
        <f>+VLOOKUP(D895,'[1]Exportar Hoja de Trabajo'!$B$2:$F$2549,2,0)</f>
        <v>BUCARAMANGA - PALONEGRO</v>
      </c>
      <c r="F895" s="1" t="s">
        <v>40</v>
      </c>
      <c r="G895" s="1" t="s">
        <v>41</v>
      </c>
      <c r="H895" s="1" t="s">
        <v>29</v>
      </c>
      <c r="I895" s="5">
        <v>420</v>
      </c>
      <c r="J895" s="1" t="s">
        <v>30</v>
      </c>
      <c r="K895" s="1" t="s">
        <v>488</v>
      </c>
    </row>
    <row r="896" spans="1:11" ht="13.5" thickBot="1">
      <c r="A896" s="30">
        <v>45292</v>
      </c>
      <c r="B896" s="1" t="s">
        <v>13</v>
      </c>
      <c r="C896" s="1" t="s">
        <v>290</v>
      </c>
      <c r="D896" s="1" t="s">
        <v>44</v>
      </c>
      <c r="E896" s="1" t="str">
        <f>+VLOOKUP(D896,'[1]Exportar Hoja de Trabajo'!$B$2:$F$2549,2,0)</f>
        <v>BUCARAMANGA - PALONEGRO</v>
      </c>
      <c r="F896" s="1" t="s">
        <v>40</v>
      </c>
      <c r="G896" s="1" t="s">
        <v>41</v>
      </c>
      <c r="H896" s="1" t="s">
        <v>15</v>
      </c>
      <c r="I896" s="5">
        <v>22</v>
      </c>
      <c r="J896" s="1" t="s">
        <v>16</v>
      </c>
      <c r="K896" s="1" t="s">
        <v>17</v>
      </c>
    </row>
    <row r="897" spans="1:11" ht="13.5" thickBot="1">
      <c r="A897" s="30">
        <v>45292</v>
      </c>
      <c r="B897" s="1" t="s">
        <v>13</v>
      </c>
      <c r="C897" s="1" t="s">
        <v>290</v>
      </c>
      <c r="D897" s="1" t="s">
        <v>14</v>
      </c>
      <c r="E897" s="1" t="str">
        <f>+VLOOKUP(D897,'[1]Exportar Hoja de Trabajo'!$B$2:$F$2549,2,0)</f>
        <v>SAN ANDRES-GUSTAVO ROJAS PINILLA</v>
      </c>
      <c r="F897" s="1" t="s">
        <v>27</v>
      </c>
      <c r="G897" s="1" t="s">
        <v>28</v>
      </c>
      <c r="H897" s="1" t="s">
        <v>15</v>
      </c>
      <c r="I897" s="5">
        <v>17</v>
      </c>
      <c r="J897" s="1" t="s">
        <v>25</v>
      </c>
      <c r="K897" s="1" t="s">
        <v>26</v>
      </c>
    </row>
    <row r="898" spans="1:11" ht="13.5" thickBot="1">
      <c r="A898" s="30">
        <v>45292</v>
      </c>
      <c r="B898" s="1" t="s">
        <v>13</v>
      </c>
      <c r="C898" s="1" t="s">
        <v>290</v>
      </c>
      <c r="D898" s="1" t="s">
        <v>14</v>
      </c>
      <c r="E898" s="1" t="str">
        <f>+VLOOKUP(D898,'[1]Exportar Hoja de Trabajo'!$B$2:$F$2549,2,0)</f>
        <v>SAN ANDRES-GUSTAVO ROJAS PINILLA</v>
      </c>
      <c r="F898" s="1" t="s">
        <v>59</v>
      </c>
      <c r="G898" s="1" t="s">
        <v>60</v>
      </c>
      <c r="H898" s="1" t="s">
        <v>15</v>
      </c>
      <c r="I898" s="5">
        <v>55</v>
      </c>
      <c r="J898" s="1" t="s">
        <v>16</v>
      </c>
      <c r="K898" s="1" t="s">
        <v>17</v>
      </c>
    </row>
    <row r="899" spans="1:11" ht="13.5" thickBot="1">
      <c r="A899" s="30">
        <v>45292</v>
      </c>
      <c r="B899" s="1" t="s">
        <v>13</v>
      </c>
      <c r="C899" s="1" t="s">
        <v>290</v>
      </c>
      <c r="D899" s="1" t="s">
        <v>31</v>
      </c>
      <c r="E899" s="1" t="str">
        <f>+VLOOKUP(D899,'[1]Exportar Hoja de Trabajo'!$B$2:$F$2549,2,0)</f>
        <v>EL EDEN</v>
      </c>
      <c r="F899" s="1" t="s">
        <v>32</v>
      </c>
      <c r="G899" s="1" t="s">
        <v>33</v>
      </c>
      <c r="H899" s="1" t="s">
        <v>29</v>
      </c>
      <c r="I899" s="5">
        <v>17</v>
      </c>
      <c r="J899" s="1" t="s">
        <v>34</v>
      </c>
      <c r="K899" s="1" t="s">
        <v>35</v>
      </c>
    </row>
    <row r="900" spans="1:11" ht="13.5" thickBot="1">
      <c r="A900" s="30">
        <v>45292</v>
      </c>
      <c r="B900" s="1" t="s">
        <v>13</v>
      </c>
      <c r="C900" s="1" t="s">
        <v>290</v>
      </c>
      <c r="D900" s="1" t="s">
        <v>31</v>
      </c>
      <c r="E900" s="1" t="str">
        <f>+VLOOKUP(D900,'[1]Exportar Hoja de Trabajo'!$B$2:$F$2549,2,0)</f>
        <v>EL EDEN</v>
      </c>
      <c r="F900" s="1" t="s">
        <v>6</v>
      </c>
      <c r="G900" s="1" t="s">
        <v>283</v>
      </c>
      <c r="H900" s="1" t="s">
        <v>29</v>
      </c>
      <c r="I900" s="5">
        <v>102</v>
      </c>
      <c r="J900" s="1" t="s">
        <v>34</v>
      </c>
      <c r="K900" s="1" t="s">
        <v>35</v>
      </c>
    </row>
    <row r="901" spans="1:11" ht="13.5" thickBot="1">
      <c r="A901" s="30">
        <v>45292</v>
      </c>
      <c r="B901" s="1" t="s">
        <v>13</v>
      </c>
      <c r="C901" s="1" t="s">
        <v>290</v>
      </c>
      <c r="D901" s="1" t="s">
        <v>31</v>
      </c>
      <c r="E901" s="1" t="str">
        <f>+VLOOKUP(D901,'[1]Exportar Hoja de Trabajo'!$B$2:$F$2549,2,0)</f>
        <v>EL EDEN</v>
      </c>
      <c r="F901" s="1" t="s">
        <v>23</v>
      </c>
      <c r="G901" s="1" t="s">
        <v>24</v>
      </c>
      <c r="H901" s="1" t="s">
        <v>45</v>
      </c>
      <c r="I901" s="5">
        <v>1</v>
      </c>
      <c r="J901" s="1" t="s">
        <v>46</v>
      </c>
      <c r="K901" s="1" t="s">
        <v>47</v>
      </c>
    </row>
    <row r="902" spans="1:11" ht="13.5" thickBot="1">
      <c r="A902" s="30">
        <v>45292</v>
      </c>
      <c r="B902" s="1" t="s">
        <v>13</v>
      </c>
      <c r="C902" s="1" t="s">
        <v>290</v>
      </c>
      <c r="D902" s="1" t="s">
        <v>31</v>
      </c>
      <c r="E902" s="1" t="str">
        <f>+VLOOKUP(D902,'[1]Exportar Hoja de Trabajo'!$B$2:$F$2549,2,0)</f>
        <v>EL EDEN</v>
      </c>
      <c r="F902" s="1" t="s">
        <v>23</v>
      </c>
      <c r="G902" s="1" t="s">
        <v>24</v>
      </c>
      <c r="H902" s="1" t="s">
        <v>29</v>
      </c>
      <c r="I902" s="5">
        <v>164</v>
      </c>
      <c r="J902" s="1" t="s">
        <v>46</v>
      </c>
      <c r="K902" s="1" t="s">
        <v>47</v>
      </c>
    </row>
    <row r="903" spans="1:11" ht="13.5" thickBot="1">
      <c r="A903" s="30">
        <v>45292</v>
      </c>
      <c r="B903" s="1" t="s">
        <v>13</v>
      </c>
      <c r="C903" s="1" t="s">
        <v>290</v>
      </c>
      <c r="D903" s="1" t="s">
        <v>31</v>
      </c>
      <c r="E903" s="1" t="str">
        <f>+VLOOKUP(D903,'[1]Exportar Hoja de Trabajo'!$B$2:$F$2549,2,0)</f>
        <v>EL EDEN</v>
      </c>
      <c r="F903" s="1" t="s">
        <v>23</v>
      </c>
      <c r="G903" s="1" t="s">
        <v>24</v>
      </c>
      <c r="H903" s="1" t="s">
        <v>29</v>
      </c>
      <c r="I903" s="5">
        <v>17</v>
      </c>
      <c r="J903" s="1" t="s">
        <v>34</v>
      </c>
      <c r="K903" s="1" t="s">
        <v>35</v>
      </c>
    </row>
    <row r="904" spans="1:11" ht="13.5" thickBot="1">
      <c r="A904" s="30">
        <v>45292</v>
      </c>
      <c r="B904" s="1" t="s">
        <v>13</v>
      </c>
      <c r="C904" s="1" t="s">
        <v>290</v>
      </c>
      <c r="D904" s="1" t="s">
        <v>31</v>
      </c>
      <c r="E904" s="1" t="str">
        <f>+VLOOKUP(D904,'[1]Exportar Hoja de Trabajo'!$B$2:$F$2549,2,0)</f>
        <v>EL EDEN</v>
      </c>
      <c r="F904" s="1" t="s">
        <v>40</v>
      </c>
      <c r="G904" s="1" t="s">
        <v>41</v>
      </c>
      <c r="H904" s="1" t="s">
        <v>29</v>
      </c>
      <c r="I904" s="5">
        <v>62</v>
      </c>
      <c r="J904" s="1" t="s">
        <v>30</v>
      </c>
      <c r="K904" s="1" t="s">
        <v>488</v>
      </c>
    </row>
    <row r="905" spans="1:11" ht="13.5" thickBot="1">
      <c r="A905" s="30">
        <v>45292</v>
      </c>
      <c r="B905" s="1" t="s">
        <v>13</v>
      </c>
      <c r="C905" s="1" t="s">
        <v>290</v>
      </c>
      <c r="D905" s="1" t="s">
        <v>31</v>
      </c>
      <c r="E905" s="1" t="str">
        <f>+VLOOKUP(D905,'[1]Exportar Hoja de Trabajo'!$B$2:$F$2549,2,0)</f>
        <v>EL EDEN</v>
      </c>
      <c r="F905" s="1" t="s">
        <v>59</v>
      </c>
      <c r="G905" s="1" t="s">
        <v>60</v>
      </c>
      <c r="H905" s="1" t="s">
        <v>15</v>
      </c>
      <c r="I905" s="5">
        <v>18</v>
      </c>
      <c r="J905" s="1" t="s">
        <v>16</v>
      </c>
      <c r="K905" s="1" t="s">
        <v>17</v>
      </c>
    </row>
    <row r="906" spans="1:11" ht="13.5" thickBot="1">
      <c r="A906" s="30">
        <v>45292</v>
      </c>
      <c r="B906" s="1" t="s">
        <v>13</v>
      </c>
      <c r="C906" s="1" t="s">
        <v>290</v>
      </c>
      <c r="D906" s="1" t="s">
        <v>37</v>
      </c>
      <c r="E906" s="1" t="str">
        <f>+VLOOKUP(D906,'[1]Exportar Hoja de Trabajo'!$B$2:$F$2549,2,0)</f>
        <v>BARRANQUILLA-E. CORTISSOZ</v>
      </c>
      <c r="F906" s="1" t="s">
        <v>32</v>
      </c>
      <c r="G906" s="1" t="s">
        <v>33</v>
      </c>
      <c r="H906" s="1" t="s">
        <v>29</v>
      </c>
      <c r="I906" s="5">
        <v>31</v>
      </c>
      <c r="J906" s="1" t="s">
        <v>34</v>
      </c>
      <c r="K906" s="1" t="s">
        <v>35</v>
      </c>
    </row>
    <row r="907" spans="1:11" ht="13.5" thickBot="1">
      <c r="A907" s="30">
        <v>45292</v>
      </c>
      <c r="B907" s="1" t="s">
        <v>13</v>
      </c>
      <c r="C907" s="1" t="s">
        <v>290</v>
      </c>
      <c r="D907" s="1" t="s">
        <v>37</v>
      </c>
      <c r="E907" s="1" t="str">
        <f>+VLOOKUP(D907,'[1]Exportar Hoja de Trabajo'!$B$2:$F$2549,2,0)</f>
        <v>BARRANQUILLA-E. CORTISSOZ</v>
      </c>
      <c r="F907" s="1" t="s">
        <v>32</v>
      </c>
      <c r="G907" s="1" t="s">
        <v>33</v>
      </c>
      <c r="H907" s="1" t="s">
        <v>15</v>
      </c>
      <c r="I907" s="5">
        <v>58</v>
      </c>
      <c r="J907" s="1" t="s">
        <v>16</v>
      </c>
      <c r="K907" s="1" t="s">
        <v>17</v>
      </c>
    </row>
    <row r="908" spans="1:11" ht="13.5" thickBot="1">
      <c r="A908" s="30">
        <v>45292</v>
      </c>
      <c r="B908" s="1" t="s">
        <v>13</v>
      </c>
      <c r="C908" s="1" t="s">
        <v>290</v>
      </c>
      <c r="D908" s="1" t="s">
        <v>37</v>
      </c>
      <c r="E908" s="1" t="str">
        <f>+VLOOKUP(D908,'[1]Exportar Hoja de Trabajo'!$B$2:$F$2549,2,0)</f>
        <v>BARRANQUILLA-E. CORTISSOZ</v>
      </c>
      <c r="F908" s="1" t="s">
        <v>23</v>
      </c>
      <c r="G908" s="1" t="s">
        <v>24</v>
      </c>
      <c r="H908" s="1" t="s">
        <v>29</v>
      </c>
      <c r="I908" s="5">
        <v>2</v>
      </c>
      <c r="J908" s="1" t="s">
        <v>30</v>
      </c>
      <c r="K908" s="1" t="s">
        <v>488</v>
      </c>
    </row>
    <row r="909" spans="1:11" ht="13.5" thickBot="1">
      <c r="A909" s="30">
        <v>45292</v>
      </c>
      <c r="B909" s="1" t="s">
        <v>13</v>
      </c>
      <c r="C909" s="1" t="s">
        <v>290</v>
      </c>
      <c r="D909" s="1" t="s">
        <v>37</v>
      </c>
      <c r="E909" s="1" t="str">
        <f>+VLOOKUP(D909,'[1]Exportar Hoja de Trabajo'!$B$2:$F$2549,2,0)</f>
        <v>BARRANQUILLA-E. CORTISSOZ</v>
      </c>
      <c r="F909" s="1" t="s">
        <v>23</v>
      </c>
      <c r="G909" s="1" t="s">
        <v>24</v>
      </c>
      <c r="H909" s="1" t="s">
        <v>29</v>
      </c>
      <c r="I909" s="5">
        <v>31</v>
      </c>
      <c r="J909" s="1" t="s">
        <v>34</v>
      </c>
      <c r="K909" s="1" t="s">
        <v>35</v>
      </c>
    </row>
    <row r="910" spans="1:11" ht="13.5" thickBot="1">
      <c r="A910" s="30">
        <v>45292</v>
      </c>
      <c r="B910" s="1" t="s">
        <v>13</v>
      </c>
      <c r="C910" s="1" t="s">
        <v>290</v>
      </c>
      <c r="D910" s="1" t="s">
        <v>37</v>
      </c>
      <c r="E910" s="1" t="str">
        <f>+VLOOKUP(D910,'[1]Exportar Hoja de Trabajo'!$B$2:$F$2549,2,0)</f>
        <v>BARRANQUILLA-E. CORTISSOZ</v>
      </c>
      <c r="F910" s="1" t="s">
        <v>40</v>
      </c>
      <c r="G910" s="1" t="s">
        <v>41</v>
      </c>
      <c r="H910" s="1" t="s">
        <v>29</v>
      </c>
      <c r="I910" s="5">
        <v>1</v>
      </c>
      <c r="J910" s="1" t="s">
        <v>30</v>
      </c>
      <c r="K910" s="1" t="s">
        <v>488</v>
      </c>
    </row>
    <row r="911" spans="1:11" ht="13.5" thickBot="1">
      <c r="A911" s="30">
        <v>45292</v>
      </c>
      <c r="B911" s="1" t="s">
        <v>13</v>
      </c>
      <c r="C911" s="1" t="s">
        <v>290</v>
      </c>
      <c r="D911" s="1" t="s">
        <v>37</v>
      </c>
      <c r="E911" s="1" t="str">
        <f>+VLOOKUP(D911,'[1]Exportar Hoja de Trabajo'!$B$2:$F$2549,2,0)</f>
        <v>BARRANQUILLA-E. CORTISSOZ</v>
      </c>
      <c r="F911" s="1" t="s">
        <v>40</v>
      </c>
      <c r="G911" s="1" t="s">
        <v>41</v>
      </c>
      <c r="H911" s="1" t="s">
        <v>15</v>
      </c>
      <c r="I911" s="5">
        <v>204</v>
      </c>
      <c r="J911" s="1" t="s">
        <v>25</v>
      </c>
      <c r="K911" s="1" t="s">
        <v>26</v>
      </c>
    </row>
    <row r="912" spans="1:11" ht="13.5" thickBot="1">
      <c r="A912" s="30">
        <v>45292</v>
      </c>
      <c r="B912" s="1" t="s">
        <v>13</v>
      </c>
      <c r="C912" s="1" t="s">
        <v>290</v>
      </c>
      <c r="D912" s="1" t="s">
        <v>44</v>
      </c>
      <c r="E912" s="1" t="str">
        <f>+VLOOKUP(D912,'[1]Exportar Hoja de Trabajo'!$B$2:$F$2549,2,0)</f>
        <v>BUCARAMANGA - PALONEGRO</v>
      </c>
      <c r="F912" s="1" t="s">
        <v>32</v>
      </c>
      <c r="G912" s="1" t="s">
        <v>33</v>
      </c>
      <c r="H912" s="1" t="s">
        <v>29</v>
      </c>
      <c r="I912" s="5">
        <v>7</v>
      </c>
      <c r="J912" s="1" t="s">
        <v>34</v>
      </c>
      <c r="K912" s="1" t="s">
        <v>35</v>
      </c>
    </row>
    <row r="913" spans="1:11" ht="13.5" thickBot="1">
      <c r="A913" s="30">
        <v>45292</v>
      </c>
      <c r="B913" s="1" t="s">
        <v>13</v>
      </c>
      <c r="C913" s="1" t="s">
        <v>290</v>
      </c>
      <c r="D913" s="1" t="s">
        <v>48</v>
      </c>
      <c r="E913" s="1" t="str">
        <f>+VLOOKUP(D913,'[1]Exportar Hoja de Trabajo'!$B$2:$F$2549,2,0)</f>
        <v>CALI - ALFONSO BONILLA ARAGON</v>
      </c>
      <c r="F913" s="1" t="s">
        <v>32</v>
      </c>
      <c r="G913" s="1" t="s">
        <v>33</v>
      </c>
      <c r="H913" s="1" t="s">
        <v>29</v>
      </c>
      <c r="I913" s="5">
        <v>1</v>
      </c>
      <c r="J913" s="1" t="s">
        <v>178</v>
      </c>
      <c r="K913" s="1" t="s">
        <v>287</v>
      </c>
    </row>
    <row r="914" spans="1:11" ht="13.5" thickBot="1">
      <c r="A914" s="30">
        <v>45292</v>
      </c>
      <c r="B914" s="1" t="s">
        <v>13</v>
      </c>
      <c r="C914" s="1" t="s">
        <v>290</v>
      </c>
      <c r="D914" s="1" t="s">
        <v>48</v>
      </c>
      <c r="E914" s="1" t="str">
        <f>+VLOOKUP(D914,'[1]Exportar Hoja de Trabajo'!$B$2:$F$2549,2,0)</f>
        <v>CALI - ALFONSO BONILLA ARAGON</v>
      </c>
      <c r="F914" s="1" t="s">
        <v>6</v>
      </c>
      <c r="G914" s="1" t="s">
        <v>283</v>
      </c>
      <c r="H914" s="1" t="s">
        <v>29</v>
      </c>
      <c r="I914" s="5">
        <v>169</v>
      </c>
      <c r="J914" s="1" t="s">
        <v>34</v>
      </c>
      <c r="K914" s="1" t="s">
        <v>35</v>
      </c>
    </row>
    <row r="915" spans="1:11" ht="13.5" thickBot="1">
      <c r="A915" s="30">
        <v>45292</v>
      </c>
      <c r="B915" s="1" t="s">
        <v>13</v>
      </c>
      <c r="C915" s="1" t="s">
        <v>290</v>
      </c>
      <c r="D915" s="1" t="s">
        <v>48</v>
      </c>
      <c r="E915" s="1" t="str">
        <f>+VLOOKUP(D915,'[1]Exportar Hoja de Trabajo'!$B$2:$F$2549,2,0)</f>
        <v>CALI - ALFONSO BONILLA ARAGON</v>
      </c>
      <c r="F915" s="1" t="s">
        <v>6</v>
      </c>
      <c r="G915" s="1" t="s">
        <v>283</v>
      </c>
      <c r="H915" s="1" t="s">
        <v>94</v>
      </c>
      <c r="I915" s="5">
        <v>19</v>
      </c>
      <c r="J915" s="1" t="s">
        <v>46</v>
      </c>
      <c r="K915" s="1" t="s">
        <v>47</v>
      </c>
    </row>
    <row r="916" spans="1:11" ht="13.5" thickBot="1">
      <c r="A916" s="30">
        <v>45292</v>
      </c>
      <c r="B916" s="1" t="s">
        <v>13</v>
      </c>
      <c r="C916" s="1" t="s">
        <v>290</v>
      </c>
      <c r="D916" s="1" t="s">
        <v>48</v>
      </c>
      <c r="E916" s="1" t="str">
        <f>+VLOOKUP(D916,'[1]Exportar Hoja de Trabajo'!$B$2:$F$2549,2,0)</f>
        <v>CALI - ALFONSO BONILLA ARAGON</v>
      </c>
      <c r="F916" s="1" t="s">
        <v>6</v>
      </c>
      <c r="G916" s="1" t="s">
        <v>283</v>
      </c>
      <c r="H916" s="1" t="s">
        <v>20</v>
      </c>
      <c r="I916" s="5">
        <v>4</v>
      </c>
      <c r="J916" s="1" t="s">
        <v>175</v>
      </c>
      <c r="K916" s="1" t="s">
        <v>176</v>
      </c>
    </row>
    <row r="917" spans="1:11" ht="13.5" thickBot="1">
      <c r="A917" s="30">
        <v>45292</v>
      </c>
      <c r="B917" s="1" t="s">
        <v>13</v>
      </c>
      <c r="C917" s="1" t="s">
        <v>290</v>
      </c>
      <c r="D917" s="1" t="s">
        <v>48</v>
      </c>
      <c r="E917" s="1" t="str">
        <f>+VLOOKUP(D917,'[1]Exportar Hoja de Trabajo'!$B$2:$F$2549,2,0)</f>
        <v>CALI - ALFONSO BONILLA ARAGON</v>
      </c>
      <c r="F917" s="1" t="s">
        <v>6</v>
      </c>
      <c r="G917" s="1" t="s">
        <v>283</v>
      </c>
      <c r="H917" s="1" t="s">
        <v>52</v>
      </c>
      <c r="I917" s="5">
        <v>2</v>
      </c>
      <c r="J917" s="1" t="s">
        <v>175</v>
      </c>
      <c r="K917" s="1" t="s">
        <v>176</v>
      </c>
    </row>
    <row r="918" spans="1:11" ht="13.5" thickBot="1">
      <c r="A918" s="30">
        <v>45292</v>
      </c>
      <c r="B918" s="1" t="s">
        <v>13</v>
      </c>
      <c r="C918" s="1" t="s">
        <v>290</v>
      </c>
      <c r="D918" s="1" t="s">
        <v>48</v>
      </c>
      <c r="E918" s="1" t="str">
        <f>+VLOOKUP(D918,'[1]Exportar Hoja de Trabajo'!$B$2:$F$2549,2,0)</f>
        <v>CALI - ALFONSO BONILLA ARAGON</v>
      </c>
      <c r="F918" s="1" t="s">
        <v>6</v>
      </c>
      <c r="G918" s="1" t="s">
        <v>283</v>
      </c>
      <c r="H918" s="1" t="s">
        <v>52</v>
      </c>
      <c r="I918" s="5">
        <v>8</v>
      </c>
      <c r="J918" s="1" t="s">
        <v>53</v>
      </c>
      <c r="K918" s="1" t="s">
        <v>54</v>
      </c>
    </row>
    <row r="919" spans="1:11" ht="13.5" thickBot="1">
      <c r="A919" s="30">
        <v>45292</v>
      </c>
      <c r="B919" s="1" t="s">
        <v>13</v>
      </c>
      <c r="C919" s="1" t="s">
        <v>290</v>
      </c>
      <c r="D919" s="1" t="s">
        <v>48</v>
      </c>
      <c r="E919" s="1" t="str">
        <f>+VLOOKUP(D919,'[1]Exportar Hoja de Trabajo'!$B$2:$F$2549,2,0)</f>
        <v>CALI - ALFONSO BONILLA ARAGON</v>
      </c>
      <c r="F919" s="1" t="s">
        <v>40</v>
      </c>
      <c r="G919" s="1" t="s">
        <v>41</v>
      </c>
      <c r="H919" s="1" t="s">
        <v>15</v>
      </c>
      <c r="I919" s="5">
        <v>199</v>
      </c>
      <c r="J919" s="1" t="s">
        <v>42</v>
      </c>
      <c r="K919" s="1" t="s">
        <v>43</v>
      </c>
    </row>
    <row r="920" spans="1:11" ht="13.5" thickBot="1">
      <c r="A920" s="30">
        <v>45292</v>
      </c>
      <c r="B920" s="1" t="s">
        <v>13</v>
      </c>
      <c r="C920" s="1" t="s">
        <v>290</v>
      </c>
      <c r="D920" s="1" t="s">
        <v>61</v>
      </c>
      <c r="E920" s="1" t="str">
        <f>+VLOOKUP(D920,'[1]Exportar Hoja de Trabajo'!$B$2:$F$2549,2,0)</f>
        <v>CARTAGENA - RAFAEL NUÑEZ</v>
      </c>
      <c r="F920" s="1" t="s">
        <v>32</v>
      </c>
      <c r="G920" s="1" t="s">
        <v>33</v>
      </c>
      <c r="H920" s="1" t="s">
        <v>15</v>
      </c>
      <c r="I920" s="5">
        <v>124</v>
      </c>
      <c r="J920" s="1" t="s">
        <v>16</v>
      </c>
      <c r="K920" s="1" t="s">
        <v>17</v>
      </c>
    </row>
    <row r="921" spans="1:11" ht="13.5" thickBot="1">
      <c r="A921" s="30">
        <v>45292</v>
      </c>
      <c r="B921" s="1" t="s">
        <v>13</v>
      </c>
      <c r="C921" s="1" t="s">
        <v>290</v>
      </c>
      <c r="D921" s="1" t="s">
        <v>61</v>
      </c>
      <c r="E921" s="1" t="str">
        <f>+VLOOKUP(D921,'[1]Exportar Hoja de Trabajo'!$B$2:$F$2549,2,0)</f>
        <v>CARTAGENA - RAFAEL NUÑEZ</v>
      </c>
      <c r="F921" s="1" t="s">
        <v>6</v>
      </c>
      <c r="G921" s="1" t="s">
        <v>283</v>
      </c>
      <c r="H921" s="1" t="s">
        <v>49</v>
      </c>
      <c r="I921" s="5">
        <v>65</v>
      </c>
      <c r="J921" s="1" t="s">
        <v>50</v>
      </c>
      <c r="K921" s="1" t="s">
        <v>51</v>
      </c>
    </row>
    <row r="922" spans="1:11" ht="13.5" thickBot="1">
      <c r="A922" s="30">
        <v>45292</v>
      </c>
      <c r="B922" s="1" t="s">
        <v>13</v>
      </c>
      <c r="C922" s="1" t="s">
        <v>290</v>
      </c>
      <c r="D922" s="1" t="s">
        <v>48</v>
      </c>
      <c r="E922" s="1" t="str">
        <f>+VLOOKUP(D922,'[1]Exportar Hoja de Trabajo'!$B$2:$F$2549,2,0)</f>
        <v>CALI - ALFONSO BONILLA ARAGON</v>
      </c>
      <c r="F922" s="1" t="s">
        <v>18</v>
      </c>
      <c r="G922" s="1" t="s">
        <v>19</v>
      </c>
      <c r="H922" s="1" t="s">
        <v>45</v>
      </c>
      <c r="I922" s="5">
        <v>10</v>
      </c>
      <c r="J922" s="1" t="s">
        <v>46</v>
      </c>
      <c r="K922" s="1" t="s">
        <v>47</v>
      </c>
    </row>
    <row r="923" spans="1:11" ht="13.5" thickBot="1">
      <c r="A923" s="30">
        <v>45292</v>
      </c>
      <c r="B923" s="1" t="s">
        <v>13</v>
      </c>
      <c r="C923" s="1" t="s">
        <v>290</v>
      </c>
      <c r="D923" s="1" t="s">
        <v>48</v>
      </c>
      <c r="E923" s="1" t="str">
        <f>+VLOOKUP(D923,'[1]Exportar Hoja de Trabajo'!$B$2:$F$2549,2,0)</f>
        <v>CALI - ALFONSO BONILLA ARAGON</v>
      </c>
      <c r="F923" s="1" t="s">
        <v>18</v>
      </c>
      <c r="G923" s="1" t="s">
        <v>19</v>
      </c>
      <c r="H923" s="1" t="s">
        <v>20</v>
      </c>
      <c r="I923" s="5">
        <v>1</v>
      </c>
      <c r="J923" s="1" t="s">
        <v>107</v>
      </c>
      <c r="K923" s="1" t="s">
        <v>108</v>
      </c>
    </row>
    <row r="924" spans="1:11" ht="13.5" thickBot="1">
      <c r="A924" s="30">
        <v>45292</v>
      </c>
      <c r="B924" s="1" t="s">
        <v>13</v>
      </c>
      <c r="C924" s="1" t="s">
        <v>290</v>
      </c>
      <c r="D924" s="1" t="s">
        <v>48</v>
      </c>
      <c r="E924" s="1" t="str">
        <f>+VLOOKUP(D924,'[1]Exportar Hoja de Trabajo'!$B$2:$F$2549,2,0)</f>
        <v>CALI - ALFONSO BONILLA ARAGON</v>
      </c>
      <c r="F924" s="1" t="s">
        <v>23</v>
      </c>
      <c r="G924" s="1" t="s">
        <v>24</v>
      </c>
      <c r="H924" s="1" t="s">
        <v>45</v>
      </c>
      <c r="I924" s="5">
        <v>13</v>
      </c>
      <c r="J924" s="1" t="s">
        <v>46</v>
      </c>
      <c r="K924" s="1" t="s">
        <v>47</v>
      </c>
    </row>
    <row r="925" spans="1:11" ht="13.5" thickBot="1">
      <c r="A925" s="30">
        <v>45292</v>
      </c>
      <c r="B925" s="1" t="s">
        <v>13</v>
      </c>
      <c r="C925" s="1" t="s">
        <v>290</v>
      </c>
      <c r="D925" s="1" t="s">
        <v>48</v>
      </c>
      <c r="E925" s="1" t="str">
        <f>+VLOOKUP(D925,'[1]Exportar Hoja de Trabajo'!$B$2:$F$2549,2,0)</f>
        <v>CALI - ALFONSO BONILLA ARAGON</v>
      </c>
      <c r="F925" s="1" t="s">
        <v>23</v>
      </c>
      <c r="G925" s="1" t="s">
        <v>24</v>
      </c>
      <c r="H925" s="1" t="s">
        <v>15</v>
      </c>
      <c r="I925" s="5">
        <v>132</v>
      </c>
      <c r="J925" s="1" t="s">
        <v>25</v>
      </c>
      <c r="K925" s="1" t="s">
        <v>26</v>
      </c>
    </row>
    <row r="926" spans="1:11" ht="13.5" thickBot="1">
      <c r="A926" s="30">
        <v>45292</v>
      </c>
      <c r="B926" s="1" t="s">
        <v>13</v>
      </c>
      <c r="C926" s="1" t="s">
        <v>290</v>
      </c>
      <c r="D926" s="1" t="s">
        <v>48</v>
      </c>
      <c r="E926" s="1" t="str">
        <f>+VLOOKUP(D926,'[1]Exportar Hoja de Trabajo'!$B$2:$F$2549,2,0)</f>
        <v>CALI - ALFONSO BONILLA ARAGON</v>
      </c>
      <c r="F926" s="1" t="s">
        <v>36</v>
      </c>
      <c r="G926" t="s">
        <v>347</v>
      </c>
      <c r="H926" s="1" t="s">
        <v>62</v>
      </c>
      <c r="I926" s="5">
        <v>32</v>
      </c>
      <c r="J926" s="1" t="s">
        <v>50</v>
      </c>
      <c r="K926" s="1" t="s">
        <v>51</v>
      </c>
    </row>
    <row r="927" spans="1:11" ht="13.5" thickBot="1">
      <c r="A927" s="30">
        <v>45292</v>
      </c>
      <c r="B927" s="1" t="s">
        <v>13</v>
      </c>
      <c r="C927" s="1" t="s">
        <v>290</v>
      </c>
      <c r="D927" s="1" t="s">
        <v>48</v>
      </c>
      <c r="E927" s="1" t="str">
        <f>+VLOOKUP(D927,'[1]Exportar Hoja de Trabajo'!$B$2:$F$2549,2,0)</f>
        <v>CALI - ALFONSO BONILLA ARAGON</v>
      </c>
      <c r="F927" s="1" t="s">
        <v>36</v>
      </c>
      <c r="G927" t="s">
        <v>347</v>
      </c>
      <c r="H927" s="1" t="s">
        <v>79</v>
      </c>
      <c r="I927" s="5">
        <v>2</v>
      </c>
      <c r="J927" s="1" t="s">
        <v>46</v>
      </c>
      <c r="K927" s="1" t="s">
        <v>47</v>
      </c>
    </row>
    <row r="928" spans="1:11" ht="13.5" thickBot="1">
      <c r="A928" s="30">
        <v>45292</v>
      </c>
      <c r="B928" s="1" t="s">
        <v>13</v>
      </c>
      <c r="C928" s="1" t="s">
        <v>290</v>
      </c>
      <c r="D928" s="1" t="s">
        <v>48</v>
      </c>
      <c r="E928" s="1" t="str">
        <f>+VLOOKUP(D928,'[1]Exportar Hoja de Trabajo'!$B$2:$F$2549,2,0)</f>
        <v>CALI - ALFONSO BONILLA ARAGON</v>
      </c>
      <c r="F928" s="1" t="s">
        <v>38</v>
      </c>
      <c r="G928" s="1" t="s">
        <v>39</v>
      </c>
      <c r="H928" s="1" t="s">
        <v>62</v>
      </c>
      <c r="I928" s="5">
        <v>32</v>
      </c>
      <c r="J928" s="1" t="s">
        <v>50</v>
      </c>
      <c r="K928" s="1" t="s">
        <v>51</v>
      </c>
    </row>
    <row r="929" spans="1:11" ht="13.5" thickBot="1">
      <c r="A929" s="30">
        <v>45292</v>
      </c>
      <c r="B929" s="1" t="s">
        <v>13</v>
      </c>
      <c r="C929" s="1" t="s">
        <v>290</v>
      </c>
      <c r="D929" s="1" t="s">
        <v>48</v>
      </c>
      <c r="E929" s="1" t="str">
        <f>+VLOOKUP(D929,'[1]Exportar Hoja de Trabajo'!$B$2:$F$2549,2,0)</f>
        <v>CALI - ALFONSO BONILLA ARAGON</v>
      </c>
      <c r="F929" s="1" t="s">
        <v>38</v>
      </c>
      <c r="G929" s="1" t="s">
        <v>39</v>
      </c>
      <c r="H929" s="1" t="s">
        <v>15</v>
      </c>
      <c r="I929" s="5">
        <v>44</v>
      </c>
      <c r="J929" s="1" t="s">
        <v>42</v>
      </c>
      <c r="K929" s="1" t="s">
        <v>43</v>
      </c>
    </row>
    <row r="930" spans="1:11" ht="13.5" thickBot="1">
      <c r="A930" s="30">
        <v>45292</v>
      </c>
      <c r="B930" s="1" t="s">
        <v>13</v>
      </c>
      <c r="C930" s="1" t="s">
        <v>290</v>
      </c>
      <c r="D930" s="1" t="s">
        <v>48</v>
      </c>
      <c r="E930" s="1" t="str">
        <f>+VLOOKUP(D930,'[1]Exportar Hoja de Trabajo'!$B$2:$F$2549,2,0)</f>
        <v>CALI - ALFONSO BONILLA ARAGON</v>
      </c>
      <c r="F930" s="1" t="s">
        <v>38</v>
      </c>
      <c r="G930" s="1" t="s">
        <v>39</v>
      </c>
      <c r="H930" s="1" t="s">
        <v>15</v>
      </c>
      <c r="I930" s="5">
        <v>43</v>
      </c>
      <c r="J930" s="1" t="s">
        <v>25</v>
      </c>
      <c r="K930" s="1" t="s">
        <v>26</v>
      </c>
    </row>
    <row r="931" spans="1:11" ht="13.5" thickBot="1">
      <c r="A931" s="30">
        <v>45292</v>
      </c>
      <c r="B931" s="1" t="s">
        <v>13</v>
      </c>
      <c r="C931" s="1" t="s">
        <v>290</v>
      </c>
      <c r="D931" s="1" t="s">
        <v>48</v>
      </c>
      <c r="E931" s="1" t="str">
        <f>+VLOOKUP(D931,'[1]Exportar Hoja de Trabajo'!$B$2:$F$2549,2,0)</f>
        <v>CALI - ALFONSO BONILLA ARAGON</v>
      </c>
      <c r="F931" s="1" t="s">
        <v>38</v>
      </c>
      <c r="G931" s="1" t="s">
        <v>39</v>
      </c>
      <c r="H931" s="1" t="s">
        <v>15</v>
      </c>
      <c r="I931" s="5">
        <v>1</v>
      </c>
      <c r="J931" s="1" t="s">
        <v>16</v>
      </c>
      <c r="K931" s="1" t="s">
        <v>17</v>
      </c>
    </row>
    <row r="932" spans="1:11" ht="13.5" thickBot="1">
      <c r="A932" s="30">
        <v>45292</v>
      </c>
      <c r="B932" s="1" t="s">
        <v>13</v>
      </c>
      <c r="C932" s="1" t="s">
        <v>290</v>
      </c>
      <c r="D932" s="1" t="s">
        <v>61</v>
      </c>
      <c r="E932" s="1" t="str">
        <f>+VLOOKUP(D932,'[1]Exportar Hoja de Trabajo'!$B$2:$F$2549,2,0)</f>
        <v>CARTAGENA - RAFAEL NUÑEZ</v>
      </c>
      <c r="F932" s="1" t="s">
        <v>6</v>
      </c>
      <c r="G932" s="1" t="s">
        <v>283</v>
      </c>
      <c r="H932" s="1" t="s">
        <v>183</v>
      </c>
      <c r="I932" s="5">
        <v>113</v>
      </c>
      <c r="J932" s="1" t="s">
        <v>121</v>
      </c>
      <c r="K932" s="1" t="s">
        <v>121</v>
      </c>
    </row>
    <row r="933" spans="1:11" ht="13.5" thickBot="1">
      <c r="A933" s="30">
        <v>45292</v>
      </c>
      <c r="B933" s="1" t="s">
        <v>13</v>
      </c>
      <c r="C933" s="1" t="s">
        <v>290</v>
      </c>
      <c r="D933" s="1" t="s">
        <v>61</v>
      </c>
      <c r="E933" s="1" t="str">
        <f>+VLOOKUP(D933,'[1]Exportar Hoja de Trabajo'!$B$2:$F$2549,2,0)</f>
        <v>CARTAGENA - RAFAEL NUÑEZ</v>
      </c>
      <c r="F933" s="1" t="s">
        <v>65</v>
      </c>
      <c r="G933" s="1" t="s">
        <v>66</v>
      </c>
      <c r="H933" s="1" t="s">
        <v>180</v>
      </c>
      <c r="I933" s="5">
        <v>3</v>
      </c>
      <c r="J933" s="1" t="s">
        <v>181</v>
      </c>
      <c r="K933" s="1" t="s">
        <v>182</v>
      </c>
    </row>
    <row r="934" spans="1:11" ht="13.5" thickBot="1">
      <c r="A934" s="30">
        <v>45292</v>
      </c>
      <c r="B934" s="1" t="s">
        <v>13</v>
      </c>
      <c r="C934" s="1" t="s">
        <v>290</v>
      </c>
      <c r="D934" s="1" t="s">
        <v>61</v>
      </c>
      <c r="E934" s="1" t="str">
        <f>+VLOOKUP(D934,'[1]Exportar Hoja de Trabajo'!$B$2:$F$2549,2,0)</f>
        <v>CARTAGENA - RAFAEL NUÑEZ</v>
      </c>
      <c r="F934" s="1" t="s">
        <v>18</v>
      </c>
      <c r="G934" s="1" t="s">
        <v>19</v>
      </c>
      <c r="H934" s="1" t="s">
        <v>49</v>
      </c>
      <c r="I934" s="5">
        <v>13</v>
      </c>
      <c r="J934" s="1" t="s">
        <v>50</v>
      </c>
      <c r="K934" s="1" t="s">
        <v>51</v>
      </c>
    </row>
    <row r="935" spans="1:11" ht="13.5" thickBot="1">
      <c r="A935" s="30">
        <v>45292</v>
      </c>
      <c r="B935" s="1" t="s">
        <v>13</v>
      </c>
      <c r="C935" s="1" t="s">
        <v>290</v>
      </c>
      <c r="D935" s="1" t="s">
        <v>61</v>
      </c>
      <c r="E935" s="1" t="str">
        <f>+VLOOKUP(D935,'[1]Exportar Hoja de Trabajo'!$B$2:$F$2549,2,0)</f>
        <v>CARTAGENA - RAFAEL NUÑEZ</v>
      </c>
      <c r="F935" s="1" t="s">
        <v>18</v>
      </c>
      <c r="G935" s="1" t="s">
        <v>19</v>
      </c>
      <c r="H935" s="1" t="s">
        <v>15</v>
      </c>
      <c r="I935" s="5">
        <v>13</v>
      </c>
      <c r="J935" s="1" t="s">
        <v>70</v>
      </c>
      <c r="K935" s="1" t="s">
        <v>71</v>
      </c>
    </row>
    <row r="936" spans="1:11" ht="13.5" thickBot="1">
      <c r="A936" s="30">
        <v>45292</v>
      </c>
      <c r="B936" s="1" t="s">
        <v>13</v>
      </c>
      <c r="C936" s="1" t="s">
        <v>290</v>
      </c>
      <c r="D936" s="1" t="s">
        <v>61</v>
      </c>
      <c r="E936" s="1" t="str">
        <f>+VLOOKUP(D936,'[1]Exportar Hoja de Trabajo'!$B$2:$F$2549,2,0)</f>
        <v>CARTAGENA - RAFAEL NUÑEZ</v>
      </c>
      <c r="F936" s="1" t="s">
        <v>23</v>
      </c>
      <c r="G936" s="1" t="s">
        <v>24</v>
      </c>
      <c r="H936" s="1" t="s">
        <v>62</v>
      </c>
      <c r="I936" s="5">
        <v>18</v>
      </c>
      <c r="J936" s="1" t="s">
        <v>63</v>
      </c>
      <c r="K936" s="1" t="s">
        <v>64</v>
      </c>
    </row>
    <row r="937" spans="1:11" ht="13.5" thickBot="1">
      <c r="A937" s="30">
        <v>45292</v>
      </c>
      <c r="B937" s="1" t="s">
        <v>13</v>
      </c>
      <c r="C937" s="1" t="s">
        <v>290</v>
      </c>
      <c r="D937" s="1" t="s">
        <v>61</v>
      </c>
      <c r="E937" s="1" t="str">
        <f>+VLOOKUP(D937,'[1]Exportar Hoja de Trabajo'!$B$2:$F$2549,2,0)</f>
        <v>CARTAGENA - RAFAEL NUÑEZ</v>
      </c>
      <c r="F937" s="1" t="s">
        <v>23</v>
      </c>
      <c r="G937" s="1" t="s">
        <v>24</v>
      </c>
      <c r="H937" s="1" t="s">
        <v>15</v>
      </c>
      <c r="I937" s="5">
        <v>13</v>
      </c>
      <c r="J937" s="1" t="s">
        <v>70</v>
      </c>
      <c r="K937" s="1" t="s">
        <v>71</v>
      </c>
    </row>
    <row r="938" spans="1:11" ht="13.5" thickBot="1">
      <c r="A938" s="30">
        <v>45292</v>
      </c>
      <c r="B938" s="1" t="s">
        <v>13</v>
      </c>
      <c r="C938" s="1" t="s">
        <v>290</v>
      </c>
      <c r="D938" s="1" t="s">
        <v>61</v>
      </c>
      <c r="E938" s="1" t="str">
        <f>+VLOOKUP(D938,'[1]Exportar Hoja de Trabajo'!$B$2:$F$2549,2,0)</f>
        <v>CARTAGENA - RAFAEL NUÑEZ</v>
      </c>
      <c r="F938" s="1" t="s">
        <v>23</v>
      </c>
      <c r="G938" s="1" t="s">
        <v>24</v>
      </c>
      <c r="H938" s="1" t="s">
        <v>67</v>
      </c>
      <c r="I938" s="5">
        <v>12</v>
      </c>
      <c r="J938" s="1" t="s">
        <v>68</v>
      </c>
      <c r="K938" s="1" t="s">
        <v>69</v>
      </c>
    </row>
    <row r="939" spans="1:11" ht="13.5" thickBot="1">
      <c r="A939" s="30">
        <v>45292</v>
      </c>
      <c r="B939" s="1" t="s">
        <v>13</v>
      </c>
      <c r="C939" s="1" t="s">
        <v>290</v>
      </c>
      <c r="D939" s="1" t="s">
        <v>61</v>
      </c>
      <c r="E939" s="1" t="str">
        <f>+VLOOKUP(D939,'[1]Exportar Hoja de Trabajo'!$B$2:$F$2549,2,0)</f>
        <v>CARTAGENA - RAFAEL NUÑEZ</v>
      </c>
      <c r="F939" s="1" t="s">
        <v>36</v>
      </c>
      <c r="G939" t="s">
        <v>347</v>
      </c>
      <c r="H939" s="1" t="s">
        <v>15</v>
      </c>
      <c r="I939" s="5">
        <v>11</v>
      </c>
      <c r="J939" s="1" t="s">
        <v>70</v>
      </c>
      <c r="K939" s="1" t="s">
        <v>71</v>
      </c>
    </row>
    <row r="940" spans="1:11" ht="13.5" thickBot="1">
      <c r="A940" s="30">
        <v>45292</v>
      </c>
      <c r="B940" s="1" t="s">
        <v>13</v>
      </c>
      <c r="C940" s="1" t="s">
        <v>290</v>
      </c>
      <c r="D940" s="1" t="s">
        <v>61</v>
      </c>
      <c r="E940" s="1" t="str">
        <f>+VLOOKUP(D940,'[1]Exportar Hoja de Trabajo'!$B$2:$F$2549,2,0)</f>
        <v>CARTAGENA - RAFAEL NUÑEZ</v>
      </c>
      <c r="F940" s="1" t="s">
        <v>27</v>
      </c>
      <c r="G940" s="1" t="s">
        <v>28</v>
      </c>
      <c r="H940" s="1" t="s">
        <v>45</v>
      </c>
      <c r="I940" s="5">
        <v>2</v>
      </c>
      <c r="J940" s="1" t="s">
        <v>42</v>
      </c>
      <c r="K940" s="1" t="s">
        <v>43</v>
      </c>
    </row>
    <row r="941" spans="1:11" ht="13.5" thickBot="1">
      <c r="A941" s="30">
        <v>45292</v>
      </c>
      <c r="B941" s="1" t="s">
        <v>13</v>
      </c>
      <c r="C941" s="1" t="s">
        <v>290</v>
      </c>
      <c r="D941" s="1" t="s">
        <v>61</v>
      </c>
      <c r="E941" s="1" t="str">
        <f>+VLOOKUP(D941,'[1]Exportar Hoja de Trabajo'!$B$2:$F$2549,2,0)</f>
        <v>CARTAGENA - RAFAEL NUÑEZ</v>
      </c>
      <c r="F941" s="1" t="s">
        <v>27</v>
      </c>
      <c r="G941" s="1" t="s">
        <v>28</v>
      </c>
      <c r="H941" s="1" t="s">
        <v>45</v>
      </c>
      <c r="I941" s="5">
        <v>13</v>
      </c>
      <c r="J941" s="1" t="s">
        <v>30</v>
      </c>
      <c r="K941" s="1" t="s">
        <v>488</v>
      </c>
    </row>
    <row r="942" spans="1:11" ht="13.5" thickBot="1">
      <c r="A942" s="30">
        <v>45292</v>
      </c>
      <c r="B942" s="1" t="s">
        <v>13</v>
      </c>
      <c r="C942" s="1" t="s">
        <v>290</v>
      </c>
      <c r="D942" s="1" t="s">
        <v>61</v>
      </c>
      <c r="E942" s="1" t="str">
        <f>+VLOOKUP(D942,'[1]Exportar Hoja de Trabajo'!$B$2:$F$2549,2,0)</f>
        <v>CARTAGENA - RAFAEL NUÑEZ</v>
      </c>
      <c r="F942" s="1" t="s">
        <v>27</v>
      </c>
      <c r="G942" s="1" t="s">
        <v>28</v>
      </c>
      <c r="H942" s="1" t="s">
        <v>45</v>
      </c>
      <c r="I942" s="5">
        <v>8</v>
      </c>
      <c r="J942" s="1" t="s">
        <v>34</v>
      </c>
      <c r="K942" s="1" t="s">
        <v>35</v>
      </c>
    </row>
    <row r="943" spans="1:11" ht="13.5" thickBot="1">
      <c r="A943" s="30">
        <v>45292</v>
      </c>
      <c r="B943" s="1" t="s">
        <v>13</v>
      </c>
      <c r="C943" s="1" t="s">
        <v>290</v>
      </c>
      <c r="D943" s="1" t="s">
        <v>61</v>
      </c>
      <c r="E943" s="1" t="str">
        <f>+VLOOKUP(D943,'[1]Exportar Hoja de Trabajo'!$B$2:$F$2549,2,0)</f>
        <v>CARTAGENA - RAFAEL NUÑEZ</v>
      </c>
      <c r="F943" s="1" t="s">
        <v>27</v>
      </c>
      <c r="G943" s="1" t="s">
        <v>28</v>
      </c>
      <c r="H943" s="1" t="s">
        <v>62</v>
      </c>
      <c r="I943" s="5">
        <v>25</v>
      </c>
      <c r="J943" s="1" t="s">
        <v>34</v>
      </c>
      <c r="K943" s="1" t="s">
        <v>35</v>
      </c>
    </row>
    <row r="944" spans="1:11" ht="13.5" thickBot="1">
      <c r="A944" s="30">
        <v>45292</v>
      </c>
      <c r="B944" s="1" t="s">
        <v>13</v>
      </c>
      <c r="C944" s="1" t="s">
        <v>290</v>
      </c>
      <c r="D944" s="1" t="s">
        <v>61</v>
      </c>
      <c r="E944" s="1" t="str">
        <f>+VLOOKUP(D944,'[1]Exportar Hoja de Trabajo'!$B$2:$F$2549,2,0)</f>
        <v>CARTAGENA - RAFAEL NUÑEZ</v>
      </c>
      <c r="F944" s="1" t="s">
        <v>27</v>
      </c>
      <c r="G944" s="1" t="s">
        <v>28</v>
      </c>
      <c r="H944" s="1" t="s">
        <v>15</v>
      </c>
      <c r="I944" s="5">
        <v>13</v>
      </c>
      <c r="J944" s="1" t="s">
        <v>70</v>
      </c>
      <c r="K944" s="1" t="s">
        <v>71</v>
      </c>
    </row>
    <row r="945" spans="1:11" ht="13.5" thickBot="1">
      <c r="A945" s="30">
        <v>45292</v>
      </c>
      <c r="B945" s="1" t="s">
        <v>13</v>
      </c>
      <c r="C945" s="1" t="s">
        <v>290</v>
      </c>
      <c r="D945" s="1" t="s">
        <v>61</v>
      </c>
      <c r="E945" s="1" t="str">
        <f>+VLOOKUP(D945,'[1]Exportar Hoja de Trabajo'!$B$2:$F$2549,2,0)</f>
        <v>CARTAGENA - RAFAEL NUÑEZ</v>
      </c>
      <c r="F945" s="1" t="s">
        <v>27</v>
      </c>
      <c r="G945" s="1" t="s">
        <v>28</v>
      </c>
      <c r="H945" s="1" t="s">
        <v>15</v>
      </c>
      <c r="I945" s="5">
        <v>91</v>
      </c>
      <c r="J945" s="1" t="s">
        <v>16</v>
      </c>
      <c r="K945" s="1" t="s">
        <v>17</v>
      </c>
    </row>
    <row r="946" spans="1:11" ht="13.5" thickBot="1">
      <c r="A946" s="30">
        <v>45292</v>
      </c>
      <c r="B946" s="1" t="s">
        <v>13</v>
      </c>
      <c r="C946" s="1" t="s">
        <v>290</v>
      </c>
      <c r="D946" s="1" t="s">
        <v>61</v>
      </c>
      <c r="E946" s="1" t="str">
        <f>+VLOOKUP(D946,'[1]Exportar Hoja de Trabajo'!$B$2:$F$2549,2,0)</f>
        <v>CARTAGENA - RAFAEL NUÑEZ</v>
      </c>
      <c r="F946" s="1" t="s">
        <v>38</v>
      </c>
      <c r="G946" s="1" t="s">
        <v>39</v>
      </c>
      <c r="H946" s="1" t="s">
        <v>45</v>
      </c>
      <c r="I946" s="5">
        <v>2</v>
      </c>
      <c r="J946" s="1" t="s">
        <v>42</v>
      </c>
      <c r="K946" s="1" t="s">
        <v>43</v>
      </c>
    </row>
    <row r="947" spans="1:11" ht="13.5" thickBot="1">
      <c r="A947" s="30">
        <v>45292</v>
      </c>
      <c r="B947" s="1" t="s">
        <v>13</v>
      </c>
      <c r="C947" s="1" t="s">
        <v>290</v>
      </c>
      <c r="D947" s="1" t="s">
        <v>61</v>
      </c>
      <c r="E947" s="1" t="str">
        <f>+VLOOKUP(D947,'[1]Exportar Hoja de Trabajo'!$B$2:$F$2549,2,0)</f>
        <v>CARTAGENA - RAFAEL NUÑEZ</v>
      </c>
      <c r="F947" s="1" t="s">
        <v>38</v>
      </c>
      <c r="G947" s="1" t="s">
        <v>39</v>
      </c>
      <c r="H947" s="1" t="s">
        <v>45</v>
      </c>
      <c r="I947" s="5">
        <v>8</v>
      </c>
      <c r="J947" s="1" t="s">
        <v>34</v>
      </c>
      <c r="K947" s="1" t="s">
        <v>35</v>
      </c>
    </row>
    <row r="948" spans="1:11" ht="13.5" thickBot="1">
      <c r="A948" s="30">
        <v>45292</v>
      </c>
      <c r="B948" s="1" t="s">
        <v>13</v>
      </c>
      <c r="C948" s="1" t="s">
        <v>290</v>
      </c>
      <c r="D948" s="1" t="s">
        <v>61</v>
      </c>
      <c r="E948" s="1" t="str">
        <f>+VLOOKUP(D948,'[1]Exportar Hoja de Trabajo'!$B$2:$F$2549,2,0)</f>
        <v>CARTAGENA - RAFAEL NUÑEZ</v>
      </c>
      <c r="F948" s="1" t="s">
        <v>38</v>
      </c>
      <c r="G948" s="1" t="s">
        <v>39</v>
      </c>
      <c r="H948" s="1" t="s">
        <v>29</v>
      </c>
      <c r="I948" s="5">
        <v>106</v>
      </c>
      <c r="J948" s="1" t="s">
        <v>30</v>
      </c>
      <c r="K948" s="1" t="s">
        <v>488</v>
      </c>
    </row>
    <row r="949" spans="1:11" ht="13.5" thickBot="1">
      <c r="A949" s="30">
        <v>45292</v>
      </c>
      <c r="B949" s="1" t="s">
        <v>13</v>
      </c>
      <c r="C949" s="1" t="s">
        <v>290</v>
      </c>
      <c r="D949" s="1" t="s">
        <v>61</v>
      </c>
      <c r="E949" s="1" t="str">
        <f>+VLOOKUP(D949,'[1]Exportar Hoja de Trabajo'!$B$2:$F$2549,2,0)</f>
        <v>CARTAGENA - RAFAEL NUÑEZ</v>
      </c>
      <c r="F949" s="1" t="s">
        <v>40</v>
      </c>
      <c r="G949" s="1" t="s">
        <v>41</v>
      </c>
      <c r="H949" s="1" t="s">
        <v>45</v>
      </c>
      <c r="I949" s="5">
        <v>16</v>
      </c>
      <c r="J949" s="1" t="s">
        <v>34</v>
      </c>
      <c r="K949" s="1" t="s">
        <v>35</v>
      </c>
    </row>
    <row r="950" spans="1:11" ht="13.5" thickBot="1">
      <c r="A950" s="30">
        <v>45292</v>
      </c>
      <c r="B950" s="1" t="s">
        <v>13</v>
      </c>
      <c r="C950" s="1" t="s">
        <v>290</v>
      </c>
      <c r="D950" s="1" t="s">
        <v>61</v>
      </c>
      <c r="E950" s="1" t="str">
        <f>+VLOOKUP(D950,'[1]Exportar Hoja de Trabajo'!$B$2:$F$2549,2,0)</f>
        <v>CARTAGENA - RAFAEL NUÑEZ</v>
      </c>
      <c r="F950" s="1" t="s">
        <v>40</v>
      </c>
      <c r="G950" s="1" t="s">
        <v>41</v>
      </c>
      <c r="H950" s="1" t="s">
        <v>49</v>
      </c>
      <c r="I950" s="5">
        <v>23</v>
      </c>
      <c r="J950" s="1" t="s">
        <v>50</v>
      </c>
      <c r="K950" s="1" t="s">
        <v>51</v>
      </c>
    </row>
    <row r="951" spans="1:11" ht="13.5" thickBot="1">
      <c r="A951" s="30">
        <v>45292</v>
      </c>
      <c r="B951" s="1" t="s">
        <v>13</v>
      </c>
      <c r="C951" s="1" t="s">
        <v>290</v>
      </c>
      <c r="D951" s="1" t="s">
        <v>61</v>
      </c>
      <c r="E951" s="1" t="str">
        <f>+VLOOKUP(D951,'[1]Exportar Hoja de Trabajo'!$B$2:$F$2549,2,0)</f>
        <v>CARTAGENA - RAFAEL NUÑEZ</v>
      </c>
      <c r="F951" s="1" t="s">
        <v>40</v>
      </c>
      <c r="G951" s="1" t="s">
        <v>41</v>
      </c>
      <c r="H951" s="1" t="s">
        <v>67</v>
      </c>
      <c r="I951" s="5">
        <v>25</v>
      </c>
      <c r="J951" s="1" t="s">
        <v>68</v>
      </c>
      <c r="K951" s="1" t="s">
        <v>69</v>
      </c>
    </row>
    <row r="952" spans="1:11" ht="13.5" thickBot="1">
      <c r="A952" s="30">
        <v>45292</v>
      </c>
      <c r="B952" s="1" t="s">
        <v>13</v>
      </c>
      <c r="C952" s="1" t="s">
        <v>290</v>
      </c>
      <c r="D952" s="1" t="s">
        <v>61</v>
      </c>
      <c r="E952" s="1" t="str">
        <f>+VLOOKUP(D952,'[1]Exportar Hoja de Trabajo'!$B$2:$F$2549,2,0)</f>
        <v>CARTAGENA - RAFAEL NUÑEZ</v>
      </c>
      <c r="F952" s="1" t="s">
        <v>40</v>
      </c>
      <c r="G952" s="1" t="s">
        <v>41</v>
      </c>
      <c r="H952" s="1" t="s">
        <v>15</v>
      </c>
      <c r="I952" s="5">
        <v>229</v>
      </c>
      <c r="J952" s="1" t="s">
        <v>16</v>
      </c>
      <c r="K952" s="1" t="s">
        <v>17</v>
      </c>
    </row>
    <row r="953" spans="1:11" ht="13.5" thickBot="1">
      <c r="A953" s="30">
        <v>45292</v>
      </c>
      <c r="B953" s="1" t="s">
        <v>13</v>
      </c>
      <c r="C953" s="1" t="s">
        <v>290</v>
      </c>
      <c r="D953" s="1" t="s">
        <v>61</v>
      </c>
      <c r="E953" s="1" t="str">
        <f>+VLOOKUP(D953,'[1]Exportar Hoja de Trabajo'!$B$2:$F$2549,2,0)</f>
        <v>CARTAGENA - RAFAEL NUÑEZ</v>
      </c>
      <c r="F953" s="1" t="s">
        <v>40</v>
      </c>
      <c r="G953" s="1" t="s">
        <v>41</v>
      </c>
      <c r="H953" s="1" t="s">
        <v>10</v>
      </c>
      <c r="I953" s="5">
        <v>9</v>
      </c>
      <c r="J953" s="1" t="s">
        <v>121</v>
      </c>
      <c r="K953" s="1" t="s">
        <v>121</v>
      </c>
    </row>
    <row r="954" spans="1:11" ht="13.5" thickBot="1">
      <c r="A954" s="30">
        <v>45292</v>
      </c>
      <c r="B954" s="1" t="s">
        <v>13</v>
      </c>
      <c r="C954" s="1" t="s">
        <v>290</v>
      </c>
      <c r="D954" s="1" t="s">
        <v>61</v>
      </c>
      <c r="E954" s="1" t="str">
        <f>+VLOOKUP(D954,'[1]Exportar Hoja de Trabajo'!$B$2:$F$2549,2,0)</f>
        <v>CARTAGENA - RAFAEL NUÑEZ</v>
      </c>
      <c r="F954" s="1" t="s">
        <v>59</v>
      </c>
      <c r="G954" s="1" t="s">
        <v>60</v>
      </c>
      <c r="H954" s="1" t="s">
        <v>15</v>
      </c>
      <c r="I954" s="5">
        <v>82</v>
      </c>
      <c r="J954" s="1" t="s">
        <v>25</v>
      </c>
      <c r="K954" s="1" t="s">
        <v>26</v>
      </c>
    </row>
    <row r="955" spans="1:11" ht="13.5" thickBot="1">
      <c r="A955" s="30">
        <v>45292</v>
      </c>
      <c r="B955" s="1" t="s">
        <v>13</v>
      </c>
      <c r="C955" s="1" t="s">
        <v>290</v>
      </c>
      <c r="D955" s="1" t="s">
        <v>61</v>
      </c>
      <c r="E955" s="1" t="str">
        <f>+VLOOKUP(D955,'[1]Exportar Hoja de Trabajo'!$B$2:$F$2549,2,0)</f>
        <v>CARTAGENA - RAFAEL NUÑEZ</v>
      </c>
      <c r="F955" s="1" t="s">
        <v>59</v>
      </c>
      <c r="G955" s="1" t="s">
        <v>60</v>
      </c>
      <c r="H955" s="1" t="s">
        <v>15</v>
      </c>
      <c r="I955" s="5">
        <v>124</v>
      </c>
      <c r="J955" s="1" t="s">
        <v>16</v>
      </c>
      <c r="K955" s="1" t="s">
        <v>17</v>
      </c>
    </row>
    <row r="956" spans="1:11" ht="13.5" thickBot="1">
      <c r="A956" s="30">
        <v>45292</v>
      </c>
      <c r="B956" s="1" t="s">
        <v>13</v>
      </c>
      <c r="C956" s="1" t="s">
        <v>290</v>
      </c>
      <c r="D956" s="1" t="s">
        <v>72</v>
      </c>
      <c r="E956" s="1" t="str">
        <f>+VLOOKUP(D956,'[1]Exportar Hoja de Trabajo'!$B$2:$F$2549,2,0)</f>
        <v>CAMILO DAZA</v>
      </c>
      <c r="F956" s="1" t="s">
        <v>32</v>
      </c>
      <c r="G956" s="1" t="s">
        <v>33</v>
      </c>
      <c r="H956" s="1" t="s">
        <v>15</v>
      </c>
      <c r="I956" s="5">
        <v>18</v>
      </c>
      <c r="J956" s="1" t="s">
        <v>25</v>
      </c>
      <c r="K956" s="1" t="s">
        <v>26</v>
      </c>
    </row>
    <row r="957" spans="1:11" ht="13.5" thickBot="1">
      <c r="A957" s="30">
        <v>45292</v>
      </c>
      <c r="B957" s="1" t="s">
        <v>13</v>
      </c>
      <c r="C957" s="1" t="s">
        <v>290</v>
      </c>
      <c r="D957" s="1" t="s">
        <v>72</v>
      </c>
      <c r="E957" s="1" t="str">
        <f>+VLOOKUP(D957,'[1]Exportar Hoja de Trabajo'!$B$2:$F$2549,2,0)</f>
        <v>CAMILO DAZA</v>
      </c>
      <c r="F957" s="1" t="s">
        <v>18</v>
      </c>
      <c r="G957" s="1" t="s">
        <v>19</v>
      </c>
      <c r="H957" s="1" t="s">
        <v>29</v>
      </c>
      <c r="I957" s="5">
        <v>393</v>
      </c>
      <c r="J957" s="1" t="s">
        <v>46</v>
      </c>
      <c r="K957" s="1" t="s">
        <v>47</v>
      </c>
    </row>
    <row r="958" spans="1:11" ht="13.5" thickBot="1">
      <c r="A958" s="30">
        <v>45292</v>
      </c>
      <c r="B958" s="1" t="s">
        <v>13</v>
      </c>
      <c r="C958" s="1" t="s">
        <v>290</v>
      </c>
      <c r="D958" s="1" t="s">
        <v>72</v>
      </c>
      <c r="E958" s="1" t="str">
        <f>+VLOOKUP(D958,'[1]Exportar Hoja de Trabajo'!$B$2:$F$2549,2,0)</f>
        <v>CAMILO DAZA</v>
      </c>
      <c r="F958" s="1" t="s">
        <v>18</v>
      </c>
      <c r="G958" s="1" t="s">
        <v>19</v>
      </c>
      <c r="H958" s="1" t="s">
        <v>49</v>
      </c>
      <c r="I958" s="5">
        <v>13</v>
      </c>
      <c r="J958" s="1" t="s">
        <v>50</v>
      </c>
      <c r="K958" s="1" t="s">
        <v>51</v>
      </c>
    </row>
    <row r="959" spans="1:11" ht="13.5" thickBot="1">
      <c r="A959" s="30">
        <v>45292</v>
      </c>
      <c r="B959" s="1" t="s">
        <v>13</v>
      </c>
      <c r="C959" s="1" t="s">
        <v>290</v>
      </c>
      <c r="D959" s="1" t="s">
        <v>73</v>
      </c>
      <c r="E959" s="1" t="str">
        <f>+VLOOKUP(D959,'[1]Exportar Hoja de Trabajo'!$B$2:$F$2549,2,0)</f>
        <v>EL YOPAL</v>
      </c>
      <c r="F959" s="1" t="s">
        <v>40</v>
      </c>
      <c r="G959" s="1" t="s">
        <v>41</v>
      </c>
      <c r="H959" s="1" t="s">
        <v>29</v>
      </c>
      <c r="I959" s="5">
        <v>61</v>
      </c>
      <c r="J959" s="1" t="s">
        <v>30</v>
      </c>
      <c r="K959" s="1" t="s">
        <v>488</v>
      </c>
    </row>
    <row r="960" spans="1:11" ht="13.5" thickBot="1">
      <c r="A960" s="30">
        <v>45292</v>
      </c>
      <c r="B960" s="1" t="s">
        <v>13</v>
      </c>
      <c r="C960" s="1" t="s">
        <v>290</v>
      </c>
      <c r="D960" s="1" t="s">
        <v>74</v>
      </c>
      <c r="E960" s="1" t="str">
        <f>+VLOOKUP(D960,'[1]Exportar Hoja de Trabajo'!$B$2:$F$2549,2,0)</f>
        <v>PERALES</v>
      </c>
      <c r="F960" s="1" t="s">
        <v>40</v>
      </c>
      <c r="G960" s="1" t="s">
        <v>41</v>
      </c>
      <c r="H960" s="1" t="s">
        <v>29</v>
      </c>
      <c r="I960" s="5">
        <v>57</v>
      </c>
      <c r="J960" s="1" t="s">
        <v>46</v>
      </c>
      <c r="K960" s="1" t="s">
        <v>47</v>
      </c>
    </row>
    <row r="961" spans="1:11" ht="13.5" thickBot="1">
      <c r="A961" s="30">
        <v>45292</v>
      </c>
      <c r="B961" s="1" t="s">
        <v>13</v>
      </c>
      <c r="C961" s="1" t="s">
        <v>290</v>
      </c>
      <c r="D961" s="1" t="s">
        <v>75</v>
      </c>
      <c r="E961" s="1" t="str">
        <f>+VLOOKUP(D961,'[1]Exportar Hoja de Trabajo'!$B$2:$F$2549,2,0)</f>
        <v>IPIALES - SAN LUIS</v>
      </c>
      <c r="F961" s="1" t="s">
        <v>6</v>
      </c>
      <c r="G961" s="1" t="s">
        <v>283</v>
      </c>
      <c r="H961" s="1" t="s">
        <v>29</v>
      </c>
      <c r="I961" s="5">
        <v>181</v>
      </c>
      <c r="J961" s="1" t="s">
        <v>46</v>
      </c>
      <c r="K961" s="1" t="s">
        <v>47</v>
      </c>
    </row>
    <row r="962" spans="1:11" ht="13.5" thickBot="1">
      <c r="A962" s="30">
        <v>45292</v>
      </c>
      <c r="B962" s="1" t="s">
        <v>13</v>
      </c>
      <c r="C962" s="1" t="s">
        <v>290</v>
      </c>
      <c r="D962" s="1" t="s">
        <v>124</v>
      </c>
      <c r="E962" s="1" t="str">
        <f>+VLOOKUP(D962,'[1]Exportar Hoja de Trabajo'!$B$2:$F$2549,2,0)</f>
        <v>LETICIA-ALFREDO VASQUEZ COBO</v>
      </c>
      <c r="F962" s="1" t="s">
        <v>32</v>
      </c>
      <c r="G962" s="1" t="s">
        <v>33</v>
      </c>
      <c r="H962" s="1" t="s">
        <v>45</v>
      </c>
      <c r="I962" s="5">
        <v>1</v>
      </c>
      <c r="J962" s="1" t="s">
        <v>46</v>
      </c>
      <c r="K962" s="1" t="s">
        <v>47</v>
      </c>
    </row>
    <row r="963" spans="1:11" ht="13.5" thickBot="1">
      <c r="A963" s="30">
        <v>45292</v>
      </c>
      <c r="B963" s="1" t="s">
        <v>13</v>
      </c>
      <c r="C963" s="1" t="s">
        <v>290</v>
      </c>
      <c r="D963" s="1" t="s">
        <v>124</v>
      </c>
      <c r="E963" s="1" t="str">
        <f>+VLOOKUP(D963,'[1]Exportar Hoja de Trabajo'!$B$2:$F$2549,2,0)</f>
        <v>LETICIA-ALFREDO VASQUEZ COBO</v>
      </c>
      <c r="F963" s="1" t="s">
        <v>6</v>
      </c>
      <c r="G963" s="1" t="s">
        <v>283</v>
      </c>
      <c r="H963" s="1" t="s">
        <v>45</v>
      </c>
      <c r="I963" s="5">
        <v>6</v>
      </c>
      <c r="J963" s="1" t="s">
        <v>46</v>
      </c>
      <c r="K963" s="1" t="s">
        <v>47</v>
      </c>
    </row>
    <row r="964" spans="1:11" ht="13.5" thickBot="1">
      <c r="A964" s="30">
        <v>45292</v>
      </c>
      <c r="B964" s="1" t="s">
        <v>13</v>
      </c>
      <c r="C964" s="1" t="s">
        <v>290</v>
      </c>
      <c r="D964" s="1" t="s">
        <v>124</v>
      </c>
      <c r="E964" s="1" t="str">
        <f>+VLOOKUP(D964,'[1]Exportar Hoja de Trabajo'!$B$2:$F$2549,2,0)</f>
        <v>LETICIA-ALFREDO VASQUEZ COBO</v>
      </c>
      <c r="F964" s="1" t="s">
        <v>65</v>
      </c>
      <c r="G964" s="1" t="s">
        <v>66</v>
      </c>
      <c r="H964" s="1" t="s">
        <v>20</v>
      </c>
      <c r="I964" s="5">
        <v>3</v>
      </c>
      <c r="J964" s="1" t="s">
        <v>21</v>
      </c>
      <c r="K964" s="1" t="s">
        <v>22</v>
      </c>
    </row>
    <row r="965" spans="1:11" ht="13.5" thickBot="1">
      <c r="A965" s="30">
        <v>45292</v>
      </c>
      <c r="B965" s="1" t="s">
        <v>13</v>
      </c>
      <c r="C965" s="1" t="s">
        <v>290</v>
      </c>
      <c r="D965" s="1" t="s">
        <v>124</v>
      </c>
      <c r="E965" s="1" t="str">
        <f>+VLOOKUP(D965,'[1]Exportar Hoja de Trabajo'!$B$2:$F$2549,2,0)</f>
        <v>LETICIA-ALFREDO VASQUEZ COBO</v>
      </c>
      <c r="F965" s="1" t="s">
        <v>18</v>
      </c>
      <c r="G965" s="1" t="s">
        <v>19</v>
      </c>
      <c r="H965" s="1" t="s">
        <v>45</v>
      </c>
      <c r="I965" s="5">
        <v>1</v>
      </c>
      <c r="J965" s="1" t="s">
        <v>46</v>
      </c>
      <c r="K965" s="1" t="s">
        <v>47</v>
      </c>
    </row>
    <row r="966" spans="1:11" ht="13.5" thickBot="1">
      <c r="A966" s="30">
        <v>45292</v>
      </c>
      <c r="B966" s="1" t="s">
        <v>13</v>
      </c>
      <c r="C966" s="1" t="s">
        <v>290</v>
      </c>
      <c r="D966" s="1" t="s">
        <v>124</v>
      </c>
      <c r="E966" s="1" t="str">
        <f>+VLOOKUP(D966,'[1]Exportar Hoja de Trabajo'!$B$2:$F$2549,2,0)</f>
        <v>LETICIA-ALFREDO VASQUEZ COBO</v>
      </c>
      <c r="F966" s="1" t="s">
        <v>23</v>
      </c>
      <c r="G966" s="1" t="s">
        <v>24</v>
      </c>
      <c r="H966" s="1" t="s">
        <v>125</v>
      </c>
      <c r="I966" s="5">
        <v>1</v>
      </c>
      <c r="J966" s="1" t="s">
        <v>21</v>
      </c>
      <c r="K966" s="1" t="s">
        <v>22</v>
      </c>
    </row>
    <row r="967" spans="1:11" ht="13.5" thickBot="1">
      <c r="A967" s="30">
        <v>45292</v>
      </c>
      <c r="B967" s="1" t="s">
        <v>13</v>
      </c>
      <c r="C967" s="1" t="s">
        <v>290</v>
      </c>
      <c r="D967" s="1" t="s">
        <v>76</v>
      </c>
      <c r="E967" s="1" t="str">
        <f>+VLOOKUP(D967,'[1]Exportar Hoja de Trabajo'!$B$2:$F$2549,2,0)</f>
        <v>RIONEGRO - JOSE M. CORDOVA</v>
      </c>
      <c r="F967" s="1" t="s">
        <v>32</v>
      </c>
      <c r="G967" s="1" t="s">
        <v>33</v>
      </c>
      <c r="H967" s="1" t="s">
        <v>62</v>
      </c>
      <c r="I967" s="5">
        <v>1</v>
      </c>
      <c r="J967" s="1" t="s">
        <v>34</v>
      </c>
      <c r="K967" s="1" t="s">
        <v>35</v>
      </c>
    </row>
    <row r="968" spans="1:11" ht="13.5" thickBot="1">
      <c r="A968" s="30">
        <v>45292</v>
      </c>
      <c r="B968" s="1" t="s">
        <v>13</v>
      </c>
      <c r="C968" s="1" t="s">
        <v>290</v>
      </c>
      <c r="D968" s="1" t="s">
        <v>76</v>
      </c>
      <c r="E968" s="1" t="str">
        <f>+VLOOKUP(D968,'[1]Exportar Hoja de Trabajo'!$B$2:$F$2549,2,0)</f>
        <v>RIONEGRO - JOSE M. CORDOVA</v>
      </c>
      <c r="F968" s="1" t="s">
        <v>6</v>
      </c>
      <c r="G968" s="1" t="s">
        <v>283</v>
      </c>
      <c r="H968" s="1" t="s">
        <v>15</v>
      </c>
      <c r="I968" s="5">
        <v>153</v>
      </c>
      <c r="J968" s="1" t="s">
        <v>160</v>
      </c>
      <c r="K968" s="1" t="s">
        <v>161</v>
      </c>
    </row>
    <row r="969" spans="1:11" ht="13.5" thickBot="1">
      <c r="A969" s="30">
        <v>45292</v>
      </c>
      <c r="B969" s="1" t="s">
        <v>13</v>
      </c>
      <c r="C969" s="1" t="s">
        <v>290</v>
      </c>
      <c r="D969" s="1" t="s">
        <v>76</v>
      </c>
      <c r="E969" s="1" t="str">
        <f>+VLOOKUP(D969,'[1]Exportar Hoja de Trabajo'!$B$2:$F$2549,2,0)</f>
        <v>RIONEGRO - JOSE M. CORDOVA</v>
      </c>
      <c r="F969" s="1" t="s">
        <v>65</v>
      </c>
      <c r="G969" s="1" t="s">
        <v>66</v>
      </c>
      <c r="H969" s="1" t="s">
        <v>45</v>
      </c>
      <c r="I969" s="5">
        <v>1</v>
      </c>
      <c r="J969" s="1" t="s">
        <v>46</v>
      </c>
      <c r="K969" s="1" t="s">
        <v>47</v>
      </c>
    </row>
    <row r="970" spans="1:11" ht="13.5" thickBot="1">
      <c r="A970" s="30">
        <v>45292</v>
      </c>
      <c r="B970" s="1" t="s">
        <v>13</v>
      </c>
      <c r="C970" s="1" t="s">
        <v>290</v>
      </c>
      <c r="D970" s="1" t="s">
        <v>76</v>
      </c>
      <c r="E970" s="1" t="str">
        <f>+VLOOKUP(D970,'[1]Exportar Hoja de Trabajo'!$B$2:$F$2549,2,0)</f>
        <v>RIONEGRO - JOSE M. CORDOVA</v>
      </c>
      <c r="F970" s="1" t="s">
        <v>18</v>
      </c>
      <c r="G970" s="1" t="s">
        <v>19</v>
      </c>
      <c r="H970" s="1" t="s">
        <v>45</v>
      </c>
      <c r="I970" s="5">
        <v>1</v>
      </c>
      <c r="J970" s="1" t="s">
        <v>82</v>
      </c>
      <c r="K970" s="1" t="s">
        <v>83</v>
      </c>
    </row>
    <row r="971" spans="1:11" ht="13.5" thickBot="1">
      <c r="A971" s="30">
        <v>45292</v>
      </c>
      <c r="B971" s="1" t="s">
        <v>13</v>
      </c>
      <c r="C971" s="1" t="s">
        <v>290</v>
      </c>
      <c r="D971" s="1" t="s">
        <v>76</v>
      </c>
      <c r="E971" s="1" t="str">
        <f>+VLOOKUP(D971,'[1]Exportar Hoja de Trabajo'!$B$2:$F$2549,2,0)</f>
        <v>RIONEGRO - JOSE M. CORDOVA</v>
      </c>
      <c r="F971" s="1" t="s">
        <v>23</v>
      </c>
      <c r="G971" s="1" t="s">
        <v>24</v>
      </c>
      <c r="H971" s="1" t="s">
        <v>29</v>
      </c>
      <c r="I971" s="5">
        <v>18</v>
      </c>
      <c r="J971" s="1" t="s">
        <v>77</v>
      </c>
      <c r="K971" s="1" t="s">
        <v>78</v>
      </c>
    </row>
    <row r="972" spans="1:11" ht="13.5" thickBot="1">
      <c r="A972" s="30">
        <v>45292</v>
      </c>
      <c r="B972" s="1" t="s">
        <v>13</v>
      </c>
      <c r="C972" s="1" t="s">
        <v>290</v>
      </c>
      <c r="D972" s="1" t="s">
        <v>76</v>
      </c>
      <c r="E972" s="1" t="str">
        <f>+VLOOKUP(D972,'[1]Exportar Hoja de Trabajo'!$B$2:$F$2549,2,0)</f>
        <v>RIONEGRO - JOSE M. CORDOVA</v>
      </c>
      <c r="F972" s="1" t="s">
        <v>23</v>
      </c>
      <c r="G972" s="1" t="s">
        <v>24</v>
      </c>
      <c r="H972" s="1" t="s">
        <v>49</v>
      </c>
      <c r="I972" s="5">
        <v>40</v>
      </c>
      <c r="J972" s="1" t="s">
        <v>50</v>
      </c>
      <c r="K972" s="1" t="s">
        <v>51</v>
      </c>
    </row>
    <row r="973" spans="1:11" ht="13.5" thickBot="1">
      <c r="A973" s="30">
        <v>45292</v>
      </c>
      <c r="B973" s="1" t="s">
        <v>13</v>
      </c>
      <c r="C973" s="1" t="s">
        <v>290</v>
      </c>
      <c r="D973" s="1" t="s">
        <v>76</v>
      </c>
      <c r="E973" s="1" t="str">
        <f>+VLOOKUP(D973,'[1]Exportar Hoja de Trabajo'!$B$2:$F$2549,2,0)</f>
        <v>RIONEGRO - JOSE M. CORDOVA</v>
      </c>
      <c r="F973" s="1" t="s">
        <v>27</v>
      </c>
      <c r="G973" s="1" t="s">
        <v>28</v>
      </c>
      <c r="H973" s="1" t="s">
        <v>49</v>
      </c>
      <c r="I973" s="5">
        <v>34</v>
      </c>
      <c r="J973" s="1" t="s">
        <v>50</v>
      </c>
      <c r="K973" s="1" t="s">
        <v>51</v>
      </c>
    </row>
    <row r="974" spans="1:11" ht="13.5" thickBot="1">
      <c r="A974" s="30">
        <v>45292</v>
      </c>
      <c r="B974" s="1" t="s">
        <v>13</v>
      </c>
      <c r="C974" s="1" t="s">
        <v>290</v>
      </c>
      <c r="D974" s="1" t="s">
        <v>76</v>
      </c>
      <c r="E974" s="1" t="str">
        <f>+VLOOKUP(D974,'[1]Exportar Hoja de Trabajo'!$B$2:$F$2549,2,0)</f>
        <v>RIONEGRO - JOSE M. CORDOVA</v>
      </c>
      <c r="F974" s="1" t="s">
        <v>38</v>
      </c>
      <c r="G974" s="1" t="s">
        <v>39</v>
      </c>
      <c r="H974" s="1" t="s">
        <v>29</v>
      </c>
      <c r="I974" s="5">
        <v>3</v>
      </c>
      <c r="J974" s="1" t="s">
        <v>77</v>
      </c>
      <c r="K974" s="1" t="s">
        <v>78</v>
      </c>
    </row>
    <row r="975" spans="1:11" ht="13.5" thickBot="1">
      <c r="A975" s="30">
        <v>45292</v>
      </c>
      <c r="B975" s="1" t="s">
        <v>13</v>
      </c>
      <c r="C975" s="1" t="s">
        <v>290</v>
      </c>
      <c r="D975" s="1" t="s">
        <v>76</v>
      </c>
      <c r="E975" s="1" t="str">
        <f>+VLOOKUP(D975,'[1]Exportar Hoja de Trabajo'!$B$2:$F$2549,2,0)</f>
        <v>RIONEGRO - JOSE M. CORDOVA</v>
      </c>
      <c r="F975" s="1" t="s">
        <v>38</v>
      </c>
      <c r="G975" s="1" t="s">
        <v>39</v>
      </c>
      <c r="H975" s="1" t="s">
        <v>125</v>
      </c>
      <c r="I975" s="5">
        <v>4</v>
      </c>
      <c r="J975" s="1" t="s">
        <v>131</v>
      </c>
      <c r="K975" s="1" t="s">
        <v>132</v>
      </c>
    </row>
    <row r="976" spans="1:11" ht="13.5" thickBot="1">
      <c r="A976" s="30">
        <v>45292</v>
      </c>
      <c r="B976" s="1" t="s">
        <v>13</v>
      </c>
      <c r="C976" s="1" t="s">
        <v>290</v>
      </c>
      <c r="D976" s="1" t="s">
        <v>76</v>
      </c>
      <c r="E976" s="1" t="str">
        <f>+VLOOKUP(D976,'[1]Exportar Hoja de Trabajo'!$B$2:$F$2549,2,0)</f>
        <v>RIONEGRO - JOSE M. CORDOVA</v>
      </c>
      <c r="F976" s="1" t="s">
        <v>40</v>
      </c>
      <c r="G976" s="1" t="s">
        <v>41</v>
      </c>
      <c r="H976" s="1" t="s">
        <v>15</v>
      </c>
      <c r="I976" s="5">
        <v>382</v>
      </c>
      <c r="J976" s="1" t="s">
        <v>25</v>
      </c>
      <c r="K976" s="1" t="s">
        <v>26</v>
      </c>
    </row>
    <row r="977" spans="1:11" ht="13.5" thickBot="1">
      <c r="A977" s="30">
        <v>45292</v>
      </c>
      <c r="B977" s="1" t="s">
        <v>13</v>
      </c>
      <c r="C977" s="1" t="s">
        <v>290</v>
      </c>
      <c r="D977" s="1" t="s">
        <v>88</v>
      </c>
      <c r="E977" s="1" t="str">
        <f>+VLOOKUP(D977,'[1]Exportar Hoja de Trabajo'!$B$2:$F$2549,2,0)</f>
        <v>ALMIRANTE PADILLA</v>
      </c>
      <c r="F977" s="1" t="s">
        <v>40</v>
      </c>
      <c r="G977" s="1" t="s">
        <v>41</v>
      </c>
      <c r="H977" s="1" t="s">
        <v>29</v>
      </c>
      <c r="I977" s="5">
        <v>427</v>
      </c>
      <c r="J977" s="1" t="s">
        <v>46</v>
      </c>
      <c r="K977" s="1" t="s">
        <v>47</v>
      </c>
    </row>
    <row r="978" spans="1:11" ht="13.5" thickBot="1">
      <c r="A978" s="30">
        <v>45292</v>
      </c>
      <c r="B978" s="1" t="s">
        <v>13</v>
      </c>
      <c r="C978" s="1" t="s">
        <v>290</v>
      </c>
      <c r="D978" s="1" t="s">
        <v>88</v>
      </c>
      <c r="E978" s="1" t="str">
        <f>+VLOOKUP(D978,'[1]Exportar Hoja de Trabajo'!$B$2:$F$2549,2,0)</f>
        <v>ALMIRANTE PADILLA</v>
      </c>
      <c r="F978" s="1" t="s">
        <v>59</v>
      </c>
      <c r="G978" s="1" t="s">
        <v>60</v>
      </c>
      <c r="H978" s="1" t="s">
        <v>29</v>
      </c>
      <c r="I978" s="5">
        <v>137</v>
      </c>
      <c r="J978" s="1" t="s">
        <v>46</v>
      </c>
      <c r="K978" s="1" t="s">
        <v>47</v>
      </c>
    </row>
    <row r="979" spans="1:11" ht="13.5" thickBot="1">
      <c r="A979" s="30">
        <v>45292</v>
      </c>
      <c r="B979" s="1" t="s">
        <v>13</v>
      </c>
      <c r="C979" s="1" t="s">
        <v>290</v>
      </c>
      <c r="D979" s="1" t="s">
        <v>76</v>
      </c>
      <c r="E979" s="1" t="str">
        <f>+VLOOKUP(D979,'[1]Exportar Hoja de Trabajo'!$B$2:$F$2549,2,0)</f>
        <v>RIONEGRO - JOSE M. CORDOVA</v>
      </c>
      <c r="F979" s="1" t="s">
        <v>59</v>
      </c>
      <c r="G979" s="1" t="s">
        <v>60</v>
      </c>
      <c r="H979" s="1" t="s">
        <v>15</v>
      </c>
      <c r="I979" s="5">
        <v>3</v>
      </c>
      <c r="J979" s="1" t="s">
        <v>25</v>
      </c>
      <c r="K979" s="1" t="s">
        <v>26</v>
      </c>
    </row>
    <row r="980" spans="1:11" ht="13.5" thickBot="1">
      <c r="A980" s="30">
        <v>45292</v>
      </c>
      <c r="B980" s="1" t="s">
        <v>13</v>
      </c>
      <c r="C980" s="1" t="s">
        <v>290</v>
      </c>
      <c r="D980" s="1" t="s">
        <v>76</v>
      </c>
      <c r="E980" s="1" t="str">
        <f>+VLOOKUP(D980,'[1]Exportar Hoja de Trabajo'!$B$2:$F$2549,2,0)</f>
        <v>RIONEGRO - JOSE M. CORDOVA</v>
      </c>
      <c r="F980" s="1" t="s">
        <v>59</v>
      </c>
      <c r="G980" s="1" t="s">
        <v>60</v>
      </c>
      <c r="H980" s="1" t="s">
        <v>126</v>
      </c>
      <c r="I980" s="5">
        <v>2</v>
      </c>
      <c r="J980" s="1" t="s">
        <v>127</v>
      </c>
      <c r="K980" s="1" t="s">
        <v>128</v>
      </c>
    </row>
    <row r="981" spans="1:11" ht="13.5" thickBot="1">
      <c r="A981" s="30">
        <v>45292</v>
      </c>
      <c r="B981" s="1" t="s">
        <v>13</v>
      </c>
      <c r="C981" s="1" t="s">
        <v>290</v>
      </c>
      <c r="D981" s="1" t="s">
        <v>84</v>
      </c>
      <c r="E981" s="1" t="str">
        <f>+VLOOKUP(D981,'[1]Exportar Hoja de Trabajo'!$B$2:$F$2549,2,0)</f>
        <v>MONTERIA - LOS GARZONES</v>
      </c>
      <c r="F981" s="1" t="s">
        <v>32</v>
      </c>
      <c r="G981" s="1" t="s">
        <v>33</v>
      </c>
      <c r="H981" s="1" t="s">
        <v>29</v>
      </c>
      <c r="I981" s="5">
        <v>123</v>
      </c>
      <c r="J981" s="1" t="s">
        <v>30</v>
      </c>
      <c r="K981" s="1" t="s">
        <v>488</v>
      </c>
    </row>
    <row r="982" spans="1:11" ht="13.5" thickBot="1">
      <c r="A982" s="30">
        <v>45292</v>
      </c>
      <c r="B982" s="1" t="s">
        <v>13</v>
      </c>
      <c r="C982" s="1" t="s">
        <v>290</v>
      </c>
      <c r="D982" s="1" t="s">
        <v>84</v>
      </c>
      <c r="E982" s="1" t="str">
        <f>+VLOOKUP(D982,'[1]Exportar Hoja de Trabajo'!$B$2:$F$2549,2,0)</f>
        <v>MONTERIA - LOS GARZONES</v>
      </c>
      <c r="F982" s="1" t="s">
        <v>65</v>
      </c>
      <c r="G982" s="1" t="s">
        <v>66</v>
      </c>
      <c r="H982" s="1" t="s">
        <v>29</v>
      </c>
      <c r="I982" s="5">
        <v>1</v>
      </c>
      <c r="J982" s="1" t="s">
        <v>46</v>
      </c>
      <c r="K982" s="1" t="s">
        <v>47</v>
      </c>
    </row>
    <row r="983" spans="1:11" ht="13.5" thickBot="1">
      <c r="A983" s="30">
        <v>45292</v>
      </c>
      <c r="B983" s="1" t="s">
        <v>13</v>
      </c>
      <c r="C983" s="1" t="s">
        <v>290</v>
      </c>
      <c r="D983" s="1" t="s">
        <v>84</v>
      </c>
      <c r="E983" s="1" t="str">
        <f>+VLOOKUP(D983,'[1]Exportar Hoja de Trabajo'!$B$2:$F$2549,2,0)</f>
        <v>MONTERIA - LOS GARZONES</v>
      </c>
      <c r="F983" s="1" t="s">
        <v>27</v>
      </c>
      <c r="G983" s="1" t="s">
        <v>28</v>
      </c>
      <c r="H983" s="1" t="s">
        <v>45</v>
      </c>
      <c r="I983" s="5">
        <v>2</v>
      </c>
      <c r="J983" s="1" t="s">
        <v>46</v>
      </c>
      <c r="K983" s="1" t="s">
        <v>47</v>
      </c>
    </row>
    <row r="984" spans="1:11" ht="13.5" thickBot="1">
      <c r="A984" s="30">
        <v>45292</v>
      </c>
      <c r="B984" s="1" t="s">
        <v>13</v>
      </c>
      <c r="C984" s="1" t="s">
        <v>290</v>
      </c>
      <c r="D984" s="1" t="s">
        <v>84</v>
      </c>
      <c r="E984" s="1" t="str">
        <f>+VLOOKUP(D984,'[1]Exportar Hoja de Trabajo'!$B$2:$F$2549,2,0)</f>
        <v>MONTERIA - LOS GARZONES</v>
      </c>
      <c r="F984" s="1" t="s">
        <v>27</v>
      </c>
      <c r="G984" s="1" t="s">
        <v>28</v>
      </c>
      <c r="H984" s="1" t="s">
        <v>29</v>
      </c>
      <c r="I984" s="5">
        <v>122</v>
      </c>
      <c r="J984" s="1" t="s">
        <v>30</v>
      </c>
      <c r="K984" s="1" t="s">
        <v>488</v>
      </c>
    </row>
    <row r="985" spans="1:11" ht="13.5" thickBot="1">
      <c r="A985" s="30">
        <v>45292</v>
      </c>
      <c r="B985" s="1" t="s">
        <v>13</v>
      </c>
      <c r="C985" s="1" t="s">
        <v>290</v>
      </c>
      <c r="D985" s="1" t="s">
        <v>85</v>
      </c>
      <c r="E985" s="1" t="str">
        <f>+VLOOKUP(D985,'[1]Exportar Hoja de Trabajo'!$B$2:$F$2549,2,0)</f>
        <v>NEIVA - BENITO SALAS</v>
      </c>
      <c r="F985" s="1" t="s">
        <v>6</v>
      </c>
      <c r="G985" s="1" t="s">
        <v>283</v>
      </c>
      <c r="H985" s="1" t="s">
        <v>29</v>
      </c>
      <c r="I985" s="5">
        <v>187</v>
      </c>
      <c r="J985" s="1" t="s">
        <v>30</v>
      </c>
      <c r="K985" s="1" t="s">
        <v>488</v>
      </c>
    </row>
    <row r="986" spans="1:11" ht="13.5" thickBot="1">
      <c r="A986" s="30">
        <v>45292</v>
      </c>
      <c r="B986" s="1" t="s">
        <v>13</v>
      </c>
      <c r="C986" s="1" t="s">
        <v>290</v>
      </c>
      <c r="D986" s="1" t="s">
        <v>85</v>
      </c>
      <c r="E986" s="1" t="str">
        <f>+VLOOKUP(D986,'[1]Exportar Hoja de Trabajo'!$B$2:$F$2549,2,0)</f>
        <v>NEIVA - BENITO SALAS</v>
      </c>
      <c r="F986" s="1" t="s">
        <v>23</v>
      </c>
      <c r="G986" s="1" t="s">
        <v>24</v>
      </c>
      <c r="H986" s="1" t="s">
        <v>29</v>
      </c>
      <c r="I986" s="5">
        <v>32</v>
      </c>
      <c r="J986" s="1" t="s">
        <v>30</v>
      </c>
      <c r="K986" s="1" t="s">
        <v>488</v>
      </c>
    </row>
    <row r="987" spans="1:11" ht="13.5" thickBot="1">
      <c r="A987" s="30">
        <v>45292</v>
      </c>
      <c r="B987" s="1" t="s">
        <v>13</v>
      </c>
      <c r="C987" s="1" t="s">
        <v>290</v>
      </c>
      <c r="D987" s="1" t="s">
        <v>85</v>
      </c>
      <c r="E987" s="1" t="str">
        <f>+VLOOKUP(D987,'[1]Exportar Hoja de Trabajo'!$B$2:$F$2549,2,0)</f>
        <v>NEIVA - BENITO SALAS</v>
      </c>
      <c r="F987" s="1" t="s">
        <v>59</v>
      </c>
      <c r="G987" s="1" t="s">
        <v>60</v>
      </c>
      <c r="H987" s="1" t="s">
        <v>29</v>
      </c>
      <c r="I987" s="5">
        <v>15</v>
      </c>
      <c r="J987" s="1" t="s">
        <v>30</v>
      </c>
      <c r="K987" s="1" t="s">
        <v>488</v>
      </c>
    </row>
    <row r="988" spans="1:11" ht="13.5" thickBot="1">
      <c r="A988" s="30">
        <v>45292</v>
      </c>
      <c r="B988" s="1" t="s">
        <v>13</v>
      </c>
      <c r="C988" s="1" t="s">
        <v>290</v>
      </c>
      <c r="D988" s="1" t="s">
        <v>86</v>
      </c>
      <c r="E988" s="1" t="str">
        <f>+VLOOKUP(D988,'[1]Exportar Hoja de Trabajo'!$B$2:$F$2549,2,0)</f>
        <v>PEREIRA - MATECAÑA</v>
      </c>
      <c r="F988" s="1" t="s">
        <v>32</v>
      </c>
      <c r="G988" s="1" t="s">
        <v>33</v>
      </c>
      <c r="H988" s="1" t="s">
        <v>29</v>
      </c>
      <c r="I988" s="5">
        <v>201</v>
      </c>
      <c r="J988" s="1" t="s">
        <v>30</v>
      </c>
      <c r="K988" s="1" t="s">
        <v>488</v>
      </c>
    </row>
    <row r="989" spans="1:11" ht="13.5" thickBot="1">
      <c r="A989" s="30">
        <v>45292</v>
      </c>
      <c r="B989" s="1" t="s">
        <v>13</v>
      </c>
      <c r="C989" s="1" t="s">
        <v>290</v>
      </c>
      <c r="D989" s="1" t="s">
        <v>86</v>
      </c>
      <c r="E989" s="1" t="str">
        <f>+VLOOKUP(D989,'[1]Exportar Hoja de Trabajo'!$B$2:$F$2549,2,0)</f>
        <v>PEREIRA - MATECAÑA</v>
      </c>
      <c r="F989" s="1" t="s">
        <v>65</v>
      </c>
      <c r="G989" s="1" t="s">
        <v>66</v>
      </c>
      <c r="H989" s="1" t="s">
        <v>45</v>
      </c>
      <c r="I989" s="5">
        <v>1</v>
      </c>
      <c r="J989" s="1" t="s">
        <v>46</v>
      </c>
      <c r="K989" s="1" t="s">
        <v>47</v>
      </c>
    </row>
    <row r="990" spans="1:11" ht="13.5" thickBot="1">
      <c r="A990" s="30">
        <v>45292</v>
      </c>
      <c r="B990" s="1" t="s">
        <v>13</v>
      </c>
      <c r="C990" s="1" t="s">
        <v>290</v>
      </c>
      <c r="D990" s="1" t="s">
        <v>86</v>
      </c>
      <c r="E990" s="1" t="str">
        <f>+VLOOKUP(D990,'[1]Exportar Hoja de Trabajo'!$B$2:$F$2549,2,0)</f>
        <v>PEREIRA - MATECAÑA</v>
      </c>
      <c r="F990" s="1" t="s">
        <v>18</v>
      </c>
      <c r="G990" s="1" t="s">
        <v>19</v>
      </c>
      <c r="H990" s="1" t="s">
        <v>15</v>
      </c>
      <c r="I990" s="5">
        <v>51</v>
      </c>
      <c r="J990" s="1" t="s">
        <v>25</v>
      </c>
      <c r="K990" s="1" t="s">
        <v>26</v>
      </c>
    </row>
    <row r="991" spans="1:11" ht="13.5" thickBot="1">
      <c r="A991" s="30">
        <v>45292</v>
      </c>
      <c r="B991" s="1" t="s">
        <v>13</v>
      </c>
      <c r="C991" s="1" t="s">
        <v>290</v>
      </c>
      <c r="D991" s="1" t="s">
        <v>86</v>
      </c>
      <c r="E991" s="1" t="str">
        <f>+VLOOKUP(D991,'[1]Exportar Hoja de Trabajo'!$B$2:$F$2549,2,0)</f>
        <v>PEREIRA - MATECAÑA</v>
      </c>
      <c r="F991" s="1" t="s">
        <v>23</v>
      </c>
      <c r="G991" s="1" t="s">
        <v>24</v>
      </c>
      <c r="H991" s="1" t="s">
        <v>29</v>
      </c>
      <c r="I991" s="5">
        <v>514</v>
      </c>
      <c r="J991" s="1" t="s">
        <v>46</v>
      </c>
      <c r="K991" s="1" t="s">
        <v>47</v>
      </c>
    </row>
    <row r="992" spans="1:11" ht="13.5" thickBot="1">
      <c r="A992" s="30">
        <v>45292</v>
      </c>
      <c r="B992" s="1" t="s">
        <v>13</v>
      </c>
      <c r="C992" s="1" t="s">
        <v>290</v>
      </c>
      <c r="D992" s="1" t="s">
        <v>86</v>
      </c>
      <c r="E992" s="1" t="str">
        <f>+VLOOKUP(D992,'[1]Exportar Hoja de Trabajo'!$B$2:$F$2549,2,0)</f>
        <v>PEREIRA - MATECAÑA</v>
      </c>
      <c r="F992" s="1" t="s">
        <v>40</v>
      </c>
      <c r="G992" s="1" t="s">
        <v>41</v>
      </c>
      <c r="H992" s="1" t="s">
        <v>15</v>
      </c>
      <c r="I992" s="5">
        <v>27</v>
      </c>
      <c r="J992" s="1" t="s">
        <v>16</v>
      </c>
      <c r="K992" s="1" t="s">
        <v>17</v>
      </c>
    </row>
    <row r="993" spans="1:11" ht="13.5" thickBot="1">
      <c r="A993" s="30">
        <v>45292</v>
      </c>
      <c r="B993" s="1" t="s">
        <v>13</v>
      </c>
      <c r="C993" s="1" t="s">
        <v>290</v>
      </c>
      <c r="D993" s="1" t="s">
        <v>87</v>
      </c>
      <c r="E993" s="1" t="str">
        <f>+VLOOKUP(D993,'[1]Exportar Hoja de Trabajo'!$B$2:$F$2549,2,0)</f>
        <v>PASTO - ANTONIO NARIQO</v>
      </c>
      <c r="F993" s="1" t="s">
        <v>18</v>
      </c>
      <c r="G993" s="1" t="s">
        <v>19</v>
      </c>
      <c r="H993" s="1" t="s">
        <v>29</v>
      </c>
      <c r="I993" s="5">
        <v>206</v>
      </c>
      <c r="J993" s="1" t="s">
        <v>46</v>
      </c>
      <c r="K993" s="1" t="s">
        <v>47</v>
      </c>
    </row>
    <row r="994" spans="1:11" ht="13.5" thickBot="1">
      <c r="A994" s="30">
        <v>45292</v>
      </c>
      <c r="B994" s="1" t="s">
        <v>13</v>
      </c>
      <c r="C994" s="1" t="s">
        <v>290</v>
      </c>
      <c r="D994" s="1" t="s">
        <v>87</v>
      </c>
      <c r="E994" s="1" t="str">
        <f>+VLOOKUP(D994,'[1]Exportar Hoja de Trabajo'!$B$2:$F$2549,2,0)</f>
        <v>PASTO - ANTONIO NARIQO</v>
      </c>
      <c r="F994" s="1" t="s">
        <v>40</v>
      </c>
      <c r="G994" s="1" t="s">
        <v>41</v>
      </c>
      <c r="H994" s="1" t="s">
        <v>29</v>
      </c>
      <c r="I994" s="5">
        <v>595</v>
      </c>
      <c r="J994" s="1" t="s">
        <v>46</v>
      </c>
      <c r="K994" s="1" t="s">
        <v>47</v>
      </c>
    </row>
    <row r="995" spans="1:11" ht="13.5" thickBot="1">
      <c r="A995" s="30">
        <v>45292</v>
      </c>
      <c r="B995" s="1" t="s">
        <v>13</v>
      </c>
      <c r="C995" s="1" t="s">
        <v>290</v>
      </c>
      <c r="D995" s="1" t="s">
        <v>89</v>
      </c>
      <c r="E995" s="1" t="str">
        <f>+VLOOKUP(D995,'[1]Exportar Hoja de Trabajo'!$B$2:$F$2549,2,0)</f>
        <v>SIMON BOLIVAR</v>
      </c>
      <c r="F995" s="1" t="s">
        <v>23</v>
      </c>
      <c r="G995" s="1" t="s">
        <v>24</v>
      </c>
      <c r="H995" s="1" t="s">
        <v>29</v>
      </c>
      <c r="I995" s="5">
        <v>450</v>
      </c>
      <c r="J995" s="1" t="s">
        <v>46</v>
      </c>
      <c r="K995" s="1" t="s">
        <v>47</v>
      </c>
    </row>
    <row r="996" spans="1:11" ht="13.5" thickBot="1">
      <c r="A996" s="30">
        <v>45292</v>
      </c>
      <c r="B996" s="1" t="s">
        <v>13</v>
      </c>
      <c r="C996" s="1" t="s">
        <v>290</v>
      </c>
      <c r="D996" s="1" t="s">
        <v>89</v>
      </c>
      <c r="E996" s="1" t="str">
        <f>+VLOOKUP(D996,'[1]Exportar Hoja de Trabajo'!$B$2:$F$2549,2,0)</f>
        <v>SIMON BOLIVAR</v>
      </c>
      <c r="F996" s="1" t="s">
        <v>27</v>
      </c>
      <c r="G996" s="1" t="s">
        <v>28</v>
      </c>
      <c r="H996" s="1" t="s">
        <v>15</v>
      </c>
      <c r="I996" s="5">
        <v>13</v>
      </c>
      <c r="J996" s="1" t="s">
        <v>25</v>
      </c>
      <c r="K996" s="1" t="s">
        <v>26</v>
      </c>
    </row>
    <row r="997" spans="1:11" ht="13.5" thickBot="1">
      <c r="A997" s="30">
        <v>45292</v>
      </c>
      <c r="B997" s="1" t="s">
        <v>13</v>
      </c>
      <c r="C997" s="1" t="s">
        <v>290</v>
      </c>
      <c r="D997" s="1" t="s">
        <v>89</v>
      </c>
      <c r="E997" s="1" t="str">
        <f>+VLOOKUP(D997,'[1]Exportar Hoja de Trabajo'!$B$2:$F$2549,2,0)</f>
        <v>SIMON BOLIVAR</v>
      </c>
      <c r="F997" s="1" t="s">
        <v>40</v>
      </c>
      <c r="G997" s="1" t="s">
        <v>41</v>
      </c>
      <c r="H997" s="1" t="s">
        <v>29</v>
      </c>
      <c r="I997" s="5">
        <v>1128</v>
      </c>
      <c r="J997" s="1" t="s">
        <v>46</v>
      </c>
      <c r="K997" s="1" t="s">
        <v>47</v>
      </c>
    </row>
    <row r="998" spans="1:11" ht="13.5" thickBot="1">
      <c r="A998" s="30">
        <v>45292</v>
      </c>
      <c r="B998" s="1" t="s">
        <v>186</v>
      </c>
      <c r="C998" s="1" t="s">
        <v>297</v>
      </c>
      <c r="D998" s="1" t="s">
        <v>5</v>
      </c>
      <c r="E998" s="1" t="str">
        <f>+VLOOKUP(D998,'[1]Exportar Hoja de Trabajo'!$B$2:$F$2549,2,0)</f>
        <v>BOGOTA - EL DORADO LUIS CARLOS GALAN SARMIENTO</v>
      </c>
      <c r="F998" s="1" t="s">
        <v>65</v>
      </c>
      <c r="G998" s="1" t="s">
        <v>66</v>
      </c>
      <c r="H998" s="1" t="s">
        <v>52</v>
      </c>
      <c r="I998" s="5">
        <v>1</v>
      </c>
      <c r="J998" s="1" t="s">
        <v>111</v>
      </c>
      <c r="K998" s="1" t="s">
        <v>256</v>
      </c>
    </row>
    <row r="999" spans="1:11" ht="13.5" thickBot="1">
      <c r="A999" s="30">
        <v>45292</v>
      </c>
      <c r="B999" s="1" t="s">
        <v>186</v>
      </c>
      <c r="C999" s="1" t="s">
        <v>297</v>
      </c>
      <c r="D999" s="1" t="s">
        <v>5</v>
      </c>
      <c r="E999" s="1" t="str">
        <f>+VLOOKUP(D999,'[1]Exportar Hoja de Trabajo'!$B$2:$F$2549,2,0)</f>
        <v>BOGOTA - EL DORADO LUIS CARLOS GALAN SARMIENTO</v>
      </c>
      <c r="F999" s="1" t="s">
        <v>6</v>
      </c>
      <c r="G999" s="1" t="s">
        <v>283</v>
      </c>
      <c r="H999" s="1" t="s">
        <v>10</v>
      </c>
      <c r="I999" s="5">
        <v>34</v>
      </c>
      <c r="J999" s="1" t="s">
        <v>195</v>
      </c>
      <c r="K999" s="1" t="s">
        <v>196</v>
      </c>
    </row>
    <row r="1000" spans="1:11" ht="13.5" thickBot="1">
      <c r="A1000" s="30">
        <v>45292</v>
      </c>
      <c r="B1000" s="1" t="s">
        <v>186</v>
      </c>
      <c r="C1000" s="1" t="s">
        <v>297</v>
      </c>
      <c r="D1000" s="1" t="s">
        <v>5</v>
      </c>
      <c r="E1000" s="1" t="str">
        <f>+VLOOKUP(D1000,'[1]Exportar Hoja de Trabajo'!$B$2:$F$2549,2,0)</f>
        <v>BOGOTA - EL DORADO LUIS CARLOS GALAN SARMIENTO</v>
      </c>
      <c r="F1000" s="1" t="s">
        <v>6</v>
      </c>
      <c r="G1000" s="1" t="s">
        <v>283</v>
      </c>
      <c r="H1000" s="1" t="s">
        <v>29</v>
      </c>
      <c r="I1000" s="5">
        <v>50</v>
      </c>
      <c r="J1000" s="1" t="s">
        <v>233</v>
      </c>
      <c r="K1000" s="1" t="s">
        <v>234</v>
      </c>
    </row>
    <row r="1001" spans="1:11" ht="13.5" thickBot="1">
      <c r="A1001" s="30">
        <v>45292</v>
      </c>
      <c r="B1001" s="1" t="s">
        <v>153</v>
      </c>
      <c r="C1001" s="1" t="s">
        <v>292</v>
      </c>
      <c r="D1001" s="1" t="s">
        <v>5</v>
      </c>
      <c r="E1001" s="1" t="str">
        <f>+VLOOKUP(D1001,'[1]Exportar Hoja de Trabajo'!$B$2:$F$2549,2,0)</f>
        <v>BOGOTA - EL DORADO LUIS CARLOS GALAN SARMIENTO</v>
      </c>
      <c r="F1001" s="1" t="s">
        <v>36</v>
      </c>
      <c r="G1001" t="s">
        <v>347</v>
      </c>
      <c r="H1001" s="1" t="s">
        <v>120</v>
      </c>
      <c r="I1001" s="5">
        <v>48</v>
      </c>
      <c r="J1001" s="1" t="s">
        <v>57</v>
      </c>
      <c r="K1001" s="1" t="s">
        <v>58</v>
      </c>
    </row>
    <row r="1002" spans="1:11" ht="13.5" thickBot="1">
      <c r="A1002" s="30">
        <v>45292</v>
      </c>
      <c r="B1002" s="1" t="s">
        <v>153</v>
      </c>
      <c r="C1002" s="1" t="s">
        <v>292</v>
      </c>
      <c r="D1002" s="1" t="s">
        <v>5</v>
      </c>
      <c r="E1002" s="1" t="str">
        <f>+VLOOKUP(D1002,'[1]Exportar Hoja de Trabajo'!$B$2:$F$2549,2,0)</f>
        <v>BOGOTA - EL DORADO LUIS CARLOS GALAN SARMIENTO</v>
      </c>
      <c r="F1002" s="1" t="s">
        <v>38</v>
      </c>
      <c r="G1002" s="1" t="s">
        <v>39</v>
      </c>
      <c r="H1002" s="1" t="s">
        <v>129</v>
      </c>
      <c r="I1002" s="5">
        <v>30</v>
      </c>
      <c r="J1002" s="1" t="s">
        <v>57</v>
      </c>
      <c r="K1002" s="1" t="s">
        <v>58</v>
      </c>
    </row>
    <row r="1003" spans="1:11" ht="13.5" thickBot="1">
      <c r="A1003" s="30">
        <v>45292</v>
      </c>
      <c r="B1003" s="1" t="s">
        <v>153</v>
      </c>
      <c r="C1003" s="1" t="s">
        <v>292</v>
      </c>
      <c r="D1003" s="1" t="s">
        <v>76</v>
      </c>
      <c r="E1003" s="1" t="str">
        <f>+VLOOKUP(D1003,'[1]Exportar Hoja de Trabajo'!$B$2:$F$2549,2,0)</f>
        <v>RIONEGRO - JOSE M. CORDOVA</v>
      </c>
      <c r="F1003" s="1" t="s">
        <v>59</v>
      </c>
      <c r="G1003" s="1" t="s">
        <v>60</v>
      </c>
      <c r="H1003" s="1" t="s">
        <v>120</v>
      </c>
      <c r="I1003" s="5">
        <v>11</v>
      </c>
      <c r="J1003" s="1" t="s">
        <v>115</v>
      </c>
      <c r="K1003" s="1" t="s">
        <v>116</v>
      </c>
    </row>
    <row r="1004" spans="1:11" ht="13.5" thickBot="1">
      <c r="A1004" s="30">
        <v>45292</v>
      </c>
      <c r="B1004" s="1" t="s">
        <v>153</v>
      </c>
      <c r="C1004" s="1" t="s">
        <v>292</v>
      </c>
      <c r="D1004" s="1" t="s">
        <v>76</v>
      </c>
      <c r="E1004" s="1" t="str">
        <f>+VLOOKUP(D1004,'[1]Exportar Hoja de Trabajo'!$B$2:$F$2549,2,0)</f>
        <v>RIONEGRO - JOSE M. CORDOVA</v>
      </c>
      <c r="F1004" s="1" t="s">
        <v>59</v>
      </c>
      <c r="G1004" s="1" t="s">
        <v>60</v>
      </c>
      <c r="H1004" s="1" t="s">
        <v>15</v>
      </c>
      <c r="I1004" s="5">
        <v>889</v>
      </c>
      <c r="J1004" s="1" t="s">
        <v>42</v>
      </c>
      <c r="K1004" s="1" t="s">
        <v>43</v>
      </c>
    </row>
    <row r="1005" spans="1:11" ht="13.5" thickBot="1">
      <c r="A1005" s="30">
        <v>45292</v>
      </c>
      <c r="B1005" s="1" t="s">
        <v>153</v>
      </c>
      <c r="C1005" s="1" t="s">
        <v>292</v>
      </c>
      <c r="D1005" s="1" t="s">
        <v>76</v>
      </c>
      <c r="E1005" s="1" t="str">
        <f>+VLOOKUP(D1005,'[1]Exportar Hoja de Trabajo'!$B$2:$F$2549,2,0)</f>
        <v>RIONEGRO - JOSE M. CORDOVA</v>
      </c>
      <c r="F1005" s="1" t="s">
        <v>6</v>
      </c>
      <c r="G1005" s="1" t="s">
        <v>283</v>
      </c>
      <c r="H1005" s="1" t="s">
        <v>29</v>
      </c>
      <c r="I1005" s="5">
        <v>26</v>
      </c>
      <c r="J1005" s="1" t="s">
        <v>30</v>
      </c>
      <c r="K1005" s="1" t="s">
        <v>488</v>
      </c>
    </row>
    <row r="1006" spans="1:11" ht="13.5" thickBot="1">
      <c r="A1006" s="30">
        <v>45323</v>
      </c>
      <c r="B1006" s="1" t="s">
        <v>4</v>
      </c>
      <c r="C1006" s="1" t="s">
        <v>298</v>
      </c>
      <c r="D1006" s="1" t="s">
        <v>5</v>
      </c>
      <c r="E1006" s="1" t="str">
        <f>+VLOOKUP(D1006,'[1]Exportar Hoja de Trabajo'!$B$2:$F$2549,2,0)</f>
        <v>BOGOTA - EL DORADO LUIS CARLOS GALAN SARMIENTO</v>
      </c>
      <c r="F1006" s="1" t="s">
        <v>6</v>
      </c>
      <c r="G1006" s="1" t="s">
        <v>283</v>
      </c>
      <c r="H1006" s="1" t="s">
        <v>7</v>
      </c>
      <c r="I1006" s="5">
        <v>2</v>
      </c>
      <c r="J1006" s="1" t="s">
        <v>8</v>
      </c>
      <c r="K1006" s="1" t="s">
        <v>9</v>
      </c>
    </row>
    <row r="1007" spans="1:11" ht="13.5" thickBot="1">
      <c r="A1007" s="30">
        <v>45323</v>
      </c>
      <c r="B1007" s="1" t="s">
        <v>13</v>
      </c>
      <c r="C1007" s="1" t="s">
        <v>290</v>
      </c>
      <c r="D1007" s="1" t="s">
        <v>14</v>
      </c>
      <c r="E1007" s="1" t="str">
        <f>+VLOOKUP(D1007,'[1]Exportar Hoja de Trabajo'!$B$2:$F$2549,2,0)</f>
        <v>SAN ANDRES-GUSTAVO ROJAS PINILLA</v>
      </c>
      <c r="F1007" s="1" t="s">
        <v>6</v>
      </c>
      <c r="G1007" s="1" t="s">
        <v>283</v>
      </c>
      <c r="H1007" s="1" t="s">
        <v>15</v>
      </c>
      <c r="I1007" s="5">
        <v>236</v>
      </c>
      <c r="J1007" s="1" t="s">
        <v>16</v>
      </c>
      <c r="K1007" s="1" t="s">
        <v>17</v>
      </c>
    </row>
    <row r="1008" spans="1:11" ht="13.5" thickBot="1">
      <c r="A1008" s="30">
        <v>45323</v>
      </c>
      <c r="B1008" s="1" t="s">
        <v>13</v>
      </c>
      <c r="C1008" s="1" t="s">
        <v>290</v>
      </c>
      <c r="D1008" s="1" t="s">
        <v>14</v>
      </c>
      <c r="E1008" s="1" t="str">
        <f>+VLOOKUP(D1008,'[1]Exportar Hoja de Trabajo'!$B$2:$F$2549,2,0)</f>
        <v>SAN ANDRES-GUSTAVO ROJAS PINILLA</v>
      </c>
      <c r="F1008" s="1" t="s">
        <v>18</v>
      </c>
      <c r="G1008" s="1" t="s">
        <v>19</v>
      </c>
      <c r="H1008" s="1" t="s">
        <v>20</v>
      </c>
      <c r="I1008" s="5">
        <v>8</v>
      </c>
      <c r="J1008" s="1" t="s">
        <v>21</v>
      </c>
      <c r="K1008" s="1" t="s">
        <v>22</v>
      </c>
    </row>
    <row r="1009" spans="1:11" ht="13.5" thickBot="1">
      <c r="A1009" s="30">
        <v>45323</v>
      </c>
      <c r="B1009" s="1" t="s">
        <v>13</v>
      </c>
      <c r="C1009" s="1" t="s">
        <v>290</v>
      </c>
      <c r="D1009" s="1" t="s">
        <v>14</v>
      </c>
      <c r="E1009" s="1" t="str">
        <f>+VLOOKUP(D1009,'[1]Exportar Hoja de Trabajo'!$B$2:$F$2549,2,0)</f>
        <v>SAN ANDRES-GUSTAVO ROJAS PINILLA</v>
      </c>
      <c r="F1009" s="1" t="s">
        <v>23</v>
      </c>
      <c r="G1009" s="1" t="s">
        <v>24</v>
      </c>
      <c r="H1009" s="1" t="s">
        <v>15</v>
      </c>
      <c r="I1009" s="5">
        <v>17</v>
      </c>
      <c r="J1009" s="1" t="s">
        <v>25</v>
      </c>
      <c r="K1009" s="1" t="s">
        <v>26</v>
      </c>
    </row>
    <row r="1010" spans="1:11" ht="13.5" thickBot="1">
      <c r="A1010" s="30">
        <v>45323</v>
      </c>
      <c r="B1010" s="1" t="s">
        <v>13</v>
      </c>
      <c r="C1010" s="1" t="s">
        <v>290</v>
      </c>
      <c r="D1010" s="1" t="s">
        <v>14</v>
      </c>
      <c r="E1010" s="1" t="str">
        <f>+VLOOKUP(D1010,'[1]Exportar Hoja de Trabajo'!$B$2:$F$2549,2,0)</f>
        <v>SAN ANDRES-GUSTAVO ROJAS PINILLA</v>
      </c>
      <c r="F1010" s="1" t="s">
        <v>27</v>
      </c>
      <c r="G1010" s="1" t="s">
        <v>28</v>
      </c>
      <c r="H1010" s="1" t="s">
        <v>29</v>
      </c>
      <c r="I1010" s="5">
        <v>302</v>
      </c>
      <c r="J1010" s="1" t="s">
        <v>30</v>
      </c>
      <c r="K1010" s="1" t="s">
        <v>488</v>
      </c>
    </row>
    <row r="1011" spans="1:11" ht="13.5" thickBot="1">
      <c r="A1011" s="30">
        <v>45323</v>
      </c>
      <c r="B1011" s="1" t="s">
        <v>13</v>
      </c>
      <c r="C1011" s="1" t="s">
        <v>290</v>
      </c>
      <c r="D1011" s="1" t="s">
        <v>31</v>
      </c>
      <c r="E1011" s="1" t="str">
        <f>+VLOOKUP(D1011,'[1]Exportar Hoja de Trabajo'!$B$2:$F$2549,2,0)</f>
        <v>EL EDEN</v>
      </c>
      <c r="F1011" s="1" t="s">
        <v>32</v>
      </c>
      <c r="G1011" s="1" t="s">
        <v>33</v>
      </c>
      <c r="H1011" s="1" t="s">
        <v>29</v>
      </c>
      <c r="I1011" s="5">
        <v>15</v>
      </c>
      <c r="J1011" s="1" t="s">
        <v>34</v>
      </c>
      <c r="K1011" s="1" t="s">
        <v>35</v>
      </c>
    </row>
    <row r="1012" spans="1:11" ht="13.5" thickBot="1">
      <c r="A1012" s="30">
        <v>45323</v>
      </c>
      <c r="B1012" s="1" t="s">
        <v>13</v>
      </c>
      <c r="C1012" s="1" t="s">
        <v>290</v>
      </c>
      <c r="D1012" s="1" t="s">
        <v>31</v>
      </c>
      <c r="E1012" s="1" t="str">
        <f>+VLOOKUP(D1012,'[1]Exportar Hoja de Trabajo'!$B$2:$F$2549,2,0)</f>
        <v>EL EDEN</v>
      </c>
      <c r="F1012" s="1" t="s">
        <v>18</v>
      </c>
      <c r="G1012" s="1" t="s">
        <v>19</v>
      </c>
      <c r="H1012" s="1" t="s">
        <v>29</v>
      </c>
      <c r="I1012" s="5">
        <v>15</v>
      </c>
      <c r="J1012" s="1" t="s">
        <v>34</v>
      </c>
      <c r="K1012" s="1" t="s">
        <v>35</v>
      </c>
    </row>
    <row r="1013" spans="1:11" ht="13.5" thickBot="1">
      <c r="A1013" s="30">
        <v>45323</v>
      </c>
      <c r="B1013" s="1" t="s">
        <v>13</v>
      </c>
      <c r="C1013" s="1" t="s">
        <v>290</v>
      </c>
      <c r="D1013" s="1" t="s">
        <v>31</v>
      </c>
      <c r="E1013" s="1" t="str">
        <f>+VLOOKUP(D1013,'[1]Exportar Hoja de Trabajo'!$B$2:$F$2549,2,0)</f>
        <v>EL EDEN</v>
      </c>
      <c r="F1013" s="1" t="s">
        <v>36</v>
      </c>
      <c r="G1013" t="s">
        <v>347</v>
      </c>
      <c r="H1013" s="1" t="s">
        <v>29</v>
      </c>
      <c r="I1013" s="5">
        <v>15</v>
      </c>
      <c r="J1013" s="1" t="s">
        <v>34</v>
      </c>
      <c r="K1013" s="1" t="s">
        <v>35</v>
      </c>
    </row>
    <row r="1014" spans="1:11" ht="13.5" thickBot="1">
      <c r="A1014" s="30">
        <v>45323</v>
      </c>
      <c r="B1014" s="1" t="s">
        <v>13</v>
      </c>
      <c r="C1014" s="1" t="s">
        <v>290</v>
      </c>
      <c r="D1014" s="1" t="s">
        <v>37</v>
      </c>
      <c r="E1014" s="1" t="str">
        <f>+VLOOKUP(D1014,'[1]Exportar Hoja de Trabajo'!$B$2:$F$2549,2,0)</f>
        <v>BARRANQUILLA-E. CORTISSOZ</v>
      </c>
      <c r="F1014" s="1" t="s">
        <v>32</v>
      </c>
      <c r="G1014" s="1" t="s">
        <v>33</v>
      </c>
      <c r="H1014" s="1" t="s">
        <v>15</v>
      </c>
      <c r="I1014" s="5">
        <v>43</v>
      </c>
      <c r="J1014" s="1" t="s">
        <v>25</v>
      </c>
      <c r="K1014" s="1" t="s">
        <v>26</v>
      </c>
    </row>
    <row r="1015" spans="1:11" ht="13.5" thickBot="1">
      <c r="A1015" s="30">
        <v>45323</v>
      </c>
      <c r="B1015" s="1" t="s">
        <v>13</v>
      </c>
      <c r="C1015" s="1" t="s">
        <v>290</v>
      </c>
      <c r="D1015" s="1" t="s">
        <v>37</v>
      </c>
      <c r="E1015" s="1" t="str">
        <f>+VLOOKUP(D1015,'[1]Exportar Hoja de Trabajo'!$B$2:$F$2549,2,0)</f>
        <v>BARRANQUILLA-E. CORTISSOZ</v>
      </c>
      <c r="F1015" s="1" t="s">
        <v>23</v>
      </c>
      <c r="G1015" s="1" t="s">
        <v>24</v>
      </c>
      <c r="H1015" s="1" t="s">
        <v>29</v>
      </c>
      <c r="I1015" s="5">
        <v>2</v>
      </c>
      <c r="J1015" s="1" t="s">
        <v>30</v>
      </c>
      <c r="K1015" s="1" t="s">
        <v>488</v>
      </c>
    </row>
    <row r="1016" spans="1:11" ht="13.5" thickBot="1">
      <c r="A1016" s="30">
        <v>45323</v>
      </c>
      <c r="B1016" s="1" t="s">
        <v>13</v>
      </c>
      <c r="C1016" s="1" t="s">
        <v>290</v>
      </c>
      <c r="D1016" s="1" t="s">
        <v>37</v>
      </c>
      <c r="E1016" s="1" t="str">
        <f>+VLOOKUP(D1016,'[1]Exportar Hoja de Trabajo'!$B$2:$F$2549,2,0)</f>
        <v>BARRANQUILLA-E. CORTISSOZ</v>
      </c>
      <c r="F1016" s="1" t="s">
        <v>27</v>
      </c>
      <c r="G1016" s="1" t="s">
        <v>28</v>
      </c>
      <c r="H1016" s="1" t="s">
        <v>15</v>
      </c>
      <c r="I1016" s="5">
        <v>50</v>
      </c>
      <c r="J1016" s="1" t="s">
        <v>16</v>
      </c>
      <c r="K1016" s="1" t="s">
        <v>17</v>
      </c>
    </row>
    <row r="1017" spans="1:11" ht="13.5" thickBot="1">
      <c r="A1017" s="30">
        <v>45323</v>
      </c>
      <c r="B1017" s="1" t="s">
        <v>13</v>
      </c>
      <c r="C1017" s="1" t="s">
        <v>290</v>
      </c>
      <c r="D1017" s="1" t="s">
        <v>37</v>
      </c>
      <c r="E1017" s="1" t="str">
        <f>+VLOOKUP(D1017,'[1]Exportar Hoja de Trabajo'!$B$2:$F$2549,2,0)</f>
        <v>BARRANQUILLA-E. CORTISSOZ</v>
      </c>
      <c r="F1017" s="1" t="s">
        <v>38</v>
      </c>
      <c r="G1017" s="1" t="s">
        <v>39</v>
      </c>
      <c r="H1017" s="1" t="s">
        <v>15</v>
      </c>
      <c r="I1017" s="5">
        <v>1</v>
      </c>
      <c r="J1017" s="1" t="s">
        <v>16</v>
      </c>
      <c r="K1017" s="1" t="s">
        <v>17</v>
      </c>
    </row>
    <row r="1018" spans="1:11" ht="13.5" thickBot="1">
      <c r="A1018" s="30">
        <v>45323</v>
      </c>
      <c r="B1018" s="1" t="s">
        <v>13</v>
      </c>
      <c r="C1018" s="1" t="s">
        <v>290</v>
      </c>
      <c r="D1018" s="1" t="s">
        <v>37</v>
      </c>
      <c r="E1018" s="1" t="str">
        <f>+VLOOKUP(D1018,'[1]Exportar Hoja de Trabajo'!$B$2:$F$2549,2,0)</f>
        <v>BARRANQUILLA-E. CORTISSOZ</v>
      </c>
      <c r="F1018" s="1" t="s">
        <v>40</v>
      </c>
      <c r="G1018" s="1" t="s">
        <v>41</v>
      </c>
      <c r="H1018" s="1" t="s">
        <v>15</v>
      </c>
      <c r="I1018" s="5">
        <v>2</v>
      </c>
      <c r="J1018" s="1" t="s">
        <v>42</v>
      </c>
      <c r="K1018" s="1" t="s">
        <v>43</v>
      </c>
    </row>
    <row r="1019" spans="1:11" ht="13.5" thickBot="1">
      <c r="A1019" s="30">
        <v>45323</v>
      </c>
      <c r="B1019" s="1" t="s">
        <v>13</v>
      </c>
      <c r="C1019" s="1" t="s">
        <v>290</v>
      </c>
      <c r="D1019" s="1" t="s">
        <v>44</v>
      </c>
      <c r="E1019" s="1" t="str">
        <f>+VLOOKUP(D1019,'[1]Exportar Hoja de Trabajo'!$B$2:$F$2549,2,0)</f>
        <v>BUCARAMANGA - PALONEGRO</v>
      </c>
      <c r="F1019" s="1" t="s">
        <v>32</v>
      </c>
      <c r="G1019" s="1" t="s">
        <v>33</v>
      </c>
      <c r="H1019" s="1" t="s">
        <v>29</v>
      </c>
      <c r="I1019" s="5">
        <v>182</v>
      </c>
      <c r="J1019" s="1" t="s">
        <v>30</v>
      </c>
      <c r="K1019" s="1" t="s">
        <v>488</v>
      </c>
    </row>
    <row r="1020" spans="1:11" ht="13.5" thickBot="1">
      <c r="A1020" s="30">
        <v>45323</v>
      </c>
      <c r="B1020" s="1" t="s">
        <v>13</v>
      </c>
      <c r="C1020" s="1" t="s">
        <v>290</v>
      </c>
      <c r="D1020" s="1" t="s">
        <v>44</v>
      </c>
      <c r="E1020" s="1" t="str">
        <f>+VLOOKUP(D1020,'[1]Exportar Hoja de Trabajo'!$B$2:$F$2549,2,0)</f>
        <v>BUCARAMANGA - PALONEGRO</v>
      </c>
      <c r="F1020" s="1" t="s">
        <v>6</v>
      </c>
      <c r="G1020" s="1" t="s">
        <v>283</v>
      </c>
      <c r="H1020" s="1" t="s">
        <v>15</v>
      </c>
      <c r="I1020" s="5">
        <v>66</v>
      </c>
      <c r="J1020" s="1" t="s">
        <v>16</v>
      </c>
      <c r="K1020" s="1" t="s">
        <v>17</v>
      </c>
    </row>
    <row r="1021" spans="1:11" ht="13.5" thickBot="1">
      <c r="A1021" s="30">
        <v>45323</v>
      </c>
      <c r="B1021" s="1" t="s">
        <v>13</v>
      </c>
      <c r="C1021" s="1" t="s">
        <v>290</v>
      </c>
      <c r="D1021" s="1" t="s">
        <v>44</v>
      </c>
      <c r="E1021" s="1" t="str">
        <f>+VLOOKUP(D1021,'[1]Exportar Hoja de Trabajo'!$B$2:$F$2549,2,0)</f>
        <v>BUCARAMANGA - PALONEGRO</v>
      </c>
      <c r="F1021" s="1" t="s">
        <v>18</v>
      </c>
      <c r="G1021" s="1" t="s">
        <v>19</v>
      </c>
      <c r="H1021" s="1" t="s">
        <v>45</v>
      </c>
      <c r="I1021" s="5">
        <v>21</v>
      </c>
      <c r="J1021" s="1" t="s">
        <v>46</v>
      </c>
      <c r="K1021" s="1" t="s">
        <v>47</v>
      </c>
    </row>
    <row r="1022" spans="1:11" ht="13.5" thickBot="1">
      <c r="A1022" s="30">
        <v>45323</v>
      </c>
      <c r="B1022" s="1" t="s">
        <v>13</v>
      </c>
      <c r="C1022" s="1" t="s">
        <v>290</v>
      </c>
      <c r="D1022" s="1" t="s">
        <v>44</v>
      </c>
      <c r="E1022" s="1" t="str">
        <f>+VLOOKUP(D1022,'[1]Exportar Hoja de Trabajo'!$B$2:$F$2549,2,0)</f>
        <v>BUCARAMANGA - PALONEGRO</v>
      </c>
      <c r="F1022" s="1" t="s">
        <v>18</v>
      </c>
      <c r="G1022" s="1" t="s">
        <v>19</v>
      </c>
      <c r="H1022" s="1" t="s">
        <v>29</v>
      </c>
      <c r="I1022" s="5">
        <v>182</v>
      </c>
      <c r="J1022" s="1" t="s">
        <v>30</v>
      </c>
      <c r="K1022" s="1" t="s">
        <v>488</v>
      </c>
    </row>
    <row r="1023" spans="1:11" ht="13.5" thickBot="1">
      <c r="A1023" s="30">
        <v>45323</v>
      </c>
      <c r="B1023" s="1" t="s">
        <v>13</v>
      </c>
      <c r="C1023" s="1" t="s">
        <v>290</v>
      </c>
      <c r="D1023" s="1" t="s">
        <v>44</v>
      </c>
      <c r="E1023" s="1" t="str">
        <f>+VLOOKUP(D1023,'[1]Exportar Hoja de Trabajo'!$B$2:$F$2549,2,0)</f>
        <v>BUCARAMANGA - PALONEGRO</v>
      </c>
      <c r="F1023" s="1" t="s">
        <v>23</v>
      </c>
      <c r="G1023" s="1" t="s">
        <v>24</v>
      </c>
      <c r="H1023" s="1" t="s">
        <v>15</v>
      </c>
      <c r="I1023" s="5">
        <v>13</v>
      </c>
      <c r="J1023" s="1" t="s">
        <v>16</v>
      </c>
      <c r="K1023" s="1" t="s">
        <v>17</v>
      </c>
    </row>
    <row r="1024" spans="1:11" ht="13.5" thickBot="1">
      <c r="A1024" s="30">
        <v>45323</v>
      </c>
      <c r="B1024" s="1" t="s">
        <v>13</v>
      </c>
      <c r="C1024" s="1" t="s">
        <v>290</v>
      </c>
      <c r="D1024" s="1" t="s">
        <v>44</v>
      </c>
      <c r="E1024" s="1" t="str">
        <f>+VLOOKUP(D1024,'[1]Exportar Hoja de Trabajo'!$B$2:$F$2549,2,0)</f>
        <v>BUCARAMANGA - PALONEGRO</v>
      </c>
      <c r="F1024" s="1" t="s">
        <v>36</v>
      </c>
      <c r="G1024" t="s">
        <v>347</v>
      </c>
      <c r="H1024" s="1" t="s">
        <v>29</v>
      </c>
      <c r="I1024" s="5">
        <v>35</v>
      </c>
      <c r="J1024" s="1" t="s">
        <v>46</v>
      </c>
      <c r="K1024" s="1" t="s">
        <v>47</v>
      </c>
    </row>
    <row r="1025" spans="1:11" ht="13.5" thickBot="1">
      <c r="A1025" s="30">
        <v>45323</v>
      </c>
      <c r="B1025" s="1" t="s">
        <v>13</v>
      </c>
      <c r="C1025" s="1" t="s">
        <v>290</v>
      </c>
      <c r="D1025" s="1" t="s">
        <v>44</v>
      </c>
      <c r="E1025" s="1" t="str">
        <f>+VLOOKUP(D1025,'[1]Exportar Hoja de Trabajo'!$B$2:$F$2549,2,0)</f>
        <v>BUCARAMANGA - PALONEGRO</v>
      </c>
      <c r="F1025" s="1" t="s">
        <v>27</v>
      </c>
      <c r="G1025" s="1" t="s">
        <v>28</v>
      </c>
      <c r="H1025" s="1" t="s">
        <v>29</v>
      </c>
      <c r="I1025" s="5">
        <v>327</v>
      </c>
      <c r="J1025" s="1" t="s">
        <v>46</v>
      </c>
      <c r="K1025" s="1" t="s">
        <v>47</v>
      </c>
    </row>
    <row r="1026" spans="1:11" ht="13.5" thickBot="1">
      <c r="A1026" s="30">
        <v>45323</v>
      </c>
      <c r="B1026" s="1" t="s">
        <v>13</v>
      </c>
      <c r="C1026" s="1" t="s">
        <v>290</v>
      </c>
      <c r="D1026" s="1" t="s">
        <v>48</v>
      </c>
      <c r="E1026" s="1" t="str">
        <f>+VLOOKUP(D1026,'[1]Exportar Hoja de Trabajo'!$B$2:$F$2549,2,0)</f>
        <v>CALI - ALFONSO BONILLA ARAGON</v>
      </c>
      <c r="F1026" s="1" t="s">
        <v>6</v>
      </c>
      <c r="G1026" s="1" t="s">
        <v>283</v>
      </c>
      <c r="H1026" s="1" t="s">
        <v>45</v>
      </c>
      <c r="I1026" s="5">
        <v>106</v>
      </c>
      <c r="J1026" s="1" t="s">
        <v>46</v>
      </c>
      <c r="K1026" s="1" t="s">
        <v>47</v>
      </c>
    </row>
    <row r="1027" spans="1:11" ht="13.5" thickBot="1">
      <c r="A1027" s="30">
        <v>45323</v>
      </c>
      <c r="B1027" s="1" t="s">
        <v>13</v>
      </c>
      <c r="C1027" s="1" t="s">
        <v>290</v>
      </c>
      <c r="D1027" s="1" t="s">
        <v>48</v>
      </c>
      <c r="E1027" s="1" t="str">
        <f>+VLOOKUP(D1027,'[1]Exportar Hoja de Trabajo'!$B$2:$F$2549,2,0)</f>
        <v>CALI - ALFONSO BONILLA ARAGON</v>
      </c>
      <c r="F1027" s="1" t="s">
        <v>6</v>
      </c>
      <c r="G1027" s="1" t="s">
        <v>283</v>
      </c>
      <c r="H1027" s="1" t="s">
        <v>49</v>
      </c>
      <c r="I1027" s="5">
        <v>58</v>
      </c>
      <c r="J1027" s="1" t="s">
        <v>50</v>
      </c>
      <c r="K1027" s="1" t="s">
        <v>51</v>
      </c>
    </row>
    <row r="1028" spans="1:11" ht="13.5" thickBot="1">
      <c r="A1028" s="30">
        <v>45323</v>
      </c>
      <c r="B1028" s="1" t="s">
        <v>13</v>
      </c>
      <c r="C1028" s="1" t="s">
        <v>290</v>
      </c>
      <c r="D1028" s="1" t="s">
        <v>48</v>
      </c>
      <c r="E1028" s="1" t="str">
        <f>+VLOOKUP(D1028,'[1]Exportar Hoja de Trabajo'!$B$2:$F$2549,2,0)</f>
        <v>CALI - ALFONSO BONILLA ARAGON</v>
      </c>
      <c r="F1028" s="1" t="s">
        <v>6</v>
      </c>
      <c r="G1028" s="1" t="s">
        <v>283</v>
      </c>
      <c r="H1028" s="1" t="s">
        <v>52</v>
      </c>
      <c r="I1028" s="5">
        <v>10</v>
      </c>
      <c r="J1028" s="1" t="s">
        <v>53</v>
      </c>
      <c r="K1028" s="1" t="s">
        <v>54</v>
      </c>
    </row>
    <row r="1029" spans="1:11" ht="13.5" thickBot="1">
      <c r="A1029" s="30">
        <v>45323</v>
      </c>
      <c r="B1029" s="1" t="s">
        <v>13</v>
      </c>
      <c r="C1029" s="1" t="s">
        <v>290</v>
      </c>
      <c r="D1029" s="1" t="s">
        <v>48</v>
      </c>
      <c r="E1029" s="1" t="str">
        <f>+VLOOKUP(D1029,'[1]Exportar Hoja de Trabajo'!$B$2:$F$2549,2,0)</f>
        <v>CALI - ALFONSO BONILLA ARAGON</v>
      </c>
      <c r="F1029" s="1" t="s">
        <v>18</v>
      </c>
      <c r="G1029" s="1" t="s">
        <v>19</v>
      </c>
      <c r="H1029" s="1" t="s">
        <v>49</v>
      </c>
      <c r="I1029" s="5">
        <v>20</v>
      </c>
      <c r="J1029" s="1" t="s">
        <v>50</v>
      </c>
      <c r="K1029" s="1" t="s">
        <v>51</v>
      </c>
    </row>
    <row r="1030" spans="1:11" ht="13.5" thickBot="1">
      <c r="A1030" s="30">
        <v>45323</v>
      </c>
      <c r="B1030" s="1" t="s">
        <v>13</v>
      </c>
      <c r="C1030" s="1" t="s">
        <v>290</v>
      </c>
      <c r="D1030" s="1" t="s">
        <v>48</v>
      </c>
      <c r="E1030" s="1" t="str">
        <f>+VLOOKUP(D1030,'[1]Exportar Hoja de Trabajo'!$B$2:$F$2549,2,0)</f>
        <v>CALI - ALFONSO BONILLA ARAGON</v>
      </c>
      <c r="F1030" s="1" t="s">
        <v>18</v>
      </c>
      <c r="G1030" s="1" t="s">
        <v>19</v>
      </c>
      <c r="H1030" s="1" t="s">
        <v>15</v>
      </c>
      <c r="I1030" s="5">
        <v>60</v>
      </c>
      <c r="J1030" s="1" t="s">
        <v>42</v>
      </c>
      <c r="K1030" s="1" t="s">
        <v>43</v>
      </c>
    </row>
    <row r="1031" spans="1:11" ht="13.5" thickBot="1">
      <c r="A1031" s="30">
        <v>45323</v>
      </c>
      <c r="B1031" s="1" t="s">
        <v>13</v>
      </c>
      <c r="C1031" s="1" t="s">
        <v>290</v>
      </c>
      <c r="D1031" s="1" t="s">
        <v>48</v>
      </c>
      <c r="E1031" s="1" t="str">
        <f>+VLOOKUP(D1031,'[1]Exportar Hoja de Trabajo'!$B$2:$F$2549,2,0)</f>
        <v>CALI - ALFONSO BONILLA ARAGON</v>
      </c>
      <c r="F1031" s="1" t="s">
        <v>18</v>
      </c>
      <c r="G1031" s="1" t="s">
        <v>19</v>
      </c>
      <c r="H1031" s="1" t="s">
        <v>55</v>
      </c>
      <c r="I1031" s="5">
        <v>13</v>
      </c>
      <c r="J1031" s="1" t="s">
        <v>46</v>
      </c>
      <c r="K1031" s="1" t="s">
        <v>47</v>
      </c>
    </row>
    <row r="1032" spans="1:11" ht="13.5" thickBot="1">
      <c r="A1032" s="30">
        <v>45323</v>
      </c>
      <c r="B1032" s="1" t="s">
        <v>13</v>
      </c>
      <c r="C1032" s="1" t="s">
        <v>290</v>
      </c>
      <c r="D1032" s="1" t="s">
        <v>48</v>
      </c>
      <c r="E1032" s="1" t="str">
        <f>+VLOOKUP(D1032,'[1]Exportar Hoja de Trabajo'!$B$2:$F$2549,2,0)</f>
        <v>CALI - ALFONSO BONILLA ARAGON</v>
      </c>
      <c r="F1032" s="1" t="s">
        <v>23</v>
      </c>
      <c r="G1032" s="1" t="s">
        <v>24</v>
      </c>
      <c r="H1032" s="1" t="s">
        <v>49</v>
      </c>
      <c r="I1032" s="5">
        <v>20</v>
      </c>
      <c r="J1032" s="1" t="s">
        <v>50</v>
      </c>
      <c r="K1032" s="1" t="s">
        <v>51</v>
      </c>
    </row>
    <row r="1033" spans="1:11" ht="13.5" thickBot="1">
      <c r="A1033" s="30">
        <v>45323</v>
      </c>
      <c r="B1033" s="1" t="s">
        <v>13</v>
      </c>
      <c r="C1033" s="1" t="s">
        <v>290</v>
      </c>
      <c r="D1033" s="1" t="s">
        <v>48</v>
      </c>
      <c r="E1033" s="1" t="str">
        <f>+VLOOKUP(D1033,'[1]Exportar Hoja de Trabajo'!$B$2:$F$2549,2,0)</f>
        <v>CALI - ALFONSO BONILLA ARAGON</v>
      </c>
      <c r="F1033" s="1" t="s">
        <v>36</v>
      </c>
      <c r="G1033" t="s">
        <v>347</v>
      </c>
      <c r="H1033" s="1" t="s">
        <v>29</v>
      </c>
      <c r="I1033" s="5">
        <v>235</v>
      </c>
      <c r="J1033" s="1" t="s">
        <v>46</v>
      </c>
      <c r="K1033" s="1" t="s">
        <v>47</v>
      </c>
    </row>
    <row r="1034" spans="1:11" ht="13.5" thickBot="1">
      <c r="A1034" s="30">
        <v>45323</v>
      </c>
      <c r="B1034" s="1" t="s">
        <v>13</v>
      </c>
      <c r="C1034" s="1" t="s">
        <v>290</v>
      </c>
      <c r="D1034" s="1" t="s">
        <v>48</v>
      </c>
      <c r="E1034" s="1" t="str">
        <f>+VLOOKUP(D1034,'[1]Exportar Hoja de Trabajo'!$B$2:$F$2549,2,0)</f>
        <v>CALI - ALFONSO BONILLA ARAGON</v>
      </c>
      <c r="F1034" s="1" t="s">
        <v>36</v>
      </c>
      <c r="G1034" t="s">
        <v>347</v>
      </c>
      <c r="H1034" s="1" t="s">
        <v>56</v>
      </c>
      <c r="I1034" s="5">
        <v>20</v>
      </c>
      <c r="J1034" s="1" t="s">
        <v>57</v>
      </c>
      <c r="K1034" s="1" t="s">
        <v>58</v>
      </c>
    </row>
    <row r="1035" spans="1:11" ht="13.5" thickBot="1">
      <c r="A1035" s="30">
        <v>45323</v>
      </c>
      <c r="B1035" s="1" t="s">
        <v>13</v>
      </c>
      <c r="C1035" s="1" t="s">
        <v>290</v>
      </c>
      <c r="D1035" s="1" t="s">
        <v>48</v>
      </c>
      <c r="E1035" s="1" t="str">
        <f>+VLOOKUP(D1035,'[1]Exportar Hoja de Trabajo'!$B$2:$F$2549,2,0)</f>
        <v>CALI - ALFONSO BONILLA ARAGON</v>
      </c>
      <c r="F1035" s="1" t="s">
        <v>27</v>
      </c>
      <c r="G1035" s="1" t="s">
        <v>28</v>
      </c>
      <c r="H1035" s="1" t="s">
        <v>55</v>
      </c>
      <c r="I1035" s="5">
        <v>13</v>
      </c>
      <c r="J1035" s="1" t="s">
        <v>46</v>
      </c>
      <c r="K1035" s="1" t="s">
        <v>47</v>
      </c>
    </row>
    <row r="1036" spans="1:11" ht="13.5" thickBot="1">
      <c r="A1036" s="30">
        <v>45323</v>
      </c>
      <c r="B1036" s="1" t="s">
        <v>13</v>
      </c>
      <c r="C1036" s="1" t="s">
        <v>290</v>
      </c>
      <c r="D1036" s="1" t="s">
        <v>48</v>
      </c>
      <c r="E1036" s="1" t="str">
        <f>+VLOOKUP(D1036,'[1]Exportar Hoja de Trabajo'!$B$2:$F$2549,2,0)</f>
        <v>CALI - ALFONSO BONILLA ARAGON</v>
      </c>
      <c r="F1036" s="1" t="s">
        <v>40</v>
      </c>
      <c r="G1036" s="1" t="s">
        <v>41</v>
      </c>
      <c r="H1036" s="1" t="s">
        <v>15</v>
      </c>
      <c r="I1036" s="5">
        <v>178</v>
      </c>
      <c r="J1036" s="1" t="s">
        <v>42</v>
      </c>
      <c r="K1036" s="1" t="s">
        <v>43</v>
      </c>
    </row>
    <row r="1037" spans="1:11" ht="13.5" thickBot="1">
      <c r="A1037" s="30">
        <v>45323</v>
      </c>
      <c r="B1037" s="1" t="s">
        <v>13</v>
      </c>
      <c r="C1037" s="1" t="s">
        <v>290</v>
      </c>
      <c r="D1037" s="1" t="s">
        <v>48</v>
      </c>
      <c r="E1037" s="1" t="str">
        <f>+VLOOKUP(D1037,'[1]Exportar Hoja de Trabajo'!$B$2:$F$2549,2,0)</f>
        <v>CALI - ALFONSO BONILLA ARAGON</v>
      </c>
      <c r="F1037" s="1" t="s">
        <v>59</v>
      </c>
      <c r="G1037" s="1" t="s">
        <v>60</v>
      </c>
      <c r="H1037" s="1" t="s">
        <v>15</v>
      </c>
      <c r="I1037" s="5">
        <v>2</v>
      </c>
      <c r="J1037" s="1" t="s">
        <v>42</v>
      </c>
      <c r="K1037" s="1" t="s">
        <v>43</v>
      </c>
    </row>
    <row r="1038" spans="1:11" ht="13.5" thickBot="1">
      <c r="A1038" s="30">
        <v>45323</v>
      </c>
      <c r="B1038" s="1" t="s">
        <v>13</v>
      </c>
      <c r="C1038" s="1" t="s">
        <v>290</v>
      </c>
      <c r="D1038" s="1" t="s">
        <v>61</v>
      </c>
      <c r="E1038" s="1" t="str">
        <f>+VLOOKUP(D1038,'[1]Exportar Hoja de Trabajo'!$B$2:$F$2549,2,0)</f>
        <v>CARTAGENA - RAFAEL NUÑEZ</v>
      </c>
      <c r="F1038" s="1" t="s">
        <v>32</v>
      </c>
      <c r="G1038" s="1" t="s">
        <v>33</v>
      </c>
      <c r="H1038" s="1" t="s">
        <v>45</v>
      </c>
      <c r="I1038" s="5">
        <v>1</v>
      </c>
      <c r="J1038" s="1" t="s">
        <v>42</v>
      </c>
      <c r="K1038" s="1" t="s">
        <v>43</v>
      </c>
    </row>
    <row r="1039" spans="1:11" ht="13.5" thickBot="1">
      <c r="A1039" s="30">
        <v>45323</v>
      </c>
      <c r="B1039" s="1" t="s">
        <v>13</v>
      </c>
      <c r="C1039" s="1" t="s">
        <v>290</v>
      </c>
      <c r="D1039" s="1" t="s">
        <v>61</v>
      </c>
      <c r="E1039" s="1" t="str">
        <f>+VLOOKUP(D1039,'[1]Exportar Hoja de Trabajo'!$B$2:$F$2549,2,0)</f>
        <v>CARTAGENA - RAFAEL NUÑEZ</v>
      </c>
      <c r="F1039" s="1" t="s">
        <v>32</v>
      </c>
      <c r="G1039" s="1" t="s">
        <v>33</v>
      </c>
      <c r="H1039" s="1" t="s">
        <v>15</v>
      </c>
      <c r="I1039" s="5">
        <v>108</v>
      </c>
      <c r="J1039" s="1" t="s">
        <v>25</v>
      </c>
      <c r="K1039" s="1" t="s">
        <v>26</v>
      </c>
    </row>
    <row r="1040" spans="1:11" ht="13.5" thickBot="1">
      <c r="A1040" s="30">
        <v>45323</v>
      </c>
      <c r="B1040" s="1" t="s">
        <v>13</v>
      </c>
      <c r="C1040" s="1" t="s">
        <v>290</v>
      </c>
      <c r="D1040" s="1" t="s">
        <v>61</v>
      </c>
      <c r="E1040" s="1" t="str">
        <f>+VLOOKUP(D1040,'[1]Exportar Hoja de Trabajo'!$B$2:$F$2549,2,0)</f>
        <v>CARTAGENA - RAFAEL NUÑEZ</v>
      </c>
      <c r="F1040" s="1" t="s">
        <v>6</v>
      </c>
      <c r="G1040" s="1" t="s">
        <v>283</v>
      </c>
      <c r="H1040" s="1" t="s">
        <v>62</v>
      </c>
      <c r="I1040" s="5">
        <v>150</v>
      </c>
      <c r="J1040" s="1" t="s">
        <v>34</v>
      </c>
      <c r="K1040" s="1" t="s">
        <v>35</v>
      </c>
    </row>
    <row r="1041" spans="1:11" ht="13.5" thickBot="1">
      <c r="A1041" s="30">
        <v>45323</v>
      </c>
      <c r="B1041" s="1" t="s">
        <v>13</v>
      </c>
      <c r="C1041" s="1" t="s">
        <v>290</v>
      </c>
      <c r="D1041" s="1" t="s">
        <v>61</v>
      </c>
      <c r="E1041" s="1" t="str">
        <f>+VLOOKUP(D1041,'[1]Exportar Hoja de Trabajo'!$B$2:$F$2549,2,0)</f>
        <v>CARTAGENA - RAFAEL NUÑEZ</v>
      </c>
      <c r="F1041" s="1" t="s">
        <v>6</v>
      </c>
      <c r="G1041" s="1" t="s">
        <v>283</v>
      </c>
      <c r="H1041" s="1" t="s">
        <v>62</v>
      </c>
      <c r="I1041" s="5">
        <v>80</v>
      </c>
      <c r="J1041" s="1" t="s">
        <v>63</v>
      </c>
      <c r="K1041" s="1" t="s">
        <v>64</v>
      </c>
    </row>
    <row r="1042" spans="1:11" ht="13.5" thickBot="1">
      <c r="A1042" s="30">
        <v>45323</v>
      </c>
      <c r="B1042" s="1" t="s">
        <v>13</v>
      </c>
      <c r="C1042" s="1" t="s">
        <v>290</v>
      </c>
      <c r="D1042" s="1" t="s">
        <v>61</v>
      </c>
      <c r="E1042" s="1" t="str">
        <f>+VLOOKUP(D1042,'[1]Exportar Hoja de Trabajo'!$B$2:$F$2549,2,0)</f>
        <v>CARTAGENA - RAFAEL NUÑEZ</v>
      </c>
      <c r="F1042" s="1" t="s">
        <v>6</v>
      </c>
      <c r="G1042" s="1" t="s">
        <v>283</v>
      </c>
      <c r="H1042" s="1" t="s">
        <v>15</v>
      </c>
      <c r="I1042" s="5">
        <v>663</v>
      </c>
      <c r="J1042" s="1" t="s">
        <v>16</v>
      </c>
      <c r="K1042" s="1" t="s">
        <v>17</v>
      </c>
    </row>
    <row r="1043" spans="1:11" ht="13.5" thickBot="1">
      <c r="A1043" s="30">
        <v>45323</v>
      </c>
      <c r="B1043" s="1" t="s">
        <v>13</v>
      </c>
      <c r="C1043" s="1" t="s">
        <v>290</v>
      </c>
      <c r="D1043" s="1" t="s">
        <v>61</v>
      </c>
      <c r="E1043" s="1" t="str">
        <f>+VLOOKUP(D1043,'[1]Exportar Hoja de Trabajo'!$B$2:$F$2549,2,0)</f>
        <v>CARTAGENA - RAFAEL NUÑEZ</v>
      </c>
      <c r="F1043" s="1" t="s">
        <v>65</v>
      </c>
      <c r="G1043" s="1" t="s">
        <v>66</v>
      </c>
      <c r="H1043" s="1" t="s">
        <v>67</v>
      </c>
      <c r="I1043" s="5">
        <v>3</v>
      </c>
      <c r="J1043" s="1" t="s">
        <v>68</v>
      </c>
      <c r="K1043" s="1" t="s">
        <v>69</v>
      </c>
    </row>
    <row r="1044" spans="1:11" ht="13.5" thickBot="1">
      <c r="A1044" s="30">
        <v>45323</v>
      </c>
      <c r="B1044" s="1" t="s">
        <v>13</v>
      </c>
      <c r="C1044" s="1" t="s">
        <v>290</v>
      </c>
      <c r="D1044" s="1" t="s">
        <v>61</v>
      </c>
      <c r="E1044" s="1" t="str">
        <f>+VLOOKUP(D1044,'[1]Exportar Hoja de Trabajo'!$B$2:$F$2549,2,0)</f>
        <v>CARTAGENA - RAFAEL NUÑEZ</v>
      </c>
      <c r="F1044" s="1" t="s">
        <v>18</v>
      </c>
      <c r="G1044" s="1" t="s">
        <v>19</v>
      </c>
      <c r="H1044" s="1" t="s">
        <v>45</v>
      </c>
      <c r="I1044" s="5">
        <v>11</v>
      </c>
      <c r="J1044" s="1" t="s">
        <v>30</v>
      </c>
      <c r="K1044" s="1" t="s">
        <v>488</v>
      </c>
    </row>
    <row r="1045" spans="1:11" ht="13.5" thickBot="1">
      <c r="A1045" s="30">
        <v>45323</v>
      </c>
      <c r="B1045" s="1" t="s">
        <v>13</v>
      </c>
      <c r="C1045" s="1" t="s">
        <v>290</v>
      </c>
      <c r="D1045" s="1" t="s">
        <v>61</v>
      </c>
      <c r="E1045" s="1" t="str">
        <f>+VLOOKUP(D1045,'[1]Exportar Hoja de Trabajo'!$B$2:$F$2549,2,0)</f>
        <v>CARTAGENA - RAFAEL NUÑEZ</v>
      </c>
      <c r="F1045" s="1" t="s">
        <v>18</v>
      </c>
      <c r="G1045" s="1" t="s">
        <v>19</v>
      </c>
      <c r="H1045" s="1" t="s">
        <v>29</v>
      </c>
      <c r="I1045" s="5">
        <v>5</v>
      </c>
      <c r="J1045" s="1" t="s">
        <v>34</v>
      </c>
      <c r="K1045" s="1" t="s">
        <v>35</v>
      </c>
    </row>
    <row r="1046" spans="1:11" ht="13.5" thickBot="1">
      <c r="A1046" s="30">
        <v>45323</v>
      </c>
      <c r="B1046" s="1" t="s">
        <v>13</v>
      </c>
      <c r="C1046" s="1" t="s">
        <v>290</v>
      </c>
      <c r="D1046" s="1" t="s">
        <v>61</v>
      </c>
      <c r="E1046" s="1" t="str">
        <f>+VLOOKUP(D1046,'[1]Exportar Hoja de Trabajo'!$B$2:$F$2549,2,0)</f>
        <v>CARTAGENA - RAFAEL NUÑEZ</v>
      </c>
      <c r="F1046" s="1" t="s">
        <v>18</v>
      </c>
      <c r="G1046" s="1" t="s">
        <v>19</v>
      </c>
      <c r="H1046" s="1" t="s">
        <v>62</v>
      </c>
      <c r="I1046" s="5">
        <v>1</v>
      </c>
      <c r="J1046" s="1" t="s">
        <v>50</v>
      </c>
      <c r="K1046" s="1" t="s">
        <v>51</v>
      </c>
    </row>
    <row r="1047" spans="1:11" ht="13.5" thickBot="1">
      <c r="A1047" s="30">
        <v>45323</v>
      </c>
      <c r="B1047" s="1" t="s">
        <v>13</v>
      </c>
      <c r="C1047" s="1" t="s">
        <v>290</v>
      </c>
      <c r="D1047" s="1" t="s">
        <v>61</v>
      </c>
      <c r="E1047" s="1" t="str">
        <f>+VLOOKUP(D1047,'[1]Exportar Hoja de Trabajo'!$B$2:$F$2549,2,0)</f>
        <v>CARTAGENA - RAFAEL NUÑEZ</v>
      </c>
      <c r="F1047" s="1" t="s">
        <v>18</v>
      </c>
      <c r="G1047" s="1" t="s">
        <v>19</v>
      </c>
      <c r="H1047" s="1" t="s">
        <v>15</v>
      </c>
      <c r="I1047" s="5">
        <v>12</v>
      </c>
      <c r="J1047" s="1" t="s">
        <v>70</v>
      </c>
      <c r="K1047" s="1" t="s">
        <v>71</v>
      </c>
    </row>
    <row r="1048" spans="1:11" ht="13.5" thickBot="1">
      <c r="A1048" s="30">
        <v>45323</v>
      </c>
      <c r="B1048" s="1" t="s">
        <v>13</v>
      </c>
      <c r="C1048" s="1" t="s">
        <v>290</v>
      </c>
      <c r="D1048" s="1" t="s">
        <v>61</v>
      </c>
      <c r="E1048" s="1" t="str">
        <f>+VLOOKUP(D1048,'[1]Exportar Hoja de Trabajo'!$B$2:$F$2549,2,0)</f>
        <v>CARTAGENA - RAFAEL NUÑEZ</v>
      </c>
      <c r="F1048" s="1" t="s">
        <v>18</v>
      </c>
      <c r="G1048" s="1" t="s">
        <v>19</v>
      </c>
      <c r="H1048" s="1" t="s">
        <v>15</v>
      </c>
      <c r="I1048" s="5">
        <v>134</v>
      </c>
      <c r="J1048" s="1" t="s">
        <v>16</v>
      </c>
      <c r="K1048" s="1" t="s">
        <v>17</v>
      </c>
    </row>
    <row r="1049" spans="1:11" ht="13.5" thickBot="1">
      <c r="A1049" s="30">
        <v>45323</v>
      </c>
      <c r="B1049" s="1" t="s">
        <v>13</v>
      </c>
      <c r="C1049" s="1" t="s">
        <v>290</v>
      </c>
      <c r="D1049" s="1" t="s">
        <v>61</v>
      </c>
      <c r="E1049" s="1" t="str">
        <f>+VLOOKUP(D1049,'[1]Exportar Hoja de Trabajo'!$B$2:$F$2549,2,0)</f>
        <v>CARTAGENA - RAFAEL NUÑEZ</v>
      </c>
      <c r="F1049" s="1" t="s">
        <v>23</v>
      </c>
      <c r="G1049" s="1" t="s">
        <v>24</v>
      </c>
      <c r="H1049" s="1" t="s">
        <v>45</v>
      </c>
      <c r="I1049" s="5">
        <v>10</v>
      </c>
      <c r="J1049" s="1" t="s">
        <v>34</v>
      </c>
      <c r="K1049" s="1" t="s">
        <v>35</v>
      </c>
    </row>
    <row r="1050" spans="1:11" ht="13.5" thickBot="1">
      <c r="A1050" s="30">
        <v>45323</v>
      </c>
      <c r="B1050" s="1" t="s">
        <v>13</v>
      </c>
      <c r="C1050" s="1" t="s">
        <v>290</v>
      </c>
      <c r="D1050" s="1" t="s">
        <v>61</v>
      </c>
      <c r="E1050" s="1" t="str">
        <f>+VLOOKUP(D1050,'[1]Exportar Hoja de Trabajo'!$B$2:$F$2549,2,0)</f>
        <v>CARTAGENA - RAFAEL NUÑEZ</v>
      </c>
      <c r="F1050" s="1" t="s">
        <v>36</v>
      </c>
      <c r="G1050" t="s">
        <v>347</v>
      </c>
      <c r="H1050" s="1" t="s">
        <v>29</v>
      </c>
      <c r="I1050" s="5">
        <v>5</v>
      </c>
      <c r="J1050" s="1" t="s">
        <v>34</v>
      </c>
      <c r="K1050" s="1" t="s">
        <v>35</v>
      </c>
    </row>
    <row r="1051" spans="1:11" ht="13.5" thickBot="1">
      <c r="A1051" s="30">
        <v>45323</v>
      </c>
      <c r="B1051" s="1" t="s">
        <v>13</v>
      </c>
      <c r="C1051" s="1" t="s">
        <v>290</v>
      </c>
      <c r="D1051" s="1" t="s">
        <v>61</v>
      </c>
      <c r="E1051" s="1" t="str">
        <f>+VLOOKUP(D1051,'[1]Exportar Hoja de Trabajo'!$B$2:$F$2549,2,0)</f>
        <v>CARTAGENA - RAFAEL NUÑEZ</v>
      </c>
      <c r="F1051" s="1" t="s">
        <v>38</v>
      </c>
      <c r="G1051" s="1" t="s">
        <v>39</v>
      </c>
      <c r="H1051" s="1" t="s">
        <v>29</v>
      </c>
      <c r="I1051" s="5">
        <v>91</v>
      </c>
      <c r="J1051" s="1" t="s">
        <v>30</v>
      </c>
      <c r="K1051" s="1" t="s">
        <v>488</v>
      </c>
    </row>
    <row r="1052" spans="1:11" ht="13.5" thickBot="1">
      <c r="A1052" s="30">
        <v>45323</v>
      </c>
      <c r="B1052" s="1" t="s">
        <v>13</v>
      </c>
      <c r="C1052" s="1" t="s">
        <v>290</v>
      </c>
      <c r="D1052" s="1" t="s">
        <v>61</v>
      </c>
      <c r="E1052" s="1" t="str">
        <f>+VLOOKUP(D1052,'[1]Exportar Hoja de Trabajo'!$B$2:$F$2549,2,0)</f>
        <v>CARTAGENA - RAFAEL NUÑEZ</v>
      </c>
      <c r="F1052" s="1" t="s">
        <v>38</v>
      </c>
      <c r="G1052" s="1" t="s">
        <v>39</v>
      </c>
      <c r="H1052" s="1" t="s">
        <v>29</v>
      </c>
      <c r="I1052" s="5">
        <v>5</v>
      </c>
      <c r="J1052" s="1" t="s">
        <v>34</v>
      </c>
      <c r="K1052" s="1" t="s">
        <v>35</v>
      </c>
    </row>
    <row r="1053" spans="1:11" ht="13.5" thickBot="1">
      <c r="A1053" s="30">
        <v>45323</v>
      </c>
      <c r="B1053" s="1" t="s">
        <v>13</v>
      </c>
      <c r="C1053" s="1" t="s">
        <v>290</v>
      </c>
      <c r="D1053" s="1" t="s">
        <v>72</v>
      </c>
      <c r="E1053" s="1" t="str">
        <f>+VLOOKUP(D1053,'[1]Exportar Hoja de Trabajo'!$B$2:$F$2549,2,0)</f>
        <v>CAMILO DAZA</v>
      </c>
      <c r="F1053" s="1" t="s">
        <v>32</v>
      </c>
      <c r="G1053" s="1" t="s">
        <v>33</v>
      </c>
      <c r="H1053" s="1" t="s">
        <v>15</v>
      </c>
      <c r="I1053" s="5">
        <v>12</v>
      </c>
      <c r="J1053" s="1" t="s">
        <v>25</v>
      </c>
      <c r="K1053" s="1" t="s">
        <v>26</v>
      </c>
    </row>
    <row r="1054" spans="1:11" ht="13.5" thickBot="1">
      <c r="A1054" s="30">
        <v>45323</v>
      </c>
      <c r="B1054" s="1" t="s">
        <v>13</v>
      </c>
      <c r="C1054" s="1" t="s">
        <v>290</v>
      </c>
      <c r="D1054" s="1" t="s">
        <v>72</v>
      </c>
      <c r="E1054" s="1" t="str">
        <f>+VLOOKUP(D1054,'[1]Exportar Hoja de Trabajo'!$B$2:$F$2549,2,0)</f>
        <v>CAMILO DAZA</v>
      </c>
      <c r="F1054" s="1" t="s">
        <v>40</v>
      </c>
      <c r="G1054" s="1" t="s">
        <v>41</v>
      </c>
      <c r="H1054" s="1" t="s">
        <v>29</v>
      </c>
      <c r="I1054" s="5">
        <v>936</v>
      </c>
      <c r="J1054" s="1" t="s">
        <v>46</v>
      </c>
      <c r="K1054" s="1" t="s">
        <v>47</v>
      </c>
    </row>
    <row r="1055" spans="1:11" ht="13.5" thickBot="1">
      <c r="A1055" s="30">
        <v>45323</v>
      </c>
      <c r="B1055" s="1" t="s">
        <v>13</v>
      </c>
      <c r="C1055" s="1" t="s">
        <v>290</v>
      </c>
      <c r="D1055" s="1" t="s">
        <v>72</v>
      </c>
      <c r="E1055" s="1" t="str">
        <f>+VLOOKUP(D1055,'[1]Exportar Hoja de Trabajo'!$B$2:$F$2549,2,0)</f>
        <v>CAMILO DAZA</v>
      </c>
      <c r="F1055" s="1" t="s">
        <v>40</v>
      </c>
      <c r="G1055" s="1" t="s">
        <v>41</v>
      </c>
      <c r="H1055" s="1" t="s">
        <v>49</v>
      </c>
      <c r="I1055" s="5">
        <v>15</v>
      </c>
      <c r="J1055" s="1" t="s">
        <v>50</v>
      </c>
      <c r="K1055" s="1" t="s">
        <v>51</v>
      </c>
    </row>
    <row r="1056" spans="1:11" ht="13.5" thickBot="1">
      <c r="A1056" s="30">
        <v>45323</v>
      </c>
      <c r="B1056" s="1" t="s">
        <v>13</v>
      </c>
      <c r="C1056" s="1" t="s">
        <v>290</v>
      </c>
      <c r="D1056" s="1" t="s">
        <v>73</v>
      </c>
      <c r="E1056" s="1" t="str">
        <f>+VLOOKUP(D1056,'[1]Exportar Hoja de Trabajo'!$B$2:$F$2549,2,0)</f>
        <v>EL YOPAL</v>
      </c>
      <c r="F1056" s="1" t="s">
        <v>40</v>
      </c>
      <c r="G1056" s="1" t="s">
        <v>41</v>
      </c>
      <c r="H1056" s="1" t="s">
        <v>29</v>
      </c>
      <c r="I1056" s="5">
        <v>48</v>
      </c>
      <c r="J1056" s="1" t="s">
        <v>30</v>
      </c>
      <c r="K1056" s="1" t="s">
        <v>488</v>
      </c>
    </row>
    <row r="1057" spans="1:11" ht="13.5" thickBot="1">
      <c r="A1057" s="30">
        <v>45323</v>
      </c>
      <c r="B1057" s="1" t="s">
        <v>13</v>
      </c>
      <c r="C1057" s="1" t="s">
        <v>290</v>
      </c>
      <c r="D1057" s="1" t="s">
        <v>74</v>
      </c>
      <c r="E1057" s="1" t="str">
        <f>+VLOOKUP(D1057,'[1]Exportar Hoja de Trabajo'!$B$2:$F$2549,2,0)</f>
        <v>PERALES</v>
      </c>
      <c r="F1057" s="1" t="s">
        <v>32</v>
      </c>
      <c r="G1057" s="1" t="s">
        <v>33</v>
      </c>
      <c r="H1057" s="1" t="s">
        <v>29</v>
      </c>
      <c r="I1057" s="5">
        <v>44</v>
      </c>
      <c r="J1057" s="1" t="s">
        <v>46</v>
      </c>
      <c r="K1057" s="1" t="s">
        <v>47</v>
      </c>
    </row>
    <row r="1058" spans="1:11" ht="13.5" thickBot="1">
      <c r="A1058" s="30">
        <v>45323</v>
      </c>
      <c r="B1058" s="1" t="s">
        <v>13</v>
      </c>
      <c r="C1058" s="1" t="s">
        <v>290</v>
      </c>
      <c r="D1058" s="1" t="s">
        <v>74</v>
      </c>
      <c r="E1058" s="1" t="str">
        <f>+VLOOKUP(D1058,'[1]Exportar Hoja de Trabajo'!$B$2:$F$2549,2,0)</f>
        <v>PERALES</v>
      </c>
      <c r="F1058" s="1" t="s">
        <v>23</v>
      </c>
      <c r="G1058" s="1" t="s">
        <v>24</v>
      </c>
      <c r="H1058" s="1" t="s">
        <v>45</v>
      </c>
      <c r="I1058" s="5">
        <v>2</v>
      </c>
      <c r="J1058" s="1" t="s">
        <v>46</v>
      </c>
      <c r="K1058" s="1" t="s">
        <v>47</v>
      </c>
    </row>
    <row r="1059" spans="1:11" ht="13.5" thickBot="1">
      <c r="A1059" s="30">
        <v>45323</v>
      </c>
      <c r="B1059" s="1" t="s">
        <v>13</v>
      </c>
      <c r="C1059" s="1" t="s">
        <v>290</v>
      </c>
      <c r="D1059" s="1" t="s">
        <v>75</v>
      </c>
      <c r="E1059" s="1" t="str">
        <f>+VLOOKUP(D1059,'[1]Exportar Hoja de Trabajo'!$B$2:$F$2549,2,0)</f>
        <v>IPIALES - SAN LUIS</v>
      </c>
      <c r="F1059" s="1" t="s">
        <v>18</v>
      </c>
      <c r="G1059" s="1" t="s">
        <v>19</v>
      </c>
      <c r="H1059" s="1" t="s">
        <v>29</v>
      </c>
      <c r="I1059" s="5">
        <v>29</v>
      </c>
      <c r="J1059" s="1" t="s">
        <v>46</v>
      </c>
      <c r="K1059" s="1" t="s">
        <v>47</v>
      </c>
    </row>
    <row r="1060" spans="1:11" ht="13.5" thickBot="1">
      <c r="A1060" s="30">
        <v>45323</v>
      </c>
      <c r="B1060" s="1" t="s">
        <v>13</v>
      </c>
      <c r="C1060" s="1" t="s">
        <v>290</v>
      </c>
      <c r="D1060" s="1" t="s">
        <v>76</v>
      </c>
      <c r="E1060" s="1" t="str">
        <f>+VLOOKUP(D1060,'[1]Exportar Hoja de Trabajo'!$B$2:$F$2549,2,0)</f>
        <v>RIONEGRO - JOSE M. CORDOVA</v>
      </c>
      <c r="F1060" s="1" t="s">
        <v>6</v>
      </c>
      <c r="G1060" s="1" t="s">
        <v>283</v>
      </c>
      <c r="H1060" s="1" t="s">
        <v>29</v>
      </c>
      <c r="I1060" s="5">
        <v>78</v>
      </c>
      <c r="J1060" s="1" t="s">
        <v>77</v>
      </c>
      <c r="K1060" s="1" t="s">
        <v>78</v>
      </c>
    </row>
    <row r="1061" spans="1:11" ht="13.5" thickBot="1">
      <c r="A1061" s="30">
        <v>45323</v>
      </c>
      <c r="B1061" s="1" t="s">
        <v>13</v>
      </c>
      <c r="C1061" s="1" t="s">
        <v>290</v>
      </c>
      <c r="D1061" s="1" t="s">
        <v>76</v>
      </c>
      <c r="E1061" s="1" t="str">
        <f>+VLOOKUP(D1061,'[1]Exportar Hoja de Trabajo'!$B$2:$F$2549,2,0)</f>
        <v>RIONEGRO - JOSE M. CORDOVA</v>
      </c>
      <c r="F1061" s="1" t="s">
        <v>18</v>
      </c>
      <c r="G1061" s="1" t="s">
        <v>19</v>
      </c>
      <c r="H1061" s="1" t="s">
        <v>79</v>
      </c>
      <c r="I1061" s="5">
        <v>19</v>
      </c>
      <c r="J1061" s="1" t="s">
        <v>46</v>
      </c>
      <c r="K1061" s="1" t="s">
        <v>47</v>
      </c>
    </row>
    <row r="1062" spans="1:11" ht="13.5" thickBot="1">
      <c r="A1062" s="30">
        <v>45323</v>
      </c>
      <c r="B1062" s="1" t="s">
        <v>13</v>
      </c>
      <c r="C1062" s="1" t="s">
        <v>290</v>
      </c>
      <c r="D1062" s="1" t="s">
        <v>76</v>
      </c>
      <c r="E1062" s="1" t="str">
        <f>+VLOOKUP(D1062,'[1]Exportar Hoja de Trabajo'!$B$2:$F$2549,2,0)</f>
        <v>RIONEGRO - JOSE M. CORDOVA</v>
      </c>
      <c r="F1062" s="1" t="s">
        <v>23</v>
      </c>
      <c r="G1062" s="1" t="s">
        <v>24</v>
      </c>
      <c r="H1062" s="1" t="s">
        <v>45</v>
      </c>
      <c r="I1062" s="5">
        <v>2</v>
      </c>
      <c r="J1062" s="1" t="s">
        <v>77</v>
      </c>
      <c r="K1062" s="1" t="s">
        <v>78</v>
      </c>
    </row>
    <row r="1063" spans="1:11" ht="13.5" thickBot="1">
      <c r="A1063" s="30">
        <v>45323</v>
      </c>
      <c r="B1063" s="1" t="s">
        <v>13</v>
      </c>
      <c r="C1063" s="1" t="s">
        <v>290</v>
      </c>
      <c r="D1063" s="1" t="s">
        <v>76</v>
      </c>
      <c r="E1063" s="1" t="str">
        <f>+VLOOKUP(D1063,'[1]Exportar Hoja de Trabajo'!$B$2:$F$2549,2,0)</f>
        <v>RIONEGRO - JOSE M. CORDOVA</v>
      </c>
      <c r="F1063" s="1" t="s">
        <v>23</v>
      </c>
      <c r="G1063" s="1" t="s">
        <v>24</v>
      </c>
      <c r="H1063" s="1" t="s">
        <v>29</v>
      </c>
      <c r="I1063" s="5">
        <v>2113</v>
      </c>
      <c r="J1063" s="1" t="s">
        <v>46</v>
      </c>
      <c r="K1063" s="1" t="s">
        <v>47</v>
      </c>
    </row>
    <row r="1064" spans="1:11" ht="13.5" thickBot="1">
      <c r="A1064" s="30">
        <v>45323</v>
      </c>
      <c r="B1064" s="1" t="s">
        <v>13</v>
      </c>
      <c r="C1064" s="1" t="s">
        <v>290</v>
      </c>
      <c r="D1064" s="1" t="s">
        <v>76</v>
      </c>
      <c r="E1064" s="1" t="str">
        <f>+VLOOKUP(D1064,'[1]Exportar Hoja de Trabajo'!$B$2:$F$2549,2,0)</f>
        <v>RIONEGRO - JOSE M. CORDOVA</v>
      </c>
      <c r="F1064" s="1" t="s">
        <v>23</v>
      </c>
      <c r="G1064" s="1" t="s">
        <v>24</v>
      </c>
      <c r="H1064" s="1" t="s">
        <v>49</v>
      </c>
      <c r="I1064" s="5">
        <v>39</v>
      </c>
      <c r="J1064" s="1" t="s">
        <v>50</v>
      </c>
      <c r="K1064" s="1" t="s">
        <v>51</v>
      </c>
    </row>
    <row r="1065" spans="1:11" ht="13.5" thickBot="1">
      <c r="A1065" s="30">
        <v>45323</v>
      </c>
      <c r="B1065" s="1" t="s">
        <v>13</v>
      </c>
      <c r="C1065" s="1" t="s">
        <v>290</v>
      </c>
      <c r="D1065" s="1" t="s">
        <v>76</v>
      </c>
      <c r="E1065" s="1" t="str">
        <f>+VLOOKUP(D1065,'[1]Exportar Hoja de Trabajo'!$B$2:$F$2549,2,0)</f>
        <v>RIONEGRO - JOSE M. CORDOVA</v>
      </c>
      <c r="F1065" s="1" t="s">
        <v>23</v>
      </c>
      <c r="G1065" s="1" t="s">
        <v>24</v>
      </c>
      <c r="H1065" s="1" t="s">
        <v>67</v>
      </c>
      <c r="I1065" s="5">
        <v>19</v>
      </c>
      <c r="J1065" s="1" t="s">
        <v>68</v>
      </c>
      <c r="K1065" s="1" t="s">
        <v>69</v>
      </c>
    </row>
    <row r="1066" spans="1:11" ht="13.5" thickBot="1">
      <c r="A1066" s="30">
        <v>45323</v>
      </c>
      <c r="B1066" s="1" t="s">
        <v>13</v>
      </c>
      <c r="C1066" s="1" t="s">
        <v>290</v>
      </c>
      <c r="D1066" s="1" t="s">
        <v>76</v>
      </c>
      <c r="E1066" s="1" t="str">
        <f>+VLOOKUP(D1066,'[1]Exportar Hoja de Trabajo'!$B$2:$F$2549,2,0)</f>
        <v>RIONEGRO - JOSE M. CORDOVA</v>
      </c>
      <c r="F1066" s="1" t="s">
        <v>36</v>
      </c>
      <c r="G1066" t="s">
        <v>347</v>
      </c>
      <c r="H1066" s="1" t="s">
        <v>45</v>
      </c>
      <c r="I1066" s="5">
        <v>1</v>
      </c>
      <c r="J1066" s="1" t="s">
        <v>34</v>
      </c>
      <c r="K1066" s="1" t="s">
        <v>35</v>
      </c>
    </row>
    <row r="1067" spans="1:11" ht="13.5" thickBot="1">
      <c r="A1067" s="30">
        <v>45323</v>
      </c>
      <c r="B1067" s="1" t="s">
        <v>13</v>
      </c>
      <c r="C1067" s="1" t="s">
        <v>290</v>
      </c>
      <c r="D1067" s="1" t="s">
        <v>76</v>
      </c>
      <c r="E1067" s="1" t="str">
        <f>+VLOOKUP(D1067,'[1]Exportar Hoja de Trabajo'!$B$2:$F$2549,2,0)</f>
        <v>RIONEGRO - JOSE M. CORDOVA</v>
      </c>
      <c r="F1067" s="1" t="s">
        <v>36</v>
      </c>
      <c r="G1067" t="s">
        <v>347</v>
      </c>
      <c r="H1067" s="1" t="s">
        <v>79</v>
      </c>
      <c r="I1067" s="5">
        <v>1</v>
      </c>
      <c r="J1067" s="1" t="s">
        <v>80</v>
      </c>
      <c r="K1067" s="1" t="s">
        <v>81</v>
      </c>
    </row>
    <row r="1068" spans="1:11" ht="13.5" thickBot="1">
      <c r="A1068" s="30">
        <v>45323</v>
      </c>
      <c r="B1068" s="1" t="s">
        <v>13</v>
      </c>
      <c r="C1068" s="1" t="s">
        <v>290</v>
      </c>
      <c r="D1068" s="1" t="s">
        <v>76</v>
      </c>
      <c r="E1068" s="1" t="str">
        <f>+VLOOKUP(D1068,'[1]Exportar Hoja de Trabajo'!$B$2:$F$2549,2,0)</f>
        <v>RIONEGRO - JOSE M. CORDOVA</v>
      </c>
      <c r="F1068" s="1" t="s">
        <v>38</v>
      </c>
      <c r="G1068" s="1" t="s">
        <v>39</v>
      </c>
      <c r="H1068" s="1" t="s">
        <v>79</v>
      </c>
      <c r="I1068" s="5">
        <v>9</v>
      </c>
      <c r="J1068" s="1" t="s">
        <v>46</v>
      </c>
      <c r="K1068" s="1" t="s">
        <v>47</v>
      </c>
    </row>
    <row r="1069" spans="1:11" ht="13.5" thickBot="1">
      <c r="A1069" s="30">
        <v>45323</v>
      </c>
      <c r="B1069" s="1" t="s">
        <v>13</v>
      </c>
      <c r="C1069" s="1" t="s">
        <v>290</v>
      </c>
      <c r="D1069" s="1" t="s">
        <v>76</v>
      </c>
      <c r="E1069" s="1" t="str">
        <f>+VLOOKUP(D1069,'[1]Exportar Hoja de Trabajo'!$B$2:$F$2549,2,0)</f>
        <v>RIONEGRO - JOSE M. CORDOVA</v>
      </c>
      <c r="F1069" s="1" t="s">
        <v>38</v>
      </c>
      <c r="G1069" s="1" t="s">
        <v>39</v>
      </c>
      <c r="H1069" s="1" t="s">
        <v>79</v>
      </c>
      <c r="I1069" s="5">
        <v>4</v>
      </c>
      <c r="J1069" s="1" t="s">
        <v>80</v>
      </c>
      <c r="K1069" s="1" t="s">
        <v>81</v>
      </c>
    </row>
    <row r="1070" spans="1:11" ht="13.5" thickBot="1">
      <c r="A1070" s="30">
        <v>45323</v>
      </c>
      <c r="B1070" s="1" t="s">
        <v>13</v>
      </c>
      <c r="C1070" s="1" t="s">
        <v>290</v>
      </c>
      <c r="D1070" s="1" t="s">
        <v>76</v>
      </c>
      <c r="E1070" s="1" t="str">
        <f>+VLOOKUP(D1070,'[1]Exportar Hoja de Trabajo'!$B$2:$F$2549,2,0)</f>
        <v>RIONEGRO - JOSE M. CORDOVA</v>
      </c>
      <c r="F1070" s="1" t="s">
        <v>40</v>
      </c>
      <c r="G1070" s="1" t="s">
        <v>41</v>
      </c>
      <c r="H1070" s="1" t="s">
        <v>62</v>
      </c>
      <c r="I1070" s="5">
        <v>2</v>
      </c>
      <c r="J1070" s="1" t="s">
        <v>82</v>
      </c>
      <c r="K1070" s="1" t="s">
        <v>83</v>
      </c>
    </row>
    <row r="1071" spans="1:11" ht="13.5" thickBot="1">
      <c r="A1071" s="30">
        <v>45323</v>
      </c>
      <c r="B1071" s="1" t="s">
        <v>13</v>
      </c>
      <c r="C1071" s="1" t="s">
        <v>290</v>
      </c>
      <c r="D1071" s="1" t="s">
        <v>84</v>
      </c>
      <c r="E1071" s="1" t="str">
        <f>+VLOOKUP(D1071,'[1]Exportar Hoja de Trabajo'!$B$2:$F$2549,2,0)</f>
        <v>MONTERIA - LOS GARZONES</v>
      </c>
      <c r="F1071" s="1" t="s">
        <v>32</v>
      </c>
      <c r="G1071" s="1" t="s">
        <v>33</v>
      </c>
      <c r="H1071" s="1" t="s">
        <v>29</v>
      </c>
      <c r="I1071" s="5">
        <v>115</v>
      </c>
      <c r="J1071" s="1" t="s">
        <v>30</v>
      </c>
      <c r="K1071" s="1" t="s">
        <v>488</v>
      </c>
    </row>
    <row r="1072" spans="1:11" ht="13.5" thickBot="1">
      <c r="A1072" s="30">
        <v>45323</v>
      </c>
      <c r="B1072" s="1" t="s">
        <v>13</v>
      </c>
      <c r="C1072" s="1" t="s">
        <v>290</v>
      </c>
      <c r="D1072" s="1" t="s">
        <v>84</v>
      </c>
      <c r="E1072" s="1" t="str">
        <f>+VLOOKUP(D1072,'[1]Exportar Hoja de Trabajo'!$B$2:$F$2549,2,0)</f>
        <v>MONTERIA - LOS GARZONES</v>
      </c>
      <c r="F1072" s="1" t="s">
        <v>27</v>
      </c>
      <c r="G1072" s="1" t="s">
        <v>28</v>
      </c>
      <c r="H1072" s="1" t="s">
        <v>45</v>
      </c>
      <c r="I1072" s="5">
        <v>6</v>
      </c>
      <c r="J1072" s="1" t="s">
        <v>46</v>
      </c>
      <c r="K1072" s="1" t="s">
        <v>47</v>
      </c>
    </row>
    <row r="1073" spans="1:11" ht="13.5" thickBot="1">
      <c r="A1073" s="30">
        <v>45323</v>
      </c>
      <c r="B1073" s="1" t="s">
        <v>13</v>
      </c>
      <c r="C1073" s="1" t="s">
        <v>290</v>
      </c>
      <c r="D1073" s="1" t="s">
        <v>85</v>
      </c>
      <c r="E1073" s="1" t="str">
        <f>+VLOOKUP(D1073,'[1]Exportar Hoja de Trabajo'!$B$2:$F$2549,2,0)</f>
        <v>NEIVA - BENITO SALAS</v>
      </c>
      <c r="F1073" s="1" t="s">
        <v>40</v>
      </c>
      <c r="G1073" s="1" t="s">
        <v>41</v>
      </c>
      <c r="H1073" s="1" t="s">
        <v>29</v>
      </c>
      <c r="I1073" s="5">
        <v>65</v>
      </c>
      <c r="J1073" s="1" t="s">
        <v>46</v>
      </c>
      <c r="K1073" s="1" t="s">
        <v>47</v>
      </c>
    </row>
    <row r="1074" spans="1:11" ht="13.5" thickBot="1">
      <c r="A1074" s="30">
        <v>45323</v>
      </c>
      <c r="B1074" s="1" t="s">
        <v>13</v>
      </c>
      <c r="C1074" s="1" t="s">
        <v>290</v>
      </c>
      <c r="D1074" s="1" t="s">
        <v>85</v>
      </c>
      <c r="E1074" s="1" t="str">
        <f>+VLOOKUP(D1074,'[1]Exportar Hoja de Trabajo'!$B$2:$F$2549,2,0)</f>
        <v>NEIVA - BENITO SALAS</v>
      </c>
      <c r="F1074" s="1" t="s">
        <v>59</v>
      </c>
      <c r="G1074" s="1" t="s">
        <v>60</v>
      </c>
      <c r="H1074" s="1" t="s">
        <v>29</v>
      </c>
      <c r="I1074" s="5">
        <v>54</v>
      </c>
      <c r="J1074" s="1" t="s">
        <v>46</v>
      </c>
      <c r="K1074" s="1" t="s">
        <v>47</v>
      </c>
    </row>
    <row r="1075" spans="1:11" ht="13.5" thickBot="1">
      <c r="A1075" s="30">
        <v>45323</v>
      </c>
      <c r="B1075" s="1" t="s">
        <v>13</v>
      </c>
      <c r="C1075" s="1" t="s">
        <v>290</v>
      </c>
      <c r="D1075" s="1" t="s">
        <v>86</v>
      </c>
      <c r="E1075" s="1" t="str">
        <f>+VLOOKUP(D1075,'[1]Exportar Hoja de Trabajo'!$B$2:$F$2549,2,0)</f>
        <v>PEREIRA - MATECAÑA</v>
      </c>
      <c r="F1075" s="1" t="s">
        <v>65</v>
      </c>
      <c r="G1075" s="1" t="s">
        <v>66</v>
      </c>
      <c r="H1075" s="1" t="s">
        <v>45</v>
      </c>
      <c r="I1075" s="5">
        <v>2</v>
      </c>
      <c r="J1075" s="1" t="s">
        <v>46</v>
      </c>
      <c r="K1075" s="1" t="s">
        <v>47</v>
      </c>
    </row>
    <row r="1076" spans="1:11" ht="13.5" thickBot="1">
      <c r="A1076" s="30">
        <v>45323</v>
      </c>
      <c r="B1076" s="1" t="s">
        <v>13</v>
      </c>
      <c r="C1076" s="1" t="s">
        <v>290</v>
      </c>
      <c r="D1076" s="1" t="s">
        <v>86</v>
      </c>
      <c r="E1076" s="1" t="str">
        <f>+VLOOKUP(D1076,'[1]Exportar Hoja de Trabajo'!$B$2:$F$2549,2,0)</f>
        <v>PEREIRA - MATECAÑA</v>
      </c>
      <c r="F1076" s="1" t="s">
        <v>27</v>
      </c>
      <c r="G1076" s="1" t="s">
        <v>28</v>
      </c>
      <c r="H1076" s="1" t="s">
        <v>45</v>
      </c>
      <c r="I1076" s="5">
        <v>41</v>
      </c>
      <c r="J1076" s="1" t="s">
        <v>46</v>
      </c>
      <c r="K1076" s="1" t="s">
        <v>47</v>
      </c>
    </row>
    <row r="1077" spans="1:11" ht="13.5" thickBot="1">
      <c r="A1077" s="30">
        <v>45323</v>
      </c>
      <c r="B1077" s="1" t="s">
        <v>13</v>
      </c>
      <c r="C1077" s="1" t="s">
        <v>290</v>
      </c>
      <c r="D1077" s="1" t="s">
        <v>86</v>
      </c>
      <c r="E1077" s="1" t="str">
        <f>+VLOOKUP(D1077,'[1]Exportar Hoja de Trabajo'!$B$2:$F$2549,2,0)</f>
        <v>PEREIRA - MATECAÑA</v>
      </c>
      <c r="F1077" s="1" t="s">
        <v>40</v>
      </c>
      <c r="G1077" s="1" t="s">
        <v>41</v>
      </c>
      <c r="H1077" s="1" t="s">
        <v>29</v>
      </c>
      <c r="I1077" s="5">
        <v>301</v>
      </c>
      <c r="J1077" s="1" t="s">
        <v>30</v>
      </c>
      <c r="K1077" s="1" t="s">
        <v>488</v>
      </c>
    </row>
    <row r="1078" spans="1:11" ht="13.5" thickBot="1">
      <c r="A1078" s="30">
        <v>45323</v>
      </c>
      <c r="B1078" s="1" t="s">
        <v>13</v>
      </c>
      <c r="C1078" s="1" t="s">
        <v>290</v>
      </c>
      <c r="D1078" s="1" t="s">
        <v>87</v>
      </c>
      <c r="E1078" s="1" t="str">
        <f>+VLOOKUP(D1078,'[1]Exportar Hoja de Trabajo'!$B$2:$F$2549,2,0)</f>
        <v>PASTO - ANTONIO NARIQO</v>
      </c>
      <c r="F1078" s="1" t="s">
        <v>18</v>
      </c>
      <c r="G1078" s="1" t="s">
        <v>19</v>
      </c>
      <c r="H1078" s="1" t="s">
        <v>29</v>
      </c>
      <c r="I1078" s="5">
        <v>69</v>
      </c>
      <c r="J1078" s="1" t="s">
        <v>30</v>
      </c>
      <c r="K1078" s="1" t="s">
        <v>488</v>
      </c>
    </row>
    <row r="1079" spans="1:11" ht="13.5" thickBot="1">
      <c r="A1079" s="30">
        <v>45323</v>
      </c>
      <c r="B1079" s="1" t="s">
        <v>13</v>
      </c>
      <c r="C1079" s="1" t="s">
        <v>290</v>
      </c>
      <c r="D1079" s="1" t="s">
        <v>87</v>
      </c>
      <c r="E1079" s="1" t="str">
        <f>+VLOOKUP(D1079,'[1]Exportar Hoja de Trabajo'!$B$2:$F$2549,2,0)</f>
        <v>PASTO - ANTONIO NARIQO</v>
      </c>
      <c r="F1079" s="1" t="s">
        <v>23</v>
      </c>
      <c r="G1079" s="1" t="s">
        <v>24</v>
      </c>
      <c r="H1079" s="1" t="s">
        <v>29</v>
      </c>
      <c r="I1079" s="5">
        <v>168</v>
      </c>
      <c r="J1079" s="1" t="s">
        <v>46</v>
      </c>
      <c r="K1079" s="1" t="s">
        <v>47</v>
      </c>
    </row>
    <row r="1080" spans="1:11" ht="13.5" thickBot="1">
      <c r="A1080" s="30">
        <v>45323</v>
      </c>
      <c r="B1080" s="1" t="s">
        <v>13</v>
      </c>
      <c r="C1080" s="1" t="s">
        <v>290</v>
      </c>
      <c r="D1080" s="1" t="s">
        <v>87</v>
      </c>
      <c r="E1080" s="1" t="str">
        <f>+VLOOKUP(D1080,'[1]Exportar Hoja de Trabajo'!$B$2:$F$2549,2,0)</f>
        <v>PASTO - ANTONIO NARIQO</v>
      </c>
      <c r="F1080" s="1" t="s">
        <v>40</v>
      </c>
      <c r="G1080" s="1" t="s">
        <v>41</v>
      </c>
      <c r="H1080" s="1" t="s">
        <v>45</v>
      </c>
      <c r="I1080" s="5">
        <v>46</v>
      </c>
      <c r="J1080" s="1" t="s">
        <v>46</v>
      </c>
      <c r="K1080" s="1" t="s">
        <v>47</v>
      </c>
    </row>
    <row r="1081" spans="1:11" ht="13.5" thickBot="1">
      <c r="A1081" s="30">
        <v>45323</v>
      </c>
      <c r="B1081" s="1" t="s">
        <v>13</v>
      </c>
      <c r="C1081" s="1" t="s">
        <v>290</v>
      </c>
      <c r="D1081" s="1" t="s">
        <v>87</v>
      </c>
      <c r="E1081" s="1" t="str">
        <f>+VLOOKUP(D1081,'[1]Exportar Hoja de Trabajo'!$B$2:$F$2549,2,0)</f>
        <v>PASTO - ANTONIO NARIQO</v>
      </c>
      <c r="F1081" s="1" t="s">
        <v>40</v>
      </c>
      <c r="G1081" s="1" t="s">
        <v>41</v>
      </c>
      <c r="H1081" s="1" t="s">
        <v>29</v>
      </c>
      <c r="I1081" s="5">
        <v>513</v>
      </c>
      <c r="J1081" s="1" t="s">
        <v>46</v>
      </c>
      <c r="K1081" s="1" t="s">
        <v>47</v>
      </c>
    </row>
    <row r="1082" spans="1:11" ht="13.5" thickBot="1">
      <c r="A1082" s="30">
        <v>45323</v>
      </c>
      <c r="B1082" s="1" t="s">
        <v>13</v>
      </c>
      <c r="C1082" s="1" t="s">
        <v>290</v>
      </c>
      <c r="D1082" s="1" t="s">
        <v>87</v>
      </c>
      <c r="E1082" s="1" t="str">
        <f>+VLOOKUP(D1082,'[1]Exportar Hoja de Trabajo'!$B$2:$F$2549,2,0)</f>
        <v>PASTO - ANTONIO NARIQO</v>
      </c>
      <c r="F1082" s="1" t="s">
        <v>40</v>
      </c>
      <c r="G1082" s="1" t="s">
        <v>41</v>
      </c>
      <c r="H1082" s="1" t="s">
        <v>29</v>
      </c>
      <c r="I1082" s="5">
        <v>230</v>
      </c>
      <c r="J1082" s="1" t="s">
        <v>30</v>
      </c>
      <c r="K1082" s="1" t="s">
        <v>488</v>
      </c>
    </row>
    <row r="1083" spans="1:11" ht="13.5" thickBot="1">
      <c r="A1083" s="30">
        <v>45323</v>
      </c>
      <c r="B1083" s="1" t="s">
        <v>13</v>
      </c>
      <c r="C1083" s="1" t="s">
        <v>290</v>
      </c>
      <c r="D1083" s="1" t="s">
        <v>88</v>
      </c>
      <c r="E1083" s="1" t="str">
        <f>+VLOOKUP(D1083,'[1]Exportar Hoja de Trabajo'!$B$2:$F$2549,2,0)</f>
        <v>ALMIRANTE PADILLA</v>
      </c>
      <c r="F1083" s="1" t="s">
        <v>18</v>
      </c>
      <c r="G1083" s="1" t="s">
        <v>19</v>
      </c>
      <c r="H1083" s="1" t="s">
        <v>29</v>
      </c>
      <c r="I1083" s="5">
        <v>115</v>
      </c>
      <c r="J1083" s="1" t="s">
        <v>46</v>
      </c>
      <c r="K1083" s="1" t="s">
        <v>47</v>
      </c>
    </row>
    <row r="1084" spans="1:11" ht="13.5" thickBot="1">
      <c r="A1084" s="30">
        <v>45323</v>
      </c>
      <c r="B1084" s="1" t="s">
        <v>13</v>
      </c>
      <c r="C1084" s="1" t="s">
        <v>290</v>
      </c>
      <c r="D1084" s="1" t="s">
        <v>88</v>
      </c>
      <c r="E1084" s="1" t="str">
        <f>+VLOOKUP(D1084,'[1]Exportar Hoja de Trabajo'!$B$2:$F$2549,2,0)</f>
        <v>ALMIRANTE PADILLA</v>
      </c>
      <c r="F1084" s="1" t="s">
        <v>23</v>
      </c>
      <c r="G1084" s="1" t="s">
        <v>24</v>
      </c>
      <c r="H1084" s="1" t="s">
        <v>29</v>
      </c>
      <c r="I1084" s="5">
        <v>42</v>
      </c>
      <c r="J1084" s="1" t="s">
        <v>30</v>
      </c>
      <c r="K1084" s="1" t="s">
        <v>488</v>
      </c>
    </row>
    <row r="1085" spans="1:11" ht="13.5" thickBot="1">
      <c r="A1085" s="30">
        <v>45323</v>
      </c>
      <c r="B1085" s="1" t="s">
        <v>13</v>
      </c>
      <c r="C1085" s="1" t="s">
        <v>290</v>
      </c>
      <c r="D1085" s="1" t="s">
        <v>88</v>
      </c>
      <c r="E1085" s="1" t="str">
        <f>+VLOOKUP(D1085,'[1]Exportar Hoja de Trabajo'!$B$2:$F$2549,2,0)</f>
        <v>ALMIRANTE PADILLA</v>
      </c>
      <c r="F1085" s="1" t="s">
        <v>27</v>
      </c>
      <c r="G1085" s="1" t="s">
        <v>28</v>
      </c>
      <c r="H1085" s="1" t="s">
        <v>29</v>
      </c>
      <c r="I1085" s="5">
        <v>115</v>
      </c>
      <c r="J1085" s="1" t="s">
        <v>46</v>
      </c>
      <c r="K1085" s="1" t="s">
        <v>47</v>
      </c>
    </row>
    <row r="1086" spans="1:11" ht="13.5" thickBot="1">
      <c r="A1086" s="30">
        <v>45323</v>
      </c>
      <c r="B1086" s="1" t="s">
        <v>13</v>
      </c>
      <c r="C1086" s="1" t="s">
        <v>290</v>
      </c>
      <c r="D1086" s="1" t="s">
        <v>89</v>
      </c>
      <c r="E1086" s="1" t="str">
        <f>+VLOOKUP(D1086,'[1]Exportar Hoja de Trabajo'!$B$2:$F$2549,2,0)</f>
        <v>SIMON BOLIVAR</v>
      </c>
      <c r="F1086" s="1" t="s">
        <v>6</v>
      </c>
      <c r="G1086" s="1" t="s">
        <v>283</v>
      </c>
      <c r="H1086" s="1" t="s">
        <v>45</v>
      </c>
      <c r="I1086" s="5">
        <v>60</v>
      </c>
      <c r="J1086" s="1" t="s">
        <v>46</v>
      </c>
      <c r="K1086" s="1" t="s">
        <v>47</v>
      </c>
    </row>
    <row r="1087" spans="1:11" ht="13.5" thickBot="1">
      <c r="A1087" s="30">
        <v>45323</v>
      </c>
      <c r="B1087" s="1" t="s">
        <v>13</v>
      </c>
      <c r="C1087" s="1" t="s">
        <v>290</v>
      </c>
      <c r="D1087" s="1" t="s">
        <v>89</v>
      </c>
      <c r="E1087" s="1" t="str">
        <f>+VLOOKUP(D1087,'[1]Exportar Hoja de Trabajo'!$B$2:$F$2549,2,0)</f>
        <v>SIMON BOLIVAR</v>
      </c>
      <c r="F1087" s="1" t="s">
        <v>6</v>
      </c>
      <c r="G1087" s="1" t="s">
        <v>283</v>
      </c>
      <c r="H1087" s="1" t="s">
        <v>15</v>
      </c>
      <c r="I1087" s="5">
        <v>330</v>
      </c>
      <c r="J1087" s="1" t="s">
        <v>16</v>
      </c>
      <c r="K1087" s="1" t="s">
        <v>17</v>
      </c>
    </row>
    <row r="1088" spans="1:11" ht="13.5" thickBot="1">
      <c r="A1088" s="30">
        <v>45323</v>
      </c>
      <c r="B1088" s="1" t="s">
        <v>13</v>
      </c>
      <c r="C1088" s="1" t="s">
        <v>290</v>
      </c>
      <c r="D1088" s="1" t="s">
        <v>89</v>
      </c>
      <c r="E1088" s="1" t="str">
        <f>+VLOOKUP(D1088,'[1]Exportar Hoja de Trabajo'!$B$2:$F$2549,2,0)</f>
        <v>SIMON BOLIVAR</v>
      </c>
      <c r="F1088" s="1" t="s">
        <v>23</v>
      </c>
      <c r="G1088" s="1" t="s">
        <v>24</v>
      </c>
      <c r="H1088" s="1" t="s">
        <v>29</v>
      </c>
      <c r="I1088" s="5">
        <v>244</v>
      </c>
      <c r="J1088" s="1" t="s">
        <v>30</v>
      </c>
      <c r="K1088" s="1" t="s">
        <v>488</v>
      </c>
    </row>
    <row r="1089" spans="1:11" ht="13.5" thickBot="1">
      <c r="A1089" s="30">
        <v>45323</v>
      </c>
      <c r="B1089" s="1" t="s">
        <v>13</v>
      </c>
      <c r="C1089" s="1" t="s">
        <v>290</v>
      </c>
      <c r="D1089" s="1" t="s">
        <v>89</v>
      </c>
      <c r="E1089" s="1" t="str">
        <f>+VLOOKUP(D1089,'[1]Exportar Hoja de Trabajo'!$B$2:$F$2549,2,0)</f>
        <v>SIMON BOLIVAR</v>
      </c>
      <c r="F1089" s="1" t="s">
        <v>38</v>
      </c>
      <c r="G1089" s="1" t="s">
        <v>39</v>
      </c>
      <c r="H1089" s="1" t="s">
        <v>29</v>
      </c>
      <c r="I1089" s="5">
        <v>3</v>
      </c>
      <c r="J1089" s="1" t="s">
        <v>46</v>
      </c>
      <c r="K1089" s="1" t="s">
        <v>47</v>
      </c>
    </row>
    <row r="1090" spans="1:11" ht="13.5" thickBot="1">
      <c r="A1090" s="30">
        <v>45323</v>
      </c>
      <c r="B1090" s="1" t="s">
        <v>90</v>
      </c>
      <c r="C1090" s="1" t="s">
        <v>294</v>
      </c>
      <c r="D1090" s="1" t="s">
        <v>5</v>
      </c>
      <c r="E1090" s="1" t="str">
        <f>+VLOOKUP(D1090,'[1]Exportar Hoja de Trabajo'!$B$2:$F$2549,2,0)</f>
        <v>BOGOTA - EL DORADO LUIS CARLOS GALAN SARMIENTO</v>
      </c>
      <c r="F1090" s="1" t="s">
        <v>59</v>
      </c>
      <c r="G1090" s="1" t="s">
        <v>60</v>
      </c>
      <c r="H1090" s="1" t="s">
        <v>91</v>
      </c>
      <c r="I1090" s="5">
        <v>8</v>
      </c>
      <c r="J1090" s="1" t="s">
        <v>92</v>
      </c>
      <c r="K1090" s="1" t="s">
        <v>93</v>
      </c>
    </row>
    <row r="1091" spans="1:11" ht="13.5" thickBot="1">
      <c r="A1091" s="30">
        <v>45323</v>
      </c>
      <c r="B1091" s="1" t="s">
        <v>112</v>
      </c>
      <c r="C1091" s="1" t="s">
        <v>293</v>
      </c>
      <c r="D1091" s="1" t="s">
        <v>73</v>
      </c>
      <c r="E1091" s="1" t="str">
        <f>+VLOOKUP(D1091,'[1]Exportar Hoja de Trabajo'!$B$2:$F$2549,2,0)</f>
        <v>EL YOPAL</v>
      </c>
      <c r="F1091" s="1" t="s">
        <v>59</v>
      </c>
      <c r="G1091" s="1" t="s">
        <v>60</v>
      </c>
      <c r="H1091" s="1" t="s">
        <v>29</v>
      </c>
      <c r="I1091" s="5">
        <v>50</v>
      </c>
      <c r="J1091" s="1" t="s">
        <v>46</v>
      </c>
      <c r="K1091" s="1" t="s">
        <v>47</v>
      </c>
    </row>
    <row r="1092" spans="1:11" ht="13.5" thickBot="1">
      <c r="A1092" s="30">
        <v>45323</v>
      </c>
      <c r="B1092" s="1" t="s">
        <v>112</v>
      </c>
      <c r="C1092" s="1" t="s">
        <v>293</v>
      </c>
      <c r="D1092" s="1" t="s">
        <v>118</v>
      </c>
      <c r="E1092" s="1" t="str">
        <f>+VLOOKUP(D1092,'[1]Exportar Hoja de Trabajo'!$B$2:$F$2549,2,0)</f>
        <v>GUILLERMO LEON VALENCIA</v>
      </c>
      <c r="F1092" s="1" t="s">
        <v>18</v>
      </c>
      <c r="G1092" s="1" t="s">
        <v>19</v>
      </c>
      <c r="H1092" s="1" t="s">
        <v>114</v>
      </c>
      <c r="I1092" s="5">
        <v>38</v>
      </c>
      <c r="J1092" s="1" t="s">
        <v>115</v>
      </c>
      <c r="K1092" s="1" t="s">
        <v>116</v>
      </c>
    </row>
    <row r="1093" spans="1:11" ht="13.5" thickBot="1">
      <c r="A1093" s="30">
        <v>45323</v>
      </c>
      <c r="B1093" s="1" t="s">
        <v>112</v>
      </c>
      <c r="C1093" s="1" t="s">
        <v>293</v>
      </c>
      <c r="D1093" s="1" t="s">
        <v>118</v>
      </c>
      <c r="E1093" s="1" t="str">
        <f>+VLOOKUP(D1093,'[1]Exportar Hoja de Trabajo'!$B$2:$F$2549,2,0)</f>
        <v>GUILLERMO LEON VALENCIA</v>
      </c>
      <c r="F1093" s="1" t="s">
        <v>32</v>
      </c>
      <c r="G1093" s="1" t="s">
        <v>33</v>
      </c>
      <c r="H1093" s="1" t="s">
        <v>120</v>
      </c>
      <c r="I1093" s="5">
        <v>10</v>
      </c>
      <c r="J1093" s="1" t="s">
        <v>115</v>
      </c>
      <c r="K1093" s="1" t="s">
        <v>116</v>
      </c>
    </row>
    <row r="1094" spans="1:11" ht="13.5" thickBot="1">
      <c r="A1094" s="30">
        <v>45323</v>
      </c>
      <c r="B1094" s="1" t="s">
        <v>112</v>
      </c>
      <c r="C1094" s="1" t="s">
        <v>293</v>
      </c>
      <c r="D1094" s="1" t="s">
        <v>119</v>
      </c>
      <c r="E1094" s="1" t="str">
        <f>+VLOOKUP(D1094,'[1]Exportar Hoja de Trabajo'!$B$2:$F$2549,2,0)</f>
        <v>ALFONSO LOPEZ PUMAREJO.</v>
      </c>
      <c r="F1094" s="1" t="s">
        <v>23</v>
      </c>
      <c r="G1094" s="1" t="s">
        <v>24</v>
      </c>
      <c r="H1094" s="1" t="s">
        <v>45</v>
      </c>
      <c r="I1094" s="5">
        <v>10</v>
      </c>
      <c r="J1094" s="1" t="s">
        <v>46</v>
      </c>
      <c r="K1094" s="1" t="s">
        <v>47</v>
      </c>
    </row>
    <row r="1095" spans="1:11" ht="13.5" thickBot="1">
      <c r="A1095" s="30">
        <v>45323</v>
      </c>
      <c r="B1095" s="1" t="s">
        <v>112</v>
      </c>
      <c r="C1095" s="1" t="s">
        <v>293</v>
      </c>
      <c r="D1095" s="1" t="s">
        <v>119</v>
      </c>
      <c r="E1095" s="1" t="str">
        <f>+VLOOKUP(D1095,'[1]Exportar Hoja de Trabajo'!$B$2:$F$2549,2,0)</f>
        <v>ALFONSO LOPEZ PUMAREJO.</v>
      </c>
      <c r="F1095" s="1" t="s">
        <v>59</v>
      </c>
      <c r="G1095" s="1" t="s">
        <v>60</v>
      </c>
      <c r="H1095" s="1" t="s">
        <v>45</v>
      </c>
      <c r="I1095" s="5">
        <v>10</v>
      </c>
      <c r="J1095" s="1" t="s">
        <v>46</v>
      </c>
      <c r="K1095" s="1" t="s">
        <v>47</v>
      </c>
    </row>
    <row r="1096" spans="1:11" ht="13.5" thickBot="1">
      <c r="A1096" s="30">
        <v>45323</v>
      </c>
      <c r="B1096" s="1" t="s">
        <v>112</v>
      </c>
      <c r="C1096" s="1" t="s">
        <v>293</v>
      </c>
      <c r="D1096" s="1" t="s">
        <v>119</v>
      </c>
      <c r="E1096" s="1" t="str">
        <f>+VLOOKUP(D1096,'[1]Exportar Hoja de Trabajo'!$B$2:$F$2549,2,0)</f>
        <v>ALFONSO LOPEZ PUMAREJO.</v>
      </c>
      <c r="F1096" s="1" t="s">
        <v>18</v>
      </c>
      <c r="G1096" s="1" t="s">
        <v>19</v>
      </c>
      <c r="H1096" s="1" t="s">
        <v>29</v>
      </c>
      <c r="I1096" s="5">
        <v>153</v>
      </c>
      <c r="J1096" s="1" t="s">
        <v>46</v>
      </c>
      <c r="K1096" s="1" t="s">
        <v>47</v>
      </c>
    </row>
    <row r="1097" spans="1:11" ht="13.5" thickBot="1">
      <c r="A1097" s="30">
        <v>45323</v>
      </c>
      <c r="B1097" s="1" t="s">
        <v>112</v>
      </c>
      <c r="C1097" s="1" t="s">
        <v>293</v>
      </c>
      <c r="D1097" s="1" t="s">
        <v>119</v>
      </c>
      <c r="E1097" s="1" t="str">
        <f>+VLOOKUP(D1097,'[1]Exportar Hoja de Trabajo'!$B$2:$F$2549,2,0)</f>
        <v>ALFONSO LOPEZ PUMAREJO.</v>
      </c>
      <c r="F1097" s="1" t="s">
        <v>38</v>
      </c>
      <c r="G1097" s="1" t="s">
        <v>39</v>
      </c>
      <c r="H1097" s="1" t="s">
        <v>29</v>
      </c>
      <c r="I1097" s="5">
        <v>153</v>
      </c>
      <c r="J1097" s="1" t="s">
        <v>46</v>
      </c>
      <c r="K1097" s="1" t="s">
        <v>47</v>
      </c>
    </row>
    <row r="1098" spans="1:11" ht="13.5" thickBot="1">
      <c r="A1098" s="30">
        <v>45323</v>
      </c>
      <c r="B1098" s="1" t="s">
        <v>112</v>
      </c>
      <c r="C1098" s="1" t="s">
        <v>293</v>
      </c>
      <c r="D1098" s="1" t="s">
        <v>122</v>
      </c>
      <c r="E1098" s="1" t="str">
        <f>+VLOOKUP(D1098,'[1]Exportar Hoja de Trabajo'!$B$2:$F$2549,2,0)</f>
        <v>VANGUARDIA</v>
      </c>
      <c r="F1098" s="1" t="s">
        <v>59</v>
      </c>
      <c r="G1098" s="1" t="s">
        <v>60</v>
      </c>
      <c r="H1098" s="1" t="s">
        <v>29</v>
      </c>
      <c r="I1098" s="5">
        <v>56</v>
      </c>
      <c r="J1098" s="1" t="s">
        <v>46</v>
      </c>
      <c r="K1098" s="1" t="s">
        <v>47</v>
      </c>
    </row>
    <row r="1099" spans="1:11" ht="13.5" thickBot="1">
      <c r="A1099" s="30">
        <v>45323</v>
      </c>
      <c r="B1099" s="1" t="s">
        <v>139</v>
      </c>
      <c r="C1099" s="1" t="s">
        <v>291</v>
      </c>
      <c r="D1099" s="1" t="s">
        <v>140</v>
      </c>
      <c r="E1099" s="1" t="str">
        <f>+VLOOKUP(D1099,'[1]Exportar Hoja de Trabajo'!$B$2:$F$2549,2,0)</f>
        <v>MEDELLIN - OLAYA HERRERA</v>
      </c>
      <c r="F1099" s="1" t="s">
        <v>6</v>
      </c>
      <c r="G1099" s="1" t="s">
        <v>283</v>
      </c>
      <c r="H1099" s="1" t="s">
        <v>141</v>
      </c>
      <c r="I1099" s="5">
        <v>2</v>
      </c>
      <c r="J1099" s="1" t="s">
        <v>131</v>
      </c>
      <c r="K1099" s="1" t="s">
        <v>132</v>
      </c>
    </row>
    <row r="1100" spans="1:11" ht="13.5" thickBot="1">
      <c r="A1100" s="30">
        <v>45323</v>
      </c>
      <c r="B1100" s="1" t="s">
        <v>146</v>
      </c>
      <c r="C1100" s="1" t="s">
        <v>148</v>
      </c>
      <c r="D1100" s="1" t="s">
        <v>5</v>
      </c>
      <c r="E1100" s="1" t="str">
        <f>+VLOOKUP(D1100,'[1]Exportar Hoja de Trabajo'!$B$2:$F$2549,2,0)</f>
        <v>BOGOTA - EL DORADO LUIS CARLOS GALAN SARMIENTO</v>
      </c>
      <c r="F1100" s="1" t="s">
        <v>59</v>
      </c>
      <c r="G1100" s="1" t="s">
        <v>60</v>
      </c>
      <c r="H1100" s="1" t="s">
        <v>149</v>
      </c>
      <c r="I1100" s="5">
        <v>10</v>
      </c>
      <c r="J1100" s="1" t="s">
        <v>146</v>
      </c>
      <c r="K1100" s="1" t="s">
        <v>148</v>
      </c>
    </row>
    <row r="1101" spans="1:11" ht="13.5" thickBot="1">
      <c r="A1101" s="30">
        <v>45323</v>
      </c>
      <c r="B1101" s="1" t="s">
        <v>146</v>
      </c>
      <c r="C1101" s="1" t="s">
        <v>148</v>
      </c>
      <c r="D1101" s="1" t="s">
        <v>5</v>
      </c>
      <c r="E1101" s="1" t="str">
        <f>+VLOOKUP(D1101,'[1]Exportar Hoja de Trabajo'!$B$2:$F$2549,2,0)</f>
        <v>BOGOTA - EL DORADO LUIS CARLOS GALAN SARMIENTO</v>
      </c>
      <c r="F1101" s="1" t="s">
        <v>18</v>
      </c>
      <c r="G1101" s="1" t="s">
        <v>19</v>
      </c>
      <c r="H1101" s="1" t="s">
        <v>150</v>
      </c>
      <c r="I1101" s="5">
        <v>1</v>
      </c>
      <c r="J1101" s="1" t="s">
        <v>146</v>
      </c>
      <c r="K1101" s="1" t="s">
        <v>148</v>
      </c>
    </row>
    <row r="1102" spans="1:11" ht="13.5" thickBot="1">
      <c r="A1102" s="30">
        <v>45323</v>
      </c>
      <c r="B1102" s="1" t="s">
        <v>146</v>
      </c>
      <c r="C1102" s="1" t="s">
        <v>148</v>
      </c>
      <c r="D1102" s="1" t="s">
        <v>5</v>
      </c>
      <c r="E1102" s="1" t="str">
        <f>+VLOOKUP(D1102,'[1]Exportar Hoja de Trabajo'!$B$2:$F$2549,2,0)</f>
        <v>BOGOTA - EL DORADO LUIS CARLOS GALAN SARMIENTO</v>
      </c>
      <c r="F1102" s="1" t="s">
        <v>59</v>
      </c>
      <c r="G1102" s="1" t="s">
        <v>60</v>
      </c>
      <c r="H1102" s="1" t="s">
        <v>150</v>
      </c>
      <c r="I1102" s="5">
        <v>1</v>
      </c>
      <c r="J1102" s="1" t="s">
        <v>146</v>
      </c>
      <c r="K1102" s="1" t="s">
        <v>148</v>
      </c>
    </row>
    <row r="1103" spans="1:11" ht="13.5" thickBot="1">
      <c r="A1103" s="30">
        <v>45323</v>
      </c>
      <c r="B1103" s="1" t="s">
        <v>146</v>
      </c>
      <c r="C1103" s="1" t="s">
        <v>148</v>
      </c>
      <c r="D1103" s="1" t="s">
        <v>5</v>
      </c>
      <c r="E1103" s="1" t="str">
        <f>+VLOOKUP(D1103,'[1]Exportar Hoja de Trabajo'!$B$2:$F$2549,2,0)</f>
        <v>BOGOTA - EL DORADO LUIS CARLOS GALAN SARMIENTO</v>
      </c>
      <c r="F1103" s="1" t="s">
        <v>18</v>
      </c>
      <c r="G1103" s="1" t="s">
        <v>19</v>
      </c>
      <c r="H1103" s="1" t="s">
        <v>151</v>
      </c>
      <c r="I1103" s="5">
        <v>5</v>
      </c>
      <c r="J1103" s="1" t="s">
        <v>146</v>
      </c>
      <c r="K1103" s="1" t="s">
        <v>148</v>
      </c>
    </row>
    <row r="1104" spans="1:11" ht="13.5" thickBot="1">
      <c r="A1104" s="30">
        <v>45323</v>
      </c>
      <c r="B1104" s="1" t="s">
        <v>146</v>
      </c>
      <c r="C1104" s="1" t="s">
        <v>148</v>
      </c>
      <c r="D1104" s="1" t="s">
        <v>5</v>
      </c>
      <c r="E1104" s="1" t="str">
        <f>+VLOOKUP(D1104,'[1]Exportar Hoja de Trabajo'!$B$2:$F$2549,2,0)</f>
        <v>BOGOTA - EL DORADO LUIS CARLOS GALAN SARMIENTO</v>
      </c>
      <c r="F1104" s="1" t="s">
        <v>18</v>
      </c>
      <c r="G1104" s="1" t="s">
        <v>19</v>
      </c>
      <c r="H1104" s="1" t="s">
        <v>152</v>
      </c>
      <c r="I1104" s="5">
        <v>1</v>
      </c>
      <c r="J1104" s="1" t="s">
        <v>146</v>
      </c>
      <c r="K1104" s="1" t="s">
        <v>148</v>
      </c>
    </row>
    <row r="1105" spans="1:11" ht="13.5" thickBot="1">
      <c r="A1105" s="30">
        <v>45323</v>
      </c>
      <c r="B1105" s="1" t="s">
        <v>146</v>
      </c>
      <c r="C1105" s="1" t="s">
        <v>148</v>
      </c>
      <c r="D1105" s="1" t="s">
        <v>5</v>
      </c>
      <c r="E1105" s="1" t="str">
        <f>+VLOOKUP(D1105,'[1]Exportar Hoja de Trabajo'!$B$2:$F$2549,2,0)</f>
        <v>BOGOTA - EL DORADO LUIS CARLOS GALAN SARMIENTO</v>
      </c>
      <c r="F1105" s="1" t="s">
        <v>18</v>
      </c>
      <c r="G1105" s="1" t="s">
        <v>19</v>
      </c>
      <c r="H1105" s="1" t="s">
        <v>136</v>
      </c>
      <c r="I1105" s="5">
        <v>5</v>
      </c>
      <c r="J1105" s="1" t="s">
        <v>146</v>
      </c>
      <c r="K1105" s="1" t="s">
        <v>148</v>
      </c>
    </row>
    <row r="1106" spans="1:11" ht="13.5" thickBot="1">
      <c r="A1106" s="30">
        <v>45323</v>
      </c>
      <c r="B1106" s="1" t="s">
        <v>153</v>
      </c>
      <c r="C1106" s="1" t="s">
        <v>292</v>
      </c>
      <c r="D1106" s="1" t="s">
        <v>5</v>
      </c>
      <c r="E1106" s="1" t="str">
        <f>+VLOOKUP(D1106,'[1]Exportar Hoja de Trabajo'!$B$2:$F$2549,2,0)</f>
        <v>BOGOTA - EL DORADO LUIS CARLOS GALAN SARMIENTO</v>
      </c>
      <c r="F1106" s="1" t="s">
        <v>18</v>
      </c>
      <c r="G1106" s="1" t="s">
        <v>19</v>
      </c>
      <c r="H1106" s="1" t="s">
        <v>29</v>
      </c>
      <c r="I1106" s="5">
        <v>182</v>
      </c>
      <c r="J1106" s="1" t="s">
        <v>30</v>
      </c>
      <c r="K1106" s="1" t="s">
        <v>488</v>
      </c>
    </row>
    <row r="1107" spans="1:11" ht="13.5" thickBot="1">
      <c r="A1107" s="30">
        <v>45323</v>
      </c>
      <c r="B1107" s="1" t="s">
        <v>153</v>
      </c>
      <c r="C1107" s="1" t="s">
        <v>292</v>
      </c>
      <c r="D1107" s="1" t="s">
        <v>5</v>
      </c>
      <c r="E1107" s="1" t="str">
        <f>+VLOOKUP(D1107,'[1]Exportar Hoja de Trabajo'!$B$2:$F$2549,2,0)</f>
        <v>BOGOTA - EL DORADO LUIS CARLOS GALAN SARMIENTO</v>
      </c>
      <c r="F1107" s="1" t="s">
        <v>38</v>
      </c>
      <c r="G1107" s="1" t="s">
        <v>39</v>
      </c>
      <c r="H1107" s="1" t="s">
        <v>129</v>
      </c>
      <c r="I1107" s="5">
        <v>4</v>
      </c>
      <c r="J1107" s="1" t="s">
        <v>57</v>
      </c>
      <c r="K1107" s="1" t="s">
        <v>58</v>
      </c>
    </row>
    <row r="1108" spans="1:11" ht="15.75" thickBot="1">
      <c r="A1108" s="30">
        <v>45323</v>
      </c>
      <c r="B1108" s="1" t="s">
        <v>155</v>
      </c>
      <c r="C1108" s="13" t="s">
        <v>296</v>
      </c>
      <c r="D1108" s="1" t="s">
        <v>5</v>
      </c>
      <c r="E1108" s="1" t="str">
        <f>+VLOOKUP(D1108,'[1]Exportar Hoja de Trabajo'!$B$2:$F$2549,2,0)</f>
        <v>BOGOTA - EL DORADO LUIS CARLOS GALAN SARMIENTO</v>
      </c>
      <c r="F1108" s="1" t="s">
        <v>40</v>
      </c>
      <c r="G1108" s="1" t="s">
        <v>41</v>
      </c>
      <c r="H1108" s="1" t="s">
        <v>156</v>
      </c>
      <c r="I1108" s="5">
        <v>165</v>
      </c>
      <c r="J1108" s="1" t="s">
        <v>107</v>
      </c>
      <c r="K1108" s="1" t="s">
        <v>108</v>
      </c>
    </row>
    <row r="1109" spans="1:11" ht="13.5" thickBot="1">
      <c r="A1109" s="30">
        <v>45323</v>
      </c>
      <c r="B1109" s="1" t="s">
        <v>162</v>
      </c>
      <c r="C1109" s="1" t="s">
        <v>299</v>
      </c>
      <c r="D1109" s="1" t="s">
        <v>76</v>
      </c>
      <c r="E1109" s="1" t="str">
        <f>+VLOOKUP(D1109,'[1]Exportar Hoja de Trabajo'!$B$2:$F$2549,2,0)</f>
        <v>RIONEGRO - JOSE M. CORDOVA</v>
      </c>
      <c r="F1109" s="1" t="s">
        <v>36</v>
      </c>
      <c r="G1109" t="s">
        <v>347</v>
      </c>
      <c r="H1109" s="1" t="s">
        <v>130</v>
      </c>
      <c r="I1109" s="5">
        <v>2</v>
      </c>
      <c r="J1109" s="1" t="s">
        <v>131</v>
      </c>
      <c r="K1109" s="1" t="s">
        <v>132</v>
      </c>
    </row>
    <row r="1110" spans="1:11" ht="13.5" thickBot="1">
      <c r="A1110" s="30">
        <v>45323</v>
      </c>
      <c r="B1110" s="1" t="s">
        <v>162</v>
      </c>
      <c r="C1110" s="1" t="s">
        <v>299</v>
      </c>
      <c r="D1110" s="1" t="s">
        <v>76</v>
      </c>
      <c r="E1110" s="1" t="str">
        <f>+VLOOKUP(D1110,'[1]Exportar Hoja de Trabajo'!$B$2:$F$2549,2,0)</f>
        <v>RIONEGRO - JOSE M. CORDOVA</v>
      </c>
      <c r="F1110" s="1" t="s">
        <v>59</v>
      </c>
      <c r="G1110" s="1" t="s">
        <v>60</v>
      </c>
      <c r="H1110" s="1" t="s">
        <v>130</v>
      </c>
      <c r="I1110" s="5">
        <v>9</v>
      </c>
      <c r="J1110" s="1" t="s">
        <v>131</v>
      </c>
      <c r="K1110" s="1" t="s">
        <v>132</v>
      </c>
    </row>
    <row r="1111" spans="1:11" ht="13.5" thickBot="1">
      <c r="A1111" s="30">
        <v>45323</v>
      </c>
      <c r="B1111" s="1" t="s">
        <v>162</v>
      </c>
      <c r="C1111" s="1" t="s">
        <v>299</v>
      </c>
      <c r="D1111" s="1" t="s">
        <v>76</v>
      </c>
      <c r="E1111" s="1" t="str">
        <f>+VLOOKUP(D1111,'[1]Exportar Hoja de Trabajo'!$B$2:$F$2549,2,0)</f>
        <v>RIONEGRO - JOSE M. CORDOVA</v>
      </c>
      <c r="F1111" s="1" t="s">
        <v>18</v>
      </c>
      <c r="G1111" s="1" t="s">
        <v>19</v>
      </c>
      <c r="H1111" s="1" t="s">
        <v>164</v>
      </c>
      <c r="I1111" s="5">
        <v>2</v>
      </c>
      <c r="J1111" s="1" t="s">
        <v>131</v>
      </c>
      <c r="K1111" s="1" t="s">
        <v>132</v>
      </c>
    </row>
    <row r="1112" spans="1:11" ht="13.5" thickBot="1">
      <c r="A1112" s="30">
        <v>45323</v>
      </c>
      <c r="B1112" s="1" t="s">
        <v>186</v>
      </c>
      <c r="C1112" s="1" t="s">
        <v>297</v>
      </c>
      <c r="D1112" s="1" t="s">
        <v>5</v>
      </c>
      <c r="E1112" s="1" t="str">
        <f>+VLOOKUP(D1112,'[1]Exportar Hoja de Trabajo'!$B$2:$F$2549,2,0)</f>
        <v>BOGOTA - EL DORADO LUIS CARLOS GALAN SARMIENTO</v>
      </c>
      <c r="F1112" s="1" t="s">
        <v>38</v>
      </c>
      <c r="G1112" s="1" t="s">
        <v>39</v>
      </c>
      <c r="H1112" s="1" t="s">
        <v>10</v>
      </c>
      <c r="I1112" s="5">
        <v>6</v>
      </c>
      <c r="J1112" s="1" t="s">
        <v>11</v>
      </c>
      <c r="K1112" s="1" t="s">
        <v>12</v>
      </c>
    </row>
    <row r="1113" spans="1:11" ht="13.5" thickBot="1">
      <c r="A1113" s="30">
        <v>45323</v>
      </c>
      <c r="B1113" s="1" t="s">
        <v>4</v>
      </c>
      <c r="C1113" s="1" t="s">
        <v>298</v>
      </c>
      <c r="D1113" s="1" t="s">
        <v>5</v>
      </c>
      <c r="E1113" s="1" t="str">
        <f>+VLOOKUP(D1113,'[1]Exportar Hoja de Trabajo'!$B$2:$F$2549,2,0)</f>
        <v>BOGOTA - EL DORADO LUIS CARLOS GALAN SARMIENTO</v>
      </c>
      <c r="F1113" s="1" t="s">
        <v>6</v>
      </c>
      <c r="G1113" s="1" t="s">
        <v>283</v>
      </c>
      <c r="H1113" s="1" t="s">
        <v>52</v>
      </c>
      <c r="I1113" s="5">
        <v>24</v>
      </c>
      <c r="J1113" s="1" t="s">
        <v>197</v>
      </c>
      <c r="K1113" s="1" t="s">
        <v>198</v>
      </c>
    </row>
    <row r="1114" spans="1:11" ht="13.5" thickBot="1">
      <c r="A1114" s="30">
        <v>45323</v>
      </c>
      <c r="B1114" s="1" t="s">
        <v>4</v>
      </c>
      <c r="C1114" s="1" t="s">
        <v>298</v>
      </c>
      <c r="D1114" s="1" t="s">
        <v>5</v>
      </c>
      <c r="E1114" s="1" t="str">
        <f>+VLOOKUP(D1114,'[1]Exportar Hoja de Trabajo'!$B$2:$F$2549,2,0)</f>
        <v>BOGOTA - EL DORADO LUIS CARLOS GALAN SARMIENTO</v>
      </c>
      <c r="F1114" s="1" t="s">
        <v>6</v>
      </c>
      <c r="G1114" s="1" t="s">
        <v>283</v>
      </c>
      <c r="H1114" s="1" t="s">
        <v>52</v>
      </c>
      <c r="I1114" s="5">
        <v>30</v>
      </c>
      <c r="J1114" s="1" t="s">
        <v>111</v>
      </c>
      <c r="K1114" s="1" t="s">
        <v>256</v>
      </c>
    </row>
    <row r="1115" spans="1:11" ht="13.5" thickBot="1">
      <c r="A1115" s="30">
        <v>45323</v>
      </c>
      <c r="B1115" s="1" t="s">
        <v>13</v>
      </c>
      <c r="C1115" s="1" t="s">
        <v>290</v>
      </c>
      <c r="D1115" s="1" t="s">
        <v>14</v>
      </c>
      <c r="E1115" s="1" t="str">
        <f>+VLOOKUP(D1115,'[1]Exportar Hoja de Trabajo'!$B$2:$F$2549,2,0)</f>
        <v>SAN ANDRES-GUSTAVO ROJAS PINILLA</v>
      </c>
      <c r="F1115" s="1" t="s">
        <v>6</v>
      </c>
      <c r="G1115" s="1" t="s">
        <v>283</v>
      </c>
      <c r="H1115" s="1" t="s">
        <v>29</v>
      </c>
      <c r="I1115" s="5">
        <v>6</v>
      </c>
      <c r="J1115" s="1" t="s">
        <v>46</v>
      </c>
      <c r="K1115" s="1" t="s">
        <v>47</v>
      </c>
    </row>
    <row r="1116" spans="1:11" ht="13.5" thickBot="1">
      <c r="A1116" s="30">
        <v>45323</v>
      </c>
      <c r="B1116" s="1" t="s">
        <v>13</v>
      </c>
      <c r="C1116" s="1" t="s">
        <v>290</v>
      </c>
      <c r="D1116" s="1" t="s">
        <v>14</v>
      </c>
      <c r="E1116" s="1" t="str">
        <f>+VLOOKUP(D1116,'[1]Exportar Hoja de Trabajo'!$B$2:$F$2549,2,0)</f>
        <v>SAN ANDRES-GUSTAVO ROJAS PINILLA</v>
      </c>
      <c r="F1116" s="1" t="s">
        <v>6</v>
      </c>
      <c r="G1116" s="1" t="s">
        <v>283</v>
      </c>
      <c r="H1116" s="1" t="s">
        <v>29</v>
      </c>
      <c r="I1116" s="5">
        <v>1517</v>
      </c>
      <c r="J1116" s="1" t="s">
        <v>30</v>
      </c>
      <c r="K1116" s="1" t="s">
        <v>488</v>
      </c>
    </row>
    <row r="1117" spans="1:11" ht="13.5" thickBot="1">
      <c r="A1117" s="30">
        <v>45323</v>
      </c>
      <c r="B1117" s="1" t="s">
        <v>13</v>
      </c>
      <c r="C1117" s="1" t="s">
        <v>290</v>
      </c>
      <c r="D1117" s="1" t="s">
        <v>14</v>
      </c>
      <c r="E1117" s="1" t="str">
        <f>+VLOOKUP(D1117,'[1]Exportar Hoja de Trabajo'!$B$2:$F$2549,2,0)</f>
        <v>SAN ANDRES-GUSTAVO ROJAS PINILLA</v>
      </c>
      <c r="F1117" s="1" t="s">
        <v>23</v>
      </c>
      <c r="G1117" s="1" t="s">
        <v>24</v>
      </c>
      <c r="H1117" s="1" t="s">
        <v>15</v>
      </c>
      <c r="I1117" s="5">
        <v>48</v>
      </c>
      <c r="J1117" s="1" t="s">
        <v>16</v>
      </c>
      <c r="K1117" s="1" t="s">
        <v>17</v>
      </c>
    </row>
    <row r="1118" spans="1:11" ht="13.5" thickBot="1">
      <c r="A1118" s="30">
        <v>45323</v>
      </c>
      <c r="B1118" s="1" t="s">
        <v>13</v>
      </c>
      <c r="C1118" s="1" t="s">
        <v>290</v>
      </c>
      <c r="D1118" s="1" t="s">
        <v>14</v>
      </c>
      <c r="E1118" s="1" t="str">
        <f>+VLOOKUP(D1118,'[1]Exportar Hoja de Trabajo'!$B$2:$F$2549,2,0)</f>
        <v>SAN ANDRES-GUSTAVO ROJAS PINILLA</v>
      </c>
      <c r="F1118" s="1" t="s">
        <v>59</v>
      </c>
      <c r="G1118" s="1" t="s">
        <v>60</v>
      </c>
      <c r="H1118" s="1" t="s">
        <v>29</v>
      </c>
      <c r="I1118" s="5">
        <v>297</v>
      </c>
      <c r="J1118" s="1" t="s">
        <v>30</v>
      </c>
      <c r="K1118" s="1" t="s">
        <v>488</v>
      </c>
    </row>
    <row r="1119" spans="1:11" ht="13.5" thickBot="1">
      <c r="A1119" s="30">
        <v>45323</v>
      </c>
      <c r="B1119" s="1" t="s">
        <v>13</v>
      </c>
      <c r="C1119" s="1" t="s">
        <v>290</v>
      </c>
      <c r="D1119" s="1" t="s">
        <v>31</v>
      </c>
      <c r="E1119" s="1" t="str">
        <f>+VLOOKUP(D1119,'[1]Exportar Hoja de Trabajo'!$B$2:$F$2549,2,0)</f>
        <v>EL EDEN</v>
      </c>
      <c r="F1119" s="1" t="s">
        <v>6</v>
      </c>
      <c r="G1119" s="1" t="s">
        <v>283</v>
      </c>
      <c r="H1119" s="1" t="s">
        <v>29</v>
      </c>
      <c r="I1119" s="5">
        <v>90</v>
      </c>
      <c r="J1119" s="1" t="s">
        <v>34</v>
      </c>
      <c r="K1119" s="1" t="s">
        <v>35</v>
      </c>
    </row>
    <row r="1120" spans="1:11" ht="13.5" thickBot="1">
      <c r="A1120" s="30">
        <v>45323</v>
      </c>
      <c r="B1120" s="1" t="s">
        <v>13</v>
      </c>
      <c r="C1120" s="1" t="s">
        <v>290</v>
      </c>
      <c r="D1120" s="1" t="s">
        <v>31</v>
      </c>
      <c r="E1120" s="1" t="str">
        <f>+VLOOKUP(D1120,'[1]Exportar Hoja de Trabajo'!$B$2:$F$2549,2,0)</f>
        <v>EL EDEN</v>
      </c>
      <c r="F1120" s="1" t="s">
        <v>23</v>
      </c>
      <c r="G1120" s="1" t="s">
        <v>24</v>
      </c>
      <c r="H1120" s="1" t="s">
        <v>45</v>
      </c>
      <c r="I1120" s="5">
        <v>8</v>
      </c>
      <c r="J1120" s="1" t="s">
        <v>46</v>
      </c>
      <c r="K1120" s="1" t="s">
        <v>47</v>
      </c>
    </row>
    <row r="1121" spans="1:11" ht="13.5" thickBot="1">
      <c r="A1121" s="30">
        <v>45323</v>
      </c>
      <c r="B1121" s="1" t="s">
        <v>13</v>
      </c>
      <c r="C1121" s="1" t="s">
        <v>290</v>
      </c>
      <c r="D1121" s="1" t="s">
        <v>31</v>
      </c>
      <c r="E1121" s="1" t="str">
        <f>+VLOOKUP(D1121,'[1]Exportar Hoja de Trabajo'!$B$2:$F$2549,2,0)</f>
        <v>EL EDEN</v>
      </c>
      <c r="F1121" s="1" t="s">
        <v>23</v>
      </c>
      <c r="G1121" s="1" t="s">
        <v>24</v>
      </c>
      <c r="H1121" s="1" t="s">
        <v>29</v>
      </c>
      <c r="I1121" s="5">
        <v>29</v>
      </c>
      <c r="J1121" s="1" t="s">
        <v>30</v>
      </c>
      <c r="K1121" s="1" t="s">
        <v>488</v>
      </c>
    </row>
    <row r="1122" spans="1:11" ht="13.5" thickBot="1">
      <c r="A1122" s="30">
        <v>45323</v>
      </c>
      <c r="B1122" s="1" t="s">
        <v>13</v>
      </c>
      <c r="C1122" s="1" t="s">
        <v>290</v>
      </c>
      <c r="D1122" s="1" t="s">
        <v>31</v>
      </c>
      <c r="E1122" s="1" t="str">
        <f>+VLOOKUP(D1122,'[1]Exportar Hoja de Trabajo'!$B$2:$F$2549,2,0)</f>
        <v>EL EDEN</v>
      </c>
      <c r="F1122" s="1" t="s">
        <v>40</v>
      </c>
      <c r="G1122" s="1" t="s">
        <v>41</v>
      </c>
      <c r="H1122" s="1" t="s">
        <v>29</v>
      </c>
      <c r="I1122" s="5">
        <v>302</v>
      </c>
      <c r="J1122" s="1" t="s">
        <v>46</v>
      </c>
      <c r="K1122" s="1" t="s">
        <v>47</v>
      </c>
    </row>
    <row r="1123" spans="1:11" ht="13.5" thickBot="1">
      <c r="A1123" s="30">
        <v>45323</v>
      </c>
      <c r="B1123" s="1" t="s">
        <v>13</v>
      </c>
      <c r="C1123" s="1" t="s">
        <v>290</v>
      </c>
      <c r="D1123" s="1" t="s">
        <v>37</v>
      </c>
      <c r="E1123" s="1" t="str">
        <f>+VLOOKUP(D1123,'[1]Exportar Hoja de Trabajo'!$B$2:$F$2549,2,0)</f>
        <v>BARRANQUILLA-E. CORTISSOZ</v>
      </c>
      <c r="F1123" s="1" t="s">
        <v>32</v>
      </c>
      <c r="G1123" s="1" t="s">
        <v>33</v>
      </c>
      <c r="H1123" s="1" t="s">
        <v>29</v>
      </c>
      <c r="I1123" s="5">
        <v>29</v>
      </c>
      <c r="J1123" s="1" t="s">
        <v>34</v>
      </c>
      <c r="K1123" s="1" t="s">
        <v>35</v>
      </c>
    </row>
    <row r="1124" spans="1:11" ht="13.5" thickBot="1">
      <c r="A1124" s="30">
        <v>45323</v>
      </c>
      <c r="B1124" s="1" t="s">
        <v>13</v>
      </c>
      <c r="C1124" s="1" t="s">
        <v>290</v>
      </c>
      <c r="D1124" s="1" t="s">
        <v>37</v>
      </c>
      <c r="E1124" s="1" t="str">
        <f>+VLOOKUP(D1124,'[1]Exportar Hoja de Trabajo'!$B$2:$F$2549,2,0)</f>
        <v>BARRANQUILLA-E. CORTISSOZ</v>
      </c>
      <c r="F1124" s="1" t="s">
        <v>6</v>
      </c>
      <c r="G1124" s="1" t="s">
        <v>283</v>
      </c>
      <c r="H1124" s="1" t="s">
        <v>29</v>
      </c>
      <c r="I1124" s="5">
        <v>156</v>
      </c>
      <c r="J1124" s="1" t="s">
        <v>34</v>
      </c>
      <c r="K1124" s="1" t="s">
        <v>35</v>
      </c>
    </row>
    <row r="1125" spans="1:11" ht="13.5" thickBot="1">
      <c r="A1125" s="30">
        <v>45323</v>
      </c>
      <c r="B1125" s="1" t="s">
        <v>13</v>
      </c>
      <c r="C1125" s="1" t="s">
        <v>290</v>
      </c>
      <c r="D1125" s="1" t="s">
        <v>37</v>
      </c>
      <c r="E1125" s="1" t="str">
        <f>+VLOOKUP(D1125,'[1]Exportar Hoja de Trabajo'!$B$2:$F$2549,2,0)</f>
        <v>BARRANQUILLA-E. CORTISSOZ</v>
      </c>
      <c r="F1125" s="1" t="s">
        <v>6</v>
      </c>
      <c r="G1125" s="1" t="s">
        <v>283</v>
      </c>
      <c r="H1125" s="1" t="s">
        <v>15</v>
      </c>
      <c r="I1125" s="5">
        <v>207</v>
      </c>
      <c r="J1125" s="1" t="s">
        <v>16</v>
      </c>
      <c r="K1125" s="1" t="s">
        <v>17</v>
      </c>
    </row>
    <row r="1126" spans="1:11" ht="13.5" thickBot="1">
      <c r="A1126" s="30">
        <v>45323</v>
      </c>
      <c r="B1126" s="1" t="s">
        <v>13</v>
      </c>
      <c r="C1126" s="1" t="s">
        <v>290</v>
      </c>
      <c r="D1126" s="1" t="s">
        <v>37</v>
      </c>
      <c r="E1126" s="1" t="str">
        <f>+VLOOKUP(D1126,'[1]Exportar Hoja de Trabajo'!$B$2:$F$2549,2,0)</f>
        <v>BARRANQUILLA-E. CORTISSOZ</v>
      </c>
      <c r="F1126" s="1" t="s">
        <v>18</v>
      </c>
      <c r="G1126" s="1" t="s">
        <v>19</v>
      </c>
      <c r="H1126" s="1" t="s">
        <v>29</v>
      </c>
      <c r="I1126" s="5">
        <v>1</v>
      </c>
      <c r="J1126" s="1" t="s">
        <v>30</v>
      </c>
      <c r="K1126" s="1" t="s">
        <v>488</v>
      </c>
    </row>
    <row r="1127" spans="1:11" ht="13.5" thickBot="1">
      <c r="A1127" s="30">
        <v>45323</v>
      </c>
      <c r="B1127" s="1" t="s">
        <v>13</v>
      </c>
      <c r="C1127" s="1" t="s">
        <v>290</v>
      </c>
      <c r="D1127" s="1" t="s">
        <v>37</v>
      </c>
      <c r="E1127" s="1" t="str">
        <f>+VLOOKUP(D1127,'[1]Exportar Hoja de Trabajo'!$B$2:$F$2549,2,0)</f>
        <v>BARRANQUILLA-E. CORTISSOZ</v>
      </c>
      <c r="F1127" s="1" t="s">
        <v>36</v>
      </c>
      <c r="G1127" t="s">
        <v>347</v>
      </c>
      <c r="H1127" s="1" t="s">
        <v>29</v>
      </c>
      <c r="I1127" s="5">
        <v>29</v>
      </c>
      <c r="J1127" s="1" t="s">
        <v>34</v>
      </c>
      <c r="K1127" s="1" t="s">
        <v>35</v>
      </c>
    </row>
    <row r="1128" spans="1:11" ht="13.5" thickBot="1">
      <c r="A1128" s="30">
        <v>45323</v>
      </c>
      <c r="B1128" s="1" t="s">
        <v>13</v>
      </c>
      <c r="C1128" s="1" t="s">
        <v>290</v>
      </c>
      <c r="D1128" s="1" t="s">
        <v>37</v>
      </c>
      <c r="E1128" s="1" t="str">
        <f>+VLOOKUP(D1128,'[1]Exportar Hoja de Trabajo'!$B$2:$F$2549,2,0)</f>
        <v>BARRANQUILLA-E. CORTISSOZ</v>
      </c>
      <c r="F1128" s="1" t="s">
        <v>36</v>
      </c>
      <c r="G1128" t="s">
        <v>347</v>
      </c>
      <c r="H1128" s="1" t="s">
        <v>15</v>
      </c>
      <c r="I1128" s="5">
        <v>21</v>
      </c>
      <c r="J1128" s="1" t="s">
        <v>25</v>
      </c>
      <c r="K1128" s="1" t="s">
        <v>26</v>
      </c>
    </row>
    <row r="1129" spans="1:11" ht="13.5" thickBot="1">
      <c r="A1129" s="30">
        <v>45323</v>
      </c>
      <c r="B1129" s="1" t="s">
        <v>13</v>
      </c>
      <c r="C1129" s="1" t="s">
        <v>290</v>
      </c>
      <c r="D1129" s="1" t="s">
        <v>37</v>
      </c>
      <c r="E1129" s="1" t="str">
        <f>+VLOOKUP(D1129,'[1]Exportar Hoja de Trabajo'!$B$2:$F$2549,2,0)</f>
        <v>BARRANQUILLA-E. CORTISSOZ</v>
      </c>
      <c r="F1129" s="1" t="s">
        <v>38</v>
      </c>
      <c r="G1129" s="1" t="s">
        <v>39</v>
      </c>
      <c r="H1129" s="1" t="s">
        <v>15</v>
      </c>
      <c r="I1129" s="5">
        <v>21</v>
      </c>
      <c r="J1129" s="1" t="s">
        <v>25</v>
      </c>
      <c r="K1129" s="1" t="s">
        <v>26</v>
      </c>
    </row>
    <row r="1130" spans="1:11" ht="13.5" thickBot="1">
      <c r="A1130" s="30">
        <v>45323</v>
      </c>
      <c r="B1130" s="1" t="s">
        <v>13</v>
      </c>
      <c r="C1130" s="1" t="s">
        <v>290</v>
      </c>
      <c r="D1130" s="1" t="s">
        <v>37</v>
      </c>
      <c r="E1130" s="1" t="str">
        <f>+VLOOKUP(D1130,'[1]Exportar Hoja de Trabajo'!$B$2:$F$2549,2,0)</f>
        <v>BARRANQUILLA-E. CORTISSOZ</v>
      </c>
      <c r="F1130" s="1" t="s">
        <v>59</v>
      </c>
      <c r="G1130" s="1" t="s">
        <v>60</v>
      </c>
      <c r="H1130" s="1" t="s">
        <v>29</v>
      </c>
      <c r="I1130" s="5">
        <v>1</v>
      </c>
      <c r="J1130" s="1" t="s">
        <v>34</v>
      </c>
      <c r="K1130" s="1" t="s">
        <v>35</v>
      </c>
    </row>
    <row r="1131" spans="1:11" ht="13.5" thickBot="1">
      <c r="A1131" s="30">
        <v>45323</v>
      </c>
      <c r="B1131" s="1" t="s">
        <v>13</v>
      </c>
      <c r="C1131" s="1" t="s">
        <v>290</v>
      </c>
      <c r="D1131" s="1" t="s">
        <v>44</v>
      </c>
      <c r="E1131" s="1" t="str">
        <f>+VLOOKUP(D1131,'[1]Exportar Hoja de Trabajo'!$B$2:$F$2549,2,0)</f>
        <v>BUCARAMANGA - PALONEGRO</v>
      </c>
      <c r="F1131" s="1" t="s">
        <v>18</v>
      </c>
      <c r="G1131" s="1" t="s">
        <v>19</v>
      </c>
      <c r="H1131" s="1" t="s">
        <v>29</v>
      </c>
      <c r="I1131" s="5">
        <v>329</v>
      </c>
      <c r="J1131" s="1" t="s">
        <v>46</v>
      </c>
      <c r="K1131" s="1" t="s">
        <v>47</v>
      </c>
    </row>
    <row r="1132" spans="1:11" ht="13.5" thickBot="1">
      <c r="A1132" s="30">
        <v>45323</v>
      </c>
      <c r="B1132" s="1" t="s">
        <v>13</v>
      </c>
      <c r="C1132" s="1" t="s">
        <v>290</v>
      </c>
      <c r="D1132" s="1" t="s">
        <v>44</v>
      </c>
      <c r="E1132" s="1" t="str">
        <f>+VLOOKUP(D1132,'[1]Exportar Hoja de Trabajo'!$B$2:$F$2549,2,0)</f>
        <v>BUCARAMANGA - PALONEGRO</v>
      </c>
      <c r="F1132" s="1" t="s">
        <v>18</v>
      </c>
      <c r="G1132" s="1" t="s">
        <v>19</v>
      </c>
      <c r="H1132" s="1" t="s">
        <v>15</v>
      </c>
      <c r="I1132" s="5">
        <v>8</v>
      </c>
      <c r="J1132" s="1" t="s">
        <v>25</v>
      </c>
      <c r="K1132" s="1" t="s">
        <v>26</v>
      </c>
    </row>
    <row r="1133" spans="1:11" ht="13.5" thickBot="1">
      <c r="A1133" s="30">
        <v>45323</v>
      </c>
      <c r="B1133" s="1" t="s">
        <v>13</v>
      </c>
      <c r="C1133" s="1" t="s">
        <v>290</v>
      </c>
      <c r="D1133" s="1" t="s">
        <v>48</v>
      </c>
      <c r="E1133" s="1" t="str">
        <f>+VLOOKUP(D1133,'[1]Exportar Hoja de Trabajo'!$B$2:$F$2549,2,0)</f>
        <v>CALI - ALFONSO BONILLA ARAGON</v>
      </c>
      <c r="F1133" s="1" t="s">
        <v>6</v>
      </c>
      <c r="G1133" s="1" t="s">
        <v>283</v>
      </c>
      <c r="H1133" s="1" t="s">
        <v>62</v>
      </c>
      <c r="I1133" s="5">
        <v>119</v>
      </c>
      <c r="J1133" s="1" t="s">
        <v>50</v>
      </c>
      <c r="K1133" s="1" t="s">
        <v>51</v>
      </c>
    </row>
    <row r="1134" spans="1:11" ht="13.5" thickBot="1">
      <c r="A1134" s="30">
        <v>45323</v>
      </c>
      <c r="B1134" s="1" t="s">
        <v>13</v>
      </c>
      <c r="C1134" s="1" t="s">
        <v>290</v>
      </c>
      <c r="D1134" s="1" t="s">
        <v>48</v>
      </c>
      <c r="E1134" s="1" t="str">
        <f>+VLOOKUP(D1134,'[1]Exportar Hoja de Trabajo'!$B$2:$F$2549,2,0)</f>
        <v>CALI - ALFONSO BONILLA ARAGON</v>
      </c>
      <c r="F1134" s="1" t="s">
        <v>6</v>
      </c>
      <c r="G1134" s="1" t="s">
        <v>283</v>
      </c>
      <c r="H1134" s="1" t="s">
        <v>79</v>
      </c>
      <c r="I1134" s="5">
        <v>5</v>
      </c>
      <c r="J1134" s="1" t="s">
        <v>46</v>
      </c>
      <c r="K1134" s="1" t="s">
        <v>47</v>
      </c>
    </row>
    <row r="1135" spans="1:11" ht="13.5" thickBot="1">
      <c r="A1135" s="30">
        <v>45323</v>
      </c>
      <c r="B1135" s="1" t="s">
        <v>13</v>
      </c>
      <c r="C1135" s="1" t="s">
        <v>290</v>
      </c>
      <c r="D1135" s="1" t="s">
        <v>48</v>
      </c>
      <c r="E1135" s="1" t="str">
        <f>+VLOOKUP(D1135,'[1]Exportar Hoja de Trabajo'!$B$2:$F$2549,2,0)</f>
        <v>CALI - ALFONSO BONILLA ARAGON</v>
      </c>
      <c r="F1135" s="1" t="s">
        <v>23</v>
      </c>
      <c r="G1135" s="1" t="s">
        <v>24</v>
      </c>
      <c r="H1135" s="1" t="s">
        <v>45</v>
      </c>
      <c r="I1135" s="5">
        <v>32</v>
      </c>
      <c r="J1135" s="1" t="s">
        <v>46</v>
      </c>
      <c r="K1135" s="1" t="s">
        <v>47</v>
      </c>
    </row>
    <row r="1136" spans="1:11" ht="13.5" thickBot="1">
      <c r="A1136" s="30">
        <v>45323</v>
      </c>
      <c r="B1136" s="1" t="s">
        <v>13</v>
      </c>
      <c r="C1136" s="1" t="s">
        <v>290</v>
      </c>
      <c r="D1136" s="1" t="s">
        <v>48</v>
      </c>
      <c r="E1136" s="1" t="str">
        <f>+VLOOKUP(D1136,'[1]Exportar Hoja de Trabajo'!$B$2:$F$2549,2,0)</f>
        <v>CALI - ALFONSO BONILLA ARAGON</v>
      </c>
      <c r="F1136" s="1" t="s">
        <v>23</v>
      </c>
      <c r="G1136" s="1" t="s">
        <v>24</v>
      </c>
      <c r="H1136" s="1" t="s">
        <v>79</v>
      </c>
      <c r="I1136" s="5">
        <v>7</v>
      </c>
      <c r="J1136" s="1" t="s">
        <v>46</v>
      </c>
      <c r="K1136" s="1" t="s">
        <v>47</v>
      </c>
    </row>
    <row r="1137" spans="1:11" ht="13.5" thickBot="1">
      <c r="A1137" s="30">
        <v>45323</v>
      </c>
      <c r="B1137" s="1" t="s">
        <v>13</v>
      </c>
      <c r="C1137" s="1" t="s">
        <v>290</v>
      </c>
      <c r="D1137" s="1" t="s">
        <v>48</v>
      </c>
      <c r="E1137" s="1" t="str">
        <f>+VLOOKUP(D1137,'[1]Exportar Hoja de Trabajo'!$B$2:$F$2549,2,0)</f>
        <v>CALI - ALFONSO BONILLA ARAGON</v>
      </c>
      <c r="F1137" s="1" t="s">
        <v>23</v>
      </c>
      <c r="G1137" s="1" t="s">
        <v>24</v>
      </c>
      <c r="H1137" s="1" t="s">
        <v>15</v>
      </c>
      <c r="I1137" s="5">
        <v>86</v>
      </c>
      <c r="J1137" s="1" t="s">
        <v>42</v>
      </c>
      <c r="K1137" s="1" t="s">
        <v>43</v>
      </c>
    </row>
    <row r="1138" spans="1:11" ht="13.5" thickBot="1">
      <c r="A1138" s="30">
        <v>45323</v>
      </c>
      <c r="B1138" s="1" t="s">
        <v>13</v>
      </c>
      <c r="C1138" s="1" t="s">
        <v>290</v>
      </c>
      <c r="D1138" s="1" t="s">
        <v>48</v>
      </c>
      <c r="E1138" s="1" t="str">
        <f>+VLOOKUP(D1138,'[1]Exportar Hoja de Trabajo'!$B$2:$F$2549,2,0)</f>
        <v>CALI - ALFONSO BONILLA ARAGON</v>
      </c>
      <c r="F1138" s="1" t="s">
        <v>36</v>
      </c>
      <c r="G1138" t="s">
        <v>347</v>
      </c>
      <c r="H1138" s="1" t="s">
        <v>62</v>
      </c>
      <c r="I1138" s="5">
        <v>40</v>
      </c>
      <c r="J1138" s="1" t="s">
        <v>50</v>
      </c>
      <c r="K1138" s="1" t="s">
        <v>51</v>
      </c>
    </row>
    <row r="1139" spans="1:11" ht="13.5" thickBot="1">
      <c r="A1139" s="30">
        <v>45323</v>
      </c>
      <c r="B1139" s="1" t="s">
        <v>13</v>
      </c>
      <c r="C1139" s="1" t="s">
        <v>290</v>
      </c>
      <c r="D1139" s="1" t="s">
        <v>48</v>
      </c>
      <c r="E1139" s="1" t="str">
        <f>+VLOOKUP(D1139,'[1]Exportar Hoja de Trabajo'!$B$2:$F$2549,2,0)</f>
        <v>CALI - ALFONSO BONILLA ARAGON</v>
      </c>
      <c r="F1139" s="1" t="s">
        <v>36</v>
      </c>
      <c r="G1139" t="s">
        <v>347</v>
      </c>
      <c r="H1139" s="1" t="s">
        <v>55</v>
      </c>
      <c r="I1139" s="5">
        <v>8</v>
      </c>
      <c r="J1139" s="1" t="s">
        <v>46</v>
      </c>
      <c r="K1139" s="1" t="s">
        <v>47</v>
      </c>
    </row>
    <row r="1140" spans="1:11" ht="13.5" thickBot="1">
      <c r="A1140" s="30">
        <v>45323</v>
      </c>
      <c r="B1140" s="1" t="s">
        <v>13</v>
      </c>
      <c r="C1140" s="1" t="s">
        <v>290</v>
      </c>
      <c r="D1140" s="1" t="s">
        <v>48</v>
      </c>
      <c r="E1140" s="1" t="str">
        <f>+VLOOKUP(D1140,'[1]Exportar Hoja de Trabajo'!$B$2:$F$2549,2,0)</f>
        <v>CALI - ALFONSO BONILLA ARAGON</v>
      </c>
      <c r="F1140" s="1" t="s">
        <v>27</v>
      </c>
      <c r="G1140" s="1" t="s">
        <v>28</v>
      </c>
      <c r="H1140" s="1" t="s">
        <v>49</v>
      </c>
      <c r="I1140" s="5">
        <v>18</v>
      </c>
      <c r="J1140" s="1" t="s">
        <v>50</v>
      </c>
      <c r="K1140" s="1" t="s">
        <v>51</v>
      </c>
    </row>
    <row r="1141" spans="1:11" ht="13.5" thickBot="1">
      <c r="A1141" s="30">
        <v>45323</v>
      </c>
      <c r="B1141" s="1" t="s">
        <v>13</v>
      </c>
      <c r="C1141" s="1" t="s">
        <v>290</v>
      </c>
      <c r="D1141" s="1" t="s">
        <v>48</v>
      </c>
      <c r="E1141" s="1" t="str">
        <f>+VLOOKUP(D1141,'[1]Exportar Hoja de Trabajo'!$B$2:$F$2549,2,0)</f>
        <v>CALI - ALFONSO BONILLA ARAGON</v>
      </c>
      <c r="F1141" s="1" t="s">
        <v>38</v>
      </c>
      <c r="G1141" s="1" t="s">
        <v>39</v>
      </c>
      <c r="H1141" s="1" t="s">
        <v>55</v>
      </c>
      <c r="I1141" s="5">
        <v>10</v>
      </c>
      <c r="J1141" s="1" t="s">
        <v>46</v>
      </c>
      <c r="K1141" s="1" t="s">
        <v>47</v>
      </c>
    </row>
    <row r="1142" spans="1:11" ht="13.5" thickBot="1">
      <c r="A1142" s="30">
        <v>45323</v>
      </c>
      <c r="B1142" s="1" t="s">
        <v>13</v>
      </c>
      <c r="C1142" s="1" t="s">
        <v>290</v>
      </c>
      <c r="D1142" s="1" t="s">
        <v>48</v>
      </c>
      <c r="E1142" s="1" t="str">
        <f>+VLOOKUP(D1142,'[1]Exportar Hoja de Trabajo'!$B$2:$F$2549,2,0)</f>
        <v>CALI - ALFONSO BONILLA ARAGON</v>
      </c>
      <c r="F1142" s="1" t="s">
        <v>40</v>
      </c>
      <c r="G1142" s="1" t="s">
        <v>41</v>
      </c>
      <c r="H1142" s="1" t="s">
        <v>49</v>
      </c>
      <c r="I1142" s="5">
        <v>29</v>
      </c>
      <c r="J1142" s="1" t="s">
        <v>50</v>
      </c>
      <c r="K1142" s="1" t="s">
        <v>51</v>
      </c>
    </row>
    <row r="1143" spans="1:11" ht="13.5" thickBot="1">
      <c r="A1143" s="30">
        <v>45323</v>
      </c>
      <c r="B1143" s="1" t="s">
        <v>13</v>
      </c>
      <c r="C1143" s="1" t="s">
        <v>290</v>
      </c>
      <c r="D1143" s="1" t="s">
        <v>48</v>
      </c>
      <c r="E1143" s="1" t="str">
        <f>+VLOOKUP(D1143,'[1]Exportar Hoja de Trabajo'!$B$2:$F$2549,2,0)</f>
        <v>CALI - ALFONSO BONILLA ARAGON</v>
      </c>
      <c r="F1143" s="1" t="s">
        <v>40</v>
      </c>
      <c r="G1143" s="1" t="s">
        <v>41</v>
      </c>
      <c r="H1143" s="1" t="s">
        <v>15</v>
      </c>
      <c r="I1143" s="5">
        <v>56</v>
      </c>
      <c r="J1143" s="1" t="s">
        <v>16</v>
      </c>
      <c r="K1143" s="1" t="s">
        <v>17</v>
      </c>
    </row>
    <row r="1144" spans="1:11" ht="13.5" thickBot="1">
      <c r="A1144" s="30">
        <v>45323</v>
      </c>
      <c r="B1144" s="1" t="s">
        <v>13</v>
      </c>
      <c r="C1144" s="1" t="s">
        <v>290</v>
      </c>
      <c r="D1144" s="1" t="s">
        <v>48</v>
      </c>
      <c r="E1144" s="1" t="str">
        <f>+VLOOKUP(D1144,'[1]Exportar Hoja de Trabajo'!$B$2:$F$2549,2,0)</f>
        <v>CALI - ALFONSO BONILLA ARAGON</v>
      </c>
      <c r="F1144" s="1" t="s">
        <v>59</v>
      </c>
      <c r="G1144" s="1" t="s">
        <v>60</v>
      </c>
      <c r="H1144" s="1" t="s">
        <v>62</v>
      </c>
      <c r="I1144" s="5">
        <v>1</v>
      </c>
      <c r="J1144" s="1" t="s">
        <v>50</v>
      </c>
      <c r="K1144" s="1" t="s">
        <v>51</v>
      </c>
    </row>
    <row r="1145" spans="1:11" ht="13.5" thickBot="1">
      <c r="A1145" s="30">
        <v>45323</v>
      </c>
      <c r="B1145" s="1" t="s">
        <v>13</v>
      </c>
      <c r="C1145" s="1" t="s">
        <v>290</v>
      </c>
      <c r="D1145" s="1" t="s">
        <v>61</v>
      </c>
      <c r="E1145" s="1" t="str">
        <f>+VLOOKUP(D1145,'[1]Exportar Hoja de Trabajo'!$B$2:$F$2549,2,0)</f>
        <v>CARTAGENA - RAFAEL NUÑEZ</v>
      </c>
      <c r="F1145" s="1" t="s">
        <v>32</v>
      </c>
      <c r="G1145" s="1" t="s">
        <v>33</v>
      </c>
      <c r="H1145" s="1" t="s">
        <v>49</v>
      </c>
      <c r="I1145" s="5">
        <v>12</v>
      </c>
      <c r="J1145" s="1" t="s">
        <v>50</v>
      </c>
      <c r="K1145" s="1" t="s">
        <v>51</v>
      </c>
    </row>
    <row r="1146" spans="1:11" ht="13.5" thickBot="1">
      <c r="A1146" s="30">
        <v>45323</v>
      </c>
      <c r="B1146" s="1" t="s">
        <v>13</v>
      </c>
      <c r="C1146" s="1" t="s">
        <v>290</v>
      </c>
      <c r="D1146" s="1" t="s">
        <v>61</v>
      </c>
      <c r="E1146" s="1" t="str">
        <f>+VLOOKUP(D1146,'[1]Exportar Hoja de Trabajo'!$B$2:$F$2549,2,0)</f>
        <v>CARTAGENA - RAFAEL NUÑEZ</v>
      </c>
      <c r="F1146" s="1" t="s">
        <v>32</v>
      </c>
      <c r="G1146" s="1" t="s">
        <v>33</v>
      </c>
      <c r="H1146" s="1" t="s">
        <v>10</v>
      </c>
      <c r="I1146" s="5">
        <v>5</v>
      </c>
      <c r="J1146" s="1" t="s">
        <v>121</v>
      </c>
      <c r="K1146" s="1" t="s">
        <v>121</v>
      </c>
    </row>
    <row r="1147" spans="1:11" ht="13.5" thickBot="1">
      <c r="A1147" s="30">
        <v>45323</v>
      </c>
      <c r="B1147" s="1" t="s">
        <v>13</v>
      </c>
      <c r="C1147" s="1" t="s">
        <v>290</v>
      </c>
      <c r="D1147" s="1" t="s">
        <v>61</v>
      </c>
      <c r="E1147" s="1" t="str">
        <f>+VLOOKUP(D1147,'[1]Exportar Hoja de Trabajo'!$B$2:$F$2549,2,0)</f>
        <v>CARTAGENA - RAFAEL NUÑEZ</v>
      </c>
      <c r="F1147" s="1" t="s">
        <v>6</v>
      </c>
      <c r="G1147" s="1" t="s">
        <v>283</v>
      </c>
      <c r="H1147" s="1" t="s">
        <v>45</v>
      </c>
      <c r="I1147" s="5">
        <v>56</v>
      </c>
      <c r="J1147" s="1" t="s">
        <v>30</v>
      </c>
      <c r="K1147" s="1" t="s">
        <v>488</v>
      </c>
    </row>
    <row r="1148" spans="1:11" ht="13.5" thickBot="1">
      <c r="A1148" s="30">
        <v>45323</v>
      </c>
      <c r="B1148" s="1" t="s">
        <v>13</v>
      </c>
      <c r="C1148" s="1" t="s">
        <v>290</v>
      </c>
      <c r="D1148" s="1" t="s">
        <v>61</v>
      </c>
      <c r="E1148" s="1" t="str">
        <f>+VLOOKUP(D1148,'[1]Exportar Hoja de Trabajo'!$B$2:$F$2549,2,0)</f>
        <v>CARTAGENA - RAFAEL NUÑEZ</v>
      </c>
      <c r="F1148" s="1" t="s">
        <v>6</v>
      </c>
      <c r="G1148" s="1" t="s">
        <v>283</v>
      </c>
      <c r="H1148" s="1" t="s">
        <v>29</v>
      </c>
      <c r="I1148" s="5">
        <v>2473</v>
      </c>
      <c r="J1148" s="1" t="s">
        <v>30</v>
      </c>
      <c r="K1148" s="1" t="s">
        <v>488</v>
      </c>
    </row>
    <row r="1149" spans="1:11" ht="13.5" thickBot="1">
      <c r="A1149" s="30">
        <v>45323</v>
      </c>
      <c r="B1149" s="1" t="s">
        <v>13</v>
      </c>
      <c r="C1149" s="1" t="s">
        <v>290</v>
      </c>
      <c r="D1149" s="1" t="s">
        <v>61</v>
      </c>
      <c r="E1149" s="1" t="str">
        <f>+VLOOKUP(D1149,'[1]Exportar Hoja de Trabajo'!$B$2:$F$2549,2,0)</f>
        <v>CARTAGENA - RAFAEL NUÑEZ</v>
      </c>
      <c r="F1149" s="1" t="s">
        <v>6</v>
      </c>
      <c r="G1149" s="1" t="s">
        <v>283</v>
      </c>
      <c r="H1149" s="1" t="s">
        <v>15</v>
      </c>
      <c r="I1149" s="5">
        <v>453</v>
      </c>
      <c r="J1149" s="1" t="s">
        <v>25</v>
      </c>
      <c r="K1149" s="1" t="s">
        <v>26</v>
      </c>
    </row>
    <row r="1150" spans="1:11" ht="13.5" thickBot="1">
      <c r="A1150" s="30">
        <v>45323</v>
      </c>
      <c r="B1150" s="1" t="s">
        <v>13</v>
      </c>
      <c r="C1150" s="1" t="s">
        <v>290</v>
      </c>
      <c r="D1150" s="1" t="s">
        <v>61</v>
      </c>
      <c r="E1150" s="1" t="str">
        <f>+VLOOKUP(D1150,'[1]Exportar Hoja de Trabajo'!$B$2:$F$2549,2,0)</f>
        <v>CARTAGENA - RAFAEL NUÑEZ</v>
      </c>
      <c r="F1150" s="1" t="s">
        <v>18</v>
      </c>
      <c r="G1150" s="1" t="s">
        <v>19</v>
      </c>
      <c r="H1150" s="1" t="s">
        <v>45</v>
      </c>
      <c r="I1150" s="5">
        <v>1</v>
      </c>
      <c r="J1150" s="1" t="s">
        <v>42</v>
      </c>
      <c r="K1150" s="1" t="s">
        <v>43</v>
      </c>
    </row>
    <row r="1151" spans="1:11" ht="13.5" thickBot="1">
      <c r="A1151" s="30">
        <v>45323</v>
      </c>
      <c r="B1151" s="1" t="s">
        <v>13</v>
      </c>
      <c r="C1151" s="1" t="s">
        <v>290</v>
      </c>
      <c r="D1151" s="1" t="s">
        <v>61</v>
      </c>
      <c r="E1151" s="1" t="str">
        <f>+VLOOKUP(D1151,'[1]Exportar Hoja de Trabajo'!$B$2:$F$2549,2,0)</f>
        <v>CARTAGENA - RAFAEL NUÑEZ</v>
      </c>
      <c r="F1151" s="1" t="s">
        <v>18</v>
      </c>
      <c r="G1151" s="1" t="s">
        <v>19</v>
      </c>
      <c r="H1151" s="1" t="s">
        <v>45</v>
      </c>
      <c r="I1151" s="5">
        <v>10</v>
      </c>
      <c r="J1151" s="1" t="s">
        <v>34</v>
      </c>
      <c r="K1151" s="1" t="s">
        <v>35</v>
      </c>
    </row>
    <row r="1152" spans="1:11" ht="13.5" thickBot="1">
      <c r="A1152" s="30">
        <v>45323</v>
      </c>
      <c r="B1152" s="1" t="s">
        <v>13</v>
      </c>
      <c r="C1152" s="1" t="s">
        <v>290</v>
      </c>
      <c r="D1152" s="1" t="s">
        <v>61</v>
      </c>
      <c r="E1152" s="1" t="str">
        <f>+VLOOKUP(D1152,'[1]Exportar Hoja de Trabajo'!$B$2:$F$2549,2,0)</f>
        <v>CARTAGENA - RAFAEL NUÑEZ</v>
      </c>
      <c r="F1152" s="1" t="s">
        <v>36</v>
      </c>
      <c r="G1152" t="s">
        <v>347</v>
      </c>
      <c r="H1152" s="1" t="s">
        <v>29</v>
      </c>
      <c r="I1152" s="5">
        <v>93</v>
      </c>
      <c r="J1152" s="1" t="s">
        <v>30</v>
      </c>
      <c r="K1152" s="1" t="s">
        <v>488</v>
      </c>
    </row>
    <row r="1153" spans="1:11" ht="13.5" thickBot="1">
      <c r="A1153" s="30">
        <v>45323</v>
      </c>
      <c r="B1153" s="1" t="s">
        <v>13</v>
      </c>
      <c r="C1153" s="1" t="s">
        <v>290</v>
      </c>
      <c r="D1153" s="1" t="s">
        <v>61</v>
      </c>
      <c r="E1153" s="1" t="str">
        <f>+VLOOKUP(D1153,'[1]Exportar Hoja de Trabajo'!$B$2:$F$2549,2,0)</f>
        <v>CARTAGENA - RAFAEL NUÑEZ</v>
      </c>
      <c r="F1153" s="1" t="s">
        <v>27</v>
      </c>
      <c r="G1153" s="1" t="s">
        <v>28</v>
      </c>
      <c r="H1153" s="1" t="s">
        <v>45</v>
      </c>
      <c r="I1153" s="5">
        <v>1</v>
      </c>
      <c r="J1153" s="1" t="s">
        <v>42</v>
      </c>
      <c r="K1153" s="1" t="s">
        <v>43</v>
      </c>
    </row>
    <row r="1154" spans="1:11" ht="13.5" thickBot="1">
      <c r="A1154" s="30">
        <v>45323</v>
      </c>
      <c r="B1154" s="1" t="s">
        <v>13</v>
      </c>
      <c r="C1154" s="1" t="s">
        <v>290</v>
      </c>
      <c r="D1154" s="1" t="s">
        <v>61</v>
      </c>
      <c r="E1154" s="1" t="str">
        <f>+VLOOKUP(D1154,'[1]Exportar Hoja de Trabajo'!$B$2:$F$2549,2,0)</f>
        <v>CARTAGENA - RAFAEL NUÑEZ</v>
      </c>
      <c r="F1154" s="1" t="s">
        <v>27</v>
      </c>
      <c r="G1154" s="1" t="s">
        <v>28</v>
      </c>
      <c r="H1154" s="1" t="s">
        <v>29</v>
      </c>
      <c r="I1154" s="5">
        <v>484</v>
      </c>
      <c r="J1154" s="1" t="s">
        <v>30</v>
      </c>
      <c r="K1154" s="1" t="s">
        <v>488</v>
      </c>
    </row>
    <row r="1155" spans="1:11" ht="13.5" thickBot="1">
      <c r="A1155" s="30">
        <v>45323</v>
      </c>
      <c r="B1155" s="1" t="s">
        <v>13</v>
      </c>
      <c r="C1155" s="1" t="s">
        <v>290</v>
      </c>
      <c r="D1155" s="1" t="s">
        <v>61</v>
      </c>
      <c r="E1155" s="1" t="str">
        <f>+VLOOKUP(D1155,'[1]Exportar Hoja de Trabajo'!$B$2:$F$2549,2,0)</f>
        <v>CARTAGENA - RAFAEL NUÑEZ</v>
      </c>
      <c r="F1155" s="1" t="s">
        <v>27</v>
      </c>
      <c r="G1155" s="1" t="s">
        <v>28</v>
      </c>
      <c r="H1155" s="1" t="s">
        <v>15</v>
      </c>
      <c r="I1155" s="5">
        <v>86</v>
      </c>
      <c r="J1155" s="1" t="s">
        <v>42</v>
      </c>
      <c r="K1155" s="1" t="s">
        <v>43</v>
      </c>
    </row>
    <row r="1156" spans="1:11" ht="13.5" thickBot="1">
      <c r="A1156" s="30">
        <v>45323</v>
      </c>
      <c r="B1156" s="1" t="s">
        <v>13</v>
      </c>
      <c r="C1156" s="1" t="s">
        <v>290</v>
      </c>
      <c r="D1156" s="1" t="s">
        <v>61</v>
      </c>
      <c r="E1156" s="1" t="str">
        <f>+VLOOKUP(D1156,'[1]Exportar Hoja de Trabajo'!$B$2:$F$2549,2,0)</f>
        <v>CARTAGENA - RAFAEL NUÑEZ</v>
      </c>
      <c r="F1156" s="1" t="s">
        <v>27</v>
      </c>
      <c r="G1156" s="1" t="s">
        <v>28</v>
      </c>
      <c r="H1156" s="1" t="s">
        <v>15</v>
      </c>
      <c r="I1156" s="5">
        <v>106</v>
      </c>
      <c r="J1156" s="1" t="s">
        <v>25</v>
      </c>
      <c r="K1156" s="1" t="s">
        <v>26</v>
      </c>
    </row>
    <row r="1157" spans="1:11" ht="13.5" thickBot="1">
      <c r="A1157" s="30">
        <v>45323</v>
      </c>
      <c r="B1157" s="1" t="s">
        <v>13</v>
      </c>
      <c r="C1157" s="1" t="s">
        <v>290</v>
      </c>
      <c r="D1157" s="1" t="s">
        <v>61</v>
      </c>
      <c r="E1157" s="1" t="str">
        <f>+VLOOKUP(D1157,'[1]Exportar Hoja de Trabajo'!$B$2:$F$2549,2,0)</f>
        <v>CARTAGENA - RAFAEL NUÑEZ</v>
      </c>
      <c r="F1157" s="1" t="s">
        <v>27</v>
      </c>
      <c r="G1157" s="1" t="s">
        <v>28</v>
      </c>
      <c r="H1157" s="1" t="s">
        <v>10</v>
      </c>
      <c r="I1157" s="5">
        <v>5</v>
      </c>
      <c r="J1157" s="1" t="s">
        <v>121</v>
      </c>
      <c r="K1157" s="1" t="s">
        <v>121</v>
      </c>
    </row>
    <row r="1158" spans="1:11" ht="13.5" thickBot="1">
      <c r="A1158" s="30">
        <v>45323</v>
      </c>
      <c r="B1158" s="1" t="s">
        <v>13</v>
      </c>
      <c r="C1158" s="1" t="s">
        <v>290</v>
      </c>
      <c r="D1158" s="1" t="s">
        <v>61</v>
      </c>
      <c r="E1158" s="1" t="str">
        <f>+VLOOKUP(D1158,'[1]Exportar Hoja de Trabajo'!$B$2:$F$2549,2,0)</f>
        <v>CARTAGENA - RAFAEL NUÑEZ</v>
      </c>
      <c r="F1158" s="1" t="s">
        <v>38</v>
      </c>
      <c r="G1158" s="1" t="s">
        <v>39</v>
      </c>
      <c r="H1158" s="1" t="s">
        <v>45</v>
      </c>
      <c r="I1158" s="5">
        <v>9</v>
      </c>
      <c r="J1158" s="1" t="s">
        <v>34</v>
      </c>
      <c r="K1158" s="1" t="s">
        <v>35</v>
      </c>
    </row>
    <row r="1159" spans="1:11" ht="13.5" thickBot="1">
      <c r="A1159" s="30">
        <v>45323</v>
      </c>
      <c r="B1159" s="1" t="s">
        <v>13</v>
      </c>
      <c r="C1159" s="1" t="s">
        <v>290</v>
      </c>
      <c r="D1159" s="1" t="s">
        <v>61</v>
      </c>
      <c r="E1159" s="1" t="str">
        <f>+VLOOKUP(D1159,'[1]Exportar Hoja de Trabajo'!$B$2:$F$2549,2,0)</f>
        <v>CARTAGENA - RAFAEL NUÑEZ</v>
      </c>
      <c r="F1159" s="1" t="s">
        <v>40</v>
      </c>
      <c r="G1159" s="1" t="s">
        <v>41</v>
      </c>
      <c r="H1159" s="1" t="s">
        <v>45</v>
      </c>
      <c r="I1159" s="5">
        <v>22</v>
      </c>
      <c r="J1159" s="1" t="s">
        <v>30</v>
      </c>
      <c r="K1159" s="1" t="s">
        <v>488</v>
      </c>
    </row>
    <row r="1160" spans="1:11" ht="13.5" thickBot="1">
      <c r="A1160" s="30">
        <v>45323</v>
      </c>
      <c r="B1160" s="1" t="s">
        <v>13</v>
      </c>
      <c r="C1160" s="1" t="s">
        <v>290</v>
      </c>
      <c r="D1160" s="1" t="s">
        <v>61</v>
      </c>
      <c r="E1160" s="1" t="str">
        <f>+VLOOKUP(D1160,'[1]Exportar Hoja de Trabajo'!$B$2:$F$2549,2,0)</f>
        <v>CARTAGENA - RAFAEL NUÑEZ</v>
      </c>
      <c r="F1160" s="1" t="s">
        <v>40</v>
      </c>
      <c r="G1160" s="1" t="s">
        <v>41</v>
      </c>
      <c r="H1160" s="1" t="s">
        <v>29</v>
      </c>
      <c r="I1160" s="5">
        <v>1530</v>
      </c>
      <c r="J1160" s="1" t="s">
        <v>30</v>
      </c>
      <c r="K1160" s="1" t="s">
        <v>488</v>
      </c>
    </row>
    <row r="1161" spans="1:11" ht="13.5" thickBot="1">
      <c r="A1161" s="30">
        <v>45323</v>
      </c>
      <c r="B1161" s="1" t="s">
        <v>13</v>
      </c>
      <c r="C1161" s="1" t="s">
        <v>290</v>
      </c>
      <c r="D1161" s="1" t="s">
        <v>61</v>
      </c>
      <c r="E1161" s="1" t="str">
        <f>+VLOOKUP(D1161,'[1]Exportar Hoja de Trabajo'!$B$2:$F$2549,2,0)</f>
        <v>CARTAGENA - RAFAEL NUÑEZ</v>
      </c>
      <c r="F1161" s="1" t="s">
        <v>40</v>
      </c>
      <c r="G1161" s="1" t="s">
        <v>41</v>
      </c>
      <c r="H1161" s="1" t="s">
        <v>10</v>
      </c>
      <c r="I1161" s="5">
        <v>6</v>
      </c>
      <c r="J1161" s="1" t="s">
        <v>121</v>
      </c>
      <c r="K1161" s="1" t="s">
        <v>121</v>
      </c>
    </row>
    <row r="1162" spans="1:11" ht="13.5" thickBot="1">
      <c r="A1162" s="30">
        <v>45323</v>
      </c>
      <c r="B1162" s="1" t="s">
        <v>13</v>
      </c>
      <c r="C1162" s="1" t="s">
        <v>290</v>
      </c>
      <c r="D1162" s="1" t="s">
        <v>61</v>
      </c>
      <c r="E1162" s="1" t="str">
        <f>+VLOOKUP(D1162,'[1]Exportar Hoja de Trabajo'!$B$2:$F$2549,2,0)</f>
        <v>CARTAGENA - RAFAEL NUÑEZ</v>
      </c>
      <c r="F1162" s="1" t="s">
        <v>40</v>
      </c>
      <c r="G1162" s="1" t="s">
        <v>41</v>
      </c>
      <c r="H1162" s="1" t="s">
        <v>180</v>
      </c>
      <c r="I1162" s="5">
        <v>8</v>
      </c>
      <c r="J1162" s="1" t="s">
        <v>181</v>
      </c>
      <c r="K1162" s="1" t="s">
        <v>182</v>
      </c>
    </row>
    <row r="1163" spans="1:11" ht="13.5" thickBot="1">
      <c r="A1163" s="30">
        <v>45323</v>
      </c>
      <c r="B1163" s="1" t="s">
        <v>13</v>
      </c>
      <c r="C1163" s="1" t="s">
        <v>290</v>
      </c>
      <c r="D1163" s="1" t="s">
        <v>61</v>
      </c>
      <c r="E1163" s="1" t="str">
        <f>+VLOOKUP(D1163,'[1]Exportar Hoja de Trabajo'!$B$2:$F$2549,2,0)</f>
        <v>CARTAGENA - RAFAEL NUÑEZ</v>
      </c>
      <c r="F1163" s="1" t="s">
        <v>59</v>
      </c>
      <c r="G1163" s="1" t="s">
        <v>60</v>
      </c>
      <c r="H1163" s="1" t="s">
        <v>15</v>
      </c>
      <c r="I1163" s="5">
        <v>55</v>
      </c>
      <c r="J1163" s="1" t="s">
        <v>25</v>
      </c>
      <c r="K1163" s="1" t="s">
        <v>26</v>
      </c>
    </row>
    <row r="1164" spans="1:11" ht="13.5" thickBot="1">
      <c r="A1164" s="30">
        <v>45323</v>
      </c>
      <c r="B1164" s="1" t="s">
        <v>13</v>
      </c>
      <c r="C1164" s="1" t="s">
        <v>290</v>
      </c>
      <c r="D1164" s="1" t="s">
        <v>72</v>
      </c>
      <c r="E1164" s="1" t="str">
        <f>+VLOOKUP(D1164,'[1]Exportar Hoja de Trabajo'!$B$2:$F$2549,2,0)</f>
        <v>CAMILO DAZA</v>
      </c>
      <c r="F1164" s="1" t="s">
        <v>32</v>
      </c>
      <c r="G1164" s="1" t="s">
        <v>33</v>
      </c>
      <c r="H1164" s="1" t="s">
        <v>49</v>
      </c>
      <c r="I1164" s="5">
        <v>12</v>
      </c>
      <c r="J1164" s="1" t="s">
        <v>50</v>
      </c>
      <c r="K1164" s="1" t="s">
        <v>51</v>
      </c>
    </row>
    <row r="1165" spans="1:11" ht="13.5" thickBot="1">
      <c r="A1165" s="30">
        <v>45323</v>
      </c>
      <c r="B1165" s="1" t="s">
        <v>13</v>
      </c>
      <c r="C1165" s="1" t="s">
        <v>290</v>
      </c>
      <c r="D1165" s="1" t="s">
        <v>72</v>
      </c>
      <c r="E1165" s="1" t="str">
        <f>+VLOOKUP(D1165,'[1]Exportar Hoja de Trabajo'!$B$2:$F$2549,2,0)</f>
        <v>CAMILO DAZA</v>
      </c>
      <c r="F1165" s="1" t="s">
        <v>6</v>
      </c>
      <c r="G1165" s="1" t="s">
        <v>283</v>
      </c>
      <c r="H1165" s="1" t="s">
        <v>49</v>
      </c>
      <c r="I1165" s="5">
        <v>47</v>
      </c>
      <c r="J1165" s="1" t="s">
        <v>50</v>
      </c>
      <c r="K1165" s="1" t="s">
        <v>51</v>
      </c>
    </row>
    <row r="1166" spans="1:11" ht="13.5" thickBot="1">
      <c r="A1166" s="30">
        <v>45323</v>
      </c>
      <c r="B1166" s="1" t="s">
        <v>13</v>
      </c>
      <c r="C1166" s="1" t="s">
        <v>290</v>
      </c>
      <c r="D1166" s="1" t="s">
        <v>72</v>
      </c>
      <c r="E1166" s="1" t="str">
        <f>+VLOOKUP(D1166,'[1]Exportar Hoja de Trabajo'!$B$2:$F$2549,2,0)</f>
        <v>CAMILO DAZA</v>
      </c>
      <c r="F1166" s="1" t="s">
        <v>6</v>
      </c>
      <c r="G1166" s="1" t="s">
        <v>283</v>
      </c>
      <c r="H1166" s="1" t="s">
        <v>15</v>
      </c>
      <c r="I1166" s="5">
        <v>44</v>
      </c>
      <c r="J1166" s="1" t="s">
        <v>25</v>
      </c>
      <c r="K1166" s="1" t="s">
        <v>26</v>
      </c>
    </row>
    <row r="1167" spans="1:11" ht="13.5" thickBot="1">
      <c r="A1167" s="30">
        <v>45323</v>
      </c>
      <c r="B1167" s="1" t="s">
        <v>13</v>
      </c>
      <c r="C1167" s="1" t="s">
        <v>290</v>
      </c>
      <c r="D1167" s="1" t="s">
        <v>72</v>
      </c>
      <c r="E1167" s="1" t="str">
        <f>+VLOOKUP(D1167,'[1]Exportar Hoja de Trabajo'!$B$2:$F$2549,2,0)</f>
        <v>CAMILO DAZA</v>
      </c>
      <c r="F1167" s="1" t="s">
        <v>23</v>
      </c>
      <c r="G1167" s="1" t="s">
        <v>24</v>
      </c>
      <c r="H1167" s="1" t="s">
        <v>45</v>
      </c>
      <c r="I1167" s="5">
        <v>22</v>
      </c>
      <c r="J1167" s="1" t="s">
        <v>46</v>
      </c>
      <c r="K1167" s="1" t="s">
        <v>47</v>
      </c>
    </row>
    <row r="1168" spans="1:11" ht="13.5" thickBot="1">
      <c r="A1168" s="30">
        <v>45323</v>
      </c>
      <c r="B1168" s="1" t="s">
        <v>13</v>
      </c>
      <c r="C1168" s="1" t="s">
        <v>290</v>
      </c>
      <c r="D1168" s="1" t="s">
        <v>72</v>
      </c>
      <c r="E1168" s="1" t="str">
        <f>+VLOOKUP(D1168,'[1]Exportar Hoja de Trabajo'!$B$2:$F$2549,2,0)</f>
        <v>CAMILO DAZA</v>
      </c>
      <c r="F1168" s="1" t="s">
        <v>23</v>
      </c>
      <c r="G1168" s="1" t="s">
        <v>24</v>
      </c>
      <c r="H1168" s="1" t="s">
        <v>29</v>
      </c>
      <c r="I1168" s="5">
        <v>412</v>
      </c>
      <c r="J1168" s="1" t="s">
        <v>46</v>
      </c>
      <c r="K1168" s="1" t="s">
        <v>47</v>
      </c>
    </row>
    <row r="1169" spans="1:11" ht="13.5" thickBot="1">
      <c r="A1169" s="30">
        <v>45323</v>
      </c>
      <c r="B1169" s="1" t="s">
        <v>13</v>
      </c>
      <c r="C1169" s="1" t="s">
        <v>290</v>
      </c>
      <c r="D1169" s="1" t="s">
        <v>72</v>
      </c>
      <c r="E1169" s="1" t="str">
        <f>+VLOOKUP(D1169,'[1]Exportar Hoja de Trabajo'!$B$2:$F$2549,2,0)</f>
        <v>CAMILO DAZA</v>
      </c>
      <c r="F1169" s="1" t="s">
        <v>23</v>
      </c>
      <c r="G1169" s="1" t="s">
        <v>24</v>
      </c>
      <c r="H1169" s="1" t="s">
        <v>15</v>
      </c>
      <c r="I1169" s="5">
        <v>12</v>
      </c>
      <c r="J1169" s="1" t="s">
        <v>25</v>
      </c>
      <c r="K1169" s="1" t="s">
        <v>26</v>
      </c>
    </row>
    <row r="1170" spans="1:11" ht="13.5" thickBot="1">
      <c r="A1170" s="30">
        <v>45323</v>
      </c>
      <c r="B1170" s="1" t="s">
        <v>13</v>
      </c>
      <c r="C1170" s="1" t="s">
        <v>290</v>
      </c>
      <c r="D1170" s="1" t="s">
        <v>72</v>
      </c>
      <c r="E1170" s="1" t="str">
        <f>+VLOOKUP(D1170,'[1]Exportar Hoja de Trabajo'!$B$2:$F$2549,2,0)</f>
        <v>CAMILO DAZA</v>
      </c>
      <c r="F1170" s="1" t="s">
        <v>40</v>
      </c>
      <c r="G1170" s="1" t="s">
        <v>41</v>
      </c>
      <c r="H1170" s="1" t="s">
        <v>45</v>
      </c>
      <c r="I1170" s="5">
        <v>50</v>
      </c>
      <c r="J1170" s="1" t="s">
        <v>46</v>
      </c>
      <c r="K1170" s="1" t="s">
        <v>47</v>
      </c>
    </row>
    <row r="1171" spans="1:11" ht="13.5" thickBot="1">
      <c r="A1171" s="30">
        <v>45323</v>
      </c>
      <c r="B1171" s="1" t="s">
        <v>13</v>
      </c>
      <c r="C1171" s="1" t="s">
        <v>290</v>
      </c>
      <c r="D1171" s="1" t="s">
        <v>73</v>
      </c>
      <c r="E1171" s="1" t="str">
        <f>+VLOOKUP(D1171,'[1]Exportar Hoja de Trabajo'!$B$2:$F$2549,2,0)</f>
        <v>EL YOPAL</v>
      </c>
      <c r="F1171" s="1" t="s">
        <v>6</v>
      </c>
      <c r="G1171" s="1" t="s">
        <v>283</v>
      </c>
      <c r="H1171" s="1" t="s">
        <v>29</v>
      </c>
      <c r="I1171" s="5">
        <v>75</v>
      </c>
      <c r="J1171" s="1" t="s">
        <v>30</v>
      </c>
      <c r="K1171" s="1" t="s">
        <v>488</v>
      </c>
    </row>
    <row r="1172" spans="1:11" ht="13.5" thickBot="1">
      <c r="A1172" s="30">
        <v>45323</v>
      </c>
      <c r="B1172" s="1" t="s">
        <v>13</v>
      </c>
      <c r="C1172" s="1" t="s">
        <v>290</v>
      </c>
      <c r="D1172" s="1" t="s">
        <v>74</v>
      </c>
      <c r="E1172" s="1" t="str">
        <f>+VLOOKUP(D1172,'[1]Exportar Hoja de Trabajo'!$B$2:$F$2549,2,0)</f>
        <v>PERALES</v>
      </c>
      <c r="F1172" s="1" t="s">
        <v>18</v>
      </c>
      <c r="G1172" s="1" t="s">
        <v>19</v>
      </c>
      <c r="H1172" s="1" t="s">
        <v>29</v>
      </c>
      <c r="I1172" s="5">
        <v>44</v>
      </c>
      <c r="J1172" s="1" t="s">
        <v>46</v>
      </c>
      <c r="K1172" s="1" t="s">
        <v>47</v>
      </c>
    </row>
    <row r="1173" spans="1:11" ht="13.5" thickBot="1">
      <c r="A1173" s="30">
        <v>45323</v>
      </c>
      <c r="B1173" s="1" t="s">
        <v>13</v>
      </c>
      <c r="C1173" s="1" t="s">
        <v>290</v>
      </c>
      <c r="D1173" s="1" t="s">
        <v>75</v>
      </c>
      <c r="E1173" s="1" t="str">
        <f>+VLOOKUP(D1173,'[1]Exportar Hoja de Trabajo'!$B$2:$F$2549,2,0)</f>
        <v>IPIALES - SAN LUIS</v>
      </c>
      <c r="F1173" s="1" t="s">
        <v>6</v>
      </c>
      <c r="G1173" s="1" t="s">
        <v>283</v>
      </c>
      <c r="H1173" s="1" t="s">
        <v>29</v>
      </c>
      <c r="I1173" s="5">
        <v>172</v>
      </c>
      <c r="J1173" s="1" t="s">
        <v>46</v>
      </c>
      <c r="K1173" s="1" t="s">
        <v>47</v>
      </c>
    </row>
    <row r="1174" spans="1:11" ht="13.5" thickBot="1">
      <c r="A1174" s="30">
        <v>45323</v>
      </c>
      <c r="B1174" s="1" t="s">
        <v>13</v>
      </c>
      <c r="C1174" s="1" t="s">
        <v>290</v>
      </c>
      <c r="D1174" s="1" t="s">
        <v>124</v>
      </c>
      <c r="E1174" s="1" t="str">
        <f>+VLOOKUP(D1174,'[1]Exportar Hoja de Trabajo'!$B$2:$F$2549,2,0)</f>
        <v>LETICIA-ALFREDO VASQUEZ COBO</v>
      </c>
      <c r="F1174" s="1" t="s">
        <v>40</v>
      </c>
      <c r="G1174" s="1" t="s">
        <v>41</v>
      </c>
      <c r="H1174" s="1" t="s">
        <v>29</v>
      </c>
      <c r="I1174" s="5">
        <v>206</v>
      </c>
      <c r="J1174" s="1" t="s">
        <v>30</v>
      </c>
      <c r="K1174" s="1" t="s">
        <v>488</v>
      </c>
    </row>
    <row r="1175" spans="1:11" ht="13.5" thickBot="1">
      <c r="A1175" s="30">
        <v>45323</v>
      </c>
      <c r="B1175" s="1" t="s">
        <v>13</v>
      </c>
      <c r="C1175" s="1" t="s">
        <v>290</v>
      </c>
      <c r="D1175" s="1" t="s">
        <v>76</v>
      </c>
      <c r="E1175" s="1" t="str">
        <f>+VLOOKUP(D1175,'[1]Exportar Hoja de Trabajo'!$B$2:$F$2549,2,0)</f>
        <v>RIONEGRO - JOSE M. CORDOVA</v>
      </c>
      <c r="F1175" s="1" t="s">
        <v>32</v>
      </c>
      <c r="G1175" s="1" t="s">
        <v>33</v>
      </c>
      <c r="H1175" s="1" t="s">
        <v>45</v>
      </c>
      <c r="I1175" s="5">
        <v>1</v>
      </c>
      <c r="J1175" s="1" t="s">
        <v>34</v>
      </c>
      <c r="K1175" s="1" t="s">
        <v>35</v>
      </c>
    </row>
    <row r="1176" spans="1:11" ht="13.5" thickBot="1">
      <c r="A1176" s="30">
        <v>45323</v>
      </c>
      <c r="B1176" s="1" t="s">
        <v>13</v>
      </c>
      <c r="C1176" s="1" t="s">
        <v>290</v>
      </c>
      <c r="D1176" s="1" t="s">
        <v>76</v>
      </c>
      <c r="E1176" s="1" t="str">
        <f>+VLOOKUP(D1176,'[1]Exportar Hoja de Trabajo'!$B$2:$F$2549,2,0)</f>
        <v>RIONEGRO - JOSE M. CORDOVA</v>
      </c>
      <c r="F1176" s="1" t="s">
        <v>6</v>
      </c>
      <c r="G1176" s="1" t="s">
        <v>283</v>
      </c>
      <c r="H1176" s="1" t="s">
        <v>45</v>
      </c>
      <c r="I1176" s="5">
        <v>293</v>
      </c>
      <c r="J1176" s="1" t="s">
        <v>46</v>
      </c>
      <c r="K1176" s="1" t="s">
        <v>47</v>
      </c>
    </row>
    <row r="1177" spans="1:11" ht="13.5" thickBot="1">
      <c r="A1177" s="30">
        <v>45323</v>
      </c>
      <c r="B1177" s="1" t="s">
        <v>13</v>
      </c>
      <c r="C1177" s="1" t="s">
        <v>290</v>
      </c>
      <c r="D1177" s="1" t="s">
        <v>76</v>
      </c>
      <c r="E1177" s="1" t="str">
        <f>+VLOOKUP(D1177,'[1]Exportar Hoja de Trabajo'!$B$2:$F$2549,2,0)</f>
        <v>RIONEGRO - JOSE M. CORDOVA</v>
      </c>
      <c r="F1177" s="1" t="s">
        <v>6</v>
      </c>
      <c r="G1177" s="1" t="s">
        <v>283</v>
      </c>
      <c r="H1177" s="1" t="s">
        <v>45</v>
      </c>
      <c r="I1177" s="5">
        <v>11</v>
      </c>
      <c r="J1177" s="1" t="s">
        <v>77</v>
      </c>
      <c r="K1177" s="1" t="s">
        <v>78</v>
      </c>
    </row>
    <row r="1178" spans="1:11" ht="13.5" thickBot="1">
      <c r="A1178" s="30">
        <v>45323</v>
      </c>
      <c r="B1178" s="1" t="s">
        <v>13</v>
      </c>
      <c r="C1178" s="1" t="s">
        <v>290</v>
      </c>
      <c r="D1178" s="1" t="s">
        <v>76</v>
      </c>
      <c r="E1178" s="1" t="str">
        <f>+VLOOKUP(D1178,'[1]Exportar Hoja de Trabajo'!$B$2:$F$2549,2,0)</f>
        <v>RIONEGRO - JOSE M. CORDOVA</v>
      </c>
      <c r="F1178" s="1" t="s">
        <v>6</v>
      </c>
      <c r="G1178" s="1" t="s">
        <v>283</v>
      </c>
      <c r="H1178" s="1" t="s">
        <v>29</v>
      </c>
      <c r="I1178" s="5">
        <v>2</v>
      </c>
      <c r="J1178" s="1" t="s">
        <v>30</v>
      </c>
      <c r="K1178" s="1" t="s">
        <v>488</v>
      </c>
    </row>
    <row r="1179" spans="1:11" ht="13.5" thickBot="1">
      <c r="A1179" s="30">
        <v>45323</v>
      </c>
      <c r="B1179" s="1" t="s">
        <v>13</v>
      </c>
      <c r="C1179" s="1" t="s">
        <v>290</v>
      </c>
      <c r="D1179" s="1" t="s">
        <v>76</v>
      </c>
      <c r="E1179" s="1" t="str">
        <f>+VLOOKUP(D1179,'[1]Exportar Hoja de Trabajo'!$B$2:$F$2549,2,0)</f>
        <v>RIONEGRO - JOSE M. CORDOVA</v>
      </c>
      <c r="F1179" s="1" t="s">
        <v>6</v>
      </c>
      <c r="G1179" s="1" t="s">
        <v>283</v>
      </c>
      <c r="H1179" s="1" t="s">
        <v>15</v>
      </c>
      <c r="I1179" s="5">
        <v>146</v>
      </c>
      <c r="J1179" s="1" t="s">
        <v>160</v>
      </c>
      <c r="K1179" s="1" t="s">
        <v>161</v>
      </c>
    </row>
    <row r="1180" spans="1:11" ht="13.5" thickBot="1">
      <c r="A1180" s="30">
        <v>45323</v>
      </c>
      <c r="B1180" s="1" t="s">
        <v>13</v>
      </c>
      <c r="C1180" s="1" t="s">
        <v>290</v>
      </c>
      <c r="D1180" s="1" t="s">
        <v>76</v>
      </c>
      <c r="E1180" s="1" t="str">
        <f>+VLOOKUP(D1180,'[1]Exportar Hoja de Trabajo'!$B$2:$F$2549,2,0)</f>
        <v>RIONEGRO - JOSE M. CORDOVA</v>
      </c>
      <c r="F1180" s="1" t="s">
        <v>18</v>
      </c>
      <c r="G1180" s="1" t="s">
        <v>19</v>
      </c>
      <c r="H1180" s="1" t="s">
        <v>45</v>
      </c>
      <c r="I1180" s="5">
        <v>1</v>
      </c>
      <c r="J1180" s="1" t="s">
        <v>34</v>
      </c>
      <c r="K1180" s="1" t="s">
        <v>35</v>
      </c>
    </row>
    <row r="1181" spans="1:11" ht="13.5" thickBot="1">
      <c r="A1181" s="30">
        <v>45323</v>
      </c>
      <c r="B1181" s="1" t="s">
        <v>13</v>
      </c>
      <c r="C1181" s="1" t="s">
        <v>290</v>
      </c>
      <c r="D1181" s="1" t="s">
        <v>76</v>
      </c>
      <c r="E1181" s="1" t="str">
        <f>+VLOOKUP(D1181,'[1]Exportar Hoja de Trabajo'!$B$2:$F$2549,2,0)</f>
        <v>RIONEGRO - JOSE M. CORDOVA</v>
      </c>
      <c r="F1181" s="1" t="s">
        <v>18</v>
      </c>
      <c r="G1181" s="1" t="s">
        <v>19</v>
      </c>
      <c r="H1181" s="1" t="s">
        <v>126</v>
      </c>
      <c r="I1181" s="5">
        <v>12</v>
      </c>
      <c r="J1181" s="1" t="s">
        <v>127</v>
      </c>
      <c r="K1181" s="1" t="s">
        <v>128</v>
      </c>
    </row>
    <row r="1182" spans="1:11" ht="13.5" thickBot="1">
      <c r="A1182" s="30">
        <v>45323</v>
      </c>
      <c r="B1182" s="1" t="s">
        <v>13</v>
      </c>
      <c r="C1182" s="1" t="s">
        <v>290</v>
      </c>
      <c r="D1182" s="1" t="s">
        <v>76</v>
      </c>
      <c r="E1182" s="1" t="str">
        <f>+VLOOKUP(D1182,'[1]Exportar Hoja de Trabajo'!$B$2:$F$2549,2,0)</f>
        <v>RIONEGRO - JOSE M. CORDOVA</v>
      </c>
      <c r="F1182" s="1" t="s">
        <v>23</v>
      </c>
      <c r="G1182" s="1" t="s">
        <v>24</v>
      </c>
      <c r="H1182" s="1" t="s">
        <v>62</v>
      </c>
      <c r="I1182" s="5">
        <v>1</v>
      </c>
      <c r="J1182" s="1" t="s">
        <v>82</v>
      </c>
      <c r="K1182" s="1" t="s">
        <v>83</v>
      </c>
    </row>
    <row r="1183" spans="1:11" ht="13.5" thickBot="1">
      <c r="A1183" s="30">
        <v>45323</v>
      </c>
      <c r="B1183" s="1" t="s">
        <v>13</v>
      </c>
      <c r="C1183" s="1" t="s">
        <v>290</v>
      </c>
      <c r="D1183" s="1" t="s">
        <v>76</v>
      </c>
      <c r="E1183" s="1" t="str">
        <f>+VLOOKUP(D1183,'[1]Exportar Hoja de Trabajo'!$B$2:$F$2549,2,0)</f>
        <v>RIONEGRO - JOSE M. CORDOVA</v>
      </c>
      <c r="F1183" s="1" t="s">
        <v>36</v>
      </c>
      <c r="G1183" t="s">
        <v>347</v>
      </c>
      <c r="H1183" s="1" t="s">
        <v>15</v>
      </c>
      <c r="I1183" s="5">
        <v>25</v>
      </c>
      <c r="J1183" s="1" t="s">
        <v>160</v>
      </c>
      <c r="K1183" s="1" t="s">
        <v>161</v>
      </c>
    </row>
    <row r="1184" spans="1:11" ht="13.5" thickBot="1">
      <c r="A1184" s="30">
        <v>45323</v>
      </c>
      <c r="B1184" s="1" t="s">
        <v>13</v>
      </c>
      <c r="C1184" s="1" t="s">
        <v>290</v>
      </c>
      <c r="D1184" s="1" t="s">
        <v>76</v>
      </c>
      <c r="E1184" s="1" t="str">
        <f>+VLOOKUP(D1184,'[1]Exportar Hoja de Trabajo'!$B$2:$F$2549,2,0)</f>
        <v>RIONEGRO - JOSE M. CORDOVA</v>
      </c>
      <c r="F1184" s="1" t="s">
        <v>38</v>
      </c>
      <c r="G1184" s="1" t="s">
        <v>39</v>
      </c>
      <c r="H1184" s="1" t="s">
        <v>29</v>
      </c>
      <c r="I1184" s="5">
        <v>77</v>
      </c>
      <c r="J1184" s="1" t="s">
        <v>34</v>
      </c>
      <c r="K1184" s="1" t="s">
        <v>35</v>
      </c>
    </row>
    <row r="1185" spans="1:11" ht="13.5" thickBot="1">
      <c r="A1185" s="30">
        <v>45323</v>
      </c>
      <c r="B1185" s="1" t="s">
        <v>13</v>
      </c>
      <c r="C1185" s="1" t="s">
        <v>290</v>
      </c>
      <c r="D1185" s="1" t="s">
        <v>76</v>
      </c>
      <c r="E1185" s="1" t="str">
        <f>+VLOOKUP(D1185,'[1]Exportar Hoja de Trabajo'!$B$2:$F$2549,2,0)</f>
        <v>RIONEGRO - JOSE M. CORDOVA</v>
      </c>
      <c r="F1185" s="1" t="s">
        <v>38</v>
      </c>
      <c r="G1185" s="1" t="s">
        <v>39</v>
      </c>
      <c r="H1185" s="1" t="s">
        <v>29</v>
      </c>
      <c r="I1185" s="5">
        <v>15</v>
      </c>
      <c r="J1185" s="1" t="s">
        <v>82</v>
      </c>
      <c r="K1185" s="1" t="s">
        <v>83</v>
      </c>
    </row>
    <row r="1186" spans="1:11" ht="13.5" thickBot="1">
      <c r="A1186" s="30">
        <v>45323</v>
      </c>
      <c r="B1186" s="1" t="s">
        <v>13</v>
      </c>
      <c r="C1186" s="1" t="s">
        <v>290</v>
      </c>
      <c r="D1186" s="1" t="s">
        <v>76</v>
      </c>
      <c r="E1186" s="1" t="str">
        <f>+VLOOKUP(D1186,'[1]Exportar Hoja de Trabajo'!$B$2:$F$2549,2,0)</f>
        <v>RIONEGRO - JOSE M. CORDOVA</v>
      </c>
      <c r="F1186" s="1" t="s">
        <v>59</v>
      </c>
      <c r="G1186" s="1" t="s">
        <v>60</v>
      </c>
      <c r="H1186" s="1" t="s">
        <v>49</v>
      </c>
      <c r="I1186" s="5">
        <v>1</v>
      </c>
      <c r="J1186" s="1" t="s">
        <v>50</v>
      </c>
      <c r="K1186" s="1" t="s">
        <v>51</v>
      </c>
    </row>
    <row r="1187" spans="1:11" ht="13.5" thickBot="1">
      <c r="A1187" s="30">
        <v>45323</v>
      </c>
      <c r="B1187" s="1" t="s">
        <v>13</v>
      </c>
      <c r="C1187" s="1" t="s">
        <v>290</v>
      </c>
      <c r="D1187" s="1" t="s">
        <v>84</v>
      </c>
      <c r="E1187" s="1" t="str">
        <f>+VLOOKUP(D1187,'[1]Exportar Hoja de Trabajo'!$B$2:$F$2549,2,0)</f>
        <v>MONTERIA - LOS GARZONES</v>
      </c>
      <c r="F1187" s="1" t="s">
        <v>18</v>
      </c>
      <c r="G1187" s="1" t="s">
        <v>19</v>
      </c>
      <c r="H1187" s="1" t="s">
        <v>29</v>
      </c>
      <c r="I1187" s="5">
        <v>115</v>
      </c>
      <c r="J1187" s="1" t="s">
        <v>30</v>
      </c>
      <c r="K1187" s="1" t="s">
        <v>488</v>
      </c>
    </row>
    <row r="1188" spans="1:11" ht="13.5" thickBot="1">
      <c r="A1188" s="30">
        <v>45323</v>
      </c>
      <c r="B1188" s="1" t="s">
        <v>13</v>
      </c>
      <c r="C1188" s="1" t="s">
        <v>290</v>
      </c>
      <c r="D1188" s="1" t="s">
        <v>84</v>
      </c>
      <c r="E1188" s="1" t="str">
        <f>+VLOOKUP(D1188,'[1]Exportar Hoja de Trabajo'!$B$2:$F$2549,2,0)</f>
        <v>MONTERIA - LOS GARZONES</v>
      </c>
      <c r="F1188" s="1" t="s">
        <v>23</v>
      </c>
      <c r="G1188" s="1" t="s">
        <v>24</v>
      </c>
      <c r="H1188" s="1" t="s">
        <v>45</v>
      </c>
      <c r="I1188" s="5">
        <v>6</v>
      </c>
      <c r="J1188" s="1" t="s">
        <v>46</v>
      </c>
      <c r="K1188" s="1" t="s">
        <v>47</v>
      </c>
    </row>
    <row r="1189" spans="1:11" ht="13.5" thickBot="1">
      <c r="A1189" s="30">
        <v>45323</v>
      </c>
      <c r="B1189" s="1" t="s">
        <v>13</v>
      </c>
      <c r="C1189" s="1" t="s">
        <v>290</v>
      </c>
      <c r="D1189" s="1" t="s">
        <v>84</v>
      </c>
      <c r="E1189" s="1" t="str">
        <f>+VLOOKUP(D1189,'[1]Exportar Hoja de Trabajo'!$B$2:$F$2549,2,0)</f>
        <v>MONTERIA - LOS GARZONES</v>
      </c>
      <c r="F1189" s="1" t="s">
        <v>23</v>
      </c>
      <c r="G1189" s="1" t="s">
        <v>24</v>
      </c>
      <c r="H1189" s="1" t="s">
        <v>29</v>
      </c>
      <c r="I1189" s="5">
        <v>244</v>
      </c>
      <c r="J1189" s="1" t="s">
        <v>46</v>
      </c>
      <c r="K1189" s="1" t="s">
        <v>47</v>
      </c>
    </row>
    <row r="1190" spans="1:11" ht="13.5" thickBot="1">
      <c r="A1190" s="30">
        <v>45323</v>
      </c>
      <c r="B1190" s="1" t="s">
        <v>13</v>
      </c>
      <c r="C1190" s="1" t="s">
        <v>290</v>
      </c>
      <c r="D1190" s="1" t="s">
        <v>85</v>
      </c>
      <c r="E1190" s="1" t="str">
        <f>+VLOOKUP(D1190,'[1]Exportar Hoja de Trabajo'!$B$2:$F$2549,2,0)</f>
        <v>NEIVA - BENITO SALAS</v>
      </c>
      <c r="F1190" s="1" t="s">
        <v>32</v>
      </c>
      <c r="G1190" s="1" t="s">
        <v>33</v>
      </c>
      <c r="H1190" s="1" t="s">
        <v>29</v>
      </c>
      <c r="I1190" s="5">
        <v>54</v>
      </c>
      <c r="J1190" s="1" t="s">
        <v>46</v>
      </c>
      <c r="K1190" s="1" t="s">
        <v>47</v>
      </c>
    </row>
    <row r="1191" spans="1:11" ht="13.5" thickBot="1">
      <c r="A1191" s="30">
        <v>45323</v>
      </c>
      <c r="B1191" s="1" t="s">
        <v>13</v>
      </c>
      <c r="C1191" s="1" t="s">
        <v>290</v>
      </c>
      <c r="D1191" s="1" t="s">
        <v>85</v>
      </c>
      <c r="E1191" s="1" t="str">
        <f>+VLOOKUP(D1191,'[1]Exportar Hoja de Trabajo'!$B$2:$F$2549,2,0)</f>
        <v>NEIVA - BENITO SALAS</v>
      </c>
      <c r="F1191" s="1" t="s">
        <v>18</v>
      </c>
      <c r="G1191" s="1" t="s">
        <v>19</v>
      </c>
      <c r="H1191" s="1" t="s">
        <v>29</v>
      </c>
      <c r="I1191" s="5">
        <v>54</v>
      </c>
      <c r="J1191" s="1" t="s">
        <v>46</v>
      </c>
      <c r="K1191" s="1" t="s">
        <v>47</v>
      </c>
    </row>
    <row r="1192" spans="1:11" ht="13.5" thickBot="1">
      <c r="A1192" s="30">
        <v>45323</v>
      </c>
      <c r="B1192" s="1" t="s">
        <v>13</v>
      </c>
      <c r="C1192" s="1" t="s">
        <v>290</v>
      </c>
      <c r="D1192" s="1" t="s">
        <v>86</v>
      </c>
      <c r="E1192" s="1" t="str">
        <f>+VLOOKUP(D1192,'[1]Exportar Hoja de Trabajo'!$B$2:$F$2549,2,0)</f>
        <v>PEREIRA - MATECAÑA</v>
      </c>
      <c r="F1192" s="1" t="s">
        <v>32</v>
      </c>
      <c r="G1192" s="1" t="s">
        <v>33</v>
      </c>
      <c r="H1192" s="1" t="s">
        <v>45</v>
      </c>
      <c r="I1192" s="5">
        <v>29</v>
      </c>
      <c r="J1192" s="1" t="s">
        <v>42</v>
      </c>
      <c r="K1192" s="1" t="s">
        <v>43</v>
      </c>
    </row>
    <row r="1193" spans="1:11" ht="13.5" thickBot="1">
      <c r="A1193" s="30">
        <v>45323</v>
      </c>
      <c r="B1193" s="1" t="s">
        <v>13</v>
      </c>
      <c r="C1193" s="1" t="s">
        <v>290</v>
      </c>
      <c r="D1193" s="1" t="s">
        <v>86</v>
      </c>
      <c r="E1193" s="1" t="str">
        <f>+VLOOKUP(D1193,'[1]Exportar Hoja de Trabajo'!$B$2:$F$2549,2,0)</f>
        <v>PEREIRA - MATECAÑA</v>
      </c>
      <c r="F1193" s="1" t="s">
        <v>32</v>
      </c>
      <c r="G1193" s="1" t="s">
        <v>33</v>
      </c>
      <c r="H1193" s="1" t="s">
        <v>45</v>
      </c>
      <c r="I1193" s="5">
        <v>41</v>
      </c>
      <c r="J1193" s="1" t="s">
        <v>46</v>
      </c>
      <c r="K1193" s="1" t="s">
        <v>47</v>
      </c>
    </row>
    <row r="1194" spans="1:11" ht="13.5" thickBot="1">
      <c r="A1194" s="30">
        <v>45323</v>
      </c>
      <c r="B1194" s="1" t="s">
        <v>13</v>
      </c>
      <c r="C1194" s="1" t="s">
        <v>290</v>
      </c>
      <c r="D1194" s="1" t="s">
        <v>86</v>
      </c>
      <c r="E1194" s="1" t="str">
        <f>+VLOOKUP(D1194,'[1]Exportar Hoja de Trabajo'!$B$2:$F$2549,2,0)</f>
        <v>PEREIRA - MATECAÑA</v>
      </c>
      <c r="F1194" s="1" t="s">
        <v>32</v>
      </c>
      <c r="G1194" s="1" t="s">
        <v>33</v>
      </c>
      <c r="H1194" s="1" t="s">
        <v>29</v>
      </c>
      <c r="I1194" s="5">
        <v>415</v>
      </c>
      <c r="J1194" s="1" t="s">
        <v>46</v>
      </c>
      <c r="K1194" s="1" t="s">
        <v>47</v>
      </c>
    </row>
    <row r="1195" spans="1:11" ht="13.5" thickBot="1">
      <c r="A1195" s="30">
        <v>45323</v>
      </c>
      <c r="B1195" s="1" t="s">
        <v>13</v>
      </c>
      <c r="C1195" s="1" t="s">
        <v>290</v>
      </c>
      <c r="D1195" s="1" t="s">
        <v>86</v>
      </c>
      <c r="E1195" s="1" t="str">
        <f>+VLOOKUP(D1195,'[1]Exportar Hoja de Trabajo'!$B$2:$F$2549,2,0)</f>
        <v>PEREIRA - MATECAÑA</v>
      </c>
      <c r="F1195" s="1" t="s">
        <v>6</v>
      </c>
      <c r="G1195" s="1" t="s">
        <v>283</v>
      </c>
      <c r="H1195" s="1" t="s">
        <v>45</v>
      </c>
      <c r="I1195" s="5">
        <v>173</v>
      </c>
      <c r="J1195" s="1" t="s">
        <v>42</v>
      </c>
      <c r="K1195" s="1" t="s">
        <v>43</v>
      </c>
    </row>
    <row r="1196" spans="1:11" ht="13.5" thickBot="1">
      <c r="A1196" s="30">
        <v>45323</v>
      </c>
      <c r="B1196" s="1" t="s">
        <v>13</v>
      </c>
      <c r="C1196" s="1" t="s">
        <v>290</v>
      </c>
      <c r="D1196" s="1" t="s">
        <v>86</v>
      </c>
      <c r="E1196" s="1" t="str">
        <f>+VLOOKUP(D1196,'[1]Exportar Hoja de Trabajo'!$B$2:$F$2549,2,0)</f>
        <v>PEREIRA - MATECAÑA</v>
      </c>
      <c r="F1196" s="1" t="s">
        <v>18</v>
      </c>
      <c r="G1196" s="1" t="s">
        <v>19</v>
      </c>
      <c r="H1196" s="1" t="s">
        <v>49</v>
      </c>
      <c r="I1196" s="5">
        <v>2</v>
      </c>
      <c r="J1196" s="1" t="s">
        <v>50</v>
      </c>
      <c r="K1196" s="1" t="s">
        <v>51</v>
      </c>
    </row>
    <row r="1197" spans="1:11" ht="13.5" thickBot="1">
      <c r="A1197" s="30">
        <v>45323</v>
      </c>
      <c r="B1197" s="1" t="s">
        <v>13</v>
      </c>
      <c r="C1197" s="1" t="s">
        <v>290</v>
      </c>
      <c r="D1197" s="1" t="s">
        <v>86</v>
      </c>
      <c r="E1197" s="1" t="str">
        <f>+VLOOKUP(D1197,'[1]Exportar Hoja de Trabajo'!$B$2:$F$2549,2,0)</f>
        <v>PEREIRA - MATECAÑA</v>
      </c>
      <c r="F1197" s="1" t="s">
        <v>23</v>
      </c>
      <c r="G1197" s="1" t="s">
        <v>24</v>
      </c>
      <c r="H1197" s="1" t="s">
        <v>15</v>
      </c>
      <c r="I1197" s="5">
        <v>16</v>
      </c>
      <c r="J1197" s="1" t="s">
        <v>16</v>
      </c>
      <c r="K1197" s="1" t="s">
        <v>17</v>
      </c>
    </row>
    <row r="1198" spans="1:11" ht="13.5" thickBot="1">
      <c r="A1198" s="30">
        <v>45323</v>
      </c>
      <c r="B1198" s="1" t="s">
        <v>13</v>
      </c>
      <c r="C1198" s="1" t="s">
        <v>290</v>
      </c>
      <c r="D1198" s="1" t="s">
        <v>86</v>
      </c>
      <c r="E1198" s="1" t="str">
        <f>+VLOOKUP(D1198,'[1]Exportar Hoja de Trabajo'!$B$2:$F$2549,2,0)</f>
        <v>PEREIRA - MATECAÑA</v>
      </c>
      <c r="F1198" s="1" t="s">
        <v>36</v>
      </c>
      <c r="G1198" t="s">
        <v>347</v>
      </c>
      <c r="H1198" s="1" t="s">
        <v>45</v>
      </c>
      <c r="I1198" s="5">
        <v>29</v>
      </c>
      <c r="J1198" s="1" t="s">
        <v>42</v>
      </c>
      <c r="K1198" s="1" t="s">
        <v>43</v>
      </c>
    </row>
    <row r="1199" spans="1:11" ht="13.5" thickBot="1">
      <c r="A1199" s="30">
        <v>45323</v>
      </c>
      <c r="B1199" s="1" t="s">
        <v>13</v>
      </c>
      <c r="C1199" s="1" t="s">
        <v>290</v>
      </c>
      <c r="D1199" s="1" t="s">
        <v>86</v>
      </c>
      <c r="E1199" s="1" t="str">
        <f>+VLOOKUP(D1199,'[1]Exportar Hoja de Trabajo'!$B$2:$F$2549,2,0)</f>
        <v>PEREIRA - MATECAÑA</v>
      </c>
      <c r="F1199" s="1" t="s">
        <v>36</v>
      </c>
      <c r="G1199" t="s">
        <v>347</v>
      </c>
      <c r="H1199" s="1" t="s">
        <v>45</v>
      </c>
      <c r="I1199" s="5">
        <v>1</v>
      </c>
      <c r="J1199" s="1" t="s">
        <v>46</v>
      </c>
      <c r="K1199" s="1" t="s">
        <v>47</v>
      </c>
    </row>
    <row r="1200" spans="1:11" ht="13.5" thickBot="1">
      <c r="A1200" s="30">
        <v>45323</v>
      </c>
      <c r="B1200" s="1" t="s">
        <v>13</v>
      </c>
      <c r="C1200" s="1" t="s">
        <v>290</v>
      </c>
      <c r="D1200" s="1" t="s">
        <v>86</v>
      </c>
      <c r="E1200" s="1" t="str">
        <f>+VLOOKUP(D1200,'[1]Exportar Hoja de Trabajo'!$B$2:$F$2549,2,0)</f>
        <v>PEREIRA - MATECAÑA</v>
      </c>
      <c r="F1200" s="1" t="s">
        <v>36</v>
      </c>
      <c r="G1200" t="s">
        <v>347</v>
      </c>
      <c r="H1200" s="1" t="s">
        <v>15</v>
      </c>
      <c r="I1200" s="5">
        <v>27</v>
      </c>
      <c r="J1200" s="1" t="s">
        <v>25</v>
      </c>
      <c r="K1200" s="1" t="s">
        <v>26</v>
      </c>
    </row>
    <row r="1201" spans="1:11" ht="13.5" thickBot="1">
      <c r="A1201" s="30">
        <v>45323</v>
      </c>
      <c r="B1201" s="1" t="s">
        <v>13</v>
      </c>
      <c r="C1201" s="1" t="s">
        <v>290</v>
      </c>
      <c r="D1201" s="1" t="s">
        <v>86</v>
      </c>
      <c r="E1201" s="1" t="str">
        <f>+VLOOKUP(D1201,'[1]Exportar Hoja de Trabajo'!$B$2:$F$2549,2,0)</f>
        <v>PEREIRA - MATECAÑA</v>
      </c>
      <c r="F1201" s="1" t="s">
        <v>27</v>
      </c>
      <c r="G1201" s="1" t="s">
        <v>28</v>
      </c>
      <c r="H1201" s="1" t="s">
        <v>45</v>
      </c>
      <c r="I1201" s="5">
        <v>29</v>
      </c>
      <c r="J1201" s="1" t="s">
        <v>42</v>
      </c>
      <c r="K1201" s="1" t="s">
        <v>43</v>
      </c>
    </row>
    <row r="1202" spans="1:11" ht="13.5" thickBot="1">
      <c r="A1202" s="30">
        <v>45323</v>
      </c>
      <c r="B1202" s="1" t="s">
        <v>13</v>
      </c>
      <c r="C1202" s="1" t="s">
        <v>290</v>
      </c>
      <c r="D1202" s="1" t="s">
        <v>86</v>
      </c>
      <c r="E1202" s="1" t="str">
        <f>+VLOOKUP(D1202,'[1]Exportar Hoja de Trabajo'!$B$2:$F$2549,2,0)</f>
        <v>PEREIRA - MATECAÑA</v>
      </c>
      <c r="F1202" s="1" t="s">
        <v>27</v>
      </c>
      <c r="G1202" s="1" t="s">
        <v>28</v>
      </c>
      <c r="H1202" s="1" t="s">
        <v>29</v>
      </c>
      <c r="I1202" s="5">
        <v>185</v>
      </c>
      <c r="J1202" s="1" t="s">
        <v>30</v>
      </c>
      <c r="K1202" s="1" t="s">
        <v>488</v>
      </c>
    </row>
    <row r="1203" spans="1:11" ht="13.5" thickBot="1">
      <c r="A1203" s="30">
        <v>45323</v>
      </c>
      <c r="B1203" s="1" t="s">
        <v>13</v>
      </c>
      <c r="C1203" s="1" t="s">
        <v>290</v>
      </c>
      <c r="D1203" s="1" t="s">
        <v>86</v>
      </c>
      <c r="E1203" s="1" t="str">
        <f>+VLOOKUP(D1203,'[1]Exportar Hoja de Trabajo'!$B$2:$F$2549,2,0)</f>
        <v>PEREIRA - MATECAÑA</v>
      </c>
      <c r="F1203" s="1" t="s">
        <v>40</v>
      </c>
      <c r="G1203" s="1" t="s">
        <v>41</v>
      </c>
      <c r="H1203" s="1" t="s">
        <v>45</v>
      </c>
      <c r="I1203" s="5">
        <v>58</v>
      </c>
      <c r="J1203" s="1" t="s">
        <v>42</v>
      </c>
      <c r="K1203" s="1" t="s">
        <v>43</v>
      </c>
    </row>
    <row r="1204" spans="1:11" ht="13.5" thickBot="1">
      <c r="A1204" s="30">
        <v>45323</v>
      </c>
      <c r="B1204" s="1" t="s">
        <v>13</v>
      </c>
      <c r="C1204" s="1" t="s">
        <v>290</v>
      </c>
      <c r="D1204" s="1" t="s">
        <v>87</v>
      </c>
      <c r="E1204" s="1" t="str">
        <f>+VLOOKUP(D1204,'[1]Exportar Hoja de Trabajo'!$B$2:$F$2549,2,0)</f>
        <v>PASTO - ANTONIO NARIQO</v>
      </c>
      <c r="F1204" s="1" t="s">
        <v>27</v>
      </c>
      <c r="G1204" s="1" t="s">
        <v>28</v>
      </c>
      <c r="H1204" s="1" t="s">
        <v>45</v>
      </c>
      <c r="I1204" s="5">
        <v>18</v>
      </c>
      <c r="J1204" s="1" t="s">
        <v>46</v>
      </c>
      <c r="K1204" s="1" t="s">
        <v>47</v>
      </c>
    </row>
    <row r="1205" spans="1:11" ht="13.5" thickBot="1">
      <c r="A1205" s="30">
        <v>45323</v>
      </c>
      <c r="B1205" s="1" t="s">
        <v>13</v>
      </c>
      <c r="C1205" s="1" t="s">
        <v>290</v>
      </c>
      <c r="D1205" s="1" t="s">
        <v>89</v>
      </c>
      <c r="E1205" s="1" t="str">
        <f>+VLOOKUP(D1205,'[1]Exportar Hoja de Trabajo'!$B$2:$F$2549,2,0)</f>
        <v>SIMON BOLIVAR</v>
      </c>
      <c r="F1205" s="1" t="s">
        <v>6</v>
      </c>
      <c r="G1205" s="1" t="s">
        <v>283</v>
      </c>
      <c r="H1205" s="1" t="s">
        <v>29</v>
      </c>
      <c r="I1205" s="5">
        <v>1867</v>
      </c>
      <c r="J1205" s="1" t="s">
        <v>46</v>
      </c>
      <c r="K1205" s="1" t="s">
        <v>47</v>
      </c>
    </row>
    <row r="1206" spans="1:11" ht="13.5" thickBot="1">
      <c r="A1206" s="30">
        <v>45323</v>
      </c>
      <c r="B1206" s="1" t="s">
        <v>13</v>
      </c>
      <c r="C1206" s="1" t="s">
        <v>290</v>
      </c>
      <c r="D1206" s="1" t="s">
        <v>89</v>
      </c>
      <c r="E1206" s="1" t="str">
        <f>+VLOOKUP(D1206,'[1]Exportar Hoja de Trabajo'!$B$2:$F$2549,2,0)</f>
        <v>SIMON BOLIVAR</v>
      </c>
      <c r="F1206" s="1" t="s">
        <v>23</v>
      </c>
      <c r="G1206" s="1" t="s">
        <v>24</v>
      </c>
      <c r="H1206" s="1" t="s">
        <v>29</v>
      </c>
      <c r="I1206" s="5">
        <v>432</v>
      </c>
      <c r="J1206" s="1" t="s">
        <v>46</v>
      </c>
      <c r="K1206" s="1" t="s">
        <v>47</v>
      </c>
    </row>
    <row r="1207" spans="1:11" ht="13.5" thickBot="1">
      <c r="A1207" s="30">
        <v>45323</v>
      </c>
      <c r="B1207" s="1" t="s">
        <v>13</v>
      </c>
      <c r="C1207" s="1" t="s">
        <v>290</v>
      </c>
      <c r="D1207" s="1" t="s">
        <v>89</v>
      </c>
      <c r="E1207" s="1" t="str">
        <f>+VLOOKUP(D1207,'[1]Exportar Hoja de Trabajo'!$B$2:$F$2549,2,0)</f>
        <v>SIMON BOLIVAR</v>
      </c>
      <c r="F1207" s="1" t="s">
        <v>23</v>
      </c>
      <c r="G1207" s="1" t="s">
        <v>24</v>
      </c>
      <c r="H1207" s="1" t="s">
        <v>49</v>
      </c>
      <c r="I1207" s="5">
        <v>2</v>
      </c>
      <c r="J1207" s="1" t="s">
        <v>50</v>
      </c>
      <c r="K1207" s="1" t="s">
        <v>51</v>
      </c>
    </row>
    <row r="1208" spans="1:11" ht="13.5" thickBot="1">
      <c r="A1208" s="30">
        <v>45323</v>
      </c>
      <c r="B1208" s="1" t="s">
        <v>13</v>
      </c>
      <c r="C1208" s="1" t="s">
        <v>290</v>
      </c>
      <c r="D1208" s="1" t="s">
        <v>89</v>
      </c>
      <c r="E1208" s="1" t="str">
        <f>+VLOOKUP(D1208,'[1]Exportar Hoja de Trabajo'!$B$2:$F$2549,2,0)</f>
        <v>SIMON BOLIVAR</v>
      </c>
      <c r="F1208" s="1" t="s">
        <v>27</v>
      </c>
      <c r="G1208" s="1" t="s">
        <v>28</v>
      </c>
      <c r="H1208" s="1" t="s">
        <v>15</v>
      </c>
      <c r="I1208" s="5">
        <v>12</v>
      </c>
      <c r="J1208" s="1" t="s">
        <v>25</v>
      </c>
      <c r="K1208" s="1" t="s">
        <v>26</v>
      </c>
    </row>
    <row r="1209" spans="1:11" ht="13.5" thickBot="1">
      <c r="A1209" s="30">
        <v>45323</v>
      </c>
      <c r="B1209" s="1" t="s">
        <v>90</v>
      </c>
      <c r="C1209" s="1" t="s">
        <v>294</v>
      </c>
      <c r="D1209" s="1" t="s">
        <v>5</v>
      </c>
      <c r="E1209" s="1" t="str">
        <f>+VLOOKUP(D1209,'[1]Exportar Hoja de Trabajo'!$B$2:$F$2549,2,0)</f>
        <v>BOGOTA - EL DORADO LUIS CARLOS GALAN SARMIENTO</v>
      </c>
      <c r="F1209" s="1" t="s">
        <v>59</v>
      </c>
      <c r="G1209" s="1" t="s">
        <v>60</v>
      </c>
      <c r="H1209" s="1" t="s">
        <v>29</v>
      </c>
      <c r="I1209" s="5">
        <v>29</v>
      </c>
      <c r="J1209" s="1" t="s">
        <v>109</v>
      </c>
      <c r="K1209" s="1" t="s">
        <v>110</v>
      </c>
    </row>
    <row r="1210" spans="1:11" ht="13.5" thickBot="1">
      <c r="A1210" s="30">
        <v>45323</v>
      </c>
      <c r="B1210" s="1" t="s">
        <v>90</v>
      </c>
      <c r="C1210" s="1" t="s">
        <v>294</v>
      </c>
      <c r="D1210" s="1" t="s">
        <v>5</v>
      </c>
      <c r="E1210" s="1" t="str">
        <f>+VLOOKUP(D1210,'[1]Exportar Hoja de Trabajo'!$B$2:$F$2549,2,0)</f>
        <v>BOGOTA - EL DORADO LUIS CARLOS GALAN SARMIENTO</v>
      </c>
      <c r="F1210" s="1" t="s">
        <v>23</v>
      </c>
      <c r="G1210" s="1" t="s">
        <v>24</v>
      </c>
      <c r="H1210" s="1" t="s">
        <v>102</v>
      </c>
      <c r="I1210" s="5">
        <v>16</v>
      </c>
      <c r="J1210" s="1" t="s">
        <v>103</v>
      </c>
      <c r="K1210" s="1" t="s">
        <v>104</v>
      </c>
    </row>
    <row r="1211" spans="1:11" ht="13.5" thickBot="1">
      <c r="A1211" s="30">
        <v>45323</v>
      </c>
      <c r="B1211" s="1" t="s">
        <v>90</v>
      </c>
      <c r="C1211" s="1" t="s">
        <v>294</v>
      </c>
      <c r="D1211" s="1" t="s">
        <v>5</v>
      </c>
      <c r="E1211" s="1" t="str">
        <f>+VLOOKUP(D1211,'[1]Exportar Hoja de Trabajo'!$B$2:$F$2549,2,0)</f>
        <v>BOGOTA - EL DORADO LUIS CARLOS GALAN SARMIENTO</v>
      </c>
      <c r="F1211" s="1" t="s">
        <v>23</v>
      </c>
      <c r="G1211" s="1" t="s">
        <v>24</v>
      </c>
      <c r="H1211" s="1" t="s">
        <v>91</v>
      </c>
      <c r="I1211" s="5">
        <v>8</v>
      </c>
      <c r="J1211" s="1" t="s">
        <v>92</v>
      </c>
      <c r="K1211" s="1" t="s">
        <v>93</v>
      </c>
    </row>
    <row r="1212" spans="1:11" ht="13.5" thickBot="1">
      <c r="A1212" s="30">
        <v>45323</v>
      </c>
      <c r="B1212" s="1" t="s">
        <v>112</v>
      </c>
      <c r="C1212" s="1" t="s">
        <v>293</v>
      </c>
      <c r="D1212" s="1" t="s">
        <v>113</v>
      </c>
      <c r="E1212" s="1" t="str">
        <f>+VLOOKUP(D1212,'[1]Exportar Hoja de Trabajo'!$B$2:$F$2549,2,0)</f>
        <v>BARRANCABERMEJA-YARIGUIES</v>
      </c>
      <c r="F1212" s="1" t="s">
        <v>32</v>
      </c>
      <c r="G1212" s="1" t="s">
        <v>33</v>
      </c>
      <c r="H1212" s="1" t="s">
        <v>45</v>
      </c>
      <c r="I1212" s="5">
        <v>5</v>
      </c>
      <c r="J1212" s="1" t="s">
        <v>117</v>
      </c>
      <c r="K1212" s="1" t="s">
        <v>47</v>
      </c>
    </row>
    <row r="1213" spans="1:11" ht="13.5" thickBot="1">
      <c r="A1213" s="30">
        <v>45323</v>
      </c>
      <c r="B1213" s="1" t="s">
        <v>112</v>
      </c>
      <c r="C1213" s="1" t="s">
        <v>293</v>
      </c>
      <c r="D1213" s="1" t="s">
        <v>113</v>
      </c>
      <c r="E1213" s="1" t="str">
        <f>+VLOOKUP(D1213,'[1]Exportar Hoja de Trabajo'!$B$2:$F$2549,2,0)</f>
        <v>BARRANCABERMEJA-YARIGUIES</v>
      </c>
      <c r="F1213" s="1" t="s">
        <v>6</v>
      </c>
      <c r="G1213" s="1" t="s">
        <v>283</v>
      </c>
      <c r="H1213" s="1" t="s">
        <v>45</v>
      </c>
      <c r="I1213" s="5">
        <v>5</v>
      </c>
      <c r="J1213" s="1" t="s">
        <v>117</v>
      </c>
      <c r="K1213" s="1" t="s">
        <v>47</v>
      </c>
    </row>
    <row r="1214" spans="1:11" ht="13.5" thickBot="1">
      <c r="A1214" s="30">
        <v>45323</v>
      </c>
      <c r="B1214" s="1" t="s">
        <v>112</v>
      </c>
      <c r="C1214" s="1" t="s">
        <v>293</v>
      </c>
      <c r="D1214" s="1" t="s">
        <v>113</v>
      </c>
      <c r="E1214" s="1" t="str">
        <f>+VLOOKUP(D1214,'[1]Exportar Hoja de Trabajo'!$B$2:$F$2549,2,0)</f>
        <v>BARRANCABERMEJA-YARIGUIES</v>
      </c>
      <c r="F1214" s="1" t="s">
        <v>65</v>
      </c>
      <c r="G1214" s="1" t="s">
        <v>66</v>
      </c>
      <c r="H1214" s="1" t="s">
        <v>29</v>
      </c>
      <c r="I1214" s="5">
        <v>1</v>
      </c>
      <c r="J1214" s="1" t="s">
        <v>117</v>
      </c>
      <c r="K1214" s="1" t="s">
        <v>47</v>
      </c>
    </row>
    <row r="1215" spans="1:11" ht="13.5" thickBot="1">
      <c r="A1215" s="30">
        <v>45323</v>
      </c>
      <c r="B1215" s="1" t="s">
        <v>112</v>
      </c>
      <c r="C1215" s="1" t="s">
        <v>293</v>
      </c>
      <c r="D1215" s="1" t="s">
        <v>73</v>
      </c>
      <c r="E1215" s="1" t="str">
        <f>+VLOOKUP(D1215,'[1]Exportar Hoja de Trabajo'!$B$2:$F$2549,2,0)</f>
        <v>EL YOPAL</v>
      </c>
      <c r="F1215" s="1" t="s">
        <v>18</v>
      </c>
      <c r="G1215" s="1" t="s">
        <v>19</v>
      </c>
      <c r="H1215" s="1" t="s">
        <v>29</v>
      </c>
      <c r="I1215" s="5">
        <v>50</v>
      </c>
      <c r="J1215" s="1" t="s">
        <v>46</v>
      </c>
      <c r="K1215" s="1" t="s">
        <v>47</v>
      </c>
    </row>
    <row r="1216" spans="1:11" ht="13.5" thickBot="1">
      <c r="A1216" s="30">
        <v>45323</v>
      </c>
      <c r="B1216" s="1" t="s">
        <v>112</v>
      </c>
      <c r="C1216" s="1" t="s">
        <v>293</v>
      </c>
      <c r="D1216" s="1" t="s">
        <v>118</v>
      </c>
      <c r="E1216" s="1" t="str">
        <f>+VLOOKUP(D1216,'[1]Exportar Hoja de Trabajo'!$B$2:$F$2549,2,0)</f>
        <v>GUILLERMO LEON VALENCIA</v>
      </c>
      <c r="F1216" s="1" t="s">
        <v>23</v>
      </c>
      <c r="G1216" s="1" t="s">
        <v>24</v>
      </c>
      <c r="H1216" s="1" t="s">
        <v>114</v>
      </c>
      <c r="I1216" s="5">
        <v>38</v>
      </c>
      <c r="J1216" s="1" t="s">
        <v>115</v>
      </c>
      <c r="K1216" s="1" t="s">
        <v>116</v>
      </c>
    </row>
    <row r="1217" spans="1:11" ht="13.5" thickBot="1">
      <c r="A1217" s="30">
        <v>45323</v>
      </c>
      <c r="B1217" s="1" t="s">
        <v>112</v>
      </c>
      <c r="C1217" s="1" t="s">
        <v>293</v>
      </c>
      <c r="D1217" s="1" t="s">
        <v>119</v>
      </c>
      <c r="E1217" s="1" t="str">
        <f>+VLOOKUP(D1217,'[1]Exportar Hoja de Trabajo'!$B$2:$F$2549,2,0)</f>
        <v>ALFONSO LOPEZ PUMAREJO.</v>
      </c>
      <c r="F1217" s="1" t="s">
        <v>32</v>
      </c>
      <c r="G1217" s="1" t="s">
        <v>33</v>
      </c>
      <c r="H1217" s="1" t="s">
        <v>120</v>
      </c>
      <c r="I1217" s="5">
        <v>34</v>
      </c>
      <c r="J1217" s="1" t="s">
        <v>115</v>
      </c>
      <c r="K1217" s="1" t="s">
        <v>116</v>
      </c>
    </row>
    <row r="1218" spans="1:11" ht="13.5" thickBot="1">
      <c r="A1218" s="30">
        <v>45323</v>
      </c>
      <c r="B1218" s="1" t="s">
        <v>112</v>
      </c>
      <c r="C1218" s="1" t="s">
        <v>293</v>
      </c>
      <c r="D1218" s="1" t="s">
        <v>119</v>
      </c>
      <c r="E1218" s="1" t="str">
        <f>+VLOOKUP(D1218,'[1]Exportar Hoja de Trabajo'!$B$2:$F$2549,2,0)</f>
        <v>ALFONSO LOPEZ PUMAREJO.</v>
      </c>
      <c r="F1218" s="1" t="s">
        <v>23</v>
      </c>
      <c r="G1218" s="1" t="s">
        <v>24</v>
      </c>
      <c r="H1218" s="1" t="s">
        <v>120</v>
      </c>
      <c r="I1218" s="5">
        <v>34</v>
      </c>
      <c r="J1218" s="1" t="s">
        <v>115</v>
      </c>
      <c r="K1218" s="1" t="s">
        <v>116</v>
      </c>
    </row>
    <row r="1219" spans="1:11" ht="13.5" thickBot="1">
      <c r="A1219" s="30">
        <v>45323</v>
      </c>
      <c r="B1219" s="1" t="s">
        <v>112</v>
      </c>
      <c r="C1219" s="1" t="s">
        <v>293</v>
      </c>
      <c r="D1219" s="1" t="s">
        <v>122</v>
      </c>
      <c r="E1219" s="1" t="str">
        <f>+VLOOKUP(D1219,'[1]Exportar Hoja de Trabajo'!$B$2:$F$2549,2,0)</f>
        <v>VANGUARDIA</v>
      </c>
      <c r="F1219" s="1" t="s">
        <v>23</v>
      </c>
      <c r="G1219" s="1" t="s">
        <v>24</v>
      </c>
      <c r="H1219" s="1" t="s">
        <v>29</v>
      </c>
      <c r="I1219" s="5">
        <v>56</v>
      </c>
      <c r="J1219" s="1" t="s">
        <v>46</v>
      </c>
      <c r="K1219" s="1" t="s">
        <v>47</v>
      </c>
    </row>
    <row r="1220" spans="1:11" ht="13.5" thickBot="1">
      <c r="A1220" s="30">
        <v>45323</v>
      </c>
      <c r="B1220" s="1" t="s">
        <v>112</v>
      </c>
      <c r="C1220" s="1" t="s">
        <v>293</v>
      </c>
      <c r="D1220" s="1" t="s">
        <v>122</v>
      </c>
      <c r="E1220" s="1" t="str">
        <f>+VLOOKUP(D1220,'[1]Exportar Hoja de Trabajo'!$B$2:$F$2549,2,0)</f>
        <v>VANGUARDIA</v>
      </c>
      <c r="F1220" s="1" t="s">
        <v>38</v>
      </c>
      <c r="G1220" s="1" t="s">
        <v>39</v>
      </c>
      <c r="H1220" s="1" t="s">
        <v>114</v>
      </c>
      <c r="I1220" s="5">
        <v>17</v>
      </c>
      <c r="J1220" s="1" t="s">
        <v>57</v>
      </c>
      <c r="K1220" s="1" t="s">
        <v>58</v>
      </c>
    </row>
    <row r="1221" spans="1:11" ht="13.5" thickBot="1">
      <c r="A1221" s="30">
        <v>45323</v>
      </c>
      <c r="B1221" s="1" t="s">
        <v>112</v>
      </c>
      <c r="C1221" s="1" t="s">
        <v>293</v>
      </c>
      <c r="D1221" s="1" t="s">
        <v>87</v>
      </c>
      <c r="E1221" s="1" t="str">
        <f>+VLOOKUP(D1221,'[1]Exportar Hoja de Trabajo'!$B$2:$F$2549,2,0)</f>
        <v>PASTO - ANTONIO NARIQO</v>
      </c>
      <c r="F1221" s="1" t="s">
        <v>27</v>
      </c>
      <c r="G1221" s="1" t="s">
        <v>28</v>
      </c>
      <c r="H1221" s="1" t="s">
        <v>120</v>
      </c>
      <c r="I1221" s="5">
        <v>42</v>
      </c>
      <c r="J1221" s="1" t="s">
        <v>115</v>
      </c>
      <c r="K1221" s="1" t="s">
        <v>116</v>
      </c>
    </row>
    <row r="1222" spans="1:11" ht="13.5" thickBot="1">
      <c r="A1222" s="30">
        <v>45323</v>
      </c>
      <c r="B1222" s="1" t="s">
        <v>112</v>
      </c>
      <c r="C1222" s="1" t="s">
        <v>293</v>
      </c>
      <c r="D1222" s="1" t="s">
        <v>123</v>
      </c>
      <c r="E1222" s="1" t="str">
        <f>+VLOOKUP(D1222,'[1]Exportar Hoja de Trabajo'!$B$2:$F$2549,2,0)</f>
        <v>TUMACO - LA FLORIDA</v>
      </c>
      <c r="F1222" s="1" t="s">
        <v>32</v>
      </c>
      <c r="G1222" s="1" t="s">
        <v>33</v>
      </c>
      <c r="H1222" s="1" t="s">
        <v>120</v>
      </c>
      <c r="I1222" s="5">
        <v>28</v>
      </c>
      <c r="J1222" s="1" t="s">
        <v>115</v>
      </c>
      <c r="K1222" s="1" t="s">
        <v>116</v>
      </c>
    </row>
    <row r="1223" spans="1:11" ht="13.5" thickBot="1">
      <c r="A1223" s="30">
        <v>45323</v>
      </c>
      <c r="B1223" s="1" t="s">
        <v>139</v>
      </c>
      <c r="C1223" s="1" t="s">
        <v>291</v>
      </c>
      <c r="D1223" s="1" t="s">
        <v>140</v>
      </c>
      <c r="E1223" s="1" t="str">
        <f>+VLOOKUP(D1223,'[1]Exportar Hoja de Trabajo'!$B$2:$F$2549,2,0)</f>
        <v>MEDELLIN - OLAYA HERRERA</v>
      </c>
      <c r="F1223" s="1" t="s">
        <v>6</v>
      </c>
      <c r="G1223" s="1" t="s">
        <v>283</v>
      </c>
      <c r="H1223" s="1" t="s">
        <v>209</v>
      </c>
      <c r="I1223" s="5">
        <v>4</v>
      </c>
      <c r="J1223" s="1" t="s">
        <v>131</v>
      </c>
      <c r="K1223" s="1" t="s">
        <v>132</v>
      </c>
    </row>
    <row r="1224" spans="1:11" ht="13.5" thickBot="1">
      <c r="A1224" s="30">
        <v>45323</v>
      </c>
      <c r="B1224" s="1" t="s">
        <v>142</v>
      </c>
      <c r="C1224" s="1" t="s">
        <v>300</v>
      </c>
      <c r="D1224" s="1" t="s">
        <v>44</v>
      </c>
      <c r="E1224" s="1" t="str">
        <f>+VLOOKUP(D1224,'[1]Exportar Hoja de Trabajo'!$B$2:$F$2549,2,0)</f>
        <v>BUCARAMANGA - PALONEGRO</v>
      </c>
      <c r="F1224" s="1" t="s">
        <v>6</v>
      </c>
      <c r="G1224" s="1" t="s">
        <v>283</v>
      </c>
      <c r="H1224" s="1" t="s">
        <v>147</v>
      </c>
      <c r="I1224" s="5">
        <v>30</v>
      </c>
      <c r="J1224" s="1" t="s">
        <v>144</v>
      </c>
      <c r="K1224" s="1" t="s">
        <v>145</v>
      </c>
    </row>
    <row r="1225" spans="1:11" ht="13.5" thickBot="1">
      <c r="A1225" s="30">
        <v>45323</v>
      </c>
      <c r="B1225" s="1" t="s">
        <v>146</v>
      </c>
      <c r="C1225" s="1" t="s">
        <v>148</v>
      </c>
      <c r="D1225" s="1" t="s">
        <v>5</v>
      </c>
      <c r="E1225" s="1" t="str">
        <f>+VLOOKUP(D1225,'[1]Exportar Hoja de Trabajo'!$B$2:$F$2549,2,0)</f>
        <v>BOGOTA - EL DORADO LUIS CARLOS GALAN SARMIENTO</v>
      </c>
      <c r="F1225" s="1" t="s">
        <v>32</v>
      </c>
      <c r="G1225" s="1" t="s">
        <v>33</v>
      </c>
      <c r="H1225" s="1" t="s">
        <v>149</v>
      </c>
      <c r="I1225" s="5">
        <v>10</v>
      </c>
      <c r="J1225" s="1" t="s">
        <v>146</v>
      </c>
      <c r="K1225" s="1" t="s">
        <v>148</v>
      </c>
    </row>
    <row r="1226" spans="1:11" ht="13.5" thickBot="1">
      <c r="A1226" s="30">
        <v>45323</v>
      </c>
      <c r="B1226" s="1" t="s">
        <v>146</v>
      </c>
      <c r="C1226" s="1" t="s">
        <v>148</v>
      </c>
      <c r="D1226" s="1" t="s">
        <v>5</v>
      </c>
      <c r="E1226" s="1" t="str">
        <f>+VLOOKUP(D1226,'[1]Exportar Hoja de Trabajo'!$B$2:$F$2549,2,0)</f>
        <v>BOGOTA - EL DORADO LUIS CARLOS GALAN SARMIENTO</v>
      </c>
      <c r="F1226" s="1" t="s">
        <v>59</v>
      </c>
      <c r="G1226" s="1" t="s">
        <v>60</v>
      </c>
      <c r="H1226" s="1" t="s">
        <v>135</v>
      </c>
      <c r="I1226" s="5">
        <v>11</v>
      </c>
      <c r="J1226" s="1" t="s">
        <v>146</v>
      </c>
      <c r="K1226" s="1" t="s">
        <v>148</v>
      </c>
    </row>
    <row r="1227" spans="1:11" ht="13.5" thickBot="1">
      <c r="A1227" s="30">
        <v>45323</v>
      </c>
      <c r="B1227" s="1" t="s">
        <v>146</v>
      </c>
      <c r="C1227" s="1" t="s">
        <v>148</v>
      </c>
      <c r="D1227" s="1" t="s">
        <v>5</v>
      </c>
      <c r="E1227" s="1" t="str">
        <f>+VLOOKUP(D1227,'[1]Exportar Hoja de Trabajo'!$B$2:$F$2549,2,0)</f>
        <v>BOGOTA - EL DORADO LUIS CARLOS GALAN SARMIENTO</v>
      </c>
      <c r="F1227" s="1" t="s">
        <v>23</v>
      </c>
      <c r="G1227" s="1" t="s">
        <v>24</v>
      </c>
      <c r="H1227" s="1" t="s">
        <v>154</v>
      </c>
      <c r="I1227" s="5">
        <v>3</v>
      </c>
      <c r="J1227" s="1" t="s">
        <v>146</v>
      </c>
      <c r="K1227" s="1" t="s">
        <v>148</v>
      </c>
    </row>
    <row r="1228" spans="1:11" ht="13.5" thickBot="1">
      <c r="A1228" s="30">
        <v>45323</v>
      </c>
      <c r="B1228" s="1" t="s">
        <v>153</v>
      </c>
      <c r="C1228" s="1" t="s">
        <v>292</v>
      </c>
      <c r="D1228" s="1" t="s">
        <v>5</v>
      </c>
      <c r="E1228" s="1" t="str">
        <f>+VLOOKUP(D1228,'[1]Exportar Hoja de Trabajo'!$B$2:$F$2549,2,0)</f>
        <v>BOGOTA - EL DORADO LUIS CARLOS GALAN SARMIENTO</v>
      </c>
      <c r="F1228" s="1" t="s">
        <v>32</v>
      </c>
      <c r="G1228" s="1" t="s">
        <v>33</v>
      </c>
      <c r="H1228" s="1" t="s">
        <v>29</v>
      </c>
      <c r="I1228" s="5">
        <v>74</v>
      </c>
      <c r="J1228" s="1" t="s">
        <v>30</v>
      </c>
      <c r="K1228" s="1" t="s">
        <v>488</v>
      </c>
    </row>
    <row r="1229" spans="1:11" ht="13.5" thickBot="1">
      <c r="A1229" s="30">
        <v>45323</v>
      </c>
      <c r="B1229" s="1" t="s">
        <v>153</v>
      </c>
      <c r="C1229" s="1" t="s">
        <v>292</v>
      </c>
      <c r="D1229" s="1" t="s">
        <v>5</v>
      </c>
      <c r="E1229" s="1" t="str">
        <f>+VLOOKUP(D1229,'[1]Exportar Hoja de Trabajo'!$B$2:$F$2549,2,0)</f>
        <v>BOGOTA - EL DORADO LUIS CARLOS GALAN SARMIENTO</v>
      </c>
      <c r="F1229" s="1" t="s">
        <v>6</v>
      </c>
      <c r="G1229" s="1" t="s">
        <v>283</v>
      </c>
      <c r="H1229" s="1" t="s">
        <v>120</v>
      </c>
      <c r="I1229" s="5">
        <v>407</v>
      </c>
      <c r="J1229" s="1" t="s">
        <v>57</v>
      </c>
      <c r="K1229" s="1" t="s">
        <v>58</v>
      </c>
    </row>
    <row r="1230" spans="1:11" ht="13.5" thickBot="1">
      <c r="A1230" s="30">
        <v>45323</v>
      </c>
      <c r="B1230" s="1" t="s">
        <v>153</v>
      </c>
      <c r="C1230" s="1" t="s">
        <v>292</v>
      </c>
      <c r="D1230" s="1" t="s">
        <v>5</v>
      </c>
      <c r="E1230" s="1" t="str">
        <f>+VLOOKUP(D1230,'[1]Exportar Hoja de Trabajo'!$B$2:$F$2549,2,0)</f>
        <v>BOGOTA - EL DORADO LUIS CARLOS GALAN SARMIENTO</v>
      </c>
      <c r="F1230" s="1" t="s">
        <v>59</v>
      </c>
      <c r="G1230" s="1" t="s">
        <v>60</v>
      </c>
      <c r="H1230" s="1" t="s">
        <v>120</v>
      </c>
      <c r="I1230" s="5">
        <v>250</v>
      </c>
      <c r="J1230" s="1" t="s">
        <v>57</v>
      </c>
      <c r="K1230" s="1" t="s">
        <v>58</v>
      </c>
    </row>
    <row r="1231" spans="1:11" ht="13.5" thickBot="1">
      <c r="A1231" s="30">
        <v>45323</v>
      </c>
      <c r="B1231" s="1" t="s">
        <v>153</v>
      </c>
      <c r="C1231" s="1" t="s">
        <v>292</v>
      </c>
      <c r="D1231" s="1" t="s">
        <v>76</v>
      </c>
      <c r="E1231" s="1" t="str">
        <f>+VLOOKUP(D1231,'[1]Exportar Hoja de Trabajo'!$B$2:$F$2549,2,0)</f>
        <v>RIONEGRO - JOSE M. CORDOVA</v>
      </c>
      <c r="F1231" s="1" t="s">
        <v>6</v>
      </c>
      <c r="G1231" s="1" t="s">
        <v>283</v>
      </c>
      <c r="H1231" s="1" t="s">
        <v>120</v>
      </c>
      <c r="I1231" s="5">
        <v>67</v>
      </c>
      <c r="J1231" s="1" t="s">
        <v>115</v>
      </c>
      <c r="K1231" s="1" t="s">
        <v>116</v>
      </c>
    </row>
    <row r="1232" spans="1:11" ht="15.75" thickBot="1">
      <c r="A1232" s="30">
        <v>45323</v>
      </c>
      <c r="B1232" s="1" t="s">
        <v>155</v>
      </c>
      <c r="C1232" s="13" t="s">
        <v>296</v>
      </c>
      <c r="D1232" s="1" t="s">
        <v>5</v>
      </c>
      <c r="E1232" s="1" t="str">
        <f>+VLOOKUP(D1232,'[1]Exportar Hoja de Trabajo'!$B$2:$F$2549,2,0)</f>
        <v>BOGOTA - EL DORADO LUIS CARLOS GALAN SARMIENTO</v>
      </c>
      <c r="F1232" s="1" t="s">
        <v>23</v>
      </c>
      <c r="G1232" s="1" t="s">
        <v>24</v>
      </c>
      <c r="H1232" s="1" t="s">
        <v>213</v>
      </c>
      <c r="I1232" s="5">
        <v>1</v>
      </c>
      <c r="J1232" s="1" t="s">
        <v>144</v>
      </c>
      <c r="K1232" s="1" t="s">
        <v>145</v>
      </c>
    </row>
    <row r="1233" spans="1:11" ht="13.5" thickBot="1">
      <c r="A1233" s="30">
        <v>45323</v>
      </c>
      <c r="B1233" s="1" t="s">
        <v>162</v>
      </c>
      <c r="C1233" s="1" t="s">
        <v>299</v>
      </c>
      <c r="D1233" s="1" t="s">
        <v>76</v>
      </c>
      <c r="E1233" s="1" t="str">
        <f>+VLOOKUP(D1233,'[1]Exportar Hoja de Trabajo'!$B$2:$F$2549,2,0)</f>
        <v>RIONEGRO - JOSE M. CORDOVA</v>
      </c>
      <c r="F1233" s="1" t="s">
        <v>27</v>
      </c>
      <c r="G1233" s="1" t="s">
        <v>28</v>
      </c>
      <c r="H1233" s="1" t="s">
        <v>150</v>
      </c>
      <c r="I1233" s="5">
        <v>1</v>
      </c>
      <c r="J1233" s="1" t="s">
        <v>131</v>
      </c>
      <c r="K1233" s="1" t="s">
        <v>132</v>
      </c>
    </row>
    <row r="1234" spans="1:11" ht="13.5" thickBot="1">
      <c r="A1234" s="30">
        <v>45323</v>
      </c>
      <c r="B1234" s="1" t="s">
        <v>162</v>
      </c>
      <c r="C1234" s="1" t="s">
        <v>299</v>
      </c>
      <c r="D1234" s="1" t="s">
        <v>76</v>
      </c>
      <c r="E1234" s="1" t="str">
        <f>+VLOOKUP(D1234,'[1]Exportar Hoja de Trabajo'!$B$2:$F$2549,2,0)</f>
        <v>RIONEGRO - JOSE M. CORDOVA</v>
      </c>
      <c r="F1234" s="1" t="s">
        <v>32</v>
      </c>
      <c r="G1234" s="1" t="s">
        <v>33</v>
      </c>
      <c r="H1234" s="1" t="s">
        <v>171</v>
      </c>
      <c r="I1234" s="5">
        <v>2</v>
      </c>
      <c r="J1234" s="1" t="s">
        <v>131</v>
      </c>
      <c r="K1234" s="1" t="s">
        <v>132</v>
      </c>
    </row>
    <row r="1235" spans="1:11" ht="13.5" thickBot="1">
      <c r="A1235" s="30">
        <v>45323</v>
      </c>
      <c r="B1235" s="1" t="s">
        <v>162</v>
      </c>
      <c r="C1235" s="1" t="s">
        <v>299</v>
      </c>
      <c r="D1235" s="1" t="s">
        <v>76</v>
      </c>
      <c r="E1235" s="1" t="str">
        <f>+VLOOKUP(D1235,'[1]Exportar Hoja de Trabajo'!$B$2:$F$2549,2,0)</f>
        <v>RIONEGRO - JOSE M. CORDOVA</v>
      </c>
      <c r="F1235" s="1" t="s">
        <v>18</v>
      </c>
      <c r="G1235" s="1" t="s">
        <v>19</v>
      </c>
      <c r="H1235" s="1" t="s">
        <v>171</v>
      </c>
      <c r="I1235" s="5">
        <v>2</v>
      </c>
      <c r="J1235" s="1" t="s">
        <v>131</v>
      </c>
      <c r="K1235" s="1" t="s">
        <v>132</v>
      </c>
    </row>
    <row r="1236" spans="1:11" ht="13.5" thickBot="1">
      <c r="A1236" s="30">
        <v>45323</v>
      </c>
      <c r="B1236" s="1" t="s">
        <v>162</v>
      </c>
      <c r="C1236" s="1" t="s">
        <v>299</v>
      </c>
      <c r="D1236" s="1" t="s">
        <v>76</v>
      </c>
      <c r="E1236" s="1" t="str">
        <f>+VLOOKUP(D1236,'[1]Exportar Hoja de Trabajo'!$B$2:$F$2549,2,0)</f>
        <v>RIONEGRO - JOSE M. CORDOVA</v>
      </c>
      <c r="F1236" s="1" t="s">
        <v>32</v>
      </c>
      <c r="G1236" s="1" t="s">
        <v>33</v>
      </c>
      <c r="H1236" s="1" t="s">
        <v>165</v>
      </c>
      <c r="I1236" s="5">
        <v>1</v>
      </c>
      <c r="J1236" s="1" t="s">
        <v>131</v>
      </c>
      <c r="K1236" s="1" t="s">
        <v>132</v>
      </c>
    </row>
    <row r="1237" spans="1:11" ht="13.5" thickBot="1">
      <c r="A1237" s="30">
        <v>45323</v>
      </c>
      <c r="B1237" s="1" t="s">
        <v>162</v>
      </c>
      <c r="C1237" s="1" t="s">
        <v>299</v>
      </c>
      <c r="D1237" s="1" t="s">
        <v>76</v>
      </c>
      <c r="E1237" s="1" t="str">
        <f>+VLOOKUP(D1237,'[1]Exportar Hoja de Trabajo'!$B$2:$F$2549,2,0)</f>
        <v>RIONEGRO - JOSE M. CORDOVA</v>
      </c>
      <c r="F1237" s="1" t="s">
        <v>6</v>
      </c>
      <c r="G1237" s="1" t="s">
        <v>283</v>
      </c>
      <c r="H1237" s="1" t="s">
        <v>214</v>
      </c>
      <c r="I1237" s="5">
        <v>1</v>
      </c>
      <c r="J1237" s="1" t="s">
        <v>131</v>
      </c>
      <c r="K1237" s="1" t="s">
        <v>132</v>
      </c>
    </row>
    <row r="1238" spans="1:11" ht="13.5" thickBot="1">
      <c r="A1238" s="30">
        <v>45323</v>
      </c>
      <c r="B1238" s="1" t="s">
        <v>162</v>
      </c>
      <c r="C1238" s="1" t="s">
        <v>299</v>
      </c>
      <c r="D1238" s="1" t="s">
        <v>76</v>
      </c>
      <c r="E1238" s="1" t="str">
        <f>+VLOOKUP(D1238,'[1]Exportar Hoja de Trabajo'!$B$2:$F$2549,2,0)</f>
        <v>RIONEGRO - JOSE M. CORDOVA</v>
      </c>
      <c r="F1238" s="1" t="s">
        <v>6</v>
      </c>
      <c r="G1238" s="1" t="s">
        <v>283</v>
      </c>
      <c r="H1238" s="1" t="s">
        <v>164</v>
      </c>
      <c r="I1238" s="5">
        <v>1</v>
      </c>
      <c r="J1238" s="1" t="s">
        <v>131</v>
      </c>
      <c r="K1238" s="1" t="s">
        <v>132</v>
      </c>
    </row>
    <row r="1239" spans="1:11" ht="13.5" thickBot="1">
      <c r="A1239" s="30">
        <v>45323</v>
      </c>
      <c r="B1239" s="1" t="s">
        <v>186</v>
      </c>
      <c r="C1239" s="1" t="s">
        <v>297</v>
      </c>
      <c r="D1239" s="1" t="s">
        <v>5</v>
      </c>
      <c r="E1239" s="1" t="str">
        <f>+VLOOKUP(D1239,'[1]Exportar Hoja de Trabajo'!$B$2:$F$2549,2,0)</f>
        <v>BOGOTA - EL DORADO LUIS CARLOS GALAN SARMIENTO</v>
      </c>
      <c r="F1239" s="1" t="s">
        <v>6</v>
      </c>
      <c r="G1239" s="1" t="s">
        <v>283</v>
      </c>
      <c r="H1239" s="1" t="s">
        <v>49</v>
      </c>
      <c r="I1239" s="5">
        <v>49</v>
      </c>
      <c r="J1239" s="1" t="s">
        <v>50</v>
      </c>
      <c r="K1239" s="1" t="s">
        <v>51</v>
      </c>
    </row>
    <row r="1240" spans="1:11" ht="13.5" thickBot="1">
      <c r="A1240" s="30">
        <v>45323</v>
      </c>
      <c r="B1240" s="1" t="s">
        <v>186</v>
      </c>
      <c r="C1240" s="1" t="s">
        <v>297</v>
      </c>
      <c r="D1240" s="1" t="s">
        <v>5</v>
      </c>
      <c r="E1240" s="1" t="str">
        <f>+VLOOKUP(D1240,'[1]Exportar Hoja de Trabajo'!$B$2:$F$2549,2,0)</f>
        <v>BOGOTA - EL DORADO LUIS CARLOS GALAN SARMIENTO</v>
      </c>
      <c r="F1240" s="1" t="s">
        <v>6</v>
      </c>
      <c r="G1240" s="1" t="s">
        <v>283</v>
      </c>
      <c r="H1240" s="1" t="s">
        <v>7</v>
      </c>
      <c r="I1240" s="5">
        <v>29</v>
      </c>
      <c r="J1240" s="1" t="s">
        <v>189</v>
      </c>
      <c r="K1240" s="1" t="s">
        <v>190</v>
      </c>
    </row>
    <row r="1241" spans="1:11" ht="13.5" thickBot="1">
      <c r="A1241" s="30">
        <v>45323</v>
      </c>
      <c r="B1241" s="1" t="s">
        <v>186</v>
      </c>
      <c r="C1241" s="1" t="s">
        <v>297</v>
      </c>
      <c r="D1241" s="1" t="s">
        <v>5</v>
      </c>
      <c r="E1241" s="1" t="str">
        <f>+VLOOKUP(D1241,'[1]Exportar Hoja de Trabajo'!$B$2:$F$2549,2,0)</f>
        <v>BOGOTA - EL DORADO LUIS CARLOS GALAN SARMIENTO</v>
      </c>
      <c r="F1241" s="1" t="s">
        <v>6</v>
      </c>
      <c r="G1241" s="1" t="s">
        <v>283</v>
      </c>
      <c r="H1241" s="1" t="s">
        <v>10</v>
      </c>
      <c r="I1241" s="5">
        <v>30</v>
      </c>
      <c r="J1241" s="1" t="s">
        <v>195</v>
      </c>
      <c r="K1241" s="1" t="s">
        <v>196</v>
      </c>
    </row>
    <row r="1242" spans="1:11" ht="13.5" thickBot="1">
      <c r="A1242" s="30">
        <v>45323</v>
      </c>
      <c r="B1242" s="1" t="s">
        <v>186</v>
      </c>
      <c r="C1242" s="1" t="s">
        <v>297</v>
      </c>
      <c r="D1242" s="1" t="s">
        <v>5</v>
      </c>
      <c r="E1242" s="1" t="str">
        <f>+VLOOKUP(D1242,'[1]Exportar Hoja de Trabajo'!$B$2:$F$2549,2,0)</f>
        <v>BOGOTA - EL DORADO LUIS CARLOS GALAN SARMIENTO</v>
      </c>
      <c r="F1242" s="1" t="s">
        <v>18</v>
      </c>
      <c r="G1242" s="1" t="s">
        <v>19</v>
      </c>
      <c r="H1242" s="1" t="s">
        <v>10</v>
      </c>
      <c r="I1242" s="5">
        <v>1</v>
      </c>
      <c r="J1242" s="1" t="s">
        <v>195</v>
      </c>
      <c r="K1242" s="1" t="s">
        <v>196</v>
      </c>
    </row>
    <row r="1243" spans="1:11" ht="13.5" thickBot="1">
      <c r="A1243" s="30">
        <v>45323</v>
      </c>
      <c r="B1243" s="1" t="s">
        <v>186</v>
      </c>
      <c r="C1243" s="1" t="s">
        <v>297</v>
      </c>
      <c r="D1243" s="1" t="s">
        <v>5</v>
      </c>
      <c r="E1243" s="1" t="str">
        <f>+VLOOKUP(D1243,'[1]Exportar Hoja de Trabajo'!$B$2:$F$2549,2,0)</f>
        <v>BOGOTA - EL DORADO LUIS CARLOS GALAN SARMIENTO</v>
      </c>
      <c r="F1243" s="1" t="s">
        <v>40</v>
      </c>
      <c r="G1243" s="1" t="s">
        <v>41</v>
      </c>
      <c r="H1243" s="1" t="s">
        <v>52</v>
      </c>
      <c r="I1243" s="5">
        <v>6</v>
      </c>
      <c r="J1243" s="1" t="s">
        <v>191</v>
      </c>
      <c r="K1243" s="1" t="s">
        <v>192</v>
      </c>
    </row>
    <row r="1244" spans="1:11" ht="13.5" thickBot="1">
      <c r="A1244" s="30">
        <v>45323</v>
      </c>
      <c r="B1244" s="1" t="s">
        <v>186</v>
      </c>
      <c r="C1244" s="1" t="s">
        <v>297</v>
      </c>
      <c r="D1244" s="1" t="s">
        <v>5</v>
      </c>
      <c r="E1244" s="1" t="str">
        <f>+VLOOKUP(D1244,'[1]Exportar Hoja de Trabajo'!$B$2:$F$2549,2,0)</f>
        <v>BOGOTA - EL DORADO LUIS CARLOS GALAN SARMIENTO</v>
      </c>
      <c r="F1244" s="1" t="s">
        <v>18</v>
      </c>
      <c r="G1244" s="1" t="s">
        <v>19</v>
      </c>
      <c r="H1244" s="1" t="s">
        <v>52</v>
      </c>
      <c r="I1244" s="5">
        <v>1</v>
      </c>
      <c r="J1244" s="1" t="s">
        <v>191</v>
      </c>
      <c r="K1244" s="1" t="s">
        <v>192</v>
      </c>
    </row>
    <row r="1245" spans="1:11" ht="13.5" thickBot="1">
      <c r="A1245" s="30">
        <v>45323</v>
      </c>
      <c r="B1245" s="1" t="s">
        <v>186</v>
      </c>
      <c r="C1245" s="1" t="s">
        <v>297</v>
      </c>
      <c r="D1245" s="1" t="s">
        <v>5</v>
      </c>
      <c r="E1245" s="1" t="str">
        <f>+VLOOKUP(D1245,'[1]Exportar Hoja de Trabajo'!$B$2:$F$2549,2,0)</f>
        <v>BOGOTA - EL DORADO LUIS CARLOS GALAN SARMIENTO</v>
      </c>
      <c r="F1245" s="1" t="s">
        <v>6</v>
      </c>
      <c r="G1245" s="1" t="s">
        <v>283</v>
      </c>
      <c r="H1245" s="1" t="s">
        <v>193</v>
      </c>
      <c r="I1245" s="5">
        <v>4</v>
      </c>
      <c r="J1245" s="1" t="s">
        <v>225</v>
      </c>
      <c r="K1245" s="1" t="s">
        <v>226</v>
      </c>
    </row>
    <row r="1246" spans="1:11" ht="13.5" thickBot="1">
      <c r="A1246" s="30">
        <v>45323</v>
      </c>
      <c r="B1246" s="1" t="s">
        <v>13</v>
      </c>
      <c r="C1246" s="1" t="s">
        <v>290</v>
      </c>
      <c r="D1246" s="1" t="s">
        <v>14</v>
      </c>
      <c r="E1246" s="1" t="str">
        <f>+VLOOKUP(D1246,'[1]Exportar Hoja de Trabajo'!$B$2:$F$2549,2,0)</f>
        <v>SAN ANDRES-GUSTAVO ROJAS PINILLA</v>
      </c>
      <c r="F1246" s="1" t="s">
        <v>6</v>
      </c>
      <c r="G1246" s="1" t="s">
        <v>283</v>
      </c>
      <c r="H1246" s="1" t="s">
        <v>20</v>
      </c>
      <c r="I1246" s="5">
        <v>16</v>
      </c>
      <c r="J1246" s="1" t="s">
        <v>21</v>
      </c>
      <c r="K1246" s="1" t="s">
        <v>22</v>
      </c>
    </row>
    <row r="1247" spans="1:11" ht="13.5" thickBot="1">
      <c r="A1247" s="30">
        <v>45323</v>
      </c>
      <c r="B1247" s="1" t="s">
        <v>13</v>
      </c>
      <c r="C1247" s="1" t="s">
        <v>290</v>
      </c>
      <c r="D1247" s="1" t="s">
        <v>14</v>
      </c>
      <c r="E1247" s="1" t="str">
        <f>+VLOOKUP(D1247,'[1]Exportar Hoja de Trabajo'!$B$2:$F$2549,2,0)</f>
        <v>SAN ANDRES-GUSTAVO ROJAS PINILLA</v>
      </c>
      <c r="F1247" s="1" t="s">
        <v>6</v>
      </c>
      <c r="G1247" s="1" t="s">
        <v>283</v>
      </c>
      <c r="H1247" s="1" t="s">
        <v>55</v>
      </c>
      <c r="I1247" s="5">
        <v>2</v>
      </c>
      <c r="J1247" s="1" t="s">
        <v>46</v>
      </c>
      <c r="K1247" s="1" t="s">
        <v>47</v>
      </c>
    </row>
    <row r="1248" spans="1:11" ht="13.5" thickBot="1">
      <c r="A1248" s="30">
        <v>45323</v>
      </c>
      <c r="B1248" s="1" t="s">
        <v>13</v>
      </c>
      <c r="C1248" s="1" t="s">
        <v>290</v>
      </c>
      <c r="D1248" s="1" t="s">
        <v>14</v>
      </c>
      <c r="E1248" s="1" t="str">
        <f>+VLOOKUP(D1248,'[1]Exportar Hoja de Trabajo'!$B$2:$F$2549,2,0)</f>
        <v>SAN ANDRES-GUSTAVO ROJAS PINILLA</v>
      </c>
      <c r="F1248" s="1" t="s">
        <v>18</v>
      </c>
      <c r="G1248" s="1" t="s">
        <v>19</v>
      </c>
      <c r="H1248" s="1" t="s">
        <v>15</v>
      </c>
      <c r="I1248" s="5">
        <v>48</v>
      </c>
      <c r="J1248" s="1" t="s">
        <v>16</v>
      </c>
      <c r="K1248" s="1" t="s">
        <v>17</v>
      </c>
    </row>
    <row r="1249" spans="1:11" ht="13.5" thickBot="1">
      <c r="A1249" s="30">
        <v>45323</v>
      </c>
      <c r="B1249" s="1" t="s">
        <v>13</v>
      </c>
      <c r="C1249" s="1" t="s">
        <v>290</v>
      </c>
      <c r="D1249" s="1" t="s">
        <v>14</v>
      </c>
      <c r="E1249" s="1" t="str">
        <f>+VLOOKUP(D1249,'[1]Exportar Hoja de Trabajo'!$B$2:$F$2549,2,0)</f>
        <v>SAN ANDRES-GUSTAVO ROJAS PINILLA</v>
      </c>
      <c r="F1249" s="1" t="s">
        <v>40</v>
      </c>
      <c r="G1249" s="1" t="s">
        <v>41</v>
      </c>
      <c r="H1249" s="1" t="s">
        <v>15</v>
      </c>
      <c r="I1249" s="5">
        <v>166</v>
      </c>
      <c r="J1249" s="1" t="s">
        <v>16</v>
      </c>
      <c r="K1249" s="1" t="s">
        <v>17</v>
      </c>
    </row>
    <row r="1250" spans="1:11" ht="13.5" thickBot="1">
      <c r="A1250" s="30">
        <v>45323</v>
      </c>
      <c r="B1250" s="1" t="s">
        <v>13</v>
      </c>
      <c r="C1250" s="1" t="s">
        <v>290</v>
      </c>
      <c r="D1250" s="1" t="s">
        <v>31</v>
      </c>
      <c r="E1250" s="1" t="str">
        <f>+VLOOKUP(D1250,'[1]Exportar Hoja de Trabajo'!$B$2:$F$2549,2,0)</f>
        <v>EL EDEN</v>
      </c>
      <c r="F1250" s="1" t="s">
        <v>32</v>
      </c>
      <c r="G1250" s="1" t="s">
        <v>33</v>
      </c>
      <c r="H1250" s="1" t="s">
        <v>15</v>
      </c>
      <c r="I1250" s="5">
        <v>13</v>
      </c>
      <c r="J1250" s="1" t="s">
        <v>25</v>
      </c>
      <c r="K1250" s="1" t="s">
        <v>26</v>
      </c>
    </row>
    <row r="1251" spans="1:11" ht="13.5" thickBot="1">
      <c r="A1251" s="30">
        <v>45323</v>
      </c>
      <c r="B1251" s="1" t="s">
        <v>13</v>
      </c>
      <c r="C1251" s="1" t="s">
        <v>290</v>
      </c>
      <c r="D1251" s="1" t="s">
        <v>31</v>
      </c>
      <c r="E1251" s="1" t="str">
        <f>+VLOOKUP(D1251,'[1]Exportar Hoja de Trabajo'!$B$2:$F$2549,2,0)</f>
        <v>EL EDEN</v>
      </c>
      <c r="F1251" s="1" t="s">
        <v>6</v>
      </c>
      <c r="G1251" s="1" t="s">
        <v>283</v>
      </c>
      <c r="H1251" s="1" t="s">
        <v>15</v>
      </c>
      <c r="I1251" s="5">
        <v>79</v>
      </c>
      <c r="J1251" s="1" t="s">
        <v>16</v>
      </c>
      <c r="K1251" s="1" t="s">
        <v>17</v>
      </c>
    </row>
    <row r="1252" spans="1:11" ht="13.5" thickBot="1">
      <c r="A1252" s="30">
        <v>45323</v>
      </c>
      <c r="B1252" s="1" t="s">
        <v>13</v>
      </c>
      <c r="C1252" s="1" t="s">
        <v>290</v>
      </c>
      <c r="D1252" s="1" t="s">
        <v>31</v>
      </c>
      <c r="E1252" s="1" t="str">
        <f>+VLOOKUP(D1252,'[1]Exportar Hoja de Trabajo'!$B$2:$F$2549,2,0)</f>
        <v>EL EDEN</v>
      </c>
      <c r="F1252" s="1" t="s">
        <v>65</v>
      </c>
      <c r="G1252" s="1" t="s">
        <v>66</v>
      </c>
      <c r="H1252" s="1" t="s">
        <v>29</v>
      </c>
      <c r="I1252" s="5">
        <v>5</v>
      </c>
      <c r="J1252" s="1" t="s">
        <v>46</v>
      </c>
      <c r="K1252" s="1" t="s">
        <v>47</v>
      </c>
    </row>
    <row r="1253" spans="1:11" ht="13.5" thickBot="1">
      <c r="A1253" s="30">
        <v>45323</v>
      </c>
      <c r="B1253" s="1" t="s">
        <v>13</v>
      </c>
      <c r="C1253" s="1" t="s">
        <v>290</v>
      </c>
      <c r="D1253" s="1" t="s">
        <v>31</v>
      </c>
      <c r="E1253" s="1" t="str">
        <f>+VLOOKUP(D1253,'[1]Exportar Hoja de Trabajo'!$B$2:$F$2549,2,0)</f>
        <v>EL EDEN</v>
      </c>
      <c r="F1253" s="1" t="s">
        <v>23</v>
      </c>
      <c r="G1253" s="1" t="s">
        <v>24</v>
      </c>
      <c r="H1253" s="1" t="s">
        <v>29</v>
      </c>
      <c r="I1253" s="5">
        <v>152</v>
      </c>
      <c r="J1253" s="1" t="s">
        <v>46</v>
      </c>
      <c r="K1253" s="1" t="s">
        <v>47</v>
      </c>
    </row>
    <row r="1254" spans="1:11" ht="13.5" thickBot="1">
      <c r="A1254" s="30">
        <v>45323</v>
      </c>
      <c r="B1254" s="1" t="s">
        <v>13</v>
      </c>
      <c r="C1254" s="1" t="s">
        <v>290</v>
      </c>
      <c r="D1254" s="1" t="s">
        <v>31</v>
      </c>
      <c r="E1254" s="1" t="str">
        <f>+VLOOKUP(D1254,'[1]Exportar Hoja de Trabajo'!$B$2:$F$2549,2,0)</f>
        <v>EL EDEN</v>
      </c>
      <c r="F1254" s="1" t="s">
        <v>27</v>
      </c>
      <c r="G1254" s="1" t="s">
        <v>28</v>
      </c>
      <c r="H1254" s="1" t="s">
        <v>45</v>
      </c>
      <c r="I1254" s="5">
        <v>8</v>
      </c>
      <c r="J1254" s="1" t="s">
        <v>46</v>
      </c>
      <c r="K1254" s="1" t="s">
        <v>47</v>
      </c>
    </row>
    <row r="1255" spans="1:11" ht="13.5" thickBot="1">
      <c r="A1255" s="30">
        <v>45323</v>
      </c>
      <c r="B1255" s="1" t="s">
        <v>13</v>
      </c>
      <c r="C1255" s="1" t="s">
        <v>290</v>
      </c>
      <c r="D1255" s="1" t="s">
        <v>31</v>
      </c>
      <c r="E1255" s="1" t="str">
        <f>+VLOOKUP(D1255,'[1]Exportar Hoja de Trabajo'!$B$2:$F$2549,2,0)</f>
        <v>EL EDEN</v>
      </c>
      <c r="F1255" s="1" t="s">
        <v>40</v>
      </c>
      <c r="G1255" s="1" t="s">
        <v>41</v>
      </c>
      <c r="H1255" s="1" t="s">
        <v>15</v>
      </c>
      <c r="I1255" s="5">
        <v>26</v>
      </c>
      <c r="J1255" s="1" t="s">
        <v>25</v>
      </c>
      <c r="K1255" s="1" t="s">
        <v>26</v>
      </c>
    </row>
    <row r="1256" spans="1:11" ht="13.5" thickBot="1">
      <c r="A1256" s="30">
        <v>45323</v>
      </c>
      <c r="B1256" s="1" t="s">
        <v>13</v>
      </c>
      <c r="C1256" s="1" t="s">
        <v>290</v>
      </c>
      <c r="D1256" s="1" t="s">
        <v>37</v>
      </c>
      <c r="E1256" s="1" t="str">
        <f>+VLOOKUP(D1256,'[1]Exportar Hoja de Trabajo'!$B$2:$F$2549,2,0)</f>
        <v>BARRANQUILLA-E. CORTISSOZ</v>
      </c>
      <c r="F1256" s="1" t="s">
        <v>6</v>
      </c>
      <c r="G1256" s="1" t="s">
        <v>283</v>
      </c>
      <c r="H1256" s="1" t="s">
        <v>15</v>
      </c>
      <c r="I1256" s="5">
        <v>216</v>
      </c>
      <c r="J1256" s="1" t="s">
        <v>25</v>
      </c>
      <c r="K1256" s="1" t="s">
        <v>26</v>
      </c>
    </row>
    <row r="1257" spans="1:11" ht="13.5" thickBot="1">
      <c r="A1257" s="30">
        <v>45323</v>
      </c>
      <c r="B1257" s="1" t="s">
        <v>13</v>
      </c>
      <c r="C1257" s="1" t="s">
        <v>290</v>
      </c>
      <c r="D1257" s="1" t="s">
        <v>37</v>
      </c>
      <c r="E1257" s="1" t="str">
        <f>+VLOOKUP(D1257,'[1]Exportar Hoja de Trabajo'!$B$2:$F$2549,2,0)</f>
        <v>BARRANQUILLA-E. CORTISSOZ</v>
      </c>
      <c r="F1257" s="1" t="s">
        <v>18</v>
      </c>
      <c r="G1257" s="1" t="s">
        <v>19</v>
      </c>
      <c r="H1257" s="1" t="s">
        <v>29</v>
      </c>
      <c r="I1257" s="5">
        <v>29</v>
      </c>
      <c r="J1257" s="1" t="s">
        <v>34</v>
      </c>
      <c r="K1257" s="1" t="s">
        <v>35</v>
      </c>
    </row>
    <row r="1258" spans="1:11" ht="13.5" thickBot="1">
      <c r="A1258" s="30">
        <v>45323</v>
      </c>
      <c r="B1258" s="1" t="s">
        <v>13</v>
      </c>
      <c r="C1258" s="1" t="s">
        <v>290</v>
      </c>
      <c r="D1258" s="1" t="s">
        <v>37</v>
      </c>
      <c r="E1258" s="1" t="str">
        <f>+VLOOKUP(D1258,'[1]Exportar Hoja de Trabajo'!$B$2:$F$2549,2,0)</f>
        <v>BARRANQUILLA-E. CORTISSOZ</v>
      </c>
      <c r="F1258" s="1" t="s">
        <v>23</v>
      </c>
      <c r="G1258" s="1" t="s">
        <v>24</v>
      </c>
      <c r="H1258" s="1" t="s">
        <v>29</v>
      </c>
      <c r="I1258" s="5">
        <v>29</v>
      </c>
      <c r="J1258" s="1" t="s">
        <v>34</v>
      </c>
      <c r="K1258" s="1" t="s">
        <v>35</v>
      </c>
    </row>
    <row r="1259" spans="1:11" ht="13.5" thickBot="1">
      <c r="A1259" s="30">
        <v>45323</v>
      </c>
      <c r="B1259" s="1" t="s">
        <v>13</v>
      </c>
      <c r="C1259" s="1" t="s">
        <v>290</v>
      </c>
      <c r="D1259" s="1" t="s">
        <v>37</v>
      </c>
      <c r="E1259" s="1" t="str">
        <f>+VLOOKUP(D1259,'[1]Exportar Hoja de Trabajo'!$B$2:$F$2549,2,0)</f>
        <v>BARRANQUILLA-E. CORTISSOZ</v>
      </c>
      <c r="F1259" s="1" t="s">
        <v>27</v>
      </c>
      <c r="G1259" s="1" t="s">
        <v>28</v>
      </c>
      <c r="H1259" s="1" t="s">
        <v>15</v>
      </c>
      <c r="I1259" s="5">
        <v>42</v>
      </c>
      <c r="J1259" s="1" t="s">
        <v>25</v>
      </c>
      <c r="K1259" s="1" t="s">
        <v>26</v>
      </c>
    </row>
    <row r="1260" spans="1:11" ht="13.5" thickBot="1">
      <c r="A1260" s="30">
        <v>45323</v>
      </c>
      <c r="B1260" s="1" t="s">
        <v>13</v>
      </c>
      <c r="C1260" s="1" t="s">
        <v>290</v>
      </c>
      <c r="D1260" s="1" t="s">
        <v>37</v>
      </c>
      <c r="E1260" s="1" t="str">
        <f>+VLOOKUP(D1260,'[1]Exportar Hoja de Trabajo'!$B$2:$F$2549,2,0)</f>
        <v>BARRANQUILLA-E. CORTISSOZ</v>
      </c>
      <c r="F1260" s="1" t="s">
        <v>38</v>
      </c>
      <c r="G1260" s="1" t="s">
        <v>39</v>
      </c>
      <c r="H1260" s="1" t="s">
        <v>29</v>
      </c>
      <c r="I1260" s="5">
        <v>27</v>
      </c>
      <c r="J1260" s="1" t="s">
        <v>34</v>
      </c>
      <c r="K1260" s="1" t="s">
        <v>35</v>
      </c>
    </row>
    <row r="1261" spans="1:11" ht="13.5" thickBot="1">
      <c r="A1261" s="30">
        <v>45323</v>
      </c>
      <c r="B1261" s="1" t="s">
        <v>13</v>
      </c>
      <c r="C1261" s="1" t="s">
        <v>290</v>
      </c>
      <c r="D1261" s="1" t="s">
        <v>37</v>
      </c>
      <c r="E1261" s="1" t="str">
        <f>+VLOOKUP(D1261,'[1]Exportar Hoja de Trabajo'!$B$2:$F$2549,2,0)</f>
        <v>BARRANQUILLA-E. CORTISSOZ</v>
      </c>
      <c r="F1261" s="1" t="s">
        <v>40</v>
      </c>
      <c r="G1261" s="1" t="s">
        <v>41</v>
      </c>
      <c r="H1261" s="1" t="s">
        <v>15</v>
      </c>
      <c r="I1261" s="5">
        <v>155</v>
      </c>
      <c r="J1261" s="1" t="s">
        <v>16</v>
      </c>
      <c r="K1261" s="1" t="s">
        <v>17</v>
      </c>
    </row>
    <row r="1262" spans="1:11" ht="13.5" thickBot="1">
      <c r="A1262" s="30">
        <v>45323</v>
      </c>
      <c r="B1262" s="1" t="s">
        <v>13</v>
      </c>
      <c r="C1262" s="1" t="s">
        <v>290</v>
      </c>
      <c r="D1262" s="1" t="s">
        <v>44</v>
      </c>
      <c r="E1262" s="1" t="str">
        <f>+VLOOKUP(D1262,'[1]Exportar Hoja de Trabajo'!$B$2:$F$2549,2,0)</f>
        <v>BUCARAMANGA - PALONEGRO</v>
      </c>
      <c r="F1262" s="1" t="s">
        <v>32</v>
      </c>
      <c r="G1262" s="1" t="s">
        <v>33</v>
      </c>
      <c r="H1262" s="1" t="s">
        <v>29</v>
      </c>
      <c r="I1262" s="5">
        <v>328</v>
      </c>
      <c r="J1262" s="1" t="s">
        <v>46</v>
      </c>
      <c r="K1262" s="1" t="s">
        <v>47</v>
      </c>
    </row>
    <row r="1263" spans="1:11" ht="13.5" thickBot="1">
      <c r="A1263" s="30">
        <v>45323</v>
      </c>
      <c r="B1263" s="1" t="s">
        <v>13</v>
      </c>
      <c r="C1263" s="1" t="s">
        <v>290</v>
      </c>
      <c r="D1263" s="1" t="s">
        <v>44</v>
      </c>
      <c r="E1263" s="1" t="str">
        <f>+VLOOKUP(D1263,'[1]Exportar Hoja de Trabajo'!$B$2:$F$2549,2,0)</f>
        <v>BUCARAMANGA - PALONEGRO</v>
      </c>
      <c r="F1263" s="1" t="s">
        <v>32</v>
      </c>
      <c r="G1263" s="1" t="s">
        <v>33</v>
      </c>
      <c r="H1263" s="1" t="s">
        <v>15</v>
      </c>
      <c r="I1263" s="5">
        <v>8</v>
      </c>
      <c r="J1263" s="1" t="s">
        <v>25</v>
      </c>
      <c r="K1263" s="1" t="s">
        <v>26</v>
      </c>
    </row>
    <row r="1264" spans="1:11" ht="13.5" thickBot="1">
      <c r="A1264" s="30">
        <v>45323</v>
      </c>
      <c r="B1264" s="1" t="s">
        <v>13</v>
      </c>
      <c r="C1264" s="1" t="s">
        <v>290</v>
      </c>
      <c r="D1264" s="1" t="s">
        <v>44</v>
      </c>
      <c r="E1264" s="1" t="str">
        <f>+VLOOKUP(D1264,'[1]Exportar Hoja de Trabajo'!$B$2:$F$2549,2,0)</f>
        <v>BUCARAMANGA - PALONEGRO</v>
      </c>
      <c r="F1264" s="1" t="s">
        <v>32</v>
      </c>
      <c r="G1264" s="1" t="s">
        <v>33</v>
      </c>
      <c r="H1264" s="1" t="s">
        <v>15</v>
      </c>
      <c r="I1264" s="5">
        <v>16</v>
      </c>
      <c r="J1264" s="1" t="s">
        <v>16</v>
      </c>
      <c r="K1264" s="1" t="s">
        <v>17</v>
      </c>
    </row>
    <row r="1265" spans="1:11" ht="13.5" thickBot="1">
      <c r="A1265" s="30">
        <v>45323</v>
      </c>
      <c r="B1265" s="1" t="s">
        <v>13</v>
      </c>
      <c r="C1265" s="1" t="s">
        <v>290</v>
      </c>
      <c r="D1265" s="1" t="s">
        <v>44</v>
      </c>
      <c r="E1265" s="1" t="str">
        <f>+VLOOKUP(D1265,'[1]Exportar Hoja de Trabajo'!$B$2:$F$2549,2,0)</f>
        <v>BUCARAMANGA - PALONEGRO</v>
      </c>
      <c r="F1265" s="1" t="s">
        <v>6</v>
      </c>
      <c r="G1265" s="1" t="s">
        <v>283</v>
      </c>
      <c r="H1265" s="1" t="s">
        <v>29</v>
      </c>
      <c r="I1265" s="5">
        <v>785</v>
      </c>
      <c r="J1265" s="1" t="s">
        <v>30</v>
      </c>
      <c r="K1265" s="1" t="s">
        <v>488</v>
      </c>
    </row>
    <row r="1266" spans="1:11" ht="13.5" thickBot="1">
      <c r="A1266" s="30">
        <v>45323</v>
      </c>
      <c r="B1266" s="1" t="s">
        <v>13</v>
      </c>
      <c r="C1266" s="1" t="s">
        <v>290</v>
      </c>
      <c r="D1266" s="1" t="s">
        <v>44</v>
      </c>
      <c r="E1266" s="1" t="str">
        <f>+VLOOKUP(D1266,'[1]Exportar Hoja de Trabajo'!$B$2:$F$2549,2,0)</f>
        <v>BUCARAMANGA - PALONEGRO</v>
      </c>
      <c r="F1266" s="1" t="s">
        <v>65</v>
      </c>
      <c r="G1266" s="1" t="s">
        <v>66</v>
      </c>
      <c r="H1266" s="1" t="s">
        <v>29</v>
      </c>
      <c r="I1266" s="5">
        <v>1</v>
      </c>
      <c r="J1266" s="1" t="s">
        <v>30</v>
      </c>
      <c r="K1266" s="1" t="s">
        <v>488</v>
      </c>
    </row>
    <row r="1267" spans="1:11" ht="13.5" thickBot="1">
      <c r="A1267" s="30">
        <v>45323</v>
      </c>
      <c r="B1267" s="1" t="s">
        <v>13</v>
      </c>
      <c r="C1267" s="1" t="s">
        <v>290</v>
      </c>
      <c r="D1267" s="1" t="s">
        <v>44</v>
      </c>
      <c r="E1267" s="1" t="str">
        <f>+VLOOKUP(D1267,'[1]Exportar Hoja de Trabajo'!$B$2:$F$2549,2,0)</f>
        <v>BUCARAMANGA - PALONEGRO</v>
      </c>
      <c r="F1267" s="1" t="s">
        <v>36</v>
      </c>
      <c r="G1267" t="s">
        <v>347</v>
      </c>
      <c r="H1267" s="1" t="s">
        <v>45</v>
      </c>
      <c r="I1267" s="5">
        <v>1</v>
      </c>
      <c r="J1267" s="1" t="s">
        <v>46</v>
      </c>
      <c r="K1267" s="1" t="s">
        <v>47</v>
      </c>
    </row>
    <row r="1268" spans="1:11" ht="13.5" thickBot="1">
      <c r="A1268" s="30">
        <v>45323</v>
      </c>
      <c r="B1268" s="1" t="s">
        <v>13</v>
      </c>
      <c r="C1268" s="1" t="s">
        <v>290</v>
      </c>
      <c r="D1268" s="1" t="s">
        <v>44</v>
      </c>
      <c r="E1268" s="1" t="str">
        <f>+VLOOKUP(D1268,'[1]Exportar Hoja de Trabajo'!$B$2:$F$2549,2,0)</f>
        <v>BUCARAMANGA - PALONEGRO</v>
      </c>
      <c r="F1268" s="1" t="s">
        <v>27</v>
      </c>
      <c r="G1268" s="1" t="s">
        <v>28</v>
      </c>
      <c r="H1268" s="1" t="s">
        <v>15</v>
      </c>
      <c r="I1268" s="5">
        <v>15</v>
      </c>
      <c r="J1268" s="1" t="s">
        <v>16</v>
      </c>
      <c r="K1268" s="1" t="s">
        <v>17</v>
      </c>
    </row>
    <row r="1269" spans="1:11" ht="13.5" thickBot="1">
      <c r="A1269" s="30">
        <v>45323</v>
      </c>
      <c r="B1269" s="1" t="s">
        <v>13</v>
      </c>
      <c r="C1269" s="1" t="s">
        <v>290</v>
      </c>
      <c r="D1269" s="1" t="s">
        <v>44</v>
      </c>
      <c r="E1269" s="1" t="str">
        <f>+VLOOKUP(D1269,'[1]Exportar Hoja de Trabajo'!$B$2:$F$2549,2,0)</f>
        <v>BUCARAMANGA - PALONEGRO</v>
      </c>
      <c r="F1269" s="1" t="s">
        <v>40</v>
      </c>
      <c r="G1269" s="1" t="s">
        <v>41</v>
      </c>
      <c r="H1269" s="1" t="s">
        <v>29</v>
      </c>
      <c r="I1269" s="5">
        <v>389</v>
      </c>
      <c r="J1269" s="1" t="s">
        <v>30</v>
      </c>
      <c r="K1269" s="1" t="s">
        <v>488</v>
      </c>
    </row>
    <row r="1270" spans="1:11" ht="13.5" thickBot="1">
      <c r="A1270" s="30">
        <v>45323</v>
      </c>
      <c r="B1270" s="1" t="s">
        <v>13</v>
      </c>
      <c r="C1270" s="1" t="s">
        <v>290</v>
      </c>
      <c r="D1270" s="1" t="s">
        <v>48</v>
      </c>
      <c r="E1270" s="1" t="str">
        <f>+VLOOKUP(D1270,'[1]Exportar Hoja de Trabajo'!$B$2:$F$2549,2,0)</f>
        <v>CALI - ALFONSO BONILLA ARAGON</v>
      </c>
      <c r="F1270" s="1" t="s">
        <v>6</v>
      </c>
      <c r="G1270" s="1" t="s">
        <v>283</v>
      </c>
      <c r="H1270" s="1" t="s">
        <v>15</v>
      </c>
      <c r="I1270" s="5">
        <v>301</v>
      </c>
      <c r="J1270" s="1" t="s">
        <v>42</v>
      </c>
      <c r="K1270" s="1" t="s">
        <v>43</v>
      </c>
    </row>
    <row r="1271" spans="1:11" ht="13.5" thickBot="1">
      <c r="A1271" s="30">
        <v>45323</v>
      </c>
      <c r="B1271" s="1" t="s">
        <v>13</v>
      </c>
      <c r="C1271" s="1" t="s">
        <v>290</v>
      </c>
      <c r="D1271" s="1" t="s">
        <v>48</v>
      </c>
      <c r="E1271" s="1" t="str">
        <f>+VLOOKUP(D1271,'[1]Exportar Hoja de Trabajo'!$B$2:$F$2549,2,0)</f>
        <v>CALI - ALFONSO BONILLA ARAGON</v>
      </c>
      <c r="F1271" s="1" t="s">
        <v>65</v>
      </c>
      <c r="G1271" s="1" t="s">
        <v>66</v>
      </c>
      <c r="H1271" s="1" t="s">
        <v>79</v>
      </c>
      <c r="I1271" s="5">
        <v>2</v>
      </c>
      <c r="J1271" s="1" t="s">
        <v>46</v>
      </c>
      <c r="K1271" s="1" t="s">
        <v>47</v>
      </c>
    </row>
    <row r="1272" spans="1:11" ht="13.5" thickBot="1">
      <c r="A1272" s="30">
        <v>45323</v>
      </c>
      <c r="B1272" s="1" t="s">
        <v>13</v>
      </c>
      <c r="C1272" s="1" t="s">
        <v>290</v>
      </c>
      <c r="D1272" s="1" t="s">
        <v>48</v>
      </c>
      <c r="E1272" s="1" t="str">
        <f>+VLOOKUP(D1272,'[1]Exportar Hoja de Trabajo'!$B$2:$F$2549,2,0)</f>
        <v>CALI - ALFONSO BONILLA ARAGON</v>
      </c>
      <c r="F1272" s="1" t="s">
        <v>18</v>
      </c>
      <c r="G1272" s="1" t="s">
        <v>19</v>
      </c>
      <c r="H1272" s="1" t="s">
        <v>62</v>
      </c>
      <c r="I1272" s="5">
        <v>40</v>
      </c>
      <c r="J1272" s="1" t="s">
        <v>50</v>
      </c>
      <c r="K1272" s="1" t="s">
        <v>51</v>
      </c>
    </row>
    <row r="1273" spans="1:11" ht="13.5" thickBot="1">
      <c r="A1273" s="30">
        <v>45323</v>
      </c>
      <c r="B1273" s="1" t="s">
        <v>13</v>
      </c>
      <c r="C1273" s="1" t="s">
        <v>290</v>
      </c>
      <c r="D1273" s="1" t="s">
        <v>48</v>
      </c>
      <c r="E1273" s="1" t="str">
        <f>+VLOOKUP(D1273,'[1]Exportar Hoja de Trabajo'!$B$2:$F$2549,2,0)</f>
        <v>CALI - ALFONSO BONILLA ARAGON</v>
      </c>
      <c r="F1273" s="1" t="s">
        <v>18</v>
      </c>
      <c r="G1273" s="1" t="s">
        <v>19</v>
      </c>
      <c r="H1273" s="1" t="s">
        <v>52</v>
      </c>
      <c r="I1273" s="5">
        <v>5</v>
      </c>
      <c r="J1273" s="1" t="s">
        <v>53</v>
      </c>
      <c r="K1273" s="1" t="s">
        <v>54</v>
      </c>
    </row>
    <row r="1274" spans="1:11" ht="13.5" thickBot="1">
      <c r="A1274" s="30">
        <v>45323</v>
      </c>
      <c r="B1274" s="1" t="s">
        <v>13</v>
      </c>
      <c r="C1274" s="1" t="s">
        <v>290</v>
      </c>
      <c r="D1274" s="1" t="s">
        <v>48</v>
      </c>
      <c r="E1274" s="1" t="str">
        <f>+VLOOKUP(D1274,'[1]Exportar Hoja de Trabajo'!$B$2:$F$2549,2,0)</f>
        <v>CALI - ALFONSO BONILLA ARAGON</v>
      </c>
      <c r="F1274" s="1" t="s">
        <v>23</v>
      </c>
      <c r="G1274" s="1" t="s">
        <v>24</v>
      </c>
      <c r="H1274" s="1" t="s">
        <v>56</v>
      </c>
      <c r="I1274" s="5">
        <v>3</v>
      </c>
      <c r="J1274" s="1" t="s">
        <v>57</v>
      </c>
      <c r="K1274" s="1" t="s">
        <v>58</v>
      </c>
    </row>
    <row r="1275" spans="1:11" ht="13.5" thickBot="1">
      <c r="A1275" s="30">
        <v>45323</v>
      </c>
      <c r="B1275" s="1" t="s">
        <v>13</v>
      </c>
      <c r="C1275" s="1" t="s">
        <v>290</v>
      </c>
      <c r="D1275" s="1" t="s">
        <v>48</v>
      </c>
      <c r="E1275" s="1" t="str">
        <f>+VLOOKUP(D1275,'[1]Exportar Hoja de Trabajo'!$B$2:$F$2549,2,0)</f>
        <v>CALI - ALFONSO BONILLA ARAGON</v>
      </c>
      <c r="F1275" s="1" t="s">
        <v>23</v>
      </c>
      <c r="G1275" s="1" t="s">
        <v>24</v>
      </c>
      <c r="H1275" s="1" t="s">
        <v>52</v>
      </c>
      <c r="I1275" s="5">
        <v>5</v>
      </c>
      <c r="J1275" s="1" t="s">
        <v>53</v>
      </c>
      <c r="K1275" s="1" t="s">
        <v>54</v>
      </c>
    </row>
    <row r="1276" spans="1:11" ht="13.5" thickBot="1">
      <c r="A1276" s="30">
        <v>45323</v>
      </c>
      <c r="B1276" s="1" t="s">
        <v>13</v>
      </c>
      <c r="C1276" s="1" t="s">
        <v>290</v>
      </c>
      <c r="D1276" s="1" t="s">
        <v>48</v>
      </c>
      <c r="E1276" s="1" t="str">
        <f>+VLOOKUP(D1276,'[1]Exportar Hoja de Trabajo'!$B$2:$F$2549,2,0)</f>
        <v>CALI - ALFONSO BONILLA ARAGON</v>
      </c>
      <c r="F1276" s="1" t="s">
        <v>36</v>
      </c>
      <c r="G1276" t="s">
        <v>347</v>
      </c>
      <c r="H1276" s="1" t="s">
        <v>29</v>
      </c>
      <c r="I1276" s="5">
        <v>28</v>
      </c>
      <c r="J1276" s="1" t="s">
        <v>34</v>
      </c>
      <c r="K1276" s="1" t="s">
        <v>35</v>
      </c>
    </row>
    <row r="1277" spans="1:11" ht="13.5" thickBot="1">
      <c r="A1277" s="30">
        <v>45323</v>
      </c>
      <c r="B1277" s="1" t="s">
        <v>13</v>
      </c>
      <c r="C1277" s="1" t="s">
        <v>290</v>
      </c>
      <c r="D1277" s="1" t="s">
        <v>48</v>
      </c>
      <c r="E1277" s="1" t="str">
        <f>+VLOOKUP(D1277,'[1]Exportar Hoja de Trabajo'!$B$2:$F$2549,2,0)</f>
        <v>CALI - ALFONSO BONILLA ARAGON</v>
      </c>
      <c r="F1277" s="1" t="s">
        <v>27</v>
      </c>
      <c r="G1277" s="1" t="s">
        <v>28</v>
      </c>
      <c r="H1277" s="1" t="s">
        <v>62</v>
      </c>
      <c r="I1277" s="5">
        <v>40</v>
      </c>
      <c r="J1277" s="1" t="s">
        <v>50</v>
      </c>
      <c r="K1277" s="1" t="s">
        <v>51</v>
      </c>
    </row>
    <row r="1278" spans="1:11" ht="13.5" thickBot="1">
      <c r="A1278" s="30">
        <v>45323</v>
      </c>
      <c r="B1278" s="1" t="s">
        <v>13</v>
      </c>
      <c r="C1278" s="1" t="s">
        <v>290</v>
      </c>
      <c r="D1278" s="1" t="s">
        <v>48</v>
      </c>
      <c r="E1278" s="1" t="str">
        <f>+VLOOKUP(D1278,'[1]Exportar Hoja de Trabajo'!$B$2:$F$2549,2,0)</f>
        <v>CALI - ALFONSO BONILLA ARAGON</v>
      </c>
      <c r="F1278" s="1" t="s">
        <v>27</v>
      </c>
      <c r="G1278" s="1" t="s">
        <v>28</v>
      </c>
      <c r="H1278" s="1" t="s">
        <v>15</v>
      </c>
      <c r="I1278" s="5">
        <v>56</v>
      </c>
      <c r="J1278" s="1" t="s">
        <v>42</v>
      </c>
      <c r="K1278" s="1" t="s">
        <v>43</v>
      </c>
    </row>
    <row r="1279" spans="1:11" ht="13.5" thickBot="1">
      <c r="A1279" s="30">
        <v>45323</v>
      </c>
      <c r="B1279" s="1" t="s">
        <v>13</v>
      </c>
      <c r="C1279" s="1" t="s">
        <v>290</v>
      </c>
      <c r="D1279" s="1" t="s">
        <v>48</v>
      </c>
      <c r="E1279" s="1" t="str">
        <f>+VLOOKUP(D1279,'[1]Exportar Hoja de Trabajo'!$B$2:$F$2549,2,0)</f>
        <v>CALI - ALFONSO BONILLA ARAGON</v>
      </c>
      <c r="F1279" s="1" t="s">
        <v>27</v>
      </c>
      <c r="G1279" s="1" t="s">
        <v>28</v>
      </c>
      <c r="H1279" s="1" t="s">
        <v>15</v>
      </c>
      <c r="I1279" s="5">
        <v>90</v>
      </c>
      <c r="J1279" s="1" t="s">
        <v>25</v>
      </c>
      <c r="K1279" s="1" t="s">
        <v>26</v>
      </c>
    </row>
    <row r="1280" spans="1:11" ht="13.5" thickBot="1">
      <c r="A1280" s="30">
        <v>45323</v>
      </c>
      <c r="B1280" s="1" t="s">
        <v>13</v>
      </c>
      <c r="C1280" s="1" t="s">
        <v>290</v>
      </c>
      <c r="D1280" s="1" t="s">
        <v>48</v>
      </c>
      <c r="E1280" s="1" t="str">
        <f>+VLOOKUP(D1280,'[1]Exportar Hoja de Trabajo'!$B$2:$F$2549,2,0)</f>
        <v>CALI - ALFONSO BONILLA ARAGON</v>
      </c>
      <c r="F1280" s="1" t="s">
        <v>27</v>
      </c>
      <c r="G1280" s="1" t="s">
        <v>28</v>
      </c>
      <c r="H1280" s="1" t="s">
        <v>15</v>
      </c>
      <c r="I1280" s="5">
        <v>36</v>
      </c>
      <c r="J1280" s="1" t="s">
        <v>16</v>
      </c>
      <c r="K1280" s="1" t="s">
        <v>17</v>
      </c>
    </row>
    <row r="1281" spans="1:11" ht="13.5" thickBot="1">
      <c r="A1281" s="30">
        <v>45323</v>
      </c>
      <c r="B1281" s="1" t="s">
        <v>13</v>
      </c>
      <c r="C1281" s="1" t="s">
        <v>290</v>
      </c>
      <c r="D1281" s="1" t="s">
        <v>48</v>
      </c>
      <c r="E1281" s="1" t="str">
        <f>+VLOOKUP(D1281,'[1]Exportar Hoja de Trabajo'!$B$2:$F$2549,2,0)</f>
        <v>CALI - ALFONSO BONILLA ARAGON</v>
      </c>
      <c r="F1281" s="1" t="s">
        <v>38</v>
      </c>
      <c r="G1281" s="1" t="s">
        <v>39</v>
      </c>
      <c r="H1281" s="1" t="s">
        <v>15</v>
      </c>
      <c r="I1281" s="5">
        <v>45</v>
      </c>
      <c r="J1281" s="1" t="s">
        <v>42</v>
      </c>
      <c r="K1281" s="1" t="s">
        <v>43</v>
      </c>
    </row>
    <row r="1282" spans="1:11" ht="13.5" thickBot="1">
      <c r="A1282" s="30">
        <v>45323</v>
      </c>
      <c r="B1282" s="1" t="s">
        <v>13</v>
      </c>
      <c r="C1282" s="1" t="s">
        <v>290</v>
      </c>
      <c r="D1282" s="1" t="s">
        <v>61</v>
      </c>
      <c r="E1282" s="1" t="str">
        <f>+VLOOKUP(D1282,'[1]Exportar Hoja de Trabajo'!$B$2:$F$2549,2,0)</f>
        <v>CARTAGENA - RAFAEL NUÑEZ</v>
      </c>
      <c r="F1282" s="1" t="s">
        <v>32</v>
      </c>
      <c r="G1282" s="1" t="s">
        <v>33</v>
      </c>
      <c r="H1282" s="1" t="s">
        <v>45</v>
      </c>
      <c r="I1282" s="5">
        <v>10</v>
      </c>
      <c r="J1282" s="1" t="s">
        <v>34</v>
      </c>
      <c r="K1282" s="1" t="s">
        <v>35</v>
      </c>
    </row>
    <row r="1283" spans="1:11" ht="13.5" thickBot="1">
      <c r="A1283" s="30">
        <v>45323</v>
      </c>
      <c r="B1283" s="1" t="s">
        <v>13</v>
      </c>
      <c r="C1283" s="1" t="s">
        <v>290</v>
      </c>
      <c r="D1283" s="1" t="s">
        <v>61</v>
      </c>
      <c r="E1283" s="1" t="str">
        <f>+VLOOKUP(D1283,'[1]Exportar Hoja de Trabajo'!$B$2:$F$2549,2,0)</f>
        <v>CARTAGENA - RAFAEL NUÑEZ</v>
      </c>
      <c r="F1283" s="1" t="s">
        <v>32</v>
      </c>
      <c r="G1283" s="1" t="s">
        <v>33</v>
      </c>
      <c r="H1283" s="1" t="s">
        <v>29</v>
      </c>
      <c r="I1283" s="5">
        <v>480</v>
      </c>
      <c r="J1283" s="1" t="s">
        <v>30</v>
      </c>
      <c r="K1283" s="1" t="s">
        <v>488</v>
      </c>
    </row>
    <row r="1284" spans="1:11" ht="13.5" thickBot="1">
      <c r="A1284" s="30">
        <v>45323</v>
      </c>
      <c r="B1284" s="1" t="s">
        <v>13</v>
      </c>
      <c r="C1284" s="1" t="s">
        <v>290</v>
      </c>
      <c r="D1284" s="1" t="s">
        <v>61</v>
      </c>
      <c r="E1284" s="1" t="str">
        <f>+VLOOKUP(D1284,'[1]Exportar Hoja de Trabajo'!$B$2:$F$2549,2,0)</f>
        <v>CARTAGENA - RAFAEL NUÑEZ</v>
      </c>
      <c r="F1284" s="1" t="s">
        <v>6</v>
      </c>
      <c r="G1284" s="1" t="s">
        <v>283</v>
      </c>
      <c r="H1284" s="1" t="s">
        <v>15</v>
      </c>
      <c r="I1284" s="5">
        <v>69</v>
      </c>
      <c r="J1284" s="1" t="s">
        <v>70</v>
      </c>
      <c r="K1284" s="1" t="s">
        <v>71</v>
      </c>
    </row>
    <row r="1285" spans="1:11" ht="13.5" thickBot="1">
      <c r="A1285" s="30">
        <v>45323</v>
      </c>
      <c r="B1285" s="1" t="s">
        <v>13</v>
      </c>
      <c r="C1285" s="1" t="s">
        <v>290</v>
      </c>
      <c r="D1285" s="1" t="s">
        <v>61</v>
      </c>
      <c r="E1285" s="1" t="str">
        <f>+VLOOKUP(D1285,'[1]Exportar Hoja de Trabajo'!$B$2:$F$2549,2,0)</f>
        <v>CARTAGENA - RAFAEL NUÑEZ</v>
      </c>
      <c r="F1285" s="1" t="s">
        <v>18</v>
      </c>
      <c r="G1285" s="1" t="s">
        <v>19</v>
      </c>
      <c r="H1285" s="1" t="s">
        <v>29</v>
      </c>
      <c r="I1285" s="5">
        <v>486</v>
      </c>
      <c r="J1285" s="1" t="s">
        <v>30</v>
      </c>
      <c r="K1285" s="1" t="s">
        <v>488</v>
      </c>
    </row>
    <row r="1286" spans="1:11" ht="13.5" thickBot="1">
      <c r="A1286" s="30">
        <v>45323</v>
      </c>
      <c r="B1286" s="1" t="s">
        <v>13</v>
      </c>
      <c r="C1286" s="1" t="s">
        <v>290</v>
      </c>
      <c r="D1286" s="1" t="s">
        <v>61</v>
      </c>
      <c r="E1286" s="1" t="str">
        <f>+VLOOKUP(D1286,'[1]Exportar Hoja de Trabajo'!$B$2:$F$2549,2,0)</f>
        <v>CARTAGENA - RAFAEL NUÑEZ</v>
      </c>
      <c r="F1286" s="1" t="s">
        <v>18</v>
      </c>
      <c r="G1286" s="1" t="s">
        <v>19</v>
      </c>
      <c r="H1286" s="1" t="s">
        <v>15</v>
      </c>
      <c r="I1286" s="5">
        <v>91</v>
      </c>
      <c r="J1286" s="1" t="s">
        <v>42</v>
      </c>
      <c r="K1286" s="1" t="s">
        <v>43</v>
      </c>
    </row>
    <row r="1287" spans="1:11" ht="13.5" thickBot="1">
      <c r="A1287" s="30">
        <v>45323</v>
      </c>
      <c r="B1287" s="1" t="s">
        <v>13</v>
      </c>
      <c r="C1287" s="1" t="s">
        <v>290</v>
      </c>
      <c r="D1287" s="1" t="s">
        <v>61</v>
      </c>
      <c r="E1287" s="1" t="str">
        <f>+VLOOKUP(D1287,'[1]Exportar Hoja de Trabajo'!$B$2:$F$2549,2,0)</f>
        <v>CARTAGENA - RAFAEL NUÑEZ</v>
      </c>
      <c r="F1287" s="1" t="s">
        <v>18</v>
      </c>
      <c r="G1287" s="1" t="s">
        <v>19</v>
      </c>
      <c r="H1287" s="1" t="s">
        <v>67</v>
      </c>
      <c r="I1287" s="5">
        <v>18</v>
      </c>
      <c r="J1287" s="1" t="s">
        <v>68</v>
      </c>
      <c r="K1287" s="1" t="s">
        <v>69</v>
      </c>
    </row>
    <row r="1288" spans="1:11" ht="13.5" thickBot="1">
      <c r="A1288" s="30">
        <v>45323</v>
      </c>
      <c r="B1288" s="1" t="s">
        <v>13</v>
      </c>
      <c r="C1288" s="1" t="s">
        <v>290</v>
      </c>
      <c r="D1288" s="1" t="s">
        <v>61</v>
      </c>
      <c r="E1288" s="1" t="str">
        <f>+VLOOKUP(D1288,'[1]Exportar Hoja de Trabajo'!$B$2:$F$2549,2,0)</f>
        <v>CARTAGENA - RAFAEL NUÑEZ</v>
      </c>
      <c r="F1288" s="1" t="s">
        <v>23</v>
      </c>
      <c r="G1288" s="1" t="s">
        <v>24</v>
      </c>
      <c r="H1288" s="1" t="s">
        <v>62</v>
      </c>
      <c r="I1288" s="5">
        <v>25</v>
      </c>
      <c r="J1288" s="1" t="s">
        <v>34</v>
      </c>
      <c r="K1288" s="1" t="s">
        <v>35</v>
      </c>
    </row>
    <row r="1289" spans="1:11" ht="13.5" thickBot="1">
      <c r="A1289" s="30">
        <v>45323</v>
      </c>
      <c r="B1289" s="1" t="s">
        <v>13</v>
      </c>
      <c r="C1289" s="1" t="s">
        <v>290</v>
      </c>
      <c r="D1289" s="1" t="s">
        <v>61</v>
      </c>
      <c r="E1289" s="1" t="str">
        <f>+VLOOKUP(D1289,'[1]Exportar Hoja de Trabajo'!$B$2:$F$2549,2,0)</f>
        <v>CARTAGENA - RAFAEL NUÑEZ</v>
      </c>
      <c r="F1289" s="1" t="s">
        <v>36</v>
      </c>
      <c r="G1289" t="s">
        <v>347</v>
      </c>
      <c r="H1289" s="1" t="s">
        <v>45</v>
      </c>
      <c r="I1289" s="5">
        <v>10</v>
      </c>
      <c r="J1289" s="1" t="s">
        <v>30</v>
      </c>
      <c r="K1289" s="1" t="s">
        <v>488</v>
      </c>
    </row>
    <row r="1290" spans="1:11" ht="13.5" thickBot="1">
      <c r="A1290" s="30">
        <v>45323</v>
      </c>
      <c r="B1290" s="1" t="s">
        <v>13</v>
      </c>
      <c r="C1290" s="1" t="s">
        <v>290</v>
      </c>
      <c r="D1290" s="1" t="s">
        <v>61</v>
      </c>
      <c r="E1290" s="1" t="str">
        <f>+VLOOKUP(D1290,'[1]Exportar Hoja de Trabajo'!$B$2:$F$2549,2,0)</f>
        <v>CARTAGENA - RAFAEL NUÑEZ</v>
      </c>
      <c r="F1290" s="1" t="s">
        <v>27</v>
      </c>
      <c r="G1290" s="1" t="s">
        <v>28</v>
      </c>
      <c r="H1290" s="1" t="s">
        <v>29</v>
      </c>
      <c r="I1290" s="5">
        <v>5</v>
      </c>
      <c r="J1290" s="1" t="s">
        <v>34</v>
      </c>
      <c r="K1290" s="1" t="s">
        <v>35</v>
      </c>
    </row>
    <row r="1291" spans="1:11" ht="13.5" thickBot="1">
      <c r="A1291" s="30">
        <v>45323</v>
      </c>
      <c r="B1291" s="1" t="s">
        <v>13</v>
      </c>
      <c r="C1291" s="1" t="s">
        <v>290</v>
      </c>
      <c r="D1291" s="1" t="s">
        <v>61</v>
      </c>
      <c r="E1291" s="1" t="str">
        <f>+VLOOKUP(D1291,'[1]Exportar Hoja de Trabajo'!$B$2:$F$2549,2,0)</f>
        <v>CARTAGENA - RAFAEL NUÑEZ</v>
      </c>
      <c r="F1291" s="1" t="s">
        <v>27</v>
      </c>
      <c r="G1291" s="1" t="s">
        <v>28</v>
      </c>
      <c r="H1291" s="1" t="s">
        <v>67</v>
      </c>
      <c r="I1291" s="5">
        <v>1</v>
      </c>
      <c r="J1291" s="1" t="s">
        <v>68</v>
      </c>
      <c r="K1291" s="1" t="s">
        <v>69</v>
      </c>
    </row>
    <row r="1292" spans="1:11" ht="13.5" thickBot="1">
      <c r="A1292" s="30">
        <v>45323</v>
      </c>
      <c r="B1292" s="1" t="s">
        <v>13</v>
      </c>
      <c r="C1292" s="1" t="s">
        <v>290</v>
      </c>
      <c r="D1292" s="1" t="s">
        <v>61</v>
      </c>
      <c r="E1292" s="1" t="str">
        <f>+VLOOKUP(D1292,'[1]Exportar Hoja de Trabajo'!$B$2:$F$2549,2,0)</f>
        <v>CARTAGENA - RAFAEL NUÑEZ</v>
      </c>
      <c r="F1292" s="1" t="s">
        <v>40</v>
      </c>
      <c r="G1292" s="1" t="s">
        <v>41</v>
      </c>
      <c r="H1292" s="1" t="s">
        <v>29</v>
      </c>
      <c r="I1292" s="5">
        <v>10</v>
      </c>
      <c r="J1292" s="1" t="s">
        <v>34</v>
      </c>
      <c r="K1292" s="1" t="s">
        <v>35</v>
      </c>
    </row>
    <row r="1293" spans="1:11" ht="13.5" thickBot="1">
      <c r="A1293" s="30">
        <v>45323</v>
      </c>
      <c r="B1293" s="1" t="s">
        <v>13</v>
      </c>
      <c r="C1293" s="1" t="s">
        <v>290</v>
      </c>
      <c r="D1293" s="1" t="s">
        <v>61</v>
      </c>
      <c r="E1293" s="1" t="str">
        <f>+VLOOKUP(D1293,'[1]Exportar Hoja de Trabajo'!$B$2:$F$2549,2,0)</f>
        <v>CARTAGENA - RAFAEL NUÑEZ</v>
      </c>
      <c r="F1293" s="1" t="s">
        <v>40</v>
      </c>
      <c r="G1293" s="1" t="s">
        <v>41</v>
      </c>
      <c r="H1293" s="1" t="s">
        <v>62</v>
      </c>
      <c r="I1293" s="5">
        <v>32</v>
      </c>
      <c r="J1293" s="1" t="s">
        <v>63</v>
      </c>
      <c r="K1293" s="1" t="s">
        <v>64</v>
      </c>
    </row>
    <row r="1294" spans="1:11" ht="13.5" thickBot="1">
      <c r="A1294" s="30">
        <v>45323</v>
      </c>
      <c r="B1294" s="1" t="s">
        <v>13</v>
      </c>
      <c r="C1294" s="1" t="s">
        <v>290</v>
      </c>
      <c r="D1294" s="1" t="s">
        <v>61</v>
      </c>
      <c r="E1294" s="1" t="str">
        <f>+VLOOKUP(D1294,'[1]Exportar Hoja de Trabajo'!$B$2:$F$2549,2,0)</f>
        <v>CARTAGENA - RAFAEL NUÑEZ</v>
      </c>
      <c r="F1294" s="1" t="s">
        <v>59</v>
      </c>
      <c r="G1294" s="1" t="s">
        <v>60</v>
      </c>
      <c r="H1294" s="1" t="s">
        <v>49</v>
      </c>
      <c r="I1294" s="5">
        <v>5</v>
      </c>
      <c r="J1294" s="1" t="s">
        <v>50</v>
      </c>
      <c r="K1294" s="1" t="s">
        <v>51</v>
      </c>
    </row>
    <row r="1295" spans="1:11" ht="13.5" thickBot="1">
      <c r="A1295" s="30">
        <v>45323</v>
      </c>
      <c r="B1295" s="1" t="s">
        <v>13</v>
      </c>
      <c r="C1295" s="1" t="s">
        <v>290</v>
      </c>
      <c r="D1295" s="1" t="s">
        <v>72</v>
      </c>
      <c r="E1295" s="1" t="str">
        <f>+VLOOKUP(D1295,'[1]Exportar Hoja de Trabajo'!$B$2:$F$2549,2,0)</f>
        <v>CAMILO DAZA</v>
      </c>
      <c r="F1295" s="1" t="s">
        <v>6</v>
      </c>
      <c r="G1295" s="1" t="s">
        <v>283</v>
      </c>
      <c r="H1295" s="1" t="s">
        <v>20</v>
      </c>
      <c r="I1295" s="5">
        <v>4</v>
      </c>
      <c r="J1295" s="1" t="s">
        <v>107</v>
      </c>
      <c r="K1295" s="1" t="s">
        <v>108</v>
      </c>
    </row>
    <row r="1296" spans="1:11" ht="13.5" thickBot="1">
      <c r="A1296" s="30">
        <v>45323</v>
      </c>
      <c r="B1296" s="1" t="s">
        <v>13</v>
      </c>
      <c r="C1296" s="1" t="s">
        <v>290</v>
      </c>
      <c r="D1296" s="1" t="s">
        <v>72</v>
      </c>
      <c r="E1296" s="1" t="str">
        <f>+VLOOKUP(D1296,'[1]Exportar Hoja de Trabajo'!$B$2:$F$2549,2,0)</f>
        <v>CAMILO DAZA</v>
      </c>
      <c r="F1296" s="1" t="s">
        <v>18</v>
      </c>
      <c r="G1296" s="1" t="s">
        <v>19</v>
      </c>
      <c r="H1296" s="1" t="s">
        <v>45</v>
      </c>
      <c r="I1296" s="5">
        <v>20</v>
      </c>
      <c r="J1296" s="1" t="s">
        <v>46</v>
      </c>
      <c r="K1296" s="1" t="s">
        <v>47</v>
      </c>
    </row>
    <row r="1297" spans="1:11" ht="13.5" thickBot="1">
      <c r="A1297" s="30">
        <v>45323</v>
      </c>
      <c r="B1297" s="1" t="s">
        <v>13</v>
      </c>
      <c r="C1297" s="1" t="s">
        <v>290</v>
      </c>
      <c r="D1297" s="1" t="s">
        <v>72</v>
      </c>
      <c r="E1297" s="1" t="str">
        <f>+VLOOKUP(D1297,'[1]Exportar Hoja de Trabajo'!$B$2:$F$2549,2,0)</f>
        <v>CAMILO DAZA</v>
      </c>
      <c r="F1297" s="1" t="s">
        <v>23</v>
      </c>
      <c r="G1297" s="1" t="s">
        <v>24</v>
      </c>
      <c r="H1297" s="1" t="s">
        <v>49</v>
      </c>
      <c r="I1297" s="5">
        <v>13</v>
      </c>
      <c r="J1297" s="1" t="s">
        <v>50</v>
      </c>
      <c r="K1297" s="1" t="s">
        <v>51</v>
      </c>
    </row>
    <row r="1298" spans="1:11" ht="13.5" thickBot="1">
      <c r="A1298" s="30">
        <v>45323</v>
      </c>
      <c r="B1298" s="1" t="s">
        <v>13</v>
      </c>
      <c r="C1298" s="1" t="s">
        <v>290</v>
      </c>
      <c r="D1298" s="1" t="s">
        <v>72</v>
      </c>
      <c r="E1298" s="1" t="str">
        <f>+VLOOKUP(D1298,'[1]Exportar Hoja de Trabajo'!$B$2:$F$2549,2,0)</f>
        <v>CAMILO DAZA</v>
      </c>
      <c r="F1298" s="1" t="s">
        <v>23</v>
      </c>
      <c r="G1298" s="1" t="s">
        <v>24</v>
      </c>
      <c r="H1298" s="1" t="s">
        <v>29</v>
      </c>
      <c r="I1298" s="5">
        <v>66</v>
      </c>
      <c r="J1298" s="1" t="s">
        <v>30</v>
      </c>
      <c r="K1298" s="1" t="s">
        <v>488</v>
      </c>
    </row>
    <row r="1299" spans="1:11" ht="13.5" thickBot="1">
      <c r="A1299" s="30">
        <v>45323</v>
      </c>
      <c r="B1299" s="1" t="s">
        <v>13</v>
      </c>
      <c r="C1299" s="1" t="s">
        <v>290</v>
      </c>
      <c r="D1299" s="1" t="s">
        <v>72</v>
      </c>
      <c r="E1299" s="1" t="str">
        <f>+VLOOKUP(D1299,'[1]Exportar Hoja de Trabajo'!$B$2:$F$2549,2,0)</f>
        <v>CAMILO DAZA</v>
      </c>
      <c r="F1299" s="1" t="s">
        <v>40</v>
      </c>
      <c r="G1299" s="1" t="s">
        <v>41</v>
      </c>
      <c r="H1299" s="1" t="s">
        <v>20</v>
      </c>
      <c r="I1299" s="5">
        <v>1</v>
      </c>
      <c r="J1299" s="1" t="s">
        <v>107</v>
      </c>
      <c r="K1299" s="1" t="s">
        <v>108</v>
      </c>
    </row>
    <row r="1300" spans="1:11" ht="13.5" thickBot="1">
      <c r="A1300" s="30">
        <v>45323</v>
      </c>
      <c r="B1300" s="1" t="s">
        <v>13</v>
      </c>
      <c r="C1300" s="1" t="s">
        <v>290</v>
      </c>
      <c r="D1300" s="1" t="s">
        <v>74</v>
      </c>
      <c r="E1300" s="1" t="str">
        <f>+VLOOKUP(D1300,'[1]Exportar Hoja de Trabajo'!$B$2:$F$2549,2,0)</f>
        <v>PERALES</v>
      </c>
      <c r="F1300" s="1" t="s">
        <v>32</v>
      </c>
      <c r="G1300" s="1" t="s">
        <v>33</v>
      </c>
      <c r="H1300" s="1" t="s">
        <v>45</v>
      </c>
      <c r="I1300" s="5">
        <v>2</v>
      </c>
      <c r="J1300" s="1" t="s">
        <v>46</v>
      </c>
      <c r="K1300" s="1" t="s">
        <v>47</v>
      </c>
    </row>
    <row r="1301" spans="1:11" ht="13.5" thickBot="1">
      <c r="A1301" s="30">
        <v>45323</v>
      </c>
      <c r="B1301" s="1" t="s">
        <v>13</v>
      </c>
      <c r="C1301" s="1" t="s">
        <v>290</v>
      </c>
      <c r="D1301" s="1" t="s">
        <v>74</v>
      </c>
      <c r="E1301" s="1" t="str">
        <f>+VLOOKUP(D1301,'[1]Exportar Hoja de Trabajo'!$B$2:$F$2549,2,0)</f>
        <v>PERALES</v>
      </c>
      <c r="F1301" s="1" t="s">
        <v>27</v>
      </c>
      <c r="G1301" s="1" t="s">
        <v>28</v>
      </c>
      <c r="H1301" s="1" t="s">
        <v>29</v>
      </c>
      <c r="I1301" s="5">
        <v>44</v>
      </c>
      <c r="J1301" s="1" t="s">
        <v>46</v>
      </c>
      <c r="K1301" s="1" t="s">
        <v>47</v>
      </c>
    </row>
    <row r="1302" spans="1:11" ht="13.5" thickBot="1">
      <c r="A1302" s="30">
        <v>45323</v>
      </c>
      <c r="B1302" s="1" t="s">
        <v>13</v>
      </c>
      <c r="C1302" s="1" t="s">
        <v>290</v>
      </c>
      <c r="D1302" s="1" t="s">
        <v>75</v>
      </c>
      <c r="E1302" s="1" t="str">
        <f>+VLOOKUP(D1302,'[1]Exportar Hoja de Trabajo'!$B$2:$F$2549,2,0)</f>
        <v>IPIALES - SAN LUIS</v>
      </c>
      <c r="F1302" s="1" t="s">
        <v>32</v>
      </c>
      <c r="G1302" s="1" t="s">
        <v>33</v>
      </c>
      <c r="H1302" s="1" t="s">
        <v>29</v>
      </c>
      <c r="I1302" s="5">
        <v>29</v>
      </c>
      <c r="J1302" s="1" t="s">
        <v>46</v>
      </c>
      <c r="K1302" s="1" t="s">
        <v>47</v>
      </c>
    </row>
    <row r="1303" spans="1:11" ht="13.5" thickBot="1">
      <c r="A1303" s="30">
        <v>45323</v>
      </c>
      <c r="B1303" s="1" t="s">
        <v>13</v>
      </c>
      <c r="C1303" s="1" t="s">
        <v>290</v>
      </c>
      <c r="D1303" s="1" t="s">
        <v>75</v>
      </c>
      <c r="E1303" s="1" t="str">
        <f>+VLOOKUP(D1303,'[1]Exportar Hoja de Trabajo'!$B$2:$F$2549,2,0)</f>
        <v>IPIALES - SAN LUIS</v>
      </c>
      <c r="F1303" s="1" t="s">
        <v>23</v>
      </c>
      <c r="G1303" s="1" t="s">
        <v>24</v>
      </c>
      <c r="H1303" s="1" t="s">
        <v>29</v>
      </c>
      <c r="I1303" s="5">
        <v>29</v>
      </c>
      <c r="J1303" s="1" t="s">
        <v>46</v>
      </c>
      <c r="K1303" s="1" t="s">
        <v>47</v>
      </c>
    </row>
    <row r="1304" spans="1:11" ht="13.5" thickBot="1">
      <c r="A1304" s="30">
        <v>45323</v>
      </c>
      <c r="B1304" s="1" t="s">
        <v>13</v>
      </c>
      <c r="C1304" s="1" t="s">
        <v>290</v>
      </c>
      <c r="D1304" s="1" t="s">
        <v>75</v>
      </c>
      <c r="E1304" s="1" t="str">
        <f>+VLOOKUP(D1304,'[1]Exportar Hoja de Trabajo'!$B$2:$F$2549,2,0)</f>
        <v>IPIALES - SAN LUIS</v>
      </c>
      <c r="F1304" s="1" t="s">
        <v>40</v>
      </c>
      <c r="G1304" s="1" t="s">
        <v>41</v>
      </c>
      <c r="H1304" s="1" t="s">
        <v>29</v>
      </c>
      <c r="I1304" s="5">
        <v>33</v>
      </c>
      <c r="J1304" s="1" t="s">
        <v>46</v>
      </c>
      <c r="K1304" s="1" t="s">
        <v>47</v>
      </c>
    </row>
    <row r="1305" spans="1:11" ht="13.5" thickBot="1">
      <c r="A1305" s="30">
        <v>45323</v>
      </c>
      <c r="B1305" s="1" t="s">
        <v>13</v>
      </c>
      <c r="C1305" s="1" t="s">
        <v>290</v>
      </c>
      <c r="D1305" s="1" t="s">
        <v>124</v>
      </c>
      <c r="E1305" s="1" t="str">
        <f>+VLOOKUP(D1305,'[1]Exportar Hoja de Trabajo'!$B$2:$F$2549,2,0)</f>
        <v>LETICIA-ALFREDO VASQUEZ COBO</v>
      </c>
      <c r="F1305" s="1" t="s">
        <v>6</v>
      </c>
      <c r="G1305" s="1" t="s">
        <v>283</v>
      </c>
      <c r="H1305" s="1" t="s">
        <v>125</v>
      </c>
      <c r="I1305" s="5">
        <v>3</v>
      </c>
      <c r="J1305" s="1" t="s">
        <v>21</v>
      </c>
      <c r="K1305" s="1" t="s">
        <v>22</v>
      </c>
    </row>
    <row r="1306" spans="1:11" ht="13.5" thickBot="1">
      <c r="A1306" s="30">
        <v>45323</v>
      </c>
      <c r="B1306" s="1" t="s">
        <v>13</v>
      </c>
      <c r="C1306" s="1" t="s">
        <v>290</v>
      </c>
      <c r="D1306" s="1" t="s">
        <v>124</v>
      </c>
      <c r="E1306" s="1" t="str">
        <f>+VLOOKUP(D1306,'[1]Exportar Hoja de Trabajo'!$B$2:$F$2549,2,0)</f>
        <v>LETICIA-ALFREDO VASQUEZ COBO</v>
      </c>
      <c r="F1306" s="1" t="s">
        <v>18</v>
      </c>
      <c r="G1306" s="1" t="s">
        <v>19</v>
      </c>
      <c r="H1306" s="1" t="s">
        <v>125</v>
      </c>
      <c r="I1306" s="5">
        <v>3</v>
      </c>
      <c r="J1306" s="1" t="s">
        <v>21</v>
      </c>
      <c r="K1306" s="1" t="s">
        <v>22</v>
      </c>
    </row>
    <row r="1307" spans="1:11" ht="13.5" thickBot="1">
      <c r="A1307" s="30">
        <v>45323</v>
      </c>
      <c r="B1307" s="1" t="s">
        <v>13</v>
      </c>
      <c r="C1307" s="1" t="s">
        <v>290</v>
      </c>
      <c r="D1307" s="1" t="s">
        <v>76</v>
      </c>
      <c r="E1307" s="1" t="str">
        <f>+VLOOKUP(D1307,'[1]Exportar Hoja de Trabajo'!$B$2:$F$2549,2,0)</f>
        <v>RIONEGRO - JOSE M. CORDOVA</v>
      </c>
      <c r="F1307" s="1" t="s">
        <v>32</v>
      </c>
      <c r="G1307" s="1" t="s">
        <v>33</v>
      </c>
      <c r="H1307" s="1" t="s">
        <v>45</v>
      </c>
      <c r="I1307" s="5">
        <v>57</v>
      </c>
      <c r="J1307" s="1" t="s">
        <v>46</v>
      </c>
      <c r="K1307" s="1" t="s">
        <v>47</v>
      </c>
    </row>
    <row r="1308" spans="1:11" ht="13.5" thickBot="1">
      <c r="A1308" s="30">
        <v>45323</v>
      </c>
      <c r="B1308" s="1" t="s">
        <v>13</v>
      </c>
      <c r="C1308" s="1" t="s">
        <v>290</v>
      </c>
      <c r="D1308" s="1" t="s">
        <v>76</v>
      </c>
      <c r="E1308" s="1" t="str">
        <f>+VLOOKUP(D1308,'[1]Exportar Hoja de Trabajo'!$B$2:$F$2549,2,0)</f>
        <v>RIONEGRO - JOSE M. CORDOVA</v>
      </c>
      <c r="F1308" s="1" t="s">
        <v>32</v>
      </c>
      <c r="G1308" s="1" t="s">
        <v>33</v>
      </c>
      <c r="H1308" s="1" t="s">
        <v>29</v>
      </c>
      <c r="I1308" s="5">
        <v>12</v>
      </c>
      <c r="J1308" s="1" t="s">
        <v>82</v>
      </c>
      <c r="K1308" s="1" t="s">
        <v>83</v>
      </c>
    </row>
    <row r="1309" spans="1:11" ht="13.5" thickBot="1">
      <c r="A1309" s="30">
        <v>45323</v>
      </c>
      <c r="B1309" s="1" t="s">
        <v>13</v>
      </c>
      <c r="C1309" s="1" t="s">
        <v>290</v>
      </c>
      <c r="D1309" s="1" t="s">
        <v>76</v>
      </c>
      <c r="E1309" s="1" t="str">
        <f>+VLOOKUP(D1309,'[1]Exportar Hoja de Trabajo'!$B$2:$F$2549,2,0)</f>
        <v>RIONEGRO - JOSE M. CORDOVA</v>
      </c>
      <c r="F1309" s="1" t="s">
        <v>6</v>
      </c>
      <c r="G1309" s="1" t="s">
        <v>283</v>
      </c>
      <c r="H1309" s="1" t="s">
        <v>29</v>
      </c>
      <c r="I1309" s="5">
        <v>390</v>
      </c>
      <c r="J1309" s="1" t="s">
        <v>34</v>
      </c>
      <c r="K1309" s="1" t="s">
        <v>35</v>
      </c>
    </row>
    <row r="1310" spans="1:11" ht="13.5" thickBot="1">
      <c r="A1310" s="30">
        <v>45323</v>
      </c>
      <c r="B1310" s="1" t="s">
        <v>13</v>
      </c>
      <c r="C1310" s="1" t="s">
        <v>290</v>
      </c>
      <c r="D1310" s="1" t="s">
        <v>76</v>
      </c>
      <c r="E1310" s="1" t="str">
        <f>+VLOOKUP(D1310,'[1]Exportar Hoja de Trabajo'!$B$2:$F$2549,2,0)</f>
        <v>RIONEGRO - JOSE M. CORDOVA</v>
      </c>
      <c r="F1310" s="1" t="s">
        <v>6</v>
      </c>
      <c r="G1310" s="1" t="s">
        <v>283</v>
      </c>
      <c r="H1310" s="1" t="s">
        <v>15</v>
      </c>
      <c r="I1310" s="5">
        <v>672</v>
      </c>
      <c r="J1310" s="1" t="s">
        <v>25</v>
      </c>
      <c r="K1310" s="1" t="s">
        <v>26</v>
      </c>
    </row>
    <row r="1311" spans="1:11" ht="13.5" thickBot="1">
      <c r="A1311" s="30">
        <v>45323</v>
      </c>
      <c r="B1311" s="1" t="s">
        <v>13</v>
      </c>
      <c r="C1311" s="1" t="s">
        <v>290</v>
      </c>
      <c r="D1311" s="1" t="s">
        <v>76</v>
      </c>
      <c r="E1311" s="1" t="str">
        <f>+VLOOKUP(D1311,'[1]Exportar Hoja de Trabajo'!$B$2:$F$2549,2,0)</f>
        <v>RIONEGRO - JOSE M. CORDOVA</v>
      </c>
      <c r="F1311" s="1" t="s">
        <v>6</v>
      </c>
      <c r="G1311" s="1" t="s">
        <v>283</v>
      </c>
      <c r="H1311" s="1" t="s">
        <v>55</v>
      </c>
      <c r="I1311" s="5">
        <v>45</v>
      </c>
      <c r="J1311" s="1" t="s">
        <v>46</v>
      </c>
      <c r="K1311" s="1" t="s">
        <v>47</v>
      </c>
    </row>
    <row r="1312" spans="1:11" ht="13.5" thickBot="1">
      <c r="A1312" s="30">
        <v>45323</v>
      </c>
      <c r="B1312" s="1" t="s">
        <v>13</v>
      </c>
      <c r="C1312" s="1" t="s">
        <v>290</v>
      </c>
      <c r="D1312" s="1" t="s">
        <v>76</v>
      </c>
      <c r="E1312" s="1" t="str">
        <f>+VLOOKUP(D1312,'[1]Exportar Hoja de Trabajo'!$B$2:$F$2549,2,0)</f>
        <v>RIONEGRO - JOSE M. CORDOVA</v>
      </c>
      <c r="F1312" s="1" t="s">
        <v>65</v>
      </c>
      <c r="G1312" s="1" t="s">
        <v>66</v>
      </c>
      <c r="H1312" s="1" t="s">
        <v>125</v>
      </c>
      <c r="I1312" s="5">
        <v>3</v>
      </c>
      <c r="J1312" s="1" t="s">
        <v>131</v>
      </c>
      <c r="K1312" s="1" t="s">
        <v>132</v>
      </c>
    </row>
    <row r="1313" spans="1:11" ht="13.5" thickBot="1">
      <c r="A1313" s="30">
        <v>45323</v>
      </c>
      <c r="B1313" s="1" t="s">
        <v>13</v>
      </c>
      <c r="C1313" s="1" t="s">
        <v>290</v>
      </c>
      <c r="D1313" s="1" t="s">
        <v>76</v>
      </c>
      <c r="E1313" s="1" t="str">
        <f>+VLOOKUP(D1313,'[1]Exportar Hoja de Trabajo'!$B$2:$F$2549,2,0)</f>
        <v>RIONEGRO - JOSE M. CORDOVA</v>
      </c>
      <c r="F1313" s="1" t="s">
        <v>65</v>
      </c>
      <c r="G1313" s="1" t="s">
        <v>66</v>
      </c>
      <c r="H1313" s="1" t="s">
        <v>126</v>
      </c>
      <c r="I1313" s="5">
        <v>12</v>
      </c>
      <c r="J1313" s="1" t="s">
        <v>127</v>
      </c>
      <c r="K1313" s="1" t="s">
        <v>128</v>
      </c>
    </row>
    <row r="1314" spans="1:11" ht="13.5" thickBot="1">
      <c r="A1314" s="30">
        <v>45323</v>
      </c>
      <c r="B1314" s="1" t="s">
        <v>13</v>
      </c>
      <c r="C1314" s="1" t="s">
        <v>290</v>
      </c>
      <c r="D1314" s="1" t="s">
        <v>76</v>
      </c>
      <c r="E1314" s="1" t="str">
        <f>+VLOOKUP(D1314,'[1]Exportar Hoja de Trabajo'!$B$2:$F$2549,2,0)</f>
        <v>RIONEGRO - JOSE M. CORDOVA</v>
      </c>
      <c r="F1314" s="1" t="s">
        <v>18</v>
      </c>
      <c r="G1314" s="1" t="s">
        <v>19</v>
      </c>
      <c r="H1314" s="1" t="s">
        <v>45</v>
      </c>
      <c r="I1314" s="5">
        <v>71</v>
      </c>
      <c r="J1314" s="1" t="s">
        <v>46</v>
      </c>
      <c r="K1314" s="1" t="s">
        <v>47</v>
      </c>
    </row>
    <row r="1315" spans="1:11" ht="13.5" thickBot="1">
      <c r="A1315" s="30">
        <v>45323</v>
      </c>
      <c r="B1315" s="1" t="s">
        <v>13</v>
      </c>
      <c r="C1315" s="1" t="s">
        <v>290</v>
      </c>
      <c r="D1315" s="1" t="s">
        <v>76</v>
      </c>
      <c r="E1315" s="1" t="str">
        <f>+VLOOKUP(D1315,'[1]Exportar Hoja de Trabajo'!$B$2:$F$2549,2,0)</f>
        <v>RIONEGRO - JOSE M. CORDOVA</v>
      </c>
      <c r="F1315" s="1" t="s">
        <v>18</v>
      </c>
      <c r="G1315" s="1" t="s">
        <v>19</v>
      </c>
      <c r="H1315" s="1" t="s">
        <v>29</v>
      </c>
      <c r="I1315" s="5">
        <v>80</v>
      </c>
      <c r="J1315" s="1" t="s">
        <v>34</v>
      </c>
      <c r="K1315" s="1" t="s">
        <v>35</v>
      </c>
    </row>
    <row r="1316" spans="1:11" ht="13.5" thickBot="1">
      <c r="A1316" s="30">
        <v>45323</v>
      </c>
      <c r="B1316" s="1" t="s">
        <v>13</v>
      </c>
      <c r="C1316" s="1" t="s">
        <v>290</v>
      </c>
      <c r="D1316" s="1" t="s">
        <v>76</v>
      </c>
      <c r="E1316" s="1" t="str">
        <f>+VLOOKUP(D1316,'[1]Exportar Hoja de Trabajo'!$B$2:$F$2549,2,0)</f>
        <v>RIONEGRO - JOSE M. CORDOVA</v>
      </c>
      <c r="F1316" s="1" t="s">
        <v>18</v>
      </c>
      <c r="G1316" s="1" t="s">
        <v>19</v>
      </c>
      <c r="H1316" s="1" t="s">
        <v>67</v>
      </c>
      <c r="I1316" s="5">
        <v>21</v>
      </c>
      <c r="J1316" s="1" t="s">
        <v>68</v>
      </c>
      <c r="K1316" s="1" t="s">
        <v>69</v>
      </c>
    </row>
    <row r="1317" spans="1:11" ht="13.5" thickBot="1">
      <c r="A1317" s="30">
        <v>45323</v>
      </c>
      <c r="B1317" s="1" t="s">
        <v>13</v>
      </c>
      <c r="C1317" s="1" t="s">
        <v>290</v>
      </c>
      <c r="D1317" s="1" t="s">
        <v>76</v>
      </c>
      <c r="E1317" s="1" t="str">
        <f>+VLOOKUP(D1317,'[1]Exportar Hoja de Trabajo'!$B$2:$F$2549,2,0)</f>
        <v>RIONEGRO - JOSE M. CORDOVA</v>
      </c>
      <c r="F1317" s="1" t="s">
        <v>18</v>
      </c>
      <c r="G1317" s="1" t="s">
        <v>19</v>
      </c>
      <c r="H1317" s="1" t="s">
        <v>55</v>
      </c>
      <c r="I1317" s="5">
        <v>34</v>
      </c>
      <c r="J1317" s="1" t="s">
        <v>46</v>
      </c>
      <c r="K1317" s="1" t="s">
        <v>47</v>
      </c>
    </row>
    <row r="1318" spans="1:11" ht="13.5" thickBot="1">
      <c r="A1318" s="30">
        <v>45323</v>
      </c>
      <c r="B1318" s="1" t="s">
        <v>13</v>
      </c>
      <c r="C1318" s="1" t="s">
        <v>290</v>
      </c>
      <c r="D1318" s="1" t="s">
        <v>76</v>
      </c>
      <c r="E1318" s="1" t="str">
        <f>+VLOOKUP(D1318,'[1]Exportar Hoja de Trabajo'!$B$2:$F$2549,2,0)</f>
        <v>RIONEGRO - JOSE M. CORDOVA</v>
      </c>
      <c r="F1318" s="1" t="s">
        <v>23</v>
      </c>
      <c r="G1318" s="1" t="s">
        <v>24</v>
      </c>
      <c r="H1318" s="1" t="s">
        <v>29</v>
      </c>
      <c r="I1318" s="5">
        <v>80</v>
      </c>
      <c r="J1318" s="1" t="s">
        <v>34</v>
      </c>
      <c r="K1318" s="1" t="s">
        <v>35</v>
      </c>
    </row>
    <row r="1319" spans="1:11" ht="13.5" thickBot="1">
      <c r="A1319" s="30">
        <v>45323</v>
      </c>
      <c r="B1319" s="1" t="s">
        <v>13</v>
      </c>
      <c r="C1319" s="1" t="s">
        <v>290</v>
      </c>
      <c r="D1319" s="1" t="s">
        <v>76</v>
      </c>
      <c r="E1319" s="1" t="str">
        <f>+VLOOKUP(D1319,'[1]Exportar Hoja de Trabajo'!$B$2:$F$2549,2,0)</f>
        <v>RIONEGRO - JOSE M. CORDOVA</v>
      </c>
      <c r="F1319" s="1" t="s">
        <v>23</v>
      </c>
      <c r="G1319" s="1" t="s">
        <v>24</v>
      </c>
      <c r="H1319" s="1" t="s">
        <v>29</v>
      </c>
      <c r="I1319" s="5">
        <v>15</v>
      </c>
      <c r="J1319" s="1" t="s">
        <v>82</v>
      </c>
      <c r="K1319" s="1" t="s">
        <v>83</v>
      </c>
    </row>
    <row r="1320" spans="1:11" ht="13.5" thickBot="1">
      <c r="A1320" s="30">
        <v>45323</v>
      </c>
      <c r="B1320" s="1" t="s">
        <v>13</v>
      </c>
      <c r="C1320" s="1" t="s">
        <v>290</v>
      </c>
      <c r="D1320" s="1" t="s">
        <v>76</v>
      </c>
      <c r="E1320" s="1" t="str">
        <f>+VLOOKUP(D1320,'[1]Exportar Hoja de Trabajo'!$B$2:$F$2549,2,0)</f>
        <v>RIONEGRO - JOSE M. CORDOVA</v>
      </c>
      <c r="F1320" s="1" t="s">
        <v>23</v>
      </c>
      <c r="G1320" s="1" t="s">
        <v>24</v>
      </c>
      <c r="H1320" s="1" t="s">
        <v>15</v>
      </c>
      <c r="I1320" s="5">
        <v>30</v>
      </c>
      <c r="J1320" s="1" t="s">
        <v>160</v>
      </c>
      <c r="K1320" s="1" t="s">
        <v>161</v>
      </c>
    </row>
    <row r="1321" spans="1:11" ht="13.5" thickBot="1">
      <c r="A1321" s="30">
        <v>45323</v>
      </c>
      <c r="B1321" s="1" t="s">
        <v>13</v>
      </c>
      <c r="C1321" s="1" t="s">
        <v>290</v>
      </c>
      <c r="D1321" s="1" t="s">
        <v>76</v>
      </c>
      <c r="E1321" s="1" t="str">
        <f>+VLOOKUP(D1321,'[1]Exportar Hoja de Trabajo'!$B$2:$F$2549,2,0)</f>
        <v>RIONEGRO - JOSE M. CORDOVA</v>
      </c>
      <c r="F1321" s="1" t="s">
        <v>23</v>
      </c>
      <c r="G1321" s="1" t="s">
        <v>24</v>
      </c>
      <c r="H1321" s="1" t="s">
        <v>15</v>
      </c>
      <c r="I1321" s="5">
        <v>259</v>
      </c>
      <c r="J1321" s="1" t="s">
        <v>25</v>
      </c>
      <c r="K1321" s="1" t="s">
        <v>26</v>
      </c>
    </row>
    <row r="1322" spans="1:11" ht="13.5" thickBot="1">
      <c r="A1322" s="30">
        <v>45323</v>
      </c>
      <c r="B1322" s="1" t="s">
        <v>13</v>
      </c>
      <c r="C1322" s="1" t="s">
        <v>290</v>
      </c>
      <c r="D1322" s="1" t="s">
        <v>76</v>
      </c>
      <c r="E1322" s="1" t="str">
        <f>+VLOOKUP(D1322,'[1]Exportar Hoja de Trabajo'!$B$2:$F$2549,2,0)</f>
        <v>RIONEGRO - JOSE M. CORDOVA</v>
      </c>
      <c r="F1322" s="1" t="s">
        <v>23</v>
      </c>
      <c r="G1322" s="1" t="s">
        <v>24</v>
      </c>
      <c r="H1322" s="1" t="s">
        <v>126</v>
      </c>
      <c r="I1322" s="5">
        <v>12</v>
      </c>
      <c r="J1322" s="1" t="s">
        <v>127</v>
      </c>
      <c r="K1322" s="1" t="s">
        <v>128</v>
      </c>
    </row>
    <row r="1323" spans="1:11" ht="13.5" thickBot="1">
      <c r="A1323" s="30">
        <v>45323</v>
      </c>
      <c r="B1323" s="1" t="s">
        <v>13</v>
      </c>
      <c r="C1323" s="1" t="s">
        <v>290</v>
      </c>
      <c r="D1323" s="1" t="s">
        <v>76</v>
      </c>
      <c r="E1323" s="1" t="str">
        <f>+VLOOKUP(D1323,'[1]Exportar Hoja de Trabajo'!$B$2:$F$2549,2,0)</f>
        <v>RIONEGRO - JOSE M. CORDOVA</v>
      </c>
      <c r="F1323" s="1" t="s">
        <v>36</v>
      </c>
      <c r="G1323" t="s">
        <v>347</v>
      </c>
      <c r="H1323" s="1" t="s">
        <v>15</v>
      </c>
      <c r="I1323" s="5">
        <v>26</v>
      </c>
      <c r="J1323" s="1" t="s">
        <v>25</v>
      </c>
      <c r="K1323" s="1" t="s">
        <v>26</v>
      </c>
    </row>
    <row r="1324" spans="1:11" ht="13.5" thickBot="1">
      <c r="A1324" s="30">
        <v>45323</v>
      </c>
      <c r="B1324" s="1" t="s">
        <v>13</v>
      </c>
      <c r="C1324" s="1" t="s">
        <v>290</v>
      </c>
      <c r="D1324" s="1" t="s">
        <v>76</v>
      </c>
      <c r="E1324" s="1" t="str">
        <f>+VLOOKUP(D1324,'[1]Exportar Hoja de Trabajo'!$B$2:$F$2549,2,0)</f>
        <v>RIONEGRO - JOSE M. CORDOVA</v>
      </c>
      <c r="F1324" s="1" t="s">
        <v>27</v>
      </c>
      <c r="G1324" s="1" t="s">
        <v>28</v>
      </c>
      <c r="H1324" s="1" t="s">
        <v>29</v>
      </c>
      <c r="I1324" s="5">
        <v>67</v>
      </c>
      <c r="J1324" s="1" t="s">
        <v>34</v>
      </c>
      <c r="K1324" s="1" t="s">
        <v>35</v>
      </c>
    </row>
    <row r="1325" spans="1:11" ht="13.5" thickBot="1">
      <c r="A1325" s="30">
        <v>45323</v>
      </c>
      <c r="B1325" s="1" t="s">
        <v>13</v>
      </c>
      <c r="C1325" s="1" t="s">
        <v>290</v>
      </c>
      <c r="D1325" s="1" t="s">
        <v>76</v>
      </c>
      <c r="E1325" s="1" t="str">
        <f>+VLOOKUP(D1325,'[1]Exportar Hoja de Trabajo'!$B$2:$F$2549,2,0)</f>
        <v>RIONEGRO - JOSE M. CORDOVA</v>
      </c>
      <c r="F1325" s="1" t="s">
        <v>38</v>
      </c>
      <c r="G1325" s="1" t="s">
        <v>39</v>
      </c>
      <c r="H1325" s="1" t="s">
        <v>45</v>
      </c>
      <c r="I1325" s="5">
        <v>5</v>
      </c>
      <c r="J1325" s="1" t="s">
        <v>46</v>
      </c>
      <c r="K1325" s="1" t="s">
        <v>47</v>
      </c>
    </row>
    <row r="1326" spans="1:11" ht="13.5" thickBot="1">
      <c r="A1326" s="30">
        <v>45323</v>
      </c>
      <c r="B1326" s="1" t="s">
        <v>13</v>
      </c>
      <c r="C1326" s="1" t="s">
        <v>290</v>
      </c>
      <c r="D1326" s="1" t="s">
        <v>76</v>
      </c>
      <c r="E1326" s="1" t="str">
        <f>+VLOOKUP(D1326,'[1]Exportar Hoja de Trabajo'!$B$2:$F$2549,2,0)</f>
        <v>RIONEGRO - JOSE M. CORDOVA</v>
      </c>
      <c r="F1326" s="1" t="s">
        <v>38</v>
      </c>
      <c r="G1326" s="1" t="s">
        <v>39</v>
      </c>
      <c r="H1326" s="1" t="s">
        <v>55</v>
      </c>
      <c r="I1326" s="5">
        <v>25</v>
      </c>
      <c r="J1326" s="1" t="s">
        <v>46</v>
      </c>
      <c r="K1326" s="1" t="s">
        <v>47</v>
      </c>
    </row>
    <row r="1327" spans="1:11" ht="13.5" thickBot="1">
      <c r="A1327" s="30">
        <v>45323</v>
      </c>
      <c r="B1327" s="1" t="s">
        <v>13</v>
      </c>
      <c r="C1327" s="1" t="s">
        <v>290</v>
      </c>
      <c r="D1327" s="1" t="s">
        <v>76</v>
      </c>
      <c r="E1327" s="1" t="str">
        <f>+VLOOKUP(D1327,'[1]Exportar Hoja de Trabajo'!$B$2:$F$2549,2,0)</f>
        <v>RIONEGRO - JOSE M. CORDOVA</v>
      </c>
      <c r="F1327" s="1" t="s">
        <v>40</v>
      </c>
      <c r="G1327" s="1" t="s">
        <v>41</v>
      </c>
      <c r="H1327" s="1" t="s">
        <v>29</v>
      </c>
      <c r="I1327" s="5">
        <v>3154</v>
      </c>
      <c r="J1327" s="1" t="s">
        <v>46</v>
      </c>
      <c r="K1327" s="1" t="s">
        <v>47</v>
      </c>
    </row>
    <row r="1328" spans="1:11" ht="13.5" thickBot="1">
      <c r="A1328" s="30">
        <v>45323</v>
      </c>
      <c r="B1328" s="1" t="s">
        <v>13</v>
      </c>
      <c r="C1328" s="1" t="s">
        <v>290</v>
      </c>
      <c r="D1328" s="1" t="s">
        <v>76</v>
      </c>
      <c r="E1328" s="1" t="str">
        <f>+VLOOKUP(D1328,'[1]Exportar Hoja de Trabajo'!$B$2:$F$2549,2,0)</f>
        <v>RIONEGRO - JOSE M. CORDOVA</v>
      </c>
      <c r="F1328" s="1" t="s">
        <v>40</v>
      </c>
      <c r="G1328" s="1" t="s">
        <v>41</v>
      </c>
      <c r="H1328" s="1" t="s">
        <v>29</v>
      </c>
      <c r="I1328" s="5">
        <v>159</v>
      </c>
      <c r="J1328" s="1" t="s">
        <v>34</v>
      </c>
      <c r="K1328" s="1" t="s">
        <v>35</v>
      </c>
    </row>
    <row r="1329" spans="1:11" ht="13.5" thickBot="1">
      <c r="A1329" s="30">
        <v>45323</v>
      </c>
      <c r="B1329" s="1" t="s">
        <v>13</v>
      </c>
      <c r="C1329" s="1" t="s">
        <v>290</v>
      </c>
      <c r="D1329" s="1" t="s">
        <v>84</v>
      </c>
      <c r="E1329" s="1" t="str">
        <f>+VLOOKUP(D1329,'[1]Exportar Hoja de Trabajo'!$B$2:$F$2549,2,0)</f>
        <v>MONTERIA - LOS GARZONES</v>
      </c>
      <c r="F1329" s="1" t="s">
        <v>6</v>
      </c>
      <c r="G1329" s="1" t="s">
        <v>283</v>
      </c>
      <c r="H1329" s="1" t="s">
        <v>29</v>
      </c>
      <c r="I1329" s="5">
        <v>1350</v>
      </c>
      <c r="J1329" s="1" t="s">
        <v>46</v>
      </c>
      <c r="K1329" s="1" t="s">
        <v>47</v>
      </c>
    </row>
    <row r="1330" spans="1:11" ht="13.5" thickBot="1">
      <c r="A1330" s="30">
        <v>45323</v>
      </c>
      <c r="B1330" s="1" t="s">
        <v>13</v>
      </c>
      <c r="C1330" s="1" t="s">
        <v>290</v>
      </c>
      <c r="D1330" s="1" t="s">
        <v>84</v>
      </c>
      <c r="E1330" s="1" t="str">
        <f>+VLOOKUP(D1330,'[1]Exportar Hoja de Trabajo'!$B$2:$F$2549,2,0)</f>
        <v>MONTERIA - LOS GARZONES</v>
      </c>
      <c r="F1330" s="1" t="s">
        <v>6</v>
      </c>
      <c r="G1330" s="1" t="s">
        <v>283</v>
      </c>
      <c r="H1330" s="1" t="s">
        <v>20</v>
      </c>
      <c r="I1330" s="5">
        <v>3</v>
      </c>
      <c r="J1330" s="1" t="s">
        <v>175</v>
      </c>
      <c r="K1330" s="1" t="s">
        <v>176</v>
      </c>
    </row>
    <row r="1331" spans="1:11" ht="13.5" thickBot="1">
      <c r="A1331" s="30">
        <v>45323</v>
      </c>
      <c r="B1331" s="1" t="s">
        <v>13</v>
      </c>
      <c r="C1331" s="1" t="s">
        <v>290</v>
      </c>
      <c r="D1331" s="1" t="s">
        <v>84</v>
      </c>
      <c r="E1331" s="1" t="str">
        <f>+VLOOKUP(D1331,'[1]Exportar Hoja de Trabajo'!$B$2:$F$2549,2,0)</f>
        <v>MONTERIA - LOS GARZONES</v>
      </c>
      <c r="F1331" s="1" t="s">
        <v>23</v>
      </c>
      <c r="G1331" s="1" t="s">
        <v>24</v>
      </c>
      <c r="H1331" s="1" t="s">
        <v>29</v>
      </c>
      <c r="I1331" s="5">
        <v>116</v>
      </c>
      <c r="J1331" s="1" t="s">
        <v>30</v>
      </c>
      <c r="K1331" s="1" t="s">
        <v>488</v>
      </c>
    </row>
    <row r="1332" spans="1:11" ht="13.5" thickBot="1">
      <c r="A1332" s="30">
        <v>45323</v>
      </c>
      <c r="B1332" s="1" t="s">
        <v>13</v>
      </c>
      <c r="C1332" s="1" t="s">
        <v>290</v>
      </c>
      <c r="D1332" s="1" t="s">
        <v>84</v>
      </c>
      <c r="E1332" s="1" t="str">
        <f>+VLOOKUP(D1332,'[1]Exportar Hoja de Trabajo'!$B$2:$F$2549,2,0)</f>
        <v>MONTERIA - LOS GARZONES</v>
      </c>
      <c r="F1332" s="1" t="s">
        <v>40</v>
      </c>
      <c r="G1332" s="1" t="s">
        <v>41</v>
      </c>
      <c r="H1332" s="1" t="s">
        <v>29</v>
      </c>
      <c r="I1332" s="5">
        <v>673</v>
      </c>
      <c r="J1332" s="1" t="s">
        <v>46</v>
      </c>
      <c r="K1332" s="1" t="s">
        <v>47</v>
      </c>
    </row>
    <row r="1333" spans="1:11" ht="13.5" thickBot="1">
      <c r="A1333" s="30">
        <v>45323</v>
      </c>
      <c r="B1333" s="1" t="s">
        <v>13</v>
      </c>
      <c r="C1333" s="1" t="s">
        <v>290</v>
      </c>
      <c r="D1333" s="1" t="s">
        <v>85</v>
      </c>
      <c r="E1333" s="1" t="str">
        <f>+VLOOKUP(D1333,'[1]Exportar Hoja de Trabajo'!$B$2:$F$2549,2,0)</f>
        <v>NEIVA - BENITO SALAS</v>
      </c>
      <c r="F1333" s="1" t="s">
        <v>65</v>
      </c>
      <c r="G1333" s="1" t="s">
        <v>66</v>
      </c>
      <c r="H1333" s="1" t="s">
        <v>29</v>
      </c>
      <c r="I1333" s="5">
        <v>2</v>
      </c>
      <c r="J1333" s="1" t="s">
        <v>30</v>
      </c>
      <c r="K1333" s="1" t="s">
        <v>488</v>
      </c>
    </row>
    <row r="1334" spans="1:11" ht="13.5" thickBot="1">
      <c r="A1334" s="30">
        <v>45323</v>
      </c>
      <c r="B1334" s="1" t="s">
        <v>13</v>
      </c>
      <c r="C1334" s="1" t="s">
        <v>290</v>
      </c>
      <c r="D1334" s="1" t="s">
        <v>85</v>
      </c>
      <c r="E1334" s="1" t="str">
        <f>+VLOOKUP(D1334,'[1]Exportar Hoja de Trabajo'!$B$2:$F$2549,2,0)</f>
        <v>NEIVA - BENITO SALAS</v>
      </c>
      <c r="F1334" s="1" t="s">
        <v>23</v>
      </c>
      <c r="G1334" s="1" t="s">
        <v>24</v>
      </c>
      <c r="H1334" s="1" t="s">
        <v>29</v>
      </c>
      <c r="I1334" s="5">
        <v>54</v>
      </c>
      <c r="J1334" s="1" t="s">
        <v>46</v>
      </c>
      <c r="K1334" s="1" t="s">
        <v>47</v>
      </c>
    </row>
    <row r="1335" spans="1:11" ht="13.5" thickBot="1">
      <c r="A1335" s="30">
        <v>45323</v>
      </c>
      <c r="B1335" s="1" t="s">
        <v>13</v>
      </c>
      <c r="C1335" s="1" t="s">
        <v>290</v>
      </c>
      <c r="D1335" s="1" t="s">
        <v>86</v>
      </c>
      <c r="E1335" s="1" t="str">
        <f>+VLOOKUP(D1335,'[1]Exportar Hoja de Trabajo'!$B$2:$F$2549,2,0)</f>
        <v>PEREIRA - MATECAÑA</v>
      </c>
      <c r="F1335" s="1" t="s">
        <v>6</v>
      </c>
      <c r="G1335" s="1" t="s">
        <v>283</v>
      </c>
      <c r="H1335" s="1" t="s">
        <v>15</v>
      </c>
      <c r="I1335" s="5">
        <v>63</v>
      </c>
      <c r="J1335" s="1" t="s">
        <v>16</v>
      </c>
      <c r="K1335" s="1" t="s">
        <v>17</v>
      </c>
    </row>
    <row r="1336" spans="1:11" ht="13.5" thickBot="1">
      <c r="A1336" s="30">
        <v>45323</v>
      </c>
      <c r="B1336" s="1" t="s">
        <v>13</v>
      </c>
      <c r="C1336" s="1" t="s">
        <v>290</v>
      </c>
      <c r="D1336" s="1" t="s">
        <v>86</v>
      </c>
      <c r="E1336" s="1" t="str">
        <f>+VLOOKUP(D1336,'[1]Exportar Hoja de Trabajo'!$B$2:$F$2549,2,0)</f>
        <v>PEREIRA - MATECAÑA</v>
      </c>
      <c r="F1336" s="1" t="s">
        <v>18</v>
      </c>
      <c r="G1336" s="1" t="s">
        <v>19</v>
      </c>
      <c r="H1336" s="1" t="s">
        <v>15</v>
      </c>
      <c r="I1336" s="5">
        <v>16</v>
      </c>
      <c r="J1336" s="1" t="s">
        <v>16</v>
      </c>
      <c r="K1336" s="1" t="s">
        <v>17</v>
      </c>
    </row>
    <row r="1337" spans="1:11" ht="13.5" thickBot="1">
      <c r="A1337" s="30">
        <v>45323</v>
      </c>
      <c r="B1337" s="1" t="s">
        <v>13</v>
      </c>
      <c r="C1337" s="1" t="s">
        <v>290</v>
      </c>
      <c r="D1337" s="1" t="s">
        <v>86</v>
      </c>
      <c r="E1337" s="1" t="str">
        <f>+VLOOKUP(D1337,'[1]Exportar Hoja de Trabajo'!$B$2:$F$2549,2,0)</f>
        <v>PEREIRA - MATECAÑA</v>
      </c>
      <c r="F1337" s="1" t="s">
        <v>23</v>
      </c>
      <c r="G1337" s="1" t="s">
        <v>24</v>
      </c>
      <c r="H1337" s="1" t="s">
        <v>45</v>
      </c>
      <c r="I1337" s="5">
        <v>29</v>
      </c>
      <c r="J1337" s="1" t="s">
        <v>42</v>
      </c>
      <c r="K1337" s="1" t="s">
        <v>43</v>
      </c>
    </row>
    <row r="1338" spans="1:11" ht="13.5" thickBot="1">
      <c r="A1338" s="30">
        <v>45323</v>
      </c>
      <c r="B1338" s="1" t="s">
        <v>13</v>
      </c>
      <c r="C1338" s="1" t="s">
        <v>290</v>
      </c>
      <c r="D1338" s="1" t="s">
        <v>86</v>
      </c>
      <c r="E1338" s="1" t="str">
        <f>+VLOOKUP(D1338,'[1]Exportar Hoja de Trabajo'!$B$2:$F$2549,2,0)</f>
        <v>PEREIRA - MATECAÑA</v>
      </c>
      <c r="F1338" s="1" t="s">
        <v>38</v>
      </c>
      <c r="G1338" s="1" t="s">
        <v>39</v>
      </c>
      <c r="H1338" s="1" t="s">
        <v>29</v>
      </c>
      <c r="I1338" s="5">
        <v>57</v>
      </c>
      <c r="J1338" s="1" t="s">
        <v>46</v>
      </c>
      <c r="K1338" s="1" t="s">
        <v>47</v>
      </c>
    </row>
    <row r="1339" spans="1:11" ht="13.5" thickBot="1">
      <c r="A1339" s="30">
        <v>45323</v>
      </c>
      <c r="B1339" s="1" t="s">
        <v>13</v>
      </c>
      <c r="C1339" s="1" t="s">
        <v>290</v>
      </c>
      <c r="D1339" s="1" t="s">
        <v>86</v>
      </c>
      <c r="E1339" s="1" t="str">
        <f>+VLOOKUP(D1339,'[1]Exportar Hoja de Trabajo'!$B$2:$F$2549,2,0)</f>
        <v>PEREIRA - MATECAÑA</v>
      </c>
      <c r="F1339" s="1" t="s">
        <v>38</v>
      </c>
      <c r="G1339" s="1" t="s">
        <v>39</v>
      </c>
      <c r="H1339" s="1" t="s">
        <v>29</v>
      </c>
      <c r="I1339" s="5">
        <v>1</v>
      </c>
      <c r="J1339" s="1" t="s">
        <v>30</v>
      </c>
      <c r="K1339" s="1" t="s">
        <v>488</v>
      </c>
    </row>
    <row r="1340" spans="1:11" ht="13.5" thickBot="1">
      <c r="A1340" s="30">
        <v>45323</v>
      </c>
      <c r="B1340" s="1" t="s">
        <v>13</v>
      </c>
      <c r="C1340" s="1" t="s">
        <v>290</v>
      </c>
      <c r="D1340" s="1" t="s">
        <v>86</v>
      </c>
      <c r="E1340" s="1" t="str">
        <f>+VLOOKUP(D1340,'[1]Exportar Hoja de Trabajo'!$B$2:$F$2549,2,0)</f>
        <v>PEREIRA - MATECAÑA</v>
      </c>
      <c r="F1340" s="1" t="s">
        <v>59</v>
      </c>
      <c r="G1340" s="1" t="s">
        <v>60</v>
      </c>
      <c r="H1340" s="1" t="s">
        <v>29</v>
      </c>
      <c r="I1340" s="5">
        <v>1</v>
      </c>
      <c r="J1340" s="1" t="s">
        <v>46</v>
      </c>
      <c r="K1340" s="1" t="s">
        <v>47</v>
      </c>
    </row>
    <row r="1341" spans="1:11" ht="13.5" thickBot="1">
      <c r="A1341" s="30">
        <v>45323</v>
      </c>
      <c r="B1341" s="1" t="s">
        <v>13</v>
      </c>
      <c r="C1341" s="1" t="s">
        <v>290</v>
      </c>
      <c r="D1341" s="1" t="s">
        <v>87</v>
      </c>
      <c r="E1341" s="1" t="str">
        <f>+VLOOKUP(D1341,'[1]Exportar Hoja de Trabajo'!$B$2:$F$2549,2,0)</f>
        <v>PASTO - ANTONIO NARIQO</v>
      </c>
      <c r="F1341" s="1" t="s">
        <v>6</v>
      </c>
      <c r="G1341" s="1" t="s">
        <v>283</v>
      </c>
      <c r="H1341" s="1" t="s">
        <v>29</v>
      </c>
      <c r="I1341" s="5">
        <v>896</v>
      </c>
      <c r="J1341" s="1" t="s">
        <v>46</v>
      </c>
      <c r="K1341" s="1" t="s">
        <v>47</v>
      </c>
    </row>
    <row r="1342" spans="1:11" ht="13.5" thickBot="1">
      <c r="A1342" s="30">
        <v>45323</v>
      </c>
      <c r="B1342" s="1" t="s">
        <v>13</v>
      </c>
      <c r="C1342" s="1" t="s">
        <v>290</v>
      </c>
      <c r="D1342" s="1" t="s">
        <v>87</v>
      </c>
      <c r="E1342" s="1" t="str">
        <f>+VLOOKUP(D1342,'[1]Exportar Hoja de Trabajo'!$B$2:$F$2549,2,0)</f>
        <v>PASTO - ANTONIO NARIQO</v>
      </c>
      <c r="F1342" s="1" t="s">
        <v>18</v>
      </c>
      <c r="G1342" s="1" t="s">
        <v>19</v>
      </c>
      <c r="H1342" s="1" t="s">
        <v>45</v>
      </c>
      <c r="I1342" s="5">
        <v>18</v>
      </c>
      <c r="J1342" s="1" t="s">
        <v>46</v>
      </c>
      <c r="K1342" s="1" t="s">
        <v>47</v>
      </c>
    </row>
    <row r="1343" spans="1:11" ht="13.5" thickBot="1">
      <c r="A1343" s="30">
        <v>45323</v>
      </c>
      <c r="B1343" s="1" t="s">
        <v>13</v>
      </c>
      <c r="C1343" s="1" t="s">
        <v>290</v>
      </c>
      <c r="D1343" s="1" t="s">
        <v>87</v>
      </c>
      <c r="E1343" s="1" t="str">
        <f>+VLOOKUP(D1343,'[1]Exportar Hoja de Trabajo'!$B$2:$F$2549,2,0)</f>
        <v>PASTO - ANTONIO NARIQO</v>
      </c>
      <c r="F1343" s="1" t="s">
        <v>59</v>
      </c>
      <c r="G1343" s="1" t="s">
        <v>60</v>
      </c>
      <c r="H1343" s="1" t="s">
        <v>29</v>
      </c>
      <c r="I1343" s="5">
        <v>66</v>
      </c>
      <c r="J1343" s="1" t="s">
        <v>30</v>
      </c>
      <c r="K1343" s="1" t="s">
        <v>488</v>
      </c>
    </row>
    <row r="1344" spans="1:11" ht="13.5" thickBot="1">
      <c r="A1344" s="30">
        <v>45323</v>
      </c>
      <c r="B1344" s="1" t="s">
        <v>13</v>
      </c>
      <c r="C1344" s="1" t="s">
        <v>290</v>
      </c>
      <c r="D1344" s="1" t="s">
        <v>88</v>
      </c>
      <c r="E1344" s="1" t="str">
        <f>+VLOOKUP(D1344,'[1]Exportar Hoja de Trabajo'!$B$2:$F$2549,2,0)</f>
        <v>ALMIRANTE PADILLA</v>
      </c>
      <c r="F1344" s="1" t="s">
        <v>6</v>
      </c>
      <c r="G1344" s="1" t="s">
        <v>283</v>
      </c>
      <c r="H1344" s="1" t="s">
        <v>29</v>
      </c>
      <c r="I1344" s="5">
        <v>232</v>
      </c>
      <c r="J1344" s="1" t="s">
        <v>30</v>
      </c>
      <c r="K1344" s="1" t="s">
        <v>488</v>
      </c>
    </row>
    <row r="1345" spans="1:11" ht="13.5" thickBot="1">
      <c r="A1345" s="30">
        <v>45323</v>
      </c>
      <c r="B1345" s="1" t="s">
        <v>13</v>
      </c>
      <c r="C1345" s="1" t="s">
        <v>290</v>
      </c>
      <c r="D1345" s="1" t="s">
        <v>89</v>
      </c>
      <c r="E1345" s="1" t="str">
        <f>+VLOOKUP(D1345,'[1]Exportar Hoja de Trabajo'!$B$2:$F$2549,2,0)</f>
        <v>SIMON BOLIVAR</v>
      </c>
      <c r="F1345" s="1" t="s">
        <v>32</v>
      </c>
      <c r="G1345" s="1" t="s">
        <v>33</v>
      </c>
      <c r="H1345" s="1" t="s">
        <v>56</v>
      </c>
      <c r="I1345" s="5">
        <v>7</v>
      </c>
      <c r="J1345" s="1" t="s">
        <v>115</v>
      </c>
      <c r="K1345" s="1" t="s">
        <v>116</v>
      </c>
    </row>
    <row r="1346" spans="1:11" ht="13.5" thickBot="1">
      <c r="A1346" s="30">
        <v>45323</v>
      </c>
      <c r="B1346" s="1" t="s">
        <v>13</v>
      </c>
      <c r="C1346" s="1" t="s">
        <v>290</v>
      </c>
      <c r="D1346" s="1" t="s">
        <v>89</v>
      </c>
      <c r="E1346" s="1" t="str">
        <f>+VLOOKUP(D1346,'[1]Exportar Hoja de Trabajo'!$B$2:$F$2549,2,0)</f>
        <v>SIMON BOLIVAR</v>
      </c>
      <c r="F1346" s="1" t="s">
        <v>18</v>
      </c>
      <c r="G1346" s="1" t="s">
        <v>19</v>
      </c>
      <c r="H1346" s="1" t="s">
        <v>29</v>
      </c>
      <c r="I1346" s="5">
        <v>246</v>
      </c>
      <c r="J1346" s="1" t="s">
        <v>30</v>
      </c>
      <c r="K1346" s="1" t="s">
        <v>488</v>
      </c>
    </row>
    <row r="1347" spans="1:11" ht="13.5" thickBot="1">
      <c r="A1347" s="30">
        <v>45323</v>
      </c>
      <c r="B1347" s="1" t="s">
        <v>13</v>
      </c>
      <c r="C1347" s="1" t="s">
        <v>290</v>
      </c>
      <c r="D1347" s="1" t="s">
        <v>89</v>
      </c>
      <c r="E1347" s="1" t="str">
        <f>+VLOOKUP(D1347,'[1]Exportar Hoja de Trabajo'!$B$2:$F$2549,2,0)</f>
        <v>SIMON BOLIVAR</v>
      </c>
      <c r="F1347" s="1" t="s">
        <v>23</v>
      </c>
      <c r="G1347" s="1" t="s">
        <v>24</v>
      </c>
      <c r="H1347" s="1" t="s">
        <v>56</v>
      </c>
      <c r="I1347" s="5">
        <v>7</v>
      </c>
      <c r="J1347" s="1" t="s">
        <v>115</v>
      </c>
      <c r="K1347" s="1" t="s">
        <v>116</v>
      </c>
    </row>
    <row r="1348" spans="1:11" ht="13.5" thickBot="1">
      <c r="A1348" s="30">
        <v>45323</v>
      </c>
      <c r="B1348" s="1" t="s">
        <v>13</v>
      </c>
      <c r="C1348" s="1" t="s">
        <v>290</v>
      </c>
      <c r="D1348" s="1" t="s">
        <v>89</v>
      </c>
      <c r="E1348" s="1" t="str">
        <f>+VLOOKUP(D1348,'[1]Exportar Hoja de Trabajo'!$B$2:$F$2549,2,0)</f>
        <v>SIMON BOLIVAR</v>
      </c>
      <c r="F1348" s="1" t="s">
        <v>23</v>
      </c>
      <c r="G1348" s="1" t="s">
        <v>24</v>
      </c>
      <c r="H1348" s="1" t="s">
        <v>15</v>
      </c>
      <c r="I1348" s="5">
        <v>84</v>
      </c>
      <c r="J1348" s="1" t="s">
        <v>16</v>
      </c>
      <c r="K1348" s="1" t="s">
        <v>17</v>
      </c>
    </row>
    <row r="1349" spans="1:11" ht="13.5" thickBot="1">
      <c r="A1349" s="30">
        <v>45323</v>
      </c>
      <c r="B1349" s="1" t="s">
        <v>13</v>
      </c>
      <c r="C1349" s="1" t="s">
        <v>290</v>
      </c>
      <c r="D1349" s="1" t="s">
        <v>89</v>
      </c>
      <c r="E1349" s="1" t="str">
        <f>+VLOOKUP(D1349,'[1]Exportar Hoja de Trabajo'!$B$2:$F$2549,2,0)</f>
        <v>SIMON BOLIVAR</v>
      </c>
      <c r="F1349" s="1" t="s">
        <v>40</v>
      </c>
      <c r="G1349" s="1" t="s">
        <v>41</v>
      </c>
      <c r="H1349" s="1" t="s">
        <v>15</v>
      </c>
      <c r="I1349" s="5">
        <v>20</v>
      </c>
      <c r="J1349" s="1" t="s">
        <v>25</v>
      </c>
      <c r="K1349" s="1" t="s">
        <v>26</v>
      </c>
    </row>
    <row r="1350" spans="1:11" ht="13.5" thickBot="1">
      <c r="A1350" s="30">
        <v>45323</v>
      </c>
      <c r="B1350" s="1" t="s">
        <v>90</v>
      </c>
      <c r="C1350" s="1" t="s">
        <v>294</v>
      </c>
      <c r="D1350" s="1" t="s">
        <v>5</v>
      </c>
      <c r="E1350" s="1" t="str">
        <f>+VLOOKUP(D1350,'[1]Exportar Hoja de Trabajo'!$B$2:$F$2549,2,0)</f>
        <v>BOGOTA - EL DORADO LUIS CARLOS GALAN SARMIENTO</v>
      </c>
      <c r="F1350" s="1" t="s">
        <v>40</v>
      </c>
      <c r="G1350" s="1" t="s">
        <v>41</v>
      </c>
      <c r="H1350" s="1" t="s">
        <v>52</v>
      </c>
      <c r="I1350" s="5">
        <v>160</v>
      </c>
      <c r="J1350" s="1" t="s">
        <v>53</v>
      </c>
      <c r="K1350" s="1" t="s">
        <v>54</v>
      </c>
    </row>
    <row r="1351" spans="1:11" ht="13.5" thickBot="1">
      <c r="A1351" s="30">
        <v>45323</v>
      </c>
      <c r="B1351" s="1" t="s">
        <v>90</v>
      </c>
      <c r="C1351" s="1" t="s">
        <v>294</v>
      </c>
      <c r="D1351" s="1" t="s">
        <v>5</v>
      </c>
      <c r="E1351" s="1" t="str">
        <f>+VLOOKUP(D1351,'[1]Exportar Hoja de Trabajo'!$B$2:$F$2549,2,0)</f>
        <v>BOGOTA - EL DORADO LUIS CARLOS GALAN SARMIENTO</v>
      </c>
      <c r="F1351" s="1" t="s">
        <v>32</v>
      </c>
      <c r="G1351" s="1" t="s">
        <v>33</v>
      </c>
      <c r="H1351" s="1" t="s">
        <v>94</v>
      </c>
      <c r="I1351" s="5">
        <v>37</v>
      </c>
      <c r="J1351" s="1" t="s">
        <v>95</v>
      </c>
      <c r="K1351" s="1" t="s">
        <v>96</v>
      </c>
    </row>
    <row r="1352" spans="1:11" ht="13.5" thickBot="1">
      <c r="A1352" s="30">
        <v>45323</v>
      </c>
      <c r="B1352" s="1" t="s">
        <v>90</v>
      </c>
      <c r="C1352" s="1" t="s">
        <v>294</v>
      </c>
      <c r="D1352" s="1" t="s">
        <v>5</v>
      </c>
      <c r="E1352" s="1" t="str">
        <f>+VLOOKUP(D1352,'[1]Exportar Hoja de Trabajo'!$B$2:$F$2549,2,0)</f>
        <v>BOGOTA - EL DORADO LUIS CARLOS GALAN SARMIENTO</v>
      </c>
      <c r="F1352" s="1" t="s">
        <v>36</v>
      </c>
      <c r="G1352" t="s">
        <v>347</v>
      </c>
      <c r="H1352" s="1" t="s">
        <v>94</v>
      </c>
      <c r="I1352" s="5">
        <v>37</v>
      </c>
      <c r="J1352" s="1" t="s">
        <v>95</v>
      </c>
      <c r="K1352" s="1" t="s">
        <v>96</v>
      </c>
    </row>
    <row r="1353" spans="1:11" ht="13.5" thickBot="1">
      <c r="A1353" s="30">
        <v>45323</v>
      </c>
      <c r="B1353" s="1" t="s">
        <v>90</v>
      </c>
      <c r="C1353" s="1" t="s">
        <v>294</v>
      </c>
      <c r="D1353" s="1" t="s">
        <v>5</v>
      </c>
      <c r="E1353" s="1" t="str">
        <f>+VLOOKUP(D1353,'[1]Exportar Hoja de Trabajo'!$B$2:$F$2549,2,0)</f>
        <v>BOGOTA - EL DORADO LUIS CARLOS GALAN SARMIENTO</v>
      </c>
      <c r="F1353" s="1" t="s">
        <v>38</v>
      </c>
      <c r="G1353" s="1" t="s">
        <v>39</v>
      </c>
      <c r="H1353" s="1" t="s">
        <v>94</v>
      </c>
      <c r="I1353" s="5">
        <v>37</v>
      </c>
      <c r="J1353" s="1" t="s">
        <v>95</v>
      </c>
      <c r="K1353" s="1" t="s">
        <v>96</v>
      </c>
    </row>
    <row r="1354" spans="1:11" ht="13.5" thickBot="1">
      <c r="A1354" s="30">
        <v>45323</v>
      </c>
      <c r="B1354" s="1" t="s">
        <v>90</v>
      </c>
      <c r="C1354" s="1" t="s">
        <v>294</v>
      </c>
      <c r="D1354" s="1" t="s">
        <v>5</v>
      </c>
      <c r="E1354" s="1" t="str">
        <f>+VLOOKUP(D1354,'[1]Exportar Hoja de Trabajo'!$B$2:$F$2549,2,0)</f>
        <v>BOGOTA - EL DORADO LUIS CARLOS GALAN SARMIENTO</v>
      </c>
      <c r="F1354" s="1" t="s">
        <v>40</v>
      </c>
      <c r="G1354" s="1" t="s">
        <v>41</v>
      </c>
      <c r="H1354" s="1" t="s">
        <v>94</v>
      </c>
      <c r="I1354" s="5">
        <v>37</v>
      </c>
      <c r="J1354" s="1" t="s">
        <v>95</v>
      </c>
      <c r="K1354" s="1" t="s">
        <v>96</v>
      </c>
    </row>
    <row r="1355" spans="1:11" ht="13.5" thickBot="1">
      <c r="A1355" s="30">
        <v>45323</v>
      </c>
      <c r="B1355" s="1" t="s">
        <v>90</v>
      </c>
      <c r="C1355" s="1" t="s">
        <v>294</v>
      </c>
      <c r="D1355" s="1" t="s">
        <v>5</v>
      </c>
      <c r="E1355" s="1" t="str">
        <f>+VLOOKUP(D1355,'[1]Exportar Hoja de Trabajo'!$B$2:$F$2549,2,0)</f>
        <v>BOGOTA - EL DORADO LUIS CARLOS GALAN SARMIENTO</v>
      </c>
      <c r="F1355" s="1" t="s">
        <v>23</v>
      </c>
      <c r="G1355" s="1" t="s">
        <v>24</v>
      </c>
      <c r="H1355" s="1" t="s">
        <v>29</v>
      </c>
      <c r="I1355" s="5">
        <v>29</v>
      </c>
      <c r="J1355" s="1" t="s">
        <v>109</v>
      </c>
      <c r="K1355" s="1" t="s">
        <v>110</v>
      </c>
    </row>
    <row r="1356" spans="1:11" ht="13.5" thickBot="1">
      <c r="A1356" s="30">
        <v>45323</v>
      </c>
      <c r="B1356" s="1" t="s">
        <v>90</v>
      </c>
      <c r="C1356" s="1" t="s">
        <v>294</v>
      </c>
      <c r="D1356" s="1" t="s">
        <v>5</v>
      </c>
      <c r="E1356" s="1" t="str">
        <f>+VLOOKUP(D1356,'[1]Exportar Hoja de Trabajo'!$B$2:$F$2549,2,0)</f>
        <v>BOGOTA - EL DORADO LUIS CARLOS GALAN SARMIENTO</v>
      </c>
      <c r="F1356" s="1" t="s">
        <v>38</v>
      </c>
      <c r="G1356" s="1" t="s">
        <v>39</v>
      </c>
      <c r="H1356" s="1" t="s">
        <v>91</v>
      </c>
      <c r="I1356" s="5">
        <v>8</v>
      </c>
      <c r="J1356" s="1" t="s">
        <v>92</v>
      </c>
      <c r="K1356" s="1" t="s">
        <v>93</v>
      </c>
    </row>
    <row r="1357" spans="1:11" ht="13.5" thickBot="1">
      <c r="A1357" s="30">
        <v>45323</v>
      </c>
      <c r="B1357" s="1" t="s">
        <v>112</v>
      </c>
      <c r="C1357" s="1" t="s">
        <v>293</v>
      </c>
      <c r="D1357" s="1" t="s">
        <v>113</v>
      </c>
      <c r="E1357" s="1" t="str">
        <f>+VLOOKUP(D1357,'[1]Exportar Hoja de Trabajo'!$B$2:$F$2549,2,0)</f>
        <v>BARRANCABERMEJA-YARIGUIES</v>
      </c>
      <c r="F1357" s="1" t="s">
        <v>18</v>
      </c>
      <c r="G1357" s="1" t="s">
        <v>19</v>
      </c>
      <c r="H1357" s="1" t="s">
        <v>114</v>
      </c>
      <c r="I1357" s="5">
        <v>34</v>
      </c>
      <c r="J1357" s="1" t="s">
        <v>115</v>
      </c>
      <c r="K1357" s="1" t="s">
        <v>116</v>
      </c>
    </row>
    <row r="1358" spans="1:11" ht="13.5" thickBot="1">
      <c r="A1358" s="30">
        <v>45323</v>
      </c>
      <c r="B1358" s="1" t="s">
        <v>112</v>
      </c>
      <c r="C1358" s="1" t="s">
        <v>293</v>
      </c>
      <c r="D1358" s="1" t="s">
        <v>113</v>
      </c>
      <c r="E1358" s="1" t="str">
        <f>+VLOOKUP(D1358,'[1]Exportar Hoja de Trabajo'!$B$2:$F$2549,2,0)</f>
        <v>BARRANCABERMEJA-YARIGUIES</v>
      </c>
      <c r="F1358" s="1" t="s">
        <v>27</v>
      </c>
      <c r="G1358" s="1" t="s">
        <v>28</v>
      </c>
      <c r="H1358" s="1" t="s">
        <v>114</v>
      </c>
      <c r="I1358" s="5">
        <v>34</v>
      </c>
      <c r="J1358" s="1" t="s">
        <v>115</v>
      </c>
      <c r="K1358" s="1" t="s">
        <v>116</v>
      </c>
    </row>
    <row r="1359" spans="1:11" ht="13.5" thickBot="1">
      <c r="A1359" s="30">
        <v>45323</v>
      </c>
      <c r="B1359" s="1" t="s">
        <v>112</v>
      </c>
      <c r="C1359" s="1" t="s">
        <v>293</v>
      </c>
      <c r="D1359" s="1" t="s">
        <v>113</v>
      </c>
      <c r="E1359" s="1" t="str">
        <f>+VLOOKUP(D1359,'[1]Exportar Hoja de Trabajo'!$B$2:$F$2549,2,0)</f>
        <v>BARRANCABERMEJA-YARIGUIES</v>
      </c>
      <c r="F1359" s="1" t="s">
        <v>27</v>
      </c>
      <c r="G1359" s="1" t="s">
        <v>28</v>
      </c>
      <c r="H1359" s="1" t="s">
        <v>45</v>
      </c>
      <c r="I1359" s="5">
        <v>5</v>
      </c>
      <c r="J1359" s="1" t="s">
        <v>117</v>
      </c>
      <c r="K1359" s="1" t="s">
        <v>47</v>
      </c>
    </row>
    <row r="1360" spans="1:11" ht="13.5" thickBot="1">
      <c r="A1360" s="30">
        <v>45323</v>
      </c>
      <c r="B1360" s="1" t="s">
        <v>112</v>
      </c>
      <c r="C1360" s="1" t="s">
        <v>293</v>
      </c>
      <c r="D1360" s="1" t="s">
        <v>113</v>
      </c>
      <c r="E1360" s="1" t="str">
        <f>+VLOOKUP(D1360,'[1]Exportar Hoja de Trabajo'!$B$2:$F$2549,2,0)</f>
        <v>BARRANCABERMEJA-YARIGUIES</v>
      </c>
      <c r="F1360" s="1" t="s">
        <v>27</v>
      </c>
      <c r="G1360" s="1" t="s">
        <v>28</v>
      </c>
      <c r="H1360" s="1" t="s">
        <v>29</v>
      </c>
      <c r="I1360" s="5">
        <v>53</v>
      </c>
      <c r="J1360" s="1" t="s">
        <v>117</v>
      </c>
      <c r="K1360" s="1" t="s">
        <v>47</v>
      </c>
    </row>
    <row r="1361" spans="1:11" ht="13.5" thickBot="1">
      <c r="A1361" s="30">
        <v>45323</v>
      </c>
      <c r="B1361" s="1" t="s">
        <v>112</v>
      </c>
      <c r="C1361" s="1" t="s">
        <v>293</v>
      </c>
      <c r="D1361" s="1" t="s">
        <v>113</v>
      </c>
      <c r="E1361" s="1" t="str">
        <f>+VLOOKUP(D1361,'[1]Exportar Hoja de Trabajo'!$B$2:$F$2549,2,0)</f>
        <v>BARRANCABERMEJA-YARIGUIES</v>
      </c>
      <c r="F1361" s="1" t="s">
        <v>59</v>
      </c>
      <c r="G1361" s="1" t="s">
        <v>60</v>
      </c>
      <c r="H1361" s="1" t="s">
        <v>29</v>
      </c>
      <c r="I1361" s="5">
        <v>53</v>
      </c>
      <c r="J1361" s="1" t="s">
        <v>117</v>
      </c>
      <c r="K1361" s="1" t="s">
        <v>47</v>
      </c>
    </row>
    <row r="1362" spans="1:11" ht="13.5" thickBot="1">
      <c r="A1362" s="30">
        <v>45323</v>
      </c>
      <c r="B1362" s="1" t="s">
        <v>112</v>
      </c>
      <c r="C1362" s="1" t="s">
        <v>293</v>
      </c>
      <c r="D1362" s="1" t="s">
        <v>113</v>
      </c>
      <c r="E1362" s="1" t="str">
        <f>+VLOOKUP(D1362,'[1]Exportar Hoja de Trabajo'!$B$2:$F$2549,2,0)</f>
        <v>BARRANCABERMEJA-YARIGUIES</v>
      </c>
      <c r="F1362" s="1" t="s">
        <v>6</v>
      </c>
      <c r="G1362" s="1" t="s">
        <v>283</v>
      </c>
      <c r="H1362" s="1" t="s">
        <v>29</v>
      </c>
      <c r="I1362" s="5">
        <v>53</v>
      </c>
      <c r="J1362" s="1" t="s">
        <v>117</v>
      </c>
      <c r="K1362" s="1" t="s">
        <v>47</v>
      </c>
    </row>
    <row r="1363" spans="1:11" ht="13.5" thickBot="1">
      <c r="A1363" s="30">
        <v>45323</v>
      </c>
      <c r="B1363" s="1" t="s">
        <v>112</v>
      </c>
      <c r="C1363" s="1" t="s">
        <v>293</v>
      </c>
      <c r="D1363" s="1" t="s">
        <v>73</v>
      </c>
      <c r="E1363" s="1" t="str">
        <f>+VLOOKUP(D1363,'[1]Exportar Hoja de Trabajo'!$B$2:$F$2549,2,0)</f>
        <v>EL YOPAL</v>
      </c>
      <c r="F1363" s="1" t="s">
        <v>40</v>
      </c>
      <c r="G1363" s="1" t="s">
        <v>41</v>
      </c>
      <c r="H1363" s="1" t="s">
        <v>29</v>
      </c>
      <c r="I1363" s="5">
        <v>50</v>
      </c>
      <c r="J1363" s="1" t="s">
        <v>46</v>
      </c>
      <c r="K1363" s="1" t="s">
        <v>47</v>
      </c>
    </row>
    <row r="1364" spans="1:11" ht="13.5" thickBot="1">
      <c r="A1364" s="30">
        <v>45323</v>
      </c>
      <c r="B1364" s="1" t="s">
        <v>112</v>
      </c>
      <c r="C1364" s="1" t="s">
        <v>293</v>
      </c>
      <c r="D1364" s="1" t="s">
        <v>118</v>
      </c>
      <c r="E1364" s="1" t="str">
        <f>+VLOOKUP(D1364,'[1]Exportar Hoja de Trabajo'!$B$2:$F$2549,2,0)</f>
        <v>GUILLERMO LEON VALENCIA</v>
      </c>
      <c r="F1364" s="1" t="s">
        <v>18</v>
      </c>
      <c r="G1364" s="1" t="s">
        <v>19</v>
      </c>
      <c r="H1364" s="1" t="s">
        <v>29</v>
      </c>
      <c r="I1364" s="5">
        <v>29</v>
      </c>
      <c r="J1364" s="1" t="s">
        <v>46</v>
      </c>
      <c r="K1364" s="1" t="s">
        <v>47</v>
      </c>
    </row>
    <row r="1365" spans="1:11" ht="13.5" thickBot="1">
      <c r="A1365" s="30">
        <v>45323</v>
      </c>
      <c r="B1365" s="1" t="s">
        <v>112</v>
      </c>
      <c r="C1365" s="1" t="s">
        <v>293</v>
      </c>
      <c r="D1365" s="1" t="s">
        <v>118</v>
      </c>
      <c r="E1365" s="1" t="str">
        <f>+VLOOKUP(D1365,'[1]Exportar Hoja de Trabajo'!$B$2:$F$2549,2,0)</f>
        <v>GUILLERMO LEON VALENCIA</v>
      </c>
      <c r="F1365" s="1" t="s">
        <v>23</v>
      </c>
      <c r="G1365" s="1" t="s">
        <v>24</v>
      </c>
      <c r="H1365" s="1" t="s">
        <v>29</v>
      </c>
      <c r="I1365" s="5">
        <v>29</v>
      </c>
      <c r="J1365" s="1" t="s">
        <v>46</v>
      </c>
      <c r="K1365" s="1" t="s">
        <v>47</v>
      </c>
    </row>
    <row r="1366" spans="1:11" ht="13.5" thickBot="1">
      <c r="A1366" s="30">
        <v>45323</v>
      </c>
      <c r="B1366" s="1" t="s">
        <v>112</v>
      </c>
      <c r="C1366" s="1" t="s">
        <v>293</v>
      </c>
      <c r="D1366" s="1" t="s">
        <v>118</v>
      </c>
      <c r="E1366" s="1" t="str">
        <f>+VLOOKUP(D1366,'[1]Exportar Hoja de Trabajo'!$B$2:$F$2549,2,0)</f>
        <v>GUILLERMO LEON VALENCIA</v>
      </c>
      <c r="F1366" s="1" t="s">
        <v>59</v>
      </c>
      <c r="G1366" s="1" t="s">
        <v>60</v>
      </c>
      <c r="H1366" s="1" t="s">
        <v>29</v>
      </c>
      <c r="I1366" s="5">
        <v>29</v>
      </c>
      <c r="J1366" s="1" t="s">
        <v>46</v>
      </c>
      <c r="K1366" s="1" t="s">
        <v>47</v>
      </c>
    </row>
    <row r="1367" spans="1:11" ht="13.5" thickBot="1">
      <c r="A1367" s="30">
        <v>45323</v>
      </c>
      <c r="B1367" s="1" t="s">
        <v>112</v>
      </c>
      <c r="C1367" s="1" t="s">
        <v>293</v>
      </c>
      <c r="D1367" s="1" t="s">
        <v>118</v>
      </c>
      <c r="E1367" s="1" t="str">
        <f>+VLOOKUP(D1367,'[1]Exportar Hoja de Trabajo'!$B$2:$F$2549,2,0)</f>
        <v>GUILLERMO LEON VALENCIA</v>
      </c>
      <c r="F1367" s="1" t="s">
        <v>27</v>
      </c>
      <c r="G1367" s="1" t="s">
        <v>28</v>
      </c>
      <c r="H1367" s="1" t="s">
        <v>114</v>
      </c>
      <c r="I1367" s="5">
        <v>38</v>
      </c>
      <c r="J1367" s="1" t="s">
        <v>115</v>
      </c>
      <c r="K1367" s="1" t="s">
        <v>116</v>
      </c>
    </row>
    <row r="1368" spans="1:11" ht="13.5" thickBot="1">
      <c r="A1368" s="30">
        <v>45323</v>
      </c>
      <c r="B1368" s="1" t="s">
        <v>112</v>
      </c>
      <c r="C1368" s="1" t="s">
        <v>293</v>
      </c>
      <c r="D1368" s="1" t="s">
        <v>118</v>
      </c>
      <c r="E1368" s="1" t="str">
        <f>+VLOOKUP(D1368,'[1]Exportar Hoja de Trabajo'!$B$2:$F$2549,2,0)</f>
        <v>GUILLERMO LEON VALENCIA</v>
      </c>
      <c r="F1368" s="1" t="s">
        <v>23</v>
      </c>
      <c r="G1368" s="1" t="s">
        <v>24</v>
      </c>
      <c r="H1368" s="1" t="s">
        <v>120</v>
      </c>
      <c r="I1368" s="5">
        <v>10</v>
      </c>
      <c r="J1368" s="1" t="s">
        <v>115</v>
      </c>
      <c r="K1368" s="1" t="s">
        <v>116</v>
      </c>
    </row>
    <row r="1369" spans="1:11" ht="13.5" thickBot="1">
      <c r="A1369" s="30">
        <v>45323</v>
      </c>
      <c r="B1369" s="1" t="s">
        <v>112</v>
      </c>
      <c r="C1369" s="1" t="s">
        <v>293</v>
      </c>
      <c r="D1369" s="1" t="s">
        <v>119</v>
      </c>
      <c r="E1369" s="1" t="str">
        <f>+VLOOKUP(D1369,'[1]Exportar Hoja de Trabajo'!$B$2:$F$2549,2,0)</f>
        <v>ALFONSO LOPEZ PUMAREJO.</v>
      </c>
      <c r="F1369" s="1" t="s">
        <v>27</v>
      </c>
      <c r="G1369" s="1" t="s">
        <v>28</v>
      </c>
      <c r="H1369" s="1" t="s">
        <v>120</v>
      </c>
      <c r="I1369" s="5">
        <v>34</v>
      </c>
      <c r="J1369" s="1" t="s">
        <v>115</v>
      </c>
      <c r="K1369" s="1" t="s">
        <v>116</v>
      </c>
    </row>
    <row r="1370" spans="1:11" ht="13.5" thickBot="1">
      <c r="A1370" s="30">
        <v>45323</v>
      </c>
      <c r="B1370" s="1" t="s">
        <v>112</v>
      </c>
      <c r="C1370" s="1" t="s">
        <v>293</v>
      </c>
      <c r="D1370" s="1" t="s">
        <v>122</v>
      </c>
      <c r="E1370" s="1" t="str">
        <f>+VLOOKUP(D1370,'[1]Exportar Hoja de Trabajo'!$B$2:$F$2549,2,0)</f>
        <v>VANGUARDIA</v>
      </c>
      <c r="F1370" s="1" t="s">
        <v>32</v>
      </c>
      <c r="G1370" s="1" t="s">
        <v>33</v>
      </c>
      <c r="H1370" s="1" t="s">
        <v>29</v>
      </c>
      <c r="I1370" s="5">
        <v>56</v>
      </c>
      <c r="J1370" s="1" t="s">
        <v>46</v>
      </c>
      <c r="K1370" s="1" t="s">
        <v>47</v>
      </c>
    </row>
    <row r="1371" spans="1:11" ht="13.5" thickBot="1">
      <c r="A1371" s="30">
        <v>45323</v>
      </c>
      <c r="B1371" s="1" t="s">
        <v>112</v>
      </c>
      <c r="C1371" s="1" t="s">
        <v>293</v>
      </c>
      <c r="D1371" s="1" t="s">
        <v>122</v>
      </c>
      <c r="E1371" s="1" t="str">
        <f>+VLOOKUP(D1371,'[1]Exportar Hoja de Trabajo'!$B$2:$F$2549,2,0)</f>
        <v>VANGUARDIA</v>
      </c>
      <c r="F1371" s="1" t="s">
        <v>23</v>
      </c>
      <c r="G1371" s="1" t="s">
        <v>24</v>
      </c>
      <c r="H1371" s="1" t="s">
        <v>114</v>
      </c>
      <c r="I1371" s="5">
        <v>41</v>
      </c>
      <c r="J1371" s="1" t="s">
        <v>57</v>
      </c>
      <c r="K1371" s="1" t="s">
        <v>58</v>
      </c>
    </row>
    <row r="1372" spans="1:11" ht="13.5" thickBot="1">
      <c r="A1372" s="30">
        <v>45323</v>
      </c>
      <c r="B1372" s="1" t="s">
        <v>112</v>
      </c>
      <c r="C1372" s="1" t="s">
        <v>293</v>
      </c>
      <c r="D1372" s="1" t="s">
        <v>122</v>
      </c>
      <c r="E1372" s="1" t="str">
        <f>+VLOOKUP(D1372,'[1]Exportar Hoja de Trabajo'!$B$2:$F$2549,2,0)</f>
        <v>VANGUARDIA</v>
      </c>
      <c r="F1372" s="1" t="s">
        <v>36</v>
      </c>
      <c r="G1372" t="s">
        <v>347</v>
      </c>
      <c r="H1372" s="1" t="s">
        <v>114</v>
      </c>
      <c r="I1372" s="5">
        <v>17</v>
      </c>
      <c r="J1372" s="1" t="s">
        <v>57</v>
      </c>
      <c r="K1372" s="1" t="s">
        <v>58</v>
      </c>
    </row>
    <row r="1373" spans="1:11" ht="13.5" thickBot="1">
      <c r="A1373" s="30">
        <v>45323</v>
      </c>
      <c r="B1373" s="1" t="s">
        <v>146</v>
      </c>
      <c r="C1373" s="1" t="s">
        <v>148</v>
      </c>
      <c r="D1373" s="1" t="s">
        <v>5</v>
      </c>
      <c r="E1373" s="1" t="str">
        <f>+VLOOKUP(D1373,'[1]Exportar Hoja de Trabajo'!$B$2:$F$2549,2,0)</f>
        <v>BOGOTA - EL DORADO LUIS CARLOS GALAN SARMIENTO</v>
      </c>
      <c r="F1373" s="1" t="s">
        <v>36</v>
      </c>
      <c r="G1373" t="s">
        <v>347</v>
      </c>
      <c r="H1373" s="1" t="s">
        <v>149</v>
      </c>
      <c r="I1373" s="5">
        <v>10</v>
      </c>
      <c r="J1373" s="1" t="s">
        <v>146</v>
      </c>
      <c r="K1373" s="1" t="s">
        <v>148</v>
      </c>
    </row>
    <row r="1374" spans="1:11" ht="13.5" thickBot="1">
      <c r="A1374" s="30">
        <v>45323</v>
      </c>
      <c r="B1374" s="1" t="s">
        <v>146</v>
      </c>
      <c r="C1374" s="1" t="s">
        <v>148</v>
      </c>
      <c r="D1374" s="1" t="s">
        <v>5</v>
      </c>
      <c r="E1374" s="1" t="str">
        <f>+VLOOKUP(D1374,'[1]Exportar Hoja de Trabajo'!$B$2:$F$2549,2,0)</f>
        <v>BOGOTA - EL DORADO LUIS CARLOS GALAN SARMIENTO</v>
      </c>
      <c r="F1374" s="1" t="s">
        <v>23</v>
      </c>
      <c r="G1374" s="1" t="s">
        <v>24</v>
      </c>
      <c r="H1374" s="1" t="s">
        <v>150</v>
      </c>
      <c r="I1374" s="5">
        <v>1</v>
      </c>
      <c r="J1374" s="1" t="s">
        <v>146</v>
      </c>
      <c r="K1374" s="1" t="s">
        <v>148</v>
      </c>
    </row>
    <row r="1375" spans="1:11" ht="13.5" thickBot="1">
      <c r="A1375" s="30">
        <v>45323</v>
      </c>
      <c r="B1375" s="1" t="s">
        <v>153</v>
      </c>
      <c r="C1375" s="1" t="s">
        <v>292</v>
      </c>
      <c r="D1375" s="1" t="s">
        <v>5</v>
      </c>
      <c r="E1375" s="1" t="str">
        <f>+VLOOKUP(D1375,'[1]Exportar Hoja de Trabajo'!$B$2:$F$2549,2,0)</f>
        <v>BOGOTA - EL DORADO LUIS CARLOS GALAN SARMIENTO</v>
      </c>
      <c r="F1375" s="1" t="s">
        <v>38</v>
      </c>
      <c r="G1375" s="1" t="s">
        <v>39</v>
      </c>
      <c r="H1375" s="1" t="s">
        <v>120</v>
      </c>
      <c r="I1375" s="5">
        <v>2</v>
      </c>
      <c r="J1375" s="1" t="s">
        <v>30</v>
      </c>
      <c r="K1375" s="1" t="s">
        <v>488</v>
      </c>
    </row>
    <row r="1376" spans="1:11" ht="13.5" thickBot="1">
      <c r="A1376" s="30">
        <v>45323</v>
      </c>
      <c r="B1376" s="1" t="s">
        <v>90</v>
      </c>
      <c r="C1376" s="1" t="s">
        <v>294</v>
      </c>
      <c r="D1376" s="1" t="s">
        <v>5</v>
      </c>
      <c r="E1376" s="1" t="str">
        <f>+VLOOKUP(D1376,'[1]Exportar Hoja de Trabajo'!$B$2:$F$2549,2,0)</f>
        <v>BOGOTA - EL DORADO LUIS CARLOS GALAN SARMIENTO</v>
      </c>
      <c r="F1376" s="1" t="s">
        <v>23</v>
      </c>
      <c r="G1376" s="1" t="s">
        <v>24</v>
      </c>
      <c r="H1376" s="1" t="s">
        <v>52</v>
      </c>
      <c r="I1376" s="5">
        <v>12</v>
      </c>
      <c r="J1376" s="1" t="s">
        <v>105</v>
      </c>
      <c r="K1376" s="1" t="s">
        <v>106</v>
      </c>
    </row>
    <row r="1377" spans="1:11" ht="13.5" thickBot="1">
      <c r="A1377" s="30">
        <v>45323</v>
      </c>
      <c r="B1377" s="1" t="s">
        <v>90</v>
      </c>
      <c r="C1377" s="1" t="s">
        <v>294</v>
      </c>
      <c r="D1377" s="1" t="s">
        <v>5</v>
      </c>
      <c r="E1377" s="1" t="str">
        <f>+VLOOKUP(D1377,'[1]Exportar Hoja de Trabajo'!$B$2:$F$2549,2,0)</f>
        <v>BOGOTA - EL DORADO LUIS CARLOS GALAN SARMIENTO</v>
      </c>
      <c r="F1377" s="1" t="s">
        <v>18</v>
      </c>
      <c r="G1377" s="1" t="s">
        <v>19</v>
      </c>
      <c r="H1377" s="1" t="s">
        <v>52</v>
      </c>
      <c r="I1377" s="5">
        <v>4</v>
      </c>
      <c r="J1377" s="1" t="s">
        <v>199</v>
      </c>
      <c r="K1377" t="s">
        <v>255</v>
      </c>
    </row>
    <row r="1378" spans="1:11" ht="15.75" thickBot="1">
      <c r="A1378" s="30">
        <v>45323</v>
      </c>
      <c r="B1378" s="1" t="s">
        <v>155</v>
      </c>
      <c r="C1378" s="13" t="s">
        <v>296</v>
      </c>
      <c r="D1378" s="1" t="s">
        <v>5</v>
      </c>
      <c r="E1378" s="1" t="str">
        <f>+VLOOKUP(D1378,'[1]Exportar Hoja de Trabajo'!$B$2:$F$2549,2,0)</f>
        <v>BOGOTA - EL DORADO LUIS CARLOS GALAN SARMIENTO</v>
      </c>
      <c r="F1378" s="1" t="s">
        <v>18</v>
      </c>
      <c r="G1378" s="1" t="s">
        <v>19</v>
      </c>
      <c r="H1378" s="1" t="s">
        <v>213</v>
      </c>
      <c r="I1378" s="5">
        <v>1</v>
      </c>
      <c r="J1378" s="1" t="s">
        <v>144</v>
      </c>
      <c r="K1378" s="1" t="s">
        <v>145</v>
      </c>
    </row>
    <row r="1379" spans="1:11" ht="15.75" thickBot="1">
      <c r="A1379" s="30">
        <v>45323</v>
      </c>
      <c r="B1379" s="1" t="s">
        <v>155</v>
      </c>
      <c r="C1379" s="13" t="s">
        <v>296</v>
      </c>
      <c r="D1379" s="1" t="s">
        <v>157</v>
      </c>
      <c r="E1379" s="1" t="str">
        <f>+VLOOKUP(D1379,'[1]Exportar Hoja de Trabajo'!$B$2:$F$2549,2,0)</f>
        <v>SAN JOSE DEL GUAVIARE- JORGE E GONZ</v>
      </c>
      <c r="F1379" s="1" t="s">
        <v>23</v>
      </c>
      <c r="G1379" s="1" t="s">
        <v>24</v>
      </c>
      <c r="H1379" s="1" t="s">
        <v>120</v>
      </c>
      <c r="I1379" s="5">
        <v>9</v>
      </c>
      <c r="J1379" s="1" t="s">
        <v>115</v>
      </c>
      <c r="K1379" s="1" t="s">
        <v>116</v>
      </c>
    </row>
    <row r="1380" spans="1:11" ht="13.5" thickBot="1">
      <c r="A1380" s="30">
        <v>45323</v>
      </c>
      <c r="B1380" s="1" t="s">
        <v>162</v>
      </c>
      <c r="C1380" s="1" t="s">
        <v>299</v>
      </c>
      <c r="D1380" s="1" t="s">
        <v>76</v>
      </c>
      <c r="E1380" s="1" t="str">
        <f>+VLOOKUP(D1380,'[1]Exportar Hoja de Trabajo'!$B$2:$F$2549,2,0)</f>
        <v>RIONEGRO - JOSE M. CORDOVA</v>
      </c>
      <c r="F1380" s="1" t="s">
        <v>18</v>
      </c>
      <c r="G1380" s="1" t="s">
        <v>19</v>
      </c>
      <c r="H1380" s="1" t="s">
        <v>130</v>
      </c>
      <c r="I1380" s="5">
        <v>9</v>
      </c>
      <c r="J1380" s="1" t="s">
        <v>131</v>
      </c>
      <c r="K1380" s="1" t="s">
        <v>132</v>
      </c>
    </row>
    <row r="1381" spans="1:11" ht="13.5" thickBot="1">
      <c r="A1381" s="30">
        <v>45323</v>
      </c>
      <c r="B1381" s="1" t="s">
        <v>162</v>
      </c>
      <c r="C1381" s="1" t="s">
        <v>299</v>
      </c>
      <c r="D1381" s="1" t="s">
        <v>76</v>
      </c>
      <c r="E1381" s="1" t="str">
        <f>+VLOOKUP(D1381,'[1]Exportar Hoja de Trabajo'!$B$2:$F$2549,2,0)</f>
        <v>RIONEGRO - JOSE M. CORDOVA</v>
      </c>
      <c r="F1381" s="1" t="s">
        <v>38</v>
      </c>
      <c r="G1381" s="1" t="s">
        <v>39</v>
      </c>
      <c r="H1381" s="1" t="s">
        <v>130</v>
      </c>
      <c r="I1381" s="5">
        <v>3</v>
      </c>
      <c r="J1381" s="1" t="s">
        <v>131</v>
      </c>
      <c r="K1381" s="1" t="s">
        <v>132</v>
      </c>
    </row>
    <row r="1382" spans="1:11" ht="13.5" thickBot="1">
      <c r="A1382" s="30">
        <v>45323</v>
      </c>
      <c r="B1382" s="1" t="s">
        <v>186</v>
      </c>
      <c r="C1382" s="1" t="s">
        <v>297</v>
      </c>
      <c r="D1382" s="1" t="s">
        <v>5</v>
      </c>
      <c r="E1382" s="1" t="str">
        <f>+VLOOKUP(D1382,'[1]Exportar Hoja de Trabajo'!$B$2:$F$2549,2,0)</f>
        <v>BOGOTA - EL DORADO LUIS CARLOS GALAN SARMIENTO</v>
      </c>
      <c r="F1382" s="1" t="s">
        <v>65</v>
      </c>
      <c r="G1382" s="1" t="s">
        <v>66</v>
      </c>
      <c r="H1382" s="1" t="s">
        <v>7</v>
      </c>
      <c r="I1382" s="5">
        <v>4</v>
      </c>
      <c r="J1382" s="1" t="s">
        <v>189</v>
      </c>
      <c r="K1382" s="1" t="s">
        <v>190</v>
      </c>
    </row>
    <row r="1383" spans="1:11" ht="13.5" thickBot="1">
      <c r="A1383" s="30">
        <v>45323</v>
      </c>
      <c r="B1383" s="1" t="s">
        <v>186</v>
      </c>
      <c r="C1383" s="1" t="s">
        <v>297</v>
      </c>
      <c r="D1383" s="1" t="s">
        <v>5</v>
      </c>
      <c r="E1383" s="1" t="str">
        <f>+VLOOKUP(D1383,'[1]Exportar Hoja de Trabajo'!$B$2:$F$2549,2,0)</f>
        <v>BOGOTA - EL DORADO LUIS CARLOS GALAN SARMIENTO</v>
      </c>
      <c r="F1383" s="1" t="s">
        <v>6</v>
      </c>
      <c r="G1383" s="1" t="s">
        <v>283</v>
      </c>
      <c r="H1383" s="1" t="s">
        <v>29</v>
      </c>
      <c r="I1383" s="5">
        <v>53</v>
      </c>
      <c r="J1383" s="1" t="s">
        <v>233</v>
      </c>
      <c r="K1383" s="1" t="s">
        <v>234</v>
      </c>
    </row>
    <row r="1384" spans="1:11" ht="13.5" thickBot="1">
      <c r="A1384" s="30">
        <v>45323</v>
      </c>
      <c r="B1384" s="1" t="s">
        <v>13</v>
      </c>
      <c r="C1384" s="1" t="s">
        <v>290</v>
      </c>
      <c r="D1384" s="1" t="s">
        <v>14</v>
      </c>
      <c r="E1384" s="1" t="str">
        <f>+VLOOKUP(D1384,'[1]Exportar Hoja de Trabajo'!$B$2:$F$2549,2,0)</f>
        <v>SAN ANDRES-GUSTAVO ROJAS PINILLA</v>
      </c>
      <c r="F1384" s="1" t="s">
        <v>40</v>
      </c>
      <c r="G1384" s="1" t="s">
        <v>41</v>
      </c>
      <c r="H1384" s="1" t="s">
        <v>29</v>
      </c>
      <c r="I1384" s="5">
        <v>1049</v>
      </c>
      <c r="J1384" s="1" t="s">
        <v>30</v>
      </c>
      <c r="K1384" s="1" t="s">
        <v>488</v>
      </c>
    </row>
    <row r="1385" spans="1:11" ht="13.5" thickBot="1">
      <c r="A1385" s="30">
        <v>45323</v>
      </c>
      <c r="B1385" s="1" t="s">
        <v>13</v>
      </c>
      <c r="C1385" s="1" t="s">
        <v>290</v>
      </c>
      <c r="D1385" s="1" t="s">
        <v>14</v>
      </c>
      <c r="E1385" s="1" t="str">
        <f>+VLOOKUP(D1385,'[1]Exportar Hoja de Trabajo'!$B$2:$F$2549,2,0)</f>
        <v>SAN ANDRES-GUSTAVO ROJAS PINILLA</v>
      </c>
      <c r="F1385" s="1" t="s">
        <v>59</v>
      </c>
      <c r="G1385" s="1" t="s">
        <v>60</v>
      </c>
      <c r="H1385" s="1" t="s">
        <v>15</v>
      </c>
      <c r="I1385" s="5">
        <v>17</v>
      </c>
      <c r="J1385" s="1" t="s">
        <v>25</v>
      </c>
      <c r="K1385" s="1" t="s">
        <v>26</v>
      </c>
    </row>
    <row r="1386" spans="1:11" ht="13.5" thickBot="1">
      <c r="A1386" s="30">
        <v>45323</v>
      </c>
      <c r="B1386" s="1" t="s">
        <v>13</v>
      </c>
      <c r="C1386" s="1" t="s">
        <v>290</v>
      </c>
      <c r="D1386" s="1" t="s">
        <v>14</v>
      </c>
      <c r="E1386" s="1" t="str">
        <f>+VLOOKUP(D1386,'[1]Exportar Hoja de Trabajo'!$B$2:$F$2549,2,0)</f>
        <v>SAN ANDRES-GUSTAVO ROJAS PINILLA</v>
      </c>
      <c r="F1386" s="1" t="s">
        <v>59</v>
      </c>
      <c r="G1386" s="1" t="s">
        <v>60</v>
      </c>
      <c r="H1386" s="1" t="s">
        <v>15</v>
      </c>
      <c r="I1386" s="5">
        <v>48</v>
      </c>
      <c r="J1386" s="1" t="s">
        <v>16</v>
      </c>
      <c r="K1386" s="1" t="s">
        <v>17</v>
      </c>
    </row>
    <row r="1387" spans="1:11" ht="13.5" thickBot="1">
      <c r="A1387" s="30">
        <v>45323</v>
      </c>
      <c r="B1387" s="1" t="s">
        <v>13</v>
      </c>
      <c r="C1387" s="1" t="s">
        <v>290</v>
      </c>
      <c r="D1387" s="1" t="s">
        <v>31</v>
      </c>
      <c r="E1387" s="1" t="str">
        <f>+VLOOKUP(D1387,'[1]Exportar Hoja de Trabajo'!$B$2:$F$2549,2,0)</f>
        <v>EL EDEN</v>
      </c>
      <c r="F1387" s="1" t="s">
        <v>18</v>
      </c>
      <c r="G1387" s="1" t="s">
        <v>19</v>
      </c>
      <c r="H1387" s="1" t="s">
        <v>15</v>
      </c>
      <c r="I1387" s="5">
        <v>13</v>
      </c>
      <c r="J1387" s="1" t="s">
        <v>25</v>
      </c>
      <c r="K1387" s="1" t="s">
        <v>26</v>
      </c>
    </row>
    <row r="1388" spans="1:11" ht="13.5" thickBot="1">
      <c r="A1388" s="30">
        <v>45323</v>
      </c>
      <c r="B1388" s="1" t="s">
        <v>13</v>
      </c>
      <c r="C1388" s="1" t="s">
        <v>290</v>
      </c>
      <c r="D1388" s="1" t="s">
        <v>31</v>
      </c>
      <c r="E1388" s="1" t="str">
        <f>+VLOOKUP(D1388,'[1]Exportar Hoja de Trabajo'!$B$2:$F$2549,2,0)</f>
        <v>EL EDEN</v>
      </c>
      <c r="F1388" s="1" t="s">
        <v>18</v>
      </c>
      <c r="G1388" s="1" t="s">
        <v>19</v>
      </c>
      <c r="H1388" s="1" t="s">
        <v>15</v>
      </c>
      <c r="I1388" s="5">
        <v>16</v>
      </c>
      <c r="J1388" s="1" t="s">
        <v>16</v>
      </c>
      <c r="K1388" s="1" t="s">
        <v>17</v>
      </c>
    </row>
    <row r="1389" spans="1:11" ht="13.5" thickBot="1">
      <c r="A1389" s="30">
        <v>45323</v>
      </c>
      <c r="B1389" s="1" t="s">
        <v>13</v>
      </c>
      <c r="C1389" s="1" t="s">
        <v>290</v>
      </c>
      <c r="D1389" s="1" t="s">
        <v>31</v>
      </c>
      <c r="E1389" s="1" t="str">
        <f>+VLOOKUP(D1389,'[1]Exportar Hoja de Trabajo'!$B$2:$F$2549,2,0)</f>
        <v>EL EDEN</v>
      </c>
      <c r="F1389" s="1" t="s">
        <v>23</v>
      </c>
      <c r="G1389" s="1" t="s">
        <v>24</v>
      </c>
      <c r="H1389" s="1" t="s">
        <v>15</v>
      </c>
      <c r="I1389" s="5">
        <v>16</v>
      </c>
      <c r="J1389" s="1" t="s">
        <v>16</v>
      </c>
      <c r="K1389" s="1" t="s">
        <v>17</v>
      </c>
    </row>
    <row r="1390" spans="1:11" ht="13.5" thickBot="1">
      <c r="A1390" s="30">
        <v>45323</v>
      </c>
      <c r="B1390" s="1" t="s">
        <v>13</v>
      </c>
      <c r="C1390" s="1" t="s">
        <v>290</v>
      </c>
      <c r="D1390" s="1" t="s">
        <v>31</v>
      </c>
      <c r="E1390" s="1" t="str">
        <f>+VLOOKUP(D1390,'[1]Exportar Hoja de Trabajo'!$B$2:$F$2549,2,0)</f>
        <v>EL EDEN</v>
      </c>
      <c r="F1390" s="1" t="s">
        <v>27</v>
      </c>
      <c r="G1390" s="1" t="s">
        <v>28</v>
      </c>
      <c r="H1390" s="1" t="s">
        <v>29</v>
      </c>
      <c r="I1390" s="5">
        <v>150</v>
      </c>
      <c r="J1390" s="1" t="s">
        <v>46</v>
      </c>
      <c r="K1390" s="1" t="s">
        <v>47</v>
      </c>
    </row>
    <row r="1391" spans="1:11" ht="13.5" thickBot="1">
      <c r="A1391" s="30">
        <v>45323</v>
      </c>
      <c r="B1391" s="1" t="s">
        <v>13</v>
      </c>
      <c r="C1391" s="1" t="s">
        <v>290</v>
      </c>
      <c r="D1391" s="1" t="s">
        <v>31</v>
      </c>
      <c r="E1391" s="1" t="str">
        <f>+VLOOKUP(D1391,'[1]Exportar Hoja de Trabajo'!$B$2:$F$2549,2,0)</f>
        <v>EL EDEN</v>
      </c>
      <c r="F1391" s="1" t="s">
        <v>27</v>
      </c>
      <c r="G1391" s="1" t="s">
        <v>28</v>
      </c>
      <c r="H1391" s="1" t="s">
        <v>15</v>
      </c>
      <c r="I1391" s="5">
        <v>16</v>
      </c>
      <c r="J1391" s="1" t="s">
        <v>16</v>
      </c>
      <c r="K1391" s="1" t="s">
        <v>17</v>
      </c>
    </row>
    <row r="1392" spans="1:11" ht="13.5" thickBot="1">
      <c r="A1392" s="30">
        <v>45323</v>
      </c>
      <c r="B1392" s="1" t="s">
        <v>13</v>
      </c>
      <c r="C1392" s="1" t="s">
        <v>290</v>
      </c>
      <c r="D1392" s="1" t="s">
        <v>37</v>
      </c>
      <c r="E1392" s="1" t="str">
        <f>+VLOOKUP(D1392,'[1]Exportar Hoja de Trabajo'!$B$2:$F$2549,2,0)</f>
        <v>BARRANQUILLA-E. CORTISSOZ</v>
      </c>
      <c r="F1392" s="1" t="s">
        <v>27</v>
      </c>
      <c r="G1392" s="1" t="s">
        <v>28</v>
      </c>
      <c r="H1392" s="1" t="s">
        <v>29</v>
      </c>
      <c r="I1392" s="5">
        <v>29</v>
      </c>
      <c r="J1392" s="1" t="s">
        <v>34</v>
      </c>
      <c r="K1392" s="1" t="s">
        <v>35</v>
      </c>
    </row>
    <row r="1393" spans="1:11" ht="13.5" thickBot="1">
      <c r="A1393" s="30">
        <v>45323</v>
      </c>
      <c r="B1393" s="1" t="s">
        <v>13</v>
      </c>
      <c r="C1393" s="1" t="s">
        <v>290</v>
      </c>
      <c r="D1393" s="1" t="s">
        <v>44</v>
      </c>
      <c r="E1393" s="1" t="str">
        <f>+VLOOKUP(D1393,'[1]Exportar Hoja de Trabajo'!$B$2:$F$2549,2,0)</f>
        <v>BUCARAMANGA - PALONEGRO</v>
      </c>
      <c r="F1393" s="1" t="s">
        <v>6</v>
      </c>
      <c r="G1393" s="1" t="s">
        <v>283</v>
      </c>
      <c r="H1393" s="1" t="s">
        <v>29</v>
      </c>
      <c r="I1393" s="5">
        <v>2075</v>
      </c>
      <c r="J1393" s="1" t="s">
        <v>46</v>
      </c>
      <c r="K1393" s="1" t="s">
        <v>47</v>
      </c>
    </row>
    <row r="1394" spans="1:11" ht="13.5" thickBot="1">
      <c r="A1394" s="30">
        <v>45323</v>
      </c>
      <c r="B1394" s="1" t="s">
        <v>13</v>
      </c>
      <c r="C1394" s="1" t="s">
        <v>290</v>
      </c>
      <c r="D1394" s="1" t="s">
        <v>44</v>
      </c>
      <c r="E1394" s="1" t="str">
        <f>+VLOOKUP(D1394,'[1]Exportar Hoja de Trabajo'!$B$2:$F$2549,2,0)</f>
        <v>BUCARAMANGA - PALONEGRO</v>
      </c>
      <c r="F1394" s="1" t="s">
        <v>23</v>
      </c>
      <c r="G1394" s="1" t="s">
        <v>24</v>
      </c>
      <c r="H1394" s="1" t="s">
        <v>45</v>
      </c>
      <c r="I1394" s="5">
        <v>20</v>
      </c>
      <c r="J1394" s="1" t="s">
        <v>46</v>
      </c>
      <c r="K1394" s="1" t="s">
        <v>47</v>
      </c>
    </row>
    <row r="1395" spans="1:11" ht="13.5" thickBot="1">
      <c r="A1395" s="30">
        <v>45323</v>
      </c>
      <c r="B1395" s="1" t="s">
        <v>13</v>
      </c>
      <c r="C1395" s="1" t="s">
        <v>290</v>
      </c>
      <c r="D1395" s="1" t="s">
        <v>44</v>
      </c>
      <c r="E1395" s="1" t="str">
        <f>+VLOOKUP(D1395,'[1]Exportar Hoja de Trabajo'!$B$2:$F$2549,2,0)</f>
        <v>BUCARAMANGA - PALONEGRO</v>
      </c>
      <c r="F1395" s="1" t="s">
        <v>23</v>
      </c>
      <c r="G1395" s="1" t="s">
        <v>24</v>
      </c>
      <c r="H1395" s="1" t="s">
        <v>29</v>
      </c>
      <c r="I1395" s="5">
        <v>183</v>
      </c>
      <c r="J1395" s="1" t="s">
        <v>30</v>
      </c>
      <c r="K1395" s="1" t="s">
        <v>488</v>
      </c>
    </row>
    <row r="1396" spans="1:11" ht="13.5" thickBot="1">
      <c r="A1396" s="30">
        <v>45323</v>
      </c>
      <c r="B1396" s="1" t="s">
        <v>13</v>
      </c>
      <c r="C1396" s="1" t="s">
        <v>290</v>
      </c>
      <c r="D1396" s="1" t="s">
        <v>44</v>
      </c>
      <c r="E1396" s="1" t="str">
        <f>+VLOOKUP(D1396,'[1]Exportar Hoja de Trabajo'!$B$2:$F$2549,2,0)</f>
        <v>BUCARAMANGA - PALONEGRO</v>
      </c>
      <c r="F1396" s="1" t="s">
        <v>27</v>
      </c>
      <c r="G1396" s="1" t="s">
        <v>28</v>
      </c>
      <c r="H1396" s="1" t="s">
        <v>45</v>
      </c>
      <c r="I1396" s="5">
        <v>21</v>
      </c>
      <c r="J1396" s="1" t="s">
        <v>46</v>
      </c>
      <c r="K1396" s="1" t="s">
        <v>47</v>
      </c>
    </row>
    <row r="1397" spans="1:11" ht="13.5" thickBot="1">
      <c r="A1397" s="30">
        <v>45323</v>
      </c>
      <c r="B1397" s="1" t="s">
        <v>13</v>
      </c>
      <c r="C1397" s="1" t="s">
        <v>290</v>
      </c>
      <c r="D1397" s="1" t="s">
        <v>44</v>
      </c>
      <c r="E1397" s="1" t="str">
        <f>+VLOOKUP(D1397,'[1]Exportar Hoja de Trabajo'!$B$2:$F$2549,2,0)</f>
        <v>BUCARAMANGA - PALONEGRO</v>
      </c>
      <c r="F1397" s="1" t="s">
        <v>27</v>
      </c>
      <c r="G1397" s="1" t="s">
        <v>28</v>
      </c>
      <c r="H1397" s="1" t="s">
        <v>29</v>
      </c>
      <c r="I1397" s="5">
        <v>181</v>
      </c>
      <c r="J1397" s="1" t="s">
        <v>30</v>
      </c>
      <c r="K1397" s="1" t="s">
        <v>488</v>
      </c>
    </row>
    <row r="1398" spans="1:11" ht="13.5" thickBot="1">
      <c r="A1398" s="30">
        <v>45323</v>
      </c>
      <c r="B1398" s="1" t="s">
        <v>13</v>
      </c>
      <c r="C1398" s="1" t="s">
        <v>290</v>
      </c>
      <c r="D1398" s="1" t="s">
        <v>48</v>
      </c>
      <c r="E1398" s="1" t="str">
        <f>+VLOOKUP(D1398,'[1]Exportar Hoja de Trabajo'!$B$2:$F$2549,2,0)</f>
        <v>CALI - ALFONSO BONILLA ARAGON</v>
      </c>
      <c r="F1398" s="1" t="s">
        <v>32</v>
      </c>
      <c r="G1398" s="1" t="s">
        <v>33</v>
      </c>
      <c r="H1398" s="1" t="s">
        <v>15</v>
      </c>
      <c r="I1398" s="5">
        <v>96</v>
      </c>
      <c r="J1398" s="1" t="s">
        <v>25</v>
      </c>
      <c r="K1398" s="1" t="s">
        <v>26</v>
      </c>
    </row>
    <row r="1399" spans="1:11" ht="13.5" thickBot="1">
      <c r="A1399" s="30">
        <v>45323</v>
      </c>
      <c r="B1399" s="1" t="s">
        <v>13</v>
      </c>
      <c r="C1399" s="1" t="s">
        <v>290</v>
      </c>
      <c r="D1399" s="1" t="s">
        <v>48</v>
      </c>
      <c r="E1399" s="1" t="str">
        <f>+VLOOKUP(D1399,'[1]Exportar Hoja de Trabajo'!$B$2:$F$2549,2,0)</f>
        <v>CALI - ALFONSO BONILLA ARAGON</v>
      </c>
      <c r="F1399" s="1" t="s">
        <v>32</v>
      </c>
      <c r="G1399" s="1" t="s">
        <v>33</v>
      </c>
      <c r="H1399" s="1" t="s">
        <v>55</v>
      </c>
      <c r="I1399" s="5">
        <v>13</v>
      </c>
      <c r="J1399" s="1" t="s">
        <v>46</v>
      </c>
      <c r="K1399" s="1" t="s">
        <v>47</v>
      </c>
    </row>
    <row r="1400" spans="1:11" ht="13.5" thickBot="1">
      <c r="A1400" s="30">
        <v>45323</v>
      </c>
      <c r="B1400" s="1" t="s">
        <v>13</v>
      </c>
      <c r="C1400" s="1" t="s">
        <v>290</v>
      </c>
      <c r="D1400" s="1" t="s">
        <v>48</v>
      </c>
      <c r="E1400" s="1" t="str">
        <f>+VLOOKUP(D1400,'[1]Exportar Hoja de Trabajo'!$B$2:$F$2549,2,0)</f>
        <v>CALI - ALFONSO BONILLA ARAGON</v>
      </c>
      <c r="F1400" s="1" t="s">
        <v>6</v>
      </c>
      <c r="G1400" s="1" t="s">
        <v>283</v>
      </c>
      <c r="H1400" s="1" t="s">
        <v>15</v>
      </c>
      <c r="I1400" s="5">
        <v>167</v>
      </c>
      <c r="J1400" s="1" t="s">
        <v>16</v>
      </c>
      <c r="K1400" s="1" t="s">
        <v>17</v>
      </c>
    </row>
    <row r="1401" spans="1:11" ht="13.5" thickBot="1">
      <c r="A1401" s="30">
        <v>45323</v>
      </c>
      <c r="B1401" s="1" t="s">
        <v>13</v>
      </c>
      <c r="C1401" s="1" t="s">
        <v>290</v>
      </c>
      <c r="D1401" s="1" t="s">
        <v>48</v>
      </c>
      <c r="E1401" s="1" t="str">
        <f>+VLOOKUP(D1401,'[1]Exportar Hoja de Trabajo'!$B$2:$F$2549,2,0)</f>
        <v>CALI - ALFONSO BONILLA ARAGON</v>
      </c>
      <c r="F1401" s="1" t="s">
        <v>6</v>
      </c>
      <c r="G1401" s="1" t="s">
        <v>283</v>
      </c>
      <c r="H1401" s="1" t="s">
        <v>55</v>
      </c>
      <c r="I1401" s="5">
        <v>41</v>
      </c>
      <c r="J1401" s="1" t="s">
        <v>46</v>
      </c>
      <c r="K1401" s="1" t="s">
        <v>47</v>
      </c>
    </row>
    <row r="1402" spans="1:11" ht="13.5" thickBot="1">
      <c r="A1402" s="30">
        <v>45323</v>
      </c>
      <c r="B1402" s="1" t="s">
        <v>13</v>
      </c>
      <c r="C1402" s="1" t="s">
        <v>290</v>
      </c>
      <c r="D1402" s="1" t="s">
        <v>48</v>
      </c>
      <c r="E1402" s="1" t="str">
        <f>+VLOOKUP(D1402,'[1]Exportar Hoja de Trabajo'!$B$2:$F$2549,2,0)</f>
        <v>CALI - ALFONSO BONILLA ARAGON</v>
      </c>
      <c r="F1402" s="1" t="s">
        <v>65</v>
      </c>
      <c r="G1402" s="1" t="s">
        <v>66</v>
      </c>
      <c r="H1402" s="1" t="s">
        <v>45</v>
      </c>
      <c r="I1402" s="5">
        <v>1</v>
      </c>
      <c r="J1402" s="1" t="s">
        <v>46</v>
      </c>
      <c r="K1402" s="1" t="s">
        <v>47</v>
      </c>
    </row>
    <row r="1403" spans="1:11" ht="13.5" thickBot="1">
      <c r="A1403" s="30">
        <v>45323</v>
      </c>
      <c r="B1403" s="1" t="s">
        <v>13</v>
      </c>
      <c r="C1403" s="1" t="s">
        <v>290</v>
      </c>
      <c r="D1403" s="1" t="s">
        <v>48</v>
      </c>
      <c r="E1403" s="1" t="str">
        <f>+VLOOKUP(D1403,'[1]Exportar Hoja de Trabajo'!$B$2:$F$2549,2,0)</f>
        <v>CALI - ALFONSO BONILLA ARAGON</v>
      </c>
      <c r="F1403" s="1" t="s">
        <v>18</v>
      </c>
      <c r="G1403" s="1" t="s">
        <v>19</v>
      </c>
      <c r="H1403" s="1" t="s">
        <v>29</v>
      </c>
      <c r="I1403" s="5">
        <v>955</v>
      </c>
      <c r="J1403" s="1" t="s">
        <v>46</v>
      </c>
      <c r="K1403" s="1" t="s">
        <v>47</v>
      </c>
    </row>
    <row r="1404" spans="1:11" ht="13.5" thickBot="1">
      <c r="A1404" s="30">
        <v>45323</v>
      </c>
      <c r="B1404" s="1" t="s">
        <v>13</v>
      </c>
      <c r="C1404" s="1" t="s">
        <v>290</v>
      </c>
      <c r="D1404" s="1" t="s">
        <v>48</v>
      </c>
      <c r="E1404" s="1" t="str">
        <f>+VLOOKUP(D1404,'[1]Exportar Hoja de Trabajo'!$B$2:$F$2549,2,0)</f>
        <v>CALI - ALFONSO BONILLA ARAGON</v>
      </c>
      <c r="F1404" s="1" t="s">
        <v>18</v>
      </c>
      <c r="G1404" s="1" t="s">
        <v>19</v>
      </c>
      <c r="H1404" s="1" t="s">
        <v>15</v>
      </c>
      <c r="I1404" s="5">
        <v>124</v>
      </c>
      <c r="J1404" s="1" t="s">
        <v>25</v>
      </c>
      <c r="K1404" s="1" t="s">
        <v>26</v>
      </c>
    </row>
    <row r="1405" spans="1:11" ht="13.5" thickBot="1">
      <c r="A1405" s="30">
        <v>45323</v>
      </c>
      <c r="B1405" s="1" t="s">
        <v>13</v>
      </c>
      <c r="C1405" s="1" t="s">
        <v>290</v>
      </c>
      <c r="D1405" s="1" t="s">
        <v>48</v>
      </c>
      <c r="E1405" s="1" t="str">
        <f>+VLOOKUP(D1405,'[1]Exportar Hoja de Trabajo'!$B$2:$F$2549,2,0)</f>
        <v>CALI - ALFONSO BONILLA ARAGON</v>
      </c>
      <c r="F1405" s="1" t="s">
        <v>23</v>
      </c>
      <c r="G1405" s="1" t="s">
        <v>24</v>
      </c>
      <c r="H1405" s="1" t="s">
        <v>29</v>
      </c>
      <c r="I1405" s="5">
        <v>1158</v>
      </c>
      <c r="J1405" s="1" t="s">
        <v>46</v>
      </c>
      <c r="K1405" s="1" t="s">
        <v>47</v>
      </c>
    </row>
    <row r="1406" spans="1:11" ht="13.5" thickBot="1">
      <c r="A1406" s="30">
        <v>45323</v>
      </c>
      <c r="B1406" s="1" t="s">
        <v>13</v>
      </c>
      <c r="C1406" s="1" t="s">
        <v>290</v>
      </c>
      <c r="D1406" s="1" t="s">
        <v>48</v>
      </c>
      <c r="E1406" s="1" t="str">
        <f>+VLOOKUP(D1406,'[1]Exportar Hoja de Trabajo'!$B$2:$F$2549,2,0)</f>
        <v>CALI - ALFONSO BONILLA ARAGON</v>
      </c>
      <c r="F1406" s="1" t="s">
        <v>27</v>
      </c>
      <c r="G1406" s="1" t="s">
        <v>28</v>
      </c>
      <c r="H1406" s="1" t="s">
        <v>45</v>
      </c>
      <c r="I1406" s="5">
        <v>19</v>
      </c>
      <c r="J1406" s="1" t="s">
        <v>46</v>
      </c>
      <c r="K1406" s="1" t="s">
        <v>47</v>
      </c>
    </row>
    <row r="1407" spans="1:11" ht="13.5" thickBot="1">
      <c r="A1407" s="30">
        <v>45323</v>
      </c>
      <c r="B1407" s="1" t="s">
        <v>13</v>
      </c>
      <c r="C1407" s="1" t="s">
        <v>290</v>
      </c>
      <c r="D1407" s="1" t="s">
        <v>48</v>
      </c>
      <c r="E1407" s="1" t="str">
        <f>+VLOOKUP(D1407,'[1]Exportar Hoja de Trabajo'!$B$2:$F$2549,2,0)</f>
        <v>CALI - ALFONSO BONILLA ARAGON</v>
      </c>
      <c r="F1407" s="1" t="s">
        <v>27</v>
      </c>
      <c r="G1407" s="1" t="s">
        <v>28</v>
      </c>
      <c r="H1407" s="1" t="s">
        <v>29</v>
      </c>
      <c r="I1407" s="5">
        <v>891</v>
      </c>
      <c r="J1407" s="1" t="s">
        <v>46</v>
      </c>
      <c r="K1407" s="1" t="s">
        <v>47</v>
      </c>
    </row>
    <row r="1408" spans="1:11" ht="13.5" thickBot="1">
      <c r="A1408" s="30">
        <v>45323</v>
      </c>
      <c r="B1408" s="1" t="s">
        <v>13</v>
      </c>
      <c r="C1408" s="1" t="s">
        <v>290</v>
      </c>
      <c r="D1408" s="1" t="s">
        <v>48</v>
      </c>
      <c r="E1408" s="1" t="str">
        <f>+VLOOKUP(D1408,'[1]Exportar Hoja de Trabajo'!$B$2:$F$2549,2,0)</f>
        <v>CALI - ALFONSO BONILLA ARAGON</v>
      </c>
      <c r="F1408" s="1" t="s">
        <v>40</v>
      </c>
      <c r="G1408" s="1" t="s">
        <v>41</v>
      </c>
      <c r="H1408" s="1" t="s">
        <v>52</v>
      </c>
      <c r="I1408" s="5">
        <v>2</v>
      </c>
      <c r="J1408" s="1" t="s">
        <v>53</v>
      </c>
      <c r="K1408" s="1" t="s">
        <v>54</v>
      </c>
    </row>
    <row r="1409" spans="1:11" ht="13.5" thickBot="1">
      <c r="A1409" s="30">
        <v>45323</v>
      </c>
      <c r="B1409" s="1" t="s">
        <v>13</v>
      </c>
      <c r="C1409" s="1" t="s">
        <v>290</v>
      </c>
      <c r="D1409" s="1" t="s">
        <v>48</v>
      </c>
      <c r="E1409" s="1" t="str">
        <f>+VLOOKUP(D1409,'[1]Exportar Hoja de Trabajo'!$B$2:$F$2549,2,0)</f>
        <v>CALI - ALFONSO BONILLA ARAGON</v>
      </c>
      <c r="F1409" s="1" t="s">
        <v>40</v>
      </c>
      <c r="G1409" s="1" t="s">
        <v>41</v>
      </c>
      <c r="H1409" s="1" t="s">
        <v>55</v>
      </c>
      <c r="I1409" s="5">
        <v>13</v>
      </c>
      <c r="J1409" s="1" t="s">
        <v>46</v>
      </c>
      <c r="K1409" s="1" t="s">
        <v>47</v>
      </c>
    </row>
    <row r="1410" spans="1:11" ht="13.5" thickBot="1">
      <c r="A1410" s="30">
        <v>45323</v>
      </c>
      <c r="B1410" s="1" t="s">
        <v>13</v>
      </c>
      <c r="C1410" s="1" t="s">
        <v>290</v>
      </c>
      <c r="D1410" s="1" t="s">
        <v>61</v>
      </c>
      <c r="E1410" s="1" t="str">
        <f>+VLOOKUP(D1410,'[1]Exportar Hoja de Trabajo'!$B$2:$F$2549,2,0)</f>
        <v>CARTAGENA - RAFAEL NUÑEZ</v>
      </c>
      <c r="F1410" s="1" t="s">
        <v>32</v>
      </c>
      <c r="G1410" s="1" t="s">
        <v>33</v>
      </c>
      <c r="H1410" s="1" t="s">
        <v>67</v>
      </c>
      <c r="I1410" s="5">
        <v>16</v>
      </c>
      <c r="J1410" s="1" t="s">
        <v>68</v>
      </c>
      <c r="K1410" s="1" t="s">
        <v>69</v>
      </c>
    </row>
    <row r="1411" spans="1:11" ht="13.5" thickBot="1">
      <c r="A1411" s="30">
        <v>45323</v>
      </c>
      <c r="B1411" s="1" t="s">
        <v>13</v>
      </c>
      <c r="C1411" s="1" t="s">
        <v>290</v>
      </c>
      <c r="D1411" s="1" t="s">
        <v>61</v>
      </c>
      <c r="E1411" s="1" t="str">
        <f>+VLOOKUP(D1411,'[1]Exportar Hoja de Trabajo'!$B$2:$F$2549,2,0)</f>
        <v>CARTAGENA - RAFAEL NUÑEZ</v>
      </c>
      <c r="F1411" s="1" t="s">
        <v>32</v>
      </c>
      <c r="G1411" s="1" t="s">
        <v>33</v>
      </c>
      <c r="H1411" s="1" t="s">
        <v>15</v>
      </c>
      <c r="I1411" s="5">
        <v>134</v>
      </c>
      <c r="J1411" s="1" t="s">
        <v>16</v>
      </c>
      <c r="K1411" s="1" t="s">
        <v>17</v>
      </c>
    </row>
    <row r="1412" spans="1:11" ht="13.5" thickBot="1">
      <c r="A1412" s="30">
        <v>45323</v>
      </c>
      <c r="B1412" s="1" t="s">
        <v>13</v>
      </c>
      <c r="C1412" s="1" t="s">
        <v>290</v>
      </c>
      <c r="D1412" s="1" t="s">
        <v>61</v>
      </c>
      <c r="E1412" s="1" t="str">
        <f>+VLOOKUP(D1412,'[1]Exportar Hoja de Trabajo'!$B$2:$F$2549,2,0)</f>
        <v>CARTAGENA - RAFAEL NUÑEZ</v>
      </c>
      <c r="F1412" s="1" t="s">
        <v>32</v>
      </c>
      <c r="G1412" s="1" t="s">
        <v>33</v>
      </c>
      <c r="H1412" s="1" t="s">
        <v>180</v>
      </c>
      <c r="I1412" s="5">
        <v>7</v>
      </c>
      <c r="J1412" s="1" t="s">
        <v>181</v>
      </c>
      <c r="K1412" s="1" t="s">
        <v>182</v>
      </c>
    </row>
    <row r="1413" spans="1:11" ht="13.5" thickBot="1">
      <c r="A1413" s="30">
        <v>45323</v>
      </c>
      <c r="B1413" s="1" t="s">
        <v>13</v>
      </c>
      <c r="C1413" s="1" t="s">
        <v>290</v>
      </c>
      <c r="D1413" s="1" t="s">
        <v>61</v>
      </c>
      <c r="E1413" s="1" t="str">
        <f>+VLOOKUP(D1413,'[1]Exportar Hoja de Trabajo'!$B$2:$F$2549,2,0)</f>
        <v>CARTAGENA - RAFAEL NUÑEZ</v>
      </c>
      <c r="F1413" s="1" t="s">
        <v>6</v>
      </c>
      <c r="G1413" s="1" t="s">
        <v>283</v>
      </c>
      <c r="H1413" s="1" t="s">
        <v>29</v>
      </c>
      <c r="I1413" s="5">
        <v>30</v>
      </c>
      <c r="J1413" s="1" t="s">
        <v>34</v>
      </c>
      <c r="K1413" s="1" t="s">
        <v>35</v>
      </c>
    </row>
    <row r="1414" spans="1:11" ht="13.5" thickBot="1">
      <c r="A1414" s="30">
        <v>45323</v>
      </c>
      <c r="B1414" s="1" t="s">
        <v>13</v>
      </c>
      <c r="C1414" s="1" t="s">
        <v>290</v>
      </c>
      <c r="D1414" s="1" t="s">
        <v>61</v>
      </c>
      <c r="E1414" s="1" t="str">
        <f>+VLOOKUP(D1414,'[1]Exportar Hoja de Trabajo'!$B$2:$F$2549,2,0)</f>
        <v>CARTAGENA - RAFAEL NUÑEZ</v>
      </c>
      <c r="F1414" s="1" t="s">
        <v>6</v>
      </c>
      <c r="G1414" s="1" t="s">
        <v>283</v>
      </c>
      <c r="H1414" s="1" t="s">
        <v>15</v>
      </c>
      <c r="I1414" s="5">
        <v>588</v>
      </c>
      <c r="J1414" s="1" t="s">
        <v>42</v>
      </c>
      <c r="K1414" s="1" t="s">
        <v>43</v>
      </c>
    </row>
    <row r="1415" spans="1:11" ht="13.5" thickBot="1">
      <c r="A1415" s="30">
        <v>45323</v>
      </c>
      <c r="B1415" s="1" t="s">
        <v>13</v>
      </c>
      <c r="C1415" s="1" t="s">
        <v>290</v>
      </c>
      <c r="D1415" s="1" t="s">
        <v>61</v>
      </c>
      <c r="E1415" s="1" t="str">
        <f>+VLOOKUP(D1415,'[1]Exportar Hoja de Trabajo'!$B$2:$F$2549,2,0)</f>
        <v>CARTAGENA - RAFAEL NUÑEZ</v>
      </c>
      <c r="F1415" s="1" t="s">
        <v>18</v>
      </c>
      <c r="G1415" s="1" t="s">
        <v>19</v>
      </c>
      <c r="H1415" s="1" t="s">
        <v>62</v>
      </c>
      <c r="I1415" s="5">
        <v>16</v>
      </c>
      <c r="J1415" s="1" t="s">
        <v>63</v>
      </c>
      <c r="K1415" s="1" t="s">
        <v>64</v>
      </c>
    </row>
    <row r="1416" spans="1:11" ht="13.5" thickBot="1">
      <c r="A1416" s="30">
        <v>45323</v>
      </c>
      <c r="B1416" s="1" t="s">
        <v>13</v>
      </c>
      <c r="C1416" s="1" t="s">
        <v>290</v>
      </c>
      <c r="D1416" s="1" t="s">
        <v>61</v>
      </c>
      <c r="E1416" s="1" t="str">
        <f>+VLOOKUP(D1416,'[1]Exportar Hoja de Trabajo'!$B$2:$F$2549,2,0)</f>
        <v>CARTAGENA - RAFAEL NUÑEZ</v>
      </c>
      <c r="F1416" s="1" t="s">
        <v>18</v>
      </c>
      <c r="G1416" s="1" t="s">
        <v>19</v>
      </c>
      <c r="H1416" s="1" t="s">
        <v>180</v>
      </c>
      <c r="I1416" s="5">
        <v>8</v>
      </c>
      <c r="J1416" s="1" t="s">
        <v>181</v>
      </c>
      <c r="K1416" s="1" t="s">
        <v>182</v>
      </c>
    </row>
    <row r="1417" spans="1:11" ht="13.5" thickBot="1">
      <c r="A1417" s="30">
        <v>45323</v>
      </c>
      <c r="B1417" s="1" t="s">
        <v>13</v>
      </c>
      <c r="C1417" s="1" t="s">
        <v>290</v>
      </c>
      <c r="D1417" s="1" t="s">
        <v>61</v>
      </c>
      <c r="E1417" s="1" t="str">
        <f>+VLOOKUP(D1417,'[1]Exportar Hoja de Trabajo'!$B$2:$F$2549,2,0)</f>
        <v>CARTAGENA - RAFAEL NUÑEZ</v>
      </c>
      <c r="F1417" s="1" t="s">
        <v>23</v>
      </c>
      <c r="G1417" s="1" t="s">
        <v>24</v>
      </c>
      <c r="H1417" s="1" t="s">
        <v>29</v>
      </c>
      <c r="I1417" s="5">
        <v>572</v>
      </c>
      <c r="J1417" s="1" t="s">
        <v>30</v>
      </c>
      <c r="K1417" s="1" t="s">
        <v>488</v>
      </c>
    </row>
    <row r="1418" spans="1:11" ht="13.5" thickBot="1">
      <c r="A1418" s="30">
        <v>45323</v>
      </c>
      <c r="B1418" s="1" t="s">
        <v>13</v>
      </c>
      <c r="C1418" s="1" t="s">
        <v>290</v>
      </c>
      <c r="D1418" s="1" t="s">
        <v>61</v>
      </c>
      <c r="E1418" s="1" t="str">
        <f>+VLOOKUP(D1418,'[1]Exportar Hoja de Trabajo'!$B$2:$F$2549,2,0)</f>
        <v>CARTAGENA - RAFAEL NUÑEZ</v>
      </c>
      <c r="F1418" s="1" t="s">
        <v>23</v>
      </c>
      <c r="G1418" s="1" t="s">
        <v>24</v>
      </c>
      <c r="H1418" s="1" t="s">
        <v>67</v>
      </c>
      <c r="I1418" s="5">
        <v>18</v>
      </c>
      <c r="J1418" s="1" t="s">
        <v>68</v>
      </c>
      <c r="K1418" s="1" t="s">
        <v>69</v>
      </c>
    </row>
    <row r="1419" spans="1:11" ht="13.5" thickBot="1">
      <c r="A1419" s="30">
        <v>45323</v>
      </c>
      <c r="B1419" s="1" t="s">
        <v>13</v>
      </c>
      <c r="C1419" s="1" t="s">
        <v>290</v>
      </c>
      <c r="D1419" s="1" t="s">
        <v>61</v>
      </c>
      <c r="E1419" s="1" t="str">
        <f>+VLOOKUP(D1419,'[1]Exportar Hoja de Trabajo'!$B$2:$F$2549,2,0)</f>
        <v>CARTAGENA - RAFAEL NUÑEZ</v>
      </c>
      <c r="F1419" s="1" t="s">
        <v>36</v>
      </c>
      <c r="G1419" t="s">
        <v>347</v>
      </c>
      <c r="H1419" s="1" t="s">
        <v>15</v>
      </c>
      <c r="I1419" s="5">
        <v>64</v>
      </c>
      <c r="J1419" s="1" t="s">
        <v>42</v>
      </c>
      <c r="K1419" s="1" t="s">
        <v>43</v>
      </c>
    </row>
    <row r="1420" spans="1:11" ht="13.5" thickBot="1">
      <c r="A1420" s="30">
        <v>45323</v>
      </c>
      <c r="B1420" s="1" t="s">
        <v>13</v>
      </c>
      <c r="C1420" s="1" t="s">
        <v>290</v>
      </c>
      <c r="D1420" s="1" t="s">
        <v>61</v>
      </c>
      <c r="E1420" s="1" t="str">
        <f>+VLOOKUP(D1420,'[1]Exportar Hoja de Trabajo'!$B$2:$F$2549,2,0)</f>
        <v>CARTAGENA - RAFAEL NUÑEZ</v>
      </c>
      <c r="F1420" s="1" t="s">
        <v>36</v>
      </c>
      <c r="G1420" t="s">
        <v>347</v>
      </c>
      <c r="H1420" s="1" t="s">
        <v>15</v>
      </c>
      <c r="I1420" s="5">
        <v>3</v>
      </c>
      <c r="J1420" s="1" t="s">
        <v>25</v>
      </c>
      <c r="K1420" s="1" t="s">
        <v>26</v>
      </c>
    </row>
    <row r="1421" spans="1:11" ht="13.5" thickBot="1">
      <c r="A1421" s="30">
        <v>45323</v>
      </c>
      <c r="B1421" s="1" t="s">
        <v>13</v>
      </c>
      <c r="C1421" s="1" t="s">
        <v>290</v>
      </c>
      <c r="D1421" s="1" t="s">
        <v>61</v>
      </c>
      <c r="E1421" s="1" t="str">
        <f>+VLOOKUP(D1421,'[1]Exportar Hoja de Trabajo'!$B$2:$F$2549,2,0)</f>
        <v>CARTAGENA - RAFAEL NUÑEZ</v>
      </c>
      <c r="F1421" s="1" t="s">
        <v>27</v>
      </c>
      <c r="G1421" s="1" t="s">
        <v>28</v>
      </c>
      <c r="H1421" s="1" t="s">
        <v>49</v>
      </c>
      <c r="I1421" s="5">
        <v>5</v>
      </c>
      <c r="J1421" s="1" t="s">
        <v>50</v>
      </c>
      <c r="K1421" s="1" t="s">
        <v>51</v>
      </c>
    </row>
    <row r="1422" spans="1:11" ht="13.5" thickBot="1">
      <c r="A1422" s="30">
        <v>45323</v>
      </c>
      <c r="B1422" s="1" t="s">
        <v>13</v>
      </c>
      <c r="C1422" s="1" t="s">
        <v>290</v>
      </c>
      <c r="D1422" s="1" t="s">
        <v>61</v>
      </c>
      <c r="E1422" s="1" t="str">
        <f>+VLOOKUP(D1422,'[1]Exportar Hoja de Trabajo'!$B$2:$F$2549,2,0)</f>
        <v>CARTAGENA - RAFAEL NUÑEZ</v>
      </c>
      <c r="F1422" s="1" t="s">
        <v>27</v>
      </c>
      <c r="G1422" s="1" t="s">
        <v>28</v>
      </c>
      <c r="H1422" s="1" t="s">
        <v>15</v>
      </c>
      <c r="I1422" s="5">
        <v>91</v>
      </c>
      <c r="J1422" s="1" t="s">
        <v>16</v>
      </c>
      <c r="K1422" s="1" t="s">
        <v>17</v>
      </c>
    </row>
    <row r="1423" spans="1:11" ht="13.5" thickBot="1">
      <c r="A1423" s="30">
        <v>45323</v>
      </c>
      <c r="B1423" s="1" t="s">
        <v>13</v>
      </c>
      <c r="C1423" s="1" t="s">
        <v>290</v>
      </c>
      <c r="D1423" s="1" t="s">
        <v>61</v>
      </c>
      <c r="E1423" s="1" t="str">
        <f>+VLOOKUP(D1423,'[1]Exportar Hoja de Trabajo'!$B$2:$F$2549,2,0)</f>
        <v>CARTAGENA - RAFAEL NUÑEZ</v>
      </c>
      <c r="F1423" s="1" t="s">
        <v>40</v>
      </c>
      <c r="G1423" s="1" t="s">
        <v>41</v>
      </c>
      <c r="H1423" s="1" t="s">
        <v>45</v>
      </c>
      <c r="I1423" s="5">
        <v>3</v>
      </c>
      <c r="J1423" s="1" t="s">
        <v>42</v>
      </c>
      <c r="K1423" s="1" t="s">
        <v>43</v>
      </c>
    </row>
    <row r="1424" spans="1:11" ht="13.5" thickBot="1">
      <c r="A1424" s="30">
        <v>45323</v>
      </c>
      <c r="B1424" s="1" t="s">
        <v>13</v>
      </c>
      <c r="C1424" s="1" t="s">
        <v>290</v>
      </c>
      <c r="D1424" s="1" t="s">
        <v>72</v>
      </c>
      <c r="E1424" s="1" t="str">
        <f>+VLOOKUP(D1424,'[1]Exportar Hoja de Trabajo'!$B$2:$F$2549,2,0)</f>
        <v>CAMILO DAZA</v>
      </c>
      <c r="F1424" s="1" t="s">
        <v>6</v>
      </c>
      <c r="G1424" s="1" t="s">
        <v>283</v>
      </c>
      <c r="H1424" s="1" t="s">
        <v>45</v>
      </c>
      <c r="I1424" s="5">
        <v>103</v>
      </c>
      <c r="J1424" s="1" t="s">
        <v>46</v>
      </c>
      <c r="K1424" s="1" t="s">
        <v>47</v>
      </c>
    </row>
    <row r="1425" spans="1:11" ht="13.5" thickBot="1">
      <c r="A1425" s="30">
        <v>45323</v>
      </c>
      <c r="B1425" s="1" t="s">
        <v>13</v>
      </c>
      <c r="C1425" s="1" t="s">
        <v>290</v>
      </c>
      <c r="D1425" s="1" t="s">
        <v>72</v>
      </c>
      <c r="E1425" s="1" t="str">
        <f>+VLOOKUP(D1425,'[1]Exportar Hoja de Trabajo'!$B$2:$F$2549,2,0)</f>
        <v>CAMILO DAZA</v>
      </c>
      <c r="F1425" s="1" t="s">
        <v>65</v>
      </c>
      <c r="G1425" s="1" t="s">
        <v>66</v>
      </c>
      <c r="H1425" s="1" t="s">
        <v>29</v>
      </c>
      <c r="I1425" s="5">
        <v>15</v>
      </c>
      <c r="J1425" s="1" t="s">
        <v>46</v>
      </c>
      <c r="K1425" s="1" t="s">
        <v>47</v>
      </c>
    </row>
    <row r="1426" spans="1:11" ht="13.5" thickBot="1">
      <c r="A1426" s="30">
        <v>45323</v>
      </c>
      <c r="B1426" s="1" t="s">
        <v>13</v>
      </c>
      <c r="C1426" s="1" t="s">
        <v>290</v>
      </c>
      <c r="D1426" s="1" t="s">
        <v>72</v>
      </c>
      <c r="E1426" s="1" t="str">
        <f>+VLOOKUP(D1426,'[1]Exportar Hoja de Trabajo'!$B$2:$F$2549,2,0)</f>
        <v>CAMILO DAZA</v>
      </c>
      <c r="F1426" s="1" t="s">
        <v>59</v>
      </c>
      <c r="G1426" s="1" t="s">
        <v>60</v>
      </c>
      <c r="H1426" s="1" t="s">
        <v>29</v>
      </c>
      <c r="I1426" s="5">
        <v>1</v>
      </c>
      <c r="J1426" s="1" t="s">
        <v>46</v>
      </c>
      <c r="K1426" s="1" t="s">
        <v>47</v>
      </c>
    </row>
    <row r="1427" spans="1:11" ht="13.5" thickBot="1">
      <c r="A1427" s="30">
        <v>45323</v>
      </c>
      <c r="B1427" s="1" t="s">
        <v>13</v>
      </c>
      <c r="C1427" s="1" t="s">
        <v>290</v>
      </c>
      <c r="D1427" s="1" t="s">
        <v>73</v>
      </c>
      <c r="E1427" s="1" t="str">
        <f>+VLOOKUP(D1427,'[1]Exportar Hoja de Trabajo'!$B$2:$F$2549,2,0)</f>
        <v>EL YOPAL</v>
      </c>
      <c r="F1427" s="1" t="s">
        <v>59</v>
      </c>
      <c r="G1427" s="1" t="s">
        <v>60</v>
      </c>
      <c r="H1427" s="1" t="s">
        <v>29</v>
      </c>
      <c r="I1427" s="5">
        <v>17</v>
      </c>
      <c r="J1427" s="1" t="s">
        <v>30</v>
      </c>
      <c r="K1427" s="1" t="s">
        <v>488</v>
      </c>
    </row>
    <row r="1428" spans="1:11" ht="13.5" thickBot="1">
      <c r="A1428" s="30">
        <v>45323</v>
      </c>
      <c r="B1428" s="1" t="s">
        <v>13</v>
      </c>
      <c r="C1428" s="1" t="s">
        <v>290</v>
      </c>
      <c r="D1428" s="1" t="s">
        <v>124</v>
      </c>
      <c r="E1428" s="1" t="str">
        <f>+VLOOKUP(D1428,'[1]Exportar Hoja de Trabajo'!$B$2:$F$2549,2,0)</f>
        <v>LETICIA-ALFREDO VASQUEZ COBO</v>
      </c>
      <c r="F1428" s="1" t="s">
        <v>32</v>
      </c>
      <c r="G1428" s="1" t="s">
        <v>33</v>
      </c>
      <c r="H1428" s="1" t="s">
        <v>29</v>
      </c>
      <c r="I1428" s="5">
        <v>59</v>
      </c>
      <c r="J1428" s="1" t="s">
        <v>46</v>
      </c>
      <c r="K1428" s="1" t="s">
        <v>47</v>
      </c>
    </row>
    <row r="1429" spans="1:11" ht="13.5" thickBot="1">
      <c r="A1429" s="30">
        <v>45323</v>
      </c>
      <c r="B1429" s="1" t="s">
        <v>13</v>
      </c>
      <c r="C1429" s="1" t="s">
        <v>290</v>
      </c>
      <c r="D1429" s="1" t="s">
        <v>124</v>
      </c>
      <c r="E1429" s="1" t="str">
        <f>+VLOOKUP(D1429,'[1]Exportar Hoja de Trabajo'!$B$2:$F$2549,2,0)</f>
        <v>LETICIA-ALFREDO VASQUEZ COBO</v>
      </c>
      <c r="F1429" s="1" t="s">
        <v>6</v>
      </c>
      <c r="G1429" s="1" t="s">
        <v>283</v>
      </c>
      <c r="H1429" s="1" t="s">
        <v>29</v>
      </c>
      <c r="I1429" s="5">
        <v>357</v>
      </c>
      <c r="J1429" s="1" t="s">
        <v>46</v>
      </c>
      <c r="K1429" s="1" t="s">
        <v>47</v>
      </c>
    </row>
    <row r="1430" spans="1:11" ht="13.5" thickBot="1">
      <c r="A1430" s="30">
        <v>45323</v>
      </c>
      <c r="B1430" s="1" t="s">
        <v>13</v>
      </c>
      <c r="C1430" s="1" t="s">
        <v>290</v>
      </c>
      <c r="D1430" s="1" t="s">
        <v>124</v>
      </c>
      <c r="E1430" s="1" t="str">
        <f>+VLOOKUP(D1430,'[1]Exportar Hoja de Trabajo'!$B$2:$F$2549,2,0)</f>
        <v>LETICIA-ALFREDO VASQUEZ COBO</v>
      </c>
      <c r="F1430" s="1" t="s">
        <v>6</v>
      </c>
      <c r="G1430" s="1" t="s">
        <v>283</v>
      </c>
      <c r="H1430" s="1" t="s">
        <v>29</v>
      </c>
      <c r="I1430" s="5">
        <v>246</v>
      </c>
      <c r="J1430" s="1" t="s">
        <v>30</v>
      </c>
      <c r="K1430" s="1" t="s">
        <v>488</v>
      </c>
    </row>
    <row r="1431" spans="1:11" ht="13.5" thickBot="1">
      <c r="A1431" s="30">
        <v>45323</v>
      </c>
      <c r="B1431" s="1" t="s">
        <v>13</v>
      </c>
      <c r="C1431" s="1" t="s">
        <v>290</v>
      </c>
      <c r="D1431" s="1" t="s">
        <v>124</v>
      </c>
      <c r="E1431" s="1" t="str">
        <f>+VLOOKUP(D1431,'[1]Exportar Hoja de Trabajo'!$B$2:$F$2549,2,0)</f>
        <v>LETICIA-ALFREDO VASQUEZ COBO</v>
      </c>
      <c r="F1431" s="1" t="s">
        <v>65</v>
      </c>
      <c r="G1431" s="1" t="s">
        <v>66</v>
      </c>
      <c r="H1431" s="1" t="s">
        <v>29</v>
      </c>
      <c r="I1431" s="5">
        <v>1</v>
      </c>
      <c r="J1431" s="1" t="s">
        <v>30</v>
      </c>
      <c r="K1431" s="1" t="s">
        <v>488</v>
      </c>
    </row>
    <row r="1432" spans="1:11" ht="13.5" thickBot="1">
      <c r="A1432" s="30">
        <v>45323</v>
      </c>
      <c r="B1432" s="1" t="s">
        <v>13</v>
      </c>
      <c r="C1432" s="1" t="s">
        <v>290</v>
      </c>
      <c r="D1432" s="1" t="s">
        <v>124</v>
      </c>
      <c r="E1432" s="1" t="str">
        <f>+VLOOKUP(D1432,'[1]Exportar Hoja de Trabajo'!$B$2:$F$2549,2,0)</f>
        <v>LETICIA-ALFREDO VASQUEZ COBO</v>
      </c>
      <c r="F1432" s="1" t="s">
        <v>40</v>
      </c>
      <c r="G1432" s="1" t="s">
        <v>41</v>
      </c>
      <c r="H1432" s="1" t="s">
        <v>29</v>
      </c>
      <c r="I1432" s="5">
        <v>215</v>
      </c>
      <c r="J1432" s="1" t="s">
        <v>46</v>
      </c>
      <c r="K1432" s="1" t="s">
        <v>47</v>
      </c>
    </row>
    <row r="1433" spans="1:11" ht="13.5" thickBot="1">
      <c r="A1433" s="30">
        <v>45323</v>
      </c>
      <c r="B1433" s="1" t="s">
        <v>13</v>
      </c>
      <c r="C1433" s="1" t="s">
        <v>290</v>
      </c>
      <c r="D1433" s="1" t="s">
        <v>76</v>
      </c>
      <c r="E1433" s="1" t="str">
        <f>+VLOOKUP(D1433,'[1]Exportar Hoja de Trabajo'!$B$2:$F$2549,2,0)</f>
        <v>RIONEGRO - JOSE M. CORDOVA</v>
      </c>
      <c r="F1433" s="1" t="s">
        <v>32</v>
      </c>
      <c r="G1433" s="1" t="s">
        <v>33</v>
      </c>
      <c r="H1433" s="1" t="s">
        <v>62</v>
      </c>
      <c r="I1433" s="5">
        <v>1</v>
      </c>
      <c r="J1433" s="1" t="s">
        <v>82</v>
      </c>
      <c r="K1433" s="1" t="s">
        <v>83</v>
      </c>
    </row>
    <row r="1434" spans="1:11" ht="13.5" thickBot="1">
      <c r="A1434" s="30">
        <v>45323</v>
      </c>
      <c r="B1434" s="1" t="s">
        <v>13</v>
      </c>
      <c r="C1434" s="1" t="s">
        <v>290</v>
      </c>
      <c r="D1434" s="1" t="s">
        <v>76</v>
      </c>
      <c r="E1434" s="1" t="str">
        <f>+VLOOKUP(D1434,'[1]Exportar Hoja de Trabajo'!$B$2:$F$2549,2,0)</f>
        <v>RIONEGRO - JOSE M. CORDOVA</v>
      </c>
      <c r="F1434" s="1" t="s">
        <v>32</v>
      </c>
      <c r="G1434" s="1" t="s">
        <v>33</v>
      </c>
      <c r="H1434" s="1" t="s">
        <v>15</v>
      </c>
      <c r="I1434" s="5">
        <v>185</v>
      </c>
      <c r="J1434" s="1" t="s">
        <v>25</v>
      </c>
      <c r="K1434" s="1" t="s">
        <v>26</v>
      </c>
    </row>
    <row r="1435" spans="1:11" ht="13.5" thickBot="1">
      <c r="A1435" s="30">
        <v>45323</v>
      </c>
      <c r="B1435" s="1" t="s">
        <v>13</v>
      </c>
      <c r="C1435" s="1" t="s">
        <v>290</v>
      </c>
      <c r="D1435" s="1" t="s">
        <v>76</v>
      </c>
      <c r="E1435" s="1" t="str">
        <f>+VLOOKUP(D1435,'[1]Exportar Hoja de Trabajo'!$B$2:$F$2549,2,0)</f>
        <v>RIONEGRO - JOSE M. CORDOVA</v>
      </c>
      <c r="F1435" s="1" t="s">
        <v>65</v>
      </c>
      <c r="G1435" s="1" t="s">
        <v>66</v>
      </c>
      <c r="H1435" s="1" t="s">
        <v>79</v>
      </c>
      <c r="I1435" s="5">
        <v>2</v>
      </c>
      <c r="J1435" s="1" t="s">
        <v>80</v>
      </c>
      <c r="K1435" s="1" t="s">
        <v>81</v>
      </c>
    </row>
    <row r="1436" spans="1:11" ht="13.5" thickBot="1">
      <c r="A1436" s="30">
        <v>45323</v>
      </c>
      <c r="B1436" s="1" t="s">
        <v>13</v>
      </c>
      <c r="C1436" s="1" t="s">
        <v>290</v>
      </c>
      <c r="D1436" s="1" t="s">
        <v>76</v>
      </c>
      <c r="E1436" s="1" t="str">
        <f>+VLOOKUP(D1436,'[1]Exportar Hoja de Trabajo'!$B$2:$F$2549,2,0)</f>
        <v>RIONEGRO - JOSE M. CORDOVA</v>
      </c>
      <c r="F1436" s="1" t="s">
        <v>18</v>
      </c>
      <c r="G1436" s="1" t="s">
        <v>19</v>
      </c>
      <c r="H1436" s="1" t="s">
        <v>29</v>
      </c>
      <c r="I1436" s="5">
        <v>2016</v>
      </c>
      <c r="J1436" s="1" t="s">
        <v>46</v>
      </c>
      <c r="K1436" s="1" t="s">
        <v>47</v>
      </c>
    </row>
    <row r="1437" spans="1:11" ht="13.5" thickBot="1">
      <c r="A1437" s="30">
        <v>45323</v>
      </c>
      <c r="B1437" s="1" t="s">
        <v>13</v>
      </c>
      <c r="C1437" s="1" t="s">
        <v>290</v>
      </c>
      <c r="D1437" s="1" t="s">
        <v>76</v>
      </c>
      <c r="E1437" s="1" t="str">
        <f>+VLOOKUP(D1437,'[1]Exportar Hoja de Trabajo'!$B$2:$F$2549,2,0)</f>
        <v>RIONEGRO - JOSE M. CORDOVA</v>
      </c>
      <c r="F1437" s="1" t="s">
        <v>18</v>
      </c>
      <c r="G1437" s="1" t="s">
        <v>19</v>
      </c>
      <c r="H1437" s="1" t="s">
        <v>49</v>
      </c>
      <c r="I1437" s="5">
        <v>39</v>
      </c>
      <c r="J1437" s="1" t="s">
        <v>50</v>
      </c>
      <c r="K1437" s="1" t="s">
        <v>51</v>
      </c>
    </row>
    <row r="1438" spans="1:11" ht="13.5" thickBot="1">
      <c r="A1438" s="30">
        <v>45323</v>
      </c>
      <c r="B1438" s="1" t="s">
        <v>13</v>
      </c>
      <c r="C1438" s="1" t="s">
        <v>290</v>
      </c>
      <c r="D1438" s="1" t="s">
        <v>76</v>
      </c>
      <c r="E1438" s="1" t="str">
        <f>+VLOOKUP(D1438,'[1]Exportar Hoja de Trabajo'!$B$2:$F$2549,2,0)</f>
        <v>RIONEGRO - JOSE M. CORDOVA</v>
      </c>
      <c r="F1438" s="1" t="s">
        <v>23</v>
      </c>
      <c r="G1438" s="1" t="s">
        <v>24</v>
      </c>
      <c r="H1438" s="1" t="s">
        <v>45</v>
      </c>
      <c r="I1438" s="5">
        <v>1</v>
      </c>
      <c r="J1438" s="1" t="s">
        <v>34</v>
      </c>
      <c r="K1438" s="1" t="s">
        <v>35</v>
      </c>
    </row>
    <row r="1439" spans="1:11" ht="13.5" thickBot="1">
      <c r="A1439" s="30">
        <v>45323</v>
      </c>
      <c r="B1439" s="1" t="s">
        <v>13</v>
      </c>
      <c r="C1439" s="1" t="s">
        <v>290</v>
      </c>
      <c r="D1439" s="1" t="s">
        <v>76</v>
      </c>
      <c r="E1439" s="1" t="str">
        <f>+VLOOKUP(D1439,'[1]Exportar Hoja de Trabajo'!$B$2:$F$2549,2,0)</f>
        <v>RIONEGRO - JOSE M. CORDOVA</v>
      </c>
      <c r="F1439" s="1" t="s">
        <v>23</v>
      </c>
      <c r="G1439" s="1" t="s">
        <v>24</v>
      </c>
      <c r="H1439" s="1" t="s">
        <v>55</v>
      </c>
      <c r="I1439" s="5">
        <v>23</v>
      </c>
      <c r="J1439" s="1" t="s">
        <v>46</v>
      </c>
      <c r="K1439" s="1" t="s">
        <v>47</v>
      </c>
    </row>
    <row r="1440" spans="1:11" ht="13.5" thickBot="1">
      <c r="A1440" s="30">
        <v>45323</v>
      </c>
      <c r="B1440" s="1" t="s">
        <v>13</v>
      </c>
      <c r="C1440" s="1" t="s">
        <v>290</v>
      </c>
      <c r="D1440" s="1" t="s">
        <v>76</v>
      </c>
      <c r="E1440" s="1" t="str">
        <f>+VLOOKUP(D1440,'[1]Exportar Hoja de Trabajo'!$B$2:$F$2549,2,0)</f>
        <v>RIONEGRO - JOSE M. CORDOVA</v>
      </c>
      <c r="F1440" s="1" t="s">
        <v>36</v>
      </c>
      <c r="G1440" t="s">
        <v>347</v>
      </c>
      <c r="H1440" s="1" t="s">
        <v>29</v>
      </c>
      <c r="I1440" s="5">
        <v>4</v>
      </c>
      <c r="J1440" s="1" t="s">
        <v>77</v>
      </c>
      <c r="K1440" s="1" t="s">
        <v>78</v>
      </c>
    </row>
    <row r="1441" spans="1:11" ht="13.5" thickBot="1">
      <c r="A1441" s="30">
        <v>45323</v>
      </c>
      <c r="B1441" s="1" t="s">
        <v>13</v>
      </c>
      <c r="C1441" s="1" t="s">
        <v>290</v>
      </c>
      <c r="D1441" s="1" t="s">
        <v>76</v>
      </c>
      <c r="E1441" s="1" t="str">
        <f>+VLOOKUP(D1441,'[1]Exportar Hoja de Trabajo'!$B$2:$F$2549,2,0)</f>
        <v>RIONEGRO - JOSE M. CORDOVA</v>
      </c>
      <c r="F1441" s="1" t="s">
        <v>27</v>
      </c>
      <c r="G1441" s="1" t="s">
        <v>28</v>
      </c>
      <c r="H1441" s="1" t="s">
        <v>15</v>
      </c>
      <c r="I1441" s="5">
        <v>29</v>
      </c>
      <c r="J1441" s="1" t="s">
        <v>160</v>
      </c>
      <c r="K1441" s="1" t="s">
        <v>161</v>
      </c>
    </row>
    <row r="1442" spans="1:11" ht="13.5" thickBot="1">
      <c r="A1442" s="30">
        <v>45323</v>
      </c>
      <c r="B1442" s="1" t="s">
        <v>13</v>
      </c>
      <c r="C1442" s="1" t="s">
        <v>290</v>
      </c>
      <c r="D1442" s="1" t="s">
        <v>76</v>
      </c>
      <c r="E1442" s="1" t="str">
        <f>+VLOOKUP(D1442,'[1]Exportar Hoja de Trabajo'!$B$2:$F$2549,2,0)</f>
        <v>RIONEGRO - JOSE M. CORDOVA</v>
      </c>
      <c r="F1442" s="1" t="s">
        <v>27</v>
      </c>
      <c r="G1442" s="1" t="s">
        <v>28</v>
      </c>
      <c r="H1442" s="1" t="s">
        <v>126</v>
      </c>
      <c r="I1442" s="5">
        <v>12</v>
      </c>
      <c r="J1442" s="1" t="s">
        <v>127</v>
      </c>
      <c r="K1442" s="1" t="s">
        <v>128</v>
      </c>
    </row>
    <row r="1443" spans="1:11" ht="13.5" thickBot="1">
      <c r="A1443" s="30">
        <v>45323</v>
      </c>
      <c r="B1443" s="1" t="s">
        <v>13</v>
      </c>
      <c r="C1443" s="1" t="s">
        <v>290</v>
      </c>
      <c r="D1443" s="1" t="s">
        <v>76</v>
      </c>
      <c r="E1443" s="1" t="str">
        <f>+VLOOKUP(D1443,'[1]Exportar Hoja de Trabajo'!$B$2:$F$2549,2,0)</f>
        <v>RIONEGRO - JOSE M. CORDOVA</v>
      </c>
      <c r="F1443" s="1" t="s">
        <v>38</v>
      </c>
      <c r="G1443" s="1" t="s">
        <v>39</v>
      </c>
      <c r="H1443" s="1" t="s">
        <v>29</v>
      </c>
      <c r="I1443" s="5">
        <v>397</v>
      </c>
      <c r="J1443" s="1" t="s">
        <v>46</v>
      </c>
      <c r="K1443" s="1" t="s">
        <v>47</v>
      </c>
    </row>
    <row r="1444" spans="1:11" ht="13.5" thickBot="1">
      <c r="A1444" s="30">
        <v>45323</v>
      </c>
      <c r="B1444" s="1" t="s">
        <v>13</v>
      </c>
      <c r="C1444" s="1" t="s">
        <v>290</v>
      </c>
      <c r="D1444" s="1" t="s">
        <v>76</v>
      </c>
      <c r="E1444" s="1" t="str">
        <f>+VLOOKUP(D1444,'[1]Exportar Hoja de Trabajo'!$B$2:$F$2549,2,0)</f>
        <v>RIONEGRO - JOSE M. CORDOVA</v>
      </c>
      <c r="F1444" s="1" t="s">
        <v>40</v>
      </c>
      <c r="G1444" s="1" t="s">
        <v>41</v>
      </c>
      <c r="H1444" s="1" t="s">
        <v>45</v>
      </c>
      <c r="I1444" s="5">
        <v>104</v>
      </c>
      <c r="J1444" s="1" t="s">
        <v>46</v>
      </c>
      <c r="K1444" s="1" t="s">
        <v>47</v>
      </c>
    </row>
    <row r="1445" spans="1:11" ht="13.5" thickBot="1">
      <c r="A1445" s="30">
        <v>45323</v>
      </c>
      <c r="B1445" s="1" t="s">
        <v>13</v>
      </c>
      <c r="C1445" s="1" t="s">
        <v>290</v>
      </c>
      <c r="D1445" s="1" t="s">
        <v>76</v>
      </c>
      <c r="E1445" s="1" t="str">
        <f>+VLOOKUP(D1445,'[1]Exportar Hoja de Trabajo'!$B$2:$F$2549,2,0)</f>
        <v>RIONEGRO - JOSE M. CORDOVA</v>
      </c>
      <c r="F1445" s="1" t="s">
        <v>40</v>
      </c>
      <c r="G1445" s="1" t="s">
        <v>41</v>
      </c>
      <c r="H1445" s="1" t="s">
        <v>29</v>
      </c>
      <c r="I1445" s="5">
        <v>23</v>
      </c>
      <c r="J1445" s="1" t="s">
        <v>82</v>
      </c>
      <c r="K1445" s="1" t="s">
        <v>83</v>
      </c>
    </row>
    <row r="1446" spans="1:11" ht="13.5" thickBot="1">
      <c r="A1446" s="30">
        <v>45323</v>
      </c>
      <c r="B1446" s="1" t="s">
        <v>13</v>
      </c>
      <c r="C1446" s="1" t="s">
        <v>290</v>
      </c>
      <c r="D1446" s="1" t="s">
        <v>76</v>
      </c>
      <c r="E1446" s="1" t="str">
        <f>+VLOOKUP(D1446,'[1]Exportar Hoja de Trabajo'!$B$2:$F$2549,2,0)</f>
        <v>RIONEGRO - JOSE M. CORDOVA</v>
      </c>
      <c r="F1446" s="1" t="s">
        <v>40</v>
      </c>
      <c r="G1446" s="1" t="s">
        <v>41</v>
      </c>
      <c r="H1446" s="1" t="s">
        <v>15</v>
      </c>
      <c r="I1446" s="5">
        <v>59</v>
      </c>
      <c r="J1446" s="1" t="s">
        <v>160</v>
      </c>
      <c r="K1446" s="1" t="s">
        <v>161</v>
      </c>
    </row>
    <row r="1447" spans="1:11" ht="13.5" thickBot="1">
      <c r="A1447" s="30">
        <v>45323</v>
      </c>
      <c r="B1447" s="1" t="s">
        <v>13</v>
      </c>
      <c r="C1447" s="1" t="s">
        <v>290</v>
      </c>
      <c r="D1447" s="1" t="s">
        <v>84</v>
      </c>
      <c r="E1447" s="1" t="str">
        <f>+VLOOKUP(D1447,'[1]Exportar Hoja de Trabajo'!$B$2:$F$2549,2,0)</f>
        <v>MONTERIA - LOS GARZONES</v>
      </c>
      <c r="F1447" s="1" t="s">
        <v>6</v>
      </c>
      <c r="G1447" s="1" t="s">
        <v>283</v>
      </c>
      <c r="H1447" s="1" t="s">
        <v>45</v>
      </c>
      <c r="I1447" s="5">
        <v>41</v>
      </c>
      <c r="J1447" s="1" t="s">
        <v>46</v>
      </c>
      <c r="K1447" s="1" t="s">
        <v>47</v>
      </c>
    </row>
    <row r="1448" spans="1:11" ht="13.5" thickBot="1">
      <c r="A1448" s="30">
        <v>45323</v>
      </c>
      <c r="B1448" s="1" t="s">
        <v>13</v>
      </c>
      <c r="C1448" s="1" t="s">
        <v>290</v>
      </c>
      <c r="D1448" s="1" t="s">
        <v>84</v>
      </c>
      <c r="E1448" s="1" t="str">
        <f>+VLOOKUP(D1448,'[1]Exportar Hoja de Trabajo'!$B$2:$F$2549,2,0)</f>
        <v>MONTERIA - LOS GARZONES</v>
      </c>
      <c r="F1448" s="1" t="s">
        <v>27</v>
      </c>
      <c r="G1448" s="1" t="s">
        <v>28</v>
      </c>
      <c r="H1448" s="1" t="s">
        <v>29</v>
      </c>
      <c r="I1448" s="5">
        <v>115</v>
      </c>
      <c r="J1448" s="1" t="s">
        <v>30</v>
      </c>
      <c r="K1448" s="1" t="s">
        <v>488</v>
      </c>
    </row>
    <row r="1449" spans="1:11" ht="13.5" thickBot="1">
      <c r="A1449" s="30">
        <v>45323</v>
      </c>
      <c r="B1449" s="1" t="s">
        <v>13</v>
      </c>
      <c r="C1449" s="1" t="s">
        <v>290</v>
      </c>
      <c r="D1449" s="1" t="s">
        <v>85</v>
      </c>
      <c r="E1449" s="1" t="str">
        <f>+VLOOKUP(D1449,'[1]Exportar Hoja de Trabajo'!$B$2:$F$2549,2,0)</f>
        <v>NEIVA - BENITO SALAS</v>
      </c>
      <c r="F1449" s="1" t="s">
        <v>32</v>
      </c>
      <c r="G1449" s="1" t="s">
        <v>33</v>
      </c>
      <c r="H1449" s="1" t="s">
        <v>29</v>
      </c>
      <c r="I1449" s="5">
        <v>29</v>
      </c>
      <c r="J1449" s="1" t="s">
        <v>30</v>
      </c>
      <c r="K1449" s="1" t="s">
        <v>488</v>
      </c>
    </row>
    <row r="1450" spans="1:11" ht="13.5" thickBot="1">
      <c r="A1450" s="30">
        <v>45323</v>
      </c>
      <c r="B1450" s="1" t="s">
        <v>13</v>
      </c>
      <c r="C1450" s="1" t="s">
        <v>290</v>
      </c>
      <c r="D1450" s="1" t="s">
        <v>85</v>
      </c>
      <c r="E1450" s="1" t="str">
        <f>+VLOOKUP(D1450,'[1]Exportar Hoja de Trabajo'!$B$2:$F$2549,2,0)</f>
        <v>NEIVA - BENITO SALAS</v>
      </c>
      <c r="F1450" s="1" t="s">
        <v>23</v>
      </c>
      <c r="G1450" s="1" t="s">
        <v>24</v>
      </c>
      <c r="H1450" s="1" t="s">
        <v>29</v>
      </c>
      <c r="I1450" s="5">
        <v>29</v>
      </c>
      <c r="J1450" s="1" t="s">
        <v>30</v>
      </c>
      <c r="K1450" s="1" t="s">
        <v>488</v>
      </c>
    </row>
    <row r="1451" spans="1:11" ht="13.5" thickBot="1">
      <c r="A1451" s="30">
        <v>45323</v>
      </c>
      <c r="B1451" s="1" t="s">
        <v>13</v>
      </c>
      <c r="C1451" s="1" t="s">
        <v>290</v>
      </c>
      <c r="D1451" s="1" t="s">
        <v>86</v>
      </c>
      <c r="E1451" s="1" t="str">
        <f>+VLOOKUP(D1451,'[1]Exportar Hoja de Trabajo'!$B$2:$F$2549,2,0)</f>
        <v>PEREIRA - MATECAÑA</v>
      </c>
      <c r="F1451" s="1" t="s">
        <v>32</v>
      </c>
      <c r="G1451" s="1" t="s">
        <v>33</v>
      </c>
      <c r="H1451" s="1" t="s">
        <v>15</v>
      </c>
      <c r="I1451" s="5">
        <v>29</v>
      </c>
      <c r="J1451" s="1" t="s">
        <v>25</v>
      </c>
      <c r="K1451" s="1" t="s">
        <v>26</v>
      </c>
    </row>
    <row r="1452" spans="1:11" ht="13.5" thickBot="1">
      <c r="A1452" s="30">
        <v>45323</v>
      </c>
      <c r="B1452" s="1" t="s">
        <v>13</v>
      </c>
      <c r="C1452" s="1" t="s">
        <v>290</v>
      </c>
      <c r="D1452" s="1" t="s">
        <v>86</v>
      </c>
      <c r="E1452" s="1" t="str">
        <f>+VLOOKUP(D1452,'[1]Exportar Hoja de Trabajo'!$B$2:$F$2549,2,0)</f>
        <v>PEREIRA - MATECAÑA</v>
      </c>
      <c r="F1452" s="1" t="s">
        <v>6</v>
      </c>
      <c r="G1452" s="1" t="s">
        <v>283</v>
      </c>
      <c r="H1452" s="1" t="s">
        <v>45</v>
      </c>
      <c r="I1452" s="5">
        <v>201</v>
      </c>
      <c r="J1452" s="1" t="s">
        <v>46</v>
      </c>
      <c r="K1452" s="1" t="s">
        <v>47</v>
      </c>
    </row>
    <row r="1453" spans="1:11" ht="13.5" thickBot="1">
      <c r="A1453" s="30">
        <v>45323</v>
      </c>
      <c r="B1453" s="1" t="s">
        <v>13</v>
      </c>
      <c r="C1453" s="1" t="s">
        <v>290</v>
      </c>
      <c r="D1453" s="1" t="s">
        <v>86</v>
      </c>
      <c r="E1453" s="1" t="str">
        <f>+VLOOKUP(D1453,'[1]Exportar Hoja de Trabajo'!$B$2:$F$2549,2,0)</f>
        <v>PEREIRA - MATECAÑA</v>
      </c>
      <c r="F1453" s="1" t="s">
        <v>6</v>
      </c>
      <c r="G1453" s="1" t="s">
        <v>283</v>
      </c>
      <c r="H1453" s="1" t="s">
        <v>49</v>
      </c>
      <c r="I1453" s="5">
        <v>5</v>
      </c>
      <c r="J1453" s="1" t="s">
        <v>50</v>
      </c>
      <c r="K1453" s="1" t="s">
        <v>51</v>
      </c>
    </row>
    <row r="1454" spans="1:11" ht="13.5" thickBot="1">
      <c r="A1454" s="30">
        <v>45323</v>
      </c>
      <c r="B1454" s="1" t="s">
        <v>13</v>
      </c>
      <c r="C1454" s="1" t="s">
        <v>290</v>
      </c>
      <c r="D1454" s="1" t="s">
        <v>86</v>
      </c>
      <c r="E1454" s="1" t="str">
        <f>+VLOOKUP(D1454,'[1]Exportar Hoja de Trabajo'!$B$2:$F$2549,2,0)</f>
        <v>PEREIRA - MATECAÑA</v>
      </c>
      <c r="F1454" s="1" t="s">
        <v>27</v>
      </c>
      <c r="G1454" s="1" t="s">
        <v>28</v>
      </c>
      <c r="H1454" s="1" t="s">
        <v>15</v>
      </c>
      <c r="I1454" s="5">
        <v>29</v>
      </c>
      <c r="J1454" s="1" t="s">
        <v>25</v>
      </c>
      <c r="K1454" s="1" t="s">
        <v>26</v>
      </c>
    </row>
    <row r="1455" spans="1:11" ht="13.5" thickBot="1">
      <c r="A1455" s="30">
        <v>45323</v>
      </c>
      <c r="B1455" s="1" t="s">
        <v>13</v>
      </c>
      <c r="C1455" s="1" t="s">
        <v>290</v>
      </c>
      <c r="D1455" s="1" t="s">
        <v>86</v>
      </c>
      <c r="E1455" s="1" t="str">
        <f>+VLOOKUP(D1455,'[1]Exportar Hoja de Trabajo'!$B$2:$F$2549,2,0)</f>
        <v>PEREIRA - MATECAÑA</v>
      </c>
      <c r="F1455" s="1" t="s">
        <v>27</v>
      </c>
      <c r="G1455" s="1" t="s">
        <v>28</v>
      </c>
      <c r="H1455" s="1" t="s">
        <v>15</v>
      </c>
      <c r="I1455" s="5">
        <v>16</v>
      </c>
      <c r="J1455" s="1" t="s">
        <v>16</v>
      </c>
      <c r="K1455" s="1" t="s">
        <v>17</v>
      </c>
    </row>
    <row r="1456" spans="1:11" ht="13.5" thickBot="1">
      <c r="A1456" s="30">
        <v>45323</v>
      </c>
      <c r="B1456" s="1" t="s">
        <v>13</v>
      </c>
      <c r="C1456" s="1" t="s">
        <v>290</v>
      </c>
      <c r="D1456" s="1" t="s">
        <v>86</v>
      </c>
      <c r="E1456" s="1" t="str">
        <f>+VLOOKUP(D1456,'[1]Exportar Hoja de Trabajo'!$B$2:$F$2549,2,0)</f>
        <v>PEREIRA - MATECAÑA</v>
      </c>
      <c r="F1456" s="1" t="s">
        <v>38</v>
      </c>
      <c r="G1456" s="1" t="s">
        <v>39</v>
      </c>
      <c r="H1456" s="1" t="s">
        <v>15</v>
      </c>
      <c r="I1456" s="5">
        <v>29</v>
      </c>
      <c r="J1456" s="1" t="s">
        <v>25</v>
      </c>
      <c r="K1456" s="1" t="s">
        <v>26</v>
      </c>
    </row>
    <row r="1457" spans="1:11" ht="13.5" thickBot="1">
      <c r="A1457" s="30">
        <v>45323</v>
      </c>
      <c r="B1457" s="1" t="s">
        <v>13</v>
      </c>
      <c r="C1457" s="1" t="s">
        <v>290</v>
      </c>
      <c r="D1457" s="1" t="s">
        <v>86</v>
      </c>
      <c r="E1457" s="1" t="str">
        <f>+VLOOKUP(D1457,'[1]Exportar Hoja de Trabajo'!$B$2:$F$2549,2,0)</f>
        <v>PEREIRA - MATECAÑA</v>
      </c>
      <c r="F1457" s="1" t="s">
        <v>40</v>
      </c>
      <c r="G1457" s="1" t="s">
        <v>41</v>
      </c>
      <c r="H1457" s="1" t="s">
        <v>49</v>
      </c>
      <c r="I1457" s="5">
        <v>2</v>
      </c>
      <c r="J1457" s="1" t="s">
        <v>50</v>
      </c>
      <c r="K1457" s="1" t="s">
        <v>51</v>
      </c>
    </row>
    <row r="1458" spans="1:11" ht="13.5" thickBot="1">
      <c r="A1458" s="30">
        <v>45323</v>
      </c>
      <c r="B1458" s="1" t="s">
        <v>13</v>
      </c>
      <c r="C1458" s="1" t="s">
        <v>290</v>
      </c>
      <c r="D1458" s="1" t="s">
        <v>87</v>
      </c>
      <c r="E1458" s="1" t="str">
        <f>+VLOOKUP(D1458,'[1]Exportar Hoja de Trabajo'!$B$2:$F$2549,2,0)</f>
        <v>PASTO - ANTONIO NARIQO</v>
      </c>
      <c r="F1458" s="1" t="s">
        <v>6</v>
      </c>
      <c r="G1458" s="1" t="s">
        <v>283</v>
      </c>
      <c r="H1458" s="1" t="s">
        <v>45</v>
      </c>
      <c r="I1458" s="5">
        <v>106</v>
      </c>
      <c r="J1458" s="1" t="s">
        <v>46</v>
      </c>
      <c r="K1458" s="1" t="s">
        <v>47</v>
      </c>
    </row>
    <row r="1459" spans="1:11" ht="13.5" thickBot="1">
      <c r="A1459" s="30">
        <v>45323</v>
      </c>
      <c r="B1459" s="1" t="s">
        <v>13</v>
      </c>
      <c r="C1459" s="1" t="s">
        <v>290</v>
      </c>
      <c r="D1459" s="1" t="s">
        <v>87</v>
      </c>
      <c r="E1459" s="1" t="str">
        <f>+VLOOKUP(D1459,'[1]Exportar Hoja de Trabajo'!$B$2:$F$2549,2,0)</f>
        <v>PASTO - ANTONIO NARIQO</v>
      </c>
      <c r="F1459" s="1" t="s">
        <v>6</v>
      </c>
      <c r="G1459" s="1" t="s">
        <v>283</v>
      </c>
      <c r="H1459" s="1" t="s">
        <v>29</v>
      </c>
      <c r="I1459" s="5">
        <v>277</v>
      </c>
      <c r="J1459" s="1" t="s">
        <v>30</v>
      </c>
      <c r="K1459" s="1" t="s">
        <v>488</v>
      </c>
    </row>
    <row r="1460" spans="1:11" ht="13.5" thickBot="1">
      <c r="A1460" s="30">
        <v>45323</v>
      </c>
      <c r="B1460" s="1" t="s">
        <v>13</v>
      </c>
      <c r="C1460" s="1" t="s">
        <v>290</v>
      </c>
      <c r="D1460" s="1" t="s">
        <v>87</v>
      </c>
      <c r="E1460" s="1" t="str">
        <f>+VLOOKUP(D1460,'[1]Exportar Hoja de Trabajo'!$B$2:$F$2549,2,0)</f>
        <v>PASTO - ANTONIO NARIQO</v>
      </c>
      <c r="F1460" s="1" t="s">
        <v>65</v>
      </c>
      <c r="G1460" s="1" t="s">
        <v>66</v>
      </c>
      <c r="H1460" s="1" t="s">
        <v>29</v>
      </c>
      <c r="I1460" s="5">
        <v>1</v>
      </c>
      <c r="J1460" s="1" t="s">
        <v>30</v>
      </c>
      <c r="K1460" s="1" t="s">
        <v>488</v>
      </c>
    </row>
    <row r="1461" spans="1:11" ht="13.5" thickBot="1">
      <c r="A1461" s="30">
        <v>45323</v>
      </c>
      <c r="B1461" s="1" t="s">
        <v>13</v>
      </c>
      <c r="C1461" s="1" t="s">
        <v>290</v>
      </c>
      <c r="D1461" s="1" t="s">
        <v>88</v>
      </c>
      <c r="E1461" s="1" t="str">
        <f>+VLOOKUP(D1461,'[1]Exportar Hoja de Trabajo'!$B$2:$F$2549,2,0)</f>
        <v>ALMIRANTE PADILLA</v>
      </c>
      <c r="F1461" s="1" t="s">
        <v>65</v>
      </c>
      <c r="G1461" s="1" t="s">
        <v>66</v>
      </c>
      <c r="H1461" s="1" t="s">
        <v>29</v>
      </c>
      <c r="I1461" s="5">
        <v>2</v>
      </c>
      <c r="J1461" s="1" t="s">
        <v>46</v>
      </c>
      <c r="K1461" s="1" t="s">
        <v>47</v>
      </c>
    </row>
    <row r="1462" spans="1:11" ht="13.5" thickBot="1">
      <c r="A1462" s="30">
        <v>45323</v>
      </c>
      <c r="B1462" s="1" t="s">
        <v>13</v>
      </c>
      <c r="C1462" s="1" t="s">
        <v>290</v>
      </c>
      <c r="D1462" s="1" t="s">
        <v>88</v>
      </c>
      <c r="E1462" s="1" t="str">
        <f>+VLOOKUP(D1462,'[1]Exportar Hoja de Trabajo'!$B$2:$F$2549,2,0)</f>
        <v>ALMIRANTE PADILLA</v>
      </c>
      <c r="F1462" s="1" t="s">
        <v>65</v>
      </c>
      <c r="G1462" s="1" t="s">
        <v>66</v>
      </c>
      <c r="H1462" s="1" t="s">
        <v>29</v>
      </c>
      <c r="I1462" s="5">
        <v>1</v>
      </c>
      <c r="J1462" s="1" t="s">
        <v>30</v>
      </c>
      <c r="K1462" s="1" t="s">
        <v>488</v>
      </c>
    </row>
    <row r="1463" spans="1:11" ht="13.5" thickBot="1">
      <c r="A1463" s="30">
        <v>45323</v>
      </c>
      <c r="B1463" s="1" t="s">
        <v>13</v>
      </c>
      <c r="C1463" s="1" t="s">
        <v>290</v>
      </c>
      <c r="D1463" s="1" t="s">
        <v>88</v>
      </c>
      <c r="E1463" s="1" t="str">
        <f>+VLOOKUP(D1463,'[1]Exportar Hoja de Trabajo'!$B$2:$F$2549,2,0)</f>
        <v>ALMIRANTE PADILLA</v>
      </c>
      <c r="F1463" s="1" t="s">
        <v>18</v>
      </c>
      <c r="G1463" s="1" t="s">
        <v>19</v>
      </c>
      <c r="H1463" s="1" t="s">
        <v>45</v>
      </c>
      <c r="I1463" s="5">
        <v>1</v>
      </c>
      <c r="J1463" s="1" t="s">
        <v>46</v>
      </c>
      <c r="K1463" s="1" t="s">
        <v>47</v>
      </c>
    </row>
    <row r="1464" spans="1:11" ht="13.5" thickBot="1">
      <c r="A1464" s="30">
        <v>45323</v>
      </c>
      <c r="B1464" s="1" t="s">
        <v>13</v>
      </c>
      <c r="C1464" s="1" t="s">
        <v>290</v>
      </c>
      <c r="D1464" s="1" t="s">
        <v>88</v>
      </c>
      <c r="E1464" s="1" t="str">
        <f>+VLOOKUP(D1464,'[1]Exportar Hoja de Trabajo'!$B$2:$F$2549,2,0)</f>
        <v>ALMIRANTE PADILLA</v>
      </c>
      <c r="F1464" s="1" t="s">
        <v>59</v>
      </c>
      <c r="G1464" s="1" t="s">
        <v>60</v>
      </c>
      <c r="H1464" s="1" t="s">
        <v>45</v>
      </c>
      <c r="I1464" s="5">
        <v>1</v>
      </c>
      <c r="J1464" s="1" t="s">
        <v>46</v>
      </c>
      <c r="K1464" s="1" t="s">
        <v>47</v>
      </c>
    </row>
    <row r="1465" spans="1:11" ht="13.5" thickBot="1">
      <c r="A1465" s="30">
        <v>45323</v>
      </c>
      <c r="B1465" s="1" t="s">
        <v>13</v>
      </c>
      <c r="C1465" s="1" t="s">
        <v>290</v>
      </c>
      <c r="D1465" s="1" t="s">
        <v>88</v>
      </c>
      <c r="E1465" s="1" t="str">
        <f>+VLOOKUP(D1465,'[1]Exportar Hoja de Trabajo'!$B$2:$F$2549,2,0)</f>
        <v>ALMIRANTE PADILLA</v>
      </c>
      <c r="F1465" s="1" t="s">
        <v>59</v>
      </c>
      <c r="G1465" s="1" t="s">
        <v>60</v>
      </c>
      <c r="H1465" s="1" t="s">
        <v>29</v>
      </c>
      <c r="I1465" s="5">
        <v>114</v>
      </c>
      <c r="J1465" s="1" t="s">
        <v>46</v>
      </c>
      <c r="K1465" s="1" t="s">
        <v>47</v>
      </c>
    </row>
    <row r="1466" spans="1:11" ht="13.5" thickBot="1">
      <c r="A1466" s="30">
        <v>45323</v>
      </c>
      <c r="B1466" s="1" t="s">
        <v>13</v>
      </c>
      <c r="C1466" s="1" t="s">
        <v>290</v>
      </c>
      <c r="D1466" s="1" t="s">
        <v>89</v>
      </c>
      <c r="E1466" s="1" t="str">
        <f>+VLOOKUP(D1466,'[1]Exportar Hoja de Trabajo'!$B$2:$F$2549,2,0)</f>
        <v>SIMON BOLIVAR</v>
      </c>
      <c r="F1466" s="1" t="s">
        <v>32</v>
      </c>
      <c r="G1466" s="1" t="s">
        <v>33</v>
      </c>
      <c r="H1466" s="1" t="s">
        <v>29</v>
      </c>
      <c r="I1466" s="5">
        <v>432</v>
      </c>
      <c r="J1466" s="1" t="s">
        <v>46</v>
      </c>
      <c r="K1466" s="1" t="s">
        <v>47</v>
      </c>
    </row>
    <row r="1467" spans="1:11" ht="13.5" thickBot="1">
      <c r="A1467" s="30">
        <v>45323</v>
      </c>
      <c r="B1467" s="1" t="s">
        <v>13</v>
      </c>
      <c r="C1467" s="1" t="s">
        <v>290</v>
      </c>
      <c r="D1467" s="1" t="s">
        <v>89</v>
      </c>
      <c r="E1467" s="1" t="str">
        <f>+VLOOKUP(D1467,'[1]Exportar Hoja de Trabajo'!$B$2:$F$2549,2,0)</f>
        <v>SIMON BOLIVAR</v>
      </c>
      <c r="F1467" s="1" t="s">
        <v>32</v>
      </c>
      <c r="G1467" s="1" t="s">
        <v>33</v>
      </c>
      <c r="H1467" s="1" t="s">
        <v>15</v>
      </c>
      <c r="I1467" s="5">
        <v>12</v>
      </c>
      <c r="J1467" s="1" t="s">
        <v>25</v>
      </c>
      <c r="K1467" s="1" t="s">
        <v>26</v>
      </c>
    </row>
    <row r="1468" spans="1:11" ht="13.5" thickBot="1">
      <c r="A1468" s="30">
        <v>45323</v>
      </c>
      <c r="B1468" s="1" t="s">
        <v>13</v>
      </c>
      <c r="C1468" s="1" t="s">
        <v>290</v>
      </c>
      <c r="D1468" s="1" t="s">
        <v>89</v>
      </c>
      <c r="E1468" s="1" t="str">
        <f>+VLOOKUP(D1468,'[1]Exportar Hoja de Trabajo'!$B$2:$F$2549,2,0)</f>
        <v>SIMON BOLIVAR</v>
      </c>
      <c r="F1468" s="1" t="s">
        <v>32</v>
      </c>
      <c r="G1468" s="1" t="s">
        <v>33</v>
      </c>
      <c r="H1468" s="1" t="s">
        <v>15</v>
      </c>
      <c r="I1468" s="5">
        <v>83</v>
      </c>
      <c r="J1468" s="1" t="s">
        <v>16</v>
      </c>
      <c r="K1468" s="1" t="s">
        <v>17</v>
      </c>
    </row>
    <row r="1469" spans="1:11" ht="13.5" thickBot="1">
      <c r="A1469" s="30">
        <v>45323</v>
      </c>
      <c r="B1469" s="1" t="s">
        <v>13</v>
      </c>
      <c r="C1469" s="1" t="s">
        <v>290</v>
      </c>
      <c r="D1469" s="1" t="s">
        <v>89</v>
      </c>
      <c r="E1469" s="1" t="str">
        <f>+VLOOKUP(D1469,'[1]Exportar Hoja de Trabajo'!$B$2:$F$2549,2,0)</f>
        <v>SIMON BOLIVAR</v>
      </c>
      <c r="F1469" s="1" t="s">
        <v>6</v>
      </c>
      <c r="G1469" s="1" t="s">
        <v>283</v>
      </c>
      <c r="H1469" s="1" t="s">
        <v>49</v>
      </c>
      <c r="I1469" s="5">
        <v>8</v>
      </c>
      <c r="J1469" s="1" t="s">
        <v>50</v>
      </c>
      <c r="K1469" s="1" t="s">
        <v>51</v>
      </c>
    </row>
    <row r="1470" spans="1:11" ht="13.5" thickBot="1">
      <c r="A1470" s="30">
        <v>45323</v>
      </c>
      <c r="B1470" s="1" t="s">
        <v>13</v>
      </c>
      <c r="C1470" s="1" t="s">
        <v>290</v>
      </c>
      <c r="D1470" s="1" t="s">
        <v>89</v>
      </c>
      <c r="E1470" s="1" t="str">
        <f>+VLOOKUP(D1470,'[1]Exportar Hoja de Trabajo'!$B$2:$F$2549,2,0)</f>
        <v>SIMON BOLIVAR</v>
      </c>
      <c r="F1470" s="1" t="s">
        <v>6</v>
      </c>
      <c r="G1470" s="1" t="s">
        <v>283</v>
      </c>
      <c r="H1470" s="1" t="s">
        <v>29</v>
      </c>
      <c r="I1470" s="5">
        <v>1136</v>
      </c>
      <c r="J1470" s="1" t="s">
        <v>30</v>
      </c>
      <c r="K1470" s="1" t="s">
        <v>488</v>
      </c>
    </row>
    <row r="1471" spans="1:11" ht="13.5" thickBot="1">
      <c r="A1471" s="30">
        <v>45323</v>
      </c>
      <c r="B1471" s="1" t="s">
        <v>13</v>
      </c>
      <c r="C1471" s="1" t="s">
        <v>290</v>
      </c>
      <c r="D1471" s="1" t="s">
        <v>89</v>
      </c>
      <c r="E1471" s="1" t="str">
        <f>+VLOOKUP(D1471,'[1]Exportar Hoja de Trabajo'!$B$2:$F$2549,2,0)</f>
        <v>SIMON BOLIVAR</v>
      </c>
      <c r="F1471" s="1" t="s">
        <v>18</v>
      </c>
      <c r="G1471" s="1" t="s">
        <v>19</v>
      </c>
      <c r="H1471" s="1" t="s">
        <v>29</v>
      </c>
      <c r="I1471" s="5">
        <v>432</v>
      </c>
      <c r="J1471" s="1" t="s">
        <v>46</v>
      </c>
      <c r="K1471" s="1" t="s">
        <v>47</v>
      </c>
    </row>
    <row r="1472" spans="1:11" ht="13.5" thickBot="1">
      <c r="A1472" s="30">
        <v>45323</v>
      </c>
      <c r="B1472" s="1" t="s">
        <v>13</v>
      </c>
      <c r="C1472" s="1" t="s">
        <v>290</v>
      </c>
      <c r="D1472" s="1" t="s">
        <v>89</v>
      </c>
      <c r="E1472" s="1" t="str">
        <f>+VLOOKUP(D1472,'[1]Exportar Hoja de Trabajo'!$B$2:$F$2549,2,0)</f>
        <v>SIMON BOLIVAR</v>
      </c>
      <c r="F1472" s="1" t="s">
        <v>23</v>
      </c>
      <c r="G1472" s="1" t="s">
        <v>24</v>
      </c>
      <c r="H1472" s="1" t="s">
        <v>45</v>
      </c>
      <c r="I1472" s="5">
        <v>12</v>
      </c>
      <c r="J1472" s="1" t="s">
        <v>46</v>
      </c>
      <c r="K1472" s="1" t="s">
        <v>47</v>
      </c>
    </row>
    <row r="1473" spans="1:11" ht="13.5" thickBot="1">
      <c r="A1473" s="30">
        <v>45323</v>
      </c>
      <c r="B1473" s="1" t="s">
        <v>13</v>
      </c>
      <c r="C1473" s="1" t="s">
        <v>290</v>
      </c>
      <c r="D1473" s="1" t="s">
        <v>89</v>
      </c>
      <c r="E1473" s="1" t="str">
        <f>+VLOOKUP(D1473,'[1]Exportar Hoja de Trabajo'!$B$2:$F$2549,2,0)</f>
        <v>SIMON BOLIVAR</v>
      </c>
      <c r="F1473" s="1" t="s">
        <v>36</v>
      </c>
      <c r="G1473" t="s">
        <v>347</v>
      </c>
      <c r="H1473" s="1" t="s">
        <v>29</v>
      </c>
      <c r="I1473" s="5">
        <v>10</v>
      </c>
      <c r="J1473" s="1" t="s">
        <v>46</v>
      </c>
      <c r="K1473" s="1" t="s">
        <v>47</v>
      </c>
    </row>
    <row r="1474" spans="1:11" ht="13.5" thickBot="1">
      <c r="A1474" s="30">
        <v>45323</v>
      </c>
      <c r="B1474" s="1" t="s">
        <v>13</v>
      </c>
      <c r="C1474" s="1" t="s">
        <v>290</v>
      </c>
      <c r="D1474" s="1" t="s">
        <v>89</v>
      </c>
      <c r="E1474" s="1" t="str">
        <f>+VLOOKUP(D1474,'[1]Exportar Hoja de Trabajo'!$B$2:$F$2549,2,0)</f>
        <v>SIMON BOLIVAR</v>
      </c>
      <c r="F1474" s="1" t="s">
        <v>40</v>
      </c>
      <c r="G1474" s="1" t="s">
        <v>41</v>
      </c>
      <c r="H1474" s="1" t="s">
        <v>49</v>
      </c>
      <c r="I1474" s="5">
        <v>2</v>
      </c>
      <c r="J1474" s="1" t="s">
        <v>50</v>
      </c>
      <c r="K1474" s="1" t="s">
        <v>51</v>
      </c>
    </row>
    <row r="1475" spans="1:11" ht="13.5" thickBot="1">
      <c r="A1475" s="30">
        <v>45323</v>
      </c>
      <c r="B1475" s="1" t="s">
        <v>90</v>
      </c>
      <c r="C1475" s="1" t="s">
        <v>294</v>
      </c>
      <c r="D1475" s="1" t="s">
        <v>5</v>
      </c>
      <c r="E1475" s="1" t="str">
        <f>+VLOOKUP(D1475,'[1]Exportar Hoja de Trabajo'!$B$2:$F$2549,2,0)</f>
        <v>BOGOTA - EL DORADO LUIS CARLOS GALAN SARMIENTO</v>
      </c>
      <c r="F1475" s="1" t="s">
        <v>59</v>
      </c>
      <c r="G1475" s="1" t="s">
        <v>60</v>
      </c>
      <c r="H1475" s="1" t="s">
        <v>94</v>
      </c>
      <c r="I1475" s="5">
        <v>37</v>
      </c>
      <c r="J1475" s="1" t="s">
        <v>95</v>
      </c>
      <c r="K1475" s="1" t="s">
        <v>96</v>
      </c>
    </row>
    <row r="1476" spans="1:11" ht="13.5" thickBot="1">
      <c r="A1476" s="30">
        <v>45323</v>
      </c>
      <c r="B1476" s="1" t="s">
        <v>90</v>
      </c>
      <c r="C1476" s="1" t="s">
        <v>294</v>
      </c>
      <c r="D1476" s="1" t="s">
        <v>5</v>
      </c>
      <c r="E1476" s="1" t="str">
        <f>+VLOOKUP(D1476,'[1]Exportar Hoja de Trabajo'!$B$2:$F$2549,2,0)</f>
        <v>BOGOTA - EL DORADO LUIS CARLOS GALAN SARMIENTO</v>
      </c>
      <c r="F1476" s="1" t="s">
        <v>59</v>
      </c>
      <c r="G1476" s="1" t="s">
        <v>60</v>
      </c>
      <c r="H1476" s="1" t="s">
        <v>79</v>
      </c>
      <c r="I1476" s="5">
        <v>12</v>
      </c>
      <c r="J1476" s="1" t="s">
        <v>100</v>
      </c>
      <c r="K1476" s="1" t="s">
        <v>101</v>
      </c>
    </row>
    <row r="1477" spans="1:11" ht="13.5" thickBot="1">
      <c r="A1477" s="30">
        <v>45323</v>
      </c>
      <c r="B1477" s="1" t="s">
        <v>90</v>
      </c>
      <c r="C1477" s="1" t="s">
        <v>294</v>
      </c>
      <c r="D1477" s="1" t="s">
        <v>5</v>
      </c>
      <c r="E1477" s="1" t="str">
        <f>+VLOOKUP(D1477,'[1]Exportar Hoja de Trabajo'!$B$2:$F$2549,2,0)</f>
        <v>BOGOTA - EL DORADO LUIS CARLOS GALAN SARMIENTO</v>
      </c>
      <c r="F1477" s="1" t="s">
        <v>23</v>
      </c>
      <c r="G1477" s="1" t="s">
        <v>24</v>
      </c>
      <c r="H1477" s="1" t="s">
        <v>79</v>
      </c>
      <c r="I1477" s="5">
        <v>12</v>
      </c>
      <c r="J1477" s="1" t="s">
        <v>100</v>
      </c>
      <c r="K1477" s="1" t="s">
        <v>101</v>
      </c>
    </row>
    <row r="1478" spans="1:11" ht="13.5" thickBot="1">
      <c r="A1478" s="30">
        <v>45323</v>
      </c>
      <c r="B1478" s="1" t="s">
        <v>112</v>
      </c>
      <c r="C1478" s="1" t="s">
        <v>293</v>
      </c>
      <c r="D1478" s="1" t="s">
        <v>113</v>
      </c>
      <c r="E1478" s="1" t="str">
        <f>+VLOOKUP(D1478,'[1]Exportar Hoja de Trabajo'!$B$2:$F$2549,2,0)</f>
        <v>BARRANCABERMEJA-YARIGUIES</v>
      </c>
      <c r="F1478" s="1" t="s">
        <v>32</v>
      </c>
      <c r="G1478" s="1" t="s">
        <v>33</v>
      </c>
      <c r="H1478" s="1" t="s">
        <v>114</v>
      </c>
      <c r="I1478" s="5">
        <v>34</v>
      </c>
      <c r="J1478" s="1" t="s">
        <v>115</v>
      </c>
      <c r="K1478" s="1" t="s">
        <v>116</v>
      </c>
    </row>
    <row r="1479" spans="1:11" ht="13.5" thickBot="1">
      <c r="A1479" s="30">
        <v>45323</v>
      </c>
      <c r="B1479" s="1" t="s">
        <v>112</v>
      </c>
      <c r="C1479" s="1" t="s">
        <v>293</v>
      </c>
      <c r="D1479" s="1" t="s">
        <v>113</v>
      </c>
      <c r="E1479" s="1" t="str">
        <f>+VLOOKUP(D1479,'[1]Exportar Hoja de Trabajo'!$B$2:$F$2549,2,0)</f>
        <v>BARRANCABERMEJA-YARIGUIES</v>
      </c>
      <c r="F1479" s="1" t="s">
        <v>23</v>
      </c>
      <c r="G1479" s="1" t="s">
        <v>24</v>
      </c>
      <c r="H1479" s="1" t="s">
        <v>114</v>
      </c>
      <c r="I1479" s="5">
        <v>34</v>
      </c>
      <c r="J1479" s="1" t="s">
        <v>115</v>
      </c>
      <c r="K1479" s="1" t="s">
        <v>116</v>
      </c>
    </row>
    <row r="1480" spans="1:11" ht="13.5" thickBot="1">
      <c r="A1480" s="30">
        <v>45323</v>
      </c>
      <c r="B1480" s="1" t="s">
        <v>112</v>
      </c>
      <c r="C1480" s="1" t="s">
        <v>293</v>
      </c>
      <c r="D1480" s="1" t="s">
        <v>73</v>
      </c>
      <c r="E1480" s="1" t="str">
        <f>+VLOOKUP(D1480,'[1]Exportar Hoja de Trabajo'!$B$2:$F$2549,2,0)</f>
        <v>EL YOPAL</v>
      </c>
      <c r="F1480" s="1" t="s">
        <v>32</v>
      </c>
      <c r="G1480" s="1" t="s">
        <v>33</v>
      </c>
      <c r="H1480" s="1" t="s">
        <v>29</v>
      </c>
      <c r="I1480" s="5">
        <v>50</v>
      </c>
      <c r="J1480" s="1" t="s">
        <v>46</v>
      </c>
      <c r="K1480" s="1" t="s">
        <v>47</v>
      </c>
    </row>
    <row r="1481" spans="1:11" ht="13.5" thickBot="1">
      <c r="A1481" s="30">
        <v>45323</v>
      </c>
      <c r="B1481" s="1" t="s">
        <v>112</v>
      </c>
      <c r="C1481" s="1" t="s">
        <v>293</v>
      </c>
      <c r="D1481" s="1" t="s">
        <v>118</v>
      </c>
      <c r="E1481" s="1" t="str">
        <f>+VLOOKUP(D1481,'[1]Exportar Hoja de Trabajo'!$B$2:$F$2549,2,0)</f>
        <v>GUILLERMO LEON VALENCIA</v>
      </c>
      <c r="F1481" s="1" t="s">
        <v>32</v>
      </c>
      <c r="G1481" s="1" t="s">
        <v>33</v>
      </c>
      <c r="H1481" s="1" t="s">
        <v>29</v>
      </c>
      <c r="I1481" s="5">
        <v>29</v>
      </c>
      <c r="J1481" s="1" t="s">
        <v>46</v>
      </c>
      <c r="K1481" s="1" t="s">
        <v>47</v>
      </c>
    </row>
    <row r="1482" spans="1:11" ht="13.5" thickBot="1">
      <c r="A1482" s="30">
        <v>45323</v>
      </c>
      <c r="B1482" s="1" t="s">
        <v>112</v>
      </c>
      <c r="C1482" s="1" t="s">
        <v>293</v>
      </c>
      <c r="D1482" s="1" t="s">
        <v>118</v>
      </c>
      <c r="E1482" s="1" t="str">
        <f>+VLOOKUP(D1482,'[1]Exportar Hoja de Trabajo'!$B$2:$F$2549,2,0)</f>
        <v>GUILLERMO LEON VALENCIA</v>
      </c>
      <c r="F1482" s="1" t="s">
        <v>32</v>
      </c>
      <c r="G1482" s="1" t="s">
        <v>33</v>
      </c>
      <c r="H1482" s="1" t="s">
        <v>114</v>
      </c>
      <c r="I1482" s="5">
        <v>38</v>
      </c>
      <c r="J1482" s="1" t="s">
        <v>115</v>
      </c>
      <c r="K1482" s="1" t="s">
        <v>116</v>
      </c>
    </row>
    <row r="1483" spans="1:11" ht="13.5" thickBot="1">
      <c r="A1483" s="30">
        <v>45323</v>
      </c>
      <c r="B1483" s="1" t="s">
        <v>112</v>
      </c>
      <c r="C1483" s="1" t="s">
        <v>293</v>
      </c>
      <c r="D1483" s="1" t="s">
        <v>118</v>
      </c>
      <c r="E1483" s="1" t="str">
        <f>+VLOOKUP(D1483,'[1]Exportar Hoja de Trabajo'!$B$2:$F$2549,2,0)</f>
        <v>GUILLERMO LEON VALENCIA</v>
      </c>
      <c r="F1483" s="1" t="s">
        <v>18</v>
      </c>
      <c r="G1483" s="1" t="s">
        <v>19</v>
      </c>
      <c r="H1483" s="1" t="s">
        <v>120</v>
      </c>
      <c r="I1483" s="5">
        <v>10</v>
      </c>
      <c r="J1483" s="1" t="s">
        <v>115</v>
      </c>
      <c r="K1483" s="1" t="s">
        <v>116</v>
      </c>
    </row>
    <row r="1484" spans="1:11" ht="13.5" thickBot="1">
      <c r="A1484" s="30">
        <v>45323</v>
      </c>
      <c r="B1484" s="1" t="s">
        <v>112</v>
      </c>
      <c r="C1484" s="1" t="s">
        <v>293</v>
      </c>
      <c r="D1484" s="1" t="s">
        <v>119</v>
      </c>
      <c r="E1484" s="1" t="str">
        <f>+VLOOKUP(D1484,'[1]Exportar Hoja de Trabajo'!$B$2:$F$2549,2,0)</f>
        <v>ALFONSO LOPEZ PUMAREJO.</v>
      </c>
      <c r="F1484" s="1" t="s">
        <v>23</v>
      </c>
      <c r="G1484" s="1" t="s">
        <v>24</v>
      </c>
      <c r="H1484" s="1" t="s">
        <v>29</v>
      </c>
      <c r="I1484" s="5">
        <v>153</v>
      </c>
      <c r="J1484" s="1" t="s">
        <v>46</v>
      </c>
      <c r="K1484" s="1" t="s">
        <v>47</v>
      </c>
    </row>
    <row r="1485" spans="1:11" ht="13.5" thickBot="1">
      <c r="A1485" s="30">
        <v>45323</v>
      </c>
      <c r="B1485" s="1" t="s">
        <v>112</v>
      </c>
      <c r="C1485" s="1" t="s">
        <v>293</v>
      </c>
      <c r="D1485" s="1" t="s">
        <v>119</v>
      </c>
      <c r="E1485" s="1" t="str">
        <f>+VLOOKUP(D1485,'[1]Exportar Hoja de Trabajo'!$B$2:$F$2549,2,0)</f>
        <v>ALFONSO LOPEZ PUMAREJO.</v>
      </c>
      <c r="F1485" s="1" t="s">
        <v>18</v>
      </c>
      <c r="G1485" s="1" t="s">
        <v>19</v>
      </c>
      <c r="H1485" s="1" t="s">
        <v>120</v>
      </c>
      <c r="I1485" s="5">
        <v>34</v>
      </c>
      <c r="J1485" s="1" t="s">
        <v>115</v>
      </c>
      <c r="K1485" s="1" t="s">
        <v>116</v>
      </c>
    </row>
    <row r="1486" spans="1:11" ht="13.5" thickBot="1">
      <c r="A1486" s="30">
        <v>45323</v>
      </c>
      <c r="B1486" s="1" t="s">
        <v>146</v>
      </c>
      <c r="C1486" s="1" t="s">
        <v>148</v>
      </c>
      <c r="D1486" s="1" t="s">
        <v>5</v>
      </c>
      <c r="E1486" s="1" t="str">
        <f>+VLOOKUP(D1486,'[1]Exportar Hoja de Trabajo'!$B$2:$F$2549,2,0)</f>
        <v>BOGOTA - EL DORADO LUIS CARLOS GALAN SARMIENTO</v>
      </c>
      <c r="F1486" s="1" t="s">
        <v>18</v>
      </c>
      <c r="G1486" s="1" t="s">
        <v>19</v>
      </c>
      <c r="H1486" s="1" t="s">
        <v>208</v>
      </c>
      <c r="I1486" s="5">
        <v>5</v>
      </c>
      <c r="J1486" s="1" t="s">
        <v>146</v>
      </c>
      <c r="K1486" s="1" t="s">
        <v>148</v>
      </c>
    </row>
    <row r="1487" spans="1:11" ht="13.5" thickBot="1">
      <c r="A1487" s="30">
        <v>45323</v>
      </c>
      <c r="B1487" s="1" t="s">
        <v>146</v>
      </c>
      <c r="C1487" s="1" t="s">
        <v>148</v>
      </c>
      <c r="D1487" s="1" t="s">
        <v>5</v>
      </c>
      <c r="E1487" s="1" t="str">
        <f>+VLOOKUP(D1487,'[1]Exportar Hoja de Trabajo'!$B$2:$F$2549,2,0)</f>
        <v>BOGOTA - EL DORADO LUIS CARLOS GALAN SARMIENTO</v>
      </c>
      <c r="F1487" s="1" t="s">
        <v>32</v>
      </c>
      <c r="G1487" s="1" t="s">
        <v>33</v>
      </c>
      <c r="H1487" s="1" t="s">
        <v>136</v>
      </c>
      <c r="I1487" s="5">
        <v>5</v>
      </c>
      <c r="J1487" s="1" t="s">
        <v>146</v>
      </c>
      <c r="K1487" s="1" t="s">
        <v>148</v>
      </c>
    </row>
    <row r="1488" spans="1:11" ht="13.5" thickBot="1">
      <c r="A1488" s="30">
        <v>45323</v>
      </c>
      <c r="B1488" s="1" t="s">
        <v>153</v>
      </c>
      <c r="C1488" s="1" t="s">
        <v>292</v>
      </c>
      <c r="D1488" s="1" t="s">
        <v>5</v>
      </c>
      <c r="E1488" s="1" t="str">
        <f>+VLOOKUP(D1488,'[1]Exportar Hoja de Trabajo'!$B$2:$F$2549,2,0)</f>
        <v>BOGOTA - EL DORADO LUIS CARLOS GALAN SARMIENTO</v>
      </c>
      <c r="F1488" s="1" t="s">
        <v>6</v>
      </c>
      <c r="G1488" s="1" t="s">
        <v>283</v>
      </c>
      <c r="H1488" s="1" t="s">
        <v>129</v>
      </c>
      <c r="I1488" s="5">
        <v>22</v>
      </c>
      <c r="J1488" s="1" t="s">
        <v>30</v>
      </c>
      <c r="K1488" s="1" t="s">
        <v>488</v>
      </c>
    </row>
    <row r="1489" spans="1:11" ht="13.5" thickBot="1">
      <c r="A1489" s="30">
        <v>45323</v>
      </c>
      <c r="B1489" s="1" t="s">
        <v>153</v>
      </c>
      <c r="C1489" s="1" t="s">
        <v>292</v>
      </c>
      <c r="D1489" s="1" t="s">
        <v>5</v>
      </c>
      <c r="E1489" s="1" t="str">
        <f>+VLOOKUP(D1489,'[1]Exportar Hoja de Trabajo'!$B$2:$F$2549,2,0)</f>
        <v>BOGOTA - EL DORADO LUIS CARLOS GALAN SARMIENTO</v>
      </c>
      <c r="F1489" s="1" t="s">
        <v>6</v>
      </c>
      <c r="G1489" s="1" t="s">
        <v>283</v>
      </c>
      <c r="H1489" s="1" t="s">
        <v>114</v>
      </c>
      <c r="I1489" s="5">
        <v>36</v>
      </c>
      <c r="J1489" s="1" t="s">
        <v>57</v>
      </c>
      <c r="K1489" s="1" t="s">
        <v>58</v>
      </c>
    </row>
    <row r="1490" spans="1:11" ht="13.5" thickBot="1">
      <c r="A1490" s="30">
        <v>45323</v>
      </c>
      <c r="B1490" s="1" t="s">
        <v>153</v>
      </c>
      <c r="C1490" s="1" t="s">
        <v>292</v>
      </c>
      <c r="D1490" s="1" t="s">
        <v>5</v>
      </c>
      <c r="E1490" s="1" t="str">
        <f>+VLOOKUP(D1490,'[1]Exportar Hoja de Trabajo'!$B$2:$F$2549,2,0)</f>
        <v>BOGOTA - EL DORADO LUIS CARLOS GALAN SARMIENTO</v>
      </c>
      <c r="F1490" s="1" t="s">
        <v>6</v>
      </c>
      <c r="G1490" s="1" t="s">
        <v>283</v>
      </c>
      <c r="H1490" s="1" t="s">
        <v>129</v>
      </c>
      <c r="I1490" s="5">
        <v>332</v>
      </c>
      <c r="J1490" s="1" t="s">
        <v>57</v>
      </c>
      <c r="K1490" s="1" t="s">
        <v>58</v>
      </c>
    </row>
    <row r="1491" spans="1:11" ht="13.5" thickBot="1">
      <c r="A1491" s="30">
        <v>45323</v>
      </c>
      <c r="B1491" s="1" t="s">
        <v>153</v>
      </c>
      <c r="C1491" s="1" t="s">
        <v>292</v>
      </c>
      <c r="D1491" s="1" t="s">
        <v>5</v>
      </c>
      <c r="E1491" s="1" t="str">
        <f>+VLOOKUP(D1491,'[1]Exportar Hoja de Trabajo'!$B$2:$F$2549,2,0)</f>
        <v>BOGOTA - EL DORADO LUIS CARLOS GALAN SARMIENTO</v>
      </c>
      <c r="F1491" s="1" t="s">
        <v>38</v>
      </c>
      <c r="G1491" s="1" t="s">
        <v>39</v>
      </c>
      <c r="H1491" s="1" t="s">
        <v>114</v>
      </c>
      <c r="I1491" s="5">
        <v>2</v>
      </c>
      <c r="J1491" s="1" t="s">
        <v>57</v>
      </c>
      <c r="K1491" s="1" t="s">
        <v>58</v>
      </c>
    </row>
    <row r="1492" spans="1:11" ht="13.5" thickBot="1">
      <c r="A1492" s="30">
        <v>45323</v>
      </c>
      <c r="B1492" s="1" t="s">
        <v>153</v>
      </c>
      <c r="C1492" s="1" t="s">
        <v>292</v>
      </c>
      <c r="D1492" s="1" t="s">
        <v>76</v>
      </c>
      <c r="E1492" s="1" t="str">
        <f>+VLOOKUP(D1492,'[1]Exportar Hoja de Trabajo'!$B$2:$F$2549,2,0)</f>
        <v>RIONEGRO - JOSE M. CORDOVA</v>
      </c>
      <c r="F1492" s="1" t="s">
        <v>18</v>
      </c>
      <c r="G1492" s="1" t="s">
        <v>19</v>
      </c>
      <c r="H1492" s="1" t="s">
        <v>29</v>
      </c>
      <c r="I1492" s="5">
        <v>20</v>
      </c>
      <c r="J1492" s="1" t="s">
        <v>30</v>
      </c>
      <c r="K1492" s="1" t="s">
        <v>488</v>
      </c>
    </row>
    <row r="1493" spans="1:11" ht="13.5" thickBot="1">
      <c r="A1493" s="30">
        <v>45323</v>
      </c>
      <c r="B1493" s="1" t="s">
        <v>153</v>
      </c>
      <c r="C1493" s="1" t="s">
        <v>292</v>
      </c>
      <c r="D1493" s="1" t="s">
        <v>76</v>
      </c>
      <c r="E1493" s="1" t="str">
        <f>+VLOOKUP(D1493,'[1]Exportar Hoja de Trabajo'!$B$2:$F$2549,2,0)</f>
        <v>RIONEGRO - JOSE M. CORDOVA</v>
      </c>
      <c r="F1493" s="1" t="s">
        <v>23</v>
      </c>
      <c r="G1493" s="1" t="s">
        <v>24</v>
      </c>
      <c r="H1493" s="1" t="s">
        <v>120</v>
      </c>
      <c r="I1493" s="5">
        <v>35</v>
      </c>
      <c r="J1493" s="1" t="s">
        <v>115</v>
      </c>
      <c r="K1493" s="1" t="s">
        <v>116</v>
      </c>
    </row>
    <row r="1494" spans="1:11" ht="13.5" thickBot="1">
      <c r="A1494" s="30">
        <v>45323</v>
      </c>
      <c r="B1494" s="1" t="s">
        <v>153</v>
      </c>
      <c r="C1494" s="1" t="s">
        <v>292</v>
      </c>
      <c r="D1494" s="1" t="s">
        <v>76</v>
      </c>
      <c r="E1494" s="1" t="str">
        <f>+VLOOKUP(D1494,'[1]Exportar Hoja de Trabajo'!$B$2:$F$2549,2,0)</f>
        <v>RIONEGRO - JOSE M. CORDOVA</v>
      </c>
      <c r="F1494" s="1" t="s">
        <v>36</v>
      </c>
      <c r="G1494" t="s">
        <v>347</v>
      </c>
      <c r="H1494" s="1" t="s">
        <v>45</v>
      </c>
      <c r="I1494" s="5">
        <v>8</v>
      </c>
      <c r="J1494" s="1" t="s">
        <v>30</v>
      </c>
      <c r="K1494" s="1" t="s">
        <v>488</v>
      </c>
    </row>
    <row r="1495" spans="1:11" ht="13.5" thickBot="1">
      <c r="A1495" s="30">
        <v>45323</v>
      </c>
      <c r="B1495" s="1" t="s">
        <v>153</v>
      </c>
      <c r="C1495" s="1" t="s">
        <v>292</v>
      </c>
      <c r="D1495" s="1" t="s">
        <v>76</v>
      </c>
      <c r="E1495" s="1" t="str">
        <f>+VLOOKUP(D1495,'[1]Exportar Hoja de Trabajo'!$B$2:$F$2549,2,0)</f>
        <v>RIONEGRO - JOSE M. CORDOVA</v>
      </c>
      <c r="F1495" s="1" t="s">
        <v>59</v>
      </c>
      <c r="G1495" s="1" t="s">
        <v>60</v>
      </c>
      <c r="H1495" s="1" t="s">
        <v>45</v>
      </c>
      <c r="I1495" s="5">
        <v>278</v>
      </c>
      <c r="J1495" s="1" t="s">
        <v>30</v>
      </c>
      <c r="K1495" s="1" t="s">
        <v>488</v>
      </c>
    </row>
    <row r="1496" spans="1:11" ht="13.5" thickBot="1">
      <c r="A1496" s="30">
        <v>45323</v>
      </c>
      <c r="B1496" s="1" t="s">
        <v>153</v>
      </c>
      <c r="C1496" s="1" t="s">
        <v>292</v>
      </c>
      <c r="D1496" s="1" t="s">
        <v>212</v>
      </c>
      <c r="E1496" s="1" t="str">
        <f>+VLOOKUP(D1496,'[1]Exportar Hoja de Trabajo'!$B$2:$F$2549,2,0)</f>
        <v>QUIBDO - EL CARAÑO</v>
      </c>
      <c r="F1496" s="1" t="s">
        <v>6</v>
      </c>
      <c r="G1496" s="1" t="s">
        <v>283</v>
      </c>
      <c r="H1496" s="1" t="s">
        <v>114</v>
      </c>
      <c r="I1496" s="5">
        <v>54</v>
      </c>
      <c r="J1496" s="1" t="s">
        <v>30</v>
      </c>
      <c r="K1496" s="1" t="s">
        <v>488</v>
      </c>
    </row>
    <row r="1497" spans="1:11" ht="13.5" thickBot="1">
      <c r="A1497" s="30">
        <v>45323</v>
      </c>
      <c r="B1497" s="1" t="s">
        <v>162</v>
      </c>
      <c r="C1497" s="1" t="s">
        <v>299</v>
      </c>
      <c r="D1497" s="1" t="s">
        <v>76</v>
      </c>
      <c r="E1497" s="1" t="str">
        <f>+VLOOKUP(D1497,'[1]Exportar Hoja de Trabajo'!$B$2:$F$2549,2,0)</f>
        <v>RIONEGRO - JOSE M. CORDOVA</v>
      </c>
      <c r="F1497" s="1" t="s">
        <v>32</v>
      </c>
      <c r="G1497" s="1" t="s">
        <v>33</v>
      </c>
      <c r="H1497" s="1" t="s">
        <v>150</v>
      </c>
      <c r="I1497" s="5">
        <v>2</v>
      </c>
      <c r="J1497" s="1" t="s">
        <v>131</v>
      </c>
      <c r="K1497" s="1" t="s">
        <v>132</v>
      </c>
    </row>
    <row r="1498" spans="1:11" ht="13.5" thickBot="1">
      <c r="A1498" s="30">
        <v>45323</v>
      </c>
      <c r="B1498" s="1" t="s">
        <v>162</v>
      </c>
      <c r="C1498" s="1" t="s">
        <v>299</v>
      </c>
      <c r="D1498" s="1" t="s">
        <v>76</v>
      </c>
      <c r="E1498" s="1" t="str">
        <f>+VLOOKUP(D1498,'[1]Exportar Hoja de Trabajo'!$B$2:$F$2549,2,0)</f>
        <v>RIONEGRO - JOSE M. CORDOVA</v>
      </c>
      <c r="F1498" s="1" t="s">
        <v>59</v>
      </c>
      <c r="G1498" s="1" t="s">
        <v>60</v>
      </c>
      <c r="H1498" s="1" t="s">
        <v>150</v>
      </c>
      <c r="I1498" s="5">
        <v>2</v>
      </c>
      <c r="J1498" s="1" t="s">
        <v>131</v>
      </c>
      <c r="K1498" s="1" t="s">
        <v>132</v>
      </c>
    </row>
    <row r="1499" spans="1:11" ht="13.5" thickBot="1">
      <c r="A1499" s="30">
        <v>45323</v>
      </c>
      <c r="B1499" s="1" t="s">
        <v>162</v>
      </c>
      <c r="C1499" s="1" t="s">
        <v>299</v>
      </c>
      <c r="D1499" s="1" t="s">
        <v>76</v>
      </c>
      <c r="E1499" s="1" t="str">
        <f>+VLOOKUP(D1499,'[1]Exportar Hoja de Trabajo'!$B$2:$F$2549,2,0)</f>
        <v>RIONEGRO - JOSE M. CORDOVA</v>
      </c>
      <c r="F1499" s="1" t="s">
        <v>32</v>
      </c>
      <c r="G1499" s="1" t="s">
        <v>33</v>
      </c>
      <c r="H1499" s="1" t="s">
        <v>130</v>
      </c>
      <c r="I1499" s="5">
        <v>6</v>
      </c>
      <c r="J1499" s="1" t="s">
        <v>131</v>
      </c>
      <c r="K1499" s="1" t="s">
        <v>132</v>
      </c>
    </row>
    <row r="1500" spans="1:11" ht="13.5" thickBot="1">
      <c r="A1500" s="30">
        <v>45323</v>
      </c>
      <c r="B1500" s="1" t="s">
        <v>162</v>
      </c>
      <c r="C1500" s="1" t="s">
        <v>299</v>
      </c>
      <c r="D1500" s="1" t="s">
        <v>76</v>
      </c>
      <c r="E1500" s="1" t="str">
        <f>+VLOOKUP(D1500,'[1]Exportar Hoja de Trabajo'!$B$2:$F$2549,2,0)</f>
        <v>RIONEGRO - JOSE M. CORDOVA</v>
      </c>
      <c r="F1500" s="1" t="s">
        <v>18</v>
      </c>
      <c r="G1500" s="1" t="s">
        <v>19</v>
      </c>
      <c r="H1500" s="1" t="s">
        <v>165</v>
      </c>
      <c r="I1500" s="5">
        <v>2</v>
      </c>
      <c r="J1500" s="1" t="s">
        <v>131</v>
      </c>
      <c r="K1500" s="1" t="s">
        <v>132</v>
      </c>
    </row>
    <row r="1501" spans="1:11" ht="13.5" thickBot="1">
      <c r="A1501" s="30">
        <v>45323</v>
      </c>
      <c r="B1501" s="1" t="s">
        <v>162</v>
      </c>
      <c r="C1501" s="1" t="s">
        <v>299</v>
      </c>
      <c r="D1501" s="1" t="s">
        <v>76</v>
      </c>
      <c r="E1501" s="1" t="str">
        <f>+VLOOKUP(D1501,'[1]Exportar Hoja de Trabajo'!$B$2:$F$2549,2,0)</f>
        <v>RIONEGRO - JOSE M. CORDOVA</v>
      </c>
      <c r="F1501" s="1" t="s">
        <v>32</v>
      </c>
      <c r="G1501" s="1" t="s">
        <v>33</v>
      </c>
      <c r="H1501" s="1" t="s">
        <v>135</v>
      </c>
      <c r="I1501" s="5">
        <v>2</v>
      </c>
      <c r="J1501" s="1" t="s">
        <v>131</v>
      </c>
      <c r="K1501" s="1" t="s">
        <v>132</v>
      </c>
    </row>
    <row r="1502" spans="1:11" ht="13.5" thickBot="1">
      <c r="A1502" s="30">
        <v>45323</v>
      </c>
      <c r="B1502" s="1" t="s">
        <v>162</v>
      </c>
      <c r="C1502" s="1" t="s">
        <v>299</v>
      </c>
      <c r="D1502" s="1" t="s">
        <v>76</v>
      </c>
      <c r="E1502" s="1" t="str">
        <f>+VLOOKUP(D1502,'[1]Exportar Hoja de Trabajo'!$B$2:$F$2549,2,0)</f>
        <v>RIONEGRO - JOSE M. CORDOVA</v>
      </c>
      <c r="F1502" s="1" t="s">
        <v>18</v>
      </c>
      <c r="G1502" s="1" t="s">
        <v>19</v>
      </c>
      <c r="H1502" s="1" t="s">
        <v>214</v>
      </c>
      <c r="I1502" s="5">
        <v>4</v>
      </c>
      <c r="J1502" s="1" t="s">
        <v>131</v>
      </c>
      <c r="K1502" s="1" t="s">
        <v>132</v>
      </c>
    </row>
    <row r="1503" spans="1:11" ht="13.5" thickBot="1">
      <c r="A1503" s="30">
        <v>45323</v>
      </c>
      <c r="B1503" s="1" t="s">
        <v>186</v>
      </c>
      <c r="C1503" s="1" t="s">
        <v>297</v>
      </c>
      <c r="D1503" s="1" t="s">
        <v>5</v>
      </c>
      <c r="E1503" s="1" t="str">
        <f>+VLOOKUP(D1503,'[1]Exportar Hoja de Trabajo'!$B$2:$F$2549,2,0)</f>
        <v>BOGOTA - EL DORADO LUIS CARLOS GALAN SARMIENTO</v>
      </c>
      <c r="F1503" s="1" t="s">
        <v>6</v>
      </c>
      <c r="G1503" s="1" t="s">
        <v>283</v>
      </c>
      <c r="H1503" s="1" t="s">
        <v>125</v>
      </c>
      <c r="I1503" s="5">
        <v>1</v>
      </c>
      <c r="J1503" s="1" t="s">
        <v>242</v>
      </c>
      <c r="K1503" s="1" t="s">
        <v>243</v>
      </c>
    </row>
    <row r="1504" spans="1:11" ht="13.5" thickBot="1">
      <c r="A1504" s="30">
        <v>45323</v>
      </c>
      <c r="B1504" s="1" t="s">
        <v>4</v>
      </c>
      <c r="C1504" s="1" t="s">
        <v>298</v>
      </c>
      <c r="D1504" s="1" t="s">
        <v>5</v>
      </c>
      <c r="E1504" s="1" t="str">
        <f>+VLOOKUP(D1504,'[1]Exportar Hoja de Trabajo'!$B$2:$F$2549,2,0)</f>
        <v>BOGOTA - EL DORADO LUIS CARLOS GALAN SARMIENTO</v>
      </c>
      <c r="F1504" s="1" t="s">
        <v>6</v>
      </c>
      <c r="G1504" s="1" t="s">
        <v>283</v>
      </c>
      <c r="H1504" s="1" t="s">
        <v>201</v>
      </c>
      <c r="I1504" s="5">
        <v>11</v>
      </c>
      <c r="J1504" s="1" t="s">
        <v>202</v>
      </c>
      <c r="K1504" s="1" t="s">
        <v>203</v>
      </c>
    </row>
    <row r="1505" spans="1:11" ht="13.5" thickBot="1">
      <c r="A1505" s="30">
        <v>45323</v>
      </c>
      <c r="B1505" s="1" t="s">
        <v>13</v>
      </c>
      <c r="C1505" s="1" t="s">
        <v>290</v>
      </c>
      <c r="D1505" s="1" t="s">
        <v>14</v>
      </c>
      <c r="E1505" s="1" t="str">
        <f>+VLOOKUP(D1505,'[1]Exportar Hoja de Trabajo'!$B$2:$F$2549,2,0)</f>
        <v>SAN ANDRES-GUSTAVO ROJAS PINILLA</v>
      </c>
      <c r="F1505" s="1" t="s">
        <v>6</v>
      </c>
      <c r="G1505" s="1" t="s">
        <v>283</v>
      </c>
      <c r="H1505" s="1" t="s">
        <v>15</v>
      </c>
      <c r="I1505" s="5">
        <v>85</v>
      </c>
      <c r="J1505" s="1" t="s">
        <v>25</v>
      </c>
      <c r="K1505" s="1" t="s">
        <v>26</v>
      </c>
    </row>
    <row r="1506" spans="1:11" ht="13.5" thickBot="1">
      <c r="A1506" s="30">
        <v>45323</v>
      </c>
      <c r="B1506" s="1" t="s">
        <v>13</v>
      </c>
      <c r="C1506" s="1" t="s">
        <v>290</v>
      </c>
      <c r="D1506" s="1" t="s">
        <v>14</v>
      </c>
      <c r="E1506" s="1" t="str">
        <f>+VLOOKUP(D1506,'[1]Exportar Hoja de Trabajo'!$B$2:$F$2549,2,0)</f>
        <v>SAN ANDRES-GUSTAVO ROJAS PINILLA</v>
      </c>
      <c r="F1506" s="1" t="s">
        <v>65</v>
      </c>
      <c r="G1506" s="1" t="s">
        <v>66</v>
      </c>
      <c r="H1506" s="1" t="s">
        <v>29</v>
      </c>
      <c r="I1506" s="5">
        <v>3</v>
      </c>
      <c r="J1506" s="1" t="s">
        <v>30</v>
      </c>
      <c r="K1506" s="1" t="s">
        <v>488</v>
      </c>
    </row>
    <row r="1507" spans="1:11" ht="13.5" thickBot="1">
      <c r="A1507" s="30">
        <v>45323</v>
      </c>
      <c r="B1507" s="1" t="s">
        <v>13</v>
      </c>
      <c r="C1507" s="1" t="s">
        <v>290</v>
      </c>
      <c r="D1507" s="1" t="s">
        <v>14</v>
      </c>
      <c r="E1507" s="1" t="str">
        <f>+VLOOKUP(D1507,'[1]Exportar Hoja de Trabajo'!$B$2:$F$2549,2,0)</f>
        <v>SAN ANDRES-GUSTAVO ROJAS PINILLA</v>
      </c>
      <c r="F1507" s="1" t="s">
        <v>27</v>
      </c>
      <c r="G1507" s="1" t="s">
        <v>28</v>
      </c>
      <c r="H1507" s="1" t="s">
        <v>15</v>
      </c>
      <c r="I1507" s="5">
        <v>48</v>
      </c>
      <c r="J1507" s="1" t="s">
        <v>16</v>
      </c>
      <c r="K1507" s="1" t="s">
        <v>17</v>
      </c>
    </row>
    <row r="1508" spans="1:11" ht="13.5" thickBot="1">
      <c r="A1508" s="30">
        <v>45323</v>
      </c>
      <c r="B1508" s="1" t="s">
        <v>13</v>
      </c>
      <c r="C1508" s="1" t="s">
        <v>290</v>
      </c>
      <c r="D1508" s="1" t="s">
        <v>31</v>
      </c>
      <c r="E1508" s="1" t="str">
        <f>+VLOOKUP(D1508,'[1]Exportar Hoja de Trabajo'!$B$2:$F$2549,2,0)</f>
        <v>EL EDEN</v>
      </c>
      <c r="F1508" s="1" t="s">
        <v>6</v>
      </c>
      <c r="G1508" s="1" t="s">
        <v>283</v>
      </c>
      <c r="H1508" s="1" t="s">
        <v>29</v>
      </c>
      <c r="I1508" s="5">
        <v>144</v>
      </c>
      <c r="J1508" s="1" t="s">
        <v>30</v>
      </c>
      <c r="K1508" s="1" t="s">
        <v>488</v>
      </c>
    </row>
    <row r="1509" spans="1:11" ht="13.5" thickBot="1">
      <c r="A1509" s="30">
        <v>45323</v>
      </c>
      <c r="B1509" s="1" t="s">
        <v>13</v>
      </c>
      <c r="C1509" s="1" t="s">
        <v>290</v>
      </c>
      <c r="D1509" s="1" t="s">
        <v>31</v>
      </c>
      <c r="E1509" s="1" t="str">
        <f>+VLOOKUP(D1509,'[1]Exportar Hoja de Trabajo'!$B$2:$F$2549,2,0)</f>
        <v>EL EDEN</v>
      </c>
      <c r="F1509" s="1" t="s">
        <v>23</v>
      </c>
      <c r="G1509" s="1" t="s">
        <v>24</v>
      </c>
      <c r="H1509" s="1" t="s">
        <v>15</v>
      </c>
      <c r="I1509" s="5">
        <v>13</v>
      </c>
      <c r="J1509" s="1" t="s">
        <v>25</v>
      </c>
      <c r="K1509" s="1" t="s">
        <v>26</v>
      </c>
    </row>
    <row r="1510" spans="1:11" ht="13.5" thickBot="1">
      <c r="A1510" s="30">
        <v>45323</v>
      </c>
      <c r="B1510" s="1" t="s">
        <v>13</v>
      </c>
      <c r="C1510" s="1" t="s">
        <v>290</v>
      </c>
      <c r="D1510" s="1" t="s">
        <v>31</v>
      </c>
      <c r="E1510" s="1" t="str">
        <f>+VLOOKUP(D1510,'[1]Exportar Hoja de Trabajo'!$B$2:$F$2549,2,0)</f>
        <v>EL EDEN</v>
      </c>
      <c r="F1510" s="1" t="s">
        <v>27</v>
      </c>
      <c r="G1510" s="1" t="s">
        <v>28</v>
      </c>
      <c r="H1510" s="1" t="s">
        <v>29</v>
      </c>
      <c r="I1510" s="5">
        <v>15</v>
      </c>
      <c r="J1510" s="1" t="s">
        <v>34</v>
      </c>
      <c r="K1510" s="1" t="s">
        <v>35</v>
      </c>
    </row>
    <row r="1511" spans="1:11" ht="13.5" thickBot="1">
      <c r="A1511" s="30">
        <v>45323</v>
      </c>
      <c r="B1511" s="1" t="s">
        <v>13</v>
      </c>
      <c r="C1511" s="1" t="s">
        <v>290</v>
      </c>
      <c r="D1511" s="1" t="s">
        <v>37</v>
      </c>
      <c r="E1511" s="1" t="str">
        <f>+VLOOKUP(D1511,'[1]Exportar Hoja de Trabajo'!$B$2:$F$2549,2,0)</f>
        <v>BARRANQUILLA-E. CORTISSOZ</v>
      </c>
      <c r="F1511" s="1" t="s">
        <v>6</v>
      </c>
      <c r="G1511" s="1" t="s">
        <v>283</v>
      </c>
      <c r="H1511" s="1" t="s">
        <v>29</v>
      </c>
      <c r="I1511" s="5">
        <v>12</v>
      </c>
      <c r="J1511" s="1" t="s">
        <v>30</v>
      </c>
      <c r="K1511" s="1" t="s">
        <v>488</v>
      </c>
    </row>
    <row r="1512" spans="1:11" ht="13.5" thickBot="1">
      <c r="A1512" s="30">
        <v>45323</v>
      </c>
      <c r="B1512" s="1" t="s">
        <v>13</v>
      </c>
      <c r="C1512" s="1" t="s">
        <v>290</v>
      </c>
      <c r="D1512" s="1" t="s">
        <v>37</v>
      </c>
      <c r="E1512" s="1" t="str">
        <f>+VLOOKUP(D1512,'[1]Exportar Hoja de Trabajo'!$B$2:$F$2549,2,0)</f>
        <v>BARRANQUILLA-E. CORTISSOZ</v>
      </c>
      <c r="F1512" s="1" t="s">
        <v>18</v>
      </c>
      <c r="G1512" s="1" t="s">
        <v>19</v>
      </c>
      <c r="H1512" s="1" t="s">
        <v>15</v>
      </c>
      <c r="I1512" s="5">
        <v>43</v>
      </c>
      <c r="J1512" s="1" t="s">
        <v>25</v>
      </c>
      <c r="K1512" s="1" t="s">
        <v>26</v>
      </c>
    </row>
    <row r="1513" spans="1:11" ht="13.5" thickBot="1">
      <c r="A1513" s="30">
        <v>45323</v>
      </c>
      <c r="B1513" s="1" t="s">
        <v>13</v>
      </c>
      <c r="C1513" s="1" t="s">
        <v>290</v>
      </c>
      <c r="D1513" s="1" t="s">
        <v>37</v>
      </c>
      <c r="E1513" s="1" t="str">
        <f>+VLOOKUP(D1513,'[1]Exportar Hoja de Trabajo'!$B$2:$F$2549,2,0)</f>
        <v>BARRANQUILLA-E. CORTISSOZ</v>
      </c>
      <c r="F1513" s="1" t="s">
        <v>23</v>
      </c>
      <c r="G1513" s="1" t="s">
        <v>24</v>
      </c>
      <c r="H1513" s="1" t="s">
        <v>15</v>
      </c>
      <c r="I1513" s="5">
        <v>53</v>
      </c>
      <c r="J1513" s="1" t="s">
        <v>16</v>
      </c>
      <c r="K1513" s="1" t="s">
        <v>17</v>
      </c>
    </row>
    <row r="1514" spans="1:11" ht="13.5" thickBot="1">
      <c r="A1514" s="30">
        <v>45323</v>
      </c>
      <c r="B1514" s="1" t="s">
        <v>13</v>
      </c>
      <c r="C1514" s="1" t="s">
        <v>290</v>
      </c>
      <c r="D1514" s="1" t="s">
        <v>37</v>
      </c>
      <c r="E1514" s="1" t="str">
        <f>+VLOOKUP(D1514,'[1]Exportar Hoja de Trabajo'!$B$2:$F$2549,2,0)</f>
        <v>BARRANQUILLA-E. CORTISSOZ</v>
      </c>
      <c r="F1514" s="1" t="s">
        <v>40</v>
      </c>
      <c r="G1514" s="1" t="s">
        <v>41</v>
      </c>
      <c r="H1514" s="1" t="s">
        <v>29</v>
      </c>
      <c r="I1514" s="5">
        <v>58</v>
      </c>
      <c r="J1514" s="1" t="s">
        <v>34</v>
      </c>
      <c r="K1514" s="1" t="s">
        <v>35</v>
      </c>
    </row>
    <row r="1515" spans="1:11" ht="13.5" thickBot="1">
      <c r="A1515" s="30">
        <v>45323</v>
      </c>
      <c r="B1515" s="1" t="s">
        <v>13</v>
      </c>
      <c r="C1515" s="1" t="s">
        <v>290</v>
      </c>
      <c r="D1515" s="1" t="s">
        <v>44</v>
      </c>
      <c r="E1515" s="1" t="str">
        <f>+VLOOKUP(D1515,'[1]Exportar Hoja de Trabajo'!$B$2:$F$2549,2,0)</f>
        <v>BUCARAMANGA - PALONEGRO</v>
      </c>
      <c r="F1515" s="1" t="s">
        <v>23</v>
      </c>
      <c r="G1515" s="1" t="s">
        <v>24</v>
      </c>
      <c r="H1515" s="1" t="s">
        <v>29</v>
      </c>
      <c r="I1515" s="5">
        <v>355</v>
      </c>
      <c r="J1515" s="1" t="s">
        <v>46</v>
      </c>
      <c r="K1515" s="1" t="s">
        <v>47</v>
      </c>
    </row>
    <row r="1516" spans="1:11" ht="13.5" thickBot="1">
      <c r="A1516" s="30">
        <v>45323</v>
      </c>
      <c r="B1516" s="1" t="s">
        <v>13</v>
      </c>
      <c r="C1516" s="1" t="s">
        <v>290</v>
      </c>
      <c r="D1516" s="1" t="s">
        <v>44</v>
      </c>
      <c r="E1516" s="1" t="str">
        <f>+VLOOKUP(D1516,'[1]Exportar Hoja de Trabajo'!$B$2:$F$2549,2,0)</f>
        <v>BUCARAMANGA - PALONEGRO</v>
      </c>
      <c r="F1516" s="1" t="s">
        <v>40</v>
      </c>
      <c r="G1516" s="1" t="s">
        <v>41</v>
      </c>
      <c r="H1516" s="1" t="s">
        <v>45</v>
      </c>
      <c r="I1516" s="5">
        <v>49</v>
      </c>
      <c r="J1516" s="1" t="s">
        <v>46</v>
      </c>
      <c r="K1516" s="1" t="s">
        <v>47</v>
      </c>
    </row>
    <row r="1517" spans="1:11" ht="13.5" thickBot="1">
      <c r="A1517" s="30">
        <v>45323</v>
      </c>
      <c r="B1517" s="1" t="s">
        <v>13</v>
      </c>
      <c r="C1517" s="1" t="s">
        <v>290</v>
      </c>
      <c r="D1517" s="1" t="s">
        <v>44</v>
      </c>
      <c r="E1517" s="1" t="str">
        <f>+VLOOKUP(D1517,'[1]Exportar Hoja de Trabajo'!$B$2:$F$2549,2,0)</f>
        <v>BUCARAMANGA - PALONEGRO</v>
      </c>
      <c r="F1517" s="1" t="s">
        <v>40</v>
      </c>
      <c r="G1517" s="1" t="s">
        <v>41</v>
      </c>
      <c r="H1517" s="1" t="s">
        <v>29</v>
      </c>
      <c r="I1517" s="5">
        <v>919</v>
      </c>
      <c r="J1517" s="1" t="s">
        <v>46</v>
      </c>
      <c r="K1517" s="1" t="s">
        <v>47</v>
      </c>
    </row>
    <row r="1518" spans="1:11" ht="13.5" thickBot="1">
      <c r="A1518" s="30">
        <v>45323</v>
      </c>
      <c r="B1518" s="1" t="s">
        <v>13</v>
      </c>
      <c r="C1518" s="1" t="s">
        <v>290</v>
      </c>
      <c r="D1518" s="1" t="s">
        <v>44</v>
      </c>
      <c r="E1518" s="1" t="str">
        <f>+VLOOKUP(D1518,'[1]Exportar Hoja de Trabajo'!$B$2:$F$2549,2,0)</f>
        <v>BUCARAMANGA - PALONEGRO</v>
      </c>
      <c r="F1518" s="1" t="s">
        <v>40</v>
      </c>
      <c r="G1518" s="1" t="s">
        <v>41</v>
      </c>
      <c r="H1518" s="1" t="s">
        <v>15</v>
      </c>
      <c r="I1518" s="5">
        <v>36</v>
      </c>
      <c r="J1518" s="1" t="s">
        <v>25</v>
      </c>
      <c r="K1518" s="1" t="s">
        <v>26</v>
      </c>
    </row>
    <row r="1519" spans="1:11" ht="13.5" thickBot="1">
      <c r="A1519" s="30">
        <v>45323</v>
      </c>
      <c r="B1519" s="1" t="s">
        <v>13</v>
      </c>
      <c r="C1519" s="1" t="s">
        <v>290</v>
      </c>
      <c r="D1519" s="1" t="s">
        <v>44</v>
      </c>
      <c r="E1519" s="1" t="str">
        <f>+VLOOKUP(D1519,'[1]Exportar Hoja de Trabajo'!$B$2:$F$2549,2,0)</f>
        <v>BUCARAMANGA - PALONEGRO</v>
      </c>
      <c r="F1519" s="1" t="s">
        <v>59</v>
      </c>
      <c r="G1519" s="1" t="s">
        <v>60</v>
      </c>
      <c r="H1519" s="1" t="s">
        <v>29</v>
      </c>
      <c r="I1519" s="5">
        <v>1</v>
      </c>
      <c r="J1519" s="1" t="s">
        <v>46</v>
      </c>
      <c r="K1519" s="1" t="s">
        <v>47</v>
      </c>
    </row>
    <row r="1520" spans="1:11" ht="13.5" thickBot="1">
      <c r="A1520" s="30">
        <v>45323</v>
      </c>
      <c r="B1520" s="1" t="s">
        <v>13</v>
      </c>
      <c r="C1520" s="1" t="s">
        <v>290</v>
      </c>
      <c r="D1520" s="1" t="s">
        <v>48</v>
      </c>
      <c r="E1520" s="1" t="str">
        <f>+VLOOKUP(D1520,'[1]Exportar Hoja de Trabajo'!$B$2:$F$2549,2,0)</f>
        <v>CALI - ALFONSO BONILLA ARAGON</v>
      </c>
      <c r="F1520" s="1" t="s">
        <v>6</v>
      </c>
      <c r="G1520" s="1" t="s">
        <v>283</v>
      </c>
      <c r="H1520" s="1" t="s">
        <v>29</v>
      </c>
      <c r="I1520" s="5">
        <v>4295</v>
      </c>
      <c r="J1520" s="1" t="s">
        <v>46</v>
      </c>
      <c r="K1520" s="1" t="s">
        <v>47</v>
      </c>
    </row>
    <row r="1521" spans="1:11" ht="13.5" thickBot="1">
      <c r="A1521" s="30">
        <v>45323</v>
      </c>
      <c r="B1521" s="1" t="s">
        <v>13</v>
      </c>
      <c r="C1521" s="1" t="s">
        <v>290</v>
      </c>
      <c r="D1521" s="1" t="s">
        <v>48</v>
      </c>
      <c r="E1521" s="1" t="str">
        <f>+VLOOKUP(D1521,'[1]Exportar Hoja de Trabajo'!$B$2:$F$2549,2,0)</f>
        <v>CALI - ALFONSO BONILLA ARAGON</v>
      </c>
      <c r="F1521" s="1" t="s">
        <v>6</v>
      </c>
      <c r="G1521" s="1" t="s">
        <v>283</v>
      </c>
      <c r="H1521" s="1" t="s">
        <v>29</v>
      </c>
      <c r="I1521" s="5">
        <v>159</v>
      </c>
      <c r="J1521" s="1" t="s">
        <v>34</v>
      </c>
      <c r="K1521" s="1" t="s">
        <v>35</v>
      </c>
    </row>
    <row r="1522" spans="1:11" ht="13.5" thickBot="1">
      <c r="A1522" s="30">
        <v>45323</v>
      </c>
      <c r="B1522" s="1" t="s">
        <v>13</v>
      </c>
      <c r="C1522" s="1" t="s">
        <v>290</v>
      </c>
      <c r="D1522" s="1" t="s">
        <v>48</v>
      </c>
      <c r="E1522" s="1" t="str">
        <f>+VLOOKUP(D1522,'[1]Exportar Hoja de Trabajo'!$B$2:$F$2549,2,0)</f>
        <v>CALI - ALFONSO BONILLA ARAGON</v>
      </c>
      <c r="F1522" s="1" t="s">
        <v>6</v>
      </c>
      <c r="G1522" s="1" t="s">
        <v>283</v>
      </c>
      <c r="H1522" s="1" t="s">
        <v>15</v>
      </c>
      <c r="I1522" s="5">
        <v>430</v>
      </c>
      <c r="J1522" s="1" t="s">
        <v>25</v>
      </c>
      <c r="K1522" s="1" t="s">
        <v>26</v>
      </c>
    </row>
    <row r="1523" spans="1:11" ht="13.5" thickBot="1">
      <c r="A1523" s="30">
        <v>45323</v>
      </c>
      <c r="B1523" s="1" t="s">
        <v>13</v>
      </c>
      <c r="C1523" s="1" t="s">
        <v>290</v>
      </c>
      <c r="D1523" s="1" t="s">
        <v>48</v>
      </c>
      <c r="E1523" s="1" t="str">
        <f>+VLOOKUP(D1523,'[1]Exportar Hoja de Trabajo'!$B$2:$F$2549,2,0)</f>
        <v>CALI - ALFONSO BONILLA ARAGON</v>
      </c>
      <c r="F1523" s="1" t="s">
        <v>6</v>
      </c>
      <c r="G1523" s="1" t="s">
        <v>283</v>
      </c>
      <c r="H1523" s="1" t="s">
        <v>224</v>
      </c>
      <c r="I1523" s="5">
        <v>2</v>
      </c>
      <c r="J1523" s="1" t="s">
        <v>131</v>
      </c>
      <c r="K1523" s="1" t="s">
        <v>132</v>
      </c>
    </row>
    <row r="1524" spans="1:11" ht="13.5" thickBot="1">
      <c r="A1524" s="30">
        <v>45323</v>
      </c>
      <c r="B1524" s="1" t="s">
        <v>13</v>
      </c>
      <c r="C1524" s="1" t="s">
        <v>290</v>
      </c>
      <c r="D1524" s="1" t="s">
        <v>48</v>
      </c>
      <c r="E1524" s="1" t="str">
        <f>+VLOOKUP(D1524,'[1]Exportar Hoja de Trabajo'!$B$2:$F$2549,2,0)</f>
        <v>CALI - ALFONSO BONILLA ARAGON</v>
      </c>
      <c r="F1524" s="1" t="s">
        <v>65</v>
      </c>
      <c r="G1524" s="1" t="s">
        <v>66</v>
      </c>
      <c r="H1524" s="1" t="s">
        <v>20</v>
      </c>
      <c r="I1524" s="5">
        <v>3</v>
      </c>
      <c r="J1524" s="1" t="s">
        <v>244</v>
      </c>
      <c r="K1524" s="1" t="s">
        <v>245</v>
      </c>
    </row>
    <row r="1525" spans="1:11" ht="13.5" thickBot="1">
      <c r="A1525" s="30">
        <v>45323</v>
      </c>
      <c r="B1525" s="1" t="s">
        <v>13</v>
      </c>
      <c r="C1525" s="1" t="s">
        <v>290</v>
      </c>
      <c r="D1525" s="1" t="s">
        <v>48</v>
      </c>
      <c r="E1525" s="1" t="str">
        <f>+VLOOKUP(D1525,'[1]Exportar Hoja de Trabajo'!$B$2:$F$2549,2,0)</f>
        <v>CALI - ALFONSO BONILLA ARAGON</v>
      </c>
      <c r="F1525" s="1" t="s">
        <v>18</v>
      </c>
      <c r="G1525" s="1" t="s">
        <v>19</v>
      </c>
      <c r="H1525" s="1" t="s">
        <v>29</v>
      </c>
      <c r="I1525" s="5">
        <v>31</v>
      </c>
      <c r="J1525" s="1" t="s">
        <v>34</v>
      </c>
      <c r="K1525" s="1" t="s">
        <v>35</v>
      </c>
    </row>
    <row r="1526" spans="1:11" ht="13.5" thickBot="1">
      <c r="A1526" s="30">
        <v>45323</v>
      </c>
      <c r="B1526" s="1" t="s">
        <v>13</v>
      </c>
      <c r="C1526" s="1" t="s">
        <v>290</v>
      </c>
      <c r="D1526" s="1" t="s">
        <v>48</v>
      </c>
      <c r="E1526" s="1" t="str">
        <f>+VLOOKUP(D1526,'[1]Exportar Hoja de Trabajo'!$B$2:$F$2549,2,0)</f>
        <v>CALI - ALFONSO BONILLA ARAGON</v>
      </c>
      <c r="F1526" s="1" t="s">
        <v>23</v>
      </c>
      <c r="G1526" s="1" t="s">
        <v>24</v>
      </c>
      <c r="H1526" s="1" t="s">
        <v>15</v>
      </c>
      <c r="I1526" s="5">
        <v>43</v>
      </c>
      <c r="J1526" s="1" t="s">
        <v>16</v>
      </c>
      <c r="K1526" s="1" t="s">
        <v>17</v>
      </c>
    </row>
    <row r="1527" spans="1:11" ht="13.5" thickBot="1">
      <c r="A1527" s="30">
        <v>45323</v>
      </c>
      <c r="B1527" s="1" t="s">
        <v>13</v>
      </c>
      <c r="C1527" s="1" t="s">
        <v>290</v>
      </c>
      <c r="D1527" s="1" t="s">
        <v>48</v>
      </c>
      <c r="E1527" s="1" t="str">
        <f>+VLOOKUP(D1527,'[1]Exportar Hoja de Trabajo'!$B$2:$F$2549,2,0)</f>
        <v>CALI - ALFONSO BONILLA ARAGON</v>
      </c>
      <c r="F1527" s="1" t="s">
        <v>23</v>
      </c>
      <c r="G1527" s="1" t="s">
        <v>24</v>
      </c>
      <c r="H1527" s="1" t="s">
        <v>177</v>
      </c>
      <c r="I1527" s="5">
        <v>1</v>
      </c>
      <c r="J1527" s="1" t="s">
        <v>131</v>
      </c>
      <c r="K1527" s="1" t="s">
        <v>132</v>
      </c>
    </row>
    <row r="1528" spans="1:11" ht="13.5" thickBot="1">
      <c r="A1528" s="30">
        <v>45323</v>
      </c>
      <c r="B1528" s="1" t="s">
        <v>13</v>
      </c>
      <c r="C1528" s="1" t="s">
        <v>290</v>
      </c>
      <c r="D1528" s="1" t="s">
        <v>48</v>
      </c>
      <c r="E1528" s="1" t="str">
        <f>+VLOOKUP(D1528,'[1]Exportar Hoja de Trabajo'!$B$2:$F$2549,2,0)</f>
        <v>CALI - ALFONSO BONILLA ARAGON</v>
      </c>
      <c r="F1528" s="1" t="s">
        <v>36</v>
      </c>
      <c r="G1528" t="s">
        <v>347</v>
      </c>
      <c r="H1528" s="1" t="s">
        <v>79</v>
      </c>
      <c r="I1528" s="5">
        <v>1</v>
      </c>
      <c r="J1528" s="1" t="s">
        <v>46</v>
      </c>
      <c r="K1528" s="1" t="s">
        <v>47</v>
      </c>
    </row>
    <row r="1529" spans="1:11" ht="13.5" thickBot="1">
      <c r="A1529" s="30">
        <v>45323</v>
      </c>
      <c r="B1529" s="1" t="s">
        <v>13</v>
      </c>
      <c r="C1529" s="1" t="s">
        <v>290</v>
      </c>
      <c r="D1529" s="1" t="s">
        <v>48</v>
      </c>
      <c r="E1529" s="1" t="str">
        <f>+VLOOKUP(D1529,'[1]Exportar Hoja de Trabajo'!$B$2:$F$2549,2,0)</f>
        <v>CALI - ALFONSO BONILLA ARAGON</v>
      </c>
      <c r="F1529" s="1" t="s">
        <v>36</v>
      </c>
      <c r="G1529" t="s">
        <v>347</v>
      </c>
      <c r="H1529" s="1" t="s">
        <v>15</v>
      </c>
      <c r="I1529" s="5">
        <v>45</v>
      </c>
      <c r="J1529" s="1" t="s">
        <v>42</v>
      </c>
      <c r="K1529" s="1" t="s">
        <v>43</v>
      </c>
    </row>
    <row r="1530" spans="1:11" ht="13.5" thickBot="1">
      <c r="A1530" s="30">
        <v>45323</v>
      </c>
      <c r="B1530" s="1" t="s">
        <v>13</v>
      </c>
      <c r="C1530" s="1" t="s">
        <v>290</v>
      </c>
      <c r="D1530" s="1" t="s">
        <v>48</v>
      </c>
      <c r="E1530" s="1" t="str">
        <f>+VLOOKUP(D1530,'[1]Exportar Hoja de Trabajo'!$B$2:$F$2549,2,0)</f>
        <v>CALI - ALFONSO BONILLA ARAGON</v>
      </c>
      <c r="F1530" s="1" t="s">
        <v>38</v>
      </c>
      <c r="G1530" s="1" t="s">
        <v>39</v>
      </c>
      <c r="H1530" s="1" t="s">
        <v>29</v>
      </c>
      <c r="I1530" s="5">
        <v>29</v>
      </c>
      <c r="J1530" s="1" t="s">
        <v>34</v>
      </c>
      <c r="K1530" s="1" t="s">
        <v>35</v>
      </c>
    </row>
    <row r="1531" spans="1:11" ht="13.5" thickBot="1">
      <c r="A1531" s="30">
        <v>45323</v>
      </c>
      <c r="B1531" s="1" t="s">
        <v>13</v>
      </c>
      <c r="C1531" s="1" t="s">
        <v>290</v>
      </c>
      <c r="D1531" s="1" t="s">
        <v>61</v>
      </c>
      <c r="E1531" s="1" t="str">
        <f>+VLOOKUP(D1531,'[1]Exportar Hoja de Trabajo'!$B$2:$F$2549,2,0)</f>
        <v>CARTAGENA - RAFAEL NUÑEZ</v>
      </c>
      <c r="F1531" s="1" t="s">
        <v>32</v>
      </c>
      <c r="G1531" s="1" t="s">
        <v>33</v>
      </c>
      <c r="H1531" s="1" t="s">
        <v>62</v>
      </c>
      <c r="I1531" s="5">
        <v>1</v>
      </c>
      <c r="J1531" s="1" t="s">
        <v>50</v>
      </c>
      <c r="K1531" s="1" t="s">
        <v>51</v>
      </c>
    </row>
    <row r="1532" spans="1:11" ht="13.5" thickBot="1">
      <c r="A1532" s="30">
        <v>45323</v>
      </c>
      <c r="B1532" s="1" t="s">
        <v>13</v>
      </c>
      <c r="C1532" s="1" t="s">
        <v>290</v>
      </c>
      <c r="D1532" s="1" t="s">
        <v>61</v>
      </c>
      <c r="E1532" s="1" t="str">
        <f>+VLOOKUP(D1532,'[1]Exportar Hoja de Trabajo'!$B$2:$F$2549,2,0)</f>
        <v>CARTAGENA - RAFAEL NUÑEZ</v>
      </c>
      <c r="F1532" s="1" t="s">
        <v>32</v>
      </c>
      <c r="G1532" s="1" t="s">
        <v>33</v>
      </c>
      <c r="H1532" s="1" t="s">
        <v>15</v>
      </c>
      <c r="I1532" s="5">
        <v>85</v>
      </c>
      <c r="J1532" s="1" t="s">
        <v>42</v>
      </c>
      <c r="K1532" s="1" t="s">
        <v>43</v>
      </c>
    </row>
    <row r="1533" spans="1:11" ht="13.5" thickBot="1">
      <c r="A1533" s="30">
        <v>45323</v>
      </c>
      <c r="B1533" s="1" t="s">
        <v>13</v>
      </c>
      <c r="C1533" s="1" t="s">
        <v>290</v>
      </c>
      <c r="D1533" s="1" t="s">
        <v>61</v>
      </c>
      <c r="E1533" s="1" t="str">
        <f>+VLOOKUP(D1533,'[1]Exportar Hoja de Trabajo'!$B$2:$F$2549,2,0)</f>
        <v>CARTAGENA - RAFAEL NUÑEZ</v>
      </c>
      <c r="F1533" s="1" t="s">
        <v>6</v>
      </c>
      <c r="G1533" s="1" t="s">
        <v>283</v>
      </c>
      <c r="H1533" s="1" t="s">
        <v>45</v>
      </c>
      <c r="I1533" s="5">
        <v>60</v>
      </c>
      <c r="J1533" s="1" t="s">
        <v>34</v>
      </c>
      <c r="K1533" s="1" t="s">
        <v>35</v>
      </c>
    </row>
    <row r="1534" spans="1:11" ht="13.5" thickBot="1">
      <c r="A1534" s="30">
        <v>45323</v>
      </c>
      <c r="B1534" s="1" t="s">
        <v>13</v>
      </c>
      <c r="C1534" s="1" t="s">
        <v>290</v>
      </c>
      <c r="D1534" s="1" t="s">
        <v>61</v>
      </c>
      <c r="E1534" s="1" t="str">
        <f>+VLOOKUP(D1534,'[1]Exportar Hoja de Trabajo'!$B$2:$F$2549,2,0)</f>
        <v>CARTAGENA - RAFAEL NUÑEZ</v>
      </c>
      <c r="F1534" s="1" t="s">
        <v>6</v>
      </c>
      <c r="G1534" s="1" t="s">
        <v>283</v>
      </c>
      <c r="H1534" s="1" t="s">
        <v>62</v>
      </c>
      <c r="I1534" s="5">
        <v>5</v>
      </c>
      <c r="J1534" s="1" t="s">
        <v>50</v>
      </c>
      <c r="K1534" s="1" t="s">
        <v>51</v>
      </c>
    </row>
    <row r="1535" spans="1:11" ht="13.5" thickBot="1">
      <c r="A1535" s="30">
        <v>45323</v>
      </c>
      <c r="B1535" s="1" t="s">
        <v>13</v>
      </c>
      <c r="C1535" s="1" t="s">
        <v>290</v>
      </c>
      <c r="D1535" s="1" t="s">
        <v>61</v>
      </c>
      <c r="E1535" s="1" t="str">
        <f>+VLOOKUP(D1535,'[1]Exportar Hoja de Trabajo'!$B$2:$F$2549,2,0)</f>
        <v>CARTAGENA - RAFAEL NUÑEZ</v>
      </c>
      <c r="F1535" s="1" t="s">
        <v>6</v>
      </c>
      <c r="G1535" s="1" t="s">
        <v>283</v>
      </c>
      <c r="H1535" s="1" t="s">
        <v>67</v>
      </c>
      <c r="I1535" s="5">
        <v>68</v>
      </c>
      <c r="J1535" s="1" t="s">
        <v>68</v>
      </c>
      <c r="K1535" s="1" t="s">
        <v>69</v>
      </c>
    </row>
    <row r="1536" spans="1:11" ht="13.5" thickBot="1">
      <c r="A1536" s="30">
        <v>45323</v>
      </c>
      <c r="B1536" s="1" t="s">
        <v>13</v>
      </c>
      <c r="C1536" s="1" t="s">
        <v>290</v>
      </c>
      <c r="D1536" s="1" t="s">
        <v>61</v>
      </c>
      <c r="E1536" s="1" t="str">
        <f>+VLOOKUP(D1536,'[1]Exportar Hoja de Trabajo'!$B$2:$F$2549,2,0)</f>
        <v>CARTAGENA - RAFAEL NUÑEZ</v>
      </c>
      <c r="F1536" s="1" t="s">
        <v>6</v>
      </c>
      <c r="G1536" s="1" t="s">
        <v>283</v>
      </c>
      <c r="H1536" s="1" t="s">
        <v>183</v>
      </c>
      <c r="I1536" s="5">
        <v>113</v>
      </c>
      <c r="J1536" s="1" t="s">
        <v>121</v>
      </c>
      <c r="K1536" s="1" t="s">
        <v>121</v>
      </c>
    </row>
    <row r="1537" spans="1:11" ht="13.5" thickBot="1">
      <c r="A1537" s="30">
        <v>45323</v>
      </c>
      <c r="B1537" s="1" t="s">
        <v>13</v>
      </c>
      <c r="C1537" s="1" t="s">
        <v>290</v>
      </c>
      <c r="D1537" s="1" t="s">
        <v>61</v>
      </c>
      <c r="E1537" s="1" t="str">
        <f>+VLOOKUP(D1537,'[1]Exportar Hoja de Trabajo'!$B$2:$F$2549,2,0)</f>
        <v>CARTAGENA - RAFAEL NUÑEZ</v>
      </c>
      <c r="F1537" s="1" t="s">
        <v>18</v>
      </c>
      <c r="G1537" s="1" t="s">
        <v>19</v>
      </c>
      <c r="H1537" s="1" t="s">
        <v>49</v>
      </c>
      <c r="I1537" s="5">
        <v>18</v>
      </c>
      <c r="J1537" s="1" t="s">
        <v>50</v>
      </c>
      <c r="K1537" s="1" t="s">
        <v>51</v>
      </c>
    </row>
    <row r="1538" spans="1:11" ht="13.5" thickBot="1">
      <c r="A1538" s="30">
        <v>45323</v>
      </c>
      <c r="B1538" s="1" t="s">
        <v>13</v>
      </c>
      <c r="C1538" s="1" t="s">
        <v>290</v>
      </c>
      <c r="D1538" s="1" t="s">
        <v>61</v>
      </c>
      <c r="E1538" s="1" t="str">
        <f>+VLOOKUP(D1538,'[1]Exportar Hoja de Trabajo'!$B$2:$F$2549,2,0)</f>
        <v>CARTAGENA - RAFAEL NUÑEZ</v>
      </c>
      <c r="F1538" s="1" t="s">
        <v>23</v>
      </c>
      <c r="G1538" s="1" t="s">
        <v>24</v>
      </c>
      <c r="H1538" s="1" t="s">
        <v>45</v>
      </c>
      <c r="I1538" s="5">
        <v>1</v>
      </c>
      <c r="J1538" s="1" t="s">
        <v>42</v>
      </c>
      <c r="K1538" s="1" t="s">
        <v>43</v>
      </c>
    </row>
    <row r="1539" spans="1:11" ht="13.5" thickBot="1">
      <c r="A1539" s="30">
        <v>45323</v>
      </c>
      <c r="B1539" s="1" t="s">
        <v>13</v>
      </c>
      <c r="C1539" s="1" t="s">
        <v>290</v>
      </c>
      <c r="D1539" s="1" t="s">
        <v>61</v>
      </c>
      <c r="E1539" s="1" t="str">
        <f>+VLOOKUP(D1539,'[1]Exportar Hoja de Trabajo'!$B$2:$F$2549,2,0)</f>
        <v>CARTAGENA - RAFAEL NUÑEZ</v>
      </c>
      <c r="F1539" s="1" t="s">
        <v>36</v>
      </c>
      <c r="G1539" t="s">
        <v>347</v>
      </c>
      <c r="H1539" s="1" t="s">
        <v>62</v>
      </c>
      <c r="I1539" s="5">
        <v>24</v>
      </c>
      <c r="J1539" s="1" t="s">
        <v>34</v>
      </c>
      <c r="K1539" s="1" t="s">
        <v>35</v>
      </c>
    </row>
    <row r="1540" spans="1:11" ht="13.5" thickBot="1">
      <c r="A1540" s="30">
        <v>45323</v>
      </c>
      <c r="B1540" s="1" t="s">
        <v>13</v>
      </c>
      <c r="C1540" s="1" t="s">
        <v>290</v>
      </c>
      <c r="D1540" s="1" t="s">
        <v>61</v>
      </c>
      <c r="E1540" s="1" t="str">
        <f>+VLOOKUP(D1540,'[1]Exportar Hoja de Trabajo'!$B$2:$F$2549,2,0)</f>
        <v>CARTAGENA - RAFAEL NUÑEZ</v>
      </c>
      <c r="F1540" s="1" t="s">
        <v>27</v>
      </c>
      <c r="G1540" s="1" t="s">
        <v>28</v>
      </c>
      <c r="H1540" s="1" t="s">
        <v>15</v>
      </c>
      <c r="I1540" s="5">
        <v>12</v>
      </c>
      <c r="J1540" s="1" t="s">
        <v>70</v>
      </c>
      <c r="K1540" s="1" t="s">
        <v>71</v>
      </c>
    </row>
    <row r="1541" spans="1:11" ht="13.5" thickBot="1">
      <c r="A1541" s="30">
        <v>45323</v>
      </c>
      <c r="B1541" s="1" t="s">
        <v>13</v>
      </c>
      <c r="C1541" s="1" t="s">
        <v>290</v>
      </c>
      <c r="D1541" s="1" t="s">
        <v>61</v>
      </c>
      <c r="E1541" s="1" t="str">
        <f>+VLOOKUP(D1541,'[1]Exportar Hoja de Trabajo'!$B$2:$F$2549,2,0)</f>
        <v>CARTAGENA - RAFAEL NUÑEZ</v>
      </c>
      <c r="F1541" s="1" t="s">
        <v>38</v>
      </c>
      <c r="G1541" s="1" t="s">
        <v>39</v>
      </c>
      <c r="H1541" s="1" t="s">
        <v>62</v>
      </c>
      <c r="I1541" s="5">
        <v>25</v>
      </c>
      <c r="J1541" s="1" t="s">
        <v>34</v>
      </c>
      <c r="K1541" s="1" t="s">
        <v>35</v>
      </c>
    </row>
    <row r="1542" spans="1:11" ht="13.5" thickBot="1">
      <c r="A1542" s="30">
        <v>45323</v>
      </c>
      <c r="B1542" s="1" t="s">
        <v>13</v>
      </c>
      <c r="C1542" s="1" t="s">
        <v>290</v>
      </c>
      <c r="D1542" s="1" t="s">
        <v>61</v>
      </c>
      <c r="E1542" s="1" t="str">
        <f>+VLOOKUP(D1542,'[1]Exportar Hoja de Trabajo'!$B$2:$F$2549,2,0)</f>
        <v>CARTAGENA - RAFAEL NUÑEZ</v>
      </c>
      <c r="F1542" s="1" t="s">
        <v>38</v>
      </c>
      <c r="G1542" s="1" t="s">
        <v>39</v>
      </c>
      <c r="H1542" s="1" t="s">
        <v>15</v>
      </c>
      <c r="I1542" s="5">
        <v>1</v>
      </c>
      <c r="J1542" s="1" t="s">
        <v>25</v>
      </c>
      <c r="K1542" s="1" t="s">
        <v>26</v>
      </c>
    </row>
    <row r="1543" spans="1:11" ht="13.5" thickBot="1">
      <c r="A1543" s="30">
        <v>45323</v>
      </c>
      <c r="B1543" s="1" t="s">
        <v>13</v>
      </c>
      <c r="C1543" s="1" t="s">
        <v>290</v>
      </c>
      <c r="D1543" s="1" t="s">
        <v>61</v>
      </c>
      <c r="E1543" s="1" t="str">
        <f>+VLOOKUP(D1543,'[1]Exportar Hoja de Trabajo'!$B$2:$F$2549,2,0)</f>
        <v>CARTAGENA - RAFAEL NUÑEZ</v>
      </c>
      <c r="F1543" s="1" t="s">
        <v>38</v>
      </c>
      <c r="G1543" s="1" t="s">
        <v>39</v>
      </c>
      <c r="H1543" s="1" t="s">
        <v>15</v>
      </c>
      <c r="I1543" s="5">
        <v>12</v>
      </c>
      <c r="J1543" s="1" t="s">
        <v>70</v>
      </c>
      <c r="K1543" s="1" t="s">
        <v>71</v>
      </c>
    </row>
    <row r="1544" spans="1:11" ht="13.5" thickBot="1">
      <c r="A1544" s="30">
        <v>45323</v>
      </c>
      <c r="B1544" s="1" t="s">
        <v>13</v>
      </c>
      <c r="C1544" s="1" t="s">
        <v>290</v>
      </c>
      <c r="D1544" s="1" t="s">
        <v>61</v>
      </c>
      <c r="E1544" s="1" t="str">
        <f>+VLOOKUP(D1544,'[1]Exportar Hoja de Trabajo'!$B$2:$F$2549,2,0)</f>
        <v>CARTAGENA - RAFAEL NUÑEZ</v>
      </c>
      <c r="F1544" s="1" t="s">
        <v>38</v>
      </c>
      <c r="G1544" s="1" t="s">
        <v>39</v>
      </c>
      <c r="H1544" s="1" t="s">
        <v>15</v>
      </c>
      <c r="I1544" s="5">
        <v>2</v>
      </c>
      <c r="J1544" s="1" t="s">
        <v>16</v>
      </c>
      <c r="K1544" s="1" t="s">
        <v>17</v>
      </c>
    </row>
    <row r="1545" spans="1:11" ht="13.5" thickBot="1">
      <c r="A1545" s="30">
        <v>45323</v>
      </c>
      <c r="B1545" s="1" t="s">
        <v>13</v>
      </c>
      <c r="C1545" s="1" t="s">
        <v>290</v>
      </c>
      <c r="D1545" s="1" t="s">
        <v>61</v>
      </c>
      <c r="E1545" s="1" t="str">
        <f>+VLOOKUP(D1545,'[1]Exportar Hoja de Trabajo'!$B$2:$F$2549,2,0)</f>
        <v>CARTAGENA - RAFAEL NUÑEZ</v>
      </c>
      <c r="F1545" s="1" t="s">
        <v>40</v>
      </c>
      <c r="G1545" s="1" t="s">
        <v>41</v>
      </c>
      <c r="H1545" s="1" t="s">
        <v>15</v>
      </c>
      <c r="I1545" s="5">
        <v>235</v>
      </c>
      <c r="J1545" s="1" t="s">
        <v>42</v>
      </c>
      <c r="K1545" s="1" t="s">
        <v>43</v>
      </c>
    </row>
    <row r="1546" spans="1:11" ht="13.5" thickBot="1">
      <c r="A1546" s="30">
        <v>45323</v>
      </c>
      <c r="B1546" s="1" t="s">
        <v>13</v>
      </c>
      <c r="C1546" s="1" t="s">
        <v>290</v>
      </c>
      <c r="D1546" s="1" t="s">
        <v>61</v>
      </c>
      <c r="E1546" s="1" t="str">
        <f>+VLOOKUP(D1546,'[1]Exportar Hoja de Trabajo'!$B$2:$F$2549,2,0)</f>
        <v>CARTAGENA - RAFAEL NUÑEZ</v>
      </c>
      <c r="F1546" s="1" t="s">
        <v>40</v>
      </c>
      <c r="G1546" s="1" t="s">
        <v>41</v>
      </c>
      <c r="H1546" s="1" t="s">
        <v>15</v>
      </c>
      <c r="I1546" s="5">
        <v>24</v>
      </c>
      <c r="J1546" s="1" t="s">
        <v>70</v>
      </c>
      <c r="K1546" s="1" t="s">
        <v>71</v>
      </c>
    </row>
    <row r="1547" spans="1:11" ht="13.5" thickBot="1">
      <c r="A1547" s="30">
        <v>45323</v>
      </c>
      <c r="B1547" s="1" t="s">
        <v>13</v>
      </c>
      <c r="C1547" s="1" t="s">
        <v>290</v>
      </c>
      <c r="D1547" s="1" t="s">
        <v>72</v>
      </c>
      <c r="E1547" s="1" t="str">
        <f>+VLOOKUP(D1547,'[1]Exportar Hoja de Trabajo'!$B$2:$F$2549,2,0)</f>
        <v>CAMILO DAZA</v>
      </c>
      <c r="F1547" s="1" t="s">
        <v>18</v>
      </c>
      <c r="G1547" s="1" t="s">
        <v>19</v>
      </c>
      <c r="H1547" s="1" t="s">
        <v>29</v>
      </c>
      <c r="I1547" s="5">
        <v>385</v>
      </c>
      <c r="J1547" s="1" t="s">
        <v>46</v>
      </c>
      <c r="K1547" s="1" t="s">
        <v>47</v>
      </c>
    </row>
    <row r="1548" spans="1:11" ht="13.5" thickBot="1">
      <c r="A1548" s="30">
        <v>45323</v>
      </c>
      <c r="B1548" s="1" t="s">
        <v>13</v>
      </c>
      <c r="C1548" s="1" t="s">
        <v>290</v>
      </c>
      <c r="D1548" s="1" t="s">
        <v>72</v>
      </c>
      <c r="E1548" s="1" t="str">
        <f>+VLOOKUP(D1548,'[1]Exportar Hoja de Trabajo'!$B$2:$F$2549,2,0)</f>
        <v>CAMILO DAZA</v>
      </c>
      <c r="F1548" s="1" t="s">
        <v>18</v>
      </c>
      <c r="G1548" s="1" t="s">
        <v>19</v>
      </c>
      <c r="H1548" s="1" t="s">
        <v>49</v>
      </c>
      <c r="I1548" s="5">
        <v>14</v>
      </c>
      <c r="J1548" s="1" t="s">
        <v>50</v>
      </c>
      <c r="K1548" s="1" t="s">
        <v>51</v>
      </c>
    </row>
    <row r="1549" spans="1:11" ht="13.5" thickBot="1">
      <c r="A1549" s="30">
        <v>45323</v>
      </c>
      <c r="B1549" s="1" t="s">
        <v>13</v>
      </c>
      <c r="C1549" s="1" t="s">
        <v>290</v>
      </c>
      <c r="D1549" s="1" t="s">
        <v>72</v>
      </c>
      <c r="E1549" s="1" t="str">
        <f>+VLOOKUP(D1549,'[1]Exportar Hoja de Trabajo'!$B$2:$F$2549,2,0)</f>
        <v>CAMILO DAZA</v>
      </c>
      <c r="F1549" s="1" t="s">
        <v>18</v>
      </c>
      <c r="G1549" s="1" t="s">
        <v>19</v>
      </c>
      <c r="H1549" s="1" t="s">
        <v>20</v>
      </c>
      <c r="I1549" s="5">
        <v>2</v>
      </c>
      <c r="J1549" s="1" t="s">
        <v>107</v>
      </c>
      <c r="K1549" s="1" t="s">
        <v>108</v>
      </c>
    </row>
    <row r="1550" spans="1:11" ht="13.5" thickBot="1">
      <c r="A1550" s="30">
        <v>45323</v>
      </c>
      <c r="B1550" s="1" t="s">
        <v>13</v>
      </c>
      <c r="C1550" s="1" t="s">
        <v>290</v>
      </c>
      <c r="D1550" s="1" t="s">
        <v>72</v>
      </c>
      <c r="E1550" s="1" t="str">
        <f>+VLOOKUP(D1550,'[1]Exportar Hoja de Trabajo'!$B$2:$F$2549,2,0)</f>
        <v>CAMILO DAZA</v>
      </c>
      <c r="F1550" s="1" t="s">
        <v>40</v>
      </c>
      <c r="G1550" s="1" t="s">
        <v>41</v>
      </c>
      <c r="H1550" s="1" t="s">
        <v>15</v>
      </c>
      <c r="I1550" s="5">
        <v>15</v>
      </c>
      <c r="J1550" s="1" t="s">
        <v>25</v>
      </c>
      <c r="K1550" s="1" t="s">
        <v>26</v>
      </c>
    </row>
    <row r="1551" spans="1:11" ht="13.5" thickBot="1">
      <c r="A1551" s="30">
        <v>45323</v>
      </c>
      <c r="B1551" s="1" t="s">
        <v>13</v>
      </c>
      <c r="C1551" s="1" t="s">
        <v>290</v>
      </c>
      <c r="D1551" s="1" t="s">
        <v>75</v>
      </c>
      <c r="E1551" s="1" t="str">
        <f>+VLOOKUP(D1551,'[1]Exportar Hoja de Trabajo'!$B$2:$F$2549,2,0)</f>
        <v>IPIALES - SAN LUIS</v>
      </c>
      <c r="F1551" s="1" t="s">
        <v>27</v>
      </c>
      <c r="G1551" s="1" t="s">
        <v>28</v>
      </c>
      <c r="H1551" s="1" t="s">
        <v>29</v>
      </c>
      <c r="I1551" s="5">
        <v>29</v>
      </c>
      <c r="J1551" s="1" t="s">
        <v>46</v>
      </c>
      <c r="K1551" s="1" t="s">
        <v>47</v>
      </c>
    </row>
    <row r="1552" spans="1:11" ht="13.5" thickBot="1">
      <c r="A1552" s="30">
        <v>45323</v>
      </c>
      <c r="B1552" s="1" t="s">
        <v>13</v>
      </c>
      <c r="C1552" s="1" t="s">
        <v>290</v>
      </c>
      <c r="D1552" s="1" t="s">
        <v>124</v>
      </c>
      <c r="E1552" s="1" t="str">
        <f>+VLOOKUP(D1552,'[1]Exportar Hoja de Trabajo'!$B$2:$F$2549,2,0)</f>
        <v>LETICIA-ALFREDO VASQUEZ COBO</v>
      </c>
      <c r="F1552" s="1" t="s">
        <v>32</v>
      </c>
      <c r="G1552" s="1" t="s">
        <v>33</v>
      </c>
      <c r="H1552" s="1" t="s">
        <v>29</v>
      </c>
      <c r="I1552" s="5">
        <v>53</v>
      </c>
      <c r="J1552" s="1" t="s">
        <v>30</v>
      </c>
      <c r="K1552" s="1" t="s">
        <v>488</v>
      </c>
    </row>
    <row r="1553" spans="1:11" ht="13.5" thickBot="1">
      <c r="A1553" s="30">
        <v>45323</v>
      </c>
      <c r="B1553" s="1" t="s">
        <v>13</v>
      </c>
      <c r="C1553" s="1" t="s">
        <v>290</v>
      </c>
      <c r="D1553" s="1" t="s">
        <v>124</v>
      </c>
      <c r="E1553" s="1" t="str">
        <f>+VLOOKUP(D1553,'[1]Exportar Hoja de Trabajo'!$B$2:$F$2549,2,0)</f>
        <v>LETICIA-ALFREDO VASQUEZ COBO</v>
      </c>
      <c r="F1553" s="1" t="s">
        <v>23</v>
      </c>
      <c r="G1553" s="1" t="s">
        <v>24</v>
      </c>
      <c r="H1553" s="1" t="s">
        <v>29</v>
      </c>
      <c r="I1553" s="5">
        <v>51</v>
      </c>
      <c r="J1553" s="1" t="s">
        <v>30</v>
      </c>
      <c r="K1553" s="1" t="s">
        <v>488</v>
      </c>
    </row>
    <row r="1554" spans="1:11" ht="13.5" thickBot="1">
      <c r="A1554" s="30">
        <v>45323</v>
      </c>
      <c r="B1554" s="1" t="s">
        <v>13</v>
      </c>
      <c r="C1554" s="1" t="s">
        <v>290</v>
      </c>
      <c r="D1554" s="1" t="s">
        <v>76</v>
      </c>
      <c r="E1554" s="1" t="str">
        <f>+VLOOKUP(D1554,'[1]Exportar Hoja de Trabajo'!$B$2:$F$2549,2,0)</f>
        <v>RIONEGRO - JOSE M. CORDOVA</v>
      </c>
      <c r="F1554" s="1" t="s">
        <v>32</v>
      </c>
      <c r="G1554" s="1" t="s">
        <v>33</v>
      </c>
      <c r="H1554" s="1" t="s">
        <v>126</v>
      </c>
      <c r="I1554" s="5">
        <v>12</v>
      </c>
      <c r="J1554" s="1" t="s">
        <v>127</v>
      </c>
      <c r="K1554" s="1" t="s">
        <v>128</v>
      </c>
    </row>
    <row r="1555" spans="1:11" ht="13.5" thickBot="1">
      <c r="A1555" s="30">
        <v>45323</v>
      </c>
      <c r="B1555" s="1" t="s">
        <v>13</v>
      </c>
      <c r="C1555" s="1" t="s">
        <v>290</v>
      </c>
      <c r="D1555" s="1" t="s">
        <v>76</v>
      </c>
      <c r="E1555" s="1" t="str">
        <f>+VLOOKUP(D1555,'[1]Exportar Hoja de Trabajo'!$B$2:$F$2549,2,0)</f>
        <v>RIONEGRO - JOSE M. CORDOVA</v>
      </c>
      <c r="F1555" s="1" t="s">
        <v>6</v>
      </c>
      <c r="G1555" s="1" t="s">
        <v>283</v>
      </c>
      <c r="H1555" s="1" t="s">
        <v>29</v>
      </c>
      <c r="I1555" s="5">
        <v>64</v>
      </c>
      <c r="J1555" s="1" t="s">
        <v>82</v>
      </c>
      <c r="K1555" s="1" t="s">
        <v>83</v>
      </c>
    </row>
    <row r="1556" spans="1:11" ht="13.5" thickBot="1">
      <c r="A1556" s="30">
        <v>45323</v>
      </c>
      <c r="B1556" s="1" t="s">
        <v>13</v>
      </c>
      <c r="C1556" s="1" t="s">
        <v>290</v>
      </c>
      <c r="D1556" s="1" t="s">
        <v>76</v>
      </c>
      <c r="E1556" s="1" t="str">
        <f>+VLOOKUP(D1556,'[1]Exportar Hoja de Trabajo'!$B$2:$F$2549,2,0)</f>
        <v>RIONEGRO - JOSE M. CORDOVA</v>
      </c>
      <c r="F1556" s="1" t="s">
        <v>6</v>
      </c>
      <c r="G1556" s="1" t="s">
        <v>283</v>
      </c>
      <c r="H1556" s="1" t="s">
        <v>67</v>
      </c>
      <c r="I1556" s="5">
        <v>76</v>
      </c>
      <c r="J1556" s="1" t="s">
        <v>68</v>
      </c>
      <c r="K1556" s="1" t="s">
        <v>69</v>
      </c>
    </row>
    <row r="1557" spans="1:11" ht="13.5" thickBot="1">
      <c r="A1557" s="30">
        <v>45323</v>
      </c>
      <c r="B1557" s="1" t="s">
        <v>13</v>
      </c>
      <c r="C1557" s="1" t="s">
        <v>290</v>
      </c>
      <c r="D1557" s="1" t="s">
        <v>76</v>
      </c>
      <c r="E1557" s="1" t="str">
        <f>+VLOOKUP(D1557,'[1]Exportar Hoja de Trabajo'!$B$2:$F$2549,2,0)</f>
        <v>RIONEGRO - JOSE M. CORDOVA</v>
      </c>
      <c r="F1557" s="1" t="s">
        <v>18</v>
      </c>
      <c r="G1557" s="1" t="s">
        <v>19</v>
      </c>
      <c r="H1557" s="1" t="s">
        <v>29</v>
      </c>
      <c r="I1557" s="5">
        <v>2</v>
      </c>
      <c r="J1557" s="1" t="s">
        <v>30</v>
      </c>
      <c r="K1557" s="1" t="s">
        <v>488</v>
      </c>
    </row>
    <row r="1558" spans="1:11" ht="13.5" thickBot="1">
      <c r="A1558" s="30">
        <v>45323</v>
      </c>
      <c r="B1558" s="1" t="s">
        <v>13</v>
      </c>
      <c r="C1558" s="1" t="s">
        <v>290</v>
      </c>
      <c r="D1558" s="1" t="s">
        <v>76</v>
      </c>
      <c r="E1558" s="1" t="str">
        <f>+VLOOKUP(D1558,'[1]Exportar Hoja de Trabajo'!$B$2:$F$2549,2,0)</f>
        <v>RIONEGRO - JOSE M. CORDOVA</v>
      </c>
      <c r="F1558" s="1" t="s">
        <v>18</v>
      </c>
      <c r="G1558" s="1" t="s">
        <v>19</v>
      </c>
      <c r="H1558" s="1" t="s">
        <v>62</v>
      </c>
      <c r="I1558" s="5">
        <v>1</v>
      </c>
      <c r="J1558" s="1" t="s">
        <v>82</v>
      </c>
      <c r="K1558" s="1" t="s">
        <v>83</v>
      </c>
    </row>
    <row r="1559" spans="1:11" ht="13.5" thickBot="1">
      <c r="A1559" s="30">
        <v>45323</v>
      </c>
      <c r="B1559" s="1" t="s">
        <v>13</v>
      </c>
      <c r="C1559" s="1" t="s">
        <v>290</v>
      </c>
      <c r="D1559" s="1" t="s">
        <v>76</v>
      </c>
      <c r="E1559" s="1" t="str">
        <f>+VLOOKUP(D1559,'[1]Exportar Hoja de Trabajo'!$B$2:$F$2549,2,0)</f>
        <v>RIONEGRO - JOSE M. CORDOVA</v>
      </c>
      <c r="F1559" s="1" t="s">
        <v>18</v>
      </c>
      <c r="G1559" s="1" t="s">
        <v>19</v>
      </c>
      <c r="H1559" s="1" t="s">
        <v>15</v>
      </c>
      <c r="I1559" s="5">
        <v>228</v>
      </c>
      <c r="J1559" s="1" t="s">
        <v>25</v>
      </c>
      <c r="K1559" s="1" t="s">
        <v>26</v>
      </c>
    </row>
    <row r="1560" spans="1:11" ht="13.5" thickBot="1">
      <c r="A1560" s="30">
        <v>45323</v>
      </c>
      <c r="B1560" s="1" t="s">
        <v>13</v>
      </c>
      <c r="C1560" s="1" t="s">
        <v>290</v>
      </c>
      <c r="D1560" s="1" t="s">
        <v>76</v>
      </c>
      <c r="E1560" s="1" t="str">
        <f>+VLOOKUP(D1560,'[1]Exportar Hoja de Trabajo'!$B$2:$F$2549,2,0)</f>
        <v>RIONEGRO - JOSE M. CORDOVA</v>
      </c>
      <c r="F1560" s="1" t="s">
        <v>23</v>
      </c>
      <c r="G1560" s="1" t="s">
        <v>24</v>
      </c>
      <c r="H1560" s="1" t="s">
        <v>45</v>
      </c>
      <c r="I1560" s="5">
        <v>73</v>
      </c>
      <c r="J1560" s="1" t="s">
        <v>46</v>
      </c>
      <c r="K1560" s="1" t="s">
        <v>47</v>
      </c>
    </row>
    <row r="1561" spans="1:11" ht="13.5" thickBot="1">
      <c r="A1561" s="30">
        <v>45323</v>
      </c>
      <c r="B1561" s="1" t="s">
        <v>13</v>
      </c>
      <c r="C1561" s="1" t="s">
        <v>290</v>
      </c>
      <c r="D1561" s="1" t="s">
        <v>76</v>
      </c>
      <c r="E1561" s="1" t="str">
        <f>+VLOOKUP(D1561,'[1]Exportar Hoja de Trabajo'!$B$2:$F$2549,2,0)</f>
        <v>RIONEGRO - JOSE M. CORDOVA</v>
      </c>
      <c r="F1561" s="1" t="s">
        <v>23</v>
      </c>
      <c r="G1561" s="1" t="s">
        <v>24</v>
      </c>
      <c r="H1561" s="1" t="s">
        <v>79</v>
      </c>
      <c r="I1561" s="5">
        <v>1</v>
      </c>
      <c r="J1561" s="1" t="s">
        <v>80</v>
      </c>
      <c r="K1561" s="1" t="s">
        <v>81</v>
      </c>
    </row>
    <row r="1562" spans="1:11" ht="13.5" thickBot="1">
      <c r="A1562" s="30">
        <v>45323</v>
      </c>
      <c r="B1562" s="1" t="s">
        <v>13</v>
      </c>
      <c r="C1562" s="1" t="s">
        <v>290</v>
      </c>
      <c r="D1562" s="1" t="s">
        <v>76</v>
      </c>
      <c r="E1562" s="1" t="str">
        <f>+VLOOKUP(D1562,'[1]Exportar Hoja de Trabajo'!$B$2:$F$2549,2,0)</f>
        <v>RIONEGRO - JOSE M. CORDOVA</v>
      </c>
      <c r="F1562" s="1" t="s">
        <v>36</v>
      </c>
      <c r="G1562" t="s">
        <v>347</v>
      </c>
      <c r="H1562" s="1" t="s">
        <v>45</v>
      </c>
      <c r="I1562" s="5">
        <v>4</v>
      </c>
      <c r="J1562" s="1" t="s">
        <v>46</v>
      </c>
      <c r="K1562" s="1" t="s">
        <v>47</v>
      </c>
    </row>
    <row r="1563" spans="1:11" ht="13.5" thickBot="1">
      <c r="A1563" s="30">
        <v>45323</v>
      </c>
      <c r="B1563" s="1" t="s">
        <v>13</v>
      </c>
      <c r="C1563" s="1" t="s">
        <v>290</v>
      </c>
      <c r="D1563" s="1" t="s">
        <v>76</v>
      </c>
      <c r="E1563" s="1" t="str">
        <f>+VLOOKUP(D1563,'[1]Exportar Hoja de Trabajo'!$B$2:$F$2549,2,0)</f>
        <v>RIONEGRO - JOSE M. CORDOVA</v>
      </c>
      <c r="F1563" s="1" t="s">
        <v>36</v>
      </c>
      <c r="G1563" t="s">
        <v>347</v>
      </c>
      <c r="H1563" s="1" t="s">
        <v>29</v>
      </c>
      <c r="I1563" s="5">
        <v>71</v>
      </c>
      <c r="J1563" s="1" t="s">
        <v>34</v>
      </c>
      <c r="K1563" s="1" t="s">
        <v>35</v>
      </c>
    </row>
    <row r="1564" spans="1:11" ht="13.5" thickBot="1">
      <c r="A1564" s="30">
        <v>45323</v>
      </c>
      <c r="B1564" s="1" t="s">
        <v>13</v>
      </c>
      <c r="C1564" s="1" t="s">
        <v>290</v>
      </c>
      <c r="D1564" s="1" t="s">
        <v>76</v>
      </c>
      <c r="E1564" s="1" t="str">
        <f>+VLOOKUP(D1564,'[1]Exportar Hoja de Trabajo'!$B$2:$F$2549,2,0)</f>
        <v>RIONEGRO - JOSE M. CORDOVA</v>
      </c>
      <c r="F1564" s="1" t="s">
        <v>27</v>
      </c>
      <c r="G1564" s="1" t="s">
        <v>28</v>
      </c>
      <c r="H1564" s="1" t="s">
        <v>45</v>
      </c>
      <c r="I1564" s="5">
        <v>57</v>
      </c>
      <c r="J1564" s="1" t="s">
        <v>46</v>
      </c>
      <c r="K1564" s="1" t="s">
        <v>47</v>
      </c>
    </row>
    <row r="1565" spans="1:11" ht="13.5" thickBot="1">
      <c r="A1565" s="30">
        <v>45323</v>
      </c>
      <c r="B1565" s="1" t="s">
        <v>13</v>
      </c>
      <c r="C1565" s="1" t="s">
        <v>290</v>
      </c>
      <c r="D1565" s="1" t="s">
        <v>76</v>
      </c>
      <c r="E1565" s="1" t="str">
        <f>+VLOOKUP(D1565,'[1]Exportar Hoja de Trabajo'!$B$2:$F$2549,2,0)</f>
        <v>RIONEGRO - JOSE M. CORDOVA</v>
      </c>
      <c r="F1565" s="1" t="s">
        <v>27</v>
      </c>
      <c r="G1565" s="1" t="s">
        <v>28</v>
      </c>
      <c r="H1565" s="1" t="s">
        <v>45</v>
      </c>
      <c r="I1565" s="5">
        <v>2</v>
      </c>
      <c r="J1565" s="1" t="s">
        <v>77</v>
      </c>
      <c r="K1565" s="1" t="s">
        <v>78</v>
      </c>
    </row>
    <row r="1566" spans="1:11" ht="13.5" thickBot="1">
      <c r="A1566" s="30">
        <v>45323</v>
      </c>
      <c r="B1566" s="1" t="s">
        <v>13</v>
      </c>
      <c r="C1566" s="1" t="s">
        <v>290</v>
      </c>
      <c r="D1566" s="1" t="s">
        <v>76</v>
      </c>
      <c r="E1566" s="1" t="str">
        <f>+VLOOKUP(D1566,'[1]Exportar Hoja de Trabajo'!$B$2:$F$2549,2,0)</f>
        <v>RIONEGRO - JOSE M. CORDOVA</v>
      </c>
      <c r="F1566" s="1" t="s">
        <v>27</v>
      </c>
      <c r="G1566" s="1" t="s">
        <v>28</v>
      </c>
      <c r="H1566" s="1" t="s">
        <v>67</v>
      </c>
      <c r="I1566" s="5">
        <v>19</v>
      </c>
      <c r="J1566" s="1" t="s">
        <v>68</v>
      </c>
      <c r="K1566" s="1" t="s">
        <v>69</v>
      </c>
    </row>
    <row r="1567" spans="1:11" ht="13.5" thickBot="1">
      <c r="A1567" s="30">
        <v>45323</v>
      </c>
      <c r="B1567" s="1" t="s">
        <v>13</v>
      </c>
      <c r="C1567" s="1" t="s">
        <v>290</v>
      </c>
      <c r="D1567" s="1" t="s">
        <v>76</v>
      </c>
      <c r="E1567" s="1" t="str">
        <f>+VLOOKUP(D1567,'[1]Exportar Hoja de Trabajo'!$B$2:$F$2549,2,0)</f>
        <v>RIONEGRO - JOSE M. CORDOVA</v>
      </c>
      <c r="F1567" s="1" t="s">
        <v>27</v>
      </c>
      <c r="G1567" s="1" t="s">
        <v>28</v>
      </c>
      <c r="H1567" s="1" t="s">
        <v>55</v>
      </c>
      <c r="I1567" s="5">
        <v>16</v>
      </c>
      <c r="J1567" s="1" t="s">
        <v>46</v>
      </c>
      <c r="K1567" s="1" t="s">
        <v>47</v>
      </c>
    </row>
    <row r="1568" spans="1:11" ht="13.5" thickBot="1">
      <c r="A1568" s="30">
        <v>45323</v>
      </c>
      <c r="B1568" s="1" t="s">
        <v>13</v>
      </c>
      <c r="C1568" s="1" t="s">
        <v>290</v>
      </c>
      <c r="D1568" s="1" t="s">
        <v>76</v>
      </c>
      <c r="E1568" s="1" t="str">
        <f>+VLOOKUP(D1568,'[1]Exportar Hoja de Trabajo'!$B$2:$F$2549,2,0)</f>
        <v>RIONEGRO - JOSE M. CORDOVA</v>
      </c>
      <c r="F1568" s="1" t="s">
        <v>38</v>
      </c>
      <c r="G1568" s="1" t="s">
        <v>39</v>
      </c>
      <c r="H1568" s="1" t="s">
        <v>49</v>
      </c>
      <c r="I1568" s="5">
        <v>13</v>
      </c>
      <c r="J1568" s="1" t="s">
        <v>50</v>
      </c>
      <c r="K1568" s="1" t="s">
        <v>51</v>
      </c>
    </row>
    <row r="1569" spans="1:11" ht="13.5" thickBot="1">
      <c r="A1569" s="30">
        <v>45323</v>
      </c>
      <c r="B1569" s="1" t="s">
        <v>13</v>
      </c>
      <c r="C1569" s="1" t="s">
        <v>290</v>
      </c>
      <c r="D1569" s="1" t="s">
        <v>76</v>
      </c>
      <c r="E1569" s="1" t="str">
        <f>+VLOOKUP(D1569,'[1]Exportar Hoja de Trabajo'!$B$2:$F$2549,2,0)</f>
        <v>RIONEGRO - JOSE M. CORDOVA</v>
      </c>
      <c r="F1569" s="1" t="s">
        <v>59</v>
      </c>
      <c r="G1569" s="1" t="s">
        <v>60</v>
      </c>
      <c r="H1569" s="1" t="s">
        <v>15</v>
      </c>
      <c r="I1569" s="5">
        <v>2</v>
      </c>
      <c r="J1569" s="1" t="s">
        <v>25</v>
      </c>
      <c r="K1569" s="1" t="s">
        <v>26</v>
      </c>
    </row>
    <row r="1570" spans="1:11" ht="13.5" thickBot="1">
      <c r="A1570" s="30">
        <v>45323</v>
      </c>
      <c r="B1570" s="1" t="s">
        <v>13</v>
      </c>
      <c r="C1570" s="1" t="s">
        <v>290</v>
      </c>
      <c r="D1570" s="1" t="s">
        <v>76</v>
      </c>
      <c r="E1570" s="1" t="str">
        <f>+VLOOKUP(D1570,'[1]Exportar Hoja de Trabajo'!$B$2:$F$2549,2,0)</f>
        <v>RIONEGRO - JOSE M. CORDOVA</v>
      </c>
      <c r="F1570" s="1" t="s">
        <v>59</v>
      </c>
      <c r="G1570" s="1" t="s">
        <v>60</v>
      </c>
      <c r="H1570" s="1" t="s">
        <v>67</v>
      </c>
      <c r="I1570" s="5">
        <v>1</v>
      </c>
      <c r="J1570" s="1" t="s">
        <v>68</v>
      </c>
      <c r="K1570" s="1" t="s">
        <v>69</v>
      </c>
    </row>
    <row r="1571" spans="1:11" ht="13.5" thickBot="1">
      <c r="A1571" s="30">
        <v>45323</v>
      </c>
      <c r="B1571" s="1" t="s">
        <v>13</v>
      </c>
      <c r="C1571" s="1" t="s">
        <v>290</v>
      </c>
      <c r="D1571" s="1" t="s">
        <v>76</v>
      </c>
      <c r="E1571" s="1" t="str">
        <f>+VLOOKUP(D1571,'[1]Exportar Hoja de Trabajo'!$B$2:$F$2549,2,0)</f>
        <v>RIONEGRO - JOSE M. CORDOVA</v>
      </c>
      <c r="F1571" s="1" t="s">
        <v>59</v>
      </c>
      <c r="G1571" s="1" t="s">
        <v>60</v>
      </c>
      <c r="H1571" s="1" t="s">
        <v>126</v>
      </c>
      <c r="I1571" s="5">
        <v>1</v>
      </c>
      <c r="J1571" s="1" t="s">
        <v>127</v>
      </c>
      <c r="K1571" s="1" t="s">
        <v>128</v>
      </c>
    </row>
    <row r="1572" spans="1:11" ht="13.5" thickBot="1">
      <c r="A1572" s="30">
        <v>45323</v>
      </c>
      <c r="B1572" s="1" t="s">
        <v>13</v>
      </c>
      <c r="C1572" s="1" t="s">
        <v>290</v>
      </c>
      <c r="D1572" s="1" t="s">
        <v>84</v>
      </c>
      <c r="E1572" s="1" t="str">
        <f>+VLOOKUP(D1572,'[1]Exportar Hoja de Trabajo'!$B$2:$F$2549,2,0)</f>
        <v>MONTERIA - LOS GARZONES</v>
      </c>
      <c r="F1572" s="1" t="s">
        <v>6</v>
      </c>
      <c r="G1572" s="1" t="s">
        <v>283</v>
      </c>
      <c r="H1572" s="1" t="s">
        <v>56</v>
      </c>
      <c r="I1572" s="5">
        <v>19</v>
      </c>
      <c r="J1572" s="1" t="s">
        <v>115</v>
      </c>
      <c r="K1572" s="1" t="s">
        <v>116</v>
      </c>
    </row>
    <row r="1573" spans="1:11" ht="13.5" thickBot="1">
      <c r="A1573" s="30">
        <v>45323</v>
      </c>
      <c r="B1573" s="1" t="s">
        <v>13</v>
      </c>
      <c r="C1573" s="1" t="s">
        <v>290</v>
      </c>
      <c r="D1573" s="1" t="s">
        <v>84</v>
      </c>
      <c r="E1573" s="1" t="str">
        <f>+VLOOKUP(D1573,'[1]Exportar Hoja de Trabajo'!$B$2:$F$2549,2,0)</f>
        <v>MONTERIA - LOS GARZONES</v>
      </c>
      <c r="F1573" s="1" t="s">
        <v>65</v>
      </c>
      <c r="G1573" s="1" t="s">
        <v>66</v>
      </c>
      <c r="H1573" s="1" t="s">
        <v>29</v>
      </c>
      <c r="I1573" s="5">
        <v>7</v>
      </c>
      <c r="J1573" s="1" t="s">
        <v>46</v>
      </c>
      <c r="K1573" s="1" t="s">
        <v>47</v>
      </c>
    </row>
    <row r="1574" spans="1:11" ht="13.5" thickBot="1">
      <c r="A1574" s="30">
        <v>45323</v>
      </c>
      <c r="B1574" s="1" t="s">
        <v>13</v>
      </c>
      <c r="C1574" s="1" t="s">
        <v>290</v>
      </c>
      <c r="D1574" s="1" t="s">
        <v>84</v>
      </c>
      <c r="E1574" s="1" t="str">
        <f>+VLOOKUP(D1574,'[1]Exportar Hoja de Trabajo'!$B$2:$F$2549,2,0)</f>
        <v>MONTERIA - LOS GARZONES</v>
      </c>
      <c r="F1574" s="1" t="s">
        <v>36</v>
      </c>
      <c r="G1574" t="s">
        <v>347</v>
      </c>
      <c r="H1574" s="1" t="s">
        <v>29</v>
      </c>
      <c r="I1574" s="5">
        <v>5</v>
      </c>
      <c r="J1574" s="1" t="s">
        <v>46</v>
      </c>
      <c r="K1574" s="1" t="s">
        <v>47</v>
      </c>
    </row>
    <row r="1575" spans="1:11" ht="13.5" thickBot="1">
      <c r="A1575" s="30">
        <v>45323</v>
      </c>
      <c r="B1575" s="1" t="s">
        <v>13</v>
      </c>
      <c r="C1575" s="1" t="s">
        <v>290</v>
      </c>
      <c r="D1575" s="1" t="s">
        <v>84</v>
      </c>
      <c r="E1575" s="1" t="str">
        <f>+VLOOKUP(D1575,'[1]Exportar Hoja de Trabajo'!$B$2:$F$2549,2,0)</f>
        <v>MONTERIA - LOS GARZONES</v>
      </c>
      <c r="F1575" s="1" t="s">
        <v>40</v>
      </c>
      <c r="G1575" s="1" t="s">
        <v>41</v>
      </c>
      <c r="H1575" s="1" t="s">
        <v>29</v>
      </c>
      <c r="I1575" s="5">
        <v>288</v>
      </c>
      <c r="J1575" s="1" t="s">
        <v>30</v>
      </c>
      <c r="K1575" s="1" t="s">
        <v>488</v>
      </c>
    </row>
    <row r="1576" spans="1:11" ht="13.5" thickBot="1">
      <c r="A1576" s="30">
        <v>45323</v>
      </c>
      <c r="B1576" s="1" t="s">
        <v>13</v>
      </c>
      <c r="C1576" s="1" t="s">
        <v>290</v>
      </c>
      <c r="D1576" s="1" t="s">
        <v>85</v>
      </c>
      <c r="E1576" s="1" t="str">
        <f>+VLOOKUP(D1576,'[1]Exportar Hoja de Trabajo'!$B$2:$F$2549,2,0)</f>
        <v>NEIVA - BENITO SALAS</v>
      </c>
      <c r="F1576" s="1" t="s">
        <v>6</v>
      </c>
      <c r="G1576" s="1" t="s">
        <v>283</v>
      </c>
      <c r="H1576" s="1" t="s">
        <v>29</v>
      </c>
      <c r="I1576" s="5">
        <v>168</v>
      </c>
      <c r="J1576" s="1" t="s">
        <v>30</v>
      </c>
      <c r="K1576" s="1" t="s">
        <v>488</v>
      </c>
    </row>
    <row r="1577" spans="1:11" ht="13.5" thickBot="1">
      <c r="A1577" s="30">
        <v>45323</v>
      </c>
      <c r="B1577" s="1" t="s">
        <v>13</v>
      </c>
      <c r="C1577" s="1" t="s">
        <v>290</v>
      </c>
      <c r="D1577" s="1" t="s">
        <v>86</v>
      </c>
      <c r="E1577" s="1" t="str">
        <f>+VLOOKUP(D1577,'[1]Exportar Hoja de Trabajo'!$B$2:$F$2549,2,0)</f>
        <v>PEREIRA - MATECAÑA</v>
      </c>
      <c r="F1577" s="1" t="s">
        <v>32</v>
      </c>
      <c r="G1577" s="1" t="s">
        <v>33</v>
      </c>
      <c r="H1577" s="1" t="s">
        <v>29</v>
      </c>
      <c r="I1577" s="5">
        <v>184</v>
      </c>
      <c r="J1577" s="1" t="s">
        <v>30</v>
      </c>
      <c r="K1577" s="1" t="s">
        <v>488</v>
      </c>
    </row>
    <row r="1578" spans="1:11" ht="13.5" thickBot="1">
      <c r="A1578" s="30">
        <v>45323</v>
      </c>
      <c r="B1578" s="1" t="s">
        <v>13</v>
      </c>
      <c r="C1578" s="1" t="s">
        <v>290</v>
      </c>
      <c r="D1578" s="1" t="s">
        <v>86</v>
      </c>
      <c r="E1578" s="1" t="str">
        <f>+VLOOKUP(D1578,'[1]Exportar Hoja de Trabajo'!$B$2:$F$2549,2,0)</f>
        <v>PEREIRA - MATECAÑA</v>
      </c>
      <c r="F1578" s="1" t="s">
        <v>32</v>
      </c>
      <c r="G1578" s="1" t="s">
        <v>33</v>
      </c>
      <c r="H1578" s="1" t="s">
        <v>15</v>
      </c>
      <c r="I1578" s="5">
        <v>16</v>
      </c>
      <c r="J1578" s="1" t="s">
        <v>16</v>
      </c>
      <c r="K1578" s="1" t="s">
        <v>17</v>
      </c>
    </row>
    <row r="1579" spans="1:11" ht="13.5" thickBot="1">
      <c r="A1579" s="30">
        <v>45323</v>
      </c>
      <c r="B1579" s="1" t="s">
        <v>13</v>
      </c>
      <c r="C1579" s="1" t="s">
        <v>290</v>
      </c>
      <c r="D1579" s="1" t="s">
        <v>86</v>
      </c>
      <c r="E1579" s="1" t="str">
        <f>+VLOOKUP(D1579,'[1]Exportar Hoja de Trabajo'!$B$2:$F$2549,2,0)</f>
        <v>PEREIRA - MATECAÑA</v>
      </c>
      <c r="F1579" s="1" t="s">
        <v>6</v>
      </c>
      <c r="G1579" s="1" t="s">
        <v>283</v>
      </c>
      <c r="H1579" s="1" t="s">
        <v>29</v>
      </c>
      <c r="I1579" s="5">
        <v>877</v>
      </c>
      <c r="J1579" s="1" t="s">
        <v>30</v>
      </c>
      <c r="K1579" s="1" t="s">
        <v>488</v>
      </c>
    </row>
    <row r="1580" spans="1:11" ht="13.5" thickBot="1">
      <c r="A1580" s="30">
        <v>45323</v>
      </c>
      <c r="B1580" s="1" t="s">
        <v>13</v>
      </c>
      <c r="C1580" s="1" t="s">
        <v>290</v>
      </c>
      <c r="D1580" s="1" t="s">
        <v>86</v>
      </c>
      <c r="E1580" s="1" t="str">
        <f>+VLOOKUP(D1580,'[1]Exportar Hoja de Trabajo'!$B$2:$F$2549,2,0)</f>
        <v>PEREIRA - MATECAÑA</v>
      </c>
      <c r="F1580" s="1" t="s">
        <v>18</v>
      </c>
      <c r="G1580" s="1" t="s">
        <v>19</v>
      </c>
      <c r="H1580" s="1" t="s">
        <v>45</v>
      </c>
      <c r="I1580" s="5">
        <v>41</v>
      </c>
      <c r="J1580" s="1" t="s">
        <v>46</v>
      </c>
      <c r="K1580" s="1" t="s">
        <v>47</v>
      </c>
    </row>
    <row r="1581" spans="1:11" ht="13.5" thickBot="1">
      <c r="A1581" s="30">
        <v>45323</v>
      </c>
      <c r="B1581" s="1" t="s">
        <v>13</v>
      </c>
      <c r="C1581" s="1" t="s">
        <v>290</v>
      </c>
      <c r="D1581" s="1" t="s">
        <v>86</v>
      </c>
      <c r="E1581" s="1" t="str">
        <f>+VLOOKUP(D1581,'[1]Exportar Hoja de Trabajo'!$B$2:$F$2549,2,0)</f>
        <v>PEREIRA - MATECAÑA</v>
      </c>
      <c r="F1581" s="1" t="s">
        <v>18</v>
      </c>
      <c r="G1581" s="1" t="s">
        <v>19</v>
      </c>
      <c r="H1581" s="1" t="s">
        <v>15</v>
      </c>
      <c r="I1581" s="5">
        <v>77</v>
      </c>
      <c r="J1581" s="1" t="s">
        <v>25</v>
      </c>
      <c r="K1581" s="1" t="s">
        <v>26</v>
      </c>
    </row>
    <row r="1582" spans="1:11" ht="13.5" thickBot="1">
      <c r="A1582" s="30">
        <v>45323</v>
      </c>
      <c r="B1582" s="1" t="s">
        <v>13</v>
      </c>
      <c r="C1582" s="1" t="s">
        <v>290</v>
      </c>
      <c r="D1582" s="1" t="s">
        <v>86</v>
      </c>
      <c r="E1582" s="1" t="str">
        <f>+VLOOKUP(D1582,'[1]Exportar Hoja de Trabajo'!$B$2:$F$2549,2,0)</f>
        <v>PEREIRA - MATECAÑA</v>
      </c>
      <c r="F1582" s="1" t="s">
        <v>23</v>
      </c>
      <c r="G1582" s="1" t="s">
        <v>24</v>
      </c>
      <c r="H1582" s="1" t="s">
        <v>45</v>
      </c>
      <c r="I1582" s="5">
        <v>41</v>
      </c>
      <c r="J1582" s="1" t="s">
        <v>46</v>
      </c>
      <c r="K1582" s="1" t="s">
        <v>47</v>
      </c>
    </row>
    <row r="1583" spans="1:11" ht="13.5" thickBot="1">
      <c r="A1583" s="30">
        <v>45323</v>
      </c>
      <c r="B1583" s="1" t="s">
        <v>13</v>
      </c>
      <c r="C1583" s="1" t="s">
        <v>290</v>
      </c>
      <c r="D1583" s="1" t="s">
        <v>86</v>
      </c>
      <c r="E1583" s="1" t="str">
        <f>+VLOOKUP(D1583,'[1]Exportar Hoja de Trabajo'!$B$2:$F$2549,2,0)</f>
        <v>PEREIRA - MATECAÑA</v>
      </c>
      <c r="F1583" s="1" t="s">
        <v>38</v>
      </c>
      <c r="G1583" s="1" t="s">
        <v>39</v>
      </c>
      <c r="H1583" s="1" t="s">
        <v>45</v>
      </c>
      <c r="I1583" s="5">
        <v>29</v>
      </c>
      <c r="J1583" s="1" t="s">
        <v>42</v>
      </c>
      <c r="K1583" s="1" t="s">
        <v>43</v>
      </c>
    </row>
    <row r="1584" spans="1:11" ht="13.5" thickBot="1">
      <c r="A1584" s="30">
        <v>45323</v>
      </c>
      <c r="B1584" s="1" t="s">
        <v>13</v>
      </c>
      <c r="C1584" s="1" t="s">
        <v>290</v>
      </c>
      <c r="D1584" s="1" t="s">
        <v>87</v>
      </c>
      <c r="E1584" s="1" t="str">
        <f>+VLOOKUP(D1584,'[1]Exportar Hoja de Trabajo'!$B$2:$F$2549,2,0)</f>
        <v>PASTO - ANTONIO NARIQO</v>
      </c>
      <c r="F1584" s="1" t="s">
        <v>23</v>
      </c>
      <c r="G1584" s="1" t="s">
        <v>24</v>
      </c>
      <c r="H1584" s="1" t="s">
        <v>29</v>
      </c>
      <c r="I1584" s="5">
        <v>69</v>
      </c>
      <c r="J1584" s="1" t="s">
        <v>30</v>
      </c>
      <c r="K1584" s="1" t="s">
        <v>488</v>
      </c>
    </row>
    <row r="1585" spans="1:11" ht="13.5" thickBot="1">
      <c r="A1585" s="30">
        <v>45323</v>
      </c>
      <c r="B1585" s="1" t="s">
        <v>13</v>
      </c>
      <c r="C1585" s="1" t="s">
        <v>290</v>
      </c>
      <c r="D1585" s="1" t="s">
        <v>87</v>
      </c>
      <c r="E1585" s="1" t="str">
        <f>+VLOOKUP(D1585,'[1]Exportar Hoja de Trabajo'!$B$2:$F$2549,2,0)</f>
        <v>PASTO - ANTONIO NARIQO</v>
      </c>
      <c r="F1585" s="1" t="s">
        <v>27</v>
      </c>
      <c r="G1585" s="1" t="s">
        <v>28</v>
      </c>
      <c r="H1585" s="1" t="s">
        <v>29</v>
      </c>
      <c r="I1585" s="5">
        <v>69</v>
      </c>
      <c r="J1585" s="1" t="s">
        <v>30</v>
      </c>
      <c r="K1585" s="1" t="s">
        <v>488</v>
      </c>
    </row>
    <row r="1586" spans="1:11" ht="13.5" thickBot="1">
      <c r="A1586" s="30">
        <v>45323</v>
      </c>
      <c r="B1586" s="1" t="s">
        <v>13</v>
      </c>
      <c r="C1586" s="1" t="s">
        <v>290</v>
      </c>
      <c r="D1586" s="1" t="s">
        <v>88</v>
      </c>
      <c r="E1586" s="1" t="str">
        <f>+VLOOKUP(D1586,'[1]Exportar Hoja de Trabajo'!$B$2:$F$2549,2,0)</f>
        <v>ALMIRANTE PADILLA</v>
      </c>
      <c r="F1586" s="1" t="s">
        <v>32</v>
      </c>
      <c r="G1586" s="1" t="s">
        <v>33</v>
      </c>
      <c r="H1586" s="1" t="s">
        <v>29</v>
      </c>
      <c r="I1586" s="5">
        <v>115</v>
      </c>
      <c r="J1586" s="1" t="s">
        <v>46</v>
      </c>
      <c r="K1586" s="1" t="s">
        <v>47</v>
      </c>
    </row>
    <row r="1587" spans="1:11" ht="13.5" thickBot="1">
      <c r="A1587" s="30">
        <v>45323</v>
      </c>
      <c r="B1587" s="1" t="s">
        <v>13</v>
      </c>
      <c r="C1587" s="1" t="s">
        <v>290</v>
      </c>
      <c r="D1587" s="1" t="s">
        <v>88</v>
      </c>
      <c r="E1587" s="1" t="str">
        <f>+VLOOKUP(D1587,'[1]Exportar Hoja de Trabajo'!$B$2:$F$2549,2,0)</f>
        <v>ALMIRANTE PADILLA</v>
      </c>
      <c r="F1587" s="1" t="s">
        <v>6</v>
      </c>
      <c r="G1587" s="1" t="s">
        <v>283</v>
      </c>
      <c r="H1587" s="1" t="s">
        <v>45</v>
      </c>
      <c r="I1587" s="5">
        <v>6</v>
      </c>
      <c r="J1587" s="1" t="s">
        <v>46</v>
      </c>
      <c r="K1587" s="1" t="s">
        <v>47</v>
      </c>
    </row>
    <row r="1588" spans="1:11" ht="13.5" thickBot="1">
      <c r="A1588" s="30">
        <v>45323</v>
      </c>
      <c r="B1588" s="1" t="s">
        <v>13</v>
      </c>
      <c r="C1588" s="1" t="s">
        <v>290</v>
      </c>
      <c r="D1588" s="1" t="s">
        <v>88</v>
      </c>
      <c r="E1588" s="1" t="str">
        <f>+VLOOKUP(D1588,'[1]Exportar Hoja de Trabajo'!$B$2:$F$2549,2,0)</f>
        <v>ALMIRANTE PADILLA</v>
      </c>
      <c r="F1588" s="1" t="s">
        <v>27</v>
      </c>
      <c r="G1588" s="1" t="s">
        <v>28</v>
      </c>
      <c r="H1588" s="1" t="s">
        <v>45</v>
      </c>
      <c r="I1588" s="5">
        <v>1</v>
      </c>
      <c r="J1588" s="1" t="s">
        <v>46</v>
      </c>
      <c r="K1588" s="1" t="s">
        <v>47</v>
      </c>
    </row>
    <row r="1589" spans="1:11" ht="13.5" thickBot="1">
      <c r="A1589" s="30">
        <v>45323</v>
      </c>
      <c r="B1589" s="1" t="s">
        <v>13</v>
      </c>
      <c r="C1589" s="1" t="s">
        <v>290</v>
      </c>
      <c r="D1589" s="1" t="s">
        <v>89</v>
      </c>
      <c r="E1589" s="1" t="str">
        <f>+VLOOKUP(D1589,'[1]Exportar Hoja de Trabajo'!$B$2:$F$2549,2,0)</f>
        <v>SIMON BOLIVAR</v>
      </c>
      <c r="F1589" s="1" t="s">
        <v>6</v>
      </c>
      <c r="G1589" s="1" t="s">
        <v>283</v>
      </c>
      <c r="H1589" s="1" t="s">
        <v>15</v>
      </c>
      <c r="I1589" s="5">
        <v>48</v>
      </c>
      <c r="J1589" s="1" t="s">
        <v>25</v>
      </c>
      <c r="K1589" s="1" t="s">
        <v>26</v>
      </c>
    </row>
    <row r="1590" spans="1:11" ht="13.5" thickBot="1">
      <c r="A1590" s="30">
        <v>45323</v>
      </c>
      <c r="B1590" s="1" t="s">
        <v>13</v>
      </c>
      <c r="C1590" s="1" t="s">
        <v>290</v>
      </c>
      <c r="D1590" s="1" t="s">
        <v>89</v>
      </c>
      <c r="E1590" s="1" t="str">
        <f>+VLOOKUP(D1590,'[1]Exportar Hoja de Trabajo'!$B$2:$F$2549,2,0)</f>
        <v>SIMON BOLIVAR</v>
      </c>
      <c r="F1590" s="1" t="s">
        <v>65</v>
      </c>
      <c r="G1590" s="1" t="s">
        <v>66</v>
      </c>
      <c r="H1590" s="1" t="s">
        <v>29</v>
      </c>
      <c r="I1590" s="5">
        <v>27</v>
      </c>
      <c r="J1590" s="1" t="s">
        <v>46</v>
      </c>
      <c r="K1590" s="1" t="s">
        <v>47</v>
      </c>
    </row>
    <row r="1591" spans="1:11" ht="13.5" thickBot="1">
      <c r="A1591" s="30">
        <v>45323</v>
      </c>
      <c r="B1591" s="1" t="s">
        <v>13</v>
      </c>
      <c r="C1591" s="1" t="s">
        <v>290</v>
      </c>
      <c r="D1591" s="1" t="s">
        <v>89</v>
      </c>
      <c r="E1591" s="1" t="str">
        <f>+VLOOKUP(D1591,'[1]Exportar Hoja de Trabajo'!$B$2:$F$2549,2,0)</f>
        <v>SIMON BOLIVAR</v>
      </c>
      <c r="F1591" s="1" t="s">
        <v>27</v>
      </c>
      <c r="G1591" s="1" t="s">
        <v>28</v>
      </c>
      <c r="H1591" s="1" t="s">
        <v>29</v>
      </c>
      <c r="I1591" s="5">
        <v>242</v>
      </c>
      <c r="J1591" s="1" t="s">
        <v>30</v>
      </c>
      <c r="K1591" s="1" t="s">
        <v>488</v>
      </c>
    </row>
    <row r="1592" spans="1:11" ht="13.5" thickBot="1">
      <c r="A1592" s="30">
        <v>45323</v>
      </c>
      <c r="B1592" s="1" t="s">
        <v>13</v>
      </c>
      <c r="C1592" s="1" t="s">
        <v>290</v>
      </c>
      <c r="D1592" s="1" t="s">
        <v>89</v>
      </c>
      <c r="E1592" s="1" t="str">
        <f>+VLOOKUP(D1592,'[1]Exportar Hoja de Trabajo'!$B$2:$F$2549,2,0)</f>
        <v>SIMON BOLIVAR</v>
      </c>
      <c r="F1592" s="1" t="s">
        <v>40</v>
      </c>
      <c r="G1592" s="1" t="s">
        <v>41</v>
      </c>
      <c r="H1592" s="1" t="s">
        <v>29</v>
      </c>
      <c r="I1592" s="5">
        <v>1064</v>
      </c>
      <c r="J1592" s="1" t="s">
        <v>46</v>
      </c>
      <c r="K1592" s="1" t="s">
        <v>47</v>
      </c>
    </row>
    <row r="1593" spans="1:11" ht="13.5" thickBot="1">
      <c r="A1593" s="30">
        <v>45323</v>
      </c>
      <c r="B1593" s="1" t="s">
        <v>90</v>
      </c>
      <c r="C1593" s="1" t="s">
        <v>294</v>
      </c>
      <c r="D1593" s="1" t="s">
        <v>5</v>
      </c>
      <c r="E1593" s="1" t="str">
        <f>+VLOOKUP(D1593,'[1]Exportar Hoja de Trabajo'!$B$2:$F$2549,2,0)</f>
        <v>BOGOTA - EL DORADO LUIS CARLOS GALAN SARMIENTO</v>
      </c>
      <c r="F1593" s="1" t="s">
        <v>18</v>
      </c>
      <c r="G1593" s="1" t="s">
        <v>19</v>
      </c>
      <c r="H1593" s="1" t="s">
        <v>94</v>
      </c>
      <c r="I1593" s="5">
        <v>37</v>
      </c>
      <c r="J1593" s="1" t="s">
        <v>95</v>
      </c>
      <c r="K1593" s="1" t="s">
        <v>96</v>
      </c>
    </row>
    <row r="1594" spans="1:11" ht="13.5" thickBot="1">
      <c r="A1594" s="30">
        <v>45323</v>
      </c>
      <c r="B1594" s="1" t="s">
        <v>90</v>
      </c>
      <c r="C1594" s="1" t="s">
        <v>294</v>
      </c>
      <c r="D1594" s="1" t="s">
        <v>5</v>
      </c>
      <c r="E1594" s="1" t="str">
        <f>+VLOOKUP(D1594,'[1]Exportar Hoja de Trabajo'!$B$2:$F$2549,2,0)</f>
        <v>BOGOTA - EL DORADO LUIS CARLOS GALAN SARMIENTO</v>
      </c>
      <c r="F1594" s="1" t="s">
        <v>59</v>
      </c>
      <c r="G1594" s="1" t="s">
        <v>60</v>
      </c>
      <c r="H1594" s="1" t="s">
        <v>97</v>
      </c>
      <c r="I1594" s="5">
        <v>19</v>
      </c>
      <c r="J1594" s="1" t="s">
        <v>98</v>
      </c>
      <c r="K1594" s="1" t="s">
        <v>99</v>
      </c>
    </row>
    <row r="1595" spans="1:11" ht="13.5" thickBot="1">
      <c r="A1595" s="30">
        <v>45323</v>
      </c>
      <c r="B1595" s="1" t="s">
        <v>90</v>
      </c>
      <c r="C1595" s="1" t="s">
        <v>294</v>
      </c>
      <c r="D1595" s="1" t="s">
        <v>5</v>
      </c>
      <c r="E1595" s="1" t="str">
        <f>+VLOOKUP(D1595,'[1]Exportar Hoja de Trabajo'!$B$2:$F$2549,2,0)</f>
        <v>BOGOTA - EL DORADO LUIS CARLOS GALAN SARMIENTO</v>
      </c>
      <c r="F1595" s="1" t="s">
        <v>32</v>
      </c>
      <c r="G1595" s="1" t="s">
        <v>33</v>
      </c>
      <c r="H1595" s="1" t="s">
        <v>79</v>
      </c>
      <c r="I1595" s="5">
        <v>12</v>
      </c>
      <c r="J1595" s="1" t="s">
        <v>100</v>
      </c>
      <c r="K1595" s="1" t="s">
        <v>101</v>
      </c>
    </row>
    <row r="1596" spans="1:11" ht="13.5" thickBot="1">
      <c r="A1596" s="30">
        <v>45323</v>
      </c>
      <c r="B1596" s="1" t="s">
        <v>90</v>
      </c>
      <c r="C1596" s="1" t="s">
        <v>294</v>
      </c>
      <c r="D1596" s="1" t="s">
        <v>5</v>
      </c>
      <c r="E1596" s="1" t="str">
        <f>+VLOOKUP(D1596,'[1]Exportar Hoja de Trabajo'!$B$2:$F$2549,2,0)</f>
        <v>BOGOTA - EL DORADO LUIS CARLOS GALAN SARMIENTO</v>
      </c>
      <c r="F1596" s="1" t="s">
        <v>38</v>
      </c>
      <c r="G1596" s="1" t="s">
        <v>39</v>
      </c>
      <c r="H1596" s="1" t="s">
        <v>29</v>
      </c>
      <c r="I1596" s="5">
        <v>29</v>
      </c>
      <c r="J1596" s="1" t="s">
        <v>109</v>
      </c>
      <c r="K1596" s="1" t="s">
        <v>110</v>
      </c>
    </row>
    <row r="1597" spans="1:11" ht="13.5" thickBot="1">
      <c r="A1597" s="30">
        <v>45323</v>
      </c>
      <c r="B1597" s="1" t="s">
        <v>90</v>
      </c>
      <c r="C1597" s="1" t="s">
        <v>294</v>
      </c>
      <c r="D1597" s="1" t="s">
        <v>5</v>
      </c>
      <c r="E1597" s="1" t="str">
        <f>+VLOOKUP(D1597,'[1]Exportar Hoja de Trabajo'!$B$2:$F$2549,2,0)</f>
        <v>BOGOTA - EL DORADO LUIS CARLOS GALAN SARMIENTO</v>
      </c>
      <c r="F1597" s="1" t="s">
        <v>59</v>
      </c>
      <c r="G1597" s="1" t="s">
        <v>60</v>
      </c>
      <c r="H1597" s="1" t="s">
        <v>102</v>
      </c>
      <c r="I1597" s="5">
        <v>16</v>
      </c>
      <c r="J1597" s="1" t="s">
        <v>103</v>
      </c>
      <c r="K1597" s="1" t="s">
        <v>104</v>
      </c>
    </row>
    <row r="1598" spans="1:11" ht="13.5" thickBot="1">
      <c r="A1598" s="30">
        <v>45323</v>
      </c>
      <c r="B1598" s="1" t="s">
        <v>112</v>
      </c>
      <c r="C1598" s="1" t="s">
        <v>293</v>
      </c>
      <c r="D1598" s="1" t="s">
        <v>113</v>
      </c>
      <c r="E1598" s="1" t="str">
        <f>+VLOOKUP(D1598,'[1]Exportar Hoja de Trabajo'!$B$2:$F$2549,2,0)</f>
        <v>BARRANCABERMEJA-YARIGUIES</v>
      </c>
      <c r="F1598" s="1" t="s">
        <v>18</v>
      </c>
      <c r="G1598" s="1" t="s">
        <v>19</v>
      </c>
      <c r="H1598" s="1" t="s">
        <v>45</v>
      </c>
      <c r="I1598" s="5">
        <v>5</v>
      </c>
      <c r="J1598" s="1" t="s">
        <v>117</v>
      </c>
      <c r="K1598" s="1" t="s">
        <v>47</v>
      </c>
    </row>
    <row r="1599" spans="1:11" ht="13.5" thickBot="1">
      <c r="A1599" s="30">
        <v>45323</v>
      </c>
      <c r="B1599" s="1" t="s">
        <v>112</v>
      </c>
      <c r="C1599" s="1" t="s">
        <v>293</v>
      </c>
      <c r="D1599" s="1" t="s">
        <v>118</v>
      </c>
      <c r="E1599" s="1" t="str">
        <f>+VLOOKUP(D1599,'[1]Exportar Hoja de Trabajo'!$B$2:$F$2549,2,0)</f>
        <v>GUILLERMO LEON VALENCIA</v>
      </c>
      <c r="F1599" s="1" t="s">
        <v>27</v>
      </c>
      <c r="G1599" s="1" t="s">
        <v>28</v>
      </c>
      <c r="H1599" s="1" t="s">
        <v>29</v>
      </c>
      <c r="I1599" s="5">
        <v>29</v>
      </c>
      <c r="J1599" s="1" t="s">
        <v>46</v>
      </c>
      <c r="K1599" s="1" t="s">
        <v>47</v>
      </c>
    </row>
    <row r="1600" spans="1:11" ht="13.5" thickBot="1">
      <c r="A1600" s="30">
        <v>45323</v>
      </c>
      <c r="B1600" s="1" t="s">
        <v>112</v>
      </c>
      <c r="C1600" s="1" t="s">
        <v>293</v>
      </c>
      <c r="D1600" s="1" t="s">
        <v>118</v>
      </c>
      <c r="E1600" s="1" t="str">
        <f>+VLOOKUP(D1600,'[1]Exportar Hoja de Trabajo'!$B$2:$F$2549,2,0)</f>
        <v>GUILLERMO LEON VALENCIA</v>
      </c>
      <c r="F1600" s="1" t="s">
        <v>27</v>
      </c>
      <c r="G1600" s="1" t="s">
        <v>28</v>
      </c>
      <c r="H1600" s="1" t="s">
        <v>120</v>
      </c>
      <c r="I1600" s="5">
        <v>10</v>
      </c>
      <c r="J1600" s="1" t="s">
        <v>115</v>
      </c>
      <c r="K1600" s="1" t="s">
        <v>116</v>
      </c>
    </row>
    <row r="1601" spans="1:11" ht="13.5" thickBot="1">
      <c r="A1601" s="30">
        <v>45323</v>
      </c>
      <c r="B1601" s="1" t="s">
        <v>112</v>
      </c>
      <c r="C1601" s="1" t="s">
        <v>293</v>
      </c>
      <c r="D1601" s="1" t="s">
        <v>119</v>
      </c>
      <c r="E1601" s="1" t="str">
        <f>+VLOOKUP(D1601,'[1]Exportar Hoja de Trabajo'!$B$2:$F$2549,2,0)</f>
        <v>ALFONSO LOPEZ PUMAREJO.</v>
      </c>
      <c r="F1601" s="1" t="s">
        <v>18</v>
      </c>
      <c r="G1601" s="1" t="s">
        <v>19</v>
      </c>
      <c r="H1601" s="1" t="s">
        <v>45</v>
      </c>
      <c r="I1601" s="5">
        <v>10</v>
      </c>
      <c r="J1601" s="1" t="s">
        <v>46</v>
      </c>
      <c r="K1601" s="1" t="s">
        <v>47</v>
      </c>
    </row>
    <row r="1602" spans="1:11" ht="13.5" thickBot="1">
      <c r="A1602" s="30">
        <v>45323</v>
      </c>
      <c r="B1602" s="1" t="s">
        <v>112</v>
      </c>
      <c r="C1602" s="1" t="s">
        <v>293</v>
      </c>
      <c r="D1602" s="1" t="s">
        <v>119</v>
      </c>
      <c r="E1602" s="1" t="str">
        <f>+VLOOKUP(D1602,'[1]Exportar Hoja de Trabajo'!$B$2:$F$2549,2,0)</f>
        <v>ALFONSO LOPEZ PUMAREJO.</v>
      </c>
      <c r="F1602" s="1" t="s">
        <v>38</v>
      </c>
      <c r="G1602" s="1" t="s">
        <v>39</v>
      </c>
      <c r="H1602" s="1" t="s">
        <v>45</v>
      </c>
      <c r="I1602" s="5">
        <v>10</v>
      </c>
      <c r="J1602" s="1" t="s">
        <v>46</v>
      </c>
      <c r="K1602" s="1" t="s">
        <v>47</v>
      </c>
    </row>
    <row r="1603" spans="1:11" ht="13.5" thickBot="1">
      <c r="A1603" s="30">
        <v>45323</v>
      </c>
      <c r="B1603" s="1" t="s">
        <v>112</v>
      </c>
      <c r="C1603" s="1" t="s">
        <v>293</v>
      </c>
      <c r="D1603" s="1" t="s">
        <v>122</v>
      </c>
      <c r="E1603" s="1" t="str">
        <f>+VLOOKUP(D1603,'[1]Exportar Hoja de Trabajo'!$B$2:$F$2549,2,0)</f>
        <v>VANGUARDIA</v>
      </c>
      <c r="F1603" s="1" t="s">
        <v>27</v>
      </c>
      <c r="G1603" s="1" t="s">
        <v>28</v>
      </c>
      <c r="H1603" s="1" t="s">
        <v>29</v>
      </c>
      <c r="I1603" s="5">
        <v>56</v>
      </c>
      <c r="J1603" s="1" t="s">
        <v>46</v>
      </c>
      <c r="K1603" s="1" t="s">
        <v>47</v>
      </c>
    </row>
    <row r="1604" spans="1:11" ht="13.5" thickBot="1">
      <c r="A1604" s="30">
        <v>45323</v>
      </c>
      <c r="B1604" s="1" t="s">
        <v>112</v>
      </c>
      <c r="C1604" s="1" t="s">
        <v>293</v>
      </c>
      <c r="D1604" s="1" t="s">
        <v>123</v>
      </c>
      <c r="E1604" s="1" t="str">
        <f>+VLOOKUP(D1604,'[1]Exportar Hoja de Trabajo'!$B$2:$F$2549,2,0)</f>
        <v>TUMACO - LA FLORIDA</v>
      </c>
      <c r="F1604" s="1" t="s">
        <v>27</v>
      </c>
      <c r="G1604" s="1" t="s">
        <v>28</v>
      </c>
      <c r="H1604" s="1" t="s">
        <v>120</v>
      </c>
      <c r="I1604" s="5">
        <v>28</v>
      </c>
      <c r="J1604" s="1" t="s">
        <v>115</v>
      </c>
      <c r="K1604" s="1" t="s">
        <v>116</v>
      </c>
    </row>
    <row r="1605" spans="1:11" ht="13.5" thickBot="1">
      <c r="A1605" s="30">
        <v>45323</v>
      </c>
      <c r="B1605" s="1" t="s">
        <v>146</v>
      </c>
      <c r="C1605" s="1" t="s">
        <v>148</v>
      </c>
      <c r="D1605" s="1" t="s">
        <v>5</v>
      </c>
      <c r="E1605" s="1" t="str">
        <f>+VLOOKUP(D1605,'[1]Exportar Hoja de Trabajo'!$B$2:$F$2549,2,0)</f>
        <v>BOGOTA - EL DORADO LUIS CARLOS GALAN SARMIENTO</v>
      </c>
      <c r="F1605" s="1" t="s">
        <v>18</v>
      </c>
      <c r="G1605" s="1" t="s">
        <v>19</v>
      </c>
      <c r="H1605" s="1" t="s">
        <v>149</v>
      </c>
      <c r="I1605" s="5">
        <v>10</v>
      </c>
      <c r="J1605" s="1" t="s">
        <v>146</v>
      </c>
      <c r="K1605" s="1" t="s">
        <v>148</v>
      </c>
    </row>
    <row r="1606" spans="1:11" ht="13.5" thickBot="1">
      <c r="A1606" s="30">
        <v>45323</v>
      </c>
      <c r="B1606" s="1" t="s">
        <v>146</v>
      </c>
      <c r="C1606" s="1" t="s">
        <v>148</v>
      </c>
      <c r="D1606" s="1" t="s">
        <v>5</v>
      </c>
      <c r="E1606" s="1" t="str">
        <f>+VLOOKUP(D1606,'[1]Exportar Hoja de Trabajo'!$B$2:$F$2549,2,0)</f>
        <v>BOGOTA - EL DORADO LUIS CARLOS GALAN SARMIENTO</v>
      </c>
      <c r="F1606" s="1" t="s">
        <v>23</v>
      </c>
      <c r="G1606" s="1" t="s">
        <v>24</v>
      </c>
      <c r="H1606" s="1" t="s">
        <v>149</v>
      </c>
      <c r="I1606" s="5">
        <v>10</v>
      </c>
      <c r="J1606" s="1" t="s">
        <v>146</v>
      </c>
      <c r="K1606" s="1" t="s">
        <v>148</v>
      </c>
    </row>
    <row r="1607" spans="1:11" ht="13.5" thickBot="1">
      <c r="A1607" s="30">
        <v>45323</v>
      </c>
      <c r="B1607" s="1" t="s">
        <v>146</v>
      </c>
      <c r="C1607" s="1" t="s">
        <v>148</v>
      </c>
      <c r="D1607" s="1" t="s">
        <v>5</v>
      </c>
      <c r="E1607" s="1" t="str">
        <f>+VLOOKUP(D1607,'[1]Exportar Hoja de Trabajo'!$B$2:$F$2549,2,0)</f>
        <v>BOGOTA - EL DORADO LUIS CARLOS GALAN SARMIENTO</v>
      </c>
      <c r="F1607" s="1" t="s">
        <v>32</v>
      </c>
      <c r="G1607" s="1" t="s">
        <v>33</v>
      </c>
      <c r="H1607" s="1" t="s">
        <v>151</v>
      </c>
      <c r="I1607" s="5">
        <v>5</v>
      </c>
      <c r="J1607" s="1" t="s">
        <v>146</v>
      </c>
      <c r="K1607" s="1" t="s">
        <v>148</v>
      </c>
    </row>
    <row r="1608" spans="1:11" ht="13.5" thickBot="1">
      <c r="A1608" s="30">
        <v>45323</v>
      </c>
      <c r="B1608" s="1" t="s">
        <v>146</v>
      </c>
      <c r="C1608" s="1" t="s">
        <v>148</v>
      </c>
      <c r="D1608" s="1" t="s">
        <v>5</v>
      </c>
      <c r="E1608" s="1" t="str">
        <f>+VLOOKUP(D1608,'[1]Exportar Hoja de Trabajo'!$B$2:$F$2549,2,0)</f>
        <v>BOGOTA - EL DORADO LUIS CARLOS GALAN SARMIENTO</v>
      </c>
      <c r="F1608" s="1" t="s">
        <v>23</v>
      </c>
      <c r="G1608" s="1" t="s">
        <v>24</v>
      </c>
      <c r="H1608" s="1" t="s">
        <v>151</v>
      </c>
      <c r="I1608" s="5">
        <v>5</v>
      </c>
      <c r="J1608" s="1" t="s">
        <v>146</v>
      </c>
      <c r="K1608" s="1" t="s">
        <v>148</v>
      </c>
    </row>
    <row r="1609" spans="1:11" ht="13.5" thickBot="1">
      <c r="A1609" s="30">
        <v>45323</v>
      </c>
      <c r="B1609" s="1" t="s">
        <v>146</v>
      </c>
      <c r="C1609" s="1" t="s">
        <v>148</v>
      </c>
      <c r="D1609" s="1" t="s">
        <v>5</v>
      </c>
      <c r="E1609" s="1" t="str">
        <f>+VLOOKUP(D1609,'[1]Exportar Hoja de Trabajo'!$B$2:$F$2549,2,0)</f>
        <v>BOGOTA - EL DORADO LUIS CARLOS GALAN SARMIENTO</v>
      </c>
      <c r="F1609" s="1" t="s">
        <v>18</v>
      </c>
      <c r="G1609" s="1" t="s">
        <v>19</v>
      </c>
      <c r="H1609" s="1" t="s">
        <v>147</v>
      </c>
      <c r="I1609" s="5">
        <v>1</v>
      </c>
      <c r="J1609" s="1" t="s">
        <v>146</v>
      </c>
      <c r="K1609" s="1" t="s">
        <v>148</v>
      </c>
    </row>
    <row r="1610" spans="1:11" ht="13.5" thickBot="1">
      <c r="A1610" s="30">
        <v>45323</v>
      </c>
      <c r="B1610" s="1" t="s">
        <v>153</v>
      </c>
      <c r="C1610" s="1" t="s">
        <v>292</v>
      </c>
      <c r="D1610" s="1" t="s">
        <v>76</v>
      </c>
      <c r="E1610" s="1" t="str">
        <f>+VLOOKUP(D1610,'[1]Exportar Hoja de Trabajo'!$B$2:$F$2549,2,0)</f>
        <v>RIONEGRO - JOSE M. CORDOVA</v>
      </c>
      <c r="F1610" s="1" t="s">
        <v>40</v>
      </c>
      <c r="G1610" s="1" t="s">
        <v>41</v>
      </c>
      <c r="H1610" s="1" t="s">
        <v>29</v>
      </c>
      <c r="I1610" s="5">
        <v>98</v>
      </c>
      <c r="J1610" s="1" t="s">
        <v>30</v>
      </c>
      <c r="K1610" s="1" t="s">
        <v>488</v>
      </c>
    </row>
    <row r="1611" spans="1:11" ht="13.5" thickBot="1">
      <c r="A1611" s="30">
        <v>45323</v>
      </c>
      <c r="B1611" s="1" t="s">
        <v>90</v>
      </c>
      <c r="C1611" s="1" t="s">
        <v>294</v>
      </c>
      <c r="D1611" s="1" t="s">
        <v>5</v>
      </c>
      <c r="E1611" s="1" t="str">
        <f>+VLOOKUP(D1611,'[1]Exportar Hoja de Trabajo'!$B$2:$F$2549,2,0)</f>
        <v>BOGOTA - EL DORADO LUIS CARLOS GALAN SARMIENTO</v>
      </c>
      <c r="F1611" s="1" t="s">
        <v>18</v>
      </c>
      <c r="G1611" s="1" t="s">
        <v>19</v>
      </c>
      <c r="H1611" s="1" t="s">
        <v>52</v>
      </c>
      <c r="I1611" s="5">
        <v>12</v>
      </c>
      <c r="J1611" s="1" t="s">
        <v>105</v>
      </c>
      <c r="K1611" s="1" t="s">
        <v>106</v>
      </c>
    </row>
    <row r="1612" spans="1:11" ht="13.5" thickBot="1">
      <c r="A1612" s="30">
        <v>45323</v>
      </c>
      <c r="B1612" s="1" t="s">
        <v>90</v>
      </c>
      <c r="C1612" s="1" t="s">
        <v>294</v>
      </c>
      <c r="D1612" s="1" t="s">
        <v>5</v>
      </c>
      <c r="E1612" s="1" t="str">
        <f>+VLOOKUP(D1612,'[1]Exportar Hoja de Trabajo'!$B$2:$F$2549,2,0)</f>
        <v>BOGOTA - EL DORADO LUIS CARLOS GALAN SARMIENTO</v>
      </c>
      <c r="F1612" s="1" t="s">
        <v>40</v>
      </c>
      <c r="G1612" s="1" t="s">
        <v>41</v>
      </c>
      <c r="H1612" s="1" t="s">
        <v>52</v>
      </c>
      <c r="I1612" s="5">
        <v>12</v>
      </c>
      <c r="J1612" s="1" t="s">
        <v>105</v>
      </c>
      <c r="K1612" s="1" t="s">
        <v>106</v>
      </c>
    </row>
    <row r="1613" spans="1:11" ht="15.75" thickBot="1">
      <c r="A1613" s="30">
        <v>45323</v>
      </c>
      <c r="B1613" s="1" t="s">
        <v>155</v>
      </c>
      <c r="C1613" s="13" t="s">
        <v>296</v>
      </c>
      <c r="D1613" s="1" t="s">
        <v>5</v>
      </c>
      <c r="E1613" s="1" t="str">
        <f>+VLOOKUP(D1613,'[1]Exportar Hoja de Trabajo'!$B$2:$F$2549,2,0)</f>
        <v>BOGOTA - EL DORADO LUIS CARLOS GALAN SARMIENTO</v>
      </c>
      <c r="F1613" s="1" t="s">
        <v>32</v>
      </c>
      <c r="G1613" s="1" t="s">
        <v>33</v>
      </c>
      <c r="H1613" s="1" t="s">
        <v>213</v>
      </c>
      <c r="I1613" s="5">
        <v>1</v>
      </c>
      <c r="J1613" s="1" t="s">
        <v>144</v>
      </c>
      <c r="K1613" s="1" t="s">
        <v>145</v>
      </c>
    </row>
    <row r="1614" spans="1:11" ht="15.75" thickBot="1">
      <c r="A1614" s="30">
        <v>45323</v>
      </c>
      <c r="B1614" s="1" t="s">
        <v>155</v>
      </c>
      <c r="C1614" s="13" t="s">
        <v>296</v>
      </c>
      <c r="D1614" s="1" t="s">
        <v>5</v>
      </c>
      <c r="E1614" s="1" t="str">
        <f>+VLOOKUP(D1614,'[1]Exportar Hoja de Trabajo'!$B$2:$F$2549,2,0)</f>
        <v>BOGOTA - EL DORADO LUIS CARLOS GALAN SARMIENTO</v>
      </c>
      <c r="F1614" s="1" t="s">
        <v>38</v>
      </c>
      <c r="G1614" s="1" t="s">
        <v>39</v>
      </c>
      <c r="H1614" s="1" t="s">
        <v>213</v>
      </c>
      <c r="I1614" s="5">
        <v>1</v>
      </c>
      <c r="J1614" s="1" t="s">
        <v>144</v>
      </c>
      <c r="K1614" s="1" t="s">
        <v>145</v>
      </c>
    </row>
    <row r="1615" spans="1:11" ht="15.75" thickBot="1">
      <c r="A1615" s="30">
        <v>45323</v>
      </c>
      <c r="B1615" s="1" t="s">
        <v>155</v>
      </c>
      <c r="C1615" s="13" t="s">
        <v>296</v>
      </c>
      <c r="D1615" s="1" t="s">
        <v>5</v>
      </c>
      <c r="E1615" s="1" t="str">
        <f>+VLOOKUP(D1615,'[1]Exportar Hoja de Trabajo'!$B$2:$F$2549,2,0)</f>
        <v>BOGOTA - EL DORADO LUIS CARLOS GALAN SARMIENTO</v>
      </c>
      <c r="F1615" s="1" t="s">
        <v>40</v>
      </c>
      <c r="G1615" s="1" t="s">
        <v>41</v>
      </c>
      <c r="H1615" s="1" t="s">
        <v>156</v>
      </c>
      <c r="I1615" s="5">
        <v>1</v>
      </c>
      <c r="J1615" s="1" t="s">
        <v>144</v>
      </c>
      <c r="K1615" s="1" t="s">
        <v>145</v>
      </c>
    </row>
    <row r="1616" spans="1:11" ht="13.5" thickBot="1">
      <c r="A1616" s="30">
        <v>45323</v>
      </c>
      <c r="B1616" s="1" t="s">
        <v>162</v>
      </c>
      <c r="C1616" s="1" t="s">
        <v>299</v>
      </c>
      <c r="D1616" s="1" t="s">
        <v>76</v>
      </c>
      <c r="E1616" s="1" t="str">
        <f>+VLOOKUP(D1616,'[1]Exportar Hoja de Trabajo'!$B$2:$F$2549,2,0)</f>
        <v>RIONEGRO - JOSE M. CORDOVA</v>
      </c>
      <c r="F1616" s="1" t="s">
        <v>23</v>
      </c>
      <c r="G1616" s="1" t="s">
        <v>24</v>
      </c>
      <c r="H1616" s="1" t="s">
        <v>150</v>
      </c>
      <c r="I1616" s="5">
        <v>1</v>
      </c>
      <c r="J1616" s="1" t="s">
        <v>131</v>
      </c>
      <c r="K1616" s="1" t="s">
        <v>132</v>
      </c>
    </row>
    <row r="1617" spans="1:11" ht="13.5" thickBot="1">
      <c r="A1617" s="30">
        <v>45323</v>
      </c>
      <c r="B1617" s="1" t="s">
        <v>186</v>
      </c>
      <c r="C1617" s="1" t="s">
        <v>297</v>
      </c>
      <c r="D1617" s="1" t="s">
        <v>5</v>
      </c>
      <c r="E1617" s="1" t="str">
        <f>+VLOOKUP(D1617,'[1]Exportar Hoja de Trabajo'!$B$2:$F$2549,2,0)</f>
        <v>BOGOTA - EL DORADO LUIS CARLOS GALAN SARMIENTO</v>
      </c>
      <c r="F1617" s="1" t="s">
        <v>6</v>
      </c>
      <c r="G1617" s="1" t="s">
        <v>283</v>
      </c>
      <c r="H1617" s="1" t="s">
        <v>193</v>
      </c>
      <c r="I1617" s="5">
        <v>3</v>
      </c>
      <c r="J1617" s="1" t="s">
        <v>90</v>
      </c>
      <c r="K1617" s="1" t="s">
        <v>194</v>
      </c>
    </row>
    <row r="1618" spans="1:11" ht="13.5" thickBot="1">
      <c r="A1618" s="30">
        <v>45323</v>
      </c>
      <c r="B1618" s="1" t="s">
        <v>186</v>
      </c>
      <c r="C1618" s="1" t="s">
        <v>297</v>
      </c>
      <c r="D1618" s="1" t="s">
        <v>5</v>
      </c>
      <c r="E1618" s="1" t="str">
        <f>+VLOOKUP(D1618,'[1]Exportar Hoja de Trabajo'!$B$2:$F$2549,2,0)</f>
        <v>BOGOTA - EL DORADO LUIS CARLOS GALAN SARMIENTO</v>
      </c>
      <c r="F1618" s="1" t="s">
        <v>6</v>
      </c>
      <c r="G1618" s="1" t="s">
        <v>283</v>
      </c>
      <c r="H1618" s="1" t="s">
        <v>52</v>
      </c>
      <c r="I1618" s="5">
        <v>1</v>
      </c>
      <c r="J1618" s="1" t="s">
        <v>111</v>
      </c>
      <c r="K1618" s="1" t="s">
        <v>256</v>
      </c>
    </row>
    <row r="1619" spans="1:11" ht="13.5" thickBot="1">
      <c r="A1619" s="30">
        <v>45323</v>
      </c>
      <c r="B1619" s="1" t="s">
        <v>186</v>
      </c>
      <c r="C1619" s="1" t="s">
        <v>297</v>
      </c>
      <c r="D1619" s="1" t="s">
        <v>5</v>
      </c>
      <c r="E1619" s="1" t="str">
        <f>+VLOOKUP(D1619,'[1]Exportar Hoja de Trabajo'!$B$2:$F$2549,2,0)</f>
        <v>BOGOTA - EL DORADO LUIS CARLOS GALAN SARMIENTO</v>
      </c>
      <c r="F1619" s="1" t="s">
        <v>6</v>
      </c>
      <c r="G1619" s="1" t="s">
        <v>283</v>
      </c>
      <c r="H1619" s="1" t="s">
        <v>52</v>
      </c>
      <c r="I1619" s="5">
        <v>5</v>
      </c>
      <c r="J1619" s="1" t="s">
        <v>191</v>
      </c>
      <c r="K1619" s="1" t="s">
        <v>192</v>
      </c>
    </row>
    <row r="1620" spans="1:11" ht="13.5" thickBot="1">
      <c r="A1620" s="30">
        <v>45323</v>
      </c>
      <c r="B1620" s="1" t="s">
        <v>13</v>
      </c>
      <c r="C1620" s="1" t="s">
        <v>290</v>
      </c>
      <c r="D1620" s="1" t="s">
        <v>14</v>
      </c>
      <c r="E1620" s="1" t="str">
        <f>+VLOOKUP(D1620,'[1]Exportar Hoja de Trabajo'!$B$2:$F$2549,2,0)</f>
        <v>SAN ANDRES-GUSTAVO ROJAS PINILLA</v>
      </c>
      <c r="F1620" s="1" t="s">
        <v>32</v>
      </c>
      <c r="G1620" s="1" t="s">
        <v>33</v>
      </c>
      <c r="H1620" s="1" t="s">
        <v>15</v>
      </c>
      <c r="I1620" s="5">
        <v>17</v>
      </c>
      <c r="J1620" s="1" t="s">
        <v>25</v>
      </c>
      <c r="K1620" s="1" t="s">
        <v>26</v>
      </c>
    </row>
    <row r="1621" spans="1:11" ht="13.5" thickBot="1">
      <c r="A1621" s="30">
        <v>45323</v>
      </c>
      <c r="B1621" s="1" t="s">
        <v>13</v>
      </c>
      <c r="C1621" s="1" t="s">
        <v>290</v>
      </c>
      <c r="D1621" s="1" t="s">
        <v>31</v>
      </c>
      <c r="E1621" s="1" t="str">
        <f>+VLOOKUP(D1621,'[1]Exportar Hoja de Trabajo'!$B$2:$F$2549,2,0)</f>
        <v>EL EDEN</v>
      </c>
      <c r="F1621" s="1" t="s">
        <v>27</v>
      </c>
      <c r="G1621" s="1" t="s">
        <v>28</v>
      </c>
      <c r="H1621" s="1" t="s">
        <v>29</v>
      </c>
      <c r="I1621" s="5">
        <v>29</v>
      </c>
      <c r="J1621" s="1" t="s">
        <v>30</v>
      </c>
      <c r="K1621" s="1" t="s">
        <v>488</v>
      </c>
    </row>
    <row r="1622" spans="1:11" ht="13.5" thickBot="1">
      <c r="A1622" s="30">
        <v>45323</v>
      </c>
      <c r="B1622" s="1" t="s">
        <v>13</v>
      </c>
      <c r="C1622" s="1" t="s">
        <v>290</v>
      </c>
      <c r="D1622" s="1" t="s">
        <v>31</v>
      </c>
      <c r="E1622" s="1" t="str">
        <f>+VLOOKUP(D1622,'[1]Exportar Hoja de Trabajo'!$B$2:$F$2549,2,0)</f>
        <v>EL EDEN</v>
      </c>
      <c r="F1622" s="1" t="s">
        <v>27</v>
      </c>
      <c r="G1622" s="1" t="s">
        <v>28</v>
      </c>
      <c r="H1622" s="1" t="s">
        <v>15</v>
      </c>
      <c r="I1622" s="5">
        <v>13</v>
      </c>
      <c r="J1622" s="1" t="s">
        <v>25</v>
      </c>
      <c r="K1622" s="1" t="s">
        <v>26</v>
      </c>
    </row>
    <row r="1623" spans="1:11" ht="13.5" thickBot="1">
      <c r="A1623" s="30">
        <v>45323</v>
      </c>
      <c r="B1623" s="1" t="s">
        <v>13</v>
      </c>
      <c r="C1623" s="1" t="s">
        <v>290</v>
      </c>
      <c r="D1623" s="1" t="s">
        <v>37</v>
      </c>
      <c r="E1623" s="1" t="str">
        <f>+VLOOKUP(D1623,'[1]Exportar Hoja de Trabajo'!$B$2:$F$2549,2,0)</f>
        <v>BARRANQUILLA-E. CORTISSOZ</v>
      </c>
      <c r="F1623" s="1" t="s">
        <v>18</v>
      </c>
      <c r="G1623" s="1" t="s">
        <v>19</v>
      </c>
      <c r="H1623" s="1" t="s">
        <v>15</v>
      </c>
      <c r="I1623" s="5">
        <v>52</v>
      </c>
      <c r="J1623" s="1" t="s">
        <v>16</v>
      </c>
      <c r="K1623" s="1" t="s">
        <v>17</v>
      </c>
    </row>
    <row r="1624" spans="1:11" ht="13.5" thickBot="1">
      <c r="A1624" s="30">
        <v>45323</v>
      </c>
      <c r="B1624" s="1" t="s">
        <v>13</v>
      </c>
      <c r="C1624" s="1" t="s">
        <v>290</v>
      </c>
      <c r="D1624" s="1" t="s">
        <v>37</v>
      </c>
      <c r="E1624" s="1" t="str">
        <f>+VLOOKUP(D1624,'[1]Exportar Hoja de Trabajo'!$B$2:$F$2549,2,0)</f>
        <v>BARRANQUILLA-E. CORTISSOZ</v>
      </c>
      <c r="F1624" s="1" t="s">
        <v>23</v>
      </c>
      <c r="G1624" s="1" t="s">
        <v>24</v>
      </c>
      <c r="H1624" s="1" t="s">
        <v>15</v>
      </c>
      <c r="I1624" s="5">
        <v>70</v>
      </c>
      <c r="J1624" s="1" t="s">
        <v>25</v>
      </c>
      <c r="K1624" s="1" t="s">
        <v>26</v>
      </c>
    </row>
    <row r="1625" spans="1:11" ht="13.5" thickBot="1">
      <c r="A1625" s="30">
        <v>45323</v>
      </c>
      <c r="B1625" s="1" t="s">
        <v>13</v>
      </c>
      <c r="C1625" s="1" t="s">
        <v>290</v>
      </c>
      <c r="D1625" s="1" t="s">
        <v>37</v>
      </c>
      <c r="E1625" s="1" t="str">
        <f>+VLOOKUP(D1625,'[1]Exportar Hoja de Trabajo'!$B$2:$F$2549,2,0)</f>
        <v>BARRANQUILLA-E. CORTISSOZ</v>
      </c>
      <c r="F1625" s="1" t="s">
        <v>40</v>
      </c>
      <c r="G1625" s="1" t="s">
        <v>41</v>
      </c>
      <c r="H1625" s="1" t="s">
        <v>15</v>
      </c>
      <c r="I1625" s="5">
        <v>245</v>
      </c>
      <c r="J1625" s="1" t="s">
        <v>25</v>
      </c>
      <c r="K1625" s="1" t="s">
        <v>26</v>
      </c>
    </row>
    <row r="1626" spans="1:11" ht="13.5" thickBot="1">
      <c r="A1626" s="30">
        <v>45323</v>
      </c>
      <c r="B1626" s="1" t="s">
        <v>13</v>
      </c>
      <c r="C1626" s="1" t="s">
        <v>290</v>
      </c>
      <c r="D1626" s="1" t="s">
        <v>44</v>
      </c>
      <c r="E1626" s="1" t="str">
        <f>+VLOOKUP(D1626,'[1]Exportar Hoja de Trabajo'!$B$2:$F$2549,2,0)</f>
        <v>BUCARAMANGA - PALONEGRO</v>
      </c>
      <c r="F1626" s="1" t="s">
        <v>32</v>
      </c>
      <c r="G1626" s="1" t="s">
        <v>33</v>
      </c>
      <c r="H1626" s="1" t="s">
        <v>45</v>
      </c>
      <c r="I1626" s="5">
        <v>21</v>
      </c>
      <c r="J1626" s="1" t="s">
        <v>46</v>
      </c>
      <c r="K1626" s="1" t="s">
        <v>47</v>
      </c>
    </row>
    <row r="1627" spans="1:11" ht="13.5" thickBot="1">
      <c r="A1627" s="30">
        <v>45323</v>
      </c>
      <c r="B1627" s="1" t="s">
        <v>13</v>
      </c>
      <c r="C1627" s="1" t="s">
        <v>290</v>
      </c>
      <c r="D1627" s="1" t="s">
        <v>44</v>
      </c>
      <c r="E1627" s="1" t="str">
        <f>+VLOOKUP(D1627,'[1]Exportar Hoja de Trabajo'!$B$2:$F$2549,2,0)</f>
        <v>BUCARAMANGA - PALONEGRO</v>
      </c>
      <c r="F1627" s="1" t="s">
        <v>18</v>
      </c>
      <c r="G1627" s="1" t="s">
        <v>19</v>
      </c>
      <c r="H1627" s="1" t="s">
        <v>15</v>
      </c>
      <c r="I1627" s="5">
        <v>16</v>
      </c>
      <c r="J1627" s="1" t="s">
        <v>16</v>
      </c>
      <c r="K1627" s="1" t="s">
        <v>17</v>
      </c>
    </row>
    <row r="1628" spans="1:11" ht="13.5" thickBot="1">
      <c r="A1628" s="30">
        <v>45323</v>
      </c>
      <c r="B1628" s="1" t="s">
        <v>13</v>
      </c>
      <c r="C1628" s="1" t="s">
        <v>290</v>
      </c>
      <c r="D1628" s="1" t="s">
        <v>48</v>
      </c>
      <c r="E1628" s="1" t="str">
        <f>+VLOOKUP(D1628,'[1]Exportar Hoja de Trabajo'!$B$2:$F$2549,2,0)</f>
        <v>CALI - ALFONSO BONILLA ARAGON</v>
      </c>
      <c r="F1628" s="1" t="s">
        <v>32</v>
      </c>
      <c r="G1628" s="1" t="s">
        <v>33</v>
      </c>
      <c r="H1628" s="1" t="s">
        <v>62</v>
      </c>
      <c r="I1628" s="5">
        <v>40</v>
      </c>
      <c r="J1628" s="1" t="s">
        <v>50</v>
      </c>
      <c r="K1628" s="1" t="s">
        <v>51</v>
      </c>
    </row>
    <row r="1629" spans="1:11" ht="13.5" thickBot="1">
      <c r="A1629" s="30">
        <v>45323</v>
      </c>
      <c r="B1629" s="1" t="s">
        <v>13</v>
      </c>
      <c r="C1629" s="1" t="s">
        <v>290</v>
      </c>
      <c r="D1629" s="1" t="s">
        <v>48</v>
      </c>
      <c r="E1629" s="1" t="str">
        <f>+VLOOKUP(D1629,'[1]Exportar Hoja de Trabajo'!$B$2:$F$2549,2,0)</f>
        <v>CALI - ALFONSO BONILLA ARAGON</v>
      </c>
      <c r="F1629" s="1" t="s">
        <v>32</v>
      </c>
      <c r="G1629" s="1" t="s">
        <v>33</v>
      </c>
      <c r="H1629" s="1" t="s">
        <v>15</v>
      </c>
      <c r="I1629" s="5">
        <v>43</v>
      </c>
      <c r="J1629" s="1" t="s">
        <v>16</v>
      </c>
      <c r="K1629" s="1" t="s">
        <v>17</v>
      </c>
    </row>
    <row r="1630" spans="1:11" ht="13.5" thickBot="1">
      <c r="A1630" s="30">
        <v>45323</v>
      </c>
      <c r="B1630" s="1" t="s">
        <v>13</v>
      </c>
      <c r="C1630" s="1" t="s">
        <v>290</v>
      </c>
      <c r="D1630" s="1" t="s">
        <v>48</v>
      </c>
      <c r="E1630" s="1" t="str">
        <f>+VLOOKUP(D1630,'[1]Exportar Hoja de Trabajo'!$B$2:$F$2549,2,0)</f>
        <v>CALI - ALFONSO BONILLA ARAGON</v>
      </c>
      <c r="F1630" s="1" t="s">
        <v>32</v>
      </c>
      <c r="G1630" s="1" t="s">
        <v>33</v>
      </c>
      <c r="H1630" s="1" t="s">
        <v>52</v>
      </c>
      <c r="I1630" s="5">
        <v>4</v>
      </c>
      <c r="J1630" s="1" t="s">
        <v>53</v>
      </c>
      <c r="K1630" s="1" t="s">
        <v>54</v>
      </c>
    </row>
    <row r="1631" spans="1:11" ht="13.5" thickBot="1">
      <c r="A1631" s="30">
        <v>45323</v>
      </c>
      <c r="B1631" s="1" t="s">
        <v>13</v>
      </c>
      <c r="C1631" s="1" t="s">
        <v>290</v>
      </c>
      <c r="D1631" s="1" t="s">
        <v>48</v>
      </c>
      <c r="E1631" s="1" t="str">
        <f>+VLOOKUP(D1631,'[1]Exportar Hoja de Trabajo'!$B$2:$F$2549,2,0)</f>
        <v>CALI - ALFONSO BONILLA ARAGON</v>
      </c>
      <c r="F1631" s="1" t="s">
        <v>65</v>
      </c>
      <c r="G1631" s="1" t="s">
        <v>66</v>
      </c>
      <c r="H1631" s="1" t="s">
        <v>29</v>
      </c>
      <c r="I1631" s="5">
        <v>29</v>
      </c>
      <c r="J1631" s="1" t="s">
        <v>46</v>
      </c>
      <c r="K1631" s="1" t="s">
        <v>47</v>
      </c>
    </row>
    <row r="1632" spans="1:11" ht="13.5" thickBot="1">
      <c r="A1632" s="30">
        <v>45323</v>
      </c>
      <c r="B1632" s="1" t="s">
        <v>13</v>
      </c>
      <c r="C1632" s="1" t="s">
        <v>290</v>
      </c>
      <c r="D1632" s="1" t="s">
        <v>48</v>
      </c>
      <c r="E1632" s="1" t="str">
        <f>+VLOOKUP(D1632,'[1]Exportar Hoja de Trabajo'!$B$2:$F$2549,2,0)</f>
        <v>CALI - ALFONSO BONILLA ARAGON</v>
      </c>
      <c r="F1632" s="1" t="s">
        <v>18</v>
      </c>
      <c r="G1632" s="1" t="s">
        <v>19</v>
      </c>
      <c r="H1632" s="1" t="s">
        <v>79</v>
      </c>
      <c r="I1632" s="5">
        <v>3</v>
      </c>
      <c r="J1632" s="1" t="s">
        <v>46</v>
      </c>
      <c r="K1632" s="1" t="s">
        <v>47</v>
      </c>
    </row>
    <row r="1633" spans="1:11" ht="13.5" thickBot="1">
      <c r="A1633" s="30">
        <v>45323</v>
      </c>
      <c r="B1633" s="1" t="s">
        <v>13</v>
      </c>
      <c r="C1633" s="1" t="s">
        <v>290</v>
      </c>
      <c r="D1633" s="1" t="s">
        <v>48</v>
      </c>
      <c r="E1633" s="1" t="str">
        <f>+VLOOKUP(D1633,'[1]Exportar Hoja de Trabajo'!$B$2:$F$2549,2,0)</f>
        <v>CALI - ALFONSO BONILLA ARAGON</v>
      </c>
      <c r="F1633" s="1" t="s">
        <v>18</v>
      </c>
      <c r="G1633" s="1" t="s">
        <v>19</v>
      </c>
      <c r="H1633" s="1" t="s">
        <v>20</v>
      </c>
      <c r="I1633" s="5">
        <v>3</v>
      </c>
      <c r="J1633" s="1" t="s">
        <v>244</v>
      </c>
      <c r="K1633" s="1" t="s">
        <v>245</v>
      </c>
    </row>
    <row r="1634" spans="1:11" ht="13.5" thickBot="1">
      <c r="A1634" s="30">
        <v>45323</v>
      </c>
      <c r="B1634" s="1" t="s">
        <v>13</v>
      </c>
      <c r="C1634" s="1" t="s">
        <v>290</v>
      </c>
      <c r="D1634" s="1" t="s">
        <v>48</v>
      </c>
      <c r="E1634" s="1" t="str">
        <f>+VLOOKUP(D1634,'[1]Exportar Hoja de Trabajo'!$B$2:$F$2549,2,0)</f>
        <v>CALI - ALFONSO BONILLA ARAGON</v>
      </c>
      <c r="F1634" s="1" t="s">
        <v>23</v>
      </c>
      <c r="G1634" s="1" t="s">
        <v>24</v>
      </c>
      <c r="H1634" s="1" t="s">
        <v>15</v>
      </c>
      <c r="I1634" s="5">
        <v>154</v>
      </c>
      <c r="J1634" s="1" t="s">
        <v>25</v>
      </c>
      <c r="K1634" s="1" t="s">
        <v>26</v>
      </c>
    </row>
    <row r="1635" spans="1:11" ht="13.5" thickBot="1">
      <c r="A1635" s="30">
        <v>45323</v>
      </c>
      <c r="B1635" s="1" t="s">
        <v>13</v>
      </c>
      <c r="C1635" s="1" t="s">
        <v>290</v>
      </c>
      <c r="D1635" s="1" t="s">
        <v>48</v>
      </c>
      <c r="E1635" s="1" t="str">
        <f>+VLOOKUP(D1635,'[1]Exportar Hoja de Trabajo'!$B$2:$F$2549,2,0)</f>
        <v>CALI - ALFONSO BONILLA ARAGON</v>
      </c>
      <c r="F1635" s="1" t="s">
        <v>36</v>
      </c>
      <c r="G1635" t="s">
        <v>347</v>
      </c>
      <c r="H1635" s="1" t="s">
        <v>248</v>
      </c>
      <c r="I1635" s="5">
        <v>1</v>
      </c>
      <c r="J1635" s="1" t="s">
        <v>57</v>
      </c>
      <c r="K1635" s="1" t="s">
        <v>58</v>
      </c>
    </row>
    <row r="1636" spans="1:11" ht="13.5" thickBot="1">
      <c r="A1636" s="30">
        <v>45323</v>
      </c>
      <c r="B1636" s="1" t="s">
        <v>13</v>
      </c>
      <c r="C1636" s="1" t="s">
        <v>290</v>
      </c>
      <c r="D1636" s="1" t="s">
        <v>48</v>
      </c>
      <c r="E1636" s="1" t="str">
        <f>+VLOOKUP(D1636,'[1]Exportar Hoja de Trabajo'!$B$2:$F$2549,2,0)</f>
        <v>CALI - ALFONSO BONILLA ARAGON</v>
      </c>
      <c r="F1636" s="1" t="s">
        <v>38</v>
      </c>
      <c r="G1636" s="1" t="s">
        <v>39</v>
      </c>
      <c r="H1636" s="1" t="s">
        <v>45</v>
      </c>
      <c r="I1636" s="5">
        <v>8</v>
      </c>
      <c r="J1636" s="1" t="s">
        <v>46</v>
      </c>
      <c r="K1636" s="1" t="s">
        <v>47</v>
      </c>
    </row>
    <row r="1637" spans="1:11" ht="13.5" thickBot="1">
      <c r="A1637" s="30">
        <v>45323</v>
      </c>
      <c r="B1637" s="1" t="s">
        <v>13</v>
      </c>
      <c r="C1637" s="1" t="s">
        <v>290</v>
      </c>
      <c r="D1637" s="1" t="s">
        <v>48</v>
      </c>
      <c r="E1637" s="1" t="str">
        <f>+VLOOKUP(D1637,'[1]Exportar Hoja de Trabajo'!$B$2:$F$2549,2,0)</f>
        <v>CALI - ALFONSO BONILLA ARAGON</v>
      </c>
      <c r="F1637" s="1" t="s">
        <v>38</v>
      </c>
      <c r="G1637" s="1" t="s">
        <v>39</v>
      </c>
      <c r="H1637" s="1" t="s">
        <v>29</v>
      </c>
      <c r="I1637" s="5">
        <v>222</v>
      </c>
      <c r="J1637" s="1" t="s">
        <v>46</v>
      </c>
      <c r="K1637" s="1" t="s">
        <v>47</v>
      </c>
    </row>
    <row r="1638" spans="1:11" ht="13.5" thickBot="1">
      <c r="A1638" s="30">
        <v>45323</v>
      </c>
      <c r="B1638" s="1" t="s">
        <v>13</v>
      </c>
      <c r="C1638" s="1" t="s">
        <v>290</v>
      </c>
      <c r="D1638" s="1" t="s">
        <v>48</v>
      </c>
      <c r="E1638" s="1" t="str">
        <f>+VLOOKUP(D1638,'[1]Exportar Hoja de Trabajo'!$B$2:$F$2549,2,0)</f>
        <v>CALI - ALFONSO BONILLA ARAGON</v>
      </c>
      <c r="F1638" s="1" t="s">
        <v>38</v>
      </c>
      <c r="G1638" s="1" t="s">
        <v>39</v>
      </c>
      <c r="H1638" s="1" t="s">
        <v>62</v>
      </c>
      <c r="I1638" s="5">
        <v>40</v>
      </c>
      <c r="J1638" s="1" t="s">
        <v>50</v>
      </c>
      <c r="K1638" s="1" t="s">
        <v>51</v>
      </c>
    </row>
    <row r="1639" spans="1:11" ht="13.5" thickBot="1">
      <c r="A1639" s="30">
        <v>45323</v>
      </c>
      <c r="B1639" s="1" t="s">
        <v>13</v>
      </c>
      <c r="C1639" s="1" t="s">
        <v>290</v>
      </c>
      <c r="D1639" s="1" t="s">
        <v>48</v>
      </c>
      <c r="E1639" s="1" t="str">
        <f>+VLOOKUP(D1639,'[1]Exportar Hoja de Trabajo'!$B$2:$F$2549,2,0)</f>
        <v>CALI - ALFONSO BONILLA ARAGON</v>
      </c>
      <c r="F1639" s="1" t="s">
        <v>38</v>
      </c>
      <c r="G1639" s="1" t="s">
        <v>39</v>
      </c>
      <c r="H1639" s="1" t="s">
        <v>56</v>
      </c>
      <c r="I1639" s="5">
        <v>17</v>
      </c>
      <c r="J1639" s="1" t="s">
        <v>57</v>
      </c>
      <c r="K1639" s="1" t="s">
        <v>58</v>
      </c>
    </row>
    <row r="1640" spans="1:11" ht="13.5" thickBot="1">
      <c r="A1640" s="30">
        <v>45323</v>
      </c>
      <c r="B1640" s="1" t="s">
        <v>13</v>
      </c>
      <c r="C1640" s="1" t="s">
        <v>290</v>
      </c>
      <c r="D1640" s="1" t="s">
        <v>48</v>
      </c>
      <c r="E1640" s="1" t="str">
        <f>+VLOOKUP(D1640,'[1]Exportar Hoja de Trabajo'!$B$2:$F$2549,2,0)</f>
        <v>CALI - ALFONSO BONILLA ARAGON</v>
      </c>
      <c r="F1640" s="1" t="s">
        <v>38</v>
      </c>
      <c r="G1640" s="1" t="s">
        <v>39</v>
      </c>
      <c r="H1640" s="1" t="s">
        <v>15</v>
      </c>
      <c r="I1640" s="5">
        <v>55</v>
      </c>
      <c r="J1640" s="1" t="s">
        <v>25</v>
      </c>
      <c r="K1640" s="1" t="s">
        <v>26</v>
      </c>
    </row>
    <row r="1641" spans="1:11" ht="13.5" thickBot="1">
      <c r="A1641" s="30">
        <v>45323</v>
      </c>
      <c r="B1641" s="1" t="s">
        <v>13</v>
      </c>
      <c r="C1641" s="1" t="s">
        <v>290</v>
      </c>
      <c r="D1641" s="1" t="s">
        <v>48</v>
      </c>
      <c r="E1641" s="1" t="str">
        <f>+VLOOKUP(D1641,'[1]Exportar Hoja de Trabajo'!$B$2:$F$2549,2,0)</f>
        <v>CALI - ALFONSO BONILLA ARAGON</v>
      </c>
      <c r="F1641" s="1" t="s">
        <v>40</v>
      </c>
      <c r="G1641" s="1" t="s">
        <v>41</v>
      </c>
      <c r="H1641" s="1" t="s">
        <v>29</v>
      </c>
      <c r="I1641" s="5">
        <v>2205</v>
      </c>
      <c r="J1641" s="1" t="s">
        <v>46</v>
      </c>
      <c r="K1641" s="1" t="s">
        <v>47</v>
      </c>
    </row>
    <row r="1642" spans="1:11" ht="13.5" thickBot="1">
      <c r="A1642" s="30">
        <v>45323</v>
      </c>
      <c r="B1642" s="1" t="s">
        <v>13</v>
      </c>
      <c r="C1642" s="1" t="s">
        <v>290</v>
      </c>
      <c r="D1642" s="1" t="s">
        <v>48</v>
      </c>
      <c r="E1642" s="1" t="str">
        <f>+VLOOKUP(D1642,'[1]Exportar Hoja de Trabajo'!$B$2:$F$2549,2,0)</f>
        <v>CALI - ALFONSO BONILLA ARAGON</v>
      </c>
      <c r="F1642" s="1" t="s">
        <v>40</v>
      </c>
      <c r="G1642" s="1" t="s">
        <v>41</v>
      </c>
      <c r="H1642" s="1" t="s">
        <v>29</v>
      </c>
      <c r="I1642" s="5">
        <v>50</v>
      </c>
      <c r="J1642" s="1" t="s">
        <v>34</v>
      </c>
      <c r="K1642" s="1" t="s">
        <v>35</v>
      </c>
    </row>
    <row r="1643" spans="1:11" ht="13.5" thickBot="1">
      <c r="A1643" s="30">
        <v>45323</v>
      </c>
      <c r="B1643" s="1" t="s">
        <v>13</v>
      </c>
      <c r="C1643" s="1" t="s">
        <v>290</v>
      </c>
      <c r="D1643" s="1" t="s">
        <v>48</v>
      </c>
      <c r="E1643" s="1" t="str">
        <f>+VLOOKUP(D1643,'[1]Exportar Hoja de Trabajo'!$B$2:$F$2549,2,0)</f>
        <v>CALI - ALFONSO BONILLA ARAGON</v>
      </c>
      <c r="F1643" s="1" t="s">
        <v>40</v>
      </c>
      <c r="G1643" s="1" t="s">
        <v>41</v>
      </c>
      <c r="H1643" s="1" t="s">
        <v>15</v>
      </c>
      <c r="I1643" s="5">
        <v>271</v>
      </c>
      <c r="J1643" s="1" t="s">
        <v>25</v>
      </c>
      <c r="K1643" s="1" t="s">
        <v>26</v>
      </c>
    </row>
    <row r="1644" spans="1:11" ht="13.5" thickBot="1">
      <c r="A1644" s="30">
        <v>45323</v>
      </c>
      <c r="B1644" s="1" t="s">
        <v>13</v>
      </c>
      <c r="C1644" s="1" t="s">
        <v>290</v>
      </c>
      <c r="D1644" s="1" t="s">
        <v>48</v>
      </c>
      <c r="E1644" s="1" t="str">
        <f>+VLOOKUP(D1644,'[1]Exportar Hoja de Trabajo'!$B$2:$F$2549,2,0)</f>
        <v>CALI - ALFONSO BONILLA ARAGON</v>
      </c>
      <c r="F1644" s="1" t="s">
        <v>59</v>
      </c>
      <c r="G1644" s="1" t="s">
        <v>60</v>
      </c>
      <c r="H1644" s="1" t="s">
        <v>29</v>
      </c>
      <c r="I1644" s="5">
        <v>3</v>
      </c>
      <c r="J1644" s="1" t="s">
        <v>46</v>
      </c>
      <c r="K1644" s="1" t="s">
        <v>47</v>
      </c>
    </row>
    <row r="1645" spans="1:11" ht="13.5" thickBot="1">
      <c r="A1645" s="30">
        <v>45323</v>
      </c>
      <c r="B1645" s="1" t="s">
        <v>13</v>
      </c>
      <c r="C1645" s="1" t="s">
        <v>290</v>
      </c>
      <c r="D1645" s="1" t="s">
        <v>61</v>
      </c>
      <c r="E1645" s="1" t="str">
        <f>+VLOOKUP(D1645,'[1]Exportar Hoja de Trabajo'!$B$2:$F$2549,2,0)</f>
        <v>CARTAGENA - RAFAEL NUÑEZ</v>
      </c>
      <c r="F1645" s="1" t="s">
        <v>32</v>
      </c>
      <c r="G1645" s="1" t="s">
        <v>33</v>
      </c>
      <c r="H1645" s="1" t="s">
        <v>45</v>
      </c>
      <c r="I1645" s="5">
        <v>11</v>
      </c>
      <c r="J1645" s="1" t="s">
        <v>30</v>
      </c>
      <c r="K1645" s="1" t="s">
        <v>488</v>
      </c>
    </row>
    <row r="1646" spans="1:11" ht="13.5" thickBot="1">
      <c r="A1646" s="30">
        <v>45323</v>
      </c>
      <c r="B1646" s="1" t="s">
        <v>13</v>
      </c>
      <c r="C1646" s="1" t="s">
        <v>290</v>
      </c>
      <c r="D1646" s="1" t="s">
        <v>61</v>
      </c>
      <c r="E1646" s="1" t="str">
        <f>+VLOOKUP(D1646,'[1]Exportar Hoja de Trabajo'!$B$2:$F$2549,2,0)</f>
        <v>CARTAGENA - RAFAEL NUÑEZ</v>
      </c>
      <c r="F1646" s="1" t="s">
        <v>6</v>
      </c>
      <c r="G1646" s="1" t="s">
        <v>283</v>
      </c>
      <c r="H1646" s="1" t="s">
        <v>10</v>
      </c>
      <c r="I1646" s="5">
        <v>25</v>
      </c>
      <c r="J1646" s="1" t="s">
        <v>121</v>
      </c>
      <c r="K1646" s="1" t="s">
        <v>121</v>
      </c>
    </row>
    <row r="1647" spans="1:11" ht="13.5" thickBot="1">
      <c r="A1647" s="30">
        <v>45323</v>
      </c>
      <c r="B1647" s="1" t="s">
        <v>13</v>
      </c>
      <c r="C1647" s="1" t="s">
        <v>290</v>
      </c>
      <c r="D1647" s="1" t="s">
        <v>61</v>
      </c>
      <c r="E1647" s="1" t="str">
        <f>+VLOOKUP(D1647,'[1]Exportar Hoja de Trabajo'!$B$2:$F$2549,2,0)</f>
        <v>CARTAGENA - RAFAEL NUÑEZ</v>
      </c>
      <c r="F1647" s="1" t="s">
        <v>6</v>
      </c>
      <c r="G1647" s="1" t="s">
        <v>283</v>
      </c>
      <c r="H1647" s="1" t="s">
        <v>180</v>
      </c>
      <c r="I1647" s="5">
        <v>24</v>
      </c>
      <c r="J1647" s="1" t="s">
        <v>181</v>
      </c>
      <c r="K1647" s="1" t="s">
        <v>182</v>
      </c>
    </row>
    <row r="1648" spans="1:11" ht="13.5" thickBot="1">
      <c r="A1648" s="30">
        <v>45323</v>
      </c>
      <c r="B1648" s="1" t="s">
        <v>13</v>
      </c>
      <c r="C1648" s="1" t="s">
        <v>290</v>
      </c>
      <c r="D1648" s="1" t="s">
        <v>61</v>
      </c>
      <c r="E1648" s="1" t="str">
        <f>+VLOOKUP(D1648,'[1]Exportar Hoja de Trabajo'!$B$2:$F$2549,2,0)</f>
        <v>CARTAGENA - RAFAEL NUÑEZ</v>
      </c>
      <c r="F1648" s="1" t="s">
        <v>65</v>
      </c>
      <c r="G1648" s="1" t="s">
        <v>66</v>
      </c>
      <c r="H1648" s="1" t="s">
        <v>29</v>
      </c>
      <c r="I1648" s="5">
        <v>1</v>
      </c>
      <c r="J1648" s="1" t="s">
        <v>30</v>
      </c>
      <c r="K1648" s="1" t="s">
        <v>488</v>
      </c>
    </row>
    <row r="1649" spans="1:11" ht="13.5" thickBot="1">
      <c r="A1649" s="30">
        <v>45323</v>
      </c>
      <c r="B1649" s="1" t="s">
        <v>13</v>
      </c>
      <c r="C1649" s="1" t="s">
        <v>290</v>
      </c>
      <c r="D1649" s="1" t="s">
        <v>61</v>
      </c>
      <c r="E1649" s="1" t="str">
        <f>+VLOOKUP(D1649,'[1]Exportar Hoja de Trabajo'!$B$2:$F$2549,2,0)</f>
        <v>CARTAGENA - RAFAEL NUÑEZ</v>
      </c>
      <c r="F1649" s="1" t="s">
        <v>18</v>
      </c>
      <c r="G1649" s="1" t="s">
        <v>19</v>
      </c>
      <c r="H1649" s="1" t="s">
        <v>62</v>
      </c>
      <c r="I1649" s="5">
        <v>25</v>
      </c>
      <c r="J1649" s="1" t="s">
        <v>34</v>
      </c>
      <c r="K1649" s="1" t="s">
        <v>35</v>
      </c>
    </row>
    <row r="1650" spans="1:11" ht="13.5" thickBot="1">
      <c r="A1650" s="30">
        <v>45323</v>
      </c>
      <c r="B1650" s="1" t="s">
        <v>13</v>
      </c>
      <c r="C1650" s="1" t="s">
        <v>290</v>
      </c>
      <c r="D1650" s="1" t="s">
        <v>61</v>
      </c>
      <c r="E1650" s="1" t="str">
        <f>+VLOOKUP(D1650,'[1]Exportar Hoja de Trabajo'!$B$2:$F$2549,2,0)</f>
        <v>CARTAGENA - RAFAEL NUÑEZ</v>
      </c>
      <c r="F1650" s="1" t="s">
        <v>18</v>
      </c>
      <c r="G1650" s="1" t="s">
        <v>19</v>
      </c>
      <c r="H1650" s="1" t="s">
        <v>183</v>
      </c>
      <c r="I1650" s="5">
        <v>23</v>
      </c>
      <c r="J1650" s="1" t="s">
        <v>121</v>
      </c>
      <c r="K1650" s="1" t="s">
        <v>121</v>
      </c>
    </row>
    <row r="1651" spans="1:11" ht="13.5" thickBot="1">
      <c r="A1651" s="30">
        <v>45323</v>
      </c>
      <c r="B1651" s="1" t="s">
        <v>13</v>
      </c>
      <c r="C1651" s="1" t="s">
        <v>290</v>
      </c>
      <c r="D1651" s="1" t="s">
        <v>61</v>
      </c>
      <c r="E1651" s="1" t="str">
        <f>+VLOOKUP(D1651,'[1]Exportar Hoja de Trabajo'!$B$2:$F$2549,2,0)</f>
        <v>CARTAGENA - RAFAEL NUÑEZ</v>
      </c>
      <c r="F1651" s="1" t="s">
        <v>23</v>
      </c>
      <c r="G1651" s="1" t="s">
        <v>24</v>
      </c>
      <c r="H1651" s="1" t="s">
        <v>49</v>
      </c>
      <c r="I1651" s="5">
        <v>18</v>
      </c>
      <c r="J1651" s="1" t="s">
        <v>50</v>
      </c>
      <c r="K1651" s="1" t="s">
        <v>51</v>
      </c>
    </row>
    <row r="1652" spans="1:11" ht="13.5" thickBot="1">
      <c r="A1652" s="30">
        <v>45323</v>
      </c>
      <c r="B1652" s="1" t="s">
        <v>13</v>
      </c>
      <c r="C1652" s="1" t="s">
        <v>290</v>
      </c>
      <c r="D1652" s="1" t="s">
        <v>61</v>
      </c>
      <c r="E1652" s="1" t="str">
        <f>+VLOOKUP(D1652,'[1]Exportar Hoja de Trabajo'!$B$2:$F$2549,2,0)</f>
        <v>CARTAGENA - RAFAEL NUÑEZ</v>
      </c>
      <c r="F1652" s="1" t="s">
        <v>23</v>
      </c>
      <c r="G1652" s="1" t="s">
        <v>24</v>
      </c>
      <c r="H1652" s="1" t="s">
        <v>62</v>
      </c>
      <c r="I1652" s="5">
        <v>16</v>
      </c>
      <c r="J1652" s="1" t="s">
        <v>63</v>
      </c>
      <c r="K1652" s="1" t="s">
        <v>64</v>
      </c>
    </row>
    <row r="1653" spans="1:11" ht="13.5" thickBot="1">
      <c r="A1653" s="30">
        <v>45323</v>
      </c>
      <c r="B1653" s="1" t="s">
        <v>13</v>
      </c>
      <c r="C1653" s="1" t="s">
        <v>290</v>
      </c>
      <c r="D1653" s="1" t="s">
        <v>61</v>
      </c>
      <c r="E1653" s="1" t="str">
        <f>+VLOOKUP(D1653,'[1]Exportar Hoja de Trabajo'!$B$2:$F$2549,2,0)</f>
        <v>CARTAGENA - RAFAEL NUÑEZ</v>
      </c>
      <c r="F1653" s="1" t="s">
        <v>23</v>
      </c>
      <c r="G1653" s="1" t="s">
        <v>24</v>
      </c>
      <c r="H1653" s="1" t="s">
        <v>15</v>
      </c>
      <c r="I1653" s="5">
        <v>11</v>
      </c>
      <c r="J1653" s="1" t="s">
        <v>70</v>
      </c>
      <c r="K1653" s="1" t="s">
        <v>71</v>
      </c>
    </row>
    <row r="1654" spans="1:11" ht="13.5" thickBot="1">
      <c r="A1654" s="30">
        <v>45323</v>
      </c>
      <c r="B1654" s="1" t="s">
        <v>13</v>
      </c>
      <c r="C1654" s="1" t="s">
        <v>290</v>
      </c>
      <c r="D1654" s="1" t="s">
        <v>61</v>
      </c>
      <c r="E1654" s="1" t="str">
        <f>+VLOOKUP(D1654,'[1]Exportar Hoja de Trabajo'!$B$2:$F$2549,2,0)</f>
        <v>CARTAGENA - RAFAEL NUÑEZ</v>
      </c>
      <c r="F1654" s="1" t="s">
        <v>23</v>
      </c>
      <c r="G1654" s="1" t="s">
        <v>24</v>
      </c>
      <c r="H1654" s="1" t="s">
        <v>15</v>
      </c>
      <c r="I1654" s="5">
        <v>134</v>
      </c>
      <c r="J1654" s="1" t="s">
        <v>16</v>
      </c>
      <c r="K1654" s="1" t="s">
        <v>17</v>
      </c>
    </row>
    <row r="1655" spans="1:11" ht="13.5" thickBot="1">
      <c r="A1655" s="30">
        <v>45323</v>
      </c>
      <c r="B1655" s="1" t="s">
        <v>13</v>
      </c>
      <c r="C1655" s="1" t="s">
        <v>290</v>
      </c>
      <c r="D1655" s="1" t="s">
        <v>61</v>
      </c>
      <c r="E1655" s="1" t="str">
        <f>+VLOOKUP(D1655,'[1]Exportar Hoja de Trabajo'!$B$2:$F$2549,2,0)</f>
        <v>CARTAGENA - RAFAEL NUÑEZ</v>
      </c>
      <c r="F1655" s="1" t="s">
        <v>27</v>
      </c>
      <c r="G1655" s="1" t="s">
        <v>28</v>
      </c>
      <c r="H1655" s="1" t="s">
        <v>45</v>
      </c>
      <c r="I1655" s="5">
        <v>11</v>
      </c>
      <c r="J1655" s="1" t="s">
        <v>30</v>
      </c>
      <c r="K1655" s="1" t="s">
        <v>488</v>
      </c>
    </row>
    <row r="1656" spans="1:11" ht="13.5" thickBot="1">
      <c r="A1656" s="30">
        <v>45323</v>
      </c>
      <c r="B1656" s="1" t="s">
        <v>13</v>
      </c>
      <c r="C1656" s="1" t="s">
        <v>290</v>
      </c>
      <c r="D1656" s="1" t="s">
        <v>61</v>
      </c>
      <c r="E1656" s="1" t="str">
        <f>+VLOOKUP(D1656,'[1]Exportar Hoja de Trabajo'!$B$2:$F$2549,2,0)</f>
        <v>CARTAGENA - RAFAEL NUÑEZ</v>
      </c>
      <c r="F1656" s="1" t="s">
        <v>27</v>
      </c>
      <c r="G1656" s="1" t="s">
        <v>28</v>
      </c>
      <c r="H1656" s="1" t="s">
        <v>62</v>
      </c>
      <c r="I1656" s="5">
        <v>25</v>
      </c>
      <c r="J1656" s="1" t="s">
        <v>34</v>
      </c>
      <c r="K1656" s="1" t="s">
        <v>35</v>
      </c>
    </row>
    <row r="1657" spans="1:11" ht="13.5" thickBot="1">
      <c r="A1657" s="30">
        <v>45323</v>
      </c>
      <c r="B1657" s="1" t="s">
        <v>13</v>
      </c>
      <c r="C1657" s="1" t="s">
        <v>290</v>
      </c>
      <c r="D1657" s="1" t="s">
        <v>61</v>
      </c>
      <c r="E1657" s="1" t="str">
        <f>+VLOOKUP(D1657,'[1]Exportar Hoja de Trabajo'!$B$2:$F$2549,2,0)</f>
        <v>CARTAGENA - RAFAEL NUÑEZ</v>
      </c>
      <c r="F1657" s="1" t="s">
        <v>27</v>
      </c>
      <c r="G1657" s="1" t="s">
        <v>28</v>
      </c>
      <c r="H1657" s="1" t="s">
        <v>62</v>
      </c>
      <c r="I1657" s="5">
        <v>16</v>
      </c>
      <c r="J1657" s="1" t="s">
        <v>63</v>
      </c>
      <c r="K1657" s="1" t="s">
        <v>64</v>
      </c>
    </row>
    <row r="1658" spans="1:11" ht="13.5" thickBot="1">
      <c r="A1658" s="30">
        <v>45323</v>
      </c>
      <c r="B1658" s="1" t="s">
        <v>13</v>
      </c>
      <c r="C1658" s="1" t="s">
        <v>290</v>
      </c>
      <c r="D1658" s="1" t="s">
        <v>61</v>
      </c>
      <c r="E1658" s="1" t="str">
        <f>+VLOOKUP(D1658,'[1]Exportar Hoja de Trabajo'!$B$2:$F$2549,2,0)</f>
        <v>CARTAGENA - RAFAEL NUÑEZ</v>
      </c>
      <c r="F1658" s="1" t="s">
        <v>27</v>
      </c>
      <c r="G1658" s="1" t="s">
        <v>28</v>
      </c>
      <c r="H1658" s="1" t="s">
        <v>183</v>
      </c>
      <c r="I1658" s="5">
        <v>13</v>
      </c>
      <c r="J1658" s="1" t="s">
        <v>121</v>
      </c>
      <c r="K1658" s="1" t="s">
        <v>121</v>
      </c>
    </row>
    <row r="1659" spans="1:11" ht="13.5" thickBot="1">
      <c r="A1659" s="30">
        <v>45323</v>
      </c>
      <c r="B1659" s="1" t="s">
        <v>13</v>
      </c>
      <c r="C1659" s="1" t="s">
        <v>290</v>
      </c>
      <c r="D1659" s="1" t="s">
        <v>61</v>
      </c>
      <c r="E1659" s="1" t="str">
        <f>+VLOOKUP(D1659,'[1]Exportar Hoja de Trabajo'!$B$2:$F$2549,2,0)</f>
        <v>CARTAGENA - RAFAEL NUÑEZ</v>
      </c>
      <c r="F1659" s="1" t="s">
        <v>27</v>
      </c>
      <c r="G1659" s="1" t="s">
        <v>28</v>
      </c>
      <c r="H1659" s="1" t="s">
        <v>180</v>
      </c>
      <c r="I1659" s="5">
        <v>4</v>
      </c>
      <c r="J1659" s="1" t="s">
        <v>181</v>
      </c>
      <c r="K1659" s="1" t="s">
        <v>182</v>
      </c>
    </row>
    <row r="1660" spans="1:11" ht="13.5" thickBot="1">
      <c r="A1660" s="30">
        <v>45323</v>
      </c>
      <c r="B1660" s="1" t="s">
        <v>13</v>
      </c>
      <c r="C1660" s="1" t="s">
        <v>290</v>
      </c>
      <c r="D1660" s="1" t="s">
        <v>61</v>
      </c>
      <c r="E1660" s="1" t="str">
        <f>+VLOOKUP(D1660,'[1]Exportar Hoja de Trabajo'!$B$2:$F$2549,2,0)</f>
        <v>CARTAGENA - RAFAEL NUÑEZ</v>
      </c>
      <c r="F1660" s="1" t="s">
        <v>38</v>
      </c>
      <c r="G1660" s="1" t="s">
        <v>39</v>
      </c>
      <c r="H1660" s="1" t="s">
        <v>15</v>
      </c>
      <c r="I1660" s="5">
        <v>64</v>
      </c>
      <c r="J1660" s="1" t="s">
        <v>42</v>
      </c>
      <c r="K1660" s="1" t="s">
        <v>43</v>
      </c>
    </row>
    <row r="1661" spans="1:11" ht="13.5" thickBot="1">
      <c r="A1661" s="30">
        <v>45323</v>
      </c>
      <c r="B1661" s="1" t="s">
        <v>13</v>
      </c>
      <c r="C1661" s="1" t="s">
        <v>290</v>
      </c>
      <c r="D1661" s="1" t="s">
        <v>61</v>
      </c>
      <c r="E1661" s="1" t="str">
        <f>+VLOOKUP(D1661,'[1]Exportar Hoja de Trabajo'!$B$2:$F$2549,2,0)</f>
        <v>CARTAGENA - RAFAEL NUÑEZ</v>
      </c>
      <c r="F1661" s="1" t="s">
        <v>40</v>
      </c>
      <c r="G1661" s="1" t="s">
        <v>41</v>
      </c>
      <c r="H1661" s="1" t="s">
        <v>15</v>
      </c>
      <c r="I1661" s="5">
        <v>255</v>
      </c>
      <c r="J1661" s="1" t="s">
        <v>16</v>
      </c>
      <c r="K1661" s="1" t="s">
        <v>17</v>
      </c>
    </row>
    <row r="1662" spans="1:11" ht="13.5" thickBot="1">
      <c r="A1662" s="30">
        <v>45323</v>
      </c>
      <c r="B1662" s="1" t="s">
        <v>13</v>
      </c>
      <c r="C1662" s="1" t="s">
        <v>290</v>
      </c>
      <c r="D1662" s="1" t="s">
        <v>61</v>
      </c>
      <c r="E1662" s="1" t="str">
        <f>+VLOOKUP(D1662,'[1]Exportar Hoja de Trabajo'!$B$2:$F$2549,2,0)</f>
        <v>CARTAGENA - RAFAEL NUÑEZ</v>
      </c>
      <c r="F1662" s="1" t="s">
        <v>59</v>
      </c>
      <c r="G1662" s="1" t="s">
        <v>60</v>
      </c>
      <c r="H1662" s="1" t="s">
        <v>67</v>
      </c>
      <c r="I1662" s="5">
        <v>10</v>
      </c>
      <c r="J1662" s="1" t="s">
        <v>68</v>
      </c>
      <c r="K1662" s="1" t="s">
        <v>69</v>
      </c>
    </row>
    <row r="1663" spans="1:11" ht="13.5" thickBot="1">
      <c r="A1663" s="30">
        <v>45323</v>
      </c>
      <c r="B1663" s="1" t="s">
        <v>13</v>
      </c>
      <c r="C1663" s="1" t="s">
        <v>290</v>
      </c>
      <c r="D1663" s="1" t="s">
        <v>61</v>
      </c>
      <c r="E1663" s="1" t="str">
        <f>+VLOOKUP(D1663,'[1]Exportar Hoja de Trabajo'!$B$2:$F$2549,2,0)</f>
        <v>CARTAGENA - RAFAEL NUÑEZ</v>
      </c>
      <c r="F1663" s="1" t="s">
        <v>59</v>
      </c>
      <c r="G1663" s="1" t="s">
        <v>60</v>
      </c>
      <c r="H1663" s="1" t="s">
        <v>15</v>
      </c>
      <c r="I1663" s="5">
        <v>134</v>
      </c>
      <c r="J1663" s="1" t="s">
        <v>16</v>
      </c>
      <c r="K1663" s="1" t="s">
        <v>17</v>
      </c>
    </row>
    <row r="1664" spans="1:11" ht="13.5" thickBot="1">
      <c r="A1664" s="30">
        <v>45323</v>
      </c>
      <c r="B1664" s="1" t="s">
        <v>13</v>
      </c>
      <c r="C1664" s="1" t="s">
        <v>290</v>
      </c>
      <c r="D1664" s="1" t="s">
        <v>72</v>
      </c>
      <c r="E1664" s="1" t="str">
        <f>+VLOOKUP(D1664,'[1]Exportar Hoja de Trabajo'!$B$2:$F$2549,2,0)</f>
        <v>CAMILO DAZA</v>
      </c>
      <c r="F1664" s="1" t="s">
        <v>32</v>
      </c>
      <c r="G1664" s="1" t="s">
        <v>33</v>
      </c>
      <c r="H1664" s="1" t="s">
        <v>29</v>
      </c>
      <c r="I1664" s="5">
        <v>381</v>
      </c>
      <c r="J1664" s="1" t="s">
        <v>46</v>
      </c>
      <c r="K1664" s="1" t="s">
        <v>47</v>
      </c>
    </row>
    <row r="1665" spans="1:11" ht="13.5" thickBot="1">
      <c r="A1665" s="30">
        <v>45323</v>
      </c>
      <c r="B1665" s="1" t="s">
        <v>13</v>
      </c>
      <c r="C1665" s="1" t="s">
        <v>290</v>
      </c>
      <c r="D1665" s="1" t="s">
        <v>72</v>
      </c>
      <c r="E1665" s="1" t="str">
        <f>+VLOOKUP(D1665,'[1]Exportar Hoja de Trabajo'!$B$2:$F$2549,2,0)</f>
        <v>CAMILO DAZA</v>
      </c>
      <c r="F1665" s="1" t="s">
        <v>65</v>
      </c>
      <c r="G1665" s="1" t="s">
        <v>66</v>
      </c>
      <c r="H1665" s="1" t="s">
        <v>45</v>
      </c>
      <c r="I1665" s="5">
        <v>1</v>
      </c>
      <c r="J1665" s="1" t="s">
        <v>46</v>
      </c>
      <c r="K1665" s="1" t="s">
        <v>47</v>
      </c>
    </row>
    <row r="1666" spans="1:11" ht="13.5" thickBot="1">
      <c r="A1666" s="30">
        <v>45323</v>
      </c>
      <c r="B1666" s="1" t="s">
        <v>13</v>
      </c>
      <c r="C1666" s="1" t="s">
        <v>290</v>
      </c>
      <c r="D1666" s="1" t="s">
        <v>72</v>
      </c>
      <c r="E1666" s="1" t="str">
        <f>+VLOOKUP(D1666,'[1]Exportar Hoja de Trabajo'!$B$2:$F$2549,2,0)</f>
        <v>CAMILO DAZA</v>
      </c>
      <c r="F1666" s="1" t="s">
        <v>65</v>
      </c>
      <c r="G1666" s="1" t="s">
        <v>66</v>
      </c>
      <c r="H1666" s="1" t="s">
        <v>29</v>
      </c>
      <c r="I1666" s="5">
        <v>2</v>
      </c>
      <c r="J1666" s="1" t="s">
        <v>30</v>
      </c>
      <c r="K1666" s="1" t="s">
        <v>488</v>
      </c>
    </row>
    <row r="1667" spans="1:11" ht="13.5" thickBot="1">
      <c r="A1667" s="30">
        <v>45323</v>
      </c>
      <c r="B1667" s="1" t="s">
        <v>13</v>
      </c>
      <c r="C1667" s="1" t="s">
        <v>290</v>
      </c>
      <c r="D1667" s="1" t="s">
        <v>72</v>
      </c>
      <c r="E1667" s="1" t="str">
        <f>+VLOOKUP(D1667,'[1]Exportar Hoja de Trabajo'!$B$2:$F$2549,2,0)</f>
        <v>CAMILO DAZA</v>
      </c>
      <c r="F1667" s="1" t="s">
        <v>27</v>
      </c>
      <c r="G1667" s="1" t="s">
        <v>28</v>
      </c>
      <c r="H1667" s="1" t="s">
        <v>15</v>
      </c>
      <c r="I1667" s="5">
        <v>12</v>
      </c>
      <c r="J1667" s="1" t="s">
        <v>25</v>
      </c>
      <c r="K1667" s="1" t="s">
        <v>26</v>
      </c>
    </row>
    <row r="1668" spans="1:11" ht="13.5" thickBot="1">
      <c r="A1668" s="30">
        <v>45323</v>
      </c>
      <c r="B1668" s="1" t="s">
        <v>13</v>
      </c>
      <c r="C1668" s="1" t="s">
        <v>290</v>
      </c>
      <c r="D1668" s="1" t="s">
        <v>73</v>
      </c>
      <c r="E1668" s="1" t="str">
        <f>+VLOOKUP(D1668,'[1]Exportar Hoja de Trabajo'!$B$2:$F$2549,2,0)</f>
        <v>EL YOPAL</v>
      </c>
      <c r="F1668" s="1" t="s">
        <v>18</v>
      </c>
      <c r="G1668" s="1" t="s">
        <v>19</v>
      </c>
      <c r="H1668" s="1" t="s">
        <v>29</v>
      </c>
      <c r="I1668" s="5">
        <v>17</v>
      </c>
      <c r="J1668" s="1" t="s">
        <v>30</v>
      </c>
      <c r="K1668" s="1" t="s">
        <v>488</v>
      </c>
    </row>
    <row r="1669" spans="1:11" ht="13.5" thickBot="1">
      <c r="A1669" s="30">
        <v>45323</v>
      </c>
      <c r="B1669" s="1" t="s">
        <v>13</v>
      </c>
      <c r="C1669" s="1" t="s">
        <v>290</v>
      </c>
      <c r="D1669" s="1" t="s">
        <v>73</v>
      </c>
      <c r="E1669" s="1" t="str">
        <f>+VLOOKUP(D1669,'[1]Exportar Hoja de Trabajo'!$B$2:$F$2549,2,0)</f>
        <v>EL YOPAL</v>
      </c>
      <c r="F1669" s="1" t="s">
        <v>23</v>
      </c>
      <c r="G1669" s="1" t="s">
        <v>24</v>
      </c>
      <c r="H1669" s="1" t="s">
        <v>29</v>
      </c>
      <c r="I1669" s="5">
        <v>17</v>
      </c>
      <c r="J1669" s="1" t="s">
        <v>30</v>
      </c>
      <c r="K1669" s="1" t="s">
        <v>488</v>
      </c>
    </row>
    <row r="1670" spans="1:11" ht="13.5" thickBot="1">
      <c r="A1670" s="30">
        <v>45323</v>
      </c>
      <c r="B1670" s="1" t="s">
        <v>13</v>
      </c>
      <c r="C1670" s="1" t="s">
        <v>290</v>
      </c>
      <c r="D1670" s="1" t="s">
        <v>73</v>
      </c>
      <c r="E1670" s="1" t="str">
        <f>+VLOOKUP(D1670,'[1]Exportar Hoja de Trabajo'!$B$2:$F$2549,2,0)</f>
        <v>EL YOPAL</v>
      </c>
      <c r="F1670" s="1" t="s">
        <v>27</v>
      </c>
      <c r="G1670" s="1" t="s">
        <v>28</v>
      </c>
      <c r="H1670" s="1" t="s">
        <v>29</v>
      </c>
      <c r="I1670" s="5">
        <v>17</v>
      </c>
      <c r="J1670" s="1" t="s">
        <v>30</v>
      </c>
      <c r="K1670" s="1" t="s">
        <v>488</v>
      </c>
    </row>
    <row r="1671" spans="1:11" ht="13.5" thickBot="1">
      <c r="A1671" s="30">
        <v>45323</v>
      </c>
      <c r="B1671" s="1" t="s">
        <v>13</v>
      </c>
      <c r="C1671" s="1" t="s">
        <v>290</v>
      </c>
      <c r="D1671" s="1" t="s">
        <v>74</v>
      </c>
      <c r="E1671" s="1" t="str">
        <f>+VLOOKUP(D1671,'[1]Exportar Hoja de Trabajo'!$B$2:$F$2549,2,0)</f>
        <v>PERALES</v>
      </c>
      <c r="F1671" s="1" t="s">
        <v>6</v>
      </c>
      <c r="G1671" s="1" t="s">
        <v>283</v>
      </c>
      <c r="H1671" s="1" t="s">
        <v>29</v>
      </c>
      <c r="I1671" s="5">
        <v>281</v>
      </c>
      <c r="J1671" s="1" t="s">
        <v>46</v>
      </c>
      <c r="K1671" s="1" t="s">
        <v>47</v>
      </c>
    </row>
    <row r="1672" spans="1:11" ht="13.5" thickBot="1">
      <c r="A1672" s="30">
        <v>45323</v>
      </c>
      <c r="B1672" s="1" t="s">
        <v>13</v>
      </c>
      <c r="C1672" s="1" t="s">
        <v>290</v>
      </c>
      <c r="D1672" s="1" t="s">
        <v>74</v>
      </c>
      <c r="E1672" s="1" t="str">
        <f>+VLOOKUP(D1672,'[1]Exportar Hoja de Trabajo'!$B$2:$F$2549,2,0)</f>
        <v>PERALES</v>
      </c>
      <c r="F1672" s="1" t="s">
        <v>18</v>
      </c>
      <c r="G1672" s="1" t="s">
        <v>19</v>
      </c>
      <c r="H1672" s="1" t="s">
        <v>45</v>
      </c>
      <c r="I1672" s="5">
        <v>2</v>
      </c>
      <c r="J1672" s="1" t="s">
        <v>46</v>
      </c>
      <c r="K1672" s="1" t="s">
        <v>47</v>
      </c>
    </row>
    <row r="1673" spans="1:11" ht="13.5" thickBot="1">
      <c r="A1673" s="30">
        <v>45323</v>
      </c>
      <c r="B1673" s="1" t="s">
        <v>13</v>
      </c>
      <c r="C1673" s="1" t="s">
        <v>290</v>
      </c>
      <c r="D1673" s="1" t="s">
        <v>124</v>
      </c>
      <c r="E1673" s="1" t="str">
        <f>+VLOOKUP(D1673,'[1]Exportar Hoja de Trabajo'!$B$2:$F$2549,2,0)</f>
        <v>LETICIA-ALFREDO VASQUEZ COBO</v>
      </c>
      <c r="F1673" s="1" t="s">
        <v>18</v>
      </c>
      <c r="G1673" s="1" t="s">
        <v>19</v>
      </c>
      <c r="H1673" s="1" t="s">
        <v>20</v>
      </c>
      <c r="I1673" s="5">
        <v>13</v>
      </c>
      <c r="J1673" s="1" t="s">
        <v>21</v>
      </c>
      <c r="K1673" s="1" t="s">
        <v>22</v>
      </c>
    </row>
    <row r="1674" spans="1:11" ht="13.5" thickBot="1">
      <c r="A1674" s="30">
        <v>45323</v>
      </c>
      <c r="B1674" s="1" t="s">
        <v>13</v>
      </c>
      <c r="C1674" s="1" t="s">
        <v>290</v>
      </c>
      <c r="D1674" s="1" t="s">
        <v>124</v>
      </c>
      <c r="E1674" s="1" t="str">
        <f>+VLOOKUP(D1674,'[1]Exportar Hoja de Trabajo'!$B$2:$F$2549,2,0)</f>
        <v>LETICIA-ALFREDO VASQUEZ COBO</v>
      </c>
      <c r="F1674" s="1" t="s">
        <v>27</v>
      </c>
      <c r="G1674" s="1" t="s">
        <v>28</v>
      </c>
      <c r="H1674" s="1" t="s">
        <v>29</v>
      </c>
      <c r="I1674" s="5">
        <v>58</v>
      </c>
      <c r="J1674" s="1" t="s">
        <v>46</v>
      </c>
      <c r="K1674" s="1" t="s">
        <v>47</v>
      </c>
    </row>
    <row r="1675" spans="1:11" ht="13.5" thickBot="1">
      <c r="A1675" s="30">
        <v>45323</v>
      </c>
      <c r="B1675" s="1" t="s">
        <v>13</v>
      </c>
      <c r="C1675" s="1" t="s">
        <v>290</v>
      </c>
      <c r="D1675" s="1" t="s">
        <v>76</v>
      </c>
      <c r="E1675" s="1" t="str">
        <f>+VLOOKUP(D1675,'[1]Exportar Hoja de Trabajo'!$B$2:$F$2549,2,0)</f>
        <v>RIONEGRO - JOSE M. CORDOVA</v>
      </c>
      <c r="F1675" s="1" t="s">
        <v>32</v>
      </c>
      <c r="G1675" s="1" t="s">
        <v>33</v>
      </c>
      <c r="H1675" s="1" t="s">
        <v>29</v>
      </c>
      <c r="I1675" s="5">
        <v>15</v>
      </c>
      <c r="J1675" s="1" t="s">
        <v>77</v>
      </c>
      <c r="K1675" s="1" t="s">
        <v>78</v>
      </c>
    </row>
    <row r="1676" spans="1:11" ht="13.5" thickBot="1">
      <c r="A1676" s="30">
        <v>45323</v>
      </c>
      <c r="B1676" s="1" t="s">
        <v>13</v>
      </c>
      <c r="C1676" s="1" t="s">
        <v>290</v>
      </c>
      <c r="D1676" s="1" t="s">
        <v>76</v>
      </c>
      <c r="E1676" s="1" t="str">
        <f>+VLOOKUP(D1676,'[1]Exportar Hoja de Trabajo'!$B$2:$F$2549,2,0)</f>
        <v>RIONEGRO - JOSE M. CORDOVA</v>
      </c>
      <c r="F1676" s="1" t="s">
        <v>32</v>
      </c>
      <c r="G1676" s="1" t="s">
        <v>33</v>
      </c>
      <c r="H1676" s="1" t="s">
        <v>15</v>
      </c>
      <c r="I1676" s="5">
        <v>29</v>
      </c>
      <c r="J1676" s="1" t="s">
        <v>160</v>
      </c>
      <c r="K1676" s="1" t="s">
        <v>161</v>
      </c>
    </row>
    <row r="1677" spans="1:11" ht="13.5" thickBot="1">
      <c r="A1677" s="30">
        <v>45323</v>
      </c>
      <c r="B1677" s="1" t="s">
        <v>13</v>
      </c>
      <c r="C1677" s="1" t="s">
        <v>290</v>
      </c>
      <c r="D1677" s="1" t="s">
        <v>76</v>
      </c>
      <c r="E1677" s="1" t="str">
        <f>+VLOOKUP(D1677,'[1]Exportar Hoja de Trabajo'!$B$2:$F$2549,2,0)</f>
        <v>RIONEGRO - JOSE M. CORDOVA</v>
      </c>
      <c r="F1677" s="1" t="s">
        <v>6</v>
      </c>
      <c r="G1677" s="1" t="s">
        <v>283</v>
      </c>
      <c r="H1677" s="1" t="s">
        <v>29</v>
      </c>
      <c r="I1677" s="5">
        <v>7074</v>
      </c>
      <c r="J1677" s="1" t="s">
        <v>46</v>
      </c>
      <c r="K1677" s="1" t="s">
        <v>47</v>
      </c>
    </row>
    <row r="1678" spans="1:11" ht="13.5" thickBot="1">
      <c r="A1678" s="30">
        <v>45323</v>
      </c>
      <c r="B1678" s="1" t="s">
        <v>13</v>
      </c>
      <c r="C1678" s="1" t="s">
        <v>290</v>
      </c>
      <c r="D1678" s="1" t="s">
        <v>76</v>
      </c>
      <c r="E1678" s="1" t="str">
        <f>+VLOOKUP(D1678,'[1]Exportar Hoja de Trabajo'!$B$2:$F$2549,2,0)</f>
        <v>RIONEGRO - JOSE M. CORDOVA</v>
      </c>
      <c r="F1678" s="1" t="s">
        <v>6</v>
      </c>
      <c r="G1678" s="1" t="s">
        <v>283</v>
      </c>
      <c r="H1678" s="1" t="s">
        <v>49</v>
      </c>
      <c r="I1678" s="5">
        <v>150</v>
      </c>
      <c r="J1678" s="1" t="s">
        <v>50</v>
      </c>
      <c r="K1678" s="1" t="s">
        <v>51</v>
      </c>
    </row>
    <row r="1679" spans="1:11" ht="13.5" thickBot="1">
      <c r="A1679" s="30">
        <v>45323</v>
      </c>
      <c r="B1679" s="1" t="s">
        <v>13</v>
      </c>
      <c r="C1679" s="1" t="s">
        <v>290</v>
      </c>
      <c r="D1679" s="1" t="s">
        <v>76</v>
      </c>
      <c r="E1679" s="1" t="str">
        <f>+VLOOKUP(D1679,'[1]Exportar Hoja de Trabajo'!$B$2:$F$2549,2,0)</f>
        <v>RIONEGRO - JOSE M. CORDOVA</v>
      </c>
      <c r="F1679" s="1" t="s">
        <v>6</v>
      </c>
      <c r="G1679" s="1" t="s">
        <v>283</v>
      </c>
      <c r="H1679" s="1" t="s">
        <v>126</v>
      </c>
      <c r="I1679" s="5">
        <v>35</v>
      </c>
      <c r="J1679" s="1" t="s">
        <v>127</v>
      </c>
      <c r="K1679" s="1" t="s">
        <v>128</v>
      </c>
    </row>
    <row r="1680" spans="1:11" ht="13.5" thickBot="1">
      <c r="A1680" s="30">
        <v>45323</v>
      </c>
      <c r="B1680" s="1" t="s">
        <v>13</v>
      </c>
      <c r="C1680" s="1" t="s">
        <v>290</v>
      </c>
      <c r="D1680" s="1" t="s">
        <v>76</v>
      </c>
      <c r="E1680" s="1" t="str">
        <f>+VLOOKUP(D1680,'[1]Exportar Hoja de Trabajo'!$B$2:$F$2549,2,0)</f>
        <v>RIONEGRO - JOSE M. CORDOVA</v>
      </c>
      <c r="F1680" s="1" t="s">
        <v>65</v>
      </c>
      <c r="G1680" s="1" t="s">
        <v>66</v>
      </c>
      <c r="H1680" s="1" t="s">
        <v>29</v>
      </c>
      <c r="I1680" s="5">
        <v>80</v>
      </c>
      <c r="J1680" s="1" t="s">
        <v>46</v>
      </c>
      <c r="K1680" s="1" t="s">
        <v>47</v>
      </c>
    </row>
    <row r="1681" spans="1:11" ht="13.5" thickBot="1">
      <c r="A1681" s="30">
        <v>45323</v>
      </c>
      <c r="B1681" s="1" t="s">
        <v>13</v>
      </c>
      <c r="C1681" s="1" t="s">
        <v>290</v>
      </c>
      <c r="D1681" s="1" t="s">
        <v>76</v>
      </c>
      <c r="E1681" s="1" t="str">
        <f>+VLOOKUP(D1681,'[1]Exportar Hoja de Trabajo'!$B$2:$F$2549,2,0)</f>
        <v>RIONEGRO - JOSE M. CORDOVA</v>
      </c>
      <c r="F1681" s="1" t="s">
        <v>18</v>
      </c>
      <c r="G1681" s="1" t="s">
        <v>19</v>
      </c>
      <c r="H1681" s="1" t="s">
        <v>45</v>
      </c>
      <c r="I1681" s="5">
        <v>2</v>
      </c>
      <c r="J1681" s="1" t="s">
        <v>77</v>
      </c>
      <c r="K1681" s="1" t="s">
        <v>78</v>
      </c>
    </row>
    <row r="1682" spans="1:11" ht="13.5" thickBot="1">
      <c r="A1682" s="30">
        <v>45323</v>
      </c>
      <c r="B1682" s="1" t="s">
        <v>13</v>
      </c>
      <c r="C1682" s="1" t="s">
        <v>290</v>
      </c>
      <c r="D1682" s="1" t="s">
        <v>76</v>
      </c>
      <c r="E1682" s="1" t="str">
        <f>+VLOOKUP(D1682,'[1]Exportar Hoja de Trabajo'!$B$2:$F$2549,2,0)</f>
        <v>RIONEGRO - JOSE M. CORDOVA</v>
      </c>
      <c r="F1682" s="1" t="s">
        <v>18</v>
      </c>
      <c r="G1682" s="1" t="s">
        <v>19</v>
      </c>
      <c r="H1682" s="1" t="s">
        <v>29</v>
      </c>
      <c r="I1682" s="5">
        <v>24</v>
      </c>
      <c r="J1682" s="1" t="s">
        <v>82</v>
      </c>
      <c r="K1682" s="1" t="s">
        <v>83</v>
      </c>
    </row>
    <row r="1683" spans="1:11" ht="13.5" thickBot="1">
      <c r="A1683" s="30">
        <v>45323</v>
      </c>
      <c r="B1683" s="1" t="s">
        <v>13</v>
      </c>
      <c r="C1683" s="1" t="s">
        <v>290</v>
      </c>
      <c r="D1683" s="1" t="s">
        <v>76</v>
      </c>
      <c r="E1683" s="1" t="str">
        <f>+VLOOKUP(D1683,'[1]Exportar Hoja de Trabajo'!$B$2:$F$2549,2,0)</f>
        <v>RIONEGRO - JOSE M. CORDOVA</v>
      </c>
      <c r="F1683" s="1" t="s">
        <v>18</v>
      </c>
      <c r="G1683" s="1" t="s">
        <v>19</v>
      </c>
      <c r="H1683" s="1" t="s">
        <v>15</v>
      </c>
      <c r="I1683" s="5">
        <v>29</v>
      </c>
      <c r="J1683" s="1" t="s">
        <v>160</v>
      </c>
      <c r="K1683" s="1" t="s">
        <v>161</v>
      </c>
    </row>
    <row r="1684" spans="1:11" ht="13.5" thickBot="1">
      <c r="A1684" s="30">
        <v>45323</v>
      </c>
      <c r="B1684" s="1" t="s">
        <v>13</v>
      </c>
      <c r="C1684" s="1" t="s">
        <v>290</v>
      </c>
      <c r="D1684" s="1" t="s">
        <v>76</v>
      </c>
      <c r="E1684" s="1" t="str">
        <f>+VLOOKUP(D1684,'[1]Exportar Hoja de Trabajo'!$B$2:$F$2549,2,0)</f>
        <v>RIONEGRO - JOSE M. CORDOVA</v>
      </c>
      <c r="F1684" s="1" t="s">
        <v>36</v>
      </c>
      <c r="G1684" t="s">
        <v>347</v>
      </c>
      <c r="H1684" s="1" t="s">
        <v>49</v>
      </c>
      <c r="I1684" s="5">
        <v>13</v>
      </c>
      <c r="J1684" s="1" t="s">
        <v>50</v>
      </c>
      <c r="K1684" s="1" t="s">
        <v>51</v>
      </c>
    </row>
    <row r="1685" spans="1:11" ht="13.5" thickBot="1">
      <c r="A1685" s="30">
        <v>45323</v>
      </c>
      <c r="B1685" s="1" t="s">
        <v>13</v>
      </c>
      <c r="C1685" s="1" t="s">
        <v>290</v>
      </c>
      <c r="D1685" s="1" t="s">
        <v>76</v>
      </c>
      <c r="E1685" s="1" t="str">
        <f>+VLOOKUP(D1685,'[1]Exportar Hoja de Trabajo'!$B$2:$F$2549,2,0)</f>
        <v>RIONEGRO - JOSE M. CORDOVA</v>
      </c>
      <c r="F1685" s="1" t="s">
        <v>36</v>
      </c>
      <c r="G1685" t="s">
        <v>347</v>
      </c>
      <c r="H1685" s="1" t="s">
        <v>29</v>
      </c>
      <c r="I1685" s="5">
        <v>7</v>
      </c>
      <c r="J1685" s="1" t="s">
        <v>82</v>
      </c>
      <c r="K1685" s="1" t="s">
        <v>83</v>
      </c>
    </row>
    <row r="1686" spans="1:11" ht="13.5" thickBot="1">
      <c r="A1686" s="30">
        <v>45323</v>
      </c>
      <c r="B1686" s="1" t="s">
        <v>13</v>
      </c>
      <c r="C1686" s="1" t="s">
        <v>290</v>
      </c>
      <c r="D1686" s="1" t="s">
        <v>76</v>
      </c>
      <c r="E1686" s="1" t="str">
        <f>+VLOOKUP(D1686,'[1]Exportar Hoja de Trabajo'!$B$2:$F$2549,2,0)</f>
        <v>RIONEGRO - JOSE M. CORDOVA</v>
      </c>
      <c r="F1686" s="1" t="s">
        <v>36</v>
      </c>
      <c r="G1686" t="s">
        <v>347</v>
      </c>
      <c r="H1686" s="1" t="s">
        <v>55</v>
      </c>
      <c r="I1686" s="5">
        <v>12</v>
      </c>
      <c r="J1686" s="1" t="s">
        <v>46</v>
      </c>
      <c r="K1686" s="1" t="s">
        <v>47</v>
      </c>
    </row>
    <row r="1687" spans="1:11" ht="13.5" thickBot="1">
      <c r="A1687" s="30">
        <v>45323</v>
      </c>
      <c r="B1687" s="1" t="s">
        <v>13</v>
      </c>
      <c r="C1687" s="1" t="s">
        <v>290</v>
      </c>
      <c r="D1687" s="1" t="s">
        <v>76</v>
      </c>
      <c r="E1687" s="1" t="str">
        <f>+VLOOKUP(D1687,'[1]Exportar Hoja de Trabajo'!$B$2:$F$2549,2,0)</f>
        <v>RIONEGRO - JOSE M. CORDOVA</v>
      </c>
      <c r="F1687" s="1" t="s">
        <v>38</v>
      </c>
      <c r="G1687" s="1" t="s">
        <v>39</v>
      </c>
      <c r="H1687" s="1" t="s">
        <v>29</v>
      </c>
      <c r="I1687" s="5">
        <v>3</v>
      </c>
      <c r="J1687" s="1" t="s">
        <v>77</v>
      </c>
      <c r="K1687" s="1" t="s">
        <v>78</v>
      </c>
    </row>
    <row r="1688" spans="1:11" ht="13.5" thickBot="1">
      <c r="A1688" s="30">
        <v>45323</v>
      </c>
      <c r="B1688" s="1" t="s">
        <v>13</v>
      </c>
      <c r="C1688" s="1" t="s">
        <v>290</v>
      </c>
      <c r="D1688" s="1" t="s">
        <v>76</v>
      </c>
      <c r="E1688" s="1" t="str">
        <f>+VLOOKUP(D1688,'[1]Exportar Hoja de Trabajo'!$B$2:$F$2549,2,0)</f>
        <v>RIONEGRO - JOSE M. CORDOVA</v>
      </c>
      <c r="F1688" s="1" t="s">
        <v>40</v>
      </c>
      <c r="G1688" s="1" t="s">
        <v>41</v>
      </c>
      <c r="H1688" s="1" t="s">
        <v>45</v>
      </c>
      <c r="I1688" s="5">
        <v>2</v>
      </c>
      <c r="J1688" s="1" t="s">
        <v>34</v>
      </c>
      <c r="K1688" s="1" t="s">
        <v>35</v>
      </c>
    </row>
    <row r="1689" spans="1:11" ht="13.5" thickBot="1">
      <c r="A1689" s="30">
        <v>45323</v>
      </c>
      <c r="B1689" s="1" t="s">
        <v>13</v>
      </c>
      <c r="C1689" s="1" t="s">
        <v>290</v>
      </c>
      <c r="D1689" s="1" t="s">
        <v>76</v>
      </c>
      <c r="E1689" s="1" t="str">
        <f>+VLOOKUP(D1689,'[1]Exportar Hoja de Trabajo'!$B$2:$F$2549,2,0)</f>
        <v>RIONEGRO - JOSE M. CORDOVA</v>
      </c>
      <c r="F1689" s="1" t="s">
        <v>40</v>
      </c>
      <c r="G1689" s="1" t="s">
        <v>41</v>
      </c>
      <c r="H1689" s="1" t="s">
        <v>15</v>
      </c>
      <c r="I1689" s="5">
        <v>419</v>
      </c>
      <c r="J1689" s="1" t="s">
        <v>25</v>
      </c>
      <c r="K1689" s="1" t="s">
        <v>26</v>
      </c>
    </row>
    <row r="1690" spans="1:11" ht="13.5" thickBot="1">
      <c r="A1690" s="30">
        <v>45323</v>
      </c>
      <c r="B1690" s="1" t="s">
        <v>13</v>
      </c>
      <c r="C1690" s="1" t="s">
        <v>290</v>
      </c>
      <c r="D1690" s="1" t="s">
        <v>76</v>
      </c>
      <c r="E1690" s="1" t="str">
        <f>+VLOOKUP(D1690,'[1]Exportar Hoja de Trabajo'!$B$2:$F$2549,2,0)</f>
        <v>RIONEGRO - JOSE M. CORDOVA</v>
      </c>
      <c r="F1690" s="1" t="s">
        <v>59</v>
      </c>
      <c r="G1690" s="1" t="s">
        <v>60</v>
      </c>
      <c r="H1690" s="1" t="s">
        <v>29</v>
      </c>
      <c r="I1690" s="5">
        <v>10</v>
      </c>
      <c r="J1690" s="1" t="s">
        <v>46</v>
      </c>
      <c r="K1690" s="1" t="s">
        <v>47</v>
      </c>
    </row>
    <row r="1691" spans="1:11" ht="13.5" thickBot="1">
      <c r="A1691" s="30">
        <v>45323</v>
      </c>
      <c r="B1691" s="1" t="s">
        <v>13</v>
      </c>
      <c r="C1691" s="1" t="s">
        <v>290</v>
      </c>
      <c r="D1691" s="1" t="s">
        <v>84</v>
      </c>
      <c r="E1691" s="1" t="str">
        <f>+VLOOKUP(D1691,'[1]Exportar Hoja de Trabajo'!$B$2:$F$2549,2,0)</f>
        <v>MONTERIA - LOS GARZONES</v>
      </c>
      <c r="F1691" s="1" t="s">
        <v>6</v>
      </c>
      <c r="G1691" s="1" t="s">
        <v>283</v>
      </c>
      <c r="H1691" s="1" t="s">
        <v>29</v>
      </c>
      <c r="I1691" s="5">
        <v>585</v>
      </c>
      <c r="J1691" s="1" t="s">
        <v>30</v>
      </c>
      <c r="K1691" s="1" t="s">
        <v>488</v>
      </c>
    </row>
    <row r="1692" spans="1:11" ht="13.5" thickBot="1">
      <c r="A1692" s="30">
        <v>45323</v>
      </c>
      <c r="B1692" s="1" t="s">
        <v>13</v>
      </c>
      <c r="C1692" s="1" t="s">
        <v>290</v>
      </c>
      <c r="D1692" s="1" t="s">
        <v>84</v>
      </c>
      <c r="E1692" s="1" t="str">
        <f>+VLOOKUP(D1692,'[1]Exportar Hoja de Trabajo'!$B$2:$F$2549,2,0)</f>
        <v>MONTERIA - LOS GARZONES</v>
      </c>
      <c r="F1692" s="1" t="s">
        <v>18</v>
      </c>
      <c r="G1692" s="1" t="s">
        <v>19</v>
      </c>
      <c r="H1692" s="1" t="s">
        <v>45</v>
      </c>
      <c r="I1692" s="5">
        <v>6</v>
      </c>
      <c r="J1692" s="1" t="s">
        <v>46</v>
      </c>
      <c r="K1692" s="1" t="s">
        <v>47</v>
      </c>
    </row>
    <row r="1693" spans="1:11" ht="13.5" thickBot="1">
      <c r="A1693" s="30">
        <v>45323</v>
      </c>
      <c r="B1693" s="1" t="s">
        <v>13</v>
      </c>
      <c r="C1693" s="1" t="s">
        <v>290</v>
      </c>
      <c r="D1693" s="1" t="s">
        <v>84</v>
      </c>
      <c r="E1693" s="1" t="str">
        <f>+VLOOKUP(D1693,'[1]Exportar Hoja de Trabajo'!$B$2:$F$2549,2,0)</f>
        <v>MONTERIA - LOS GARZONES</v>
      </c>
      <c r="F1693" s="1" t="s">
        <v>18</v>
      </c>
      <c r="G1693" s="1" t="s">
        <v>19</v>
      </c>
      <c r="H1693" s="1" t="s">
        <v>29</v>
      </c>
      <c r="I1693" s="5">
        <v>244</v>
      </c>
      <c r="J1693" s="1" t="s">
        <v>46</v>
      </c>
      <c r="K1693" s="1" t="s">
        <v>47</v>
      </c>
    </row>
    <row r="1694" spans="1:11" ht="13.5" thickBot="1">
      <c r="A1694" s="30">
        <v>45323</v>
      </c>
      <c r="B1694" s="1" t="s">
        <v>13</v>
      </c>
      <c r="C1694" s="1" t="s">
        <v>290</v>
      </c>
      <c r="D1694" s="1" t="s">
        <v>86</v>
      </c>
      <c r="E1694" s="1" t="str">
        <f>+VLOOKUP(D1694,'[1]Exportar Hoja de Trabajo'!$B$2:$F$2549,2,0)</f>
        <v>PEREIRA - MATECAÑA</v>
      </c>
      <c r="F1694" s="1" t="s">
        <v>65</v>
      </c>
      <c r="G1694" s="1" t="s">
        <v>66</v>
      </c>
      <c r="H1694" s="1" t="s">
        <v>29</v>
      </c>
      <c r="I1694" s="5">
        <v>22</v>
      </c>
      <c r="J1694" s="1" t="s">
        <v>46</v>
      </c>
      <c r="K1694" s="1" t="s">
        <v>47</v>
      </c>
    </row>
    <row r="1695" spans="1:11" ht="13.5" thickBot="1">
      <c r="A1695" s="30">
        <v>45323</v>
      </c>
      <c r="B1695" s="1" t="s">
        <v>13</v>
      </c>
      <c r="C1695" s="1" t="s">
        <v>290</v>
      </c>
      <c r="D1695" s="1" t="s">
        <v>86</v>
      </c>
      <c r="E1695" s="1" t="str">
        <f>+VLOOKUP(D1695,'[1]Exportar Hoja de Trabajo'!$B$2:$F$2549,2,0)</f>
        <v>PEREIRA - MATECAÑA</v>
      </c>
      <c r="F1695" s="1" t="s">
        <v>18</v>
      </c>
      <c r="G1695" s="1" t="s">
        <v>19</v>
      </c>
      <c r="H1695" s="1" t="s">
        <v>29</v>
      </c>
      <c r="I1695" s="5">
        <v>422</v>
      </c>
      <c r="J1695" s="1" t="s">
        <v>46</v>
      </c>
      <c r="K1695" s="1" t="s">
        <v>47</v>
      </c>
    </row>
    <row r="1696" spans="1:11" ht="13.5" thickBot="1">
      <c r="A1696" s="30">
        <v>45323</v>
      </c>
      <c r="B1696" s="1" t="s">
        <v>13</v>
      </c>
      <c r="C1696" s="1" t="s">
        <v>290</v>
      </c>
      <c r="D1696" s="1" t="s">
        <v>86</v>
      </c>
      <c r="E1696" s="1" t="str">
        <f>+VLOOKUP(D1696,'[1]Exportar Hoja de Trabajo'!$B$2:$F$2549,2,0)</f>
        <v>PEREIRA - MATECAÑA</v>
      </c>
      <c r="F1696" s="1" t="s">
        <v>23</v>
      </c>
      <c r="G1696" s="1" t="s">
        <v>24</v>
      </c>
      <c r="H1696" s="1" t="s">
        <v>29</v>
      </c>
      <c r="I1696" s="5">
        <v>478</v>
      </c>
      <c r="J1696" s="1" t="s">
        <v>46</v>
      </c>
      <c r="K1696" s="1" t="s">
        <v>47</v>
      </c>
    </row>
    <row r="1697" spans="1:11" ht="13.5" thickBot="1">
      <c r="A1697" s="30">
        <v>45323</v>
      </c>
      <c r="B1697" s="1" t="s">
        <v>13</v>
      </c>
      <c r="C1697" s="1" t="s">
        <v>290</v>
      </c>
      <c r="D1697" s="1" t="s">
        <v>86</v>
      </c>
      <c r="E1697" s="1" t="str">
        <f>+VLOOKUP(D1697,'[1]Exportar Hoja de Trabajo'!$B$2:$F$2549,2,0)</f>
        <v>PEREIRA - MATECAÑA</v>
      </c>
      <c r="F1697" s="1" t="s">
        <v>23</v>
      </c>
      <c r="G1697" s="1" t="s">
        <v>24</v>
      </c>
      <c r="H1697" s="1" t="s">
        <v>49</v>
      </c>
      <c r="I1697" s="5">
        <v>2</v>
      </c>
      <c r="J1697" s="1" t="s">
        <v>50</v>
      </c>
      <c r="K1697" s="1" t="s">
        <v>51</v>
      </c>
    </row>
    <row r="1698" spans="1:11" ht="13.5" thickBot="1">
      <c r="A1698" s="30">
        <v>45323</v>
      </c>
      <c r="B1698" s="1" t="s">
        <v>13</v>
      </c>
      <c r="C1698" s="1" t="s">
        <v>290</v>
      </c>
      <c r="D1698" s="1" t="s">
        <v>86</v>
      </c>
      <c r="E1698" s="1" t="str">
        <f>+VLOOKUP(D1698,'[1]Exportar Hoja de Trabajo'!$B$2:$F$2549,2,0)</f>
        <v>PEREIRA - MATECAÑA</v>
      </c>
      <c r="F1698" s="1" t="s">
        <v>23</v>
      </c>
      <c r="G1698" s="1" t="s">
        <v>24</v>
      </c>
      <c r="H1698" s="1" t="s">
        <v>15</v>
      </c>
      <c r="I1698" s="5">
        <v>85</v>
      </c>
      <c r="J1698" s="1" t="s">
        <v>25</v>
      </c>
      <c r="K1698" s="1" t="s">
        <v>26</v>
      </c>
    </row>
    <row r="1699" spans="1:11" ht="13.5" thickBot="1">
      <c r="A1699" s="30">
        <v>45323</v>
      </c>
      <c r="B1699" s="1" t="s">
        <v>13</v>
      </c>
      <c r="C1699" s="1" t="s">
        <v>290</v>
      </c>
      <c r="D1699" s="1" t="s">
        <v>86</v>
      </c>
      <c r="E1699" s="1" t="str">
        <f>+VLOOKUP(D1699,'[1]Exportar Hoja de Trabajo'!$B$2:$F$2549,2,0)</f>
        <v>PEREIRA - MATECAÑA</v>
      </c>
      <c r="F1699" s="1" t="s">
        <v>27</v>
      </c>
      <c r="G1699" s="1" t="s">
        <v>28</v>
      </c>
      <c r="H1699" s="1" t="s">
        <v>29</v>
      </c>
      <c r="I1699" s="5">
        <v>414</v>
      </c>
      <c r="J1699" s="1" t="s">
        <v>46</v>
      </c>
      <c r="K1699" s="1" t="s">
        <v>47</v>
      </c>
    </row>
    <row r="1700" spans="1:11" ht="13.5" thickBot="1">
      <c r="A1700" s="30">
        <v>45323</v>
      </c>
      <c r="B1700" s="1" t="s">
        <v>13</v>
      </c>
      <c r="C1700" s="1" t="s">
        <v>290</v>
      </c>
      <c r="D1700" s="1" t="s">
        <v>86</v>
      </c>
      <c r="E1700" s="1" t="str">
        <f>+VLOOKUP(D1700,'[1]Exportar Hoja de Trabajo'!$B$2:$F$2549,2,0)</f>
        <v>PEREIRA - MATECAÑA</v>
      </c>
      <c r="F1700" s="1" t="s">
        <v>40</v>
      </c>
      <c r="G1700" s="1" t="s">
        <v>41</v>
      </c>
      <c r="H1700" s="1" t="s">
        <v>45</v>
      </c>
      <c r="I1700" s="5">
        <v>66</v>
      </c>
      <c r="J1700" s="1" t="s">
        <v>46</v>
      </c>
      <c r="K1700" s="1" t="s">
        <v>47</v>
      </c>
    </row>
    <row r="1701" spans="1:11" ht="13.5" thickBot="1">
      <c r="A1701" s="30">
        <v>45323</v>
      </c>
      <c r="B1701" s="1" t="s">
        <v>13</v>
      </c>
      <c r="C1701" s="1" t="s">
        <v>290</v>
      </c>
      <c r="D1701" s="1" t="s">
        <v>86</v>
      </c>
      <c r="E1701" s="1" t="str">
        <f>+VLOOKUP(D1701,'[1]Exportar Hoja de Trabajo'!$B$2:$F$2549,2,0)</f>
        <v>PEREIRA - MATECAÑA</v>
      </c>
      <c r="F1701" s="1" t="s">
        <v>40</v>
      </c>
      <c r="G1701" s="1" t="s">
        <v>41</v>
      </c>
      <c r="H1701" s="1" t="s">
        <v>15</v>
      </c>
      <c r="I1701" s="5">
        <v>108</v>
      </c>
      <c r="J1701" s="1" t="s">
        <v>25</v>
      </c>
      <c r="K1701" s="1" t="s">
        <v>26</v>
      </c>
    </row>
    <row r="1702" spans="1:11" ht="13.5" thickBot="1">
      <c r="A1702" s="30">
        <v>45323</v>
      </c>
      <c r="B1702" s="1" t="s">
        <v>13</v>
      </c>
      <c r="C1702" s="1" t="s">
        <v>290</v>
      </c>
      <c r="D1702" s="1" t="s">
        <v>87</v>
      </c>
      <c r="E1702" s="1" t="str">
        <f>+VLOOKUP(D1702,'[1]Exportar Hoja de Trabajo'!$B$2:$F$2549,2,0)</f>
        <v>PASTO - ANTONIO NARIQO</v>
      </c>
      <c r="F1702" s="1" t="s">
        <v>32</v>
      </c>
      <c r="G1702" s="1" t="s">
        <v>33</v>
      </c>
      <c r="H1702" s="1" t="s">
        <v>29</v>
      </c>
      <c r="I1702" s="5">
        <v>168</v>
      </c>
      <c r="J1702" s="1" t="s">
        <v>46</v>
      </c>
      <c r="K1702" s="1" t="s">
        <v>47</v>
      </c>
    </row>
    <row r="1703" spans="1:11" ht="13.5" thickBot="1">
      <c r="A1703" s="30">
        <v>45323</v>
      </c>
      <c r="B1703" s="1" t="s">
        <v>13</v>
      </c>
      <c r="C1703" s="1" t="s">
        <v>290</v>
      </c>
      <c r="D1703" s="1" t="s">
        <v>87</v>
      </c>
      <c r="E1703" s="1" t="str">
        <f>+VLOOKUP(D1703,'[1]Exportar Hoja de Trabajo'!$B$2:$F$2549,2,0)</f>
        <v>PASTO - ANTONIO NARIQO</v>
      </c>
      <c r="F1703" s="1" t="s">
        <v>32</v>
      </c>
      <c r="G1703" s="1" t="s">
        <v>33</v>
      </c>
      <c r="H1703" s="1" t="s">
        <v>29</v>
      </c>
      <c r="I1703" s="5">
        <v>69</v>
      </c>
      <c r="J1703" s="1" t="s">
        <v>30</v>
      </c>
      <c r="K1703" s="1" t="s">
        <v>488</v>
      </c>
    </row>
    <row r="1704" spans="1:11" ht="13.5" thickBot="1">
      <c r="A1704" s="30">
        <v>45323</v>
      </c>
      <c r="B1704" s="1" t="s">
        <v>13</v>
      </c>
      <c r="C1704" s="1" t="s">
        <v>290</v>
      </c>
      <c r="D1704" s="1" t="s">
        <v>87</v>
      </c>
      <c r="E1704" s="1" t="str">
        <f>+VLOOKUP(D1704,'[1]Exportar Hoja de Trabajo'!$B$2:$F$2549,2,0)</f>
        <v>PASTO - ANTONIO NARIQO</v>
      </c>
      <c r="F1704" s="1" t="s">
        <v>65</v>
      </c>
      <c r="G1704" s="1" t="s">
        <v>66</v>
      </c>
      <c r="H1704" s="1" t="s">
        <v>29</v>
      </c>
      <c r="I1704" s="5">
        <v>2</v>
      </c>
      <c r="J1704" s="1" t="s">
        <v>46</v>
      </c>
      <c r="K1704" s="1" t="s">
        <v>47</v>
      </c>
    </row>
    <row r="1705" spans="1:11" ht="13.5" thickBot="1">
      <c r="A1705" s="30">
        <v>45323</v>
      </c>
      <c r="B1705" s="1" t="s">
        <v>13</v>
      </c>
      <c r="C1705" s="1" t="s">
        <v>290</v>
      </c>
      <c r="D1705" s="1" t="s">
        <v>87</v>
      </c>
      <c r="E1705" s="1" t="str">
        <f>+VLOOKUP(D1705,'[1]Exportar Hoja de Trabajo'!$B$2:$F$2549,2,0)</f>
        <v>PASTO - ANTONIO NARIQO</v>
      </c>
      <c r="F1705" s="1" t="s">
        <v>23</v>
      </c>
      <c r="G1705" s="1" t="s">
        <v>24</v>
      </c>
      <c r="H1705" s="1" t="s">
        <v>45</v>
      </c>
      <c r="I1705" s="5">
        <v>18</v>
      </c>
      <c r="J1705" s="1" t="s">
        <v>46</v>
      </c>
      <c r="K1705" s="1" t="s">
        <v>47</v>
      </c>
    </row>
    <row r="1706" spans="1:11" ht="13.5" thickBot="1">
      <c r="A1706" s="30">
        <v>45323</v>
      </c>
      <c r="B1706" s="1" t="s">
        <v>13</v>
      </c>
      <c r="C1706" s="1" t="s">
        <v>290</v>
      </c>
      <c r="D1706" s="1" t="s">
        <v>87</v>
      </c>
      <c r="E1706" s="1" t="str">
        <f>+VLOOKUP(D1706,'[1]Exportar Hoja de Trabajo'!$B$2:$F$2549,2,0)</f>
        <v>PASTO - ANTONIO NARIQO</v>
      </c>
      <c r="F1706" s="1" t="s">
        <v>59</v>
      </c>
      <c r="G1706" s="1" t="s">
        <v>60</v>
      </c>
      <c r="H1706" s="1" t="s">
        <v>29</v>
      </c>
      <c r="I1706" s="5">
        <v>2</v>
      </c>
      <c r="J1706" s="1" t="s">
        <v>46</v>
      </c>
      <c r="K1706" s="1" t="s">
        <v>47</v>
      </c>
    </row>
    <row r="1707" spans="1:11" ht="13.5" thickBot="1">
      <c r="A1707" s="30">
        <v>45323</v>
      </c>
      <c r="B1707" s="1" t="s">
        <v>13</v>
      </c>
      <c r="C1707" s="1" t="s">
        <v>290</v>
      </c>
      <c r="D1707" s="1" t="s">
        <v>88</v>
      </c>
      <c r="E1707" s="1" t="str">
        <f>+VLOOKUP(D1707,'[1]Exportar Hoja de Trabajo'!$B$2:$F$2549,2,0)</f>
        <v>ALMIRANTE PADILLA</v>
      </c>
      <c r="F1707" s="1" t="s">
        <v>27</v>
      </c>
      <c r="G1707" s="1" t="s">
        <v>28</v>
      </c>
      <c r="H1707" s="1" t="s">
        <v>29</v>
      </c>
      <c r="I1707" s="5">
        <v>42</v>
      </c>
      <c r="J1707" s="1" t="s">
        <v>30</v>
      </c>
      <c r="K1707" s="1" t="s">
        <v>488</v>
      </c>
    </row>
    <row r="1708" spans="1:11" ht="13.5" thickBot="1">
      <c r="A1708" s="30">
        <v>45323</v>
      </c>
      <c r="B1708" s="1" t="s">
        <v>13</v>
      </c>
      <c r="C1708" s="1" t="s">
        <v>290</v>
      </c>
      <c r="D1708" s="1" t="s">
        <v>88</v>
      </c>
      <c r="E1708" s="1" t="str">
        <f>+VLOOKUP(D1708,'[1]Exportar Hoja de Trabajo'!$B$2:$F$2549,2,0)</f>
        <v>ALMIRANTE PADILLA</v>
      </c>
      <c r="F1708" s="1" t="s">
        <v>38</v>
      </c>
      <c r="G1708" s="1" t="s">
        <v>39</v>
      </c>
      <c r="H1708" s="1" t="s">
        <v>29</v>
      </c>
      <c r="I1708" s="5">
        <v>1</v>
      </c>
      <c r="J1708" s="1" t="s">
        <v>30</v>
      </c>
      <c r="K1708" s="1" t="s">
        <v>488</v>
      </c>
    </row>
    <row r="1709" spans="1:11" ht="13.5" thickBot="1">
      <c r="A1709" s="30">
        <v>45323</v>
      </c>
      <c r="B1709" s="1" t="s">
        <v>13</v>
      </c>
      <c r="C1709" s="1" t="s">
        <v>290</v>
      </c>
      <c r="D1709" s="1" t="s">
        <v>88</v>
      </c>
      <c r="E1709" s="1" t="str">
        <f>+VLOOKUP(D1709,'[1]Exportar Hoja de Trabajo'!$B$2:$F$2549,2,0)</f>
        <v>ALMIRANTE PADILLA</v>
      </c>
      <c r="F1709" s="1" t="s">
        <v>40</v>
      </c>
      <c r="G1709" s="1" t="s">
        <v>41</v>
      </c>
      <c r="H1709" s="1" t="s">
        <v>45</v>
      </c>
      <c r="I1709" s="5">
        <v>3</v>
      </c>
      <c r="J1709" s="1" t="s">
        <v>46</v>
      </c>
      <c r="K1709" s="1" t="s">
        <v>47</v>
      </c>
    </row>
    <row r="1710" spans="1:11" ht="13.5" thickBot="1">
      <c r="A1710" s="30">
        <v>45323</v>
      </c>
      <c r="B1710" s="1" t="s">
        <v>13</v>
      </c>
      <c r="C1710" s="1" t="s">
        <v>290</v>
      </c>
      <c r="D1710" s="1" t="s">
        <v>88</v>
      </c>
      <c r="E1710" s="1" t="str">
        <f>+VLOOKUP(D1710,'[1]Exportar Hoja de Trabajo'!$B$2:$F$2549,2,0)</f>
        <v>ALMIRANTE PADILLA</v>
      </c>
      <c r="F1710" s="1" t="s">
        <v>40</v>
      </c>
      <c r="G1710" s="1" t="s">
        <v>41</v>
      </c>
      <c r="H1710" s="1" t="s">
        <v>29</v>
      </c>
      <c r="I1710" s="5">
        <v>84</v>
      </c>
      <c r="J1710" s="1" t="s">
        <v>30</v>
      </c>
      <c r="K1710" s="1" t="s">
        <v>488</v>
      </c>
    </row>
    <row r="1711" spans="1:11" ht="13.5" thickBot="1">
      <c r="A1711" s="30">
        <v>45323</v>
      </c>
      <c r="B1711" s="1" t="s">
        <v>13</v>
      </c>
      <c r="C1711" s="1" t="s">
        <v>290</v>
      </c>
      <c r="D1711" s="1" t="s">
        <v>89</v>
      </c>
      <c r="E1711" s="1" t="str">
        <f>+VLOOKUP(D1711,'[1]Exportar Hoja de Trabajo'!$B$2:$F$2549,2,0)</f>
        <v>SIMON BOLIVAR</v>
      </c>
      <c r="F1711" s="1" t="s">
        <v>32</v>
      </c>
      <c r="G1711" s="1" t="s">
        <v>33</v>
      </c>
      <c r="H1711" s="1" t="s">
        <v>45</v>
      </c>
      <c r="I1711" s="5">
        <v>12</v>
      </c>
      <c r="J1711" s="1" t="s">
        <v>46</v>
      </c>
      <c r="K1711" s="1" t="s">
        <v>47</v>
      </c>
    </row>
    <row r="1712" spans="1:11" ht="13.5" thickBot="1">
      <c r="A1712" s="30">
        <v>45323</v>
      </c>
      <c r="B1712" s="1" t="s">
        <v>13</v>
      </c>
      <c r="C1712" s="1" t="s">
        <v>290</v>
      </c>
      <c r="D1712" s="1" t="s">
        <v>89</v>
      </c>
      <c r="E1712" s="1" t="str">
        <f>+VLOOKUP(D1712,'[1]Exportar Hoja de Trabajo'!$B$2:$F$2549,2,0)</f>
        <v>SIMON BOLIVAR</v>
      </c>
      <c r="F1712" s="1" t="s">
        <v>18</v>
      </c>
      <c r="G1712" s="1" t="s">
        <v>19</v>
      </c>
      <c r="H1712" s="1" t="s">
        <v>15</v>
      </c>
      <c r="I1712" s="5">
        <v>83</v>
      </c>
      <c r="J1712" s="1" t="s">
        <v>16</v>
      </c>
      <c r="K1712" s="1" t="s">
        <v>17</v>
      </c>
    </row>
    <row r="1713" spans="1:11" ht="13.5" thickBot="1">
      <c r="A1713" s="30">
        <v>45323</v>
      </c>
      <c r="B1713" s="1" t="s">
        <v>13</v>
      </c>
      <c r="C1713" s="1" t="s">
        <v>290</v>
      </c>
      <c r="D1713" s="1" t="s">
        <v>89</v>
      </c>
      <c r="E1713" s="1" t="str">
        <f>+VLOOKUP(D1713,'[1]Exportar Hoja de Trabajo'!$B$2:$F$2549,2,0)</f>
        <v>SIMON BOLIVAR</v>
      </c>
      <c r="F1713" s="1" t="s">
        <v>27</v>
      </c>
      <c r="G1713" s="1" t="s">
        <v>28</v>
      </c>
      <c r="H1713" s="1" t="s">
        <v>29</v>
      </c>
      <c r="I1713" s="5">
        <v>431</v>
      </c>
      <c r="J1713" s="1" t="s">
        <v>46</v>
      </c>
      <c r="K1713" s="1" t="s">
        <v>47</v>
      </c>
    </row>
    <row r="1714" spans="1:11" ht="13.5" thickBot="1">
      <c r="A1714" s="30">
        <v>45323</v>
      </c>
      <c r="B1714" s="1" t="s">
        <v>90</v>
      </c>
      <c r="C1714" s="1" t="s">
        <v>294</v>
      </c>
      <c r="D1714" s="1" t="s">
        <v>5</v>
      </c>
      <c r="E1714" s="1" t="str">
        <f>+VLOOKUP(D1714,'[1]Exportar Hoja de Trabajo'!$B$2:$F$2549,2,0)</f>
        <v>BOGOTA - EL DORADO LUIS CARLOS GALAN SARMIENTO</v>
      </c>
      <c r="F1714" s="1" t="s">
        <v>32</v>
      </c>
      <c r="G1714" s="1" t="s">
        <v>33</v>
      </c>
      <c r="H1714" s="1" t="s">
        <v>29</v>
      </c>
      <c r="I1714" s="5">
        <v>29</v>
      </c>
      <c r="J1714" s="1" t="s">
        <v>109</v>
      </c>
      <c r="K1714" s="1" t="s">
        <v>110</v>
      </c>
    </row>
    <row r="1715" spans="1:11" ht="13.5" thickBot="1">
      <c r="A1715" s="30">
        <v>45323</v>
      </c>
      <c r="B1715" s="1" t="s">
        <v>112</v>
      </c>
      <c r="C1715" s="1" t="s">
        <v>293</v>
      </c>
      <c r="D1715" s="1" t="s">
        <v>73</v>
      </c>
      <c r="E1715" s="1" t="str">
        <f>+VLOOKUP(D1715,'[1]Exportar Hoja de Trabajo'!$B$2:$F$2549,2,0)</f>
        <v>EL YOPAL</v>
      </c>
      <c r="F1715" s="1" t="s">
        <v>65</v>
      </c>
      <c r="G1715" s="1" t="s">
        <v>66</v>
      </c>
      <c r="H1715" s="1" t="s">
        <v>29</v>
      </c>
      <c r="I1715" s="5">
        <v>1</v>
      </c>
      <c r="J1715" s="1" t="s">
        <v>46</v>
      </c>
      <c r="K1715" s="1" t="s">
        <v>47</v>
      </c>
    </row>
    <row r="1716" spans="1:11" ht="13.5" thickBot="1">
      <c r="A1716" s="30">
        <v>45323</v>
      </c>
      <c r="B1716" s="1" t="s">
        <v>112</v>
      </c>
      <c r="C1716" s="1" t="s">
        <v>293</v>
      </c>
      <c r="D1716" s="1" t="s">
        <v>119</v>
      </c>
      <c r="E1716" s="1" t="str">
        <f>+VLOOKUP(D1716,'[1]Exportar Hoja de Trabajo'!$B$2:$F$2549,2,0)</f>
        <v>ALFONSO LOPEZ PUMAREJO.</v>
      </c>
      <c r="F1716" s="1" t="s">
        <v>65</v>
      </c>
      <c r="G1716" s="1" t="s">
        <v>66</v>
      </c>
      <c r="H1716" s="1" t="s">
        <v>29</v>
      </c>
      <c r="I1716" s="5">
        <v>4</v>
      </c>
      <c r="J1716" s="1" t="s">
        <v>46</v>
      </c>
      <c r="K1716" s="1" t="s">
        <v>47</v>
      </c>
    </row>
    <row r="1717" spans="1:11" ht="13.5" thickBot="1">
      <c r="A1717" s="30">
        <v>45323</v>
      </c>
      <c r="B1717" s="1" t="s">
        <v>112</v>
      </c>
      <c r="C1717" s="1" t="s">
        <v>293</v>
      </c>
      <c r="D1717" s="1" t="s">
        <v>122</v>
      </c>
      <c r="E1717" s="1" t="str">
        <f>+VLOOKUP(D1717,'[1]Exportar Hoja de Trabajo'!$B$2:$F$2549,2,0)</f>
        <v>VANGUARDIA</v>
      </c>
      <c r="F1717" s="1" t="s">
        <v>18</v>
      </c>
      <c r="G1717" s="1" t="s">
        <v>19</v>
      </c>
      <c r="H1717" s="1" t="s">
        <v>114</v>
      </c>
      <c r="I1717" s="5">
        <v>58</v>
      </c>
      <c r="J1717" s="1" t="s">
        <v>57</v>
      </c>
      <c r="K1717" s="1" t="s">
        <v>58</v>
      </c>
    </row>
    <row r="1718" spans="1:11" ht="13.5" thickBot="1">
      <c r="A1718" s="30">
        <v>45323</v>
      </c>
      <c r="B1718" s="1" t="s">
        <v>112</v>
      </c>
      <c r="C1718" s="1" t="s">
        <v>293</v>
      </c>
      <c r="D1718" s="1" t="s">
        <v>87</v>
      </c>
      <c r="E1718" s="1" t="str">
        <f>+VLOOKUP(D1718,'[1]Exportar Hoja de Trabajo'!$B$2:$F$2549,2,0)</f>
        <v>PASTO - ANTONIO NARIQO</v>
      </c>
      <c r="F1718" s="1" t="s">
        <v>18</v>
      </c>
      <c r="G1718" s="1" t="s">
        <v>19</v>
      </c>
      <c r="H1718" s="1" t="s">
        <v>120</v>
      </c>
      <c r="I1718" s="5">
        <v>42</v>
      </c>
      <c r="J1718" s="1" t="s">
        <v>115</v>
      </c>
      <c r="K1718" s="1" t="s">
        <v>116</v>
      </c>
    </row>
    <row r="1719" spans="1:11" ht="13.5" thickBot="1">
      <c r="A1719" s="30">
        <v>45323</v>
      </c>
      <c r="B1719" s="1" t="s">
        <v>142</v>
      </c>
      <c r="C1719" s="1" t="s">
        <v>300</v>
      </c>
      <c r="D1719" s="1" t="s">
        <v>44</v>
      </c>
      <c r="E1719" s="1" t="str">
        <f>+VLOOKUP(D1719,'[1]Exportar Hoja de Trabajo'!$B$2:$F$2549,2,0)</f>
        <v>BUCARAMANGA - PALONEGRO</v>
      </c>
      <c r="F1719" s="1" t="s">
        <v>6</v>
      </c>
      <c r="G1719" s="1" t="s">
        <v>283</v>
      </c>
      <c r="H1719" s="1" t="s">
        <v>143</v>
      </c>
      <c r="I1719" s="5">
        <v>30</v>
      </c>
      <c r="J1719" s="1" t="s">
        <v>144</v>
      </c>
      <c r="K1719" s="1" t="s">
        <v>145</v>
      </c>
    </row>
    <row r="1720" spans="1:11" ht="13.5" thickBot="1">
      <c r="A1720" s="30">
        <v>45323</v>
      </c>
      <c r="B1720" s="1" t="s">
        <v>146</v>
      </c>
      <c r="C1720" s="1" t="s">
        <v>148</v>
      </c>
      <c r="D1720" s="1" t="s">
        <v>5</v>
      </c>
      <c r="E1720" s="1" t="str">
        <f>+VLOOKUP(D1720,'[1]Exportar Hoja de Trabajo'!$B$2:$F$2549,2,0)</f>
        <v>BOGOTA - EL DORADO LUIS CARLOS GALAN SARMIENTO</v>
      </c>
      <c r="F1720" s="1" t="s">
        <v>59</v>
      </c>
      <c r="G1720" s="1" t="s">
        <v>60</v>
      </c>
      <c r="H1720" s="1" t="s">
        <v>151</v>
      </c>
      <c r="I1720" s="5">
        <v>5</v>
      </c>
      <c r="J1720" s="1" t="s">
        <v>146</v>
      </c>
      <c r="K1720" s="1" t="s">
        <v>148</v>
      </c>
    </row>
    <row r="1721" spans="1:11" ht="13.5" thickBot="1">
      <c r="A1721" s="30">
        <v>45323</v>
      </c>
      <c r="B1721" s="1" t="s">
        <v>146</v>
      </c>
      <c r="C1721" s="1" t="s">
        <v>148</v>
      </c>
      <c r="D1721" s="1" t="s">
        <v>5</v>
      </c>
      <c r="E1721" s="1" t="str">
        <f>+VLOOKUP(D1721,'[1]Exportar Hoja de Trabajo'!$B$2:$F$2549,2,0)</f>
        <v>BOGOTA - EL DORADO LUIS CARLOS GALAN SARMIENTO</v>
      </c>
      <c r="F1721" s="1" t="s">
        <v>18</v>
      </c>
      <c r="G1721" s="1" t="s">
        <v>19</v>
      </c>
      <c r="H1721" s="1" t="s">
        <v>135</v>
      </c>
      <c r="I1721" s="5">
        <v>11</v>
      </c>
      <c r="J1721" s="1" t="s">
        <v>146</v>
      </c>
      <c r="K1721" s="1" t="s">
        <v>148</v>
      </c>
    </row>
    <row r="1722" spans="1:11" ht="13.5" thickBot="1">
      <c r="A1722" s="30">
        <v>45323</v>
      </c>
      <c r="B1722" s="1" t="s">
        <v>153</v>
      </c>
      <c r="C1722" s="1" t="s">
        <v>292</v>
      </c>
      <c r="D1722" s="1" t="s">
        <v>5</v>
      </c>
      <c r="E1722" s="1" t="str">
        <f>+VLOOKUP(D1722,'[1]Exportar Hoja de Trabajo'!$B$2:$F$2549,2,0)</f>
        <v>BOGOTA - EL DORADO LUIS CARLOS GALAN SARMIENTO</v>
      </c>
      <c r="F1722" s="1" t="s">
        <v>59</v>
      </c>
      <c r="G1722" s="1" t="s">
        <v>60</v>
      </c>
      <c r="H1722" s="1" t="s">
        <v>45</v>
      </c>
      <c r="I1722" s="5">
        <v>690</v>
      </c>
      <c r="J1722" s="1" t="s">
        <v>30</v>
      </c>
      <c r="K1722" s="1" t="s">
        <v>488</v>
      </c>
    </row>
    <row r="1723" spans="1:11" ht="13.5" thickBot="1">
      <c r="A1723" s="30">
        <v>45323</v>
      </c>
      <c r="B1723" s="1" t="s">
        <v>153</v>
      </c>
      <c r="C1723" s="1" t="s">
        <v>292</v>
      </c>
      <c r="D1723" s="1" t="s">
        <v>5</v>
      </c>
      <c r="E1723" s="1" t="str">
        <f>+VLOOKUP(D1723,'[1]Exportar Hoja de Trabajo'!$B$2:$F$2549,2,0)</f>
        <v>BOGOTA - EL DORADO LUIS CARLOS GALAN SARMIENTO</v>
      </c>
      <c r="F1723" s="1" t="s">
        <v>38</v>
      </c>
      <c r="G1723" s="1" t="s">
        <v>39</v>
      </c>
      <c r="H1723" s="1" t="s">
        <v>120</v>
      </c>
      <c r="I1723" s="5">
        <v>5</v>
      </c>
      <c r="J1723" s="1" t="s">
        <v>57</v>
      </c>
      <c r="K1723" s="1" t="s">
        <v>58</v>
      </c>
    </row>
    <row r="1724" spans="1:11" ht="13.5" thickBot="1">
      <c r="A1724" s="30">
        <v>45323</v>
      </c>
      <c r="B1724" s="1" t="s">
        <v>153</v>
      </c>
      <c r="C1724" s="1" t="s">
        <v>292</v>
      </c>
      <c r="D1724" s="1" t="s">
        <v>76</v>
      </c>
      <c r="E1724" s="1" t="str">
        <f>+VLOOKUP(D1724,'[1]Exportar Hoja de Trabajo'!$B$2:$F$2549,2,0)</f>
        <v>RIONEGRO - JOSE M. CORDOVA</v>
      </c>
      <c r="F1724" s="1" t="s">
        <v>59</v>
      </c>
      <c r="G1724" s="1" t="s">
        <v>60</v>
      </c>
      <c r="H1724" s="1" t="s">
        <v>29</v>
      </c>
      <c r="I1724" s="5">
        <v>1150</v>
      </c>
      <c r="J1724" s="1" t="s">
        <v>30</v>
      </c>
      <c r="K1724" s="1" t="s">
        <v>488</v>
      </c>
    </row>
    <row r="1725" spans="1:11" ht="13.5" thickBot="1">
      <c r="A1725" s="30">
        <v>45323</v>
      </c>
      <c r="B1725" s="1" t="s">
        <v>153</v>
      </c>
      <c r="C1725" s="1" t="s">
        <v>292</v>
      </c>
      <c r="D1725" s="1" t="s">
        <v>76</v>
      </c>
      <c r="E1725" s="1" t="str">
        <f>+VLOOKUP(D1725,'[1]Exportar Hoja de Trabajo'!$B$2:$F$2549,2,0)</f>
        <v>RIONEGRO - JOSE M. CORDOVA</v>
      </c>
      <c r="F1725" s="1" t="s">
        <v>59</v>
      </c>
      <c r="G1725" s="1" t="s">
        <v>60</v>
      </c>
      <c r="H1725" s="1" t="s">
        <v>120</v>
      </c>
      <c r="I1725" s="5">
        <v>14</v>
      </c>
      <c r="J1725" s="1" t="s">
        <v>115</v>
      </c>
      <c r="K1725" s="1" t="s">
        <v>116</v>
      </c>
    </row>
    <row r="1726" spans="1:11" ht="13.5" thickBot="1">
      <c r="A1726" s="30">
        <v>45323</v>
      </c>
      <c r="B1726" s="1" t="s">
        <v>153</v>
      </c>
      <c r="C1726" s="1" t="s">
        <v>292</v>
      </c>
      <c r="D1726" s="1" t="s">
        <v>212</v>
      </c>
      <c r="E1726" s="1" t="str">
        <f>+VLOOKUP(D1726,'[1]Exportar Hoja de Trabajo'!$B$2:$F$2549,2,0)</f>
        <v>QUIBDO - EL CARAÑO</v>
      </c>
      <c r="F1726" s="1" t="s">
        <v>18</v>
      </c>
      <c r="G1726" s="1" t="s">
        <v>19</v>
      </c>
      <c r="H1726" s="1" t="s">
        <v>120</v>
      </c>
      <c r="I1726" s="5">
        <v>161</v>
      </c>
      <c r="J1726" s="1" t="s">
        <v>57</v>
      </c>
      <c r="K1726" s="1" t="s">
        <v>58</v>
      </c>
    </row>
    <row r="1727" spans="1:11" ht="15.75" thickBot="1">
      <c r="A1727" s="30">
        <v>45323</v>
      </c>
      <c r="B1727" s="1" t="s">
        <v>155</v>
      </c>
      <c r="C1727" s="13" t="s">
        <v>296</v>
      </c>
      <c r="D1727" s="1" t="s">
        <v>5</v>
      </c>
      <c r="E1727" s="1" t="str">
        <f>+VLOOKUP(D1727,'[1]Exportar Hoja de Trabajo'!$B$2:$F$2549,2,0)</f>
        <v>BOGOTA - EL DORADO LUIS CARLOS GALAN SARMIENTO</v>
      </c>
      <c r="F1727" s="1" t="s">
        <v>36</v>
      </c>
      <c r="G1727" t="s">
        <v>347</v>
      </c>
      <c r="H1727" s="1" t="s">
        <v>213</v>
      </c>
      <c r="I1727" s="5">
        <v>1</v>
      </c>
      <c r="J1727" s="1" t="s">
        <v>144</v>
      </c>
      <c r="K1727" s="1" t="s">
        <v>145</v>
      </c>
    </row>
    <row r="1728" spans="1:11" ht="15.75" thickBot="1">
      <c r="A1728" s="30">
        <v>45323</v>
      </c>
      <c r="B1728" s="1" t="s">
        <v>155</v>
      </c>
      <c r="C1728" s="13" t="s">
        <v>296</v>
      </c>
      <c r="D1728" s="1" t="s">
        <v>5</v>
      </c>
      <c r="E1728" s="1" t="str">
        <f>+VLOOKUP(D1728,'[1]Exportar Hoja de Trabajo'!$B$2:$F$2549,2,0)</f>
        <v>BOGOTA - EL DORADO LUIS CARLOS GALAN SARMIENTO</v>
      </c>
      <c r="F1728" s="1" t="s">
        <v>27</v>
      </c>
      <c r="G1728" s="1" t="s">
        <v>28</v>
      </c>
      <c r="H1728" s="1" t="s">
        <v>213</v>
      </c>
      <c r="I1728" s="5">
        <v>1</v>
      </c>
      <c r="J1728" s="1" t="s">
        <v>144</v>
      </c>
      <c r="K1728" s="1" t="s">
        <v>145</v>
      </c>
    </row>
    <row r="1729" spans="1:11" ht="15.75" thickBot="1">
      <c r="A1729" s="30">
        <v>45323</v>
      </c>
      <c r="B1729" s="1" t="s">
        <v>155</v>
      </c>
      <c r="C1729" s="13" t="s">
        <v>296</v>
      </c>
      <c r="D1729" s="1" t="s">
        <v>157</v>
      </c>
      <c r="E1729" s="1" t="str">
        <f>+VLOOKUP(D1729,'[1]Exportar Hoja de Trabajo'!$B$2:$F$2549,2,0)</f>
        <v>SAN JOSE DEL GUAVIARE- JORGE E GONZ</v>
      </c>
      <c r="F1729" s="1" t="s">
        <v>40</v>
      </c>
      <c r="G1729" s="1" t="s">
        <v>41</v>
      </c>
      <c r="H1729" s="1" t="s">
        <v>158</v>
      </c>
      <c r="I1729" s="5">
        <v>20</v>
      </c>
      <c r="J1729" s="1" t="s">
        <v>107</v>
      </c>
      <c r="K1729" s="1" t="s">
        <v>108</v>
      </c>
    </row>
    <row r="1730" spans="1:11" ht="15.75" thickBot="1">
      <c r="A1730" s="30">
        <v>45323</v>
      </c>
      <c r="B1730" s="1" t="s">
        <v>155</v>
      </c>
      <c r="C1730" s="13" t="s">
        <v>296</v>
      </c>
      <c r="D1730" s="1" t="s">
        <v>157</v>
      </c>
      <c r="E1730" s="1" t="str">
        <f>+VLOOKUP(D1730,'[1]Exportar Hoja de Trabajo'!$B$2:$F$2549,2,0)</f>
        <v>SAN JOSE DEL GUAVIARE- JORGE E GONZ</v>
      </c>
      <c r="F1730" s="1" t="s">
        <v>18</v>
      </c>
      <c r="G1730" s="1" t="s">
        <v>19</v>
      </c>
      <c r="H1730" s="1" t="s">
        <v>120</v>
      </c>
      <c r="I1730" s="5">
        <v>16</v>
      </c>
      <c r="J1730" s="1" t="s">
        <v>115</v>
      </c>
      <c r="K1730" s="1" t="s">
        <v>116</v>
      </c>
    </row>
    <row r="1731" spans="1:11" ht="13.5" thickBot="1">
      <c r="A1731" s="30">
        <v>45323</v>
      </c>
      <c r="B1731" s="1" t="s">
        <v>162</v>
      </c>
      <c r="C1731" s="1" t="s">
        <v>299</v>
      </c>
      <c r="D1731" s="1" t="s">
        <v>76</v>
      </c>
      <c r="E1731" s="1" t="str">
        <f>+VLOOKUP(D1731,'[1]Exportar Hoja de Trabajo'!$B$2:$F$2549,2,0)</f>
        <v>RIONEGRO - JOSE M. CORDOVA</v>
      </c>
      <c r="F1731" s="1" t="s">
        <v>18</v>
      </c>
      <c r="G1731" s="1" t="s">
        <v>19</v>
      </c>
      <c r="H1731" s="1" t="s">
        <v>150</v>
      </c>
      <c r="I1731" s="5">
        <v>3</v>
      </c>
      <c r="J1731" s="1" t="s">
        <v>131</v>
      </c>
      <c r="K1731" s="1" t="s">
        <v>132</v>
      </c>
    </row>
    <row r="1732" spans="1:11" ht="13.5" thickBot="1">
      <c r="A1732" s="30">
        <v>45323</v>
      </c>
      <c r="B1732" s="1" t="s">
        <v>162</v>
      </c>
      <c r="C1732" s="1" t="s">
        <v>299</v>
      </c>
      <c r="D1732" s="1" t="s">
        <v>76</v>
      </c>
      <c r="E1732" s="1" t="str">
        <f>+VLOOKUP(D1732,'[1]Exportar Hoja de Trabajo'!$B$2:$F$2549,2,0)</f>
        <v>RIONEGRO - JOSE M. CORDOVA</v>
      </c>
      <c r="F1732" s="1" t="s">
        <v>36</v>
      </c>
      <c r="G1732" t="s">
        <v>347</v>
      </c>
      <c r="H1732" s="1" t="s">
        <v>171</v>
      </c>
      <c r="I1732" s="5">
        <v>1</v>
      </c>
      <c r="J1732" s="1" t="s">
        <v>131</v>
      </c>
      <c r="K1732" s="1" t="s">
        <v>132</v>
      </c>
    </row>
    <row r="1733" spans="1:11" ht="13.5" thickBot="1">
      <c r="A1733" s="30">
        <v>45323</v>
      </c>
      <c r="B1733" s="1" t="s">
        <v>162</v>
      </c>
      <c r="C1733" s="1" t="s">
        <v>299</v>
      </c>
      <c r="D1733" s="1" t="s">
        <v>76</v>
      </c>
      <c r="E1733" s="1" t="str">
        <f>+VLOOKUP(D1733,'[1]Exportar Hoja de Trabajo'!$B$2:$F$2549,2,0)</f>
        <v>RIONEGRO - JOSE M. CORDOVA</v>
      </c>
      <c r="F1733" s="1" t="s">
        <v>27</v>
      </c>
      <c r="G1733" s="1" t="s">
        <v>28</v>
      </c>
      <c r="H1733" s="1" t="s">
        <v>171</v>
      </c>
      <c r="I1733" s="5">
        <v>1</v>
      </c>
      <c r="J1733" s="1" t="s">
        <v>131</v>
      </c>
      <c r="K1733" s="1" t="s">
        <v>132</v>
      </c>
    </row>
    <row r="1734" spans="1:11" ht="13.5" thickBot="1">
      <c r="A1734" s="30">
        <v>45323</v>
      </c>
      <c r="B1734" s="1" t="s">
        <v>162</v>
      </c>
      <c r="C1734" s="1" t="s">
        <v>299</v>
      </c>
      <c r="D1734" s="1" t="s">
        <v>76</v>
      </c>
      <c r="E1734" s="1" t="str">
        <f>+VLOOKUP(D1734,'[1]Exportar Hoja de Trabajo'!$B$2:$F$2549,2,0)</f>
        <v>RIONEGRO - JOSE M. CORDOVA</v>
      </c>
      <c r="F1734" s="1" t="s">
        <v>59</v>
      </c>
      <c r="G1734" s="1" t="s">
        <v>60</v>
      </c>
      <c r="H1734" s="1" t="s">
        <v>165</v>
      </c>
      <c r="I1734" s="5">
        <v>1</v>
      </c>
      <c r="J1734" s="1" t="s">
        <v>131</v>
      </c>
      <c r="K1734" s="1" t="s">
        <v>132</v>
      </c>
    </row>
    <row r="1735" spans="1:11" ht="13.5" thickBot="1">
      <c r="A1735" s="30">
        <v>45323</v>
      </c>
      <c r="B1735" s="1" t="s">
        <v>186</v>
      </c>
      <c r="C1735" s="1" t="s">
        <v>297</v>
      </c>
      <c r="D1735" s="1" t="s">
        <v>5</v>
      </c>
      <c r="E1735" s="1" t="str">
        <f>+VLOOKUP(D1735,'[1]Exportar Hoja de Trabajo'!$B$2:$F$2549,2,0)</f>
        <v>BOGOTA - EL DORADO LUIS CARLOS GALAN SARMIENTO</v>
      </c>
      <c r="F1735" s="1" t="s">
        <v>23</v>
      </c>
      <c r="G1735" s="1" t="s">
        <v>24</v>
      </c>
      <c r="H1735" s="1" t="s">
        <v>193</v>
      </c>
      <c r="I1735" s="5">
        <v>2</v>
      </c>
      <c r="J1735" s="1" t="s">
        <v>90</v>
      </c>
      <c r="K1735" s="1" t="s">
        <v>194</v>
      </c>
    </row>
    <row r="1736" spans="1:11" ht="13.5" thickBot="1">
      <c r="A1736" s="30">
        <v>45323</v>
      </c>
      <c r="B1736" s="1" t="s">
        <v>186</v>
      </c>
      <c r="C1736" s="1" t="s">
        <v>297</v>
      </c>
      <c r="D1736" s="1" t="s">
        <v>5</v>
      </c>
      <c r="E1736" s="1" t="str">
        <f>+VLOOKUP(D1736,'[1]Exportar Hoja de Trabajo'!$B$2:$F$2549,2,0)</f>
        <v>BOGOTA - EL DORADO LUIS CARLOS GALAN SARMIENTO</v>
      </c>
      <c r="F1736" s="1" t="s">
        <v>40</v>
      </c>
      <c r="G1736" s="1" t="s">
        <v>41</v>
      </c>
      <c r="H1736" s="1" t="s">
        <v>193</v>
      </c>
      <c r="I1736" s="5">
        <v>1</v>
      </c>
      <c r="J1736" s="1" t="s">
        <v>225</v>
      </c>
      <c r="K1736" s="1" t="s">
        <v>226</v>
      </c>
    </row>
    <row r="1737" spans="1:11" ht="13.5" thickBot="1">
      <c r="A1737" s="30">
        <v>45323</v>
      </c>
      <c r="B1737" s="1" t="s">
        <v>186</v>
      </c>
      <c r="C1737" s="1" t="s">
        <v>297</v>
      </c>
      <c r="D1737" s="1" t="s">
        <v>5</v>
      </c>
      <c r="E1737" s="1" t="str">
        <f>+VLOOKUP(D1737,'[1]Exportar Hoja de Trabajo'!$B$2:$F$2549,2,0)</f>
        <v>BOGOTA - EL DORADO LUIS CARLOS GALAN SARMIENTO</v>
      </c>
      <c r="F1737" s="1" t="s">
        <v>23</v>
      </c>
      <c r="G1737" s="1" t="s">
        <v>24</v>
      </c>
      <c r="H1737" s="1" t="s">
        <v>193</v>
      </c>
      <c r="I1737" s="5">
        <v>2</v>
      </c>
      <c r="J1737" s="1" t="s">
        <v>225</v>
      </c>
      <c r="K1737" s="1" t="s">
        <v>226</v>
      </c>
    </row>
    <row r="1738" spans="1:11" ht="13.5" thickBot="1">
      <c r="A1738" s="30">
        <v>45323</v>
      </c>
      <c r="B1738" s="1" t="s">
        <v>4</v>
      </c>
      <c r="C1738" s="1" t="s">
        <v>298</v>
      </c>
      <c r="D1738" s="1" t="s">
        <v>5</v>
      </c>
      <c r="E1738" s="1" t="str">
        <f>+VLOOKUP(D1738,'[1]Exportar Hoja de Trabajo'!$B$2:$F$2549,2,0)</f>
        <v>BOGOTA - EL DORADO LUIS CARLOS GALAN SARMIENTO</v>
      </c>
      <c r="F1738" s="1" t="s">
        <v>6</v>
      </c>
      <c r="G1738" s="1" t="s">
        <v>283</v>
      </c>
      <c r="H1738" s="1" t="s">
        <v>10</v>
      </c>
      <c r="I1738" s="5">
        <v>16</v>
      </c>
      <c r="J1738" s="1" t="s">
        <v>11</v>
      </c>
      <c r="K1738" s="1" t="s">
        <v>12</v>
      </c>
    </row>
    <row r="1739" spans="1:11" ht="13.5" thickBot="1">
      <c r="A1739" s="30">
        <v>45323</v>
      </c>
      <c r="B1739" s="1" t="s">
        <v>13</v>
      </c>
      <c r="C1739" s="1" t="s">
        <v>290</v>
      </c>
      <c r="D1739" s="1" t="s">
        <v>14</v>
      </c>
      <c r="E1739" s="1" t="str">
        <f>+VLOOKUP(D1739,'[1]Exportar Hoja de Trabajo'!$B$2:$F$2549,2,0)</f>
        <v>SAN ANDRES-GUSTAVO ROJAS PINILLA</v>
      </c>
      <c r="F1739" s="1" t="s">
        <v>18</v>
      </c>
      <c r="G1739" s="1" t="s">
        <v>19</v>
      </c>
      <c r="H1739" s="1" t="s">
        <v>29</v>
      </c>
      <c r="I1739" s="5">
        <v>307</v>
      </c>
      <c r="J1739" s="1" t="s">
        <v>30</v>
      </c>
      <c r="K1739" s="1" t="s">
        <v>488</v>
      </c>
    </row>
    <row r="1740" spans="1:11" ht="13.5" thickBot="1">
      <c r="A1740" s="30">
        <v>45323</v>
      </c>
      <c r="B1740" s="1" t="s">
        <v>13</v>
      </c>
      <c r="C1740" s="1" t="s">
        <v>290</v>
      </c>
      <c r="D1740" s="1" t="s">
        <v>31</v>
      </c>
      <c r="E1740" s="1" t="str">
        <f>+VLOOKUP(D1740,'[1]Exportar Hoja de Trabajo'!$B$2:$F$2549,2,0)</f>
        <v>EL EDEN</v>
      </c>
      <c r="F1740" s="1" t="s">
        <v>32</v>
      </c>
      <c r="G1740" s="1" t="s">
        <v>33</v>
      </c>
      <c r="H1740" s="1" t="s">
        <v>29</v>
      </c>
      <c r="I1740" s="5">
        <v>151</v>
      </c>
      <c r="J1740" s="1" t="s">
        <v>46</v>
      </c>
      <c r="K1740" s="1" t="s">
        <v>47</v>
      </c>
    </row>
    <row r="1741" spans="1:11" ht="13.5" thickBot="1">
      <c r="A1741" s="30">
        <v>45323</v>
      </c>
      <c r="B1741" s="1" t="s">
        <v>13</v>
      </c>
      <c r="C1741" s="1" t="s">
        <v>290</v>
      </c>
      <c r="D1741" s="1" t="s">
        <v>31</v>
      </c>
      <c r="E1741" s="1" t="str">
        <f>+VLOOKUP(D1741,'[1]Exportar Hoja de Trabajo'!$B$2:$F$2549,2,0)</f>
        <v>EL EDEN</v>
      </c>
      <c r="F1741" s="1" t="s">
        <v>6</v>
      </c>
      <c r="G1741" s="1" t="s">
        <v>283</v>
      </c>
      <c r="H1741" s="1" t="s">
        <v>45</v>
      </c>
      <c r="I1741" s="5">
        <v>55</v>
      </c>
      <c r="J1741" s="1" t="s">
        <v>46</v>
      </c>
      <c r="K1741" s="1" t="s">
        <v>47</v>
      </c>
    </row>
    <row r="1742" spans="1:11" ht="13.5" thickBot="1">
      <c r="A1742" s="30">
        <v>45323</v>
      </c>
      <c r="B1742" s="1" t="s">
        <v>13</v>
      </c>
      <c r="C1742" s="1" t="s">
        <v>290</v>
      </c>
      <c r="D1742" s="1" t="s">
        <v>31</v>
      </c>
      <c r="E1742" s="1" t="str">
        <f>+VLOOKUP(D1742,'[1]Exportar Hoja de Trabajo'!$B$2:$F$2549,2,0)</f>
        <v>EL EDEN</v>
      </c>
      <c r="F1742" s="1" t="s">
        <v>6</v>
      </c>
      <c r="G1742" s="1" t="s">
        <v>283</v>
      </c>
      <c r="H1742" s="1" t="s">
        <v>15</v>
      </c>
      <c r="I1742" s="5">
        <v>52</v>
      </c>
      <c r="J1742" s="1" t="s">
        <v>25</v>
      </c>
      <c r="K1742" s="1" t="s">
        <v>26</v>
      </c>
    </row>
    <row r="1743" spans="1:11" ht="13.5" thickBot="1">
      <c r="A1743" s="30">
        <v>45323</v>
      </c>
      <c r="B1743" s="1" t="s">
        <v>13</v>
      </c>
      <c r="C1743" s="1" t="s">
        <v>290</v>
      </c>
      <c r="D1743" s="1" t="s">
        <v>31</v>
      </c>
      <c r="E1743" s="1" t="str">
        <f>+VLOOKUP(D1743,'[1]Exportar Hoja de Trabajo'!$B$2:$F$2549,2,0)</f>
        <v>EL EDEN</v>
      </c>
      <c r="F1743" s="1" t="s">
        <v>18</v>
      </c>
      <c r="G1743" s="1" t="s">
        <v>19</v>
      </c>
      <c r="H1743" s="1" t="s">
        <v>29</v>
      </c>
      <c r="I1743" s="5">
        <v>29</v>
      </c>
      <c r="J1743" s="1" t="s">
        <v>30</v>
      </c>
      <c r="K1743" s="1" t="s">
        <v>488</v>
      </c>
    </row>
    <row r="1744" spans="1:11" ht="13.5" thickBot="1">
      <c r="A1744" s="30">
        <v>45323</v>
      </c>
      <c r="B1744" s="1" t="s">
        <v>13</v>
      </c>
      <c r="C1744" s="1" t="s">
        <v>290</v>
      </c>
      <c r="D1744" s="1" t="s">
        <v>31</v>
      </c>
      <c r="E1744" s="1" t="str">
        <f>+VLOOKUP(D1744,'[1]Exportar Hoja de Trabajo'!$B$2:$F$2549,2,0)</f>
        <v>EL EDEN</v>
      </c>
      <c r="F1744" s="1" t="s">
        <v>23</v>
      </c>
      <c r="G1744" s="1" t="s">
        <v>24</v>
      </c>
      <c r="H1744" s="1" t="s">
        <v>29</v>
      </c>
      <c r="I1744" s="5">
        <v>15</v>
      </c>
      <c r="J1744" s="1" t="s">
        <v>34</v>
      </c>
      <c r="K1744" s="1" t="s">
        <v>35</v>
      </c>
    </row>
    <row r="1745" spans="1:11" ht="13.5" thickBot="1">
      <c r="A1745" s="30">
        <v>45323</v>
      </c>
      <c r="B1745" s="1" t="s">
        <v>13</v>
      </c>
      <c r="C1745" s="1" t="s">
        <v>290</v>
      </c>
      <c r="D1745" s="1" t="s">
        <v>31</v>
      </c>
      <c r="E1745" s="1" t="str">
        <f>+VLOOKUP(D1745,'[1]Exportar Hoja de Trabajo'!$B$2:$F$2549,2,0)</f>
        <v>EL EDEN</v>
      </c>
      <c r="F1745" s="1" t="s">
        <v>36</v>
      </c>
      <c r="G1745" t="s">
        <v>347</v>
      </c>
      <c r="H1745" s="1" t="s">
        <v>29</v>
      </c>
      <c r="I1745" s="5">
        <v>5</v>
      </c>
      <c r="J1745" s="1" t="s">
        <v>46</v>
      </c>
      <c r="K1745" s="1" t="s">
        <v>47</v>
      </c>
    </row>
    <row r="1746" spans="1:11" ht="13.5" thickBot="1">
      <c r="A1746" s="30">
        <v>45323</v>
      </c>
      <c r="B1746" s="1" t="s">
        <v>13</v>
      </c>
      <c r="C1746" s="1" t="s">
        <v>290</v>
      </c>
      <c r="D1746" s="1" t="s">
        <v>31</v>
      </c>
      <c r="E1746" s="1" t="str">
        <f>+VLOOKUP(D1746,'[1]Exportar Hoja de Trabajo'!$B$2:$F$2549,2,0)</f>
        <v>EL EDEN</v>
      </c>
      <c r="F1746" s="1" t="s">
        <v>40</v>
      </c>
      <c r="G1746" s="1" t="s">
        <v>41</v>
      </c>
      <c r="H1746" s="1" t="s">
        <v>29</v>
      </c>
      <c r="I1746" s="5">
        <v>29</v>
      </c>
      <c r="J1746" s="1" t="s">
        <v>34</v>
      </c>
      <c r="K1746" s="1" t="s">
        <v>35</v>
      </c>
    </row>
    <row r="1747" spans="1:11" ht="13.5" thickBot="1">
      <c r="A1747" s="30">
        <v>45323</v>
      </c>
      <c r="B1747" s="1" t="s">
        <v>13</v>
      </c>
      <c r="C1747" s="1" t="s">
        <v>290</v>
      </c>
      <c r="D1747" s="1" t="s">
        <v>31</v>
      </c>
      <c r="E1747" s="1" t="str">
        <f>+VLOOKUP(D1747,'[1]Exportar Hoja de Trabajo'!$B$2:$F$2549,2,0)</f>
        <v>EL EDEN</v>
      </c>
      <c r="F1747" s="1" t="s">
        <v>59</v>
      </c>
      <c r="G1747" s="1" t="s">
        <v>60</v>
      </c>
      <c r="H1747" s="1" t="s">
        <v>15</v>
      </c>
      <c r="I1747" s="5">
        <v>16</v>
      </c>
      <c r="J1747" s="1" t="s">
        <v>16</v>
      </c>
      <c r="K1747" s="1" t="s">
        <v>17</v>
      </c>
    </row>
    <row r="1748" spans="1:11" ht="13.5" thickBot="1">
      <c r="A1748" s="30">
        <v>45323</v>
      </c>
      <c r="B1748" s="1" t="s">
        <v>13</v>
      </c>
      <c r="C1748" s="1" t="s">
        <v>290</v>
      </c>
      <c r="D1748" s="1" t="s">
        <v>37</v>
      </c>
      <c r="E1748" s="1" t="str">
        <f>+VLOOKUP(D1748,'[1]Exportar Hoja de Trabajo'!$B$2:$F$2549,2,0)</f>
        <v>BARRANQUILLA-E. CORTISSOZ</v>
      </c>
      <c r="F1748" s="1" t="s">
        <v>32</v>
      </c>
      <c r="G1748" s="1" t="s">
        <v>33</v>
      </c>
      <c r="H1748" s="1" t="s">
        <v>15</v>
      </c>
      <c r="I1748" s="5">
        <v>51</v>
      </c>
      <c r="J1748" s="1" t="s">
        <v>16</v>
      </c>
      <c r="K1748" s="1" t="s">
        <v>17</v>
      </c>
    </row>
    <row r="1749" spans="1:11" ht="13.5" thickBot="1">
      <c r="A1749" s="30">
        <v>45323</v>
      </c>
      <c r="B1749" s="1" t="s">
        <v>13</v>
      </c>
      <c r="C1749" s="1" t="s">
        <v>290</v>
      </c>
      <c r="D1749" s="1" t="s">
        <v>44</v>
      </c>
      <c r="E1749" s="1" t="str">
        <f>+VLOOKUP(D1749,'[1]Exportar Hoja de Trabajo'!$B$2:$F$2549,2,0)</f>
        <v>BUCARAMANGA - PALONEGRO</v>
      </c>
      <c r="F1749" s="1" t="s">
        <v>65</v>
      </c>
      <c r="G1749" s="1" t="s">
        <v>66</v>
      </c>
      <c r="H1749" s="1" t="s">
        <v>45</v>
      </c>
      <c r="I1749" s="5">
        <v>1</v>
      </c>
      <c r="J1749" s="1" t="s">
        <v>46</v>
      </c>
      <c r="K1749" s="1" t="s">
        <v>47</v>
      </c>
    </row>
    <row r="1750" spans="1:11" ht="13.5" thickBot="1">
      <c r="A1750" s="30">
        <v>45323</v>
      </c>
      <c r="B1750" s="1" t="s">
        <v>13</v>
      </c>
      <c r="C1750" s="1" t="s">
        <v>290</v>
      </c>
      <c r="D1750" s="1" t="s">
        <v>44</v>
      </c>
      <c r="E1750" s="1" t="str">
        <f>+VLOOKUP(D1750,'[1]Exportar Hoja de Trabajo'!$B$2:$F$2549,2,0)</f>
        <v>BUCARAMANGA - PALONEGRO</v>
      </c>
      <c r="F1750" s="1" t="s">
        <v>65</v>
      </c>
      <c r="G1750" s="1" t="s">
        <v>66</v>
      </c>
      <c r="H1750" s="1" t="s">
        <v>29</v>
      </c>
      <c r="I1750" s="5">
        <v>17</v>
      </c>
      <c r="J1750" s="1" t="s">
        <v>46</v>
      </c>
      <c r="K1750" s="1" t="s">
        <v>47</v>
      </c>
    </row>
    <row r="1751" spans="1:11" ht="13.5" thickBot="1">
      <c r="A1751" s="30">
        <v>45323</v>
      </c>
      <c r="B1751" s="1" t="s">
        <v>13</v>
      </c>
      <c r="C1751" s="1" t="s">
        <v>290</v>
      </c>
      <c r="D1751" s="1" t="s">
        <v>44</v>
      </c>
      <c r="E1751" s="1" t="str">
        <f>+VLOOKUP(D1751,'[1]Exportar Hoja de Trabajo'!$B$2:$F$2549,2,0)</f>
        <v>BUCARAMANGA - PALONEGRO</v>
      </c>
      <c r="F1751" s="1" t="s">
        <v>23</v>
      </c>
      <c r="G1751" s="1" t="s">
        <v>24</v>
      </c>
      <c r="H1751" s="1" t="s">
        <v>15</v>
      </c>
      <c r="I1751" s="5">
        <v>16</v>
      </c>
      <c r="J1751" s="1" t="s">
        <v>25</v>
      </c>
      <c r="K1751" s="1" t="s">
        <v>26</v>
      </c>
    </row>
    <row r="1752" spans="1:11" ht="13.5" thickBot="1">
      <c r="A1752" s="30">
        <v>45323</v>
      </c>
      <c r="B1752" s="1" t="s">
        <v>13</v>
      </c>
      <c r="C1752" s="1" t="s">
        <v>290</v>
      </c>
      <c r="D1752" s="1" t="s">
        <v>44</v>
      </c>
      <c r="E1752" s="1" t="str">
        <f>+VLOOKUP(D1752,'[1]Exportar Hoja de Trabajo'!$B$2:$F$2549,2,0)</f>
        <v>BUCARAMANGA - PALONEGRO</v>
      </c>
      <c r="F1752" s="1" t="s">
        <v>27</v>
      </c>
      <c r="G1752" s="1" t="s">
        <v>28</v>
      </c>
      <c r="H1752" s="1" t="s">
        <v>15</v>
      </c>
      <c r="I1752" s="5">
        <v>6</v>
      </c>
      <c r="J1752" s="1" t="s">
        <v>25</v>
      </c>
      <c r="K1752" s="1" t="s">
        <v>26</v>
      </c>
    </row>
    <row r="1753" spans="1:11" ht="13.5" thickBot="1">
      <c r="A1753" s="30">
        <v>45323</v>
      </c>
      <c r="B1753" s="1" t="s">
        <v>13</v>
      </c>
      <c r="C1753" s="1" t="s">
        <v>290</v>
      </c>
      <c r="D1753" s="1" t="s">
        <v>44</v>
      </c>
      <c r="E1753" s="1" t="str">
        <f>+VLOOKUP(D1753,'[1]Exportar Hoja de Trabajo'!$B$2:$F$2549,2,0)</f>
        <v>BUCARAMANGA - PALONEGRO</v>
      </c>
      <c r="F1753" s="1" t="s">
        <v>38</v>
      </c>
      <c r="G1753" s="1" t="s">
        <v>39</v>
      </c>
      <c r="H1753" s="1" t="s">
        <v>29</v>
      </c>
      <c r="I1753" s="5">
        <v>21</v>
      </c>
      <c r="J1753" s="1" t="s">
        <v>46</v>
      </c>
      <c r="K1753" s="1" t="s">
        <v>47</v>
      </c>
    </row>
    <row r="1754" spans="1:11" ht="13.5" thickBot="1">
      <c r="A1754" s="30">
        <v>45323</v>
      </c>
      <c r="B1754" s="1" t="s">
        <v>13</v>
      </c>
      <c r="C1754" s="1" t="s">
        <v>290</v>
      </c>
      <c r="D1754" s="1" t="s">
        <v>48</v>
      </c>
      <c r="E1754" s="1" t="str">
        <f>+VLOOKUP(D1754,'[1]Exportar Hoja de Trabajo'!$B$2:$F$2549,2,0)</f>
        <v>CALI - ALFONSO BONILLA ARAGON</v>
      </c>
      <c r="F1754" s="1" t="s">
        <v>32</v>
      </c>
      <c r="G1754" s="1" t="s">
        <v>33</v>
      </c>
      <c r="H1754" s="1" t="s">
        <v>29</v>
      </c>
      <c r="I1754" s="5">
        <v>29</v>
      </c>
      <c r="J1754" s="1" t="s">
        <v>34</v>
      </c>
      <c r="K1754" s="1" t="s">
        <v>35</v>
      </c>
    </row>
    <row r="1755" spans="1:11" ht="13.5" thickBot="1">
      <c r="A1755" s="30">
        <v>45323</v>
      </c>
      <c r="B1755" s="1" t="s">
        <v>13</v>
      </c>
      <c r="C1755" s="1" t="s">
        <v>290</v>
      </c>
      <c r="D1755" s="1" t="s">
        <v>48</v>
      </c>
      <c r="E1755" s="1" t="str">
        <f>+VLOOKUP(D1755,'[1]Exportar Hoja de Trabajo'!$B$2:$F$2549,2,0)</f>
        <v>CALI - ALFONSO BONILLA ARAGON</v>
      </c>
      <c r="F1755" s="1" t="s">
        <v>18</v>
      </c>
      <c r="G1755" s="1" t="s">
        <v>19</v>
      </c>
      <c r="H1755" s="1" t="s">
        <v>45</v>
      </c>
      <c r="I1755" s="5">
        <v>22</v>
      </c>
      <c r="J1755" s="1" t="s">
        <v>46</v>
      </c>
      <c r="K1755" s="1" t="s">
        <v>47</v>
      </c>
    </row>
    <row r="1756" spans="1:11" ht="13.5" thickBot="1">
      <c r="A1756" s="30">
        <v>45323</v>
      </c>
      <c r="B1756" s="1" t="s">
        <v>13</v>
      </c>
      <c r="C1756" s="1" t="s">
        <v>290</v>
      </c>
      <c r="D1756" s="1" t="s">
        <v>48</v>
      </c>
      <c r="E1756" s="1" t="str">
        <f>+VLOOKUP(D1756,'[1]Exportar Hoja de Trabajo'!$B$2:$F$2549,2,0)</f>
        <v>CALI - ALFONSO BONILLA ARAGON</v>
      </c>
      <c r="F1756" s="1" t="s">
        <v>18</v>
      </c>
      <c r="G1756" s="1" t="s">
        <v>19</v>
      </c>
      <c r="H1756" s="1" t="s">
        <v>15</v>
      </c>
      <c r="I1756" s="5">
        <v>43</v>
      </c>
      <c r="J1756" s="1" t="s">
        <v>16</v>
      </c>
      <c r="K1756" s="1" t="s">
        <v>17</v>
      </c>
    </row>
    <row r="1757" spans="1:11" ht="13.5" thickBot="1">
      <c r="A1757" s="30">
        <v>45323</v>
      </c>
      <c r="B1757" s="1" t="s">
        <v>13</v>
      </c>
      <c r="C1757" s="1" t="s">
        <v>290</v>
      </c>
      <c r="D1757" s="1" t="s">
        <v>48</v>
      </c>
      <c r="E1757" s="1" t="str">
        <f>+VLOOKUP(D1757,'[1]Exportar Hoja de Trabajo'!$B$2:$F$2549,2,0)</f>
        <v>CALI - ALFONSO BONILLA ARAGON</v>
      </c>
      <c r="F1757" s="1" t="s">
        <v>23</v>
      </c>
      <c r="G1757" s="1" t="s">
        <v>24</v>
      </c>
      <c r="H1757" s="1" t="s">
        <v>20</v>
      </c>
      <c r="I1757" s="5">
        <v>4</v>
      </c>
      <c r="J1757" s="1" t="s">
        <v>244</v>
      </c>
      <c r="K1757" s="1" t="s">
        <v>245</v>
      </c>
    </row>
    <row r="1758" spans="1:11" ht="13.5" thickBot="1">
      <c r="A1758" s="30">
        <v>45323</v>
      </c>
      <c r="B1758" s="1" t="s">
        <v>13</v>
      </c>
      <c r="C1758" s="1" t="s">
        <v>290</v>
      </c>
      <c r="D1758" s="1" t="s">
        <v>48</v>
      </c>
      <c r="E1758" s="1" t="str">
        <f>+VLOOKUP(D1758,'[1]Exportar Hoja de Trabajo'!$B$2:$F$2549,2,0)</f>
        <v>CALI - ALFONSO BONILLA ARAGON</v>
      </c>
      <c r="F1758" s="1" t="s">
        <v>23</v>
      </c>
      <c r="G1758" s="1" t="s">
        <v>24</v>
      </c>
      <c r="H1758" s="1" t="s">
        <v>55</v>
      </c>
      <c r="I1758" s="5">
        <v>1</v>
      </c>
      <c r="J1758" s="1" t="s">
        <v>46</v>
      </c>
      <c r="K1758" s="1" t="s">
        <v>47</v>
      </c>
    </row>
    <row r="1759" spans="1:11" ht="13.5" thickBot="1">
      <c r="A1759" s="30">
        <v>45323</v>
      </c>
      <c r="B1759" s="1" t="s">
        <v>13</v>
      </c>
      <c r="C1759" s="1" t="s">
        <v>290</v>
      </c>
      <c r="D1759" s="1" t="s">
        <v>48</v>
      </c>
      <c r="E1759" s="1" t="str">
        <f>+VLOOKUP(D1759,'[1]Exportar Hoja de Trabajo'!$B$2:$F$2549,2,0)</f>
        <v>CALI - ALFONSO BONILLA ARAGON</v>
      </c>
      <c r="F1759" s="1" t="s">
        <v>27</v>
      </c>
      <c r="G1759" s="1" t="s">
        <v>28</v>
      </c>
      <c r="H1759" s="1" t="s">
        <v>79</v>
      </c>
      <c r="I1759" s="5">
        <v>1</v>
      </c>
      <c r="J1759" s="1" t="s">
        <v>46</v>
      </c>
      <c r="K1759" s="1" t="s">
        <v>47</v>
      </c>
    </row>
    <row r="1760" spans="1:11" ht="13.5" thickBot="1">
      <c r="A1760" s="30">
        <v>45323</v>
      </c>
      <c r="B1760" s="1" t="s">
        <v>13</v>
      </c>
      <c r="C1760" s="1" t="s">
        <v>290</v>
      </c>
      <c r="D1760" s="1" t="s">
        <v>48</v>
      </c>
      <c r="E1760" s="1" t="str">
        <f>+VLOOKUP(D1760,'[1]Exportar Hoja de Trabajo'!$B$2:$F$2549,2,0)</f>
        <v>CALI - ALFONSO BONILLA ARAGON</v>
      </c>
      <c r="F1760" s="1" t="s">
        <v>38</v>
      </c>
      <c r="G1760" s="1" t="s">
        <v>39</v>
      </c>
      <c r="H1760" s="1" t="s">
        <v>49</v>
      </c>
      <c r="I1760" s="5">
        <v>18</v>
      </c>
      <c r="J1760" s="1" t="s">
        <v>50</v>
      </c>
      <c r="K1760" s="1" t="s">
        <v>51</v>
      </c>
    </row>
    <row r="1761" spans="1:11" ht="13.5" thickBot="1">
      <c r="A1761" s="30">
        <v>45323</v>
      </c>
      <c r="B1761" s="1" t="s">
        <v>13</v>
      </c>
      <c r="C1761" s="1" t="s">
        <v>290</v>
      </c>
      <c r="D1761" s="1" t="s">
        <v>48</v>
      </c>
      <c r="E1761" s="1" t="str">
        <f>+VLOOKUP(D1761,'[1]Exportar Hoja de Trabajo'!$B$2:$F$2549,2,0)</f>
        <v>CALI - ALFONSO BONILLA ARAGON</v>
      </c>
      <c r="F1761" s="1" t="s">
        <v>40</v>
      </c>
      <c r="G1761" s="1" t="s">
        <v>41</v>
      </c>
      <c r="H1761" s="1" t="s">
        <v>45</v>
      </c>
      <c r="I1761" s="5">
        <v>47</v>
      </c>
      <c r="J1761" s="1" t="s">
        <v>46</v>
      </c>
      <c r="K1761" s="1" t="s">
        <v>47</v>
      </c>
    </row>
    <row r="1762" spans="1:11" ht="13.5" thickBot="1">
      <c r="A1762" s="30">
        <v>45323</v>
      </c>
      <c r="B1762" s="1" t="s">
        <v>13</v>
      </c>
      <c r="C1762" s="1" t="s">
        <v>290</v>
      </c>
      <c r="D1762" s="1" t="s">
        <v>61</v>
      </c>
      <c r="E1762" s="1" t="str">
        <f>+VLOOKUP(D1762,'[1]Exportar Hoja de Trabajo'!$B$2:$F$2549,2,0)</f>
        <v>CARTAGENA - RAFAEL NUÑEZ</v>
      </c>
      <c r="F1762" s="1" t="s">
        <v>32</v>
      </c>
      <c r="G1762" s="1" t="s">
        <v>33</v>
      </c>
      <c r="H1762" s="1" t="s">
        <v>62</v>
      </c>
      <c r="I1762" s="5">
        <v>25</v>
      </c>
      <c r="J1762" s="1" t="s">
        <v>34</v>
      </c>
      <c r="K1762" s="1" t="s">
        <v>35</v>
      </c>
    </row>
    <row r="1763" spans="1:11" ht="13.5" thickBot="1">
      <c r="A1763" s="30">
        <v>45323</v>
      </c>
      <c r="B1763" s="1" t="s">
        <v>13</v>
      </c>
      <c r="C1763" s="1" t="s">
        <v>290</v>
      </c>
      <c r="D1763" s="1" t="s">
        <v>61</v>
      </c>
      <c r="E1763" s="1" t="str">
        <f>+VLOOKUP(D1763,'[1]Exportar Hoja de Trabajo'!$B$2:$F$2549,2,0)</f>
        <v>CARTAGENA - RAFAEL NUÑEZ</v>
      </c>
      <c r="F1763" s="1" t="s">
        <v>32</v>
      </c>
      <c r="G1763" s="1" t="s">
        <v>33</v>
      </c>
      <c r="H1763" s="1" t="s">
        <v>183</v>
      </c>
      <c r="I1763" s="5">
        <v>23</v>
      </c>
      <c r="J1763" s="1" t="s">
        <v>121</v>
      </c>
      <c r="K1763" s="1" t="s">
        <v>121</v>
      </c>
    </row>
    <row r="1764" spans="1:11" ht="13.5" thickBot="1">
      <c r="A1764" s="30">
        <v>45323</v>
      </c>
      <c r="B1764" s="1" t="s">
        <v>13</v>
      </c>
      <c r="C1764" s="1" t="s">
        <v>290</v>
      </c>
      <c r="D1764" s="1" t="s">
        <v>61</v>
      </c>
      <c r="E1764" s="1" t="str">
        <f>+VLOOKUP(D1764,'[1]Exportar Hoja de Trabajo'!$B$2:$F$2549,2,0)</f>
        <v>CARTAGENA - RAFAEL NUÑEZ</v>
      </c>
      <c r="F1764" s="1" t="s">
        <v>6</v>
      </c>
      <c r="G1764" s="1" t="s">
        <v>283</v>
      </c>
      <c r="H1764" s="1" t="s">
        <v>49</v>
      </c>
      <c r="I1764" s="5">
        <v>80</v>
      </c>
      <c r="J1764" s="1" t="s">
        <v>50</v>
      </c>
      <c r="K1764" s="1" t="s">
        <v>51</v>
      </c>
    </row>
    <row r="1765" spans="1:11" ht="13.5" thickBot="1">
      <c r="A1765" s="30">
        <v>45323</v>
      </c>
      <c r="B1765" s="1" t="s">
        <v>13</v>
      </c>
      <c r="C1765" s="1" t="s">
        <v>290</v>
      </c>
      <c r="D1765" s="1" t="s">
        <v>61</v>
      </c>
      <c r="E1765" s="1" t="str">
        <f>+VLOOKUP(D1765,'[1]Exportar Hoja de Trabajo'!$B$2:$F$2549,2,0)</f>
        <v>CARTAGENA - RAFAEL NUÑEZ</v>
      </c>
      <c r="F1765" s="1" t="s">
        <v>65</v>
      </c>
      <c r="G1765" s="1" t="s">
        <v>66</v>
      </c>
      <c r="H1765" s="1" t="s">
        <v>62</v>
      </c>
      <c r="I1765" s="5">
        <v>1</v>
      </c>
      <c r="J1765" s="1" t="s">
        <v>34</v>
      </c>
      <c r="K1765" s="1" t="s">
        <v>35</v>
      </c>
    </row>
    <row r="1766" spans="1:11" ht="13.5" thickBot="1">
      <c r="A1766" s="30">
        <v>45323</v>
      </c>
      <c r="B1766" s="1" t="s">
        <v>13</v>
      </c>
      <c r="C1766" s="1" t="s">
        <v>290</v>
      </c>
      <c r="D1766" s="1" t="s">
        <v>61</v>
      </c>
      <c r="E1766" s="1" t="str">
        <f>+VLOOKUP(D1766,'[1]Exportar Hoja de Trabajo'!$B$2:$F$2549,2,0)</f>
        <v>CARTAGENA - RAFAEL NUÑEZ</v>
      </c>
      <c r="F1766" s="1" t="s">
        <v>18</v>
      </c>
      <c r="G1766" s="1" t="s">
        <v>19</v>
      </c>
      <c r="H1766" s="1" t="s">
        <v>15</v>
      </c>
      <c r="I1766" s="5">
        <v>108</v>
      </c>
      <c r="J1766" s="1" t="s">
        <v>25</v>
      </c>
      <c r="K1766" s="1" t="s">
        <v>26</v>
      </c>
    </row>
    <row r="1767" spans="1:11" ht="13.5" thickBot="1">
      <c r="A1767" s="30">
        <v>45323</v>
      </c>
      <c r="B1767" s="1" t="s">
        <v>13</v>
      </c>
      <c r="C1767" s="1" t="s">
        <v>290</v>
      </c>
      <c r="D1767" s="1" t="s">
        <v>61</v>
      </c>
      <c r="E1767" s="1" t="str">
        <f>+VLOOKUP(D1767,'[1]Exportar Hoja de Trabajo'!$B$2:$F$2549,2,0)</f>
        <v>CARTAGENA - RAFAEL NUÑEZ</v>
      </c>
      <c r="F1767" s="1" t="s">
        <v>18</v>
      </c>
      <c r="G1767" s="1" t="s">
        <v>19</v>
      </c>
      <c r="H1767" s="1" t="s">
        <v>10</v>
      </c>
      <c r="I1767" s="5">
        <v>5</v>
      </c>
      <c r="J1767" s="1" t="s">
        <v>121</v>
      </c>
      <c r="K1767" s="1" t="s">
        <v>121</v>
      </c>
    </row>
    <row r="1768" spans="1:11" ht="13.5" thickBot="1">
      <c r="A1768" s="30">
        <v>45323</v>
      </c>
      <c r="B1768" s="1" t="s">
        <v>13</v>
      </c>
      <c r="C1768" s="1" t="s">
        <v>290</v>
      </c>
      <c r="D1768" s="1" t="s">
        <v>61</v>
      </c>
      <c r="E1768" s="1" t="str">
        <f>+VLOOKUP(D1768,'[1]Exportar Hoja de Trabajo'!$B$2:$F$2549,2,0)</f>
        <v>CARTAGENA - RAFAEL NUÑEZ</v>
      </c>
      <c r="F1768" s="1" t="s">
        <v>23</v>
      </c>
      <c r="G1768" s="1" t="s">
        <v>24</v>
      </c>
      <c r="H1768" s="1" t="s">
        <v>45</v>
      </c>
      <c r="I1768" s="5">
        <v>11</v>
      </c>
      <c r="J1768" s="1" t="s">
        <v>30</v>
      </c>
      <c r="K1768" s="1" t="s">
        <v>488</v>
      </c>
    </row>
    <row r="1769" spans="1:11" ht="13.5" thickBot="1">
      <c r="A1769" s="30">
        <v>45323</v>
      </c>
      <c r="B1769" s="1" t="s">
        <v>13</v>
      </c>
      <c r="C1769" s="1" t="s">
        <v>290</v>
      </c>
      <c r="D1769" s="1" t="s">
        <v>61</v>
      </c>
      <c r="E1769" s="1" t="str">
        <f>+VLOOKUP(D1769,'[1]Exportar Hoja de Trabajo'!$B$2:$F$2549,2,0)</f>
        <v>CARTAGENA - RAFAEL NUÑEZ</v>
      </c>
      <c r="F1769" s="1" t="s">
        <v>23</v>
      </c>
      <c r="G1769" s="1" t="s">
        <v>24</v>
      </c>
      <c r="H1769" s="1" t="s">
        <v>29</v>
      </c>
      <c r="I1769" s="5">
        <v>5</v>
      </c>
      <c r="J1769" s="1" t="s">
        <v>34</v>
      </c>
      <c r="K1769" s="1" t="s">
        <v>35</v>
      </c>
    </row>
    <row r="1770" spans="1:11" ht="13.5" thickBot="1">
      <c r="A1770" s="30">
        <v>45323</v>
      </c>
      <c r="B1770" s="1" t="s">
        <v>13</v>
      </c>
      <c r="C1770" s="1" t="s">
        <v>290</v>
      </c>
      <c r="D1770" s="1" t="s">
        <v>61</v>
      </c>
      <c r="E1770" s="1" t="str">
        <f>+VLOOKUP(D1770,'[1]Exportar Hoja de Trabajo'!$B$2:$F$2549,2,0)</f>
        <v>CARTAGENA - RAFAEL NUÑEZ</v>
      </c>
      <c r="F1770" s="1" t="s">
        <v>23</v>
      </c>
      <c r="G1770" s="1" t="s">
        <v>24</v>
      </c>
      <c r="H1770" s="1" t="s">
        <v>15</v>
      </c>
      <c r="I1770" s="5">
        <v>136</v>
      </c>
      <c r="J1770" s="1" t="s">
        <v>25</v>
      </c>
      <c r="K1770" s="1" t="s">
        <v>26</v>
      </c>
    </row>
    <row r="1771" spans="1:11" ht="13.5" thickBot="1">
      <c r="A1771" s="30">
        <v>45323</v>
      </c>
      <c r="B1771" s="1" t="s">
        <v>13</v>
      </c>
      <c r="C1771" s="1" t="s">
        <v>290</v>
      </c>
      <c r="D1771" s="1" t="s">
        <v>61</v>
      </c>
      <c r="E1771" s="1" t="str">
        <f>+VLOOKUP(D1771,'[1]Exportar Hoja de Trabajo'!$B$2:$F$2549,2,0)</f>
        <v>CARTAGENA - RAFAEL NUÑEZ</v>
      </c>
      <c r="F1771" s="1" t="s">
        <v>36</v>
      </c>
      <c r="G1771" t="s">
        <v>347</v>
      </c>
      <c r="H1771" s="1" t="s">
        <v>62</v>
      </c>
      <c r="I1771" s="5">
        <v>8</v>
      </c>
      <c r="J1771" s="1" t="s">
        <v>63</v>
      </c>
      <c r="K1771" s="1" t="s">
        <v>64</v>
      </c>
    </row>
    <row r="1772" spans="1:11" ht="13.5" thickBot="1">
      <c r="A1772" s="30">
        <v>45323</v>
      </c>
      <c r="B1772" s="1" t="s">
        <v>13</v>
      </c>
      <c r="C1772" s="1" t="s">
        <v>290</v>
      </c>
      <c r="D1772" s="1" t="s">
        <v>61</v>
      </c>
      <c r="E1772" s="1" t="str">
        <f>+VLOOKUP(D1772,'[1]Exportar Hoja de Trabajo'!$B$2:$F$2549,2,0)</f>
        <v>CARTAGENA - RAFAEL NUÑEZ</v>
      </c>
      <c r="F1772" s="1" t="s">
        <v>27</v>
      </c>
      <c r="G1772" s="1" t="s">
        <v>28</v>
      </c>
      <c r="H1772" s="1" t="s">
        <v>45</v>
      </c>
      <c r="I1772" s="5">
        <v>10</v>
      </c>
      <c r="J1772" s="1" t="s">
        <v>34</v>
      </c>
      <c r="K1772" s="1" t="s">
        <v>35</v>
      </c>
    </row>
    <row r="1773" spans="1:11" ht="13.5" thickBot="1">
      <c r="A1773" s="30">
        <v>45323</v>
      </c>
      <c r="B1773" s="1" t="s">
        <v>13</v>
      </c>
      <c r="C1773" s="1" t="s">
        <v>290</v>
      </c>
      <c r="D1773" s="1" t="s">
        <v>61</v>
      </c>
      <c r="E1773" s="1" t="str">
        <f>+VLOOKUP(D1773,'[1]Exportar Hoja de Trabajo'!$B$2:$F$2549,2,0)</f>
        <v>CARTAGENA - RAFAEL NUÑEZ</v>
      </c>
      <c r="F1773" s="1" t="s">
        <v>38</v>
      </c>
      <c r="G1773" s="1" t="s">
        <v>39</v>
      </c>
      <c r="H1773" s="1" t="s">
        <v>45</v>
      </c>
      <c r="I1773" s="5">
        <v>11</v>
      </c>
      <c r="J1773" s="1" t="s">
        <v>30</v>
      </c>
      <c r="K1773" s="1" t="s">
        <v>488</v>
      </c>
    </row>
    <row r="1774" spans="1:11" ht="13.5" thickBot="1">
      <c r="A1774" s="30">
        <v>45323</v>
      </c>
      <c r="B1774" s="1" t="s">
        <v>13</v>
      </c>
      <c r="C1774" s="1" t="s">
        <v>290</v>
      </c>
      <c r="D1774" s="1" t="s">
        <v>61</v>
      </c>
      <c r="E1774" s="1" t="str">
        <f>+VLOOKUP(D1774,'[1]Exportar Hoja de Trabajo'!$B$2:$F$2549,2,0)</f>
        <v>CARTAGENA - RAFAEL NUÑEZ</v>
      </c>
      <c r="F1774" s="1" t="s">
        <v>40</v>
      </c>
      <c r="G1774" s="1" t="s">
        <v>41</v>
      </c>
      <c r="H1774" s="1" t="s">
        <v>45</v>
      </c>
      <c r="I1774" s="5">
        <v>20</v>
      </c>
      <c r="J1774" s="1" t="s">
        <v>34</v>
      </c>
      <c r="K1774" s="1" t="s">
        <v>35</v>
      </c>
    </row>
    <row r="1775" spans="1:11" ht="13.5" thickBot="1">
      <c r="A1775" s="30">
        <v>45323</v>
      </c>
      <c r="B1775" s="1" t="s">
        <v>13</v>
      </c>
      <c r="C1775" s="1" t="s">
        <v>290</v>
      </c>
      <c r="D1775" s="1" t="s">
        <v>61</v>
      </c>
      <c r="E1775" s="1" t="str">
        <f>+VLOOKUP(D1775,'[1]Exportar Hoja de Trabajo'!$B$2:$F$2549,2,0)</f>
        <v>CARTAGENA - RAFAEL NUÑEZ</v>
      </c>
      <c r="F1775" s="1" t="s">
        <v>40</v>
      </c>
      <c r="G1775" s="1" t="s">
        <v>41</v>
      </c>
      <c r="H1775" s="1" t="s">
        <v>49</v>
      </c>
      <c r="I1775" s="5">
        <v>26</v>
      </c>
      <c r="J1775" s="1" t="s">
        <v>50</v>
      </c>
      <c r="K1775" s="1" t="s">
        <v>51</v>
      </c>
    </row>
    <row r="1776" spans="1:11" ht="13.5" thickBot="1">
      <c r="A1776" s="30">
        <v>45323</v>
      </c>
      <c r="B1776" s="1" t="s">
        <v>13</v>
      </c>
      <c r="C1776" s="1" t="s">
        <v>290</v>
      </c>
      <c r="D1776" s="1" t="s">
        <v>61</v>
      </c>
      <c r="E1776" s="1" t="str">
        <f>+VLOOKUP(D1776,'[1]Exportar Hoja de Trabajo'!$B$2:$F$2549,2,0)</f>
        <v>CARTAGENA - RAFAEL NUÑEZ</v>
      </c>
      <c r="F1776" s="1" t="s">
        <v>40</v>
      </c>
      <c r="G1776" s="1" t="s">
        <v>41</v>
      </c>
      <c r="H1776" s="1" t="s">
        <v>62</v>
      </c>
      <c r="I1776" s="5">
        <v>2</v>
      </c>
      <c r="J1776" s="1" t="s">
        <v>50</v>
      </c>
      <c r="K1776" s="1" t="s">
        <v>51</v>
      </c>
    </row>
    <row r="1777" spans="1:11" ht="13.5" thickBot="1">
      <c r="A1777" s="30">
        <v>45323</v>
      </c>
      <c r="B1777" s="1" t="s">
        <v>13</v>
      </c>
      <c r="C1777" s="1" t="s">
        <v>290</v>
      </c>
      <c r="D1777" s="1" t="s">
        <v>61</v>
      </c>
      <c r="E1777" s="1" t="str">
        <f>+VLOOKUP(D1777,'[1]Exportar Hoja de Trabajo'!$B$2:$F$2549,2,0)</f>
        <v>CARTAGENA - RAFAEL NUÑEZ</v>
      </c>
      <c r="F1777" s="1" t="s">
        <v>40</v>
      </c>
      <c r="G1777" s="1" t="s">
        <v>41</v>
      </c>
      <c r="H1777" s="1" t="s">
        <v>62</v>
      </c>
      <c r="I1777" s="5">
        <v>50</v>
      </c>
      <c r="J1777" s="1" t="s">
        <v>34</v>
      </c>
      <c r="K1777" s="1" t="s">
        <v>35</v>
      </c>
    </row>
    <row r="1778" spans="1:11" ht="13.5" thickBot="1">
      <c r="A1778" s="30">
        <v>45323</v>
      </c>
      <c r="B1778" s="1" t="s">
        <v>13</v>
      </c>
      <c r="C1778" s="1" t="s">
        <v>290</v>
      </c>
      <c r="D1778" s="1" t="s">
        <v>61</v>
      </c>
      <c r="E1778" s="1" t="str">
        <f>+VLOOKUP(D1778,'[1]Exportar Hoja de Trabajo'!$B$2:$F$2549,2,0)</f>
        <v>CARTAGENA - RAFAEL NUÑEZ</v>
      </c>
      <c r="F1778" s="1" t="s">
        <v>40</v>
      </c>
      <c r="G1778" s="1" t="s">
        <v>41</v>
      </c>
      <c r="H1778" s="1" t="s">
        <v>15</v>
      </c>
      <c r="I1778" s="5">
        <v>280</v>
      </c>
      <c r="J1778" s="1" t="s">
        <v>25</v>
      </c>
      <c r="K1778" s="1" t="s">
        <v>26</v>
      </c>
    </row>
    <row r="1779" spans="1:11" ht="13.5" thickBot="1">
      <c r="A1779" s="30">
        <v>45323</v>
      </c>
      <c r="B1779" s="1" t="s">
        <v>13</v>
      </c>
      <c r="C1779" s="1" t="s">
        <v>290</v>
      </c>
      <c r="D1779" s="1" t="s">
        <v>61</v>
      </c>
      <c r="E1779" s="1" t="str">
        <f>+VLOOKUP(D1779,'[1]Exportar Hoja de Trabajo'!$B$2:$F$2549,2,0)</f>
        <v>CARTAGENA - RAFAEL NUÑEZ</v>
      </c>
      <c r="F1779" s="1" t="s">
        <v>40</v>
      </c>
      <c r="G1779" s="1" t="s">
        <v>41</v>
      </c>
      <c r="H1779" s="1" t="s">
        <v>67</v>
      </c>
      <c r="I1779" s="5">
        <v>27</v>
      </c>
      <c r="J1779" s="1" t="s">
        <v>68</v>
      </c>
      <c r="K1779" s="1" t="s">
        <v>69</v>
      </c>
    </row>
    <row r="1780" spans="1:11" ht="13.5" thickBot="1">
      <c r="A1780" s="30">
        <v>45323</v>
      </c>
      <c r="B1780" s="1" t="s">
        <v>13</v>
      </c>
      <c r="C1780" s="1" t="s">
        <v>290</v>
      </c>
      <c r="D1780" s="1" t="s">
        <v>72</v>
      </c>
      <c r="E1780" s="1" t="str">
        <f>+VLOOKUP(D1780,'[1]Exportar Hoja de Trabajo'!$B$2:$F$2549,2,0)</f>
        <v>CAMILO DAZA</v>
      </c>
      <c r="F1780" s="1" t="s">
        <v>6</v>
      </c>
      <c r="G1780" s="1" t="s">
        <v>283</v>
      </c>
      <c r="H1780" s="1" t="s">
        <v>29</v>
      </c>
      <c r="I1780" s="5">
        <v>1702</v>
      </c>
      <c r="J1780" s="1" t="s">
        <v>46</v>
      </c>
      <c r="K1780" s="1" t="s">
        <v>47</v>
      </c>
    </row>
    <row r="1781" spans="1:11" ht="13.5" thickBot="1">
      <c r="A1781" s="30">
        <v>45323</v>
      </c>
      <c r="B1781" s="1" t="s">
        <v>13</v>
      </c>
      <c r="C1781" s="1" t="s">
        <v>290</v>
      </c>
      <c r="D1781" s="1" t="s">
        <v>72</v>
      </c>
      <c r="E1781" s="1" t="str">
        <f>+VLOOKUP(D1781,'[1]Exportar Hoja de Trabajo'!$B$2:$F$2549,2,0)</f>
        <v>CAMILO DAZA</v>
      </c>
      <c r="F1781" s="1" t="s">
        <v>6</v>
      </c>
      <c r="G1781" s="1" t="s">
        <v>283</v>
      </c>
      <c r="H1781" s="1" t="s">
        <v>29</v>
      </c>
      <c r="I1781" s="5">
        <v>286</v>
      </c>
      <c r="J1781" s="1" t="s">
        <v>30</v>
      </c>
      <c r="K1781" s="1" t="s">
        <v>488</v>
      </c>
    </row>
    <row r="1782" spans="1:11" ht="13.5" thickBot="1">
      <c r="A1782" s="30">
        <v>45323</v>
      </c>
      <c r="B1782" s="1" t="s">
        <v>13</v>
      </c>
      <c r="C1782" s="1" t="s">
        <v>290</v>
      </c>
      <c r="D1782" s="1" t="s">
        <v>72</v>
      </c>
      <c r="E1782" s="1" t="str">
        <f>+VLOOKUP(D1782,'[1]Exportar Hoja de Trabajo'!$B$2:$F$2549,2,0)</f>
        <v>CAMILO DAZA</v>
      </c>
      <c r="F1782" s="1" t="s">
        <v>18</v>
      </c>
      <c r="G1782" s="1" t="s">
        <v>19</v>
      </c>
      <c r="H1782" s="1" t="s">
        <v>29</v>
      </c>
      <c r="I1782" s="5">
        <v>64</v>
      </c>
      <c r="J1782" s="1" t="s">
        <v>30</v>
      </c>
      <c r="K1782" s="1" t="s">
        <v>488</v>
      </c>
    </row>
    <row r="1783" spans="1:11" ht="13.5" thickBot="1">
      <c r="A1783" s="30">
        <v>45323</v>
      </c>
      <c r="B1783" s="1" t="s">
        <v>13</v>
      </c>
      <c r="C1783" s="1" t="s">
        <v>290</v>
      </c>
      <c r="D1783" s="1" t="s">
        <v>72</v>
      </c>
      <c r="E1783" s="1" t="str">
        <f>+VLOOKUP(D1783,'[1]Exportar Hoja de Trabajo'!$B$2:$F$2549,2,0)</f>
        <v>CAMILO DAZA</v>
      </c>
      <c r="F1783" s="1" t="s">
        <v>27</v>
      </c>
      <c r="G1783" s="1" t="s">
        <v>28</v>
      </c>
      <c r="H1783" s="1" t="s">
        <v>29</v>
      </c>
      <c r="I1783" s="5">
        <v>385</v>
      </c>
      <c r="J1783" s="1" t="s">
        <v>46</v>
      </c>
      <c r="K1783" s="1" t="s">
        <v>47</v>
      </c>
    </row>
    <row r="1784" spans="1:11" ht="13.5" thickBot="1">
      <c r="A1784" s="30">
        <v>45323</v>
      </c>
      <c r="B1784" s="1" t="s">
        <v>13</v>
      </c>
      <c r="C1784" s="1" t="s">
        <v>290</v>
      </c>
      <c r="D1784" s="1" t="s">
        <v>72</v>
      </c>
      <c r="E1784" s="1" t="str">
        <f>+VLOOKUP(D1784,'[1]Exportar Hoja de Trabajo'!$B$2:$F$2549,2,0)</f>
        <v>CAMILO DAZA</v>
      </c>
      <c r="F1784" s="1" t="s">
        <v>38</v>
      </c>
      <c r="G1784" s="1" t="s">
        <v>39</v>
      </c>
      <c r="H1784" s="1" t="s">
        <v>29</v>
      </c>
      <c r="I1784" s="5">
        <v>3</v>
      </c>
      <c r="J1784" s="1" t="s">
        <v>46</v>
      </c>
      <c r="K1784" s="1" t="s">
        <v>47</v>
      </c>
    </row>
    <row r="1785" spans="1:11" ht="13.5" thickBot="1">
      <c r="A1785" s="30">
        <v>45323</v>
      </c>
      <c r="B1785" s="1" t="s">
        <v>13</v>
      </c>
      <c r="C1785" s="1" t="s">
        <v>290</v>
      </c>
      <c r="D1785" s="1" t="s">
        <v>74</v>
      </c>
      <c r="E1785" s="1" t="str">
        <f>+VLOOKUP(D1785,'[1]Exportar Hoja de Trabajo'!$B$2:$F$2549,2,0)</f>
        <v>PERALES</v>
      </c>
      <c r="F1785" s="1" t="s">
        <v>6</v>
      </c>
      <c r="G1785" s="1" t="s">
        <v>283</v>
      </c>
      <c r="H1785" s="1" t="s">
        <v>45</v>
      </c>
      <c r="I1785" s="5">
        <v>13</v>
      </c>
      <c r="J1785" s="1" t="s">
        <v>46</v>
      </c>
      <c r="K1785" s="1" t="s">
        <v>47</v>
      </c>
    </row>
    <row r="1786" spans="1:11" ht="13.5" thickBot="1">
      <c r="A1786" s="30">
        <v>45323</v>
      </c>
      <c r="B1786" s="1" t="s">
        <v>13</v>
      </c>
      <c r="C1786" s="1" t="s">
        <v>290</v>
      </c>
      <c r="D1786" s="1" t="s">
        <v>74</v>
      </c>
      <c r="E1786" s="1" t="str">
        <f>+VLOOKUP(D1786,'[1]Exportar Hoja de Trabajo'!$B$2:$F$2549,2,0)</f>
        <v>PERALES</v>
      </c>
      <c r="F1786" s="1" t="s">
        <v>23</v>
      </c>
      <c r="G1786" s="1" t="s">
        <v>24</v>
      </c>
      <c r="H1786" s="1" t="s">
        <v>29</v>
      </c>
      <c r="I1786" s="5">
        <v>44</v>
      </c>
      <c r="J1786" s="1" t="s">
        <v>46</v>
      </c>
      <c r="K1786" s="1" t="s">
        <v>47</v>
      </c>
    </row>
    <row r="1787" spans="1:11" ht="13.5" thickBot="1">
      <c r="A1787" s="30">
        <v>45323</v>
      </c>
      <c r="B1787" s="1" t="s">
        <v>13</v>
      </c>
      <c r="C1787" s="1" t="s">
        <v>290</v>
      </c>
      <c r="D1787" s="1" t="s">
        <v>74</v>
      </c>
      <c r="E1787" s="1" t="str">
        <f>+VLOOKUP(D1787,'[1]Exportar Hoja de Trabajo'!$B$2:$F$2549,2,0)</f>
        <v>PERALES</v>
      </c>
      <c r="F1787" s="1" t="s">
        <v>27</v>
      </c>
      <c r="G1787" s="1" t="s">
        <v>28</v>
      </c>
      <c r="H1787" s="1" t="s">
        <v>45</v>
      </c>
      <c r="I1787" s="5">
        <v>2</v>
      </c>
      <c r="J1787" s="1" t="s">
        <v>46</v>
      </c>
      <c r="K1787" s="1" t="s">
        <v>47</v>
      </c>
    </row>
    <row r="1788" spans="1:11" ht="13.5" thickBot="1">
      <c r="A1788" s="30">
        <v>45323</v>
      </c>
      <c r="B1788" s="1" t="s">
        <v>13</v>
      </c>
      <c r="C1788" s="1" t="s">
        <v>290</v>
      </c>
      <c r="D1788" s="1" t="s">
        <v>74</v>
      </c>
      <c r="E1788" s="1" t="str">
        <f>+VLOOKUP(D1788,'[1]Exportar Hoja de Trabajo'!$B$2:$F$2549,2,0)</f>
        <v>PERALES</v>
      </c>
      <c r="F1788" s="1" t="s">
        <v>40</v>
      </c>
      <c r="G1788" s="1" t="s">
        <v>41</v>
      </c>
      <c r="H1788" s="1" t="s">
        <v>45</v>
      </c>
      <c r="I1788" s="5">
        <v>2</v>
      </c>
      <c r="J1788" s="1" t="s">
        <v>46</v>
      </c>
      <c r="K1788" s="1" t="s">
        <v>47</v>
      </c>
    </row>
    <row r="1789" spans="1:11" ht="13.5" thickBot="1">
      <c r="A1789" s="30">
        <v>45323</v>
      </c>
      <c r="B1789" s="1" t="s">
        <v>13</v>
      </c>
      <c r="C1789" s="1" t="s">
        <v>290</v>
      </c>
      <c r="D1789" s="1" t="s">
        <v>124</v>
      </c>
      <c r="E1789" s="1" t="str">
        <f>+VLOOKUP(D1789,'[1]Exportar Hoja de Trabajo'!$B$2:$F$2549,2,0)</f>
        <v>LETICIA-ALFREDO VASQUEZ COBO</v>
      </c>
      <c r="F1789" s="1" t="s">
        <v>18</v>
      </c>
      <c r="G1789" s="1" t="s">
        <v>19</v>
      </c>
      <c r="H1789" s="1" t="s">
        <v>29</v>
      </c>
      <c r="I1789" s="5">
        <v>59</v>
      </c>
      <c r="J1789" s="1" t="s">
        <v>46</v>
      </c>
      <c r="K1789" s="1" t="s">
        <v>47</v>
      </c>
    </row>
    <row r="1790" spans="1:11" ht="13.5" thickBot="1">
      <c r="A1790" s="30">
        <v>45323</v>
      </c>
      <c r="B1790" s="1" t="s">
        <v>13</v>
      </c>
      <c r="C1790" s="1" t="s">
        <v>290</v>
      </c>
      <c r="D1790" s="1" t="s">
        <v>124</v>
      </c>
      <c r="E1790" s="1" t="str">
        <f>+VLOOKUP(D1790,'[1]Exportar Hoja de Trabajo'!$B$2:$F$2549,2,0)</f>
        <v>LETICIA-ALFREDO VASQUEZ COBO</v>
      </c>
      <c r="F1790" s="1" t="s">
        <v>27</v>
      </c>
      <c r="G1790" s="1" t="s">
        <v>28</v>
      </c>
      <c r="H1790" s="1" t="s">
        <v>29</v>
      </c>
      <c r="I1790" s="5">
        <v>52</v>
      </c>
      <c r="J1790" s="1" t="s">
        <v>30</v>
      </c>
      <c r="K1790" s="1" t="s">
        <v>488</v>
      </c>
    </row>
    <row r="1791" spans="1:11" ht="13.5" thickBot="1">
      <c r="A1791" s="30">
        <v>45323</v>
      </c>
      <c r="B1791" s="1" t="s">
        <v>13</v>
      </c>
      <c r="C1791" s="1" t="s">
        <v>290</v>
      </c>
      <c r="D1791" s="1" t="s">
        <v>76</v>
      </c>
      <c r="E1791" s="1" t="str">
        <f>+VLOOKUP(D1791,'[1]Exportar Hoja de Trabajo'!$B$2:$F$2549,2,0)</f>
        <v>RIONEGRO - JOSE M. CORDOVA</v>
      </c>
      <c r="F1791" s="1" t="s">
        <v>32</v>
      </c>
      <c r="G1791" s="1" t="s">
        <v>33</v>
      </c>
      <c r="H1791" s="1" t="s">
        <v>29</v>
      </c>
      <c r="I1791" s="5">
        <v>1580</v>
      </c>
      <c r="J1791" s="1" t="s">
        <v>46</v>
      </c>
      <c r="K1791" s="1" t="s">
        <v>47</v>
      </c>
    </row>
    <row r="1792" spans="1:11" ht="13.5" thickBot="1">
      <c r="A1792" s="30">
        <v>45323</v>
      </c>
      <c r="B1792" s="1" t="s">
        <v>13</v>
      </c>
      <c r="C1792" s="1" t="s">
        <v>290</v>
      </c>
      <c r="D1792" s="1" t="s">
        <v>76</v>
      </c>
      <c r="E1792" s="1" t="str">
        <f>+VLOOKUP(D1792,'[1]Exportar Hoja de Trabajo'!$B$2:$F$2549,2,0)</f>
        <v>RIONEGRO - JOSE M. CORDOVA</v>
      </c>
      <c r="F1792" s="1" t="s">
        <v>32</v>
      </c>
      <c r="G1792" s="1" t="s">
        <v>33</v>
      </c>
      <c r="H1792" s="1" t="s">
        <v>55</v>
      </c>
      <c r="I1792" s="5">
        <v>16</v>
      </c>
      <c r="J1792" s="1" t="s">
        <v>46</v>
      </c>
      <c r="K1792" s="1" t="s">
        <v>47</v>
      </c>
    </row>
    <row r="1793" spans="1:11" ht="13.5" thickBot="1">
      <c r="A1793" s="30">
        <v>45323</v>
      </c>
      <c r="B1793" s="1" t="s">
        <v>13</v>
      </c>
      <c r="C1793" s="1" t="s">
        <v>290</v>
      </c>
      <c r="D1793" s="1" t="s">
        <v>76</v>
      </c>
      <c r="E1793" s="1" t="str">
        <f>+VLOOKUP(D1793,'[1]Exportar Hoja de Trabajo'!$B$2:$F$2549,2,0)</f>
        <v>RIONEGRO - JOSE M. CORDOVA</v>
      </c>
      <c r="F1793" s="1" t="s">
        <v>6</v>
      </c>
      <c r="G1793" s="1" t="s">
        <v>283</v>
      </c>
      <c r="H1793" s="1" t="s">
        <v>62</v>
      </c>
      <c r="I1793" s="5">
        <v>6</v>
      </c>
      <c r="J1793" s="1" t="s">
        <v>82</v>
      </c>
      <c r="K1793" s="1" t="s">
        <v>83</v>
      </c>
    </row>
    <row r="1794" spans="1:11" ht="13.5" thickBot="1">
      <c r="A1794" s="30">
        <v>45323</v>
      </c>
      <c r="B1794" s="1" t="s">
        <v>13</v>
      </c>
      <c r="C1794" s="1" t="s">
        <v>290</v>
      </c>
      <c r="D1794" s="1" t="s">
        <v>76</v>
      </c>
      <c r="E1794" s="1" t="str">
        <f>+VLOOKUP(D1794,'[1]Exportar Hoja de Trabajo'!$B$2:$F$2549,2,0)</f>
        <v>RIONEGRO - JOSE M. CORDOVA</v>
      </c>
      <c r="F1794" s="1" t="s">
        <v>6</v>
      </c>
      <c r="G1794" s="1" t="s">
        <v>283</v>
      </c>
      <c r="H1794" s="1" t="s">
        <v>79</v>
      </c>
      <c r="I1794" s="5">
        <v>2</v>
      </c>
      <c r="J1794" s="1" t="s">
        <v>46</v>
      </c>
      <c r="K1794" s="1" t="s">
        <v>47</v>
      </c>
    </row>
    <row r="1795" spans="1:11" ht="13.5" thickBot="1">
      <c r="A1795" s="30">
        <v>45323</v>
      </c>
      <c r="B1795" s="1" t="s">
        <v>13</v>
      </c>
      <c r="C1795" s="1" t="s">
        <v>290</v>
      </c>
      <c r="D1795" s="1" t="s">
        <v>76</v>
      </c>
      <c r="E1795" s="1" t="str">
        <f>+VLOOKUP(D1795,'[1]Exportar Hoja de Trabajo'!$B$2:$F$2549,2,0)</f>
        <v>RIONEGRO - JOSE M. CORDOVA</v>
      </c>
      <c r="F1795" s="1" t="s">
        <v>65</v>
      </c>
      <c r="G1795" s="1" t="s">
        <v>66</v>
      </c>
      <c r="H1795" s="1" t="s">
        <v>45</v>
      </c>
      <c r="I1795" s="5">
        <v>1</v>
      </c>
      <c r="J1795" s="1" t="s">
        <v>46</v>
      </c>
      <c r="K1795" s="1" t="s">
        <v>47</v>
      </c>
    </row>
    <row r="1796" spans="1:11" ht="13.5" thickBot="1">
      <c r="A1796" s="30">
        <v>45323</v>
      </c>
      <c r="B1796" s="1" t="s">
        <v>13</v>
      </c>
      <c r="C1796" s="1" t="s">
        <v>290</v>
      </c>
      <c r="D1796" s="1" t="s">
        <v>76</v>
      </c>
      <c r="E1796" s="1" t="str">
        <f>+VLOOKUP(D1796,'[1]Exportar Hoja de Trabajo'!$B$2:$F$2549,2,0)</f>
        <v>RIONEGRO - JOSE M. CORDOVA</v>
      </c>
      <c r="F1796" s="1" t="s">
        <v>23</v>
      </c>
      <c r="G1796" s="1" t="s">
        <v>24</v>
      </c>
      <c r="H1796" s="1" t="s">
        <v>79</v>
      </c>
      <c r="I1796" s="5">
        <v>18</v>
      </c>
      <c r="J1796" s="1" t="s">
        <v>46</v>
      </c>
      <c r="K1796" s="1" t="s">
        <v>47</v>
      </c>
    </row>
    <row r="1797" spans="1:11" ht="13.5" thickBot="1">
      <c r="A1797" s="30">
        <v>45323</v>
      </c>
      <c r="B1797" s="1" t="s">
        <v>13</v>
      </c>
      <c r="C1797" s="1" t="s">
        <v>290</v>
      </c>
      <c r="D1797" s="1" t="s">
        <v>76</v>
      </c>
      <c r="E1797" s="1" t="str">
        <f>+VLOOKUP(D1797,'[1]Exportar Hoja de Trabajo'!$B$2:$F$2549,2,0)</f>
        <v>RIONEGRO - JOSE M. CORDOVA</v>
      </c>
      <c r="F1797" s="1" t="s">
        <v>36</v>
      </c>
      <c r="G1797" t="s">
        <v>347</v>
      </c>
      <c r="H1797" s="1" t="s">
        <v>29</v>
      </c>
      <c r="I1797" s="5">
        <v>431</v>
      </c>
      <c r="J1797" s="1" t="s">
        <v>46</v>
      </c>
      <c r="K1797" s="1" t="s">
        <v>47</v>
      </c>
    </row>
    <row r="1798" spans="1:11" ht="13.5" thickBot="1">
      <c r="A1798" s="30">
        <v>45323</v>
      </c>
      <c r="B1798" s="1" t="s">
        <v>13</v>
      </c>
      <c r="C1798" s="1" t="s">
        <v>290</v>
      </c>
      <c r="D1798" s="1" t="s">
        <v>76</v>
      </c>
      <c r="E1798" s="1" t="str">
        <f>+VLOOKUP(D1798,'[1]Exportar Hoja de Trabajo'!$B$2:$F$2549,2,0)</f>
        <v>RIONEGRO - JOSE M. CORDOVA</v>
      </c>
      <c r="F1798" s="1" t="s">
        <v>36</v>
      </c>
      <c r="G1798" t="s">
        <v>347</v>
      </c>
      <c r="H1798" s="1" t="s">
        <v>79</v>
      </c>
      <c r="I1798" s="5">
        <v>2</v>
      </c>
      <c r="J1798" s="1" t="s">
        <v>46</v>
      </c>
      <c r="K1798" s="1" t="s">
        <v>47</v>
      </c>
    </row>
    <row r="1799" spans="1:11" ht="13.5" thickBot="1">
      <c r="A1799" s="30">
        <v>45323</v>
      </c>
      <c r="B1799" s="1" t="s">
        <v>13</v>
      </c>
      <c r="C1799" s="1" t="s">
        <v>290</v>
      </c>
      <c r="D1799" s="1" t="s">
        <v>76</v>
      </c>
      <c r="E1799" s="1" t="str">
        <f>+VLOOKUP(D1799,'[1]Exportar Hoja de Trabajo'!$B$2:$F$2549,2,0)</f>
        <v>RIONEGRO - JOSE M. CORDOVA</v>
      </c>
      <c r="F1799" s="1" t="s">
        <v>27</v>
      </c>
      <c r="G1799" s="1" t="s">
        <v>28</v>
      </c>
      <c r="H1799" s="1" t="s">
        <v>29</v>
      </c>
      <c r="I1799" s="5">
        <v>1574</v>
      </c>
      <c r="J1799" s="1" t="s">
        <v>46</v>
      </c>
      <c r="K1799" s="1" t="s">
        <v>47</v>
      </c>
    </row>
    <row r="1800" spans="1:11" ht="13.5" thickBot="1">
      <c r="A1800" s="30">
        <v>45323</v>
      </c>
      <c r="B1800" s="1" t="s">
        <v>13</v>
      </c>
      <c r="C1800" s="1" t="s">
        <v>290</v>
      </c>
      <c r="D1800" s="1" t="s">
        <v>76</v>
      </c>
      <c r="E1800" s="1" t="str">
        <f>+VLOOKUP(D1800,'[1]Exportar Hoja de Trabajo'!$B$2:$F$2549,2,0)</f>
        <v>RIONEGRO - JOSE M. CORDOVA</v>
      </c>
      <c r="F1800" s="1" t="s">
        <v>27</v>
      </c>
      <c r="G1800" s="1" t="s">
        <v>28</v>
      </c>
      <c r="H1800" s="1" t="s">
        <v>29</v>
      </c>
      <c r="I1800" s="5">
        <v>12</v>
      </c>
      <c r="J1800" s="1" t="s">
        <v>82</v>
      </c>
      <c r="K1800" s="1" t="s">
        <v>83</v>
      </c>
    </row>
    <row r="1801" spans="1:11" ht="13.5" thickBot="1">
      <c r="A1801" s="30">
        <v>45323</v>
      </c>
      <c r="B1801" s="1" t="s">
        <v>13</v>
      </c>
      <c r="C1801" s="1" t="s">
        <v>290</v>
      </c>
      <c r="D1801" s="1" t="s">
        <v>76</v>
      </c>
      <c r="E1801" s="1" t="str">
        <f>+VLOOKUP(D1801,'[1]Exportar Hoja de Trabajo'!$B$2:$F$2549,2,0)</f>
        <v>RIONEGRO - JOSE M. CORDOVA</v>
      </c>
      <c r="F1801" s="1" t="s">
        <v>27</v>
      </c>
      <c r="G1801" s="1" t="s">
        <v>28</v>
      </c>
      <c r="H1801" s="1" t="s">
        <v>15</v>
      </c>
      <c r="I1801" s="5">
        <v>145</v>
      </c>
      <c r="J1801" s="1" t="s">
        <v>25</v>
      </c>
      <c r="K1801" s="1" t="s">
        <v>26</v>
      </c>
    </row>
    <row r="1802" spans="1:11" ht="13.5" thickBot="1">
      <c r="A1802" s="30">
        <v>45323</v>
      </c>
      <c r="B1802" s="1" t="s">
        <v>13</v>
      </c>
      <c r="C1802" s="1" t="s">
        <v>290</v>
      </c>
      <c r="D1802" s="1" t="s">
        <v>76</v>
      </c>
      <c r="E1802" s="1" t="str">
        <f>+VLOOKUP(D1802,'[1]Exportar Hoja de Trabajo'!$B$2:$F$2549,2,0)</f>
        <v>RIONEGRO - JOSE M. CORDOVA</v>
      </c>
      <c r="F1802" s="1" t="s">
        <v>38</v>
      </c>
      <c r="G1802" s="1" t="s">
        <v>39</v>
      </c>
      <c r="H1802" s="1" t="s">
        <v>15</v>
      </c>
      <c r="I1802" s="5">
        <v>26</v>
      </c>
      <c r="J1802" s="1" t="s">
        <v>25</v>
      </c>
      <c r="K1802" s="1" t="s">
        <v>26</v>
      </c>
    </row>
    <row r="1803" spans="1:11" ht="13.5" thickBot="1">
      <c r="A1803" s="30">
        <v>45323</v>
      </c>
      <c r="B1803" s="1" t="s">
        <v>13</v>
      </c>
      <c r="C1803" s="1" t="s">
        <v>290</v>
      </c>
      <c r="D1803" s="1" t="s">
        <v>84</v>
      </c>
      <c r="E1803" s="1" t="str">
        <f>+VLOOKUP(D1803,'[1]Exportar Hoja de Trabajo'!$B$2:$F$2549,2,0)</f>
        <v>MONTERIA - LOS GARZONES</v>
      </c>
      <c r="F1803" s="1" t="s">
        <v>32</v>
      </c>
      <c r="G1803" s="1" t="s">
        <v>33</v>
      </c>
      <c r="H1803" s="1" t="s">
        <v>29</v>
      </c>
      <c r="I1803" s="5">
        <v>243</v>
      </c>
      <c r="J1803" s="1" t="s">
        <v>46</v>
      </c>
      <c r="K1803" s="1" t="s">
        <v>47</v>
      </c>
    </row>
    <row r="1804" spans="1:11" ht="13.5" thickBot="1">
      <c r="A1804" s="30">
        <v>45323</v>
      </c>
      <c r="B1804" s="1" t="s">
        <v>13</v>
      </c>
      <c r="C1804" s="1" t="s">
        <v>290</v>
      </c>
      <c r="D1804" s="1" t="s">
        <v>84</v>
      </c>
      <c r="E1804" s="1" t="str">
        <f>+VLOOKUP(D1804,'[1]Exportar Hoja de Trabajo'!$B$2:$F$2549,2,0)</f>
        <v>MONTERIA - LOS GARZONES</v>
      </c>
      <c r="F1804" s="1" t="s">
        <v>40</v>
      </c>
      <c r="G1804" s="1" t="s">
        <v>41</v>
      </c>
      <c r="H1804" s="1" t="s">
        <v>45</v>
      </c>
      <c r="I1804" s="5">
        <v>15</v>
      </c>
      <c r="J1804" s="1" t="s">
        <v>46</v>
      </c>
      <c r="K1804" s="1" t="s">
        <v>47</v>
      </c>
    </row>
    <row r="1805" spans="1:11" ht="13.5" thickBot="1">
      <c r="A1805" s="30">
        <v>45323</v>
      </c>
      <c r="B1805" s="1" t="s">
        <v>13</v>
      </c>
      <c r="C1805" s="1" t="s">
        <v>290</v>
      </c>
      <c r="D1805" s="1" t="s">
        <v>85</v>
      </c>
      <c r="E1805" s="1" t="str">
        <f>+VLOOKUP(D1805,'[1]Exportar Hoja de Trabajo'!$B$2:$F$2549,2,0)</f>
        <v>NEIVA - BENITO SALAS</v>
      </c>
      <c r="F1805" s="1" t="s">
        <v>27</v>
      </c>
      <c r="G1805" s="1" t="s">
        <v>28</v>
      </c>
      <c r="H1805" s="1" t="s">
        <v>29</v>
      </c>
      <c r="I1805" s="5">
        <v>54</v>
      </c>
      <c r="J1805" s="1" t="s">
        <v>46</v>
      </c>
      <c r="K1805" s="1" t="s">
        <v>47</v>
      </c>
    </row>
    <row r="1806" spans="1:11" ht="13.5" thickBot="1">
      <c r="A1806" s="30">
        <v>45323</v>
      </c>
      <c r="B1806" s="1" t="s">
        <v>13</v>
      </c>
      <c r="C1806" s="1" t="s">
        <v>290</v>
      </c>
      <c r="D1806" s="1" t="s">
        <v>86</v>
      </c>
      <c r="E1806" s="1" t="str">
        <f>+VLOOKUP(D1806,'[1]Exportar Hoja de Trabajo'!$B$2:$F$2549,2,0)</f>
        <v>PEREIRA - MATECAÑA</v>
      </c>
      <c r="F1806" s="1" t="s">
        <v>6</v>
      </c>
      <c r="G1806" s="1" t="s">
        <v>283</v>
      </c>
      <c r="H1806" s="1" t="s">
        <v>15</v>
      </c>
      <c r="I1806" s="5">
        <v>198</v>
      </c>
      <c r="J1806" s="1" t="s">
        <v>25</v>
      </c>
      <c r="K1806" s="1" t="s">
        <v>26</v>
      </c>
    </row>
    <row r="1807" spans="1:11" ht="13.5" thickBot="1">
      <c r="A1807" s="30">
        <v>45323</v>
      </c>
      <c r="B1807" s="1" t="s">
        <v>13</v>
      </c>
      <c r="C1807" s="1" t="s">
        <v>290</v>
      </c>
      <c r="D1807" s="1" t="s">
        <v>86</v>
      </c>
      <c r="E1807" s="1" t="str">
        <f>+VLOOKUP(D1807,'[1]Exportar Hoja de Trabajo'!$B$2:$F$2549,2,0)</f>
        <v>PEREIRA - MATECAÑA</v>
      </c>
      <c r="F1807" s="1" t="s">
        <v>6</v>
      </c>
      <c r="G1807" s="1" t="s">
        <v>283</v>
      </c>
      <c r="H1807" s="1" t="s">
        <v>20</v>
      </c>
      <c r="I1807" s="5">
        <v>1</v>
      </c>
      <c r="J1807" s="1" t="s">
        <v>175</v>
      </c>
      <c r="K1807" s="1" t="s">
        <v>176</v>
      </c>
    </row>
    <row r="1808" spans="1:11" ht="13.5" thickBot="1">
      <c r="A1808" s="30">
        <v>45323</v>
      </c>
      <c r="B1808" s="1" t="s">
        <v>13</v>
      </c>
      <c r="C1808" s="1" t="s">
        <v>290</v>
      </c>
      <c r="D1808" s="1" t="s">
        <v>86</v>
      </c>
      <c r="E1808" s="1" t="str">
        <f>+VLOOKUP(D1808,'[1]Exportar Hoja de Trabajo'!$B$2:$F$2549,2,0)</f>
        <v>PEREIRA - MATECAÑA</v>
      </c>
      <c r="F1808" s="1" t="s">
        <v>65</v>
      </c>
      <c r="G1808" s="1" t="s">
        <v>66</v>
      </c>
      <c r="H1808" s="1" t="s">
        <v>29</v>
      </c>
      <c r="I1808" s="5">
        <v>6</v>
      </c>
      <c r="J1808" s="1" t="s">
        <v>30</v>
      </c>
      <c r="K1808" s="1" t="s">
        <v>488</v>
      </c>
    </row>
    <row r="1809" spans="1:11" ht="13.5" thickBot="1">
      <c r="A1809" s="30">
        <v>45323</v>
      </c>
      <c r="B1809" s="1" t="s">
        <v>13</v>
      </c>
      <c r="C1809" s="1" t="s">
        <v>290</v>
      </c>
      <c r="D1809" s="1" t="s">
        <v>86</v>
      </c>
      <c r="E1809" s="1" t="str">
        <f>+VLOOKUP(D1809,'[1]Exportar Hoja de Trabajo'!$B$2:$F$2549,2,0)</f>
        <v>PEREIRA - MATECAÑA</v>
      </c>
      <c r="F1809" s="1" t="s">
        <v>23</v>
      </c>
      <c r="G1809" s="1" t="s">
        <v>24</v>
      </c>
      <c r="H1809" s="1" t="s">
        <v>29</v>
      </c>
      <c r="I1809" s="5">
        <v>181</v>
      </c>
      <c r="J1809" s="1" t="s">
        <v>30</v>
      </c>
      <c r="K1809" s="1" t="s">
        <v>488</v>
      </c>
    </row>
    <row r="1810" spans="1:11" ht="13.5" thickBot="1">
      <c r="A1810" s="30">
        <v>45323</v>
      </c>
      <c r="B1810" s="1" t="s">
        <v>13</v>
      </c>
      <c r="C1810" s="1" t="s">
        <v>290</v>
      </c>
      <c r="D1810" s="1" t="s">
        <v>86</v>
      </c>
      <c r="E1810" s="1" t="str">
        <f>+VLOOKUP(D1810,'[1]Exportar Hoja de Trabajo'!$B$2:$F$2549,2,0)</f>
        <v>PEREIRA - MATECAÑA</v>
      </c>
      <c r="F1810" s="1" t="s">
        <v>36</v>
      </c>
      <c r="G1810" t="s">
        <v>347</v>
      </c>
      <c r="H1810" s="1" t="s">
        <v>29</v>
      </c>
      <c r="I1810" s="5">
        <v>60</v>
      </c>
      <c r="J1810" s="1" t="s">
        <v>46</v>
      </c>
      <c r="K1810" s="1" t="s">
        <v>47</v>
      </c>
    </row>
    <row r="1811" spans="1:11" ht="13.5" thickBot="1">
      <c r="A1811" s="30">
        <v>45323</v>
      </c>
      <c r="B1811" s="1" t="s">
        <v>13</v>
      </c>
      <c r="C1811" s="1" t="s">
        <v>290</v>
      </c>
      <c r="D1811" s="1" t="s">
        <v>86</v>
      </c>
      <c r="E1811" s="1" t="str">
        <f>+VLOOKUP(D1811,'[1]Exportar Hoja de Trabajo'!$B$2:$F$2549,2,0)</f>
        <v>PEREIRA - MATECAÑA</v>
      </c>
      <c r="F1811" s="1" t="s">
        <v>36</v>
      </c>
      <c r="G1811" t="s">
        <v>347</v>
      </c>
      <c r="H1811" s="1" t="s">
        <v>29</v>
      </c>
      <c r="I1811" s="5">
        <v>3</v>
      </c>
      <c r="J1811" s="1" t="s">
        <v>30</v>
      </c>
      <c r="K1811" s="1" t="s">
        <v>488</v>
      </c>
    </row>
    <row r="1812" spans="1:11" ht="13.5" thickBot="1">
      <c r="A1812" s="30">
        <v>45323</v>
      </c>
      <c r="B1812" s="1" t="s">
        <v>13</v>
      </c>
      <c r="C1812" s="1" t="s">
        <v>290</v>
      </c>
      <c r="D1812" s="1" t="s">
        <v>87</v>
      </c>
      <c r="E1812" s="1" t="str">
        <f>+VLOOKUP(D1812,'[1]Exportar Hoja de Trabajo'!$B$2:$F$2549,2,0)</f>
        <v>PASTO - ANTONIO NARIQO</v>
      </c>
      <c r="F1812" s="1" t="s">
        <v>27</v>
      </c>
      <c r="G1812" s="1" t="s">
        <v>28</v>
      </c>
      <c r="H1812" s="1" t="s">
        <v>29</v>
      </c>
      <c r="I1812" s="5">
        <v>168</v>
      </c>
      <c r="J1812" s="1" t="s">
        <v>46</v>
      </c>
      <c r="K1812" s="1" t="s">
        <v>47</v>
      </c>
    </row>
    <row r="1813" spans="1:11" ht="13.5" thickBot="1">
      <c r="A1813" s="30">
        <v>45323</v>
      </c>
      <c r="B1813" s="1" t="s">
        <v>13</v>
      </c>
      <c r="C1813" s="1" t="s">
        <v>290</v>
      </c>
      <c r="D1813" s="1" t="s">
        <v>88</v>
      </c>
      <c r="E1813" s="1" t="str">
        <f>+VLOOKUP(D1813,'[1]Exportar Hoja de Trabajo'!$B$2:$F$2549,2,0)</f>
        <v>ALMIRANTE PADILLA</v>
      </c>
      <c r="F1813" s="1" t="s">
        <v>23</v>
      </c>
      <c r="G1813" s="1" t="s">
        <v>24</v>
      </c>
      <c r="H1813" s="1" t="s">
        <v>45</v>
      </c>
      <c r="I1813" s="5">
        <v>1</v>
      </c>
      <c r="J1813" s="1" t="s">
        <v>46</v>
      </c>
      <c r="K1813" s="1" t="s">
        <v>47</v>
      </c>
    </row>
    <row r="1814" spans="1:11" ht="13.5" thickBot="1">
      <c r="A1814" s="30">
        <v>45323</v>
      </c>
      <c r="B1814" s="1" t="s">
        <v>13</v>
      </c>
      <c r="C1814" s="1" t="s">
        <v>290</v>
      </c>
      <c r="D1814" s="1" t="s">
        <v>88</v>
      </c>
      <c r="E1814" s="1" t="str">
        <f>+VLOOKUP(D1814,'[1]Exportar Hoja de Trabajo'!$B$2:$F$2549,2,0)</f>
        <v>ALMIRANTE PADILLA</v>
      </c>
      <c r="F1814" s="1" t="s">
        <v>23</v>
      </c>
      <c r="G1814" s="1" t="s">
        <v>24</v>
      </c>
      <c r="H1814" s="1" t="s">
        <v>29</v>
      </c>
      <c r="I1814" s="5">
        <v>115</v>
      </c>
      <c r="J1814" s="1" t="s">
        <v>46</v>
      </c>
      <c r="K1814" s="1" t="s">
        <v>47</v>
      </c>
    </row>
    <row r="1815" spans="1:11" ht="13.5" thickBot="1">
      <c r="A1815" s="30">
        <v>45323</v>
      </c>
      <c r="B1815" s="1" t="s">
        <v>13</v>
      </c>
      <c r="C1815" s="1" t="s">
        <v>290</v>
      </c>
      <c r="D1815" s="1" t="s">
        <v>89</v>
      </c>
      <c r="E1815" s="1" t="str">
        <f>+VLOOKUP(D1815,'[1]Exportar Hoja de Trabajo'!$B$2:$F$2549,2,0)</f>
        <v>SIMON BOLIVAR</v>
      </c>
      <c r="F1815" s="1" t="s">
        <v>32</v>
      </c>
      <c r="G1815" s="1" t="s">
        <v>33</v>
      </c>
      <c r="H1815" s="1" t="s">
        <v>29</v>
      </c>
      <c r="I1815" s="5">
        <v>244</v>
      </c>
      <c r="J1815" s="1" t="s">
        <v>30</v>
      </c>
      <c r="K1815" s="1" t="s">
        <v>488</v>
      </c>
    </row>
    <row r="1816" spans="1:11" ht="13.5" thickBot="1">
      <c r="A1816" s="30">
        <v>45323</v>
      </c>
      <c r="B1816" s="1" t="s">
        <v>13</v>
      </c>
      <c r="C1816" s="1" t="s">
        <v>290</v>
      </c>
      <c r="D1816" s="1" t="s">
        <v>89</v>
      </c>
      <c r="E1816" s="1" t="str">
        <f>+VLOOKUP(D1816,'[1]Exportar Hoja de Trabajo'!$B$2:$F$2549,2,0)</f>
        <v>SIMON BOLIVAR</v>
      </c>
      <c r="F1816" s="1" t="s">
        <v>6</v>
      </c>
      <c r="G1816" s="1" t="s">
        <v>283</v>
      </c>
      <c r="H1816" s="1" t="s">
        <v>177</v>
      </c>
      <c r="I1816" s="5">
        <v>1</v>
      </c>
      <c r="J1816" s="1" t="s">
        <v>131</v>
      </c>
      <c r="K1816" s="1" t="s">
        <v>132</v>
      </c>
    </row>
    <row r="1817" spans="1:11" ht="13.5" thickBot="1">
      <c r="A1817" s="30">
        <v>45323</v>
      </c>
      <c r="B1817" s="1" t="s">
        <v>13</v>
      </c>
      <c r="C1817" s="1" t="s">
        <v>290</v>
      </c>
      <c r="D1817" s="1" t="s">
        <v>89</v>
      </c>
      <c r="E1817" s="1" t="str">
        <f>+VLOOKUP(D1817,'[1]Exportar Hoja de Trabajo'!$B$2:$F$2549,2,0)</f>
        <v>SIMON BOLIVAR</v>
      </c>
      <c r="F1817" s="1" t="s">
        <v>65</v>
      </c>
      <c r="G1817" s="1" t="s">
        <v>66</v>
      </c>
      <c r="H1817" s="1" t="s">
        <v>29</v>
      </c>
      <c r="I1817" s="5">
        <v>6</v>
      </c>
      <c r="J1817" s="1" t="s">
        <v>30</v>
      </c>
      <c r="K1817" s="1" t="s">
        <v>488</v>
      </c>
    </row>
    <row r="1818" spans="1:11" ht="13.5" thickBot="1">
      <c r="A1818" s="30">
        <v>45323</v>
      </c>
      <c r="B1818" s="1" t="s">
        <v>13</v>
      </c>
      <c r="C1818" s="1" t="s">
        <v>290</v>
      </c>
      <c r="D1818" s="1" t="s">
        <v>89</v>
      </c>
      <c r="E1818" s="1" t="str">
        <f>+VLOOKUP(D1818,'[1]Exportar Hoja de Trabajo'!$B$2:$F$2549,2,0)</f>
        <v>SIMON BOLIVAR</v>
      </c>
      <c r="F1818" s="1" t="s">
        <v>18</v>
      </c>
      <c r="G1818" s="1" t="s">
        <v>19</v>
      </c>
      <c r="H1818" s="1" t="s">
        <v>56</v>
      </c>
      <c r="I1818" s="5">
        <v>7</v>
      </c>
      <c r="J1818" s="1" t="s">
        <v>115</v>
      </c>
      <c r="K1818" s="1" t="s">
        <v>116</v>
      </c>
    </row>
    <row r="1819" spans="1:11" ht="13.5" thickBot="1">
      <c r="A1819" s="30">
        <v>45323</v>
      </c>
      <c r="B1819" s="1" t="s">
        <v>13</v>
      </c>
      <c r="C1819" s="1" t="s">
        <v>290</v>
      </c>
      <c r="D1819" s="1" t="s">
        <v>89</v>
      </c>
      <c r="E1819" s="1" t="str">
        <f>+VLOOKUP(D1819,'[1]Exportar Hoja de Trabajo'!$B$2:$F$2549,2,0)</f>
        <v>SIMON BOLIVAR</v>
      </c>
      <c r="F1819" s="1" t="s">
        <v>18</v>
      </c>
      <c r="G1819" s="1" t="s">
        <v>19</v>
      </c>
      <c r="H1819" s="1" t="s">
        <v>15</v>
      </c>
      <c r="I1819" s="5">
        <v>12</v>
      </c>
      <c r="J1819" s="1" t="s">
        <v>25</v>
      </c>
      <c r="K1819" s="1" t="s">
        <v>26</v>
      </c>
    </row>
    <row r="1820" spans="1:11" ht="13.5" thickBot="1">
      <c r="A1820" s="30">
        <v>45323</v>
      </c>
      <c r="B1820" s="1" t="s">
        <v>13</v>
      </c>
      <c r="C1820" s="1" t="s">
        <v>290</v>
      </c>
      <c r="D1820" s="1" t="s">
        <v>89</v>
      </c>
      <c r="E1820" s="1" t="str">
        <f>+VLOOKUP(D1820,'[1]Exportar Hoja de Trabajo'!$B$2:$F$2549,2,0)</f>
        <v>SIMON BOLIVAR</v>
      </c>
      <c r="F1820" s="1" t="s">
        <v>23</v>
      </c>
      <c r="G1820" s="1" t="s">
        <v>24</v>
      </c>
      <c r="H1820" s="1" t="s">
        <v>15</v>
      </c>
      <c r="I1820" s="5">
        <v>12</v>
      </c>
      <c r="J1820" s="1" t="s">
        <v>25</v>
      </c>
      <c r="K1820" s="1" t="s">
        <v>26</v>
      </c>
    </row>
    <row r="1821" spans="1:11" ht="13.5" thickBot="1">
      <c r="A1821" s="30">
        <v>45323</v>
      </c>
      <c r="B1821" s="1" t="s">
        <v>13</v>
      </c>
      <c r="C1821" s="1" t="s">
        <v>290</v>
      </c>
      <c r="D1821" s="1" t="s">
        <v>89</v>
      </c>
      <c r="E1821" s="1" t="str">
        <f>+VLOOKUP(D1821,'[1]Exportar Hoja de Trabajo'!$B$2:$F$2549,2,0)</f>
        <v>SIMON BOLIVAR</v>
      </c>
      <c r="F1821" s="1" t="s">
        <v>27</v>
      </c>
      <c r="G1821" s="1" t="s">
        <v>28</v>
      </c>
      <c r="H1821" s="1" t="s">
        <v>15</v>
      </c>
      <c r="I1821" s="5">
        <v>83</v>
      </c>
      <c r="J1821" s="1" t="s">
        <v>16</v>
      </c>
      <c r="K1821" s="1" t="s">
        <v>17</v>
      </c>
    </row>
    <row r="1822" spans="1:11" ht="13.5" thickBot="1">
      <c r="A1822" s="30">
        <v>45323</v>
      </c>
      <c r="B1822" s="1" t="s">
        <v>13</v>
      </c>
      <c r="C1822" s="1" t="s">
        <v>290</v>
      </c>
      <c r="D1822" s="1" t="s">
        <v>89</v>
      </c>
      <c r="E1822" s="1" t="str">
        <f>+VLOOKUP(D1822,'[1]Exportar Hoja de Trabajo'!$B$2:$F$2549,2,0)</f>
        <v>SIMON BOLIVAR</v>
      </c>
      <c r="F1822" s="1" t="s">
        <v>40</v>
      </c>
      <c r="G1822" s="1" t="s">
        <v>41</v>
      </c>
      <c r="H1822" s="1" t="s">
        <v>45</v>
      </c>
      <c r="I1822" s="5">
        <v>27</v>
      </c>
      <c r="J1822" s="1" t="s">
        <v>46</v>
      </c>
      <c r="K1822" s="1" t="s">
        <v>47</v>
      </c>
    </row>
    <row r="1823" spans="1:11" ht="13.5" thickBot="1">
      <c r="A1823" s="30">
        <v>45323</v>
      </c>
      <c r="B1823" s="1" t="s">
        <v>13</v>
      </c>
      <c r="C1823" s="1" t="s">
        <v>290</v>
      </c>
      <c r="D1823" s="1" t="s">
        <v>89</v>
      </c>
      <c r="E1823" s="1" t="str">
        <f>+VLOOKUP(D1823,'[1]Exportar Hoja de Trabajo'!$B$2:$F$2549,2,0)</f>
        <v>SIMON BOLIVAR</v>
      </c>
      <c r="F1823" s="1" t="s">
        <v>40</v>
      </c>
      <c r="G1823" s="1" t="s">
        <v>41</v>
      </c>
      <c r="H1823" s="1" t="s">
        <v>29</v>
      </c>
      <c r="I1823" s="5">
        <v>651</v>
      </c>
      <c r="J1823" s="1" t="s">
        <v>30</v>
      </c>
      <c r="K1823" s="1" t="s">
        <v>488</v>
      </c>
    </row>
    <row r="1824" spans="1:11" ht="13.5" thickBot="1">
      <c r="A1824" s="30">
        <v>45323</v>
      </c>
      <c r="B1824" s="1" t="s">
        <v>13</v>
      </c>
      <c r="C1824" s="1" t="s">
        <v>290</v>
      </c>
      <c r="D1824" s="1" t="s">
        <v>89</v>
      </c>
      <c r="E1824" s="1" t="str">
        <f>+VLOOKUP(D1824,'[1]Exportar Hoja de Trabajo'!$B$2:$F$2549,2,0)</f>
        <v>SIMON BOLIVAR</v>
      </c>
      <c r="F1824" s="1" t="s">
        <v>40</v>
      </c>
      <c r="G1824" s="1" t="s">
        <v>41</v>
      </c>
      <c r="H1824" s="1" t="s">
        <v>15</v>
      </c>
      <c r="I1824" s="5">
        <v>83</v>
      </c>
      <c r="J1824" s="1" t="s">
        <v>16</v>
      </c>
      <c r="K1824" s="1" t="s">
        <v>17</v>
      </c>
    </row>
    <row r="1825" spans="1:11" ht="13.5" thickBot="1">
      <c r="A1825" s="30">
        <v>45323</v>
      </c>
      <c r="B1825" s="1" t="s">
        <v>13</v>
      </c>
      <c r="C1825" s="1" t="s">
        <v>290</v>
      </c>
      <c r="D1825" s="1" t="s">
        <v>89</v>
      </c>
      <c r="E1825" s="1" t="str">
        <f>+VLOOKUP(D1825,'[1]Exportar Hoja de Trabajo'!$B$2:$F$2549,2,0)</f>
        <v>SIMON BOLIVAR</v>
      </c>
      <c r="F1825" s="1" t="s">
        <v>40</v>
      </c>
      <c r="G1825" s="1" t="s">
        <v>41</v>
      </c>
      <c r="H1825" s="1" t="s">
        <v>177</v>
      </c>
      <c r="I1825" s="5">
        <v>1</v>
      </c>
      <c r="J1825" s="1" t="s">
        <v>131</v>
      </c>
      <c r="K1825" s="1" t="s">
        <v>132</v>
      </c>
    </row>
    <row r="1826" spans="1:11" ht="13.5" thickBot="1">
      <c r="A1826" s="30">
        <v>45323</v>
      </c>
      <c r="B1826" s="1" t="s">
        <v>90</v>
      </c>
      <c r="C1826" s="1" t="s">
        <v>294</v>
      </c>
      <c r="D1826" s="1" t="s">
        <v>5</v>
      </c>
      <c r="E1826" s="1" t="str">
        <f>+VLOOKUP(D1826,'[1]Exportar Hoja de Trabajo'!$B$2:$F$2549,2,0)</f>
        <v>BOGOTA - EL DORADO LUIS CARLOS GALAN SARMIENTO</v>
      </c>
      <c r="F1826" s="1" t="s">
        <v>65</v>
      </c>
      <c r="G1826" s="1" t="s">
        <v>66</v>
      </c>
      <c r="H1826" s="1" t="s">
        <v>94</v>
      </c>
      <c r="I1826" s="5">
        <v>37</v>
      </c>
      <c r="J1826" s="1" t="s">
        <v>95</v>
      </c>
      <c r="K1826" s="1" t="s">
        <v>96</v>
      </c>
    </row>
    <row r="1827" spans="1:11" ht="13.5" thickBot="1">
      <c r="A1827" s="30">
        <v>45323</v>
      </c>
      <c r="B1827" s="1" t="s">
        <v>112</v>
      </c>
      <c r="C1827" s="1" t="s">
        <v>293</v>
      </c>
      <c r="D1827" s="1" t="s">
        <v>113</v>
      </c>
      <c r="E1827" s="1" t="str">
        <f>+VLOOKUP(D1827,'[1]Exportar Hoja de Trabajo'!$B$2:$F$2549,2,0)</f>
        <v>BARRANCABERMEJA-YARIGUIES</v>
      </c>
      <c r="F1827" s="1" t="s">
        <v>23</v>
      </c>
      <c r="G1827" s="1" t="s">
        <v>24</v>
      </c>
      <c r="H1827" s="1" t="s">
        <v>45</v>
      </c>
      <c r="I1827" s="5">
        <v>5</v>
      </c>
      <c r="J1827" s="1" t="s">
        <v>117</v>
      </c>
      <c r="K1827" s="1" t="s">
        <v>47</v>
      </c>
    </row>
    <row r="1828" spans="1:11" ht="13.5" thickBot="1">
      <c r="A1828" s="30">
        <v>45323</v>
      </c>
      <c r="B1828" s="1" t="s">
        <v>112</v>
      </c>
      <c r="C1828" s="1" t="s">
        <v>293</v>
      </c>
      <c r="D1828" s="1" t="s">
        <v>113</v>
      </c>
      <c r="E1828" s="1" t="str">
        <f>+VLOOKUP(D1828,'[1]Exportar Hoja de Trabajo'!$B$2:$F$2549,2,0)</f>
        <v>BARRANCABERMEJA-YARIGUIES</v>
      </c>
      <c r="F1828" s="1" t="s">
        <v>32</v>
      </c>
      <c r="G1828" s="1" t="s">
        <v>33</v>
      </c>
      <c r="H1828" s="1" t="s">
        <v>29</v>
      </c>
      <c r="I1828" s="5">
        <v>53</v>
      </c>
      <c r="J1828" s="1" t="s">
        <v>117</v>
      </c>
      <c r="K1828" s="1" t="s">
        <v>47</v>
      </c>
    </row>
    <row r="1829" spans="1:11" ht="13.5" thickBot="1">
      <c r="A1829" s="30">
        <v>45323</v>
      </c>
      <c r="B1829" s="1" t="s">
        <v>112</v>
      </c>
      <c r="C1829" s="1" t="s">
        <v>293</v>
      </c>
      <c r="D1829" s="1" t="s">
        <v>73</v>
      </c>
      <c r="E1829" s="1" t="str">
        <f>+VLOOKUP(D1829,'[1]Exportar Hoja de Trabajo'!$B$2:$F$2549,2,0)</f>
        <v>EL YOPAL</v>
      </c>
      <c r="F1829" s="1" t="s">
        <v>23</v>
      </c>
      <c r="G1829" s="1" t="s">
        <v>24</v>
      </c>
      <c r="H1829" s="1" t="s">
        <v>29</v>
      </c>
      <c r="I1829" s="5">
        <v>50</v>
      </c>
      <c r="J1829" s="1" t="s">
        <v>46</v>
      </c>
      <c r="K1829" s="1" t="s">
        <v>47</v>
      </c>
    </row>
    <row r="1830" spans="1:11" ht="13.5" thickBot="1">
      <c r="A1830" s="30">
        <v>45323</v>
      </c>
      <c r="B1830" s="1" t="s">
        <v>112</v>
      </c>
      <c r="C1830" s="1" t="s">
        <v>293</v>
      </c>
      <c r="D1830" s="1" t="s">
        <v>73</v>
      </c>
      <c r="E1830" s="1" t="str">
        <f>+VLOOKUP(D1830,'[1]Exportar Hoja de Trabajo'!$B$2:$F$2549,2,0)</f>
        <v>EL YOPAL</v>
      </c>
      <c r="F1830" s="1" t="s">
        <v>27</v>
      </c>
      <c r="G1830" s="1" t="s">
        <v>28</v>
      </c>
      <c r="H1830" s="1" t="s">
        <v>29</v>
      </c>
      <c r="I1830" s="5">
        <v>50</v>
      </c>
      <c r="J1830" s="1" t="s">
        <v>46</v>
      </c>
      <c r="K1830" s="1" t="s">
        <v>47</v>
      </c>
    </row>
    <row r="1831" spans="1:11" ht="13.5" thickBot="1">
      <c r="A1831" s="30">
        <v>45323</v>
      </c>
      <c r="B1831" s="1" t="s">
        <v>112</v>
      </c>
      <c r="C1831" s="1" t="s">
        <v>293</v>
      </c>
      <c r="D1831" s="1" t="s">
        <v>119</v>
      </c>
      <c r="E1831" s="1" t="str">
        <f>+VLOOKUP(D1831,'[1]Exportar Hoja de Trabajo'!$B$2:$F$2549,2,0)</f>
        <v>ALFONSO LOPEZ PUMAREJO.</v>
      </c>
      <c r="F1831" s="1" t="s">
        <v>32</v>
      </c>
      <c r="G1831" s="1" t="s">
        <v>33</v>
      </c>
      <c r="H1831" s="1" t="s">
        <v>45</v>
      </c>
      <c r="I1831" s="5">
        <v>10</v>
      </c>
      <c r="J1831" s="1" t="s">
        <v>46</v>
      </c>
      <c r="K1831" s="1" t="s">
        <v>47</v>
      </c>
    </row>
    <row r="1832" spans="1:11" ht="13.5" thickBot="1">
      <c r="A1832" s="30">
        <v>45323</v>
      </c>
      <c r="B1832" s="1" t="s">
        <v>112</v>
      </c>
      <c r="C1832" s="1" t="s">
        <v>293</v>
      </c>
      <c r="D1832" s="1" t="s">
        <v>119</v>
      </c>
      <c r="E1832" s="1" t="str">
        <f>+VLOOKUP(D1832,'[1]Exportar Hoja de Trabajo'!$B$2:$F$2549,2,0)</f>
        <v>ALFONSO LOPEZ PUMAREJO.</v>
      </c>
      <c r="F1832" s="1" t="s">
        <v>59</v>
      </c>
      <c r="G1832" s="1" t="s">
        <v>60</v>
      </c>
      <c r="H1832" s="1" t="s">
        <v>29</v>
      </c>
      <c r="I1832" s="5">
        <v>153</v>
      </c>
      <c r="J1832" s="1" t="s">
        <v>46</v>
      </c>
      <c r="K1832" s="1" t="s">
        <v>47</v>
      </c>
    </row>
    <row r="1833" spans="1:11" ht="13.5" thickBot="1">
      <c r="A1833" s="30">
        <v>45323</v>
      </c>
      <c r="B1833" s="1" t="s">
        <v>112</v>
      </c>
      <c r="C1833" s="1" t="s">
        <v>293</v>
      </c>
      <c r="D1833" s="1" t="s">
        <v>122</v>
      </c>
      <c r="E1833" s="1" t="str">
        <f>+VLOOKUP(D1833,'[1]Exportar Hoja de Trabajo'!$B$2:$F$2549,2,0)</f>
        <v>VANGUARDIA</v>
      </c>
      <c r="F1833" s="1" t="s">
        <v>18</v>
      </c>
      <c r="G1833" s="1" t="s">
        <v>19</v>
      </c>
      <c r="H1833" s="1" t="s">
        <v>29</v>
      </c>
      <c r="I1833" s="5">
        <v>56</v>
      </c>
      <c r="J1833" s="1" t="s">
        <v>46</v>
      </c>
      <c r="K1833" s="1" t="s">
        <v>47</v>
      </c>
    </row>
    <row r="1834" spans="1:11" ht="13.5" thickBot="1">
      <c r="A1834" s="30">
        <v>45323</v>
      </c>
      <c r="B1834" s="1" t="s">
        <v>112</v>
      </c>
      <c r="C1834" s="1" t="s">
        <v>293</v>
      </c>
      <c r="D1834" s="1" t="s">
        <v>122</v>
      </c>
      <c r="E1834" s="1" t="str">
        <f>+VLOOKUP(D1834,'[1]Exportar Hoja de Trabajo'!$B$2:$F$2549,2,0)</f>
        <v>VANGUARDIA</v>
      </c>
      <c r="F1834" s="1" t="s">
        <v>6</v>
      </c>
      <c r="G1834" s="1" t="s">
        <v>283</v>
      </c>
      <c r="H1834" s="1" t="s">
        <v>29</v>
      </c>
      <c r="I1834" s="5">
        <v>56</v>
      </c>
      <c r="J1834" s="1" t="s">
        <v>46</v>
      </c>
      <c r="K1834" s="1" t="s">
        <v>47</v>
      </c>
    </row>
    <row r="1835" spans="1:11" ht="13.5" thickBot="1">
      <c r="A1835" s="30">
        <v>45323</v>
      </c>
      <c r="B1835" s="1" t="s">
        <v>139</v>
      </c>
      <c r="C1835" s="1" t="s">
        <v>291</v>
      </c>
      <c r="D1835" s="1" t="s">
        <v>140</v>
      </c>
      <c r="E1835" s="1" t="str">
        <f>+VLOOKUP(D1835,'[1]Exportar Hoja de Trabajo'!$B$2:$F$2549,2,0)</f>
        <v>MEDELLIN - OLAYA HERRERA</v>
      </c>
      <c r="F1835" s="1" t="s">
        <v>6</v>
      </c>
      <c r="G1835" s="1" t="s">
        <v>283</v>
      </c>
      <c r="H1835" s="1" t="s">
        <v>217</v>
      </c>
      <c r="I1835" s="5">
        <v>2</v>
      </c>
      <c r="J1835" s="1" t="s">
        <v>131</v>
      </c>
      <c r="K1835" s="1" t="s">
        <v>132</v>
      </c>
    </row>
    <row r="1836" spans="1:11" ht="13.5" thickBot="1">
      <c r="A1836" s="30">
        <v>45323</v>
      </c>
      <c r="B1836" s="1" t="s">
        <v>146</v>
      </c>
      <c r="C1836" s="1" t="s">
        <v>148</v>
      </c>
      <c r="D1836" s="1" t="s">
        <v>5</v>
      </c>
      <c r="E1836" s="1" t="str">
        <f>+VLOOKUP(D1836,'[1]Exportar Hoja de Trabajo'!$B$2:$F$2549,2,0)</f>
        <v>BOGOTA - EL DORADO LUIS CARLOS GALAN SARMIENTO</v>
      </c>
      <c r="F1836" s="1" t="s">
        <v>32</v>
      </c>
      <c r="G1836" s="1" t="s">
        <v>33</v>
      </c>
      <c r="H1836" s="1" t="s">
        <v>150</v>
      </c>
      <c r="I1836" s="5">
        <v>1</v>
      </c>
      <c r="J1836" s="1" t="s">
        <v>146</v>
      </c>
      <c r="K1836" s="1" t="s">
        <v>148</v>
      </c>
    </row>
    <row r="1837" spans="1:11" ht="13.5" thickBot="1">
      <c r="A1837" s="30">
        <v>45323</v>
      </c>
      <c r="B1837" s="1" t="s">
        <v>146</v>
      </c>
      <c r="C1837" s="1" t="s">
        <v>148</v>
      </c>
      <c r="D1837" s="1" t="s">
        <v>5</v>
      </c>
      <c r="E1837" s="1" t="str">
        <f>+VLOOKUP(D1837,'[1]Exportar Hoja de Trabajo'!$B$2:$F$2549,2,0)</f>
        <v>BOGOTA - EL DORADO LUIS CARLOS GALAN SARMIENTO</v>
      </c>
      <c r="F1837" s="1" t="s">
        <v>18</v>
      </c>
      <c r="G1837" s="1" t="s">
        <v>19</v>
      </c>
      <c r="H1837" s="1" t="s">
        <v>154</v>
      </c>
      <c r="I1837" s="5">
        <v>3</v>
      </c>
      <c r="J1837" s="1" t="s">
        <v>146</v>
      </c>
      <c r="K1837" s="1" t="s">
        <v>148</v>
      </c>
    </row>
    <row r="1838" spans="1:11" ht="13.5" thickBot="1">
      <c r="A1838" s="30">
        <v>45323</v>
      </c>
      <c r="B1838" s="1" t="s">
        <v>146</v>
      </c>
      <c r="C1838" s="1" t="s">
        <v>148</v>
      </c>
      <c r="D1838" s="1" t="s">
        <v>5</v>
      </c>
      <c r="E1838" s="1" t="str">
        <f>+VLOOKUP(D1838,'[1]Exportar Hoja de Trabajo'!$B$2:$F$2549,2,0)</f>
        <v>BOGOTA - EL DORADO LUIS CARLOS GALAN SARMIENTO</v>
      </c>
      <c r="F1838" s="1" t="s">
        <v>23</v>
      </c>
      <c r="G1838" s="1" t="s">
        <v>24</v>
      </c>
      <c r="H1838" s="1" t="s">
        <v>136</v>
      </c>
      <c r="I1838" s="5">
        <v>5</v>
      </c>
      <c r="J1838" s="1" t="s">
        <v>146</v>
      </c>
      <c r="K1838" s="1" t="s">
        <v>148</v>
      </c>
    </row>
    <row r="1839" spans="1:11" ht="13.5" thickBot="1">
      <c r="A1839" s="30">
        <v>45323</v>
      </c>
      <c r="B1839" s="1" t="s">
        <v>146</v>
      </c>
      <c r="C1839" s="1" t="s">
        <v>148</v>
      </c>
      <c r="D1839" s="1" t="s">
        <v>5</v>
      </c>
      <c r="E1839" s="1" t="str">
        <f>+VLOOKUP(D1839,'[1]Exportar Hoja de Trabajo'!$B$2:$F$2549,2,0)</f>
        <v>BOGOTA - EL DORADO LUIS CARLOS GALAN SARMIENTO</v>
      </c>
      <c r="F1839" s="1" t="s">
        <v>59</v>
      </c>
      <c r="G1839" s="1" t="s">
        <v>60</v>
      </c>
      <c r="H1839" s="1" t="s">
        <v>136</v>
      </c>
      <c r="I1839" s="5">
        <v>5</v>
      </c>
      <c r="J1839" s="1" t="s">
        <v>146</v>
      </c>
      <c r="K1839" s="1" t="s">
        <v>148</v>
      </c>
    </row>
    <row r="1840" spans="1:11" ht="13.5" thickBot="1">
      <c r="A1840" s="30">
        <v>45323</v>
      </c>
      <c r="B1840" s="1" t="s">
        <v>153</v>
      </c>
      <c r="C1840" s="1" t="s">
        <v>292</v>
      </c>
      <c r="D1840" s="1" t="s">
        <v>5</v>
      </c>
      <c r="E1840" s="1" t="str">
        <f>+VLOOKUP(D1840,'[1]Exportar Hoja de Trabajo'!$B$2:$F$2549,2,0)</f>
        <v>BOGOTA - EL DORADO LUIS CARLOS GALAN SARMIENTO</v>
      </c>
      <c r="F1840" s="1" t="s">
        <v>18</v>
      </c>
      <c r="G1840" s="1" t="s">
        <v>19</v>
      </c>
      <c r="H1840" s="1" t="s">
        <v>114</v>
      </c>
      <c r="I1840" s="5">
        <v>8</v>
      </c>
      <c r="J1840" s="1" t="s">
        <v>30</v>
      </c>
      <c r="K1840" s="1" t="s">
        <v>488</v>
      </c>
    </row>
    <row r="1841" spans="1:11" ht="13.5" thickBot="1">
      <c r="A1841" s="30">
        <v>45323</v>
      </c>
      <c r="B1841" s="1" t="s">
        <v>153</v>
      </c>
      <c r="C1841" s="1" t="s">
        <v>292</v>
      </c>
      <c r="D1841" s="1" t="s">
        <v>76</v>
      </c>
      <c r="E1841" s="1" t="str">
        <f>+VLOOKUP(D1841,'[1]Exportar Hoja de Trabajo'!$B$2:$F$2549,2,0)</f>
        <v>RIONEGRO - JOSE M. CORDOVA</v>
      </c>
      <c r="F1841" s="1" t="s">
        <v>23</v>
      </c>
      <c r="G1841" s="1" t="s">
        <v>24</v>
      </c>
      <c r="H1841" s="1" t="s">
        <v>114</v>
      </c>
      <c r="I1841" s="5">
        <v>30</v>
      </c>
      <c r="J1841" s="1" t="s">
        <v>115</v>
      </c>
      <c r="K1841" s="1" t="s">
        <v>116</v>
      </c>
    </row>
    <row r="1842" spans="1:11" ht="13.5" thickBot="1">
      <c r="A1842" s="30">
        <v>45323</v>
      </c>
      <c r="B1842" s="1" t="s">
        <v>153</v>
      </c>
      <c r="C1842" s="1" t="s">
        <v>292</v>
      </c>
      <c r="D1842" s="1" t="s">
        <v>76</v>
      </c>
      <c r="E1842" s="1" t="str">
        <f>+VLOOKUP(D1842,'[1]Exportar Hoja de Trabajo'!$B$2:$F$2549,2,0)</f>
        <v>RIONEGRO - JOSE M. CORDOVA</v>
      </c>
      <c r="F1842" s="1" t="s">
        <v>38</v>
      </c>
      <c r="G1842" s="1" t="s">
        <v>39</v>
      </c>
      <c r="H1842" s="1" t="s">
        <v>45</v>
      </c>
      <c r="I1842" s="5">
        <v>1</v>
      </c>
      <c r="J1842" s="1" t="s">
        <v>30</v>
      </c>
      <c r="K1842" s="1" t="s">
        <v>488</v>
      </c>
    </row>
    <row r="1843" spans="1:11" ht="13.5" thickBot="1">
      <c r="A1843" s="30">
        <v>45323</v>
      </c>
      <c r="B1843" s="1" t="s">
        <v>153</v>
      </c>
      <c r="C1843" s="1" t="s">
        <v>292</v>
      </c>
      <c r="D1843" s="1" t="s">
        <v>76</v>
      </c>
      <c r="E1843" s="1" t="str">
        <f>+VLOOKUP(D1843,'[1]Exportar Hoja de Trabajo'!$B$2:$F$2549,2,0)</f>
        <v>RIONEGRO - JOSE M. CORDOVA</v>
      </c>
      <c r="F1843" s="1" t="s">
        <v>6</v>
      </c>
      <c r="G1843" s="1" t="s">
        <v>283</v>
      </c>
      <c r="H1843" s="1" t="s">
        <v>45</v>
      </c>
      <c r="I1843" s="5">
        <v>24</v>
      </c>
      <c r="J1843" s="1" t="s">
        <v>30</v>
      </c>
      <c r="K1843" s="1" t="s">
        <v>488</v>
      </c>
    </row>
    <row r="1844" spans="1:11" ht="13.5" thickBot="1">
      <c r="A1844" s="30">
        <v>45323</v>
      </c>
      <c r="B1844" s="1" t="s">
        <v>90</v>
      </c>
      <c r="C1844" s="1" t="s">
        <v>294</v>
      </c>
      <c r="D1844" s="1" t="s">
        <v>5</v>
      </c>
      <c r="E1844" s="1" t="str">
        <f>+VLOOKUP(D1844,'[1]Exportar Hoja de Trabajo'!$B$2:$F$2549,2,0)</f>
        <v>BOGOTA - EL DORADO LUIS CARLOS GALAN SARMIENTO</v>
      </c>
      <c r="F1844" s="1" t="s">
        <v>40</v>
      </c>
      <c r="G1844" s="1" t="s">
        <v>41</v>
      </c>
      <c r="H1844" s="1" t="s">
        <v>52</v>
      </c>
      <c r="I1844" s="5">
        <v>4</v>
      </c>
      <c r="J1844" s="1" t="s">
        <v>199</v>
      </c>
      <c r="K1844" t="s">
        <v>255</v>
      </c>
    </row>
    <row r="1845" spans="1:11" ht="13.5" thickBot="1">
      <c r="A1845" s="30">
        <v>45323</v>
      </c>
      <c r="B1845" s="1" t="s">
        <v>90</v>
      </c>
      <c r="C1845" s="1" t="s">
        <v>294</v>
      </c>
      <c r="D1845" s="1" t="s">
        <v>5</v>
      </c>
      <c r="E1845" s="1" t="str">
        <f>+VLOOKUP(D1845,'[1]Exportar Hoja de Trabajo'!$B$2:$F$2549,2,0)</f>
        <v>BOGOTA - EL DORADO LUIS CARLOS GALAN SARMIENTO</v>
      </c>
      <c r="F1845" s="1" t="s">
        <v>23</v>
      </c>
      <c r="G1845" s="1" t="s">
        <v>24</v>
      </c>
      <c r="H1845" s="1" t="s">
        <v>52</v>
      </c>
      <c r="I1845" s="5">
        <v>160</v>
      </c>
      <c r="J1845" s="1" t="s">
        <v>53</v>
      </c>
      <c r="K1845" s="1" t="s">
        <v>54</v>
      </c>
    </row>
    <row r="1846" spans="1:11" ht="15.75" thickBot="1">
      <c r="A1846" s="30">
        <v>45323</v>
      </c>
      <c r="B1846" s="1" t="s">
        <v>155</v>
      </c>
      <c r="C1846" s="13" t="s">
        <v>296</v>
      </c>
      <c r="D1846" s="1" t="s">
        <v>124</v>
      </c>
      <c r="E1846" s="1" t="str">
        <f>+VLOOKUP(D1846,'[1]Exportar Hoja de Trabajo'!$B$2:$F$2549,2,0)</f>
        <v>LETICIA-ALFREDO VASQUEZ COBO</v>
      </c>
      <c r="F1846" s="1" t="s">
        <v>40</v>
      </c>
      <c r="G1846" s="1" t="s">
        <v>41</v>
      </c>
      <c r="H1846" s="1" t="s">
        <v>156</v>
      </c>
      <c r="I1846" s="5">
        <v>10</v>
      </c>
      <c r="J1846" s="1" t="s">
        <v>107</v>
      </c>
      <c r="K1846" s="1" t="s">
        <v>108</v>
      </c>
    </row>
    <row r="1847" spans="1:11" ht="13.5" thickBot="1">
      <c r="A1847" s="30">
        <v>45323</v>
      </c>
      <c r="B1847" s="1" t="s">
        <v>162</v>
      </c>
      <c r="C1847" s="1" t="s">
        <v>299</v>
      </c>
      <c r="D1847" s="1" t="s">
        <v>76</v>
      </c>
      <c r="E1847" s="1" t="str">
        <f>+VLOOKUP(D1847,'[1]Exportar Hoja de Trabajo'!$B$2:$F$2549,2,0)</f>
        <v>RIONEGRO - JOSE M. CORDOVA</v>
      </c>
      <c r="F1847" s="1" t="s">
        <v>6</v>
      </c>
      <c r="G1847" s="1" t="s">
        <v>283</v>
      </c>
      <c r="H1847" s="1" t="s">
        <v>130</v>
      </c>
      <c r="I1847" s="5">
        <v>5</v>
      </c>
      <c r="J1847" s="1" t="s">
        <v>131</v>
      </c>
      <c r="K1847" s="1" t="s">
        <v>132</v>
      </c>
    </row>
    <row r="1848" spans="1:11" ht="13.5" thickBot="1">
      <c r="A1848" s="30">
        <v>45323</v>
      </c>
      <c r="B1848" s="1" t="s">
        <v>162</v>
      </c>
      <c r="C1848" s="1" t="s">
        <v>299</v>
      </c>
      <c r="D1848" s="1" t="s">
        <v>76</v>
      </c>
      <c r="E1848" s="1" t="str">
        <f>+VLOOKUP(D1848,'[1]Exportar Hoja de Trabajo'!$B$2:$F$2549,2,0)</f>
        <v>RIONEGRO - JOSE M. CORDOVA</v>
      </c>
      <c r="F1848" s="1" t="s">
        <v>18</v>
      </c>
      <c r="G1848" s="1" t="s">
        <v>19</v>
      </c>
      <c r="H1848" s="1" t="s">
        <v>135</v>
      </c>
      <c r="I1848" s="5">
        <v>2</v>
      </c>
      <c r="J1848" s="1" t="s">
        <v>131</v>
      </c>
      <c r="K1848" s="1" t="s">
        <v>132</v>
      </c>
    </row>
    <row r="1849" spans="1:11" ht="13.5" thickBot="1">
      <c r="A1849" s="30">
        <v>45323</v>
      </c>
      <c r="B1849" s="1" t="s">
        <v>162</v>
      </c>
      <c r="C1849" s="1" t="s">
        <v>299</v>
      </c>
      <c r="D1849" s="1" t="s">
        <v>76</v>
      </c>
      <c r="E1849" s="1" t="str">
        <f>+VLOOKUP(D1849,'[1]Exportar Hoja de Trabajo'!$B$2:$F$2549,2,0)</f>
        <v>RIONEGRO - JOSE M. CORDOVA</v>
      </c>
      <c r="F1849" s="1" t="s">
        <v>59</v>
      </c>
      <c r="G1849" s="1" t="s">
        <v>60</v>
      </c>
      <c r="H1849" s="1" t="s">
        <v>135</v>
      </c>
      <c r="I1849" s="5">
        <v>2</v>
      </c>
      <c r="J1849" s="1" t="s">
        <v>131</v>
      </c>
      <c r="K1849" s="1" t="s">
        <v>132</v>
      </c>
    </row>
    <row r="1850" spans="1:11" ht="13.5" thickBot="1">
      <c r="A1850" s="30">
        <v>45323</v>
      </c>
      <c r="B1850" s="1" t="s">
        <v>162</v>
      </c>
      <c r="C1850" s="1" t="s">
        <v>299</v>
      </c>
      <c r="D1850" s="1" t="s">
        <v>76</v>
      </c>
      <c r="E1850" s="1" t="str">
        <f>+VLOOKUP(D1850,'[1]Exportar Hoja de Trabajo'!$B$2:$F$2549,2,0)</f>
        <v>RIONEGRO - JOSE M. CORDOVA</v>
      </c>
      <c r="F1850" s="1" t="s">
        <v>32</v>
      </c>
      <c r="G1850" s="1" t="s">
        <v>33</v>
      </c>
      <c r="H1850" s="1" t="s">
        <v>214</v>
      </c>
      <c r="I1850" s="5">
        <v>2</v>
      </c>
      <c r="J1850" s="1" t="s">
        <v>131</v>
      </c>
      <c r="K1850" s="1" t="s">
        <v>132</v>
      </c>
    </row>
    <row r="1851" spans="1:11" ht="13.5" thickBot="1">
      <c r="A1851" s="30">
        <v>45323</v>
      </c>
      <c r="B1851" s="1" t="s">
        <v>162</v>
      </c>
      <c r="C1851" s="1" t="s">
        <v>299</v>
      </c>
      <c r="D1851" s="1" t="s">
        <v>76</v>
      </c>
      <c r="E1851" s="1" t="str">
        <f>+VLOOKUP(D1851,'[1]Exportar Hoja de Trabajo'!$B$2:$F$2549,2,0)</f>
        <v>RIONEGRO - JOSE M. CORDOVA</v>
      </c>
      <c r="F1851" s="1" t="s">
        <v>59</v>
      </c>
      <c r="G1851" s="1" t="s">
        <v>60</v>
      </c>
      <c r="H1851" s="1" t="s">
        <v>214</v>
      </c>
      <c r="I1851" s="5">
        <v>4</v>
      </c>
      <c r="J1851" s="1" t="s">
        <v>131</v>
      </c>
      <c r="K1851" s="1" t="s">
        <v>132</v>
      </c>
    </row>
    <row r="1852" spans="1:11" ht="13.5" thickBot="1">
      <c r="A1852" s="30">
        <v>45323</v>
      </c>
      <c r="B1852" s="1" t="s">
        <v>162</v>
      </c>
      <c r="C1852" s="1" t="s">
        <v>299</v>
      </c>
      <c r="D1852" s="1" t="s">
        <v>76</v>
      </c>
      <c r="E1852" s="1" t="str">
        <f>+VLOOKUP(D1852,'[1]Exportar Hoja de Trabajo'!$B$2:$F$2549,2,0)</f>
        <v>RIONEGRO - JOSE M. CORDOVA</v>
      </c>
      <c r="F1852" s="1" t="s">
        <v>59</v>
      </c>
      <c r="G1852" s="1" t="s">
        <v>60</v>
      </c>
      <c r="H1852" s="1" t="s">
        <v>164</v>
      </c>
      <c r="I1852" s="5">
        <v>2</v>
      </c>
      <c r="J1852" s="1" t="s">
        <v>131</v>
      </c>
      <c r="K1852" s="1" t="s">
        <v>132</v>
      </c>
    </row>
    <row r="1853" spans="1:11" ht="13.5" thickBot="1">
      <c r="A1853" s="30">
        <v>45323</v>
      </c>
      <c r="B1853" s="1" t="s">
        <v>186</v>
      </c>
      <c r="C1853" s="1" t="s">
        <v>297</v>
      </c>
      <c r="D1853" s="1" t="s">
        <v>5</v>
      </c>
      <c r="E1853" s="1" t="str">
        <f>+VLOOKUP(D1853,'[1]Exportar Hoja de Trabajo'!$B$2:$F$2549,2,0)</f>
        <v>BOGOTA - EL DORADO LUIS CARLOS GALAN SARMIENTO</v>
      </c>
      <c r="F1853" s="1" t="s">
        <v>40</v>
      </c>
      <c r="G1853" s="1" t="s">
        <v>41</v>
      </c>
      <c r="H1853" s="1" t="s">
        <v>187</v>
      </c>
      <c r="I1853" s="5">
        <v>2</v>
      </c>
      <c r="J1853" s="1" t="s">
        <v>188</v>
      </c>
      <c r="K1853" s="1" t="s">
        <v>254</v>
      </c>
    </row>
    <row r="1854" spans="1:11" ht="13.5" thickBot="1">
      <c r="A1854" s="30">
        <v>45323</v>
      </c>
      <c r="B1854" s="1" t="s">
        <v>186</v>
      </c>
      <c r="C1854" s="1" t="s">
        <v>297</v>
      </c>
      <c r="D1854" s="1" t="s">
        <v>5</v>
      </c>
      <c r="E1854" s="1" t="str">
        <f>+VLOOKUP(D1854,'[1]Exportar Hoja de Trabajo'!$B$2:$F$2549,2,0)</f>
        <v>BOGOTA - EL DORADO LUIS CARLOS GALAN SARMIENTO</v>
      </c>
      <c r="F1854" s="1" t="s">
        <v>18</v>
      </c>
      <c r="G1854" s="1" t="s">
        <v>19</v>
      </c>
      <c r="H1854" s="1" t="s">
        <v>7</v>
      </c>
      <c r="I1854" s="5">
        <v>8</v>
      </c>
      <c r="J1854" s="1" t="s">
        <v>189</v>
      </c>
      <c r="K1854" s="1" t="s">
        <v>190</v>
      </c>
    </row>
    <row r="1855" spans="1:11" ht="13.5" thickBot="1">
      <c r="A1855" s="30">
        <v>45323</v>
      </c>
      <c r="B1855" s="1" t="s">
        <v>186</v>
      </c>
      <c r="C1855" s="1" t="s">
        <v>297</v>
      </c>
      <c r="D1855" s="1" t="s">
        <v>5</v>
      </c>
      <c r="E1855" s="1" t="str">
        <f>+VLOOKUP(D1855,'[1]Exportar Hoja de Trabajo'!$B$2:$F$2549,2,0)</f>
        <v>BOGOTA - EL DORADO LUIS CARLOS GALAN SARMIENTO</v>
      </c>
      <c r="F1855" s="1" t="s">
        <v>23</v>
      </c>
      <c r="G1855" s="1" t="s">
        <v>24</v>
      </c>
      <c r="H1855" s="1" t="s">
        <v>7</v>
      </c>
      <c r="I1855" s="5">
        <v>4</v>
      </c>
      <c r="J1855" s="1" t="s">
        <v>189</v>
      </c>
      <c r="K1855" s="1" t="s">
        <v>190</v>
      </c>
    </row>
    <row r="1856" spans="1:11" ht="13.5" thickBot="1">
      <c r="A1856" s="30">
        <v>45323</v>
      </c>
      <c r="B1856" s="1" t="s">
        <v>186</v>
      </c>
      <c r="C1856" s="1" t="s">
        <v>297</v>
      </c>
      <c r="D1856" s="1" t="s">
        <v>5</v>
      </c>
      <c r="E1856" s="1" t="str">
        <f>+VLOOKUP(D1856,'[1]Exportar Hoja de Trabajo'!$B$2:$F$2549,2,0)</f>
        <v>BOGOTA - EL DORADO LUIS CARLOS GALAN SARMIENTO</v>
      </c>
      <c r="F1856" s="1" t="s">
        <v>6</v>
      </c>
      <c r="G1856" s="1" t="s">
        <v>283</v>
      </c>
      <c r="H1856" s="1" t="s">
        <v>10</v>
      </c>
      <c r="I1856" s="5">
        <v>24</v>
      </c>
      <c r="J1856" s="1" t="s">
        <v>11</v>
      </c>
      <c r="K1856" s="1" t="s">
        <v>12</v>
      </c>
    </row>
    <row r="1857" spans="1:11" ht="13.5" thickBot="1">
      <c r="A1857" s="30">
        <v>45323</v>
      </c>
      <c r="B1857" s="1" t="s">
        <v>186</v>
      </c>
      <c r="C1857" s="1" t="s">
        <v>297</v>
      </c>
      <c r="D1857" s="1" t="s">
        <v>5</v>
      </c>
      <c r="E1857" s="1" t="str">
        <f>+VLOOKUP(D1857,'[1]Exportar Hoja de Trabajo'!$B$2:$F$2549,2,0)</f>
        <v>BOGOTA - EL DORADO LUIS CARLOS GALAN SARMIENTO</v>
      </c>
      <c r="F1857" s="1" t="s">
        <v>6</v>
      </c>
      <c r="G1857" s="1" t="s">
        <v>283</v>
      </c>
      <c r="H1857" s="1" t="s">
        <v>10</v>
      </c>
      <c r="I1857" s="5">
        <v>18</v>
      </c>
      <c r="J1857" s="1" t="s">
        <v>235</v>
      </c>
      <c r="K1857" s="1" t="s">
        <v>236</v>
      </c>
    </row>
    <row r="1858" spans="1:11" ht="13.5" thickBot="1">
      <c r="A1858" s="30">
        <v>45323</v>
      </c>
      <c r="B1858" s="1" t="s">
        <v>4</v>
      </c>
      <c r="C1858" s="1" t="s">
        <v>298</v>
      </c>
      <c r="D1858" s="1" t="s">
        <v>5</v>
      </c>
      <c r="E1858" s="1" t="str">
        <f>+VLOOKUP(D1858,'[1]Exportar Hoja de Trabajo'!$B$2:$F$2549,2,0)</f>
        <v>BOGOTA - EL DORADO LUIS CARLOS GALAN SARMIENTO</v>
      </c>
      <c r="F1858" s="1" t="s">
        <v>6</v>
      </c>
      <c r="G1858" s="1" t="s">
        <v>283</v>
      </c>
      <c r="H1858" s="1" t="s">
        <v>52</v>
      </c>
      <c r="I1858" s="5">
        <v>25</v>
      </c>
      <c r="J1858" s="1" t="s">
        <v>237</v>
      </c>
      <c r="K1858" s="1" t="s">
        <v>238</v>
      </c>
    </row>
    <row r="1859" spans="1:11" ht="13.5" thickBot="1">
      <c r="A1859" s="30">
        <v>45323</v>
      </c>
      <c r="B1859" s="1" t="s">
        <v>4</v>
      </c>
      <c r="C1859" s="1" t="s">
        <v>298</v>
      </c>
      <c r="D1859" s="1" t="s">
        <v>5</v>
      </c>
      <c r="E1859" s="1" t="str">
        <f>+VLOOKUP(D1859,'[1]Exportar Hoja de Trabajo'!$B$2:$F$2549,2,0)</f>
        <v>BOGOTA - EL DORADO LUIS CARLOS GALAN SARMIENTO</v>
      </c>
      <c r="F1859" s="1" t="s">
        <v>6</v>
      </c>
      <c r="G1859" s="1" t="s">
        <v>283</v>
      </c>
      <c r="H1859" s="1" t="s">
        <v>7</v>
      </c>
      <c r="I1859" s="5">
        <v>27</v>
      </c>
      <c r="J1859" s="1" t="s">
        <v>204</v>
      </c>
      <c r="K1859" s="1" t="s">
        <v>205</v>
      </c>
    </row>
    <row r="1860" spans="1:11" ht="13.5" thickBot="1">
      <c r="A1860" s="30">
        <v>45323</v>
      </c>
      <c r="B1860" s="1" t="s">
        <v>13</v>
      </c>
      <c r="C1860" s="1" t="s">
        <v>290</v>
      </c>
      <c r="D1860" s="1" t="s">
        <v>14</v>
      </c>
      <c r="E1860" s="1" t="str">
        <f>+VLOOKUP(D1860,'[1]Exportar Hoja de Trabajo'!$B$2:$F$2549,2,0)</f>
        <v>SAN ANDRES-GUSTAVO ROJAS PINILLA</v>
      </c>
      <c r="F1860" s="1" t="s">
        <v>32</v>
      </c>
      <c r="G1860" s="1" t="s">
        <v>33</v>
      </c>
      <c r="H1860" s="1" t="s">
        <v>29</v>
      </c>
      <c r="I1860" s="5">
        <v>305</v>
      </c>
      <c r="J1860" s="1" t="s">
        <v>30</v>
      </c>
      <c r="K1860" s="1" t="s">
        <v>488</v>
      </c>
    </row>
    <row r="1861" spans="1:11" ht="13.5" thickBot="1">
      <c r="A1861" s="30">
        <v>45323</v>
      </c>
      <c r="B1861" s="1" t="s">
        <v>13</v>
      </c>
      <c r="C1861" s="1" t="s">
        <v>290</v>
      </c>
      <c r="D1861" s="1" t="s">
        <v>14</v>
      </c>
      <c r="E1861" s="1" t="str">
        <f>+VLOOKUP(D1861,'[1]Exportar Hoja de Trabajo'!$B$2:$F$2549,2,0)</f>
        <v>SAN ANDRES-GUSTAVO ROJAS PINILLA</v>
      </c>
      <c r="F1861" s="1" t="s">
        <v>32</v>
      </c>
      <c r="G1861" s="1" t="s">
        <v>33</v>
      </c>
      <c r="H1861" s="1" t="s">
        <v>15</v>
      </c>
      <c r="I1861" s="5">
        <v>48</v>
      </c>
      <c r="J1861" s="1" t="s">
        <v>16</v>
      </c>
      <c r="K1861" s="1" t="s">
        <v>17</v>
      </c>
    </row>
    <row r="1862" spans="1:11" ht="13.5" thickBot="1">
      <c r="A1862" s="30">
        <v>45323</v>
      </c>
      <c r="B1862" s="1" t="s">
        <v>13</v>
      </c>
      <c r="C1862" s="1" t="s">
        <v>290</v>
      </c>
      <c r="D1862" s="1" t="s">
        <v>14</v>
      </c>
      <c r="E1862" s="1" t="str">
        <f>+VLOOKUP(D1862,'[1]Exportar Hoja de Trabajo'!$B$2:$F$2549,2,0)</f>
        <v>SAN ANDRES-GUSTAVO ROJAS PINILLA</v>
      </c>
      <c r="F1862" s="1" t="s">
        <v>18</v>
      </c>
      <c r="G1862" s="1" t="s">
        <v>19</v>
      </c>
      <c r="H1862" s="1" t="s">
        <v>15</v>
      </c>
      <c r="I1862" s="5">
        <v>17</v>
      </c>
      <c r="J1862" s="1" t="s">
        <v>25</v>
      </c>
      <c r="K1862" s="1" t="s">
        <v>26</v>
      </c>
    </row>
    <row r="1863" spans="1:11" ht="13.5" thickBot="1">
      <c r="A1863" s="30">
        <v>45323</v>
      </c>
      <c r="B1863" s="1" t="s">
        <v>13</v>
      </c>
      <c r="C1863" s="1" t="s">
        <v>290</v>
      </c>
      <c r="D1863" s="1" t="s">
        <v>14</v>
      </c>
      <c r="E1863" s="1" t="str">
        <f>+VLOOKUP(D1863,'[1]Exportar Hoja de Trabajo'!$B$2:$F$2549,2,0)</f>
        <v>SAN ANDRES-GUSTAVO ROJAS PINILLA</v>
      </c>
      <c r="F1863" s="1" t="s">
        <v>23</v>
      </c>
      <c r="G1863" s="1" t="s">
        <v>24</v>
      </c>
      <c r="H1863" s="1" t="s">
        <v>29</v>
      </c>
      <c r="I1863" s="5">
        <v>310</v>
      </c>
      <c r="J1863" s="1" t="s">
        <v>30</v>
      </c>
      <c r="K1863" s="1" t="s">
        <v>488</v>
      </c>
    </row>
    <row r="1864" spans="1:11" ht="13.5" thickBot="1">
      <c r="A1864" s="30">
        <v>45323</v>
      </c>
      <c r="B1864" s="1" t="s">
        <v>13</v>
      </c>
      <c r="C1864" s="1" t="s">
        <v>290</v>
      </c>
      <c r="D1864" s="1" t="s">
        <v>14</v>
      </c>
      <c r="E1864" s="1" t="str">
        <f>+VLOOKUP(D1864,'[1]Exportar Hoja de Trabajo'!$B$2:$F$2549,2,0)</f>
        <v>SAN ANDRES-GUSTAVO ROJAS PINILLA</v>
      </c>
      <c r="F1864" s="1" t="s">
        <v>27</v>
      </c>
      <c r="G1864" s="1" t="s">
        <v>28</v>
      </c>
      <c r="H1864" s="1" t="s">
        <v>15</v>
      </c>
      <c r="I1864" s="5">
        <v>17</v>
      </c>
      <c r="J1864" s="1" t="s">
        <v>25</v>
      </c>
      <c r="K1864" s="1" t="s">
        <v>26</v>
      </c>
    </row>
    <row r="1865" spans="1:11" ht="13.5" thickBot="1">
      <c r="A1865" s="30">
        <v>45323</v>
      </c>
      <c r="B1865" s="1" t="s">
        <v>13</v>
      </c>
      <c r="C1865" s="1" t="s">
        <v>290</v>
      </c>
      <c r="D1865" s="1" t="s">
        <v>14</v>
      </c>
      <c r="E1865" s="1" t="str">
        <f>+VLOOKUP(D1865,'[1]Exportar Hoja de Trabajo'!$B$2:$F$2549,2,0)</f>
        <v>SAN ANDRES-GUSTAVO ROJAS PINILLA</v>
      </c>
      <c r="F1865" s="1" t="s">
        <v>40</v>
      </c>
      <c r="G1865" s="1" t="s">
        <v>41</v>
      </c>
      <c r="H1865" s="1" t="s">
        <v>15</v>
      </c>
      <c r="I1865" s="5">
        <v>37</v>
      </c>
      <c r="J1865" s="1" t="s">
        <v>25</v>
      </c>
      <c r="K1865" s="1" t="s">
        <v>26</v>
      </c>
    </row>
    <row r="1866" spans="1:11" ht="13.5" thickBot="1">
      <c r="A1866" s="30">
        <v>45323</v>
      </c>
      <c r="B1866" s="1" t="s">
        <v>13</v>
      </c>
      <c r="C1866" s="1" t="s">
        <v>290</v>
      </c>
      <c r="D1866" s="1" t="s">
        <v>31</v>
      </c>
      <c r="E1866" s="1" t="str">
        <f>+VLOOKUP(D1866,'[1]Exportar Hoja de Trabajo'!$B$2:$F$2549,2,0)</f>
        <v>EL EDEN</v>
      </c>
      <c r="F1866" s="1" t="s">
        <v>32</v>
      </c>
      <c r="G1866" s="1" t="s">
        <v>33</v>
      </c>
      <c r="H1866" s="1" t="s">
        <v>45</v>
      </c>
      <c r="I1866" s="5">
        <v>8</v>
      </c>
      <c r="J1866" s="1" t="s">
        <v>46</v>
      </c>
      <c r="K1866" s="1" t="s">
        <v>47</v>
      </c>
    </row>
    <row r="1867" spans="1:11" ht="13.5" thickBot="1">
      <c r="A1867" s="30">
        <v>45323</v>
      </c>
      <c r="B1867" s="1" t="s">
        <v>13</v>
      </c>
      <c r="C1867" s="1" t="s">
        <v>290</v>
      </c>
      <c r="D1867" s="1" t="s">
        <v>31</v>
      </c>
      <c r="E1867" s="1" t="str">
        <f>+VLOOKUP(D1867,'[1]Exportar Hoja de Trabajo'!$B$2:$F$2549,2,0)</f>
        <v>EL EDEN</v>
      </c>
      <c r="F1867" s="1" t="s">
        <v>32</v>
      </c>
      <c r="G1867" s="1" t="s">
        <v>33</v>
      </c>
      <c r="H1867" s="1" t="s">
        <v>29</v>
      </c>
      <c r="I1867" s="5">
        <v>29</v>
      </c>
      <c r="J1867" s="1" t="s">
        <v>30</v>
      </c>
      <c r="K1867" s="1" t="s">
        <v>488</v>
      </c>
    </row>
    <row r="1868" spans="1:11" ht="13.5" thickBot="1">
      <c r="A1868" s="30">
        <v>45323</v>
      </c>
      <c r="B1868" s="1" t="s">
        <v>13</v>
      </c>
      <c r="C1868" s="1" t="s">
        <v>290</v>
      </c>
      <c r="D1868" s="1" t="s">
        <v>31</v>
      </c>
      <c r="E1868" s="1" t="str">
        <f>+VLOOKUP(D1868,'[1]Exportar Hoja de Trabajo'!$B$2:$F$2549,2,0)</f>
        <v>EL EDEN</v>
      </c>
      <c r="F1868" s="1" t="s">
        <v>32</v>
      </c>
      <c r="G1868" s="1" t="s">
        <v>33</v>
      </c>
      <c r="H1868" s="1" t="s">
        <v>15</v>
      </c>
      <c r="I1868" s="5">
        <v>16</v>
      </c>
      <c r="J1868" s="1" t="s">
        <v>16</v>
      </c>
      <c r="K1868" s="1" t="s">
        <v>17</v>
      </c>
    </row>
    <row r="1869" spans="1:11" ht="13.5" thickBot="1">
      <c r="A1869" s="30">
        <v>45323</v>
      </c>
      <c r="B1869" s="1" t="s">
        <v>13</v>
      </c>
      <c r="C1869" s="1" t="s">
        <v>290</v>
      </c>
      <c r="D1869" s="1" t="s">
        <v>31</v>
      </c>
      <c r="E1869" s="1" t="str">
        <f>+VLOOKUP(D1869,'[1]Exportar Hoja de Trabajo'!$B$2:$F$2549,2,0)</f>
        <v>EL EDEN</v>
      </c>
      <c r="F1869" s="1" t="s">
        <v>6</v>
      </c>
      <c r="G1869" s="1" t="s">
        <v>283</v>
      </c>
      <c r="H1869" s="1" t="s">
        <v>29</v>
      </c>
      <c r="I1869" s="5">
        <v>968</v>
      </c>
      <c r="J1869" s="1" t="s">
        <v>46</v>
      </c>
      <c r="K1869" s="1" t="s">
        <v>47</v>
      </c>
    </row>
    <row r="1870" spans="1:11" ht="13.5" thickBot="1">
      <c r="A1870" s="30">
        <v>45323</v>
      </c>
      <c r="B1870" s="1" t="s">
        <v>13</v>
      </c>
      <c r="C1870" s="1" t="s">
        <v>290</v>
      </c>
      <c r="D1870" s="1" t="s">
        <v>31</v>
      </c>
      <c r="E1870" s="1" t="str">
        <f>+VLOOKUP(D1870,'[1]Exportar Hoja de Trabajo'!$B$2:$F$2549,2,0)</f>
        <v>EL EDEN</v>
      </c>
      <c r="F1870" s="1" t="s">
        <v>18</v>
      </c>
      <c r="G1870" s="1" t="s">
        <v>19</v>
      </c>
      <c r="H1870" s="1" t="s">
        <v>45</v>
      </c>
      <c r="I1870" s="5">
        <v>8</v>
      </c>
      <c r="J1870" s="1" t="s">
        <v>46</v>
      </c>
      <c r="K1870" s="1" t="s">
        <v>47</v>
      </c>
    </row>
    <row r="1871" spans="1:11" ht="13.5" thickBot="1">
      <c r="A1871" s="30">
        <v>45323</v>
      </c>
      <c r="B1871" s="1" t="s">
        <v>13</v>
      </c>
      <c r="C1871" s="1" t="s">
        <v>290</v>
      </c>
      <c r="D1871" s="1" t="s">
        <v>31</v>
      </c>
      <c r="E1871" s="1" t="str">
        <f>+VLOOKUP(D1871,'[1]Exportar Hoja de Trabajo'!$B$2:$F$2549,2,0)</f>
        <v>EL EDEN</v>
      </c>
      <c r="F1871" s="1" t="s">
        <v>18</v>
      </c>
      <c r="G1871" s="1" t="s">
        <v>19</v>
      </c>
      <c r="H1871" s="1" t="s">
        <v>29</v>
      </c>
      <c r="I1871" s="5">
        <v>151</v>
      </c>
      <c r="J1871" s="1" t="s">
        <v>46</v>
      </c>
      <c r="K1871" s="1" t="s">
        <v>47</v>
      </c>
    </row>
    <row r="1872" spans="1:11" ht="13.5" thickBot="1">
      <c r="A1872" s="30">
        <v>45323</v>
      </c>
      <c r="B1872" s="1" t="s">
        <v>13</v>
      </c>
      <c r="C1872" s="1" t="s">
        <v>290</v>
      </c>
      <c r="D1872" s="1" t="s">
        <v>31</v>
      </c>
      <c r="E1872" s="1" t="str">
        <f>+VLOOKUP(D1872,'[1]Exportar Hoja de Trabajo'!$B$2:$F$2549,2,0)</f>
        <v>EL EDEN</v>
      </c>
      <c r="F1872" s="1" t="s">
        <v>40</v>
      </c>
      <c r="G1872" s="1" t="s">
        <v>41</v>
      </c>
      <c r="H1872" s="1" t="s">
        <v>45</v>
      </c>
      <c r="I1872" s="5">
        <v>16</v>
      </c>
      <c r="J1872" s="1" t="s">
        <v>46</v>
      </c>
      <c r="K1872" s="1" t="s">
        <v>47</v>
      </c>
    </row>
    <row r="1873" spans="1:11" ht="13.5" thickBot="1">
      <c r="A1873" s="30">
        <v>45323</v>
      </c>
      <c r="B1873" s="1" t="s">
        <v>13</v>
      </c>
      <c r="C1873" s="1" t="s">
        <v>290</v>
      </c>
      <c r="D1873" s="1" t="s">
        <v>31</v>
      </c>
      <c r="E1873" s="1" t="str">
        <f>+VLOOKUP(D1873,'[1]Exportar Hoja de Trabajo'!$B$2:$F$2549,2,0)</f>
        <v>EL EDEN</v>
      </c>
      <c r="F1873" s="1" t="s">
        <v>40</v>
      </c>
      <c r="G1873" s="1" t="s">
        <v>41</v>
      </c>
      <c r="H1873" s="1" t="s">
        <v>29</v>
      </c>
      <c r="I1873" s="5">
        <v>58</v>
      </c>
      <c r="J1873" s="1" t="s">
        <v>30</v>
      </c>
      <c r="K1873" s="1" t="s">
        <v>488</v>
      </c>
    </row>
    <row r="1874" spans="1:11" ht="13.5" thickBot="1">
      <c r="A1874" s="30">
        <v>45323</v>
      </c>
      <c r="B1874" s="1" t="s">
        <v>13</v>
      </c>
      <c r="C1874" s="1" t="s">
        <v>290</v>
      </c>
      <c r="D1874" s="1" t="s">
        <v>31</v>
      </c>
      <c r="E1874" s="1" t="str">
        <f>+VLOOKUP(D1874,'[1]Exportar Hoja de Trabajo'!$B$2:$F$2549,2,0)</f>
        <v>EL EDEN</v>
      </c>
      <c r="F1874" s="1" t="s">
        <v>40</v>
      </c>
      <c r="G1874" s="1" t="s">
        <v>41</v>
      </c>
      <c r="H1874" s="1" t="s">
        <v>15</v>
      </c>
      <c r="I1874" s="5">
        <v>32</v>
      </c>
      <c r="J1874" s="1" t="s">
        <v>16</v>
      </c>
      <c r="K1874" s="1" t="s">
        <v>17</v>
      </c>
    </row>
    <row r="1875" spans="1:11" ht="13.5" thickBot="1">
      <c r="A1875" s="30">
        <v>45323</v>
      </c>
      <c r="B1875" s="1" t="s">
        <v>13</v>
      </c>
      <c r="C1875" s="1" t="s">
        <v>290</v>
      </c>
      <c r="D1875" s="1" t="s">
        <v>37</v>
      </c>
      <c r="E1875" s="1" t="str">
        <f>+VLOOKUP(D1875,'[1]Exportar Hoja de Trabajo'!$B$2:$F$2549,2,0)</f>
        <v>BARRANQUILLA-E. CORTISSOZ</v>
      </c>
      <c r="F1875" s="1" t="s">
        <v>59</v>
      </c>
      <c r="G1875" s="1" t="s">
        <v>60</v>
      </c>
      <c r="H1875" s="1" t="s">
        <v>15</v>
      </c>
      <c r="I1875" s="5">
        <v>1</v>
      </c>
      <c r="J1875" s="1" t="s">
        <v>25</v>
      </c>
      <c r="K1875" s="1" t="s">
        <v>26</v>
      </c>
    </row>
    <row r="1876" spans="1:11" ht="13.5" thickBot="1">
      <c r="A1876" s="30">
        <v>45323</v>
      </c>
      <c r="B1876" s="1" t="s">
        <v>13</v>
      </c>
      <c r="C1876" s="1" t="s">
        <v>290</v>
      </c>
      <c r="D1876" s="1" t="s">
        <v>44</v>
      </c>
      <c r="E1876" s="1" t="str">
        <f>+VLOOKUP(D1876,'[1]Exportar Hoja de Trabajo'!$B$2:$F$2549,2,0)</f>
        <v>BUCARAMANGA - PALONEGRO</v>
      </c>
      <c r="F1876" s="1" t="s">
        <v>6</v>
      </c>
      <c r="G1876" s="1" t="s">
        <v>283</v>
      </c>
      <c r="H1876" s="1" t="s">
        <v>45</v>
      </c>
      <c r="I1876" s="5">
        <v>147</v>
      </c>
      <c r="J1876" s="1" t="s">
        <v>46</v>
      </c>
      <c r="K1876" s="1" t="s">
        <v>47</v>
      </c>
    </row>
    <row r="1877" spans="1:11" ht="13.5" thickBot="1">
      <c r="A1877" s="30">
        <v>45323</v>
      </c>
      <c r="B1877" s="1" t="s">
        <v>13</v>
      </c>
      <c r="C1877" s="1" t="s">
        <v>290</v>
      </c>
      <c r="D1877" s="1" t="s">
        <v>44</v>
      </c>
      <c r="E1877" s="1" t="str">
        <f>+VLOOKUP(D1877,'[1]Exportar Hoja de Trabajo'!$B$2:$F$2549,2,0)</f>
        <v>BUCARAMANGA - PALONEGRO</v>
      </c>
      <c r="F1877" s="1" t="s">
        <v>6</v>
      </c>
      <c r="G1877" s="1" t="s">
        <v>283</v>
      </c>
      <c r="H1877" s="1" t="s">
        <v>15</v>
      </c>
      <c r="I1877" s="5">
        <v>40</v>
      </c>
      <c r="J1877" s="1" t="s">
        <v>25</v>
      </c>
      <c r="K1877" s="1" t="s">
        <v>26</v>
      </c>
    </row>
    <row r="1878" spans="1:11" ht="13.5" thickBot="1">
      <c r="A1878" s="30">
        <v>45323</v>
      </c>
      <c r="B1878" s="1" t="s">
        <v>13</v>
      </c>
      <c r="C1878" s="1" t="s">
        <v>290</v>
      </c>
      <c r="D1878" s="1" t="s">
        <v>44</v>
      </c>
      <c r="E1878" s="1" t="str">
        <f>+VLOOKUP(D1878,'[1]Exportar Hoja de Trabajo'!$B$2:$F$2549,2,0)</f>
        <v>BUCARAMANGA - PALONEGRO</v>
      </c>
      <c r="F1878" s="1" t="s">
        <v>36</v>
      </c>
      <c r="G1878" t="s">
        <v>347</v>
      </c>
      <c r="H1878" s="1" t="s">
        <v>15</v>
      </c>
      <c r="I1878" s="5">
        <v>4</v>
      </c>
      <c r="J1878" s="1" t="s">
        <v>25</v>
      </c>
      <c r="K1878" s="1" t="s">
        <v>26</v>
      </c>
    </row>
    <row r="1879" spans="1:11" ht="13.5" thickBot="1">
      <c r="A1879" s="30">
        <v>45323</v>
      </c>
      <c r="B1879" s="1" t="s">
        <v>13</v>
      </c>
      <c r="C1879" s="1" t="s">
        <v>290</v>
      </c>
      <c r="D1879" s="1" t="s">
        <v>44</v>
      </c>
      <c r="E1879" s="1" t="str">
        <f>+VLOOKUP(D1879,'[1]Exportar Hoja de Trabajo'!$B$2:$F$2549,2,0)</f>
        <v>BUCARAMANGA - PALONEGRO</v>
      </c>
      <c r="F1879" s="1" t="s">
        <v>40</v>
      </c>
      <c r="G1879" s="1" t="s">
        <v>41</v>
      </c>
      <c r="H1879" s="1" t="s">
        <v>15</v>
      </c>
      <c r="I1879" s="5">
        <v>22</v>
      </c>
      <c r="J1879" s="1" t="s">
        <v>16</v>
      </c>
      <c r="K1879" s="1" t="s">
        <v>17</v>
      </c>
    </row>
    <row r="1880" spans="1:11" ht="13.5" thickBot="1">
      <c r="A1880" s="30">
        <v>45323</v>
      </c>
      <c r="B1880" s="1" t="s">
        <v>13</v>
      </c>
      <c r="C1880" s="1" t="s">
        <v>290</v>
      </c>
      <c r="D1880" s="1" t="s">
        <v>48</v>
      </c>
      <c r="E1880" s="1" t="str">
        <f>+VLOOKUP(D1880,'[1]Exportar Hoja de Trabajo'!$B$2:$F$2549,2,0)</f>
        <v>CALI - ALFONSO BONILLA ARAGON</v>
      </c>
      <c r="F1880" s="1" t="s">
        <v>32</v>
      </c>
      <c r="G1880" s="1" t="s">
        <v>33</v>
      </c>
      <c r="H1880" s="1" t="s">
        <v>45</v>
      </c>
      <c r="I1880" s="5">
        <v>20</v>
      </c>
      <c r="J1880" s="1" t="s">
        <v>46</v>
      </c>
      <c r="K1880" s="1" t="s">
        <v>47</v>
      </c>
    </row>
    <row r="1881" spans="1:11" ht="13.5" thickBot="1">
      <c r="A1881" s="30">
        <v>45323</v>
      </c>
      <c r="B1881" s="1" t="s">
        <v>13</v>
      </c>
      <c r="C1881" s="1" t="s">
        <v>290</v>
      </c>
      <c r="D1881" s="1" t="s">
        <v>48</v>
      </c>
      <c r="E1881" s="1" t="str">
        <f>+VLOOKUP(D1881,'[1]Exportar Hoja de Trabajo'!$B$2:$F$2549,2,0)</f>
        <v>CALI - ALFONSO BONILLA ARAGON</v>
      </c>
      <c r="F1881" s="1" t="s">
        <v>32</v>
      </c>
      <c r="G1881" s="1" t="s">
        <v>33</v>
      </c>
      <c r="H1881" s="1" t="s">
        <v>29</v>
      </c>
      <c r="I1881" s="5">
        <v>916</v>
      </c>
      <c r="J1881" s="1" t="s">
        <v>46</v>
      </c>
      <c r="K1881" s="1" t="s">
        <v>47</v>
      </c>
    </row>
    <row r="1882" spans="1:11" ht="13.5" thickBot="1">
      <c r="A1882" s="30">
        <v>45323</v>
      </c>
      <c r="B1882" s="1" t="s">
        <v>13</v>
      </c>
      <c r="C1882" s="1" t="s">
        <v>290</v>
      </c>
      <c r="D1882" s="1" t="s">
        <v>48</v>
      </c>
      <c r="E1882" s="1" t="str">
        <f>+VLOOKUP(D1882,'[1]Exportar Hoja de Trabajo'!$B$2:$F$2549,2,0)</f>
        <v>CALI - ALFONSO BONILLA ARAGON</v>
      </c>
      <c r="F1882" s="1" t="s">
        <v>32</v>
      </c>
      <c r="G1882" s="1" t="s">
        <v>33</v>
      </c>
      <c r="H1882" s="1" t="s">
        <v>49</v>
      </c>
      <c r="I1882" s="5">
        <v>20</v>
      </c>
      <c r="J1882" s="1" t="s">
        <v>50</v>
      </c>
      <c r="K1882" s="1" t="s">
        <v>51</v>
      </c>
    </row>
    <row r="1883" spans="1:11" ht="13.5" thickBot="1">
      <c r="A1883" s="30">
        <v>45323</v>
      </c>
      <c r="B1883" s="1" t="s">
        <v>13</v>
      </c>
      <c r="C1883" s="1" t="s">
        <v>290</v>
      </c>
      <c r="D1883" s="1" t="s">
        <v>48</v>
      </c>
      <c r="E1883" s="1" t="str">
        <f>+VLOOKUP(D1883,'[1]Exportar Hoja de Trabajo'!$B$2:$F$2549,2,0)</f>
        <v>CALI - ALFONSO BONILLA ARAGON</v>
      </c>
      <c r="F1883" s="1" t="s">
        <v>32</v>
      </c>
      <c r="G1883" s="1" t="s">
        <v>33</v>
      </c>
      <c r="H1883" s="1" t="s">
        <v>15</v>
      </c>
      <c r="I1883" s="5">
        <v>58</v>
      </c>
      <c r="J1883" s="1" t="s">
        <v>42</v>
      </c>
      <c r="K1883" s="1" t="s">
        <v>43</v>
      </c>
    </row>
    <row r="1884" spans="1:11" ht="13.5" thickBot="1">
      <c r="A1884" s="30">
        <v>45323</v>
      </c>
      <c r="B1884" s="1" t="s">
        <v>13</v>
      </c>
      <c r="C1884" s="1" t="s">
        <v>290</v>
      </c>
      <c r="D1884" s="1" t="s">
        <v>48</v>
      </c>
      <c r="E1884" s="1" t="str">
        <f>+VLOOKUP(D1884,'[1]Exportar Hoja de Trabajo'!$B$2:$F$2549,2,0)</f>
        <v>CALI - ALFONSO BONILLA ARAGON</v>
      </c>
      <c r="F1884" s="1" t="s">
        <v>6</v>
      </c>
      <c r="G1884" s="1" t="s">
        <v>283</v>
      </c>
      <c r="H1884" s="1" t="s">
        <v>29</v>
      </c>
      <c r="I1884" s="5">
        <v>5</v>
      </c>
      <c r="J1884" s="1" t="s">
        <v>30</v>
      </c>
      <c r="K1884" s="1" t="s">
        <v>488</v>
      </c>
    </row>
    <row r="1885" spans="1:11" ht="13.5" thickBot="1">
      <c r="A1885" s="30">
        <v>45323</v>
      </c>
      <c r="B1885" s="1" t="s">
        <v>13</v>
      </c>
      <c r="C1885" s="1" t="s">
        <v>290</v>
      </c>
      <c r="D1885" s="1" t="s">
        <v>48</v>
      </c>
      <c r="E1885" s="1" t="str">
        <f>+VLOOKUP(D1885,'[1]Exportar Hoja de Trabajo'!$B$2:$F$2549,2,0)</f>
        <v>CALI - ALFONSO BONILLA ARAGON</v>
      </c>
      <c r="F1885" s="1" t="s">
        <v>6</v>
      </c>
      <c r="G1885" s="1" t="s">
        <v>283</v>
      </c>
      <c r="H1885" s="1" t="s">
        <v>20</v>
      </c>
      <c r="I1885" s="5">
        <v>3</v>
      </c>
      <c r="J1885" s="1" t="s">
        <v>175</v>
      </c>
      <c r="K1885" s="1" t="s">
        <v>176</v>
      </c>
    </row>
    <row r="1886" spans="1:11" ht="13.5" thickBot="1">
      <c r="A1886" s="30">
        <v>45323</v>
      </c>
      <c r="B1886" s="1" t="s">
        <v>13</v>
      </c>
      <c r="C1886" s="1" t="s">
        <v>290</v>
      </c>
      <c r="D1886" s="1" t="s">
        <v>48</v>
      </c>
      <c r="E1886" s="1" t="str">
        <f>+VLOOKUP(D1886,'[1]Exportar Hoja de Trabajo'!$B$2:$F$2549,2,0)</f>
        <v>CALI - ALFONSO BONILLA ARAGON</v>
      </c>
      <c r="F1886" s="1" t="s">
        <v>6</v>
      </c>
      <c r="G1886" s="1" t="s">
        <v>283</v>
      </c>
      <c r="H1886" s="1" t="s">
        <v>177</v>
      </c>
      <c r="I1886" s="5">
        <v>3</v>
      </c>
      <c r="J1886" s="1" t="s">
        <v>131</v>
      </c>
      <c r="K1886" s="1" t="s">
        <v>132</v>
      </c>
    </row>
    <row r="1887" spans="1:11" ht="13.5" thickBot="1">
      <c r="A1887" s="30">
        <v>45323</v>
      </c>
      <c r="B1887" s="1" t="s">
        <v>13</v>
      </c>
      <c r="C1887" s="1" t="s">
        <v>290</v>
      </c>
      <c r="D1887" s="1" t="s">
        <v>48</v>
      </c>
      <c r="E1887" s="1" t="str">
        <f>+VLOOKUP(D1887,'[1]Exportar Hoja de Trabajo'!$B$2:$F$2549,2,0)</f>
        <v>CALI - ALFONSO BONILLA ARAGON</v>
      </c>
      <c r="F1887" s="1" t="s">
        <v>23</v>
      </c>
      <c r="G1887" s="1" t="s">
        <v>24</v>
      </c>
      <c r="H1887" s="1" t="s">
        <v>29</v>
      </c>
      <c r="I1887" s="5">
        <v>30</v>
      </c>
      <c r="J1887" s="1" t="s">
        <v>34</v>
      </c>
      <c r="K1887" s="1" t="s">
        <v>35</v>
      </c>
    </row>
    <row r="1888" spans="1:11" ht="13.5" thickBot="1">
      <c r="A1888" s="30">
        <v>45323</v>
      </c>
      <c r="B1888" s="1" t="s">
        <v>13</v>
      </c>
      <c r="C1888" s="1" t="s">
        <v>290</v>
      </c>
      <c r="D1888" s="1" t="s">
        <v>48</v>
      </c>
      <c r="E1888" s="1" t="str">
        <f>+VLOOKUP(D1888,'[1]Exportar Hoja de Trabajo'!$B$2:$F$2549,2,0)</f>
        <v>CALI - ALFONSO BONILLA ARAGON</v>
      </c>
      <c r="F1888" s="1" t="s">
        <v>23</v>
      </c>
      <c r="G1888" s="1" t="s">
        <v>24</v>
      </c>
      <c r="H1888" s="1" t="s">
        <v>62</v>
      </c>
      <c r="I1888" s="5">
        <v>40</v>
      </c>
      <c r="J1888" s="1" t="s">
        <v>50</v>
      </c>
      <c r="K1888" s="1" t="s">
        <v>51</v>
      </c>
    </row>
    <row r="1889" spans="1:11" ht="13.5" thickBot="1">
      <c r="A1889" s="30">
        <v>45323</v>
      </c>
      <c r="B1889" s="1" t="s">
        <v>13</v>
      </c>
      <c r="C1889" s="1" t="s">
        <v>290</v>
      </c>
      <c r="D1889" s="1" t="s">
        <v>48</v>
      </c>
      <c r="E1889" s="1" t="str">
        <f>+VLOOKUP(D1889,'[1]Exportar Hoja de Trabajo'!$B$2:$F$2549,2,0)</f>
        <v>CALI - ALFONSO BONILLA ARAGON</v>
      </c>
      <c r="F1889" s="1" t="s">
        <v>36</v>
      </c>
      <c r="G1889" t="s">
        <v>347</v>
      </c>
      <c r="H1889" s="1" t="s">
        <v>45</v>
      </c>
      <c r="I1889" s="5">
        <v>7</v>
      </c>
      <c r="J1889" s="1" t="s">
        <v>46</v>
      </c>
      <c r="K1889" s="1" t="s">
        <v>47</v>
      </c>
    </row>
    <row r="1890" spans="1:11" ht="13.5" thickBot="1">
      <c r="A1890" s="30">
        <v>45323</v>
      </c>
      <c r="B1890" s="1" t="s">
        <v>13</v>
      </c>
      <c r="C1890" s="1" t="s">
        <v>290</v>
      </c>
      <c r="D1890" s="1" t="s">
        <v>48</v>
      </c>
      <c r="E1890" s="1" t="str">
        <f>+VLOOKUP(D1890,'[1]Exportar Hoja de Trabajo'!$B$2:$F$2549,2,0)</f>
        <v>CALI - ALFONSO BONILLA ARAGON</v>
      </c>
      <c r="F1890" s="1" t="s">
        <v>36</v>
      </c>
      <c r="G1890" t="s">
        <v>347</v>
      </c>
      <c r="H1890" s="1" t="s">
        <v>49</v>
      </c>
      <c r="I1890" s="5">
        <v>18</v>
      </c>
      <c r="J1890" s="1" t="s">
        <v>50</v>
      </c>
      <c r="K1890" s="1" t="s">
        <v>51</v>
      </c>
    </row>
    <row r="1891" spans="1:11" ht="13.5" thickBot="1">
      <c r="A1891" s="30">
        <v>45323</v>
      </c>
      <c r="B1891" s="1" t="s">
        <v>13</v>
      </c>
      <c r="C1891" s="1" t="s">
        <v>290</v>
      </c>
      <c r="D1891" s="1" t="s">
        <v>48</v>
      </c>
      <c r="E1891" s="1" t="str">
        <f>+VLOOKUP(D1891,'[1]Exportar Hoja de Trabajo'!$B$2:$F$2549,2,0)</f>
        <v>CALI - ALFONSO BONILLA ARAGON</v>
      </c>
      <c r="F1891" s="1" t="s">
        <v>36</v>
      </c>
      <c r="G1891" t="s">
        <v>347</v>
      </c>
      <c r="H1891" s="1" t="s">
        <v>15</v>
      </c>
      <c r="I1891" s="5">
        <v>57</v>
      </c>
      <c r="J1891" s="1" t="s">
        <v>25</v>
      </c>
      <c r="K1891" s="1" t="s">
        <v>26</v>
      </c>
    </row>
    <row r="1892" spans="1:11" ht="13.5" thickBot="1">
      <c r="A1892" s="30">
        <v>45323</v>
      </c>
      <c r="B1892" s="1" t="s">
        <v>13</v>
      </c>
      <c r="C1892" s="1" t="s">
        <v>290</v>
      </c>
      <c r="D1892" s="1" t="s">
        <v>48</v>
      </c>
      <c r="E1892" s="1" t="str">
        <f>+VLOOKUP(D1892,'[1]Exportar Hoja de Trabajo'!$B$2:$F$2549,2,0)</f>
        <v>CALI - ALFONSO BONILLA ARAGON</v>
      </c>
      <c r="F1892" s="1" t="s">
        <v>27</v>
      </c>
      <c r="G1892" s="1" t="s">
        <v>28</v>
      </c>
      <c r="H1892" s="1" t="s">
        <v>29</v>
      </c>
      <c r="I1892" s="5">
        <v>29</v>
      </c>
      <c r="J1892" s="1" t="s">
        <v>34</v>
      </c>
      <c r="K1892" s="1" t="s">
        <v>35</v>
      </c>
    </row>
    <row r="1893" spans="1:11" ht="13.5" thickBot="1">
      <c r="A1893" s="30">
        <v>45323</v>
      </c>
      <c r="B1893" s="1" t="s">
        <v>13</v>
      </c>
      <c r="C1893" s="1" t="s">
        <v>290</v>
      </c>
      <c r="D1893" s="1" t="s">
        <v>48</v>
      </c>
      <c r="E1893" s="1" t="str">
        <f>+VLOOKUP(D1893,'[1]Exportar Hoja de Trabajo'!$B$2:$F$2549,2,0)</f>
        <v>CALI - ALFONSO BONILLA ARAGON</v>
      </c>
      <c r="F1893" s="1" t="s">
        <v>38</v>
      </c>
      <c r="G1893" s="1" t="s">
        <v>39</v>
      </c>
      <c r="H1893" s="1" t="s">
        <v>248</v>
      </c>
      <c r="I1893" s="5">
        <v>1</v>
      </c>
      <c r="J1893" s="1" t="s">
        <v>57</v>
      </c>
      <c r="K1893" s="1" t="s">
        <v>58</v>
      </c>
    </row>
    <row r="1894" spans="1:11" ht="13.5" thickBot="1">
      <c r="A1894" s="30">
        <v>45323</v>
      </c>
      <c r="B1894" s="1" t="s">
        <v>13</v>
      </c>
      <c r="C1894" s="1" t="s">
        <v>290</v>
      </c>
      <c r="D1894" s="1" t="s">
        <v>48</v>
      </c>
      <c r="E1894" s="1" t="str">
        <f>+VLOOKUP(D1894,'[1]Exportar Hoja de Trabajo'!$B$2:$F$2549,2,0)</f>
        <v>CALI - ALFONSO BONILLA ARAGON</v>
      </c>
      <c r="F1894" s="1" t="s">
        <v>40</v>
      </c>
      <c r="G1894" s="1" t="s">
        <v>41</v>
      </c>
      <c r="H1894" s="1" t="s">
        <v>62</v>
      </c>
      <c r="I1894" s="5">
        <v>60</v>
      </c>
      <c r="J1894" s="1" t="s">
        <v>50</v>
      </c>
      <c r="K1894" s="1" t="s">
        <v>51</v>
      </c>
    </row>
    <row r="1895" spans="1:11" ht="13.5" thickBot="1">
      <c r="A1895" s="30">
        <v>45323</v>
      </c>
      <c r="B1895" s="1" t="s">
        <v>13</v>
      </c>
      <c r="C1895" s="1" t="s">
        <v>290</v>
      </c>
      <c r="D1895" s="1" t="s">
        <v>61</v>
      </c>
      <c r="E1895" s="1" t="str">
        <f>+VLOOKUP(D1895,'[1]Exportar Hoja de Trabajo'!$B$2:$F$2549,2,0)</f>
        <v>CARTAGENA - RAFAEL NUÑEZ</v>
      </c>
      <c r="F1895" s="1" t="s">
        <v>32</v>
      </c>
      <c r="G1895" s="1" t="s">
        <v>33</v>
      </c>
      <c r="H1895" s="1" t="s">
        <v>29</v>
      </c>
      <c r="I1895" s="5">
        <v>5</v>
      </c>
      <c r="J1895" s="1" t="s">
        <v>34</v>
      </c>
      <c r="K1895" s="1" t="s">
        <v>35</v>
      </c>
    </row>
    <row r="1896" spans="1:11" ht="13.5" thickBot="1">
      <c r="A1896" s="30">
        <v>45323</v>
      </c>
      <c r="B1896" s="1" t="s">
        <v>13</v>
      </c>
      <c r="C1896" s="1" t="s">
        <v>290</v>
      </c>
      <c r="D1896" s="1" t="s">
        <v>61</v>
      </c>
      <c r="E1896" s="1" t="str">
        <f>+VLOOKUP(D1896,'[1]Exportar Hoja de Trabajo'!$B$2:$F$2549,2,0)</f>
        <v>CARTAGENA - RAFAEL NUÑEZ</v>
      </c>
      <c r="F1896" s="1" t="s">
        <v>32</v>
      </c>
      <c r="G1896" s="1" t="s">
        <v>33</v>
      </c>
      <c r="H1896" s="1" t="s">
        <v>62</v>
      </c>
      <c r="I1896" s="5">
        <v>16</v>
      </c>
      <c r="J1896" s="1" t="s">
        <v>63</v>
      </c>
      <c r="K1896" s="1" t="s">
        <v>64</v>
      </c>
    </row>
    <row r="1897" spans="1:11" ht="13.5" thickBot="1">
      <c r="A1897" s="30">
        <v>45323</v>
      </c>
      <c r="B1897" s="1" t="s">
        <v>13</v>
      </c>
      <c r="C1897" s="1" t="s">
        <v>290</v>
      </c>
      <c r="D1897" s="1" t="s">
        <v>61</v>
      </c>
      <c r="E1897" s="1" t="str">
        <f>+VLOOKUP(D1897,'[1]Exportar Hoja de Trabajo'!$B$2:$F$2549,2,0)</f>
        <v>CARTAGENA - RAFAEL NUÑEZ</v>
      </c>
      <c r="F1897" s="1" t="s">
        <v>32</v>
      </c>
      <c r="G1897" s="1" t="s">
        <v>33</v>
      </c>
      <c r="H1897" s="1" t="s">
        <v>15</v>
      </c>
      <c r="I1897" s="5">
        <v>12</v>
      </c>
      <c r="J1897" s="1" t="s">
        <v>70</v>
      </c>
      <c r="K1897" s="1" t="s">
        <v>71</v>
      </c>
    </row>
    <row r="1898" spans="1:11" ht="13.5" thickBot="1">
      <c r="A1898" s="30">
        <v>45323</v>
      </c>
      <c r="B1898" s="1" t="s">
        <v>13</v>
      </c>
      <c r="C1898" s="1" t="s">
        <v>290</v>
      </c>
      <c r="D1898" s="1" t="s">
        <v>61</v>
      </c>
      <c r="E1898" s="1" t="str">
        <f>+VLOOKUP(D1898,'[1]Exportar Hoja de Trabajo'!$B$2:$F$2549,2,0)</f>
        <v>CARTAGENA - RAFAEL NUÑEZ</v>
      </c>
      <c r="F1898" s="1" t="s">
        <v>6</v>
      </c>
      <c r="G1898" s="1" t="s">
        <v>283</v>
      </c>
      <c r="H1898" s="1" t="s">
        <v>45</v>
      </c>
      <c r="I1898" s="5">
        <v>6</v>
      </c>
      <c r="J1898" s="1" t="s">
        <v>42</v>
      </c>
      <c r="K1898" s="1" t="s">
        <v>43</v>
      </c>
    </row>
    <row r="1899" spans="1:11" ht="13.5" thickBot="1">
      <c r="A1899" s="30">
        <v>45323</v>
      </c>
      <c r="B1899" s="1" t="s">
        <v>13</v>
      </c>
      <c r="C1899" s="1" t="s">
        <v>290</v>
      </c>
      <c r="D1899" s="1" t="s">
        <v>61</v>
      </c>
      <c r="E1899" s="1" t="str">
        <f>+VLOOKUP(D1899,'[1]Exportar Hoja de Trabajo'!$B$2:$F$2549,2,0)</f>
        <v>CARTAGENA - RAFAEL NUÑEZ</v>
      </c>
      <c r="F1899" s="1" t="s">
        <v>23</v>
      </c>
      <c r="G1899" s="1" t="s">
        <v>24</v>
      </c>
      <c r="H1899" s="1" t="s">
        <v>62</v>
      </c>
      <c r="I1899" s="5">
        <v>1</v>
      </c>
      <c r="J1899" s="1" t="s">
        <v>50</v>
      </c>
      <c r="K1899" s="1" t="s">
        <v>51</v>
      </c>
    </row>
    <row r="1900" spans="1:11" ht="13.5" thickBot="1">
      <c r="A1900" s="30">
        <v>45323</v>
      </c>
      <c r="B1900" s="1" t="s">
        <v>13</v>
      </c>
      <c r="C1900" s="1" t="s">
        <v>290</v>
      </c>
      <c r="D1900" s="1" t="s">
        <v>61</v>
      </c>
      <c r="E1900" s="1" t="str">
        <f>+VLOOKUP(D1900,'[1]Exportar Hoja de Trabajo'!$B$2:$F$2549,2,0)</f>
        <v>CARTAGENA - RAFAEL NUÑEZ</v>
      </c>
      <c r="F1900" s="1" t="s">
        <v>23</v>
      </c>
      <c r="G1900" s="1" t="s">
        <v>24</v>
      </c>
      <c r="H1900" s="1" t="s">
        <v>15</v>
      </c>
      <c r="I1900" s="5">
        <v>117</v>
      </c>
      <c r="J1900" s="1" t="s">
        <v>42</v>
      </c>
      <c r="K1900" s="1" t="s">
        <v>43</v>
      </c>
    </row>
    <row r="1901" spans="1:11" ht="13.5" thickBot="1">
      <c r="A1901" s="30">
        <v>45323</v>
      </c>
      <c r="B1901" s="1" t="s">
        <v>13</v>
      </c>
      <c r="C1901" s="1" t="s">
        <v>290</v>
      </c>
      <c r="D1901" s="1" t="s">
        <v>61</v>
      </c>
      <c r="E1901" s="1" t="str">
        <f>+VLOOKUP(D1901,'[1]Exportar Hoja de Trabajo'!$B$2:$F$2549,2,0)</f>
        <v>CARTAGENA - RAFAEL NUÑEZ</v>
      </c>
      <c r="F1901" s="1" t="s">
        <v>36</v>
      </c>
      <c r="G1901" t="s">
        <v>347</v>
      </c>
      <c r="H1901" s="1" t="s">
        <v>45</v>
      </c>
      <c r="I1901" s="5">
        <v>10</v>
      </c>
      <c r="J1901" s="1" t="s">
        <v>34</v>
      </c>
      <c r="K1901" s="1" t="s">
        <v>35</v>
      </c>
    </row>
    <row r="1902" spans="1:11" ht="13.5" thickBot="1">
      <c r="A1902" s="30">
        <v>45323</v>
      </c>
      <c r="B1902" s="1" t="s">
        <v>13</v>
      </c>
      <c r="C1902" s="1" t="s">
        <v>290</v>
      </c>
      <c r="D1902" s="1" t="s">
        <v>61</v>
      </c>
      <c r="E1902" s="1" t="str">
        <f>+VLOOKUP(D1902,'[1]Exportar Hoja de Trabajo'!$B$2:$F$2549,2,0)</f>
        <v>CARTAGENA - RAFAEL NUÑEZ</v>
      </c>
      <c r="F1902" s="1" t="s">
        <v>36</v>
      </c>
      <c r="G1902" t="s">
        <v>347</v>
      </c>
      <c r="H1902" s="1" t="s">
        <v>15</v>
      </c>
      <c r="I1902" s="5">
        <v>12</v>
      </c>
      <c r="J1902" s="1" t="s">
        <v>70</v>
      </c>
      <c r="K1902" s="1" t="s">
        <v>71</v>
      </c>
    </row>
    <row r="1903" spans="1:11" ht="13.5" thickBot="1">
      <c r="A1903" s="30">
        <v>45323</v>
      </c>
      <c r="B1903" s="1" t="s">
        <v>13</v>
      </c>
      <c r="C1903" s="1" t="s">
        <v>290</v>
      </c>
      <c r="D1903" s="1" t="s">
        <v>61</v>
      </c>
      <c r="E1903" s="1" t="str">
        <f>+VLOOKUP(D1903,'[1]Exportar Hoja de Trabajo'!$B$2:$F$2549,2,0)</f>
        <v>CARTAGENA - RAFAEL NUÑEZ</v>
      </c>
      <c r="F1903" s="1" t="s">
        <v>40</v>
      </c>
      <c r="G1903" s="1" t="s">
        <v>41</v>
      </c>
      <c r="H1903" s="1" t="s">
        <v>183</v>
      </c>
      <c r="I1903" s="5">
        <v>23</v>
      </c>
      <c r="J1903" s="1" t="s">
        <v>121</v>
      </c>
      <c r="K1903" s="1" t="s">
        <v>121</v>
      </c>
    </row>
    <row r="1904" spans="1:11" ht="13.5" thickBot="1">
      <c r="A1904" s="30">
        <v>45323</v>
      </c>
      <c r="B1904" s="1" t="s">
        <v>13</v>
      </c>
      <c r="C1904" s="1" t="s">
        <v>290</v>
      </c>
      <c r="D1904" s="1" t="s">
        <v>61</v>
      </c>
      <c r="E1904" s="1" t="str">
        <f>+VLOOKUP(D1904,'[1]Exportar Hoja de Trabajo'!$B$2:$F$2549,2,0)</f>
        <v>CARTAGENA - RAFAEL NUÑEZ</v>
      </c>
      <c r="F1904" s="1" t="s">
        <v>59</v>
      </c>
      <c r="G1904" s="1" t="s">
        <v>60</v>
      </c>
      <c r="H1904" s="1" t="s">
        <v>62</v>
      </c>
      <c r="I1904" s="5">
        <v>1</v>
      </c>
      <c r="J1904" s="1" t="s">
        <v>50</v>
      </c>
      <c r="K1904" s="1" t="s">
        <v>51</v>
      </c>
    </row>
    <row r="1905" spans="1:11" ht="13.5" thickBot="1">
      <c r="A1905" s="30">
        <v>45323</v>
      </c>
      <c r="B1905" s="1" t="s">
        <v>13</v>
      </c>
      <c r="C1905" s="1" t="s">
        <v>290</v>
      </c>
      <c r="D1905" s="1" t="s">
        <v>72</v>
      </c>
      <c r="E1905" s="1" t="str">
        <f>+VLOOKUP(D1905,'[1]Exportar Hoja de Trabajo'!$B$2:$F$2549,2,0)</f>
        <v>CAMILO DAZA</v>
      </c>
      <c r="F1905" s="1" t="s">
        <v>32</v>
      </c>
      <c r="G1905" s="1" t="s">
        <v>33</v>
      </c>
      <c r="H1905" s="1" t="s">
        <v>45</v>
      </c>
      <c r="I1905" s="5">
        <v>20</v>
      </c>
      <c r="J1905" s="1" t="s">
        <v>46</v>
      </c>
      <c r="K1905" s="1" t="s">
        <v>47</v>
      </c>
    </row>
    <row r="1906" spans="1:11" ht="13.5" thickBot="1">
      <c r="A1906" s="30">
        <v>45323</v>
      </c>
      <c r="B1906" s="1" t="s">
        <v>13</v>
      </c>
      <c r="C1906" s="1" t="s">
        <v>290</v>
      </c>
      <c r="D1906" s="1" t="s">
        <v>72</v>
      </c>
      <c r="E1906" s="1" t="str">
        <f>+VLOOKUP(D1906,'[1]Exportar Hoja de Trabajo'!$B$2:$F$2549,2,0)</f>
        <v>CAMILO DAZA</v>
      </c>
      <c r="F1906" s="1" t="s">
        <v>32</v>
      </c>
      <c r="G1906" s="1" t="s">
        <v>33</v>
      </c>
      <c r="H1906" s="1" t="s">
        <v>29</v>
      </c>
      <c r="I1906" s="5">
        <v>64</v>
      </c>
      <c r="J1906" s="1" t="s">
        <v>30</v>
      </c>
      <c r="K1906" s="1" t="s">
        <v>488</v>
      </c>
    </row>
    <row r="1907" spans="1:11" ht="13.5" thickBot="1">
      <c r="A1907" s="30">
        <v>45323</v>
      </c>
      <c r="B1907" s="1" t="s">
        <v>13</v>
      </c>
      <c r="C1907" s="1" t="s">
        <v>290</v>
      </c>
      <c r="D1907" s="1" t="s">
        <v>72</v>
      </c>
      <c r="E1907" s="1" t="str">
        <f>+VLOOKUP(D1907,'[1]Exportar Hoja de Trabajo'!$B$2:$F$2549,2,0)</f>
        <v>CAMILO DAZA</v>
      </c>
      <c r="F1907" s="1" t="s">
        <v>18</v>
      </c>
      <c r="G1907" s="1" t="s">
        <v>19</v>
      </c>
      <c r="H1907" s="1" t="s">
        <v>15</v>
      </c>
      <c r="I1907" s="5">
        <v>12</v>
      </c>
      <c r="J1907" s="1" t="s">
        <v>25</v>
      </c>
      <c r="K1907" s="1" t="s">
        <v>26</v>
      </c>
    </row>
    <row r="1908" spans="1:11" ht="13.5" thickBot="1">
      <c r="A1908" s="30">
        <v>45323</v>
      </c>
      <c r="B1908" s="1" t="s">
        <v>13</v>
      </c>
      <c r="C1908" s="1" t="s">
        <v>290</v>
      </c>
      <c r="D1908" s="1" t="s">
        <v>72</v>
      </c>
      <c r="E1908" s="1" t="str">
        <f>+VLOOKUP(D1908,'[1]Exportar Hoja de Trabajo'!$B$2:$F$2549,2,0)</f>
        <v>CAMILO DAZA</v>
      </c>
      <c r="F1908" s="1" t="s">
        <v>27</v>
      </c>
      <c r="G1908" s="1" t="s">
        <v>28</v>
      </c>
      <c r="H1908" s="1" t="s">
        <v>45</v>
      </c>
      <c r="I1908" s="5">
        <v>20</v>
      </c>
      <c r="J1908" s="1" t="s">
        <v>46</v>
      </c>
      <c r="K1908" s="1" t="s">
        <v>47</v>
      </c>
    </row>
    <row r="1909" spans="1:11" ht="13.5" thickBot="1">
      <c r="A1909" s="30">
        <v>45323</v>
      </c>
      <c r="B1909" s="1" t="s">
        <v>13</v>
      </c>
      <c r="C1909" s="1" t="s">
        <v>290</v>
      </c>
      <c r="D1909" s="1" t="s">
        <v>72</v>
      </c>
      <c r="E1909" s="1" t="str">
        <f>+VLOOKUP(D1909,'[1]Exportar Hoja de Trabajo'!$B$2:$F$2549,2,0)</f>
        <v>CAMILO DAZA</v>
      </c>
      <c r="F1909" s="1" t="s">
        <v>27</v>
      </c>
      <c r="G1909" s="1" t="s">
        <v>28</v>
      </c>
      <c r="H1909" s="1" t="s">
        <v>49</v>
      </c>
      <c r="I1909" s="5">
        <v>3</v>
      </c>
      <c r="J1909" s="1" t="s">
        <v>50</v>
      </c>
      <c r="K1909" s="1" t="s">
        <v>51</v>
      </c>
    </row>
    <row r="1910" spans="1:11" ht="13.5" thickBot="1">
      <c r="A1910" s="30">
        <v>45323</v>
      </c>
      <c r="B1910" s="1" t="s">
        <v>13</v>
      </c>
      <c r="C1910" s="1" t="s">
        <v>290</v>
      </c>
      <c r="D1910" s="1" t="s">
        <v>72</v>
      </c>
      <c r="E1910" s="1" t="str">
        <f>+VLOOKUP(D1910,'[1]Exportar Hoja de Trabajo'!$B$2:$F$2549,2,0)</f>
        <v>CAMILO DAZA</v>
      </c>
      <c r="F1910" s="1" t="s">
        <v>27</v>
      </c>
      <c r="G1910" s="1" t="s">
        <v>28</v>
      </c>
      <c r="H1910" s="1" t="s">
        <v>29</v>
      </c>
      <c r="I1910" s="5">
        <v>64</v>
      </c>
      <c r="J1910" s="1" t="s">
        <v>30</v>
      </c>
      <c r="K1910" s="1" t="s">
        <v>488</v>
      </c>
    </row>
    <row r="1911" spans="1:11" ht="13.5" thickBot="1">
      <c r="A1911" s="30">
        <v>45323</v>
      </c>
      <c r="B1911" s="1" t="s">
        <v>13</v>
      </c>
      <c r="C1911" s="1" t="s">
        <v>290</v>
      </c>
      <c r="D1911" s="1" t="s">
        <v>72</v>
      </c>
      <c r="E1911" s="1" t="str">
        <f>+VLOOKUP(D1911,'[1]Exportar Hoja de Trabajo'!$B$2:$F$2549,2,0)</f>
        <v>CAMILO DAZA</v>
      </c>
      <c r="F1911" s="1" t="s">
        <v>40</v>
      </c>
      <c r="G1911" s="1" t="s">
        <v>41</v>
      </c>
      <c r="H1911" s="1" t="s">
        <v>29</v>
      </c>
      <c r="I1911" s="5">
        <v>176</v>
      </c>
      <c r="J1911" s="1" t="s">
        <v>30</v>
      </c>
      <c r="K1911" s="1" t="s">
        <v>488</v>
      </c>
    </row>
    <row r="1912" spans="1:11" ht="13.5" thickBot="1">
      <c r="A1912" s="30">
        <v>45323</v>
      </c>
      <c r="B1912" s="1" t="s">
        <v>13</v>
      </c>
      <c r="C1912" s="1" t="s">
        <v>290</v>
      </c>
      <c r="D1912" s="1" t="s">
        <v>73</v>
      </c>
      <c r="E1912" s="1" t="str">
        <f>+VLOOKUP(D1912,'[1]Exportar Hoja de Trabajo'!$B$2:$F$2549,2,0)</f>
        <v>EL YOPAL</v>
      </c>
      <c r="F1912" s="1" t="s">
        <v>32</v>
      </c>
      <c r="G1912" s="1" t="s">
        <v>33</v>
      </c>
      <c r="H1912" s="1" t="s">
        <v>29</v>
      </c>
      <c r="I1912" s="5">
        <v>17</v>
      </c>
      <c r="J1912" s="1" t="s">
        <v>30</v>
      </c>
      <c r="K1912" s="1" t="s">
        <v>488</v>
      </c>
    </row>
    <row r="1913" spans="1:11" ht="13.5" thickBot="1">
      <c r="A1913" s="30">
        <v>45323</v>
      </c>
      <c r="B1913" s="1" t="s">
        <v>13</v>
      </c>
      <c r="C1913" s="1" t="s">
        <v>290</v>
      </c>
      <c r="D1913" s="1" t="s">
        <v>74</v>
      </c>
      <c r="E1913" s="1" t="str">
        <f>+VLOOKUP(D1913,'[1]Exportar Hoja de Trabajo'!$B$2:$F$2549,2,0)</f>
        <v>PERALES</v>
      </c>
      <c r="F1913" s="1" t="s">
        <v>40</v>
      </c>
      <c r="G1913" s="1" t="s">
        <v>41</v>
      </c>
      <c r="H1913" s="1" t="s">
        <v>29</v>
      </c>
      <c r="I1913" s="5">
        <v>44</v>
      </c>
      <c r="J1913" s="1" t="s">
        <v>46</v>
      </c>
      <c r="K1913" s="1" t="s">
        <v>47</v>
      </c>
    </row>
    <row r="1914" spans="1:11" ht="13.5" thickBot="1">
      <c r="A1914" s="30">
        <v>45323</v>
      </c>
      <c r="B1914" s="1" t="s">
        <v>13</v>
      </c>
      <c r="C1914" s="1" t="s">
        <v>290</v>
      </c>
      <c r="D1914" s="1" t="s">
        <v>124</v>
      </c>
      <c r="E1914" s="1" t="str">
        <f>+VLOOKUP(D1914,'[1]Exportar Hoja de Trabajo'!$B$2:$F$2549,2,0)</f>
        <v>LETICIA-ALFREDO VASQUEZ COBO</v>
      </c>
      <c r="F1914" s="1" t="s">
        <v>6</v>
      </c>
      <c r="G1914" s="1" t="s">
        <v>283</v>
      </c>
      <c r="H1914" s="1" t="s">
        <v>20</v>
      </c>
      <c r="I1914" s="5">
        <v>13</v>
      </c>
      <c r="J1914" s="1" t="s">
        <v>21</v>
      </c>
      <c r="K1914" s="1" t="s">
        <v>22</v>
      </c>
    </row>
    <row r="1915" spans="1:11" ht="13.5" thickBot="1">
      <c r="A1915" s="30">
        <v>45323</v>
      </c>
      <c r="B1915" s="1" t="s">
        <v>13</v>
      </c>
      <c r="C1915" s="1" t="s">
        <v>290</v>
      </c>
      <c r="D1915" s="1" t="s">
        <v>124</v>
      </c>
      <c r="E1915" s="1" t="str">
        <f>+VLOOKUP(D1915,'[1]Exportar Hoja de Trabajo'!$B$2:$F$2549,2,0)</f>
        <v>LETICIA-ALFREDO VASQUEZ COBO</v>
      </c>
      <c r="F1915" s="1" t="s">
        <v>18</v>
      </c>
      <c r="G1915" s="1" t="s">
        <v>19</v>
      </c>
      <c r="H1915" s="1" t="s">
        <v>29</v>
      </c>
      <c r="I1915" s="5">
        <v>53</v>
      </c>
      <c r="J1915" s="1" t="s">
        <v>30</v>
      </c>
      <c r="K1915" s="1" t="s">
        <v>488</v>
      </c>
    </row>
    <row r="1916" spans="1:11" ht="13.5" thickBot="1">
      <c r="A1916" s="30">
        <v>45323</v>
      </c>
      <c r="B1916" s="1" t="s">
        <v>13</v>
      </c>
      <c r="C1916" s="1" t="s">
        <v>290</v>
      </c>
      <c r="D1916" s="1" t="s">
        <v>124</v>
      </c>
      <c r="E1916" s="1" t="str">
        <f>+VLOOKUP(D1916,'[1]Exportar Hoja de Trabajo'!$B$2:$F$2549,2,0)</f>
        <v>LETICIA-ALFREDO VASQUEZ COBO</v>
      </c>
      <c r="F1916" s="1" t="s">
        <v>23</v>
      </c>
      <c r="G1916" s="1" t="s">
        <v>24</v>
      </c>
      <c r="H1916" s="1" t="s">
        <v>29</v>
      </c>
      <c r="I1916" s="5">
        <v>58</v>
      </c>
      <c r="J1916" s="1" t="s">
        <v>46</v>
      </c>
      <c r="K1916" s="1" t="s">
        <v>47</v>
      </c>
    </row>
    <row r="1917" spans="1:11" ht="13.5" thickBot="1">
      <c r="A1917" s="30">
        <v>45323</v>
      </c>
      <c r="B1917" s="1" t="s">
        <v>13</v>
      </c>
      <c r="C1917" s="1" t="s">
        <v>290</v>
      </c>
      <c r="D1917" s="1" t="s">
        <v>76</v>
      </c>
      <c r="E1917" s="1" t="str">
        <f>+VLOOKUP(D1917,'[1]Exportar Hoja de Trabajo'!$B$2:$F$2549,2,0)</f>
        <v>RIONEGRO - JOSE M. CORDOVA</v>
      </c>
      <c r="F1917" s="1" t="s">
        <v>32</v>
      </c>
      <c r="G1917" s="1" t="s">
        <v>33</v>
      </c>
      <c r="H1917" s="1" t="s">
        <v>45</v>
      </c>
      <c r="I1917" s="5">
        <v>2</v>
      </c>
      <c r="J1917" s="1" t="s">
        <v>77</v>
      </c>
      <c r="K1917" s="1" t="s">
        <v>78</v>
      </c>
    </row>
    <row r="1918" spans="1:11" ht="13.5" thickBot="1">
      <c r="A1918" s="30">
        <v>45323</v>
      </c>
      <c r="B1918" s="1" t="s">
        <v>13</v>
      </c>
      <c r="C1918" s="1" t="s">
        <v>290</v>
      </c>
      <c r="D1918" s="1" t="s">
        <v>76</v>
      </c>
      <c r="E1918" s="1" t="str">
        <f>+VLOOKUP(D1918,'[1]Exportar Hoja de Trabajo'!$B$2:$F$2549,2,0)</f>
        <v>RIONEGRO - JOSE M. CORDOVA</v>
      </c>
      <c r="F1918" s="1" t="s">
        <v>32</v>
      </c>
      <c r="G1918" s="1" t="s">
        <v>33</v>
      </c>
      <c r="H1918" s="1" t="s">
        <v>49</v>
      </c>
      <c r="I1918" s="5">
        <v>36</v>
      </c>
      <c r="J1918" s="1" t="s">
        <v>50</v>
      </c>
      <c r="K1918" s="1" t="s">
        <v>51</v>
      </c>
    </row>
    <row r="1919" spans="1:11" ht="13.5" thickBot="1">
      <c r="A1919" s="30">
        <v>45323</v>
      </c>
      <c r="B1919" s="1" t="s">
        <v>13</v>
      </c>
      <c r="C1919" s="1" t="s">
        <v>290</v>
      </c>
      <c r="D1919" s="1" t="s">
        <v>76</v>
      </c>
      <c r="E1919" s="1" t="str">
        <f>+VLOOKUP(D1919,'[1]Exportar Hoja de Trabajo'!$B$2:$F$2549,2,0)</f>
        <v>RIONEGRO - JOSE M. CORDOVA</v>
      </c>
      <c r="F1919" s="1" t="s">
        <v>32</v>
      </c>
      <c r="G1919" s="1" t="s">
        <v>33</v>
      </c>
      <c r="H1919" s="1" t="s">
        <v>29</v>
      </c>
      <c r="I1919" s="5">
        <v>80</v>
      </c>
      <c r="J1919" s="1" t="s">
        <v>34</v>
      </c>
      <c r="K1919" s="1" t="s">
        <v>35</v>
      </c>
    </row>
    <row r="1920" spans="1:11" ht="13.5" thickBot="1">
      <c r="A1920" s="30">
        <v>45323</v>
      </c>
      <c r="B1920" s="1" t="s">
        <v>13</v>
      </c>
      <c r="C1920" s="1" t="s">
        <v>290</v>
      </c>
      <c r="D1920" s="1" t="s">
        <v>76</v>
      </c>
      <c r="E1920" s="1" t="str">
        <f>+VLOOKUP(D1920,'[1]Exportar Hoja de Trabajo'!$B$2:$F$2549,2,0)</f>
        <v>RIONEGRO - JOSE M. CORDOVA</v>
      </c>
      <c r="F1920" s="1" t="s">
        <v>32</v>
      </c>
      <c r="G1920" s="1" t="s">
        <v>33</v>
      </c>
      <c r="H1920" s="1" t="s">
        <v>67</v>
      </c>
      <c r="I1920" s="5">
        <v>21</v>
      </c>
      <c r="J1920" s="1" t="s">
        <v>68</v>
      </c>
      <c r="K1920" s="1" t="s">
        <v>69</v>
      </c>
    </row>
    <row r="1921" spans="1:11" ht="13.5" thickBot="1">
      <c r="A1921" s="30">
        <v>45323</v>
      </c>
      <c r="B1921" s="1" t="s">
        <v>13</v>
      </c>
      <c r="C1921" s="1" t="s">
        <v>290</v>
      </c>
      <c r="D1921" s="1" t="s">
        <v>76</v>
      </c>
      <c r="E1921" s="1" t="str">
        <f>+VLOOKUP(D1921,'[1]Exportar Hoja de Trabajo'!$B$2:$F$2549,2,0)</f>
        <v>RIONEGRO - JOSE M. CORDOVA</v>
      </c>
      <c r="F1921" s="1" t="s">
        <v>6</v>
      </c>
      <c r="G1921" s="1" t="s">
        <v>283</v>
      </c>
      <c r="H1921" s="1" t="s">
        <v>45</v>
      </c>
      <c r="I1921" s="5">
        <v>4</v>
      </c>
      <c r="J1921" s="1" t="s">
        <v>34</v>
      </c>
      <c r="K1921" s="1" t="s">
        <v>35</v>
      </c>
    </row>
    <row r="1922" spans="1:11" ht="13.5" thickBot="1">
      <c r="A1922" s="30">
        <v>45323</v>
      </c>
      <c r="B1922" s="1" t="s">
        <v>13</v>
      </c>
      <c r="C1922" s="1" t="s">
        <v>290</v>
      </c>
      <c r="D1922" s="1" t="s">
        <v>76</v>
      </c>
      <c r="E1922" s="1" t="str">
        <f>+VLOOKUP(D1922,'[1]Exportar Hoja de Trabajo'!$B$2:$F$2549,2,0)</f>
        <v>RIONEGRO - JOSE M. CORDOVA</v>
      </c>
      <c r="F1922" s="1" t="s">
        <v>18</v>
      </c>
      <c r="G1922" s="1" t="s">
        <v>19</v>
      </c>
      <c r="H1922" s="1" t="s">
        <v>29</v>
      </c>
      <c r="I1922" s="5">
        <v>15</v>
      </c>
      <c r="J1922" s="1" t="s">
        <v>77</v>
      </c>
      <c r="K1922" s="1" t="s">
        <v>78</v>
      </c>
    </row>
    <row r="1923" spans="1:11" ht="13.5" thickBot="1">
      <c r="A1923" s="30">
        <v>45323</v>
      </c>
      <c r="B1923" s="1" t="s">
        <v>13</v>
      </c>
      <c r="C1923" s="1" t="s">
        <v>290</v>
      </c>
      <c r="D1923" s="1" t="s">
        <v>76</v>
      </c>
      <c r="E1923" s="1" t="str">
        <f>+VLOOKUP(D1923,'[1]Exportar Hoja de Trabajo'!$B$2:$F$2549,2,0)</f>
        <v>RIONEGRO - JOSE M. CORDOVA</v>
      </c>
      <c r="F1923" s="1" t="s">
        <v>18</v>
      </c>
      <c r="G1923" s="1" t="s">
        <v>19</v>
      </c>
      <c r="H1923" s="1" t="s">
        <v>79</v>
      </c>
      <c r="I1923" s="5">
        <v>8</v>
      </c>
      <c r="J1923" s="1" t="s">
        <v>80</v>
      </c>
      <c r="K1923" s="1" t="s">
        <v>81</v>
      </c>
    </row>
    <row r="1924" spans="1:11" ht="13.5" thickBot="1">
      <c r="A1924" s="30">
        <v>45323</v>
      </c>
      <c r="B1924" s="1" t="s">
        <v>13</v>
      </c>
      <c r="C1924" s="1" t="s">
        <v>290</v>
      </c>
      <c r="D1924" s="1" t="s">
        <v>76</v>
      </c>
      <c r="E1924" s="1" t="str">
        <f>+VLOOKUP(D1924,'[1]Exportar Hoja de Trabajo'!$B$2:$F$2549,2,0)</f>
        <v>RIONEGRO - JOSE M. CORDOVA</v>
      </c>
      <c r="F1924" s="1" t="s">
        <v>23</v>
      </c>
      <c r="G1924" s="1" t="s">
        <v>24</v>
      </c>
      <c r="H1924" s="1" t="s">
        <v>29</v>
      </c>
      <c r="I1924" s="5">
        <v>15</v>
      </c>
      <c r="J1924" s="1" t="s">
        <v>77</v>
      </c>
      <c r="K1924" s="1" t="s">
        <v>78</v>
      </c>
    </row>
    <row r="1925" spans="1:11" ht="13.5" thickBot="1">
      <c r="A1925" s="30">
        <v>45323</v>
      </c>
      <c r="B1925" s="1" t="s">
        <v>13</v>
      </c>
      <c r="C1925" s="1" t="s">
        <v>290</v>
      </c>
      <c r="D1925" s="1" t="s">
        <v>76</v>
      </c>
      <c r="E1925" s="1" t="str">
        <f>+VLOOKUP(D1925,'[1]Exportar Hoja de Trabajo'!$B$2:$F$2549,2,0)</f>
        <v>RIONEGRO - JOSE M. CORDOVA</v>
      </c>
      <c r="F1925" s="1" t="s">
        <v>27</v>
      </c>
      <c r="G1925" s="1" t="s">
        <v>28</v>
      </c>
      <c r="H1925" s="1" t="s">
        <v>29</v>
      </c>
      <c r="I1925" s="5">
        <v>14</v>
      </c>
      <c r="J1925" s="1" t="s">
        <v>77</v>
      </c>
      <c r="K1925" s="1" t="s">
        <v>78</v>
      </c>
    </row>
    <row r="1926" spans="1:11" ht="13.5" thickBot="1">
      <c r="A1926" s="30">
        <v>45323</v>
      </c>
      <c r="B1926" s="1" t="s">
        <v>13</v>
      </c>
      <c r="C1926" s="1" t="s">
        <v>290</v>
      </c>
      <c r="D1926" s="1" t="s">
        <v>76</v>
      </c>
      <c r="E1926" s="1" t="str">
        <f>+VLOOKUP(D1926,'[1]Exportar Hoja de Trabajo'!$B$2:$F$2549,2,0)</f>
        <v>RIONEGRO - JOSE M. CORDOVA</v>
      </c>
      <c r="F1926" s="1" t="s">
        <v>27</v>
      </c>
      <c r="G1926" s="1" t="s">
        <v>28</v>
      </c>
      <c r="H1926" s="1" t="s">
        <v>62</v>
      </c>
      <c r="I1926" s="5">
        <v>1</v>
      </c>
      <c r="J1926" s="1" t="s">
        <v>82</v>
      </c>
      <c r="K1926" s="1" t="s">
        <v>83</v>
      </c>
    </row>
    <row r="1927" spans="1:11" ht="13.5" thickBot="1">
      <c r="A1927" s="30">
        <v>45323</v>
      </c>
      <c r="B1927" s="1" t="s">
        <v>13</v>
      </c>
      <c r="C1927" s="1" t="s">
        <v>290</v>
      </c>
      <c r="D1927" s="1" t="s">
        <v>76</v>
      </c>
      <c r="E1927" s="1" t="str">
        <f>+VLOOKUP(D1927,'[1]Exportar Hoja de Trabajo'!$B$2:$F$2549,2,0)</f>
        <v>RIONEGRO - JOSE M. CORDOVA</v>
      </c>
      <c r="F1927" s="1" t="s">
        <v>38</v>
      </c>
      <c r="G1927" s="1" t="s">
        <v>39</v>
      </c>
      <c r="H1927" s="1" t="s">
        <v>45</v>
      </c>
      <c r="I1927" s="5">
        <v>1</v>
      </c>
      <c r="J1927" s="1" t="s">
        <v>34</v>
      </c>
      <c r="K1927" s="1" t="s">
        <v>35</v>
      </c>
    </row>
    <row r="1928" spans="1:11" ht="13.5" thickBot="1">
      <c r="A1928" s="30">
        <v>45323</v>
      </c>
      <c r="B1928" s="1" t="s">
        <v>13</v>
      </c>
      <c r="C1928" s="1" t="s">
        <v>290</v>
      </c>
      <c r="D1928" s="1" t="s">
        <v>76</v>
      </c>
      <c r="E1928" s="1" t="str">
        <f>+VLOOKUP(D1928,'[1]Exportar Hoja de Trabajo'!$B$2:$F$2549,2,0)</f>
        <v>RIONEGRO - JOSE M. CORDOVA</v>
      </c>
      <c r="F1928" s="1" t="s">
        <v>38</v>
      </c>
      <c r="G1928" s="1" t="s">
        <v>39</v>
      </c>
      <c r="H1928" s="1" t="s">
        <v>62</v>
      </c>
      <c r="I1928" s="5">
        <v>1</v>
      </c>
      <c r="J1928" s="1" t="s">
        <v>82</v>
      </c>
      <c r="K1928" s="1" t="s">
        <v>83</v>
      </c>
    </row>
    <row r="1929" spans="1:11" ht="13.5" thickBot="1">
      <c r="A1929" s="30">
        <v>45323</v>
      </c>
      <c r="B1929" s="1" t="s">
        <v>13</v>
      </c>
      <c r="C1929" s="1" t="s">
        <v>290</v>
      </c>
      <c r="D1929" s="1" t="s">
        <v>76</v>
      </c>
      <c r="E1929" s="1" t="str">
        <f>+VLOOKUP(D1929,'[1]Exportar Hoja de Trabajo'!$B$2:$F$2549,2,0)</f>
        <v>RIONEGRO - JOSE M. CORDOVA</v>
      </c>
      <c r="F1929" s="1" t="s">
        <v>38</v>
      </c>
      <c r="G1929" s="1" t="s">
        <v>39</v>
      </c>
      <c r="H1929" s="1" t="s">
        <v>15</v>
      </c>
      <c r="I1929" s="5">
        <v>23</v>
      </c>
      <c r="J1929" s="1" t="s">
        <v>160</v>
      </c>
      <c r="K1929" s="1" t="s">
        <v>161</v>
      </c>
    </row>
    <row r="1930" spans="1:11" ht="13.5" thickBot="1">
      <c r="A1930" s="30">
        <v>45323</v>
      </c>
      <c r="B1930" s="1" t="s">
        <v>13</v>
      </c>
      <c r="C1930" s="1" t="s">
        <v>290</v>
      </c>
      <c r="D1930" s="1" t="s">
        <v>76</v>
      </c>
      <c r="E1930" s="1" t="str">
        <f>+VLOOKUP(D1930,'[1]Exportar Hoja de Trabajo'!$B$2:$F$2549,2,0)</f>
        <v>RIONEGRO - JOSE M. CORDOVA</v>
      </c>
      <c r="F1930" s="1" t="s">
        <v>40</v>
      </c>
      <c r="G1930" s="1" t="s">
        <v>41</v>
      </c>
      <c r="H1930" s="1" t="s">
        <v>45</v>
      </c>
      <c r="I1930" s="5">
        <v>3</v>
      </c>
      <c r="J1930" s="1" t="s">
        <v>77</v>
      </c>
      <c r="K1930" s="1" t="s">
        <v>78</v>
      </c>
    </row>
    <row r="1931" spans="1:11" ht="13.5" thickBot="1">
      <c r="A1931" s="30">
        <v>45323</v>
      </c>
      <c r="B1931" s="1" t="s">
        <v>13</v>
      </c>
      <c r="C1931" s="1" t="s">
        <v>290</v>
      </c>
      <c r="D1931" s="1" t="s">
        <v>76</v>
      </c>
      <c r="E1931" s="1" t="str">
        <f>+VLOOKUP(D1931,'[1]Exportar Hoja de Trabajo'!$B$2:$F$2549,2,0)</f>
        <v>RIONEGRO - JOSE M. CORDOVA</v>
      </c>
      <c r="F1931" s="1" t="s">
        <v>40</v>
      </c>
      <c r="G1931" s="1" t="s">
        <v>41</v>
      </c>
      <c r="H1931" s="1" t="s">
        <v>29</v>
      </c>
      <c r="I1931" s="5">
        <v>21</v>
      </c>
      <c r="J1931" s="1" t="s">
        <v>77</v>
      </c>
      <c r="K1931" s="1" t="s">
        <v>78</v>
      </c>
    </row>
    <row r="1932" spans="1:11" ht="13.5" thickBot="1">
      <c r="A1932" s="30">
        <v>45323</v>
      </c>
      <c r="B1932" s="1" t="s">
        <v>13</v>
      </c>
      <c r="C1932" s="1" t="s">
        <v>290</v>
      </c>
      <c r="D1932" s="1" t="s">
        <v>76</v>
      </c>
      <c r="E1932" s="1" t="str">
        <f>+VLOOKUP(D1932,'[1]Exportar Hoja de Trabajo'!$B$2:$F$2549,2,0)</f>
        <v>RIONEGRO - JOSE M. CORDOVA</v>
      </c>
      <c r="F1932" s="1" t="s">
        <v>40</v>
      </c>
      <c r="G1932" s="1" t="s">
        <v>41</v>
      </c>
      <c r="H1932" s="1" t="s">
        <v>49</v>
      </c>
      <c r="I1932" s="5">
        <v>48</v>
      </c>
      <c r="J1932" s="1" t="s">
        <v>50</v>
      </c>
      <c r="K1932" s="1" t="s">
        <v>51</v>
      </c>
    </row>
    <row r="1933" spans="1:11" ht="13.5" thickBot="1">
      <c r="A1933" s="30">
        <v>45323</v>
      </c>
      <c r="B1933" s="1" t="s">
        <v>13</v>
      </c>
      <c r="C1933" s="1" t="s">
        <v>290</v>
      </c>
      <c r="D1933" s="1" t="s">
        <v>76</v>
      </c>
      <c r="E1933" s="1" t="str">
        <f>+VLOOKUP(D1933,'[1]Exportar Hoja de Trabajo'!$B$2:$F$2549,2,0)</f>
        <v>RIONEGRO - JOSE M. CORDOVA</v>
      </c>
      <c r="F1933" s="1" t="s">
        <v>40</v>
      </c>
      <c r="G1933" s="1" t="s">
        <v>41</v>
      </c>
      <c r="H1933" s="1" t="s">
        <v>67</v>
      </c>
      <c r="I1933" s="5">
        <v>25</v>
      </c>
      <c r="J1933" s="1" t="s">
        <v>68</v>
      </c>
      <c r="K1933" s="1" t="s">
        <v>69</v>
      </c>
    </row>
    <row r="1934" spans="1:11" ht="13.5" thickBot="1">
      <c r="A1934" s="30">
        <v>45323</v>
      </c>
      <c r="B1934" s="1" t="s">
        <v>13</v>
      </c>
      <c r="C1934" s="1" t="s">
        <v>290</v>
      </c>
      <c r="D1934" s="1" t="s">
        <v>76</v>
      </c>
      <c r="E1934" s="1" t="str">
        <f>+VLOOKUP(D1934,'[1]Exportar Hoja de Trabajo'!$B$2:$F$2549,2,0)</f>
        <v>RIONEGRO - JOSE M. CORDOVA</v>
      </c>
      <c r="F1934" s="1" t="s">
        <v>40</v>
      </c>
      <c r="G1934" s="1" t="s">
        <v>41</v>
      </c>
      <c r="H1934" s="1" t="s">
        <v>55</v>
      </c>
      <c r="I1934" s="5">
        <v>16</v>
      </c>
      <c r="J1934" s="1" t="s">
        <v>46</v>
      </c>
      <c r="K1934" s="1" t="s">
        <v>47</v>
      </c>
    </row>
    <row r="1935" spans="1:11" ht="13.5" thickBot="1">
      <c r="A1935" s="30">
        <v>45323</v>
      </c>
      <c r="B1935" s="1" t="s">
        <v>13</v>
      </c>
      <c r="C1935" s="1" t="s">
        <v>290</v>
      </c>
      <c r="D1935" s="1" t="s">
        <v>84</v>
      </c>
      <c r="E1935" s="1" t="str">
        <f>+VLOOKUP(D1935,'[1]Exportar Hoja de Trabajo'!$B$2:$F$2549,2,0)</f>
        <v>MONTERIA - LOS GARZONES</v>
      </c>
      <c r="F1935" s="1" t="s">
        <v>32</v>
      </c>
      <c r="G1935" s="1" t="s">
        <v>33</v>
      </c>
      <c r="H1935" s="1" t="s">
        <v>45</v>
      </c>
      <c r="I1935" s="5">
        <v>6</v>
      </c>
      <c r="J1935" s="1" t="s">
        <v>46</v>
      </c>
      <c r="K1935" s="1" t="s">
        <v>47</v>
      </c>
    </row>
    <row r="1936" spans="1:11" ht="13.5" thickBot="1">
      <c r="A1936" s="30">
        <v>45323</v>
      </c>
      <c r="B1936" s="1" t="s">
        <v>13</v>
      </c>
      <c r="C1936" s="1" t="s">
        <v>290</v>
      </c>
      <c r="D1936" s="1" t="s">
        <v>84</v>
      </c>
      <c r="E1936" s="1" t="str">
        <f>+VLOOKUP(D1936,'[1]Exportar Hoja de Trabajo'!$B$2:$F$2549,2,0)</f>
        <v>MONTERIA - LOS GARZONES</v>
      </c>
      <c r="F1936" s="1" t="s">
        <v>27</v>
      </c>
      <c r="G1936" s="1" t="s">
        <v>28</v>
      </c>
      <c r="H1936" s="1" t="s">
        <v>29</v>
      </c>
      <c r="I1936" s="5">
        <v>242</v>
      </c>
      <c r="J1936" s="1" t="s">
        <v>46</v>
      </c>
      <c r="K1936" s="1" t="s">
        <v>47</v>
      </c>
    </row>
    <row r="1937" spans="1:11" ht="13.5" thickBot="1">
      <c r="A1937" s="30">
        <v>45323</v>
      </c>
      <c r="B1937" s="1" t="s">
        <v>13</v>
      </c>
      <c r="C1937" s="1" t="s">
        <v>290</v>
      </c>
      <c r="D1937" s="1" t="s">
        <v>85</v>
      </c>
      <c r="E1937" s="1" t="str">
        <f>+VLOOKUP(D1937,'[1]Exportar Hoja de Trabajo'!$B$2:$F$2549,2,0)</f>
        <v>NEIVA - BENITO SALAS</v>
      </c>
      <c r="F1937" s="1" t="s">
        <v>6</v>
      </c>
      <c r="G1937" s="1" t="s">
        <v>283</v>
      </c>
      <c r="H1937" s="1" t="s">
        <v>29</v>
      </c>
      <c r="I1937" s="5">
        <v>347</v>
      </c>
      <c r="J1937" s="1" t="s">
        <v>46</v>
      </c>
      <c r="K1937" s="1" t="s">
        <v>47</v>
      </c>
    </row>
    <row r="1938" spans="1:11" ht="13.5" thickBot="1">
      <c r="A1938" s="30">
        <v>45323</v>
      </c>
      <c r="B1938" s="1" t="s">
        <v>13</v>
      </c>
      <c r="C1938" s="1" t="s">
        <v>290</v>
      </c>
      <c r="D1938" s="1" t="s">
        <v>85</v>
      </c>
      <c r="E1938" s="1" t="str">
        <f>+VLOOKUP(D1938,'[1]Exportar Hoja de Trabajo'!$B$2:$F$2549,2,0)</f>
        <v>NEIVA - BENITO SALAS</v>
      </c>
      <c r="F1938" s="1" t="s">
        <v>18</v>
      </c>
      <c r="G1938" s="1" t="s">
        <v>19</v>
      </c>
      <c r="H1938" s="1" t="s">
        <v>29</v>
      </c>
      <c r="I1938" s="5">
        <v>29</v>
      </c>
      <c r="J1938" s="1" t="s">
        <v>30</v>
      </c>
      <c r="K1938" s="1" t="s">
        <v>488</v>
      </c>
    </row>
    <row r="1939" spans="1:11" ht="13.5" thickBot="1">
      <c r="A1939" s="30">
        <v>45323</v>
      </c>
      <c r="B1939" s="1" t="s">
        <v>13</v>
      </c>
      <c r="C1939" s="1" t="s">
        <v>290</v>
      </c>
      <c r="D1939" s="1" t="s">
        <v>85</v>
      </c>
      <c r="E1939" s="1" t="str">
        <f>+VLOOKUP(D1939,'[1]Exportar Hoja de Trabajo'!$B$2:$F$2549,2,0)</f>
        <v>NEIVA - BENITO SALAS</v>
      </c>
      <c r="F1939" s="1" t="s">
        <v>27</v>
      </c>
      <c r="G1939" s="1" t="s">
        <v>28</v>
      </c>
      <c r="H1939" s="1" t="s">
        <v>29</v>
      </c>
      <c r="I1939" s="5">
        <v>29</v>
      </c>
      <c r="J1939" s="1" t="s">
        <v>30</v>
      </c>
      <c r="K1939" s="1" t="s">
        <v>488</v>
      </c>
    </row>
    <row r="1940" spans="1:11" ht="13.5" thickBot="1">
      <c r="A1940" s="30">
        <v>45323</v>
      </c>
      <c r="B1940" s="1" t="s">
        <v>13</v>
      </c>
      <c r="C1940" s="1" t="s">
        <v>290</v>
      </c>
      <c r="D1940" s="1" t="s">
        <v>85</v>
      </c>
      <c r="E1940" s="1" t="str">
        <f>+VLOOKUP(D1940,'[1]Exportar Hoja de Trabajo'!$B$2:$F$2549,2,0)</f>
        <v>NEIVA - BENITO SALAS</v>
      </c>
      <c r="F1940" s="1" t="s">
        <v>40</v>
      </c>
      <c r="G1940" s="1" t="s">
        <v>41</v>
      </c>
      <c r="H1940" s="1" t="s">
        <v>29</v>
      </c>
      <c r="I1940" s="5">
        <v>74</v>
      </c>
      <c r="J1940" s="1" t="s">
        <v>30</v>
      </c>
      <c r="K1940" s="1" t="s">
        <v>488</v>
      </c>
    </row>
    <row r="1941" spans="1:11" ht="13.5" thickBot="1">
      <c r="A1941" s="30">
        <v>45323</v>
      </c>
      <c r="B1941" s="1" t="s">
        <v>13</v>
      </c>
      <c r="C1941" s="1" t="s">
        <v>290</v>
      </c>
      <c r="D1941" s="1" t="s">
        <v>85</v>
      </c>
      <c r="E1941" s="1" t="str">
        <f>+VLOOKUP(D1941,'[1]Exportar Hoja de Trabajo'!$B$2:$F$2549,2,0)</f>
        <v>NEIVA - BENITO SALAS</v>
      </c>
      <c r="F1941" s="1" t="s">
        <v>59</v>
      </c>
      <c r="G1941" s="1" t="s">
        <v>60</v>
      </c>
      <c r="H1941" s="1" t="s">
        <v>29</v>
      </c>
      <c r="I1941" s="5">
        <v>29</v>
      </c>
      <c r="J1941" s="1" t="s">
        <v>30</v>
      </c>
      <c r="K1941" s="1" t="s">
        <v>488</v>
      </c>
    </row>
    <row r="1942" spans="1:11" ht="13.5" thickBot="1">
      <c r="A1942" s="30">
        <v>45323</v>
      </c>
      <c r="B1942" s="1" t="s">
        <v>13</v>
      </c>
      <c r="C1942" s="1" t="s">
        <v>290</v>
      </c>
      <c r="D1942" s="1" t="s">
        <v>86</v>
      </c>
      <c r="E1942" s="1" t="str">
        <f>+VLOOKUP(D1942,'[1]Exportar Hoja de Trabajo'!$B$2:$F$2549,2,0)</f>
        <v>PEREIRA - MATECAÑA</v>
      </c>
      <c r="F1942" s="1" t="s">
        <v>6</v>
      </c>
      <c r="G1942" s="1" t="s">
        <v>283</v>
      </c>
      <c r="H1942" s="1" t="s">
        <v>29</v>
      </c>
      <c r="I1942" s="5">
        <v>1879</v>
      </c>
      <c r="J1942" s="1" t="s">
        <v>46</v>
      </c>
      <c r="K1942" s="1" t="s">
        <v>47</v>
      </c>
    </row>
    <row r="1943" spans="1:11" ht="13.5" thickBot="1">
      <c r="A1943" s="30">
        <v>45323</v>
      </c>
      <c r="B1943" s="1" t="s">
        <v>13</v>
      </c>
      <c r="C1943" s="1" t="s">
        <v>290</v>
      </c>
      <c r="D1943" s="1" t="s">
        <v>86</v>
      </c>
      <c r="E1943" s="1" t="str">
        <f>+VLOOKUP(D1943,'[1]Exportar Hoja de Trabajo'!$B$2:$F$2549,2,0)</f>
        <v>PEREIRA - MATECAÑA</v>
      </c>
      <c r="F1943" s="1" t="s">
        <v>65</v>
      </c>
      <c r="G1943" s="1" t="s">
        <v>66</v>
      </c>
      <c r="H1943" s="1" t="s">
        <v>45</v>
      </c>
      <c r="I1943" s="5">
        <v>3</v>
      </c>
      <c r="J1943" s="1" t="s">
        <v>42</v>
      </c>
      <c r="K1943" s="1" t="s">
        <v>43</v>
      </c>
    </row>
    <row r="1944" spans="1:11" ht="13.5" thickBot="1">
      <c r="A1944" s="30">
        <v>45323</v>
      </c>
      <c r="B1944" s="1" t="s">
        <v>13</v>
      </c>
      <c r="C1944" s="1" t="s">
        <v>290</v>
      </c>
      <c r="D1944" s="1" t="s">
        <v>86</v>
      </c>
      <c r="E1944" s="1" t="str">
        <f>+VLOOKUP(D1944,'[1]Exportar Hoja de Trabajo'!$B$2:$F$2549,2,0)</f>
        <v>PEREIRA - MATECAÑA</v>
      </c>
      <c r="F1944" s="1" t="s">
        <v>18</v>
      </c>
      <c r="G1944" s="1" t="s">
        <v>19</v>
      </c>
      <c r="H1944" s="1" t="s">
        <v>45</v>
      </c>
      <c r="I1944" s="5">
        <v>29</v>
      </c>
      <c r="J1944" s="1" t="s">
        <v>42</v>
      </c>
      <c r="K1944" s="1" t="s">
        <v>43</v>
      </c>
    </row>
    <row r="1945" spans="1:11" ht="13.5" thickBot="1">
      <c r="A1945" s="30">
        <v>45323</v>
      </c>
      <c r="B1945" s="1" t="s">
        <v>13</v>
      </c>
      <c r="C1945" s="1" t="s">
        <v>290</v>
      </c>
      <c r="D1945" s="1" t="s">
        <v>86</v>
      </c>
      <c r="E1945" s="1" t="str">
        <f>+VLOOKUP(D1945,'[1]Exportar Hoja de Trabajo'!$B$2:$F$2549,2,0)</f>
        <v>PEREIRA - MATECAÑA</v>
      </c>
      <c r="F1945" s="1" t="s">
        <v>18</v>
      </c>
      <c r="G1945" s="1" t="s">
        <v>19</v>
      </c>
      <c r="H1945" s="1" t="s">
        <v>29</v>
      </c>
      <c r="I1945" s="5">
        <v>187</v>
      </c>
      <c r="J1945" s="1" t="s">
        <v>30</v>
      </c>
      <c r="K1945" s="1" t="s">
        <v>488</v>
      </c>
    </row>
    <row r="1946" spans="1:11" ht="13.5" thickBot="1">
      <c r="A1946" s="30">
        <v>45323</v>
      </c>
      <c r="B1946" s="1" t="s">
        <v>13</v>
      </c>
      <c r="C1946" s="1" t="s">
        <v>290</v>
      </c>
      <c r="D1946" s="1" t="s">
        <v>86</v>
      </c>
      <c r="E1946" s="1" t="str">
        <f>+VLOOKUP(D1946,'[1]Exportar Hoja de Trabajo'!$B$2:$F$2549,2,0)</f>
        <v>PEREIRA - MATECAÑA</v>
      </c>
      <c r="F1946" s="1" t="s">
        <v>40</v>
      </c>
      <c r="G1946" s="1" t="s">
        <v>41</v>
      </c>
      <c r="H1946" s="1" t="s">
        <v>29</v>
      </c>
      <c r="I1946" s="5">
        <v>825</v>
      </c>
      <c r="J1946" s="1" t="s">
        <v>46</v>
      </c>
      <c r="K1946" s="1" t="s">
        <v>47</v>
      </c>
    </row>
    <row r="1947" spans="1:11" ht="13.5" thickBot="1">
      <c r="A1947" s="30">
        <v>45323</v>
      </c>
      <c r="B1947" s="1" t="s">
        <v>13</v>
      </c>
      <c r="C1947" s="1" t="s">
        <v>290</v>
      </c>
      <c r="D1947" s="1" t="s">
        <v>86</v>
      </c>
      <c r="E1947" s="1" t="str">
        <f>+VLOOKUP(D1947,'[1]Exportar Hoja de Trabajo'!$B$2:$F$2549,2,0)</f>
        <v>PEREIRA - MATECAÑA</v>
      </c>
      <c r="F1947" s="1" t="s">
        <v>40</v>
      </c>
      <c r="G1947" s="1" t="s">
        <v>41</v>
      </c>
      <c r="H1947" s="1" t="s">
        <v>15</v>
      </c>
      <c r="I1947" s="5">
        <v>17</v>
      </c>
      <c r="J1947" s="1" t="s">
        <v>16</v>
      </c>
      <c r="K1947" s="1" t="s">
        <v>17</v>
      </c>
    </row>
    <row r="1948" spans="1:11" ht="13.5" thickBot="1">
      <c r="A1948" s="30">
        <v>45323</v>
      </c>
      <c r="B1948" s="1" t="s">
        <v>13</v>
      </c>
      <c r="C1948" s="1" t="s">
        <v>290</v>
      </c>
      <c r="D1948" s="1" t="s">
        <v>87</v>
      </c>
      <c r="E1948" s="1" t="str">
        <f>+VLOOKUP(D1948,'[1]Exportar Hoja de Trabajo'!$B$2:$F$2549,2,0)</f>
        <v>PASTO - ANTONIO NARIQO</v>
      </c>
      <c r="F1948" s="1" t="s">
        <v>32</v>
      </c>
      <c r="G1948" s="1" t="s">
        <v>33</v>
      </c>
      <c r="H1948" s="1" t="s">
        <v>45</v>
      </c>
      <c r="I1948" s="5">
        <v>18</v>
      </c>
      <c r="J1948" s="1" t="s">
        <v>46</v>
      </c>
      <c r="K1948" s="1" t="s">
        <v>47</v>
      </c>
    </row>
    <row r="1949" spans="1:11" ht="13.5" thickBot="1">
      <c r="A1949" s="30">
        <v>45323</v>
      </c>
      <c r="B1949" s="1" t="s">
        <v>13</v>
      </c>
      <c r="C1949" s="1" t="s">
        <v>290</v>
      </c>
      <c r="D1949" s="1" t="s">
        <v>87</v>
      </c>
      <c r="E1949" s="1" t="str">
        <f>+VLOOKUP(D1949,'[1]Exportar Hoja de Trabajo'!$B$2:$F$2549,2,0)</f>
        <v>PASTO - ANTONIO NARIQO</v>
      </c>
      <c r="F1949" s="1" t="s">
        <v>18</v>
      </c>
      <c r="G1949" s="1" t="s">
        <v>19</v>
      </c>
      <c r="H1949" s="1" t="s">
        <v>29</v>
      </c>
      <c r="I1949" s="5">
        <v>168</v>
      </c>
      <c r="J1949" s="1" t="s">
        <v>46</v>
      </c>
      <c r="K1949" s="1" t="s">
        <v>47</v>
      </c>
    </row>
    <row r="1950" spans="1:11" ht="13.5" thickBot="1">
      <c r="A1950" s="30">
        <v>45323</v>
      </c>
      <c r="B1950" s="1" t="s">
        <v>13</v>
      </c>
      <c r="C1950" s="1" t="s">
        <v>290</v>
      </c>
      <c r="D1950" s="1" t="s">
        <v>88</v>
      </c>
      <c r="E1950" s="1" t="str">
        <f>+VLOOKUP(D1950,'[1]Exportar Hoja de Trabajo'!$B$2:$F$2549,2,0)</f>
        <v>ALMIRANTE PADILLA</v>
      </c>
      <c r="F1950" s="1" t="s">
        <v>32</v>
      </c>
      <c r="G1950" s="1" t="s">
        <v>33</v>
      </c>
      <c r="H1950" s="1" t="s">
        <v>45</v>
      </c>
      <c r="I1950" s="5">
        <v>1</v>
      </c>
      <c r="J1950" s="1" t="s">
        <v>46</v>
      </c>
      <c r="K1950" s="1" t="s">
        <v>47</v>
      </c>
    </row>
    <row r="1951" spans="1:11" ht="13.5" thickBot="1">
      <c r="A1951" s="30">
        <v>45323</v>
      </c>
      <c r="B1951" s="1" t="s">
        <v>13</v>
      </c>
      <c r="C1951" s="1" t="s">
        <v>290</v>
      </c>
      <c r="D1951" s="1" t="s">
        <v>88</v>
      </c>
      <c r="E1951" s="1" t="str">
        <f>+VLOOKUP(D1951,'[1]Exportar Hoja de Trabajo'!$B$2:$F$2549,2,0)</f>
        <v>ALMIRANTE PADILLA</v>
      </c>
      <c r="F1951" s="1" t="s">
        <v>32</v>
      </c>
      <c r="G1951" s="1" t="s">
        <v>33</v>
      </c>
      <c r="H1951" s="1" t="s">
        <v>29</v>
      </c>
      <c r="I1951" s="5">
        <v>42</v>
      </c>
      <c r="J1951" s="1" t="s">
        <v>30</v>
      </c>
      <c r="K1951" s="1" t="s">
        <v>488</v>
      </c>
    </row>
    <row r="1952" spans="1:11" ht="13.5" thickBot="1">
      <c r="A1952" s="30">
        <v>45323</v>
      </c>
      <c r="B1952" s="1" t="s">
        <v>13</v>
      </c>
      <c r="C1952" s="1" t="s">
        <v>290</v>
      </c>
      <c r="D1952" s="1" t="s">
        <v>88</v>
      </c>
      <c r="E1952" s="1" t="str">
        <f>+VLOOKUP(D1952,'[1]Exportar Hoja de Trabajo'!$B$2:$F$2549,2,0)</f>
        <v>ALMIRANTE PADILLA</v>
      </c>
      <c r="F1952" s="1" t="s">
        <v>6</v>
      </c>
      <c r="G1952" s="1" t="s">
        <v>283</v>
      </c>
      <c r="H1952" s="1" t="s">
        <v>29</v>
      </c>
      <c r="I1952" s="5">
        <v>648</v>
      </c>
      <c r="J1952" s="1" t="s">
        <v>46</v>
      </c>
      <c r="K1952" s="1" t="s">
        <v>47</v>
      </c>
    </row>
    <row r="1953" spans="1:11" ht="13.5" thickBot="1">
      <c r="A1953" s="30">
        <v>45323</v>
      </c>
      <c r="B1953" s="1" t="s">
        <v>13</v>
      </c>
      <c r="C1953" s="1" t="s">
        <v>290</v>
      </c>
      <c r="D1953" s="1" t="s">
        <v>88</v>
      </c>
      <c r="E1953" s="1" t="str">
        <f>+VLOOKUP(D1953,'[1]Exportar Hoja de Trabajo'!$B$2:$F$2549,2,0)</f>
        <v>ALMIRANTE PADILLA</v>
      </c>
      <c r="F1953" s="1" t="s">
        <v>18</v>
      </c>
      <c r="G1953" s="1" t="s">
        <v>19</v>
      </c>
      <c r="H1953" s="1" t="s">
        <v>29</v>
      </c>
      <c r="I1953" s="5">
        <v>42</v>
      </c>
      <c r="J1953" s="1" t="s">
        <v>30</v>
      </c>
      <c r="K1953" s="1" t="s">
        <v>488</v>
      </c>
    </row>
    <row r="1954" spans="1:11" ht="13.5" thickBot="1">
      <c r="A1954" s="30">
        <v>45323</v>
      </c>
      <c r="B1954" s="1" t="s">
        <v>13</v>
      </c>
      <c r="C1954" s="1" t="s">
        <v>290</v>
      </c>
      <c r="D1954" s="1" t="s">
        <v>88</v>
      </c>
      <c r="E1954" s="1" t="str">
        <f>+VLOOKUP(D1954,'[1]Exportar Hoja de Trabajo'!$B$2:$F$2549,2,0)</f>
        <v>ALMIRANTE PADILLA</v>
      </c>
      <c r="F1954" s="1" t="s">
        <v>40</v>
      </c>
      <c r="G1954" s="1" t="s">
        <v>41</v>
      </c>
      <c r="H1954" s="1" t="s">
        <v>29</v>
      </c>
      <c r="I1954" s="5">
        <v>370</v>
      </c>
      <c r="J1954" s="1" t="s">
        <v>46</v>
      </c>
      <c r="K1954" s="1" t="s">
        <v>47</v>
      </c>
    </row>
    <row r="1955" spans="1:11" ht="13.5" thickBot="1">
      <c r="A1955" s="30">
        <v>45323</v>
      </c>
      <c r="B1955" s="1" t="s">
        <v>13</v>
      </c>
      <c r="C1955" s="1" t="s">
        <v>290</v>
      </c>
      <c r="D1955" s="1" t="s">
        <v>88</v>
      </c>
      <c r="E1955" s="1" t="str">
        <f>+VLOOKUP(D1955,'[1]Exportar Hoja de Trabajo'!$B$2:$F$2549,2,0)</f>
        <v>ALMIRANTE PADILLA</v>
      </c>
      <c r="F1955" s="1" t="s">
        <v>59</v>
      </c>
      <c r="G1955" s="1" t="s">
        <v>60</v>
      </c>
      <c r="H1955" s="1" t="s">
        <v>29</v>
      </c>
      <c r="I1955" s="5">
        <v>42</v>
      </c>
      <c r="J1955" s="1" t="s">
        <v>30</v>
      </c>
      <c r="K1955" s="1" t="s">
        <v>488</v>
      </c>
    </row>
    <row r="1956" spans="1:11" ht="13.5" thickBot="1">
      <c r="A1956" s="30">
        <v>45323</v>
      </c>
      <c r="B1956" s="1" t="s">
        <v>13</v>
      </c>
      <c r="C1956" s="1" t="s">
        <v>290</v>
      </c>
      <c r="D1956" s="1" t="s">
        <v>89</v>
      </c>
      <c r="E1956" s="1" t="str">
        <f>+VLOOKUP(D1956,'[1]Exportar Hoja de Trabajo'!$B$2:$F$2549,2,0)</f>
        <v>SIMON BOLIVAR</v>
      </c>
      <c r="F1956" s="1" t="s">
        <v>6</v>
      </c>
      <c r="G1956" s="1" t="s">
        <v>283</v>
      </c>
      <c r="H1956" s="1" t="s">
        <v>56</v>
      </c>
      <c r="I1956" s="5">
        <v>14</v>
      </c>
      <c r="J1956" s="1" t="s">
        <v>115</v>
      </c>
      <c r="K1956" s="1" t="s">
        <v>116</v>
      </c>
    </row>
    <row r="1957" spans="1:11" ht="13.5" thickBot="1">
      <c r="A1957" s="30">
        <v>45323</v>
      </c>
      <c r="B1957" s="1" t="s">
        <v>13</v>
      </c>
      <c r="C1957" s="1" t="s">
        <v>290</v>
      </c>
      <c r="D1957" s="1" t="s">
        <v>89</v>
      </c>
      <c r="E1957" s="1" t="str">
        <f>+VLOOKUP(D1957,'[1]Exportar Hoja de Trabajo'!$B$2:$F$2549,2,0)</f>
        <v>SIMON BOLIVAR</v>
      </c>
      <c r="F1957" s="1" t="s">
        <v>18</v>
      </c>
      <c r="G1957" s="1" t="s">
        <v>19</v>
      </c>
      <c r="H1957" s="1" t="s">
        <v>45</v>
      </c>
      <c r="I1957" s="5">
        <v>12</v>
      </c>
      <c r="J1957" s="1" t="s">
        <v>46</v>
      </c>
      <c r="K1957" s="1" t="s">
        <v>47</v>
      </c>
    </row>
    <row r="1958" spans="1:11" ht="13.5" thickBot="1">
      <c r="A1958" s="30">
        <v>45323</v>
      </c>
      <c r="B1958" s="1" t="s">
        <v>13</v>
      </c>
      <c r="C1958" s="1" t="s">
        <v>290</v>
      </c>
      <c r="D1958" s="1" t="s">
        <v>89</v>
      </c>
      <c r="E1958" s="1" t="str">
        <f>+VLOOKUP(D1958,'[1]Exportar Hoja de Trabajo'!$B$2:$F$2549,2,0)</f>
        <v>SIMON BOLIVAR</v>
      </c>
      <c r="F1958" s="1" t="s">
        <v>18</v>
      </c>
      <c r="G1958" s="1" t="s">
        <v>19</v>
      </c>
      <c r="H1958" s="1" t="s">
        <v>49</v>
      </c>
      <c r="I1958" s="5">
        <v>2</v>
      </c>
      <c r="J1958" s="1" t="s">
        <v>50</v>
      </c>
      <c r="K1958" s="1" t="s">
        <v>51</v>
      </c>
    </row>
    <row r="1959" spans="1:11" ht="13.5" thickBot="1">
      <c r="A1959" s="30">
        <v>45323</v>
      </c>
      <c r="B1959" s="1" t="s">
        <v>13</v>
      </c>
      <c r="C1959" s="1" t="s">
        <v>290</v>
      </c>
      <c r="D1959" s="1" t="s">
        <v>89</v>
      </c>
      <c r="E1959" s="1" t="str">
        <f>+VLOOKUP(D1959,'[1]Exportar Hoja de Trabajo'!$B$2:$F$2549,2,0)</f>
        <v>SIMON BOLIVAR</v>
      </c>
      <c r="F1959" s="1" t="s">
        <v>27</v>
      </c>
      <c r="G1959" s="1" t="s">
        <v>28</v>
      </c>
      <c r="H1959" s="1" t="s">
        <v>45</v>
      </c>
      <c r="I1959" s="5">
        <v>12</v>
      </c>
      <c r="J1959" s="1" t="s">
        <v>46</v>
      </c>
      <c r="K1959" s="1" t="s">
        <v>47</v>
      </c>
    </row>
    <row r="1960" spans="1:11" ht="13.5" thickBot="1">
      <c r="A1960" s="30">
        <v>45323</v>
      </c>
      <c r="B1960" s="1" t="s">
        <v>90</v>
      </c>
      <c r="C1960" s="1" t="s">
        <v>294</v>
      </c>
      <c r="D1960" s="1" t="s">
        <v>5</v>
      </c>
      <c r="E1960" s="1" t="str">
        <f>+VLOOKUP(D1960,'[1]Exportar Hoja de Trabajo'!$B$2:$F$2549,2,0)</f>
        <v>BOGOTA - EL DORADO LUIS CARLOS GALAN SARMIENTO</v>
      </c>
      <c r="F1960" s="1" t="s">
        <v>27</v>
      </c>
      <c r="G1960" s="1" t="s">
        <v>28</v>
      </c>
      <c r="H1960" s="1" t="s">
        <v>94</v>
      </c>
      <c r="I1960" s="5">
        <v>37</v>
      </c>
      <c r="J1960" s="1" t="s">
        <v>95</v>
      </c>
      <c r="K1960" s="1" t="s">
        <v>96</v>
      </c>
    </row>
    <row r="1961" spans="1:11" ht="13.5" thickBot="1">
      <c r="A1961" s="30">
        <v>45323</v>
      </c>
      <c r="B1961" s="1" t="s">
        <v>90</v>
      </c>
      <c r="C1961" s="1" t="s">
        <v>294</v>
      </c>
      <c r="D1961" s="1" t="s">
        <v>5</v>
      </c>
      <c r="E1961" s="1" t="str">
        <f>+VLOOKUP(D1961,'[1]Exportar Hoja de Trabajo'!$B$2:$F$2549,2,0)</f>
        <v>BOGOTA - EL DORADO LUIS CARLOS GALAN SARMIENTO</v>
      </c>
      <c r="F1961" s="1" t="s">
        <v>38</v>
      </c>
      <c r="G1961" s="1" t="s">
        <v>39</v>
      </c>
      <c r="H1961" s="1" t="s">
        <v>79</v>
      </c>
      <c r="I1961" s="5">
        <v>12</v>
      </c>
      <c r="J1961" s="1" t="s">
        <v>100</v>
      </c>
      <c r="K1961" s="1" t="s">
        <v>101</v>
      </c>
    </row>
    <row r="1962" spans="1:11" ht="13.5" thickBot="1">
      <c r="A1962" s="30">
        <v>45323</v>
      </c>
      <c r="B1962" s="1" t="s">
        <v>90</v>
      </c>
      <c r="C1962" s="1" t="s">
        <v>294</v>
      </c>
      <c r="D1962" s="1" t="s">
        <v>5</v>
      </c>
      <c r="E1962" s="1" t="str">
        <f>+VLOOKUP(D1962,'[1]Exportar Hoja de Trabajo'!$B$2:$F$2549,2,0)</f>
        <v>BOGOTA - EL DORADO LUIS CARLOS GALAN SARMIENTO</v>
      </c>
      <c r="F1962" s="1" t="s">
        <v>32</v>
      </c>
      <c r="G1962" s="1" t="s">
        <v>33</v>
      </c>
      <c r="H1962" s="1" t="s">
        <v>102</v>
      </c>
      <c r="I1962" s="5">
        <v>16</v>
      </c>
      <c r="J1962" s="1" t="s">
        <v>103</v>
      </c>
      <c r="K1962" s="1" t="s">
        <v>104</v>
      </c>
    </row>
    <row r="1963" spans="1:11" ht="13.5" thickBot="1">
      <c r="A1963" s="30">
        <v>45323</v>
      </c>
      <c r="B1963" s="1" t="s">
        <v>90</v>
      </c>
      <c r="C1963" s="1" t="s">
        <v>294</v>
      </c>
      <c r="D1963" s="1" t="s">
        <v>5</v>
      </c>
      <c r="E1963" s="1" t="str">
        <f>+VLOOKUP(D1963,'[1]Exportar Hoja de Trabajo'!$B$2:$F$2549,2,0)</f>
        <v>BOGOTA - EL DORADO LUIS CARLOS GALAN SARMIENTO</v>
      </c>
      <c r="F1963" s="1" t="s">
        <v>38</v>
      </c>
      <c r="G1963" s="1" t="s">
        <v>39</v>
      </c>
      <c r="H1963" s="1" t="s">
        <v>102</v>
      </c>
      <c r="I1963" s="5">
        <v>16</v>
      </c>
      <c r="J1963" s="1" t="s">
        <v>103</v>
      </c>
      <c r="K1963" s="1" t="s">
        <v>104</v>
      </c>
    </row>
    <row r="1964" spans="1:11" ht="13.5" thickBot="1">
      <c r="A1964" s="30">
        <v>45323</v>
      </c>
      <c r="B1964" s="1" t="s">
        <v>90</v>
      </c>
      <c r="C1964" s="1" t="s">
        <v>294</v>
      </c>
      <c r="D1964" s="1" t="s">
        <v>5</v>
      </c>
      <c r="E1964" s="1" t="str">
        <f>+VLOOKUP(D1964,'[1]Exportar Hoja de Trabajo'!$B$2:$F$2549,2,0)</f>
        <v>BOGOTA - EL DORADO LUIS CARLOS GALAN SARMIENTO</v>
      </c>
      <c r="F1964" s="1" t="s">
        <v>32</v>
      </c>
      <c r="G1964" s="1" t="s">
        <v>33</v>
      </c>
      <c r="H1964" s="1" t="s">
        <v>91</v>
      </c>
      <c r="I1964" s="5">
        <v>8</v>
      </c>
      <c r="J1964" s="1" t="s">
        <v>92</v>
      </c>
      <c r="K1964" s="1" t="s">
        <v>93</v>
      </c>
    </row>
    <row r="1965" spans="1:11" ht="13.5" thickBot="1">
      <c r="A1965" s="30">
        <v>45323</v>
      </c>
      <c r="B1965" s="1" t="s">
        <v>112</v>
      </c>
      <c r="C1965" s="1" t="s">
        <v>293</v>
      </c>
      <c r="D1965" s="1" t="s">
        <v>113</v>
      </c>
      <c r="E1965" s="1" t="str">
        <f>+VLOOKUP(D1965,'[1]Exportar Hoja de Trabajo'!$B$2:$F$2549,2,0)</f>
        <v>BARRANCABERMEJA-YARIGUIES</v>
      </c>
      <c r="F1965" s="1" t="s">
        <v>59</v>
      </c>
      <c r="G1965" s="1" t="s">
        <v>60</v>
      </c>
      <c r="H1965" s="1" t="s">
        <v>45</v>
      </c>
      <c r="I1965" s="5">
        <v>5</v>
      </c>
      <c r="J1965" s="1" t="s">
        <v>117</v>
      </c>
      <c r="K1965" s="1" t="s">
        <v>47</v>
      </c>
    </row>
    <row r="1966" spans="1:11" ht="13.5" thickBot="1">
      <c r="A1966" s="30">
        <v>45323</v>
      </c>
      <c r="B1966" s="1" t="s">
        <v>112</v>
      </c>
      <c r="C1966" s="1" t="s">
        <v>293</v>
      </c>
      <c r="D1966" s="1" t="s">
        <v>113</v>
      </c>
      <c r="E1966" s="1" t="str">
        <f>+VLOOKUP(D1966,'[1]Exportar Hoja de Trabajo'!$B$2:$F$2549,2,0)</f>
        <v>BARRANCABERMEJA-YARIGUIES</v>
      </c>
      <c r="F1966" s="1" t="s">
        <v>18</v>
      </c>
      <c r="G1966" s="1" t="s">
        <v>19</v>
      </c>
      <c r="H1966" s="1" t="s">
        <v>29</v>
      </c>
      <c r="I1966" s="5">
        <v>53</v>
      </c>
      <c r="J1966" s="1" t="s">
        <v>117</v>
      </c>
      <c r="K1966" s="1" t="s">
        <v>47</v>
      </c>
    </row>
    <row r="1967" spans="1:11" ht="13.5" thickBot="1">
      <c r="A1967" s="30">
        <v>45323</v>
      </c>
      <c r="B1967" s="1" t="s">
        <v>112</v>
      </c>
      <c r="C1967" s="1" t="s">
        <v>293</v>
      </c>
      <c r="D1967" s="1" t="s">
        <v>113</v>
      </c>
      <c r="E1967" s="1" t="str">
        <f>+VLOOKUP(D1967,'[1]Exportar Hoja de Trabajo'!$B$2:$F$2549,2,0)</f>
        <v>BARRANCABERMEJA-YARIGUIES</v>
      </c>
      <c r="F1967" s="1" t="s">
        <v>23</v>
      </c>
      <c r="G1967" s="1" t="s">
        <v>24</v>
      </c>
      <c r="H1967" s="1" t="s">
        <v>29</v>
      </c>
      <c r="I1967" s="5">
        <v>53</v>
      </c>
      <c r="J1967" s="1" t="s">
        <v>117</v>
      </c>
      <c r="K1967" s="1" t="s">
        <v>47</v>
      </c>
    </row>
    <row r="1968" spans="1:11" ht="13.5" thickBot="1">
      <c r="A1968" s="30">
        <v>45323</v>
      </c>
      <c r="B1968" s="1" t="s">
        <v>112</v>
      </c>
      <c r="C1968" s="1" t="s">
        <v>293</v>
      </c>
      <c r="D1968" s="1" t="s">
        <v>119</v>
      </c>
      <c r="E1968" s="1" t="str">
        <f>+VLOOKUP(D1968,'[1]Exportar Hoja de Trabajo'!$B$2:$F$2549,2,0)</f>
        <v>ALFONSO LOPEZ PUMAREJO.</v>
      </c>
      <c r="F1968" s="1" t="s">
        <v>6</v>
      </c>
      <c r="G1968" s="1" t="s">
        <v>283</v>
      </c>
      <c r="H1968" s="1" t="s">
        <v>45</v>
      </c>
      <c r="I1968" s="5">
        <v>10</v>
      </c>
      <c r="J1968" s="1" t="s">
        <v>46</v>
      </c>
      <c r="K1968" s="1" t="s">
        <v>47</v>
      </c>
    </row>
    <row r="1969" spans="1:11" ht="13.5" thickBot="1">
      <c r="A1969" s="30">
        <v>45323</v>
      </c>
      <c r="B1969" s="1" t="s">
        <v>112</v>
      </c>
      <c r="C1969" s="1" t="s">
        <v>293</v>
      </c>
      <c r="D1969" s="1" t="s">
        <v>119</v>
      </c>
      <c r="E1969" s="1" t="str">
        <f>+VLOOKUP(D1969,'[1]Exportar Hoja de Trabajo'!$B$2:$F$2549,2,0)</f>
        <v>ALFONSO LOPEZ PUMAREJO.</v>
      </c>
      <c r="F1969" s="1" t="s">
        <v>32</v>
      </c>
      <c r="G1969" s="1" t="s">
        <v>33</v>
      </c>
      <c r="H1969" s="1" t="s">
        <v>29</v>
      </c>
      <c r="I1969" s="5">
        <v>153</v>
      </c>
      <c r="J1969" s="1" t="s">
        <v>46</v>
      </c>
      <c r="K1969" s="1" t="s">
        <v>47</v>
      </c>
    </row>
    <row r="1970" spans="1:11" ht="13.5" thickBot="1">
      <c r="A1970" s="30">
        <v>45323</v>
      </c>
      <c r="B1970" s="1" t="s">
        <v>112</v>
      </c>
      <c r="C1970" s="1" t="s">
        <v>293</v>
      </c>
      <c r="D1970" s="1" t="s">
        <v>119</v>
      </c>
      <c r="E1970" s="1" t="str">
        <f>+VLOOKUP(D1970,'[1]Exportar Hoja de Trabajo'!$B$2:$F$2549,2,0)</f>
        <v>ALFONSO LOPEZ PUMAREJO.</v>
      </c>
      <c r="F1970" s="1" t="s">
        <v>6</v>
      </c>
      <c r="G1970" s="1" t="s">
        <v>283</v>
      </c>
      <c r="H1970" s="1" t="s">
        <v>29</v>
      </c>
      <c r="I1970" s="5">
        <v>153</v>
      </c>
      <c r="J1970" s="1" t="s">
        <v>46</v>
      </c>
      <c r="K1970" s="1" t="s">
        <v>47</v>
      </c>
    </row>
    <row r="1971" spans="1:11" ht="13.5" thickBot="1">
      <c r="A1971" s="30">
        <v>45323</v>
      </c>
      <c r="B1971" s="1" t="s">
        <v>112</v>
      </c>
      <c r="C1971" s="1" t="s">
        <v>293</v>
      </c>
      <c r="D1971" s="1" t="s">
        <v>87</v>
      </c>
      <c r="E1971" s="1" t="str">
        <f>+VLOOKUP(D1971,'[1]Exportar Hoja de Trabajo'!$B$2:$F$2549,2,0)</f>
        <v>PASTO - ANTONIO NARIQO</v>
      </c>
      <c r="F1971" s="1" t="s">
        <v>32</v>
      </c>
      <c r="G1971" s="1" t="s">
        <v>33</v>
      </c>
      <c r="H1971" s="1" t="s">
        <v>120</v>
      </c>
      <c r="I1971" s="5">
        <v>42</v>
      </c>
      <c r="J1971" s="1" t="s">
        <v>115</v>
      </c>
      <c r="K1971" s="1" t="s">
        <v>116</v>
      </c>
    </row>
    <row r="1972" spans="1:11" ht="13.5" thickBot="1">
      <c r="A1972" s="30">
        <v>45323</v>
      </c>
      <c r="B1972" s="1" t="s">
        <v>112</v>
      </c>
      <c r="C1972" s="1" t="s">
        <v>293</v>
      </c>
      <c r="D1972" s="1" t="s">
        <v>123</v>
      </c>
      <c r="E1972" s="1" t="str">
        <f>+VLOOKUP(D1972,'[1]Exportar Hoja de Trabajo'!$B$2:$F$2549,2,0)</f>
        <v>TUMACO - LA FLORIDA</v>
      </c>
      <c r="F1972" s="1" t="s">
        <v>18</v>
      </c>
      <c r="G1972" s="1" t="s">
        <v>19</v>
      </c>
      <c r="H1972" s="1" t="s">
        <v>120</v>
      </c>
      <c r="I1972" s="5">
        <v>28</v>
      </c>
      <c r="J1972" s="1" t="s">
        <v>115</v>
      </c>
      <c r="K1972" s="1" t="s">
        <v>116</v>
      </c>
    </row>
    <row r="1973" spans="1:11" ht="13.5" thickBot="1">
      <c r="A1973" s="30">
        <v>45323</v>
      </c>
      <c r="B1973" s="1" t="s">
        <v>139</v>
      </c>
      <c r="C1973" s="1" t="s">
        <v>291</v>
      </c>
      <c r="D1973" s="1" t="s">
        <v>140</v>
      </c>
      <c r="E1973" s="1" t="str">
        <f>+VLOOKUP(D1973,'[1]Exportar Hoja de Trabajo'!$B$2:$F$2549,2,0)</f>
        <v>MEDELLIN - OLAYA HERRERA</v>
      </c>
      <c r="F1973" s="1" t="s">
        <v>6</v>
      </c>
      <c r="G1973" s="1" t="s">
        <v>283</v>
      </c>
      <c r="H1973" s="1" t="s">
        <v>240</v>
      </c>
      <c r="I1973" s="5">
        <v>3</v>
      </c>
      <c r="J1973" s="1" t="s">
        <v>131</v>
      </c>
      <c r="K1973" s="1" t="s">
        <v>132</v>
      </c>
    </row>
    <row r="1974" spans="1:11" ht="13.5" thickBot="1">
      <c r="A1974" s="30">
        <v>45323</v>
      </c>
      <c r="B1974" s="1" t="s">
        <v>142</v>
      </c>
      <c r="C1974" s="1" t="s">
        <v>300</v>
      </c>
      <c r="D1974" s="1" t="s">
        <v>44</v>
      </c>
      <c r="E1974" s="1" t="str">
        <f>+VLOOKUP(D1974,'[1]Exportar Hoja de Trabajo'!$B$2:$F$2549,2,0)</f>
        <v>BUCARAMANGA - PALONEGRO</v>
      </c>
      <c r="F1974" s="1" t="s">
        <v>6</v>
      </c>
      <c r="G1974" s="1" t="s">
        <v>283</v>
      </c>
      <c r="H1974" s="1" t="s">
        <v>241</v>
      </c>
      <c r="I1974" s="5">
        <v>30</v>
      </c>
      <c r="J1974" s="1" t="s">
        <v>144</v>
      </c>
      <c r="K1974" s="1" t="s">
        <v>145</v>
      </c>
    </row>
    <row r="1975" spans="1:11" ht="13.5" thickBot="1">
      <c r="A1975" s="30">
        <v>45323</v>
      </c>
      <c r="B1975" s="1" t="s">
        <v>146</v>
      </c>
      <c r="C1975" s="1" t="s">
        <v>148</v>
      </c>
      <c r="D1975" s="1" t="s">
        <v>5</v>
      </c>
      <c r="E1975" s="1" t="str">
        <f>+VLOOKUP(D1975,'[1]Exportar Hoja de Trabajo'!$B$2:$F$2549,2,0)</f>
        <v>BOGOTA - EL DORADO LUIS CARLOS GALAN SARMIENTO</v>
      </c>
      <c r="F1975" s="1" t="s">
        <v>32</v>
      </c>
      <c r="G1975" s="1" t="s">
        <v>33</v>
      </c>
      <c r="H1975" s="1" t="s">
        <v>135</v>
      </c>
      <c r="I1975" s="5">
        <v>11</v>
      </c>
      <c r="J1975" s="1" t="s">
        <v>146</v>
      </c>
      <c r="K1975" s="1" t="s">
        <v>148</v>
      </c>
    </row>
    <row r="1976" spans="1:11" ht="13.5" thickBot="1">
      <c r="A1976" s="30">
        <v>45323</v>
      </c>
      <c r="B1976" s="1" t="s">
        <v>146</v>
      </c>
      <c r="C1976" s="1" t="s">
        <v>148</v>
      </c>
      <c r="D1976" s="1" t="s">
        <v>5</v>
      </c>
      <c r="E1976" s="1" t="str">
        <f>+VLOOKUP(D1976,'[1]Exportar Hoja de Trabajo'!$B$2:$F$2549,2,0)</f>
        <v>BOGOTA - EL DORADO LUIS CARLOS GALAN SARMIENTO</v>
      </c>
      <c r="F1976" s="1" t="s">
        <v>32</v>
      </c>
      <c r="G1976" s="1" t="s">
        <v>33</v>
      </c>
      <c r="H1976" s="1" t="s">
        <v>154</v>
      </c>
      <c r="I1976" s="5">
        <v>3</v>
      </c>
      <c r="J1976" s="1" t="s">
        <v>146</v>
      </c>
      <c r="K1976" s="1" t="s">
        <v>148</v>
      </c>
    </row>
    <row r="1977" spans="1:11" ht="13.5" thickBot="1">
      <c r="A1977" s="30">
        <v>45323</v>
      </c>
      <c r="B1977" s="1" t="s">
        <v>146</v>
      </c>
      <c r="C1977" s="1" t="s">
        <v>148</v>
      </c>
      <c r="D1977" s="1" t="s">
        <v>5</v>
      </c>
      <c r="E1977" s="1" t="str">
        <f>+VLOOKUP(D1977,'[1]Exportar Hoja de Trabajo'!$B$2:$F$2549,2,0)</f>
        <v>BOGOTA - EL DORADO LUIS CARLOS GALAN SARMIENTO</v>
      </c>
      <c r="F1977" s="1" t="s">
        <v>59</v>
      </c>
      <c r="G1977" s="1" t="s">
        <v>60</v>
      </c>
      <c r="H1977" s="1" t="s">
        <v>154</v>
      </c>
      <c r="I1977" s="5">
        <v>3</v>
      </c>
      <c r="J1977" s="1" t="s">
        <v>146</v>
      </c>
      <c r="K1977" s="1" t="s">
        <v>148</v>
      </c>
    </row>
    <row r="1978" spans="1:11" ht="13.5" thickBot="1">
      <c r="A1978" s="30">
        <v>45323</v>
      </c>
      <c r="B1978" s="1" t="s">
        <v>153</v>
      </c>
      <c r="C1978" s="1" t="s">
        <v>292</v>
      </c>
      <c r="D1978" s="1" t="s">
        <v>5</v>
      </c>
      <c r="E1978" s="1" t="str">
        <f>+VLOOKUP(D1978,'[1]Exportar Hoja de Trabajo'!$B$2:$F$2549,2,0)</f>
        <v>BOGOTA - EL DORADO LUIS CARLOS GALAN SARMIENTO</v>
      </c>
      <c r="F1978" s="1" t="s">
        <v>6</v>
      </c>
      <c r="G1978" s="1" t="s">
        <v>283</v>
      </c>
      <c r="H1978" s="1" t="s">
        <v>120</v>
      </c>
      <c r="I1978" s="5">
        <v>54</v>
      </c>
      <c r="J1978" s="1" t="s">
        <v>30</v>
      </c>
      <c r="K1978" s="1" t="s">
        <v>488</v>
      </c>
    </row>
    <row r="1979" spans="1:11" ht="13.5" thickBot="1">
      <c r="A1979" s="30">
        <v>45323</v>
      </c>
      <c r="B1979" s="1" t="s">
        <v>153</v>
      </c>
      <c r="C1979" s="1" t="s">
        <v>292</v>
      </c>
      <c r="D1979" s="1" t="s">
        <v>76</v>
      </c>
      <c r="E1979" s="1" t="str">
        <f>+VLOOKUP(D1979,'[1]Exportar Hoja de Trabajo'!$B$2:$F$2549,2,0)</f>
        <v>RIONEGRO - JOSE M. CORDOVA</v>
      </c>
      <c r="F1979" s="1" t="s">
        <v>59</v>
      </c>
      <c r="G1979" s="1" t="s">
        <v>60</v>
      </c>
      <c r="H1979" s="1" t="s">
        <v>15</v>
      </c>
      <c r="I1979" s="5">
        <v>867</v>
      </c>
      <c r="J1979" s="1" t="s">
        <v>42</v>
      </c>
      <c r="K1979" s="1" t="s">
        <v>43</v>
      </c>
    </row>
    <row r="1980" spans="1:11" ht="13.5" thickBot="1">
      <c r="A1980" s="30">
        <v>45323</v>
      </c>
      <c r="B1980" s="1" t="s">
        <v>153</v>
      </c>
      <c r="C1980" s="1" t="s">
        <v>292</v>
      </c>
      <c r="D1980" s="1" t="s">
        <v>76</v>
      </c>
      <c r="E1980" s="1" t="str">
        <f>+VLOOKUP(D1980,'[1]Exportar Hoja de Trabajo'!$B$2:$F$2549,2,0)</f>
        <v>RIONEGRO - JOSE M. CORDOVA</v>
      </c>
      <c r="F1980" s="1" t="s">
        <v>6</v>
      </c>
      <c r="G1980" s="1" t="s">
        <v>283</v>
      </c>
      <c r="H1980" s="1" t="s">
        <v>120</v>
      </c>
      <c r="I1980" s="5">
        <v>13</v>
      </c>
      <c r="J1980" s="1" t="s">
        <v>57</v>
      </c>
      <c r="K1980" s="1" t="s">
        <v>58</v>
      </c>
    </row>
    <row r="1981" spans="1:11" ht="13.5" thickBot="1">
      <c r="A1981" s="30">
        <v>45323</v>
      </c>
      <c r="B1981" s="1" t="s">
        <v>153</v>
      </c>
      <c r="C1981" s="1" t="s">
        <v>292</v>
      </c>
      <c r="D1981" s="1" t="s">
        <v>212</v>
      </c>
      <c r="E1981" s="1" t="str">
        <f>+VLOOKUP(D1981,'[1]Exportar Hoja de Trabajo'!$B$2:$F$2549,2,0)</f>
        <v>QUIBDO - EL CARAÑO</v>
      </c>
      <c r="F1981" s="1" t="s">
        <v>40</v>
      </c>
      <c r="G1981" s="1" t="s">
        <v>41</v>
      </c>
      <c r="H1981" s="1" t="s">
        <v>120</v>
      </c>
      <c r="I1981" s="5">
        <v>161</v>
      </c>
      <c r="J1981" s="1" t="s">
        <v>30</v>
      </c>
      <c r="K1981" s="1" t="s">
        <v>488</v>
      </c>
    </row>
    <row r="1982" spans="1:11" ht="13.5" thickBot="1">
      <c r="A1982" s="30">
        <v>45323</v>
      </c>
      <c r="B1982" s="1" t="s">
        <v>90</v>
      </c>
      <c r="C1982" s="1" t="s">
        <v>294</v>
      </c>
      <c r="D1982" s="1" t="s">
        <v>5</v>
      </c>
      <c r="E1982" s="1" t="str">
        <f>+VLOOKUP(D1982,'[1]Exportar Hoja de Trabajo'!$B$2:$F$2549,2,0)</f>
        <v>BOGOTA - EL DORADO LUIS CARLOS GALAN SARMIENTO</v>
      </c>
      <c r="F1982" s="1" t="s">
        <v>23</v>
      </c>
      <c r="G1982" s="1" t="s">
        <v>24</v>
      </c>
      <c r="H1982" s="1" t="s">
        <v>52</v>
      </c>
      <c r="I1982" s="5">
        <v>4</v>
      </c>
      <c r="J1982" s="1" t="s">
        <v>199</v>
      </c>
      <c r="K1982" t="s">
        <v>255</v>
      </c>
    </row>
    <row r="1983" spans="1:11" ht="13.5" thickBot="1">
      <c r="A1983" s="30">
        <v>45323</v>
      </c>
      <c r="B1983" s="1" t="s">
        <v>90</v>
      </c>
      <c r="C1983" s="1" t="s">
        <v>294</v>
      </c>
      <c r="D1983" s="1" t="s">
        <v>5</v>
      </c>
      <c r="E1983" s="1" t="str">
        <f>+VLOOKUP(D1983,'[1]Exportar Hoja de Trabajo'!$B$2:$F$2549,2,0)</f>
        <v>BOGOTA - EL DORADO LUIS CARLOS GALAN SARMIENTO</v>
      </c>
      <c r="F1983" s="1" t="s">
        <v>18</v>
      </c>
      <c r="G1983" s="1" t="s">
        <v>19</v>
      </c>
      <c r="H1983" s="1" t="s">
        <v>52</v>
      </c>
      <c r="I1983" s="5">
        <v>160</v>
      </c>
      <c r="J1983" s="1" t="s">
        <v>53</v>
      </c>
      <c r="K1983" s="1" t="s">
        <v>54</v>
      </c>
    </row>
    <row r="1984" spans="1:11" ht="13.5" thickBot="1">
      <c r="A1984" s="30">
        <v>45323</v>
      </c>
      <c r="B1984" s="1" t="s">
        <v>162</v>
      </c>
      <c r="C1984" s="1" t="s">
        <v>299</v>
      </c>
      <c r="D1984" s="1" t="s">
        <v>76</v>
      </c>
      <c r="E1984" s="1" t="str">
        <f>+VLOOKUP(D1984,'[1]Exportar Hoja de Trabajo'!$B$2:$F$2549,2,0)</f>
        <v>RIONEGRO - JOSE M. CORDOVA</v>
      </c>
      <c r="F1984" s="1" t="s">
        <v>36</v>
      </c>
      <c r="G1984" t="s">
        <v>347</v>
      </c>
      <c r="H1984" s="1" t="s">
        <v>150</v>
      </c>
      <c r="I1984" s="5">
        <v>1</v>
      </c>
      <c r="J1984" s="1" t="s">
        <v>131</v>
      </c>
      <c r="K1984" s="1" t="s">
        <v>132</v>
      </c>
    </row>
    <row r="1985" spans="1:11" ht="13.5" thickBot="1">
      <c r="A1985" s="30">
        <v>45323</v>
      </c>
      <c r="B1985" s="1" t="s">
        <v>162</v>
      </c>
      <c r="C1985" s="1" t="s">
        <v>299</v>
      </c>
      <c r="D1985" s="1" t="s">
        <v>76</v>
      </c>
      <c r="E1985" s="1" t="str">
        <f>+VLOOKUP(D1985,'[1]Exportar Hoja de Trabajo'!$B$2:$F$2549,2,0)</f>
        <v>RIONEGRO - JOSE M. CORDOVA</v>
      </c>
      <c r="F1985" s="1" t="s">
        <v>38</v>
      </c>
      <c r="G1985" s="1" t="s">
        <v>39</v>
      </c>
      <c r="H1985" s="1" t="s">
        <v>150</v>
      </c>
      <c r="I1985" s="5">
        <v>1</v>
      </c>
      <c r="J1985" s="1" t="s">
        <v>131</v>
      </c>
      <c r="K1985" s="1" t="s">
        <v>132</v>
      </c>
    </row>
    <row r="1986" spans="1:11" ht="13.5" thickBot="1">
      <c r="A1986" s="30">
        <v>45323</v>
      </c>
      <c r="B1986" s="1" t="s">
        <v>162</v>
      </c>
      <c r="C1986" s="1" t="s">
        <v>299</v>
      </c>
      <c r="D1986" s="1" t="s">
        <v>76</v>
      </c>
      <c r="E1986" s="1" t="str">
        <f>+VLOOKUP(D1986,'[1]Exportar Hoja de Trabajo'!$B$2:$F$2549,2,0)</f>
        <v>RIONEGRO - JOSE M. CORDOVA</v>
      </c>
      <c r="F1986" s="1" t="s">
        <v>59</v>
      </c>
      <c r="G1986" s="1" t="s">
        <v>60</v>
      </c>
      <c r="H1986" s="1" t="s">
        <v>171</v>
      </c>
      <c r="I1986" s="5">
        <v>2</v>
      </c>
      <c r="J1986" s="1" t="s">
        <v>131</v>
      </c>
      <c r="K1986" s="1" t="s">
        <v>132</v>
      </c>
    </row>
    <row r="1987" spans="1:11" ht="13.5" thickBot="1">
      <c r="A1987" s="30">
        <v>45323</v>
      </c>
      <c r="B1987" s="1" t="s">
        <v>162</v>
      </c>
      <c r="C1987" s="1" t="s">
        <v>299</v>
      </c>
      <c r="D1987" s="1" t="s">
        <v>76</v>
      </c>
      <c r="E1987" s="1" t="str">
        <f>+VLOOKUP(D1987,'[1]Exportar Hoja de Trabajo'!$B$2:$F$2549,2,0)</f>
        <v>RIONEGRO - JOSE M. CORDOVA</v>
      </c>
      <c r="F1987" s="1" t="s">
        <v>6</v>
      </c>
      <c r="G1987" s="1" t="s">
        <v>283</v>
      </c>
      <c r="H1987" s="1" t="s">
        <v>171</v>
      </c>
      <c r="I1987" s="5">
        <v>3</v>
      </c>
      <c r="J1987" s="1" t="s">
        <v>131</v>
      </c>
      <c r="K1987" s="1" t="s">
        <v>132</v>
      </c>
    </row>
    <row r="1988" spans="1:11" ht="13.5" thickBot="1">
      <c r="A1988" s="30">
        <v>45323</v>
      </c>
      <c r="B1988" s="1" t="s">
        <v>186</v>
      </c>
      <c r="C1988" s="1" t="s">
        <v>297</v>
      </c>
      <c r="D1988" s="1" t="s">
        <v>5</v>
      </c>
      <c r="E1988" s="1" t="str">
        <f>+VLOOKUP(D1988,'[1]Exportar Hoja de Trabajo'!$B$2:$F$2549,2,0)</f>
        <v>BOGOTA - EL DORADO LUIS CARLOS GALAN SARMIENTO</v>
      </c>
      <c r="F1988" s="1" t="s">
        <v>23</v>
      </c>
      <c r="G1988" s="1" t="s">
        <v>24</v>
      </c>
      <c r="H1988" s="1" t="s">
        <v>52</v>
      </c>
      <c r="I1988" s="5">
        <v>1</v>
      </c>
      <c r="J1988" s="1" t="s">
        <v>111</v>
      </c>
      <c r="K1988" s="1" t="s">
        <v>256</v>
      </c>
    </row>
    <row r="1989" spans="1:11" ht="13.5" thickBot="1">
      <c r="A1989" s="30">
        <v>45323</v>
      </c>
      <c r="B1989" s="1" t="s">
        <v>186</v>
      </c>
      <c r="C1989" s="1" t="s">
        <v>297</v>
      </c>
      <c r="D1989" s="1" t="s">
        <v>5</v>
      </c>
      <c r="E1989" s="1" t="str">
        <f>+VLOOKUP(D1989,'[1]Exportar Hoja de Trabajo'!$B$2:$F$2549,2,0)</f>
        <v>BOGOTA - EL DORADO LUIS CARLOS GALAN SARMIENTO</v>
      </c>
      <c r="F1989" s="1" t="s">
        <v>65</v>
      </c>
      <c r="G1989" s="1" t="s">
        <v>66</v>
      </c>
      <c r="H1989" s="1" t="s">
        <v>187</v>
      </c>
      <c r="I1989" s="5">
        <v>4</v>
      </c>
      <c r="J1989" s="1" t="s">
        <v>188</v>
      </c>
      <c r="K1989" s="1" t="s">
        <v>254</v>
      </c>
    </row>
    <row r="1990" spans="1:11" ht="13.5" thickBot="1">
      <c r="A1990" s="30">
        <v>45352</v>
      </c>
      <c r="B1990" s="1" t="s">
        <v>4</v>
      </c>
      <c r="C1990" s="1" t="s">
        <v>298</v>
      </c>
      <c r="D1990" s="1" t="s">
        <v>5</v>
      </c>
      <c r="E1990" s="1" t="str">
        <f>+VLOOKUP(D1990,'[1]Exportar Hoja de Trabajo'!$B$2:$F$2549,2,0)</f>
        <v>BOGOTA - EL DORADO LUIS CARLOS GALAN SARMIENTO</v>
      </c>
      <c r="F1990" s="1" t="s">
        <v>6</v>
      </c>
      <c r="G1990" s="1" t="s">
        <v>283</v>
      </c>
      <c r="H1990" s="1" t="s">
        <v>10</v>
      </c>
      <c r="I1990" s="5">
        <v>16</v>
      </c>
      <c r="J1990" s="1" t="s">
        <v>11</v>
      </c>
      <c r="K1990" s="1" t="s">
        <v>12</v>
      </c>
    </row>
    <row r="1991" spans="1:11" ht="13.5" thickBot="1">
      <c r="A1991" s="30">
        <v>45352</v>
      </c>
      <c r="B1991" s="1" t="s">
        <v>13</v>
      </c>
      <c r="C1991" s="1" t="s">
        <v>290</v>
      </c>
      <c r="D1991" s="1" t="s">
        <v>14</v>
      </c>
      <c r="E1991" s="1" t="str">
        <f>+VLOOKUP(D1991,'[1]Exportar Hoja de Trabajo'!$B$2:$F$2549,2,0)</f>
        <v>SAN ANDRES-GUSTAVO ROJAS PINILLA</v>
      </c>
      <c r="F1991" s="1" t="s">
        <v>32</v>
      </c>
      <c r="G1991" s="1" t="s">
        <v>33</v>
      </c>
      <c r="H1991" s="1" t="s">
        <v>15</v>
      </c>
      <c r="I1991" s="5">
        <v>51</v>
      </c>
      <c r="J1991" s="1" t="s">
        <v>16</v>
      </c>
      <c r="K1991" s="1" t="s">
        <v>17</v>
      </c>
    </row>
    <row r="1992" spans="1:11" ht="13.5" thickBot="1">
      <c r="A1992" s="30">
        <v>45352</v>
      </c>
      <c r="B1992" s="1" t="s">
        <v>13</v>
      </c>
      <c r="C1992" s="1" t="s">
        <v>290</v>
      </c>
      <c r="D1992" s="1" t="s">
        <v>14</v>
      </c>
      <c r="E1992" s="1" t="str">
        <f>+VLOOKUP(D1992,'[1]Exportar Hoja de Trabajo'!$B$2:$F$2549,2,0)</f>
        <v>SAN ANDRES-GUSTAVO ROJAS PINILLA</v>
      </c>
      <c r="F1992" s="1" t="s">
        <v>23</v>
      </c>
      <c r="G1992" s="1" t="s">
        <v>24</v>
      </c>
      <c r="H1992" s="1" t="s">
        <v>20</v>
      </c>
      <c r="I1992" s="5">
        <v>1</v>
      </c>
      <c r="J1992" s="1" t="s">
        <v>21</v>
      </c>
      <c r="K1992" s="1" t="s">
        <v>22</v>
      </c>
    </row>
    <row r="1993" spans="1:11" ht="13.5" thickBot="1">
      <c r="A1993" s="30">
        <v>45352</v>
      </c>
      <c r="B1993" s="1" t="s">
        <v>13</v>
      </c>
      <c r="C1993" s="1" t="s">
        <v>290</v>
      </c>
      <c r="D1993" s="1" t="s">
        <v>14</v>
      </c>
      <c r="E1993" s="1" t="str">
        <f>+VLOOKUP(D1993,'[1]Exportar Hoja de Trabajo'!$B$2:$F$2549,2,0)</f>
        <v>SAN ANDRES-GUSTAVO ROJAS PINILLA</v>
      </c>
      <c r="F1993" s="1" t="s">
        <v>40</v>
      </c>
      <c r="G1993" s="1" t="s">
        <v>41</v>
      </c>
      <c r="H1993" s="1" t="s">
        <v>15</v>
      </c>
      <c r="I1993" s="5">
        <v>181</v>
      </c>
      <c r="J1993" s="1" t="s">
        <v>16</v>
      </c>
      <c r="K1993" s="1" t="s">
        <v>17</v>
      </c>
    </row>
    <row r="1994" spans="1:11" ht="13.5" thickBot="1">
      <c r="A1994" s="30">
        <v>45352</v>
      </c>
      <c r="B1994" s="1" t="s">
        <v>13</v>
      </c>
      <c r="C1994" s="1" t="s">
        <v>290</v>
      </c>
      <c r="D1994" s="1" t="s">
        <v>14</v>
      </c>
      <c r="E1994" s="1" t="str">
        <f>+VLOOKUP(D1994,'[1]Exportar Hoja de Trabajo'!$B$2:$F$2549,2,0)</f>
        <v>SAN ANDRES-GUSTAVO ROJAS PINILLA</v>
      </c>
      <c r="F1994" s="1" t="s">
        <v>59</v>
      </c>
      <c r="G1994" s="1" t="s">
        <v>60</v>
      </c>
      <c r="H1994" s="1" t="s">
        <v>29</v>
      </c>
      <c r="I1994" s="5">
        <v>307</v>
      </c>
      <c r="J1994" s="1" t="s">
        <v>30</v>
      </c>
      <c r="K1994" s="1" t="s">
        <v>488</v>
      </c>
    </row>
    <row r="1995" spans="1:11" ht="13.5" thickBot="1">
      <c r="A1995" s="30">
        <v>45352</v>
      </c>
      <c r="B1995" s="1" t="s">
        <v>90</v>
      </c>
      <c r="C1995" s="1" t="s">
        <v>294</v>
      </c>
      <c r="D1995" s="1" t="s">
        <v>5</v>
      </c>
      <c r="E1995" s="1" t="str">
        <f>+VLOOKUP(D1995,'[1]Exportar Hoja de Trabajo'!$B$2:$F$2549,2,0)</f>
        <v>BOGOTA - EL DORADO LUIS CARLOS GALAN SARMIENTO</v>
      </c>
      <c r="F1995" s="1" t="s">
        <v>38</v>
      </c>
      <c r="G1995" s="1" t="s">
        <v>39</v>
      </c>
      <c r="H1995" s="1" t="s">
        <v>94</v>
      </c>
      <c r="I1995" s="5">
        <v>39</v>
      </c>
      <c r="J1995" s="1" t="s">
        <v>95</v>
      </c>
      <c r="K1995" s="1" t="s">
        <v>96</v>
      </c>
    </row>
    <row r="1996" spans="1:11" ht="13.5" thickBot="1">
      <c r="A1996" s="30">
        <v>45352</v>
      </c>
      <c r="B1996" s="1" t="s">
        <v>90</v>
      </c>
      <c r="C1996" s="1" t="s">
        <v>294</v>
      </c>
      <c r="D1996" s="1" t="s">
        <v>5</v>
      </c>
      <c r="E1996" s="1" t="str">
        <f>+VLOOKUP(D1996,'[1]Exportar Hoja de Trabajo'!$B$2:$F$2549,2,0)</f>
        <v>BOGOTA - EL DORADO LUIS CARLOS GALAN SARMIENTO</v>
      </c>
      <c r="F1996" s="1" t="s">
        <v>59</v>
      </c>
      <c r="G1996" s="1" t="s">
        <v>60</v>
      </c>
      <c r="H1996" s="1" t="s">
        <v>97</v>
      </c>
      <c r="I1996" s="5">
        <v>20</v>
      </c>
      <c r="J1996" s="1" t="s">
        <v>98</v>
      </c>
      <c r="K1996" s="1" t="s">
        <v>99</v>
      </c>
    </row>
    <row r="1997" spans="1:11" ht="13.5" thickBot="1">
      <c r="A1997" s="30">
        <v>45352</v>
      </c>
      <c r="B1997" s="1" t="s">
        <v>90</v>
      </c>
      <c r="C1997" s="1" t="s">
        <v>294</v>
      </c>
      <c r="D1997" s="1" t="s">
        <v>5</v>
      </c>
      <c r="E1997" s="1" t="str">
        <f>+VLOOKUP(D1997,'[1]Exportar Hoja de Trabajo'!$B$2:$F$2549,2,0)</f>
        <v>BOGOTA - EL DORADO LUIS CARLOS GALAN SARMIENTO</v>
      </c>
      <c r="F1997" s="1" t="s">
        <v>32</v>
      </c>
      <c r="G1997" s="1" t="s">
        <v>33</v>
      </c>
      <c r="H1997" s="1" t="s">
        <v>79</v>
      </c>
      <c r="I1997" s="5">
        <v>13</v>
      </c>
      <c r="J1997" s="1" t="s">
        <v>100</v>
      </c>
      <c r="K1997" s="1" t="s">
        <v>101</v>
      </c>
    </row>
    <row r="1998" spans="1:11" ht="13.5" thickBot="1">
      <c r="A1998" s="30">
        <v>45352</v>
      </c>
      <c r="B1998" s="1" t="s">
        <v>90</v>
      </c>
      <c r="C1998" s="1" t="s">
        <v>294</v>
      </c>
      <c r="D1998" s="1" t="s">
        <v>5</v>
      </c>
      <c r="E1998" s="1" t="str">
        <f>+VLOOKUP(D1998,'[1]Exportar Hoja de Trabajo'!$B$2:$F$2549,2,0)</f>
        <v>BOGOTA - EL DORADO LUIS CARLOS GALAN SARMIENTO</v>
      </c>
      <c r="F1998" s="1" t="s">
        <v>23</v>
      </c>
      <c r="G1998" s="1" t="s">
        <v>24</v>
      </c>
      <c r="H1998" s="1" t="s">
        <v>102</v>
      </c>
      <c r="I1998" s="5">
        <v>18</v>
      </c>
      <c r="J1998" s="1" t="s">
        <v>103</v>
      </c>
      <c r="K1998" s="1" t="s">
        <v>104</v>
      </c>
    </row>
    <row r="1999" spans="1:11" ht="13.5" thickBot="1">
      <c r="A1999" s="30">
        <v>45352</v>
      </c>
      <c r="B1999" s="1" t="s">
        <v>90</v>
      </c>
      <c r="C1999" s="1" t="s">
        <v>294</v>
      </c>
      <c r="D1999" s="1" t="s">
        <v>5</v>
      </c>
      <c r="E1999" s="1" t="str">
        <f>+VLOOKUP(D1999,'[1]Exportar Hoja de Trabajo'!$B$2:$F$2549,2,0)</f>
        <v>BOGOTA - EL DORADO LUIS CARLOS GALAN SARMIENTO</v>
      </c>
      <c r="F1999" s="1" t="s">
        <v>38</v>
      </c>
      <c r="G1999" s="1" t="s">
        <v>39</v>
      </c>
      <c r="H1999" s="1" t="s">
        <v>91</v>
      </c>
      <c r="I1999" s="5">
        <v>9</v>
      </c>
      <c r="J1999" s="1" t="s">
        <v>92</v>
      </c>
      <c r="K1999" s="1" t="s">
        <v>93</v>
      </c>
    </row>
    <row r="2000" spans="1:11" ht="13.5" thickBot="1">
      <c r="A2000" s="30">
        <v>45352</v>
      </c>
      <c r="B2000" s="1" t="s">
        <v>13</v>
      </c>
      <c r="C2000" s="1" t="s">
        <v>290</v>
      </c>
      <c r="D2000" s="1" t="s">
        <v>31</v>
      </c>
      <c r="E2000" s="1" t="str">
        <f>+VLOOKUP(D2000,'[1]Exportar Hoja de Trabajo'!$B$2:$F$2549,2,0)</f>
        <v>EL EDEN</v>
      </c>
      <c r="F2000" s="1" t="s">
        <v>40</v>
      </c>
      <c r="G2000" s="1" t="s">
        <v>41</v>
      </c>
      <c r="H2000" s="1" t="s">
        <v>45</v>
      </c>
      <c r="I2000" s="5">
        <v>14</v>
      </c>
      <c r="J2000" s="1" t="s">
        <v>46</v>
      </c>
      <c r="K2000" s="1" t="s">
        <v>47</v>
      </c>
    </row>
    <row r="2001" spans="1:11" ht="13.5" thickBot="1">
      <c r="A2001" s="30">
        <v>45352</v>
      </c>
      <c r="B2001" s="1" t="s">
        <v>13</v>
      </c>
      <c r="C2001" s="1" t="s">
        <v>290</v>
      </c>
      <c r="D2001" s="1" t="s">
        <v>37</v>
      </c>
      <c r="E2001" s="1" t="str">
        <f>+VLOOKUP(D2001,'[1]Exportar Hoja de Trabajo'!$B$2:$F$2549,2,0)</f>
        <v>BARRANQUILLA-E. CORTISSOZ</v>
      </c>
      <c r="F2001" s="1" t="s">
        <v>32</v>
      </c>
      <c r="G2001" s="1" t="s">
        <v>33</v>
      </c>
      <c r="H2001" s="1" t="s">
        <v>15</v>
      </c>
      <c r="I2001" s="5">
        <v>45</v>
      </c>
      <c r="J2001" s="1" t="s">
        <v>16</v>
      </c>
      <c r="K2001" s="1" t="s">
        <v>17</v>
      </c>
    </row>
    <row r="2002" spans="1:11" ht="13.5" thickBot="1">
      <c r="A2002" s="30">
        <v>45352</v>
      </c>
      <c r="B2002" s="1" t="s">
        <v>13</v>
      </c>
      <c r="C2002" s="1" t="s">
        <v>290</v>
      </c>
      <c r="D2002" s="1" t="s">
        <v>37</v>
      </c>
      <c r="E2002" s="1" t="str">
        <f>+VLOOKUP(D2002,'[1]Exportar Hoja de Trabajo'!$B$2:$F$2549,2,0)</f>
        <v>BARRANQUILLA-E. CORTISSOZ</v>
      </c>
      <c r="F2002" s="1" t="s">
        <v>6</v>
      </c>
      <c r="G2002" s="1" t="s">
        <v>283</v>
      </c>
      <c r="H2002" s="1" t="s">
        <v>29</v>
      </c>
      <c r="I2002" s="5">
        <v>10</v>
      </c>
      <c r="J2002" s="1" t="s">
        <v>30</v>
      </c>
      <c r="K2002" s="1" t="s">
        <v>488</v>
      </c>
    </row>
    <row r="2003" spans="1:11" ht="13.5" thickBot="1">
      <c r="A2003" s="30">
        <v>45352</v>
      </c>
      <c r="B2003" s="1" t="s">
        <v>13</v>
      </c>
      <c r="C2003" s="1" t="s">
        <v>290</v>
      </c>
      <c r="D2003" s="1" t="s">
        <v>44</v>
      </c>
      <c r="E2003" s="1" t="str">
        <f>+VLOOKUP(D2003,'[1]Exportar Hoja de Trabajo'!$B$2:$F$2549,2,0)</f>
        <v>BUCARAMANGA - PALONEGRO</v>
      </c>
      <c r="F2003" s="1" t="s">
        <v>6</v>
      </c>
      <c r="G2003" s="1" t="s">
        <v>283</v>
      </c>
      <c r="H2003" s="1" t="s">
        <v>20</v>
      </c>
      <c r="I2003" s="5">
        <v>3</v>
      </c>
      <c r="J2003" s="1" t="s">
        <v>107</v>
      </c>
      <c r="K2003" s="1" t="s">
        <v>108</v>
      </c>
    </row>
    <row r="2004" spans="1:11" ht="13.5" thickBot="1">
      <c r="A2004" s="30">
        <v>45352</v>
      </c>
      <c r="B2004" s="1" t="s">
        <v>13</v>
      </c>
      <c r="C2004" s="1" t="s">
        <v>290</v>
      </c>
      <c r="D2004" s="1" t="s">
        <v>48</v>
      </c>
      <c r="E2004" s="1" t="str">
        <f>+VLOOKUP(D2004,'[1]Exportar Hoja de Trabajo'!$B$2:$F$2549,2,0)</f>
        <v>CALI - ALFONSO BONILLA ARAGON</v>
      </c>
      <c r="F2004" s="1" t="s">
        <v>6</v>
      </c>
      <c r="G2004" s="1" t="s">
        <v>283</v>
      </c>
      <c r="H2004" s="1" t="s">
        <v>29</v>
      </c>
      <c r="I2004" s="5">
        <v>14</v>
      </c>
      <c r="J2004" s="1" t="s">
        <v>30</v>
      </c>
      <c r="K2004" s="1" t="s">
        <v>488</v>
      </c>
    </row>
    <row r="2005" spans="1:11" ht="13.5" thickBot="1">
      <c r="A2005" s="30">
        <v>45352</v>
      </c>
      <c r="B2005" s="1" t="s">
        <v>13</v>
      </c>
      <c r="C2005" s="1" t="s">
        <v>290</v>
      </c>
      <c r="D2005" s="1" t="s">
        <v>48</v>
      </c>
      <c r="E2005" s="1" t="str">
        <f>+VLOOKUP(D2005,'[1]Exportar Hoja de Trabajo'!$B$2:$F$2549,2,0)</f>
        <v>CALI - ALFONSO BONILLA ARAGON</v>
      </c>
      <c r="F2005" s="1" t="s">
        <v>65</v>
      </c>
      <c r="G2005" s="1" t="s">
        <v>66</v>
      </c>
      <c r="H2005" s="1" t="s">
        <v>45</v>
      </c>
      <c r="I2005" s="5">
        <v>1</v>
      </c>
      <c r="J2005" s="1" t="s">
        <v>46</v>
      </c>
      <c r="K2005" s="1" t="s">
        <v>47</v>
      </c>
    </row>
    <row r="2006" spans="1:11" ht="13.5" thickBot="1">
      <c r="A2006" s="30">
        <v>45352</v>
      </c>
      <c r="B2006" s="1" t="s">
        <v>13</v>
      </c>
      <c r="C2006" s="1" t="s">
        <v>290</v>
      </c>
      <c r="D2006" s="1" t="s">
        <v>48</v>
      </c>
      <c r="E2006" s="1" t="str">
        <f>+VLOOKUP(D2006,'[1]Exportar Hoja de Trabajo'!$B$2:$F$2549,2,0)</f>
        <v>CALI - ALFONSO BONILLA ARAGON</v>
      </c>
      <c r="F2006" s="1" t="s">
        <v>18</v>
      </c>
      <c r="G2006" s="1" t="s">
        <v>19</v>
      </c>
      <c r="H2006" s="1" t="s">
        <v>62</v>
      </c>
      <c r="I2006" s="5">
        <v>25</v>
      </c>
      <c r="J2006" s="1" t="s">
        <v>50</v>
      </c>
      <c r="K2006" s="1" t="s">
        <v>51</v>
      </c>
    </row>
    <row r="2007" spans="1:11" ht="13.5" thickBot="1">
      <c r="A2007" s="30">
        <v>45352</v>
      </c>
      <c r="B2007" s="1" t="s">
        <v>13</v>
      </c>
      <c r="C2007" s="1" t="s">
        <v>290</v>
      </c>
      <c r="D2007" s="1" t="s">
        <v>48</v>
      </c>
      <c r="E2007" s="1" t="str">
        <f>+VLOOKUP(D2007,'[1]Exportar Hoja de Trabajo'!$B$2:$F$2549,2,0)</f>
        <v>CALI - ALFONSO BONILLA ARAGON</v>
      </c>
      <c r="F2007" s="1" t="s">
        <v>18</v>
      </c>
      <c r="G2007" s="1" t="s">
        <v>19</v>
      </c>
      <c r="H2007" s="1" t="s">
        <v>67</v>
      </c>
      <c r="I2007" s="5">
        <v>1</v>
      </c>
      <c r="J2007" s="1" t="s">
        <v>68</v>
      </c>
      <c r="K2007" s="1" t="s">
        <v>69</v>
      </c>
    </row>
    <row r="2008" spans="1:11" ht="13.5" thickBot="1">
      <c r="A2008" s="30">
        <v>45352</v>
      </c>
      <c r="B2008" s="1" t="s">
        <v>13</v>
      </c>
      <c r="C2008" s="1" t="s">
        <v>290</v>
      </c>
      <c r="D2008" s="1" t="s">
        <v>48</v>
      </c>
      <c r="E2008" s="1" t="str">
        <f>+VLOOKUP(D2008,'[1]Exportar Hoja de Trabajo'!$B$2:$F$2549,2,0)</f>
        <v>CALI - ALFONSO BONILLA ARAGON</v>
      </c>
      <c r="F2008" s="1" t="s">
        <v>18</v>
      </c>
      <c r="G2008" s="1" t="s">
        <v>19</v>
      </c>
      <c r="H2008" s="1" t="s">
        <v>52</v>
      </c>
      <c r="I2008" s="5">
        <v>5</v>
      </c>
      <c r="J2008" s="1" t="s">
        <v>53</v>
      </c>
      <c r="K2008" s="1" t="s">
        <v>54</v>
      </c>
    </row>
    <row r="2009" spans="1:11" ht="13.5" thickBot="1">
      <c r="A2009" s="30">
        <v>45352</v>
      </c>
      <c r="B2009" s="1" t="s">
        <v>13</v>
      </c>
      <c r="C2009" s="1" t="s">
        <v>290</v>
      </c>
      <c r="D2009" s="1" t="s">
        <v>48</v>
      </c>
      <c r="E2009" s="1" t="str">
        <f>+VLOOKUP(D2009,'[1]Exportar Hoja de Trabajo'!$B$2:$F$2549,2,0)</f>
        <v>CALI - ALFONSO BONILLA ARAGON</v>
      </c>
      <c r="F2009" s="1" t="s">
        <v>36</v>
      </c>
      <c r="G2009" t="s">
        <v>347</v>
      </c>
      <c r="H2009" s="1" t="s">
        <v>29</v>
      </c>
      <c r="I2009" s="5">
        <v>29</v>
      </c>
      <c r="J2009" s="1" t="s">
        <v>34</v>
      </c>
      <c r="K2009" s="1" t="s">
        <v>35</v>
      </c>
    </row>
    <row r="2010" spans="1:11" ht="13.5" thickBot="1">
      <c r="A2010" s="30">
        <v>45352</v>
      </c>
      <c r="B2010" s="1" t="s">
        <v>13</v>
      </c>
      <c r="C2010" s="1" t="s">
        <v>290</v>
      </c>
      <c r="D2010" s="1" t="s">
        <v>48</v>
      </c>
      <c r="E2010" s="1" t="str">
        <f>+VLOOKUP(D2010,'[1]Exportar Hoja de Trabajo'!$B$2:$F$2549,2,0)</f>
        <v>CALI - ALFONSO BONILLA ARAGON</v>
      </c>
      <c r="F2010" s="1" t="s">
        <v>36</v>
      </c>
      <c r="G2010" t="s">
        <v>347</v>
      </c>
      <c r="H2010" s="1" t="s">
        <v>15</v>
      </c>
      <c r="I2010" s="5">
        <v>48</v>
      </c>
      <c r="J2010" s="1" t="s">
        <v>42</v>
      </c>
      <c r="K2010" s="1" t="s">
        <v>43</v>
      </c>
    </row>
    <row r="2011" spans="1:11" ht="13.5" thickBot="1">
      <c r="A2011" s="30">
        <v>45352</v>
      </c>
      <c r="B2011" s="1" t="s">
        <v>13</v>
      </c>
      <c r="C2011" s="1" t="s">
        <v>290</v>
      </c>
      <c r="D2011" s="1" t="s">
        <v>48</v>
      </c>
      <c r="E2011" s="1" t="str">
        <f>+VLOOKUP(D2011,'[1]Exportar Hoja de Trabajo'!$B$2:$F$2549,2,0)</f>
        <v>CALI - ALFONSO BONILLA ARAGON</v>
      </c>
      <c r="F2011" s="1" t="s">
        <v>36</v>
      </c>
      <c r="G2011" t="s">
        <v>347</v>
      </c>
      <c r="H2011" s="1" t="s">
        <v>15</v>
      </c>
      <c r="I2011" s="5">
        <v>61</v>
      </c>
      <c r="J2011" s="1" t="s">
        <v>25</v>
      </c>
      <c r="K2011" s="1" t="s">
        <v>26</v>
      </c>
    </row>
    <row r="2012" spans="1:11" ht="13.5" thickBot="1">
      <c r="A2012" s="30">
        <v>45352</v>
      </c>
      <c r="B2012" s="1" t="s">
        <v>13</v>
      </c>
      <c r="C2012" s="1" t="s">
        <v>290</v>
      </c>
      <c r="D2012" s="1" t="s">
        <v>48</v>
      </c>
      <c r="E2012" s="1" t="str">
        <f>+VLOOKUP(D2012,'[1]Exportar Hoja de Trabajo'!$B$2:$F$2549,2,0)</f>
        <v>CALI - ALFONSO BONILLA ARAGON</v>
      </c>
      <c r="F2012" s="1" t="s">
        <v>27</v>
      </c>
      <c r="G2012" s="1" t="s">
        <v>28</v>
      </c>
      <c r="H2012" s="1" t="s">
        <v>62</v>
      </c>
      <c r="I2012" s="5">
        <v>25</v>
      </c>
      <c r="J2012" s="1" t="s">
        <v>50</v>
      </c>
      <c r="K2012" s="1" t="s">
        <v>51</v>
      </c>
    </row>
    <row r="2013" spans="1:11" ht="13.5" thickBot="1">
      <c r="A2013" s="30">
        <v>45352</v>
      </c>
      <c r="B2013" s="1" t="s">
        <v>13</v>
      </c>
      <c r="C2013" s="1" t="s">
        <v>290</v>
      </c>
      <c r="D2013" s="1" t="s">
        <v>48</v>
      </c>
      <c r="E2013" s="1" t="str">
        <f>+VLOOKUP(D2013,'[1]Exportar Hoja de Trabajo'!$B$2:$F$2549,2,0)</f>
        <v>CALI - ALFONSO BONILLA ARAGON</v>
      </c>
      <c r="F2013" s="1" t="s">
        <v>38</v>
      </c>
      <c r="G2013" s="1" t="s">
        <v>39</v>
      </c>
      <c r="H2013" s="1" t="s">
        <v>29</v>
      </c>
      <c r="I2013" s="5">
        <v>1</v>
      </c>
      <c r="J2013" s="1" t="s">
        <v>30</v>
      </c>
      <c r="K2013" s="1" t="s">
        <v>488</v>
      </c>
    </row>
    <row r="2014" spans="1:11" ht="13.5" thickBot="1">
      <c r="A2014" s="30">
        <v>45352</v>
      </c>
      <c r="B2014" s="1" t="s">
        <v>13</v>
      </c>
      <c r="C2014" s="1" t="s">
        <v>290</v>
      </c>
      <c r="D2014" s="1" t="s">
        <v>48</v>
      </c>
      <c r="E2014" s="1" t="str">
        <f>+VLOOKUP(D2014,'[1]Exportar Hoja de Trabajo'!$B$2:$F$2549,2,0)</f>
        <v>CALI - ALFONSO BONILLA ARAGON</v>
      </c>
      <c r="F2014" s="1" t="s">
        <v>38</v>
      </c>
      <c r="G2014" s="1" t="s">
        <v>39</v>
      </c>
      <c r="H2014" s="1" t="s">
        <v>55</v>
      </c>
      <c r="I2014" s="5">
        <v>9</v>
      </c>
      <c r="J2014" s="1" t="s">
        <v>46</v>
      </c>
      <c r="K2014" s="1" t="s">
        <v>47</v>
      </c>
    </row>
    <row r="2015" spans="1:11" ht="13.5" thickBot="1">
      <c r="A2015" s="30">
        <v>45352</v>
      </c>
      <c r="B2015" s="1" t="s">
        <v>13</v>
      </c>
      <c r="C2015" s="1" t="s">
        <v>290</v>
      </c>
      <c r="D2015" s="1" t="s">
        <v>48</v>
      </c>
      <c r="E2015" s="1" t="str">
        <f>+VLOOKUP(D2015,'[1]Exportar Hoja de Trabajo'!$B$2:$F$2549,2,0)</f>
        <v>CALI - ALFONSO BONILLA ARAGON</v>
      </c>
      <c r="F2015" s="1" t="s">
        <v>40</v>
      </c>
      <c r="G2015" s="1" t="s">
        <v>41</v>
      </c>
      <c r="H2015" s="1" t="s">
        <v>15</v>
      </c>
      <c r="I2015" s="5">
        <v>78</v>
      </c>
      <c r="J2015" s="1" t="s">
        <v>16</v>
      </c>
      <c r="K2015" s="1" t="s">
        <v>17</v>
      </c>
    </row>
    <row r="2016" spans="1:11" ht="13.5" thickBot="1">
      <c r="A2016" s="30">
        <v>45352</v>
      </c>
      <c r="B2016" s="1" t="s">
        <v>13</v>
      </c>
      <c r="C2016" s="1" t="s">
        <v>290</v>
      </c>
      <c r="D2016" s="1" t="s">
        <v>61</v>
      </c>
      <c r="E2016" s="1" t="str">
        <f>+VLOOKUP(D2016,'[1]Exportar Hoja de Trabajo'!$B$2:$F$2549,2,0)</f>
        <v>CARTAGENA - RAFAEL NUÑEZ</v>
      </c>
      <c r="F2016" s="1" t="s">
        <v>32</v>
      </c>
      <c r="G2016" s="1" t="s">
        <v>33</v>
      </c>
      <c r="H2016" s="1" t="s">
        <v>45</v>
      </c>
      <c r="I2016" s="5">
        <v>9</v>
      </c>
      <c r="J2016" s="1" t="s">
        <v>30</v>
      </c>
      <c r="K2016" s="1" t="s">
        <v>488</v>
      </c>
    </row>
    <row r="2017" spans="1:11" ht="13.5" thickBot="1">
      <c r="A2017" s="30">
        <v>45352</v>
      </c>
      <c r="B2017" s="1" t="s">
        <v>13</v>
      </c>
      <c r="C2017" s="1" t="s">
        <v>290</v>
      </c>
      <c r="D2017" s="1" t="s">
        <v>61</v>
      </c>
      <c r="E2017" s="1" t="str">
        <f>+VLOOKUP(D2017,'[1]Exportar Hoja de Trabajo'!$B$2:$F$2549,2,0)</f>
        <v>CARTAGENA - RAFAEL NUÑEZ</v>
      </c>
      <c r="F2017" s="1" t="s">
        <v>32</v>
      </c>
      <c r="G2017" s="1" t="s">
        <v>33</v>
      </c>
      <c r="H2017" s="1" t="s">
        <v>15</v>
      </c>
      <c r="I2017" s="5">
        <v>95</v>
      </c>
      <c r="J2017" s="1" t="s">
        <v>42</v>
      </c>
      <c r="K2017" s="1" t="s">
        <v>43</v>
      </c>
    </row>
    <row r="2018" spans="1:11" ht="13.5" thickBot="1">
      <c r="A2018" s="30">
        <v>45352</v>
      </c>
      <c r="B2018" s="1" t="s">
        <v>13</v>
      </c>
      <c r="C2018" s="1" t="s">
        <v>290</v>
      </c>
      <c r="D2018" s="1" t="s">
        <v>61</v>
      </c>
      <c r="E2018" s="1" t="str">
        <f>+VLOOKUP(D2018,'[1]Exportar Hoja de Trabajo'!$B$2:$F$2549,2,0)</f>
        <v>CARTAGENA - RAFAEL NUÑEZ</v>
      </c>
      <c r="F2018" s="1" t="s">
        <v>32</v>
      </c>
      <c r="G2018" s="1" t="s">
        <v>33</v>
      </c>
      <c r="H2018" s="1" t="s">
        <v>10</v>
      </c>
      <c r="I2018" s="5">
        <v>2</v>
      </c>
      <c r="J2018" s="1" t="s">
        <v>121</v>
      </c>
      <c r="K2018" s="1" t="s">
        <v>121</v>
      </c>
    </row>
    <row r="2019" spans="1:11" ht="13.5" thickBot="1">
      <c r="A2019" s="30">
        <v>45352</v>
      </c>
      <c r="B2019" s="1" t="s">
        <v>13</v>
      </c>
      <c r="C2019" s="1" t="s">
        <v>290</v>
      </c>
      <c r="D2019" s="1" t="s">
        <v>61</v>
      </c>
      <c r="E2019" s="1" t="str">
        <f>+VLOOKUP(D2019,'[1]Exportar Hoja de Trabajo'!$B$2:$F$2549,2,0)</f>
        <v>CARTAGENA - RAFAEL NUÑEZ</v>
      </c>
      <c r="F2019" s="1" t="s">
        <v>6</v>
      </c>
      <c r="G2019" s="1" t="s">
        <v>283</v>
      </c>
      <c r="H2019" s="1" t="s">
        <v>62</v>
      </c>
      <c r="I2019" s="5">
        <v>165</v>
      </c>
      <c r="J2019" s="1" t="s">
        <v>34</v>
      </c>
      <c r="K2019" s="1" t="s">
        <v>35</v>
      </c>
    </row>
    <row r="2020" spans="1:11" ht="13.5" thickBot="1">
      <c r="A2020" s="30">
        <v>45352</v>
      </c>
      <c r="B2020" s="1" t="s">
        <v>13</v>
      </c>
      <c r="C2020" s="1" t="s">
        <v>290</v>
      </c>
      <c r="D2020" s="1" t="s">
        <v>61</v>
      </c>
      <c r="E2020" s="1" t="str">
        <f>+VLOOKUP(D2020,'[1]Exportar Hoja de Trabajo'!$B$2:$F$2549,2,0)</f>
        <v>CARTAGENA - RAFAEL NUÑEZ</v>
      </c>
      <c r="F2020" s="1" t="s">
        <v>6</v>
      </c>
      <c r="G2020" s="1" t="s">
        <v>283</v>
      </c>
      <c r="H2020" s="1" t="s">
        <v>15</v>
      </c>
      <c r="I2020" s="5">
        <v>476</v>
      </c>
      <c r="J2020" s="1" t="s">
        <v>25</v>
      </c>
      <c r="K2020" s="1" t="s">
        <v>26</v>
      </c>
    </row>
    <row r="2021" spans="1:11" ht="13.5" thickBot="1">
      <c r="A2021" s="30">
        <v>45352</v>
      </c>
      <c r="B2021" s="1" t="s">
        <v>13</v>
      </c>
      <c r="C2021" s="1" t="s">
        <v>290</v>
      </c>
      <c r="D2021" s="1" t="s">
        <v>61</v>
      </c>
      <c r="E2021" s="1" t="str">
        <f>+VLOOKUP(D2021,'[1]Exportar Hoja de Trabajo'!$B$2:$F$2549,2,0)</f>
        <v>CARTAGENA - RAFAEL NUÑEZ</v>
      </c>
      <c r="F2021" s="1" t="s">
        <v>18</v>
      </c>
      <c r="G2021" s="1" t="s">
        <v>19</v>
      </c>
      <c r="H2021" s="1" t="s">
        <v>45</v>
      </c>
      <c r="I2021" s="5">
        <v>10</v>
      </c>
      <c r="J2021" s="1" t="s">
        <v>34</v>
      </c>
      <c r="K2021" s="1" t="s">
        <v>35</v>
      </c>
    </row>
    <row r="2022" spans="1:11" ht="13.5" thickBot="1">
      <c r="A2022" s="30">
        <v>45352</v>
      </c>
      <c r="B2022" s="1" t="s">
        <v>13</v>
      </c>
      <c r="C2022" s="1" t="s">
        <v>290</v>
      </c>
      <c r="D2022" s="1" t="s">
        <v>61</v>
      </c>
      <c r="E2022" s="1" t="str">
        <f>+VLOOKUP(D2022,'[1]Exportar Hoja de Trabajo'!$B$2:$F$2549,2,0)</f>
        <v>CARTAGENA - RAFAEL NUÑEZ</v>
      </c>
      <c r="F2022" s="1" t="s">
        <v>23</v>
      </c>
      <c r="G2022" s="1" t="s">
        <v>24</v>
      </c>
      <c r="H2022" s="1" t="s">
        <v>67</v>
      </c>
      <c r="I2022" s="5">
        <v>17</v>
      </c>
      <c r="J2022" s="1" t="s">
        <v>68</v>
      </c>
      <c r="K2022" s="1" t="s">
        <v>69</v>
      </c>
    </row>
    <row r="2023" spans="1:11" ht="13.5" thickBot="1">
      <c r="A2023" s="30">
        <v>45352</v>
      </c>
      <c r="B2023" s="1" t="s">
        <v>13</v>
      </c>
      <c r="C2023" s="1" t="s">
        <v>290</v>
      </c>
      <c r="D2023" s="1" t="s">
        <v>61</v>
      </c>
      <c r="E2023" s="1" t="str">
        <f>+VLOOKUP(D2023,'[1]Exportar Hoja de Trabajo'!$B$2:$F$2549,2,0)</f>
        <v>CARTAGENA - RAFAEL NUÑEZ</v>
      </c>
      <c r="F2023" s="1" t="s">
        <v>36</v>
      </c>
      <c r="G2023" t="s">
        <v>347</v>
      </c>
      <c r="H2023" s="1" t="s">
        <v>15</v>
      </c>
      <c r="I2023" s="5">
        <v>81</v>
      </c>
      <c r="J2023" s="1" t="s">
        <v>42</v>
      </c>
      <c r="K2023" s="1" t="s">
        <v>43</v>
      </c>
    </row>
    <row r="2024" spans="1:11" ht="13.5" thickBot="1">
      <c r="A2024" s="30">
        <v>45352</v>
      </c>
      <c r="B2024" s="1" t="s">
        <v>13</v>
      </c>
      <c r="C2024" s="1" t="s">
        <v>290</v>
      </c>
      <c r="D2024" s="1" t="s">
        <v>61</v>
      </c>
      <c r="E2024" s="1" t="str">
        <f>+VLOOKUP(D2024,'[1]Exportar Hoja de Trabajo'!$B$2:$F$2549,2,0)</f>
        <v>CARTAGENA - RAFAEL NUÑEZ</v>
      </c>
      <c r="F2024" s="1" t="s">
        <v>38</v>
      </c>
      <c r="G2024" s="1" t="s">
        <v>39</v>
      </c>
      <c r="H2024" s="1" t="s">
        <v>45</v>
      </c>
      <c r="I2024" s="5">
        <v>6</v>
      </c>
      <c r="J2024" s="1" t="s">
        <v>30</v>
      </c>
      <c r="K2024" s="1" t="s">
        <v>488</v>
      </c>
    </row>
    <row r="2025" spans="1:11" ht="13.5" thickBot="1">
      <c r="A2025" s="30">
        <v>45352</v>
      </c>
      <c r="B2025" s="1" t="s">
        <v>13</v>
      </c>
      <c r="C2025" s="1" t="s">
        <v>290</v>
      </c>
      <c r="D2025" s="1" t="s">
        <v>61</v>
      </c>
      <c r="E2025" s="1" t="str">
        <f>+VLOOKUP(D2025,'[1]Exportar Hoja de Trabajo'!$B$2:$F$2549,2,0)</f>
        <v>CARTAGENA - RAFAEL NUÑEZ</v>
      </c>
      <c r="F2025" s="1" t="s">
        <v>38</v>
      </c>
      <c r="G2025" s="1" t="s">
        <v>39</v>
      </c>
      <c r="H2025" s="1" t="s">
        <v>15</v>
      </c>
      <c r="I2025" s="5">
        <v>81</v>
      </c>
      <c r="J2025" s="1" t="s">
        <v>42</v>
      </c>
      <c r="K2025" s="1" t="s">
        <v>43</v>
      </c>
    </row>
    <row r="2026" spans="1:11" ht="13.5" thickBot="1">
      <c r="A2026" s="30">
        <v>45352</v>
      </c>
      <c r="B2026" s="1" t="s">
        <v>13</v>
      </c>
      <c r="C2026" s="1" t="s">
        <v>290</v>
      </c>
      <c r="D2026" s="1" t="s">
        <v>72</v>
      </c>
      <c r="E2026" s="1" t="str">
        <f>+VLOOKUP(D2026,'[1]Exportar Hoja de Trabajo'!$B$2:$F$2549,2,0)</f>
        <v>CAMILO DAZA</v>
      </c>
      <c r="F2026" s="1" t="s">
        <v>32</v>
      </c>
      <c r="G2026" s="1" t="s">
        <v>33</v>
      </c>
      <c r="H2026" s="1" t="s">
        <v>15</v>
      </c>
      <c r="I2026" s="5">
        <v>17</v>
      </c>
      <c r="J2026" s="1" t="s">
        <v>25</v>
      </c>
      <c r="K2026" s="1" t="s">
        <v>26</v>
      </c>
    </row>
    <row r="2027" spans="1:11" ht="13.5" thickBot="1">
      <c r="A2027" s="30">
        <v>45352</v>
      </c>
      <c r="B2027" s="1" t="s">
        <v>13</v>
      </c>
      <c r="C2027" s="1" t="s">
        <v>290</v>
      </c>
      <c r="D2027" s="1" t="s">
        <v>72</v>
      </c>
      <c r="E2027" s="1" t="str">
        <f>+VLOOKUP(D2027,'[1]Exportar Hoja de Trabajo'!$B$2:$F$2549,2,0)</f>
        <v>CAMILO DAZA</v>
      </c>
      <c r="F2027" s="1" t="s">
        <v>23</v>
      </c>
      <c r="G2027" s="1" t="s">
        <v>24</v>
      </c>
      <c r="H2027" s="1" t="s">
        <v>29</v>
      </c>
      <c r="I2027" s="5">
        <v>70</v>
      </c>
      <c r="J2027" s="1" t="s">
        <v>30</v>
      </c>
      <c r="K2027" s="1" t="s">
        <v>488</v>
      </c>
    </row>
    <row r="2028" spans="1:11" ht="13.5" thickBot="1">
      <c r="A2028" s="30">
        <v>45352</v>
      </c>
      <c r="B2028" s="1" t="s">
        <v>13</v>
      </c>
      <c r="C2028" s="1" t="s">
        <v>290</v>
      </c>
      <c r="D2028" s="1" t="s">
        <v>73</v>
      </c>
      <c r="E2028" s="1" t="str">
        <f>+VLOOKUP(D2028,'[1]Exportar Hoja de Trabajo'!$B$2:$F$2549,2,0)</f>
        <v>EL YOPAL</v>
      </c>
      <c r="F2028" s="1" t="s">
        <v>40</v>
      </c>
      <c r="G2028" s="1" t="s">
        <v>41</v>
      </c>
      <c r="H2028" s="1" t="s">
        <v>29</v>
      </c>
      <c r="I2028" s="5">
        <v>48</v>
      </c>
      <c r="J2028" s="1" t="s">
        <v>30</v>
      </c>
      <c r="K2028" s="1" t="s">
        <v>488</v>
      </c>
    </row>
    <row r="2029" spans="1:11" ht="13.5" thickBot="1">
      <c r="A2029" s="30">
        <v>45352</v>
      </c>
      <c r="B2029" s="1" t="s">
        <v>112</v>
      </c>
      <c r="C2029" s="1" t="s">
        <v>293</v>
      </c>
      <c r="D2029" s="1" t="s">
        <v>113</v>
      </c>
      <c r="E2029" s="1" t="str">
        <f>+VLOOKUP(D2029,'[1]Exportar Hoja de Trabajo'!$B$2:$F$2549,2,0)</f>
        <v>BARRANCABERMEJA-YARIGUIES</v>
      </c>
      <c r="F2029" s="1" t="s">
        <v>18</v>
      </c>
      <c r="G2029" s="1" t="s">
        <v>19</v>
      </c>
      <c r="H2029" s="1" t="s">
        <v>114</v>
      </c>
      <c r="I2029" s="5">
        <v>36</v>
      </c>
      <c r="J2029" s="1" t="s">
        <v>115</v>
      </c>
      <c r="K2029" s="1" t="s">
        <v>116</v>
      </c>
    </row>
    <row r="2030" spans="1:11" ht="13.5" thickBot="1">
      <c r="A2030" s="30">
        <v>45352</v>
      </c>
      <c r="B2030" s="1" t="s">
        <v>112</v>
      </c>
      <c r="C2030" s="1" t="s">
        <v>293</v>
      </c>
      <c r="D2030" s="1" t="s">
        <v>113</v>
      </c>
      <c r="E2030" s="1" t="str">
        <f>+VLOOKUP(D2030,'[1]Exportar Hoja de Trabajo'!$B$2:$F$2549,2,0)</f>
        <v>BARRANCABERMEJA-YARIGUIES</v>
      </c>
      <c r="F2030" s="1" t="s">
        <v>18</v>
      </c>
      <c r="G2030" s="1" t="s">
        <v>19</v>
      </c>
      <c r="H2030" s="1" t="s">
        <v>29</v>
      </c>
      <c r="I2030" s="5">
        <v>59</v>
      </c>
      <c r="J2030" s="1" t="s">
        <v>117</v>
      </c>
      <c r="K2030" s="1" t="s">
        <v>47</v>
      </c>
    </row>
    <row r="2031" spans="1:11" ht="13.5" thickBot="1">
      <c r="A2031" s="30">
        <v>45352</v>
      </c>
      <c r="B2031" s="1" t="s">
        <v>112</v>
      </c>
      <c r="C2031" s="1" t="s">
        <v>293</v>
      </c>
      <c r="D2031" s="1" t="s">
        <v>73</v>
      </c>
      <c r="E2031" s="1" t="str">
        <f>+VLOOKUP(D2031,'[1]Exportar Hoja de Trabajo'!$B$2:$F$2549,2,0)</f>
        <v>EL YOPAL</v>
      </c>
      <c r="F2031" s="1" t="s">
        <v>32</v>
      </c>
      <c r="G2031" s="1" t="s">
        <v>33</v>
      </c>
      <c r="H2031" s="1" t="s">
        <v>29</v>
      </c>
      <c r="I2031" s="5">
        <v>62</v>
      </c>
      <c r="J2031" s="1" t="s">
        <v>46</v>
      </c>
      <c r="K2031" s="1" t="s">
        <v>47</v>
      </c>
    </row>
    <row r="2032" spans="1:11" ht="13.5" thickBot="1">
      <c r="A2032" s="30">
        <v>45352</v>
      </c>
      <c r="B2032" s="1" t="s">
        <v>112</v>
      </c>
      <c r="C2032" s="1" t="s">
        <v>293</v>
      </c>
      <c r="D2032" s="1" t="s">
        <v>118</v>
      </c>
      <c r="E2032" s="1" t="str">
        <f>+VLOOKUP(D2032,'[1]Exportar Hoja de Trabajo'!$B$2:$F$2549,2,0)</f>
        <v>GUILLERMO LEON VALENCIA</v>
      </c>
      <c r="F2032" s="1" t="s">
        <v>32</v>
      </c>
      <c r="G2032" s="1" t="s">
        <v>33</v>
      </c>
      <c r="H2032" s="1" t="s">
        <v>114</v>
      </c>
      <c r="I2032" s="5">
        <v>43</v>
      </c>
      <c r="J2032" s="1" t="s">
        <v>115</v>
      </c>
      <c r="K2032" s="1" t="s">
        <v>116</v>
      </c>
    </row>
    <row r="2033" spans="1:11" ht="13.5" thickBot="1">
      <c r="A2033" s="30">
        <v>45352</v>
      </c>
      <c r="B2033" s="1" t="s">
        <v>112</v>
      </c>
      <c r="C2033" s="1" t="s">
        <v>293</v>
      </c>
      <c r="D2033" s="1" t="s">
        <v>119</v>
      </c>
      <c r="E2033" s="1" t="str">
        <f>+VLOOKUP(D2033,'[1]Exportar Hoja de Trabajo'!$B$2:$F$2549,2,0)</f>
        <v>ALFONSO LOPEZ PUMAREJO.</v>
      </c>
      <c r="F2033" s="1" t="s">
        <v>23</v>
      </c>
      <c r="G2033" s="1" t="s">
        <v>24</v>
      </c>
      <c r="H2033" s="1" t="s">
        <v>45</v>
      </c>
      <c r="I2033" s="5">
        <v>12</v>
      </c>
      <c r="J2033" s="1" t="s">
        <v>46</v>
      </c>
      <c r="K2033" s="1" t="s">
        <v>47</v>
      </c>
    </row>
    <row r="2034" spans="1:11" ht="13.5" thickBot="1">
      <c r="A2034" s="30">
        <v>45352</v>
      </c>
      <c r="B2034" s="1" t="s">
        <v>112</v>
      </c>
      <c r="C2034" s="1" t="s">
        <v>293</v>
      </c>
      <c r="D2034" s="1" t="s">
        <v>119</v>
      </c>
      <c r="E2034" s="1" t="str">
        <f>+VLOOKUP(D2034,'[1]Exportar Hoja de Trabajo'!$B$2:$F$2549,2,0)</f>
        <v>ALFONSO LOPEZ PUMAREJO.</v>
      </c>
      <c r="F2034" s="1" t="s">
        <v>59</v>
      </c>
      <c r="G2034" s="1" t="s">
        <v>60</v>
      </c>
      <c r="H2034" s="1" t="s">
        <v>29</v>
      </c>
      <c r="I2034" s="5">
        <v>162</v>
      </c>
      <c r="J2034" s="1" t="s">
        <v>46</v>
      </c>
      <c r="K2034" s="1" t="s">
        <v>47</v>
      </c>
    </row>
    <row r="2035" spans="1:11" ht="13.5" thickBot="1">
      <c r="A2035" s="30">
        <v>45352</v>
      </c>
      <c r="B2035" s="1" t="s">
        <v>112</v>
      </c>
      <c r="C2035" s="1" t="s">
        <v>293</v>
      </c>
      <c r="D2035" s="1" t="s">
        <v>119</v>
      </c>
      <c r="E2035" s="1" t="str">
        <f>+VLOOKUP(D2035,'[1]Exportar Hoja de Trabajo'!$B$2:$F$2549,2,0)</f>
        <v>ALFONSO LOPEZ PUMAREJO.</v>
      </c>
      <c r="F2035" s="1" t="s">
        <v>18</v>
      </c>
      <c r="G2035" s="1" t="s">
        <v>19</v>
      </c>
      <c r="H2035" s="1" t="s">
        <v>120</v>
      </c>
      <c r="I2035" s="5">
        <v>26</v>
      </c>
      <c r="J2035" s="1" t="s">
        <v>115</v>
      </c>
      <c r="K2035" s="1" t="s">
        <v>116</v>
      </c>
    </row>
    <row r="2036" spans="1:11" ht="13.5" thickBot="1">
      <c r="A2036" s="30">
        <v>45352</v>
      </c>
      <c r="B2036" s="1" t="s">
        <v>112</v>
      </c>
      <c r="C2036" s="1" t="s">
        <v>293</v>
      </c>
      <c r="D2036" s="1" t="s">
        <v>122</v>
      </c>
      <c r="E2036" s="1" t="str">
        <f>+VLOOKUP(D2036,'[1]Exportar Hoja de Trabajo'!$B$2:$F$2549,2,0)</f>
        <v>VANGUARDIA</v>
      </c>
      <c r="F2036" s="1" t="s">
        <v>32</v>
      </c>
      <c r="G2036" s="1" t="s">
        <v>33</v>
      </c>
      <c r="H2036" s="1" t="s">
        <v>29</v>
      </c>
      <c r="I2036" s="5">
        <v>61</v>
      </c>
      <c r="J2036" s="1" t="s">
        <v>46</v>
      </c>
      <c r="K2036" s="1" t="s">
        <v>47</v>
      </c>
    </row>
    <row r="2037" spans="1:11" ht="13.5" thickBot="1">
      <c r="A2037" s="30">
        <v>45352</v>
      </c>
      <c r="B2037" s="1" t="s">
        <v>112</v>
      </c>
      <c r="C2037" s="1" t="s">
        <v>293</v>
      </c>
      <c r="D2037" s="1" t="s">
        <v>122</v>
      </c>
      <c r="E2037" s="1" t="str">
        <f>+VLOOKUP(D2037,'[1]Exportar Hoja de Trabajo'!$B$2:$F$2549,2,0)</f>
        <v>VANGUARDIA</v>
      </c>
      <c r="F2037" s="1" t="s">
        <v>23</v>
      </c>
      <c r="G2037" s="1" t="s">
        <v>24</v>
      </c>
      <c r="H2037" s="1" t="s">
        <v>29</v>
      </c>
      <c r="I2037" s="5">
        <v>61</v>
      </c>
      <c r="J2037" s="1" t="s">
        <v>46</v>
      </c>
      <c r="K2037" s="1" t="s">
        <v>47</v>
      </c>
    </row>
    <row r="2038" spans="1:11" ht="13.5" thickBot="1">
      <c r="A2038" s="30">
        <v>45352</v>
      </c>
      <c r="B2038" s="1" t="s">
        <v>13</v>
      </c>
      <c r="C2038" s="1" t="s">
        <v>290</v>
      </c>
      <c r="D2038" s="1" t="s">
        <v>74</v>
      </c>
      <c r="E2038" s="1" t="str">
        <f>+VLOOKUP(D2038,'[1]Exportar Hoja de Trabajo'!$B$2:$F$2549,2,0)</f>
        <v>PERALES</v>
      </c>
      <c r="F2038" s="1" t="s">
        <v>32</v>
      </c>
      <c r="G2038" s="1" t="s">
        <v>33</v>
      </c>
      <c r="H2038" s="1" t="s">
        <v>29</v>
      </c>
      <c r="I2038" s="5">
        <v>1</v>
      </c>
      <c r="J2038" s="1" t="s">
        <v>30</v>
      </c>
      <c r="K2038" s="1" t="s">
        <v>488</v>
      </c>
    </row>
    <row r="2039" spans="1:11" ht="13.5" thickBot="1">
      <c r="A2039" s="30">
        <v>45352</v>
      </c>
      <c r="B2039" s="1" t="s">
        <v>13</v>
      </c>
      <c r="C2039" s="1" t="s">
        <v>290</v>
      </c>
      <c r="D2039" s="1" t="s">
        <v>75</v>
      </c>
      <c r="E2039" s="1" t="str">
        <f>+VLOOKUP(D2039,'[1]Exportar Hoja de Trabajo'!$B$2:$F$2549,2,0)</f>
        <v>IPIALES - SAN LUIS</v>
      </c>
      <c r="F2039" s="1" t="s">
        <v>18</v>
      </c>
      <c r="G2039" s="1" t="s">
        <v>19</v>
      </c>
      <c r="H2039" s="1" t="s">
        <v>29</v>
      </c>
      <c r="I2039" s="5">
        <v>31</v>
      </c>
      <c r="J2039" s="1" t="s">
        <v>46</v>
      </c>
      <c r="K2039" s="1" t="s">
        <v>47</v>
      </c>
    </row>
    <row r="2040" spans="1:11" ht="13.5" thickBot="1">
      <c r="A2040" s="30">
        <v>45352</v>
      </c>
      <c r="B2040" s="1" t="s">
        <v>13</v>
      </c>
      <c r="C2040" s="1" t="s">
        <v>290</v>
      </c>
      <c r="D2040" s="1" t="s">
        <v>75</v>
      </c>
      <c r="E2040" s="1" t="str">
        <f>+VLOOKUP(D2040,'[1]Exportar Hoja de Trabajo'!$B$2:$F$2549,2,0)</f>
        <v>IPIALES - SAN LUIS</v>
      </c>
      <c r="F2040" s="1" t="s">
        <v>27</v>
      </c>
      <c r="G2040" s="1" t="s">
        <v>28</v>
      </c>
      <c r="H2040" s="1" t="s">
        <v>29</v>
      </c>
      <c r="I2040" s="5">
        <v>31</v>
      </c>
      <c r="J2040" s="1" t="s">
        <v>46</v>
      </c>
      <c r="K2040" s="1" t="s">
        <v>47</v>
      </c>
    </row>
    <row r="2041" spans="1:11" ht="13.5" thickBot="1">
      <c r="A2041" s="30">
        <v>45352</v>
      </c>
      <c r="B2041" s="1" t="s">
        <v>13</v>
      </c>
      <c r="C2041" s="1" t="s">
        <v>290</v>
      </c>
      <c r="D2041" s="1" t="s">
        <v>75</v>
      </c>
      <c r="E2041" s="1" t="str">
        <f>+VLOOKUP(D2041,'[1]Exportar Hoja de Trabajo'!$B$2:$F$2549,2,0)</f>
        <v>IPIALES - SAN LUIS</v>
      </c>
      <c r="F2041" s="1" t="s">
        <v>40</v>
      </c>
      <c r="G2041" s="1" t="s">
        <v>41</v>
      </c>
      <c r="H2041" s="1" t="s">
        <v>29</v>
      </c>
      <c r="I2041" s="5">
        <v>45</v>
      </c>
      <c r="J2041" s="1" t="s">
        <v>46</v>
      </c>
      <c r="K2041" s="1" t="s">
        <v>47</v>
      </c>
    </row>
    <row r="2042" spans="1:11" ht="13.5" thickBot="1">
      <c r="A2042" s="30">
        <v>45352</v>
      </c>
      <c r="B2042" s="1" t="s">
        <v>13</v>
      </c>
      <c r="C2042" s="1" t="s">
        <v>290</v>
      </c>
      <c r="D2042" s="1" t="s">
        <v>124</v>
      </c>
      <c r="E2042" s="1" t="str">
        <f>+VLOOKUP(D2042,'[1]Exportar Hoja de Trabajo'!$B$2:$F$2549,2,0)</f>
        <v>LETICIA-ALFREDO VASQUEZ COBO</v>
      </c>
      <c r="F2042" s="1" t="s">
        <v>6</v>
      </c>
      <c r="G2042" s="1" t="s">
        <v>283</v>
      </c>
      <c r="H2042" s="1" t="s">
        <v>125</v>
      </c>
      <c r="I2042" s="5">
        <v>4</v>
      </c>
      <c r="J2042" s="1" t="s">
        <v>21</v>
      </c>
      <c r="K2042" s="1" t="s">
        <v>22</v>
      </c>
    </row>
    <row r="2043" spans="1:11" ht="13.5" thickBot="1">
      <c r="A2043" s="30">
        <v>45352</v>
      </c>
      <c r="B2043" s="1" t="s">
        <v>13</v>
      </c>
      <c r="C2043" s="1" t="s">
        <v>290</v>
      </c>
      <c r="D2043" s="1" t="s">
        <v>124</v>
      </c>
      <c r="E2043" s="1" t="str">
        <f>+VLOOKUP(D2043,'[1]Exportar Hoja de Trabajo'!$B$2:$F$2549,2,0)</f>
        <v>LETICIA-ALFREDO VASQUEZ COBO</v>
      </c>
      <c r="F2043" s="1" t="s">
        <v>40</v>
      </c>
      <c r="G2043" s="1" t="s">
        <v>41</v>
      </c>
      <c r="H2043" s="1" t="s">
        <v>29</v>
      </c>
      <c r="I2043" s="5">
        <v>225</v>
      </c>
      <c r="J2043" s="1" t="s">
        <v>46</v>
      </c>
      <c r="K2043" s="1" t="s">
        <v>47</v>
      </c>
    </row>
    <row r="2044" spans="1:11" ht="13.5" thickBot="1">
      <c r="A2044" s="30">
        <v>45352</v>
      </c>
      <c r="B2044" s="1" t="s">
        <v>13</v>
      </c>
      <c r="C2044" s="1" t="s">
        <v>290</v>
      </c>
      <c r="D2044" s="1" t="s">
        <v>76</v>
      </c>
      <c r="E2044" s="1" t="str">
        <f>+VLOOKUP(D2044,'[1]Exportar Hoja de Trabajo'!$B$2:$F$2549,2,0)</f>
        <v>RIONEGRO - JOSE M. CORDOVA</v>
      </c>
      <c r="F2044" s="1" t="s">
        <v>32</v>
      </c>
      <c r="G2044" s="1" t="s">
        <v>33</v>
      </c>
      <c r="H2044" s="1" t="s">
        <v>29</v>
      </c>
      <c r="I2044" s="5">
        <v>18</v>
      </c>
      <c r="J2044" s="1" t="s">
        <v>77</v>
      </c>
      <c r="K2044" s="1" t="s">
        <v>78</v>
      </c>
    </row>
    <row r="2045" spans="1:11" ht="13.5" thickBot="1">
      <c r="A2045" s="30">
        <v>45352</v>
      </c>
      <c r="B2045" s="1" t="s">
        <v>13</v>
      </c>
      <c r="C2045" s="1" t="s">
        <v>290</v>
      </c>
      <c r="D2045" s="1" t="s">
        <v>76</v>
      </c>
      <c r="E2045" s="1" t="str">
        <f>+VLOOKUP(D2045,'[1]Exportar Hoja de Trabajo'!$B$2:$F$2549,2,0)</f>
        <v>RIONEGRO - JOSE M. CORDOVA</v>
      </c>
      <c r="F2045" s="1" t="s">
        <v>6</v>
      </c>
      <c r="G2045" s="1" t="s">
        <v>283</v>
      </c>
      <c r="H2045" s="1" t="s">
        <v>29</v>
      </c>
      <c r="I2045" s="5">
        <v>98</v>
      </c>
      <c r="J2045" s="1" t="s">
        <v>77</v>
      </c>
      <c r="K2045" s="1" t="s">
        <v>78</v>
      </c>
    </row>
    <row r="2046" spans="1:11" ht="13.5" thickBot="1">
      <c r="A2046" s="30">
        <v>45352</v>
      </c>
      <c r="B2046" s="1" t="s">
        <v>13</v>
      </c>
      <c r="C2046" s="1" t="s">
        <v>290</v>
      </c>
      <c r="D2046" s="1" t="s">
        <v>76</v>
      </c>
      <c r="E2046" s="1" t="str">
        <f>+VLOOKUP(D2046,'[1]Exportar Hoja de Trabajo'!$B$2:$F$2549,2,0)</f>
        <v>RIONEGRO - JOSE M. CORDOVA</v>
      </c>
      <c r="F2046" s="1" t="s">
        <v>6</v>
      </c>
      <c r="G2046" s="1" t="s">
        <v>283</v>
      </c>
      <c r="H2046" s="1" t="s">
        <v>29</v>
      </c>
      <c r="I2046" s="5">
        <v>426</v>
      </c>
      <c r="J2046" s="1" t="s">
        <v>34</v>
      </c>
      <c r="K2046" s="1" t="s">
        <v>35</v>
      </c>
    </row>
    <row r="2047" spans="1:11" ht="13.5" thickBot="1">
      <c r="A2047" s="30">
        <v>45352</v>
      </c>
      <c r="B2047" s="1" t="s">
        <v>13</v>
      </c>
      <c r="C2047" s="1" t="s">
        <v>290</v>
      </c>
      <c r="D2047" s="1" t="s">
        <v>76</v>
      </c>
      <c r="E2047" s="1" t="str">
        <f>+VLOOKUP(D2047,'[1]Exportar Hoja de Trabajo'!$B$2:$F$2549,2,0)</f>
        <v>RIONEGRO - JOSE M. CORDOVA</v>
      </c>
      <c r="F2047" s="1" t="s">
        <v>6</v>
      </c>
      <c r="G2047" s="1" t="s">
        <v>283</v>
      </c>
      <c r="H2047" s="1" t="s">
        <v>67</v>
      </c>
      <c r="I2047" s="5">
        <v>80</v>
      </c>
      <c r="J2047" s="1" t="s">
        <v>68</v>
      </c>
      <c r="K2047" s="1" t="s">
        <v>69</v>
      </c>
    </row>
    <row r="2048" spans="1:11" ht="13.5" thickBot="1">
      <c r="A2048" s="30">
        <v>45352</v>
      </c>
      <c r="B2048" s="1" t="s">
        <v>13</v>
      </c>
      <c r="C2048" s="1" t="s">
        <v>290</v>
      </c>
      <c r="D2048" s="1" t="s">
        <v>76</v>
      </c>
      <c r="E2048" s="1" t="str">
        <f>+VLOOKUP(D2048,'[1]Exportar Hoja de Trabajo'!$B$2:$F$2549,2,0)</f>
        <v>RIONEGRO - JOSE M. CORDOVA</v>
      </c>
      <c r="F2048" s="1" t="s">
        <v>6</v>
      </c>
      <c r="G2048" s="1" t="s">
        <v>283</v>
      </c>
      <c r="H2048" s="1" t="s">
        <v>126</v>
      </c>
      <c r="I2048" s="5">
        <v>42</v>
      </c>
      <c r="J2048" s="1" t="s">
        <v>127</v>
      </c>
      <c r="K2048" s="1" t="s">
        <v>128</v>
      </c>
    </row>
    <row r="2049" spans="1:11" ht="13.5" thickBot="1">
      <c r="A2049" s="30">
        <v>45352</v>
      </c>
      <c r="B2049" s="1" t="s">
        <v>13</v>
      </c>
      <c r="C2049" s="1" t="s">
        <v>290</v>
      </c>
      <c r="D2049" s="1" t="s">
        <v>76</v>
      </c>
      <c r="E2049" s="1" t="str">
        <f>+VLOOKUP(D2049,'[1]Exportar Hoja de Trabajo'!$B$2:$F$2549,2,0)</f>
        <v>RIONEGRO - JOSE M. CORDOVA</v>
      </c>
      <c r="F2049" s="1" t="s">
        <v>65</v>
      </c>
      <c r="G2049" s="1" t="s">
        <v>66</v>
      </c>
      <c r="H2049" s="1" t="s">
        <v>29</v>
      </c>
      <c r="I2049" s="5">
        <v>57</v>
      </c>
      <c r="J2049" s="1" t="s">
        <v>46</v>
      </c>
      <c r="K2049" s="1" t="s">
        <v>47</v>
      </c>
    </row>
    <row r="2050" spans="1:11" ht="13.5" thickBot="1">
      <c r="A2050" s="30">
        <v>45352</v>
      </c>
      <c r="B2050" s="1" t="s">
        <v>13</v>
      </c>
      <c r="C2050" s="1" t="s">
        <v>290</v>
      </c>
      <c r="D2050" s="1" t="s">
        <v>76</v>
      </c>
      <c r="E2050" s="1" t="str">
        <f>+VLOOKUP(D2050,'[1]Exportar Hoja de Trabajo'!$B$2:$F$2549,2,0)</f>
        <v>RIONEGRO - JOSE M. CORDOVA</v>
      </c>
      <c r="F2050" s="1" t="s">
        <v>65</v>
      </c>
      <c r="G2050" s="1" t="s">
        <v>66</v>
      </c>
      <c r="H2050" s="1" t="s">
        <v>126</v>
      </c>
      <c r="I2050" s="5">
        <v>13</v>
      </c>
      <c r="J2050" s="1" t="s">
        <v>127</v>
      </c>
      <c r="K2050" s="1" t="s">
        <v>128</v>
      </c>
    </row>
    <row r="2051" spans="1:11" ht="13.5" thickBot="1">
      <c r="A2051" s="30">
        <v>45352</v>
      </c>
      <c r="B2051" s="1" t="s">
        <v>13</v>
      </c>
      <c r="C2051" s="1" t="s">
        <v>290</v>
      </c>
      <c r="D2051" s="1" t="s">
        <v>76</v>
      </c>
      <c r="E2051" s="1" t="str">
        <f>+VLOOKUP(D2051,'[1]Exportar Hoja de Trabajo'!$B$2:$F$2549,2,0)</f>
        <v>RIONEGRO - JOSE M. CORDOVA</v>
      </c>
      <c r="F2051" s="1" t="s">
        <v>18</v>
      </c>
      <c r="G2051" s="1" t="s">
        <v>19</v>
      </c>
      <c r="H2051" s="1" t="s">
        <v>29</v>
      </c>
      <c r="I2051" s="5">
        <v>5</v>
      </c>
      <c r="J2051" s="1" t="s">
        <v>30</v>
      </c>
      <c r="K2051" s="1" t="s">
        <v>488</v>
      </c>
    </row>
    <row r="2052" spans="1:11" ht="13.5" thickBot="1">
      <c r="A2052" s="30">
        <v>45352</v>
      </c>
      <c r="B2052" s="1" t="s">
        <v>13</v>
      </c>
      <c r="C2052" s="1" t="s">
        <v>290</v>
      </c>
      <c r="D2052" s="1" t="s">
        <v>76</v>
      </c>
      <c r="E2052" s="1" t="str">
        <f>+VLOOKUP(D2052,'[1]Exportar Hoja de Trabajo'!$B$2:$F$2549,2,0)</f>
        <v>RIONEGRO - JOSE M. CORDOVA</v>
      </c>
      <c r="F2052" s="1" t="s">
        <v>23</v>
      </c>
      <c r="G2052" s="1" t="s">
        <v>24</v>
      </c>
      <c r="H2052" s="1" t="s">
        <v>62</v>
      </c>
      <c r="I2052" s="5">
        <v>2</v>
      </c>
      <c r="J2052" s="1" t="s">
        <v>34</v>
      </c>
      <c r="K2052" s="1" t="s">
        <v>35</v>
      </c>
    </row>
    <row r="2053" spans="1:11" ht="13.5" thickBot="1">
      <c r="A2053" s="30">
        <v>45352</v>
      </c>
      <c r="B2053" s="1" t="s">
        <v>13</v>
      </c>
      <c r="C2053" s="1" t="s">
        <v>290</v>
      </c>
      <c r="D2053" s="1" t="s">
        <v>76</v>
      </c>
      <c r="E2053" s="1" t="str">
        <f>+VLOOKUP(D2053,'[1]Exportar Hoja de Trabajo'!$B$2:$F$2549,2,0)</f>
        <v>RIONEGRO - JOSE M. CORDOVA</v>
      </c>
      <c r="F2053" s="1" t="s">
        <v>23</v>
      </c>
      <c r="G2053" s="1" t="s">
        <v>24</v>
      </c>
      <c r="H2053" s="1" t="s">
        <v>55</v>
      </c>
      <c r="I2053" s="5">
        <v>23</v>
      </c>
      <c r="J2053" s="1" t="s">
        <v>46</v>
      </c>
      <c r="K2053" s="1" t="s">
        <v>47</v>
      </c>
    </row>
    <row r="2054" spans="1:11" ht="13.5" thickBot="1">
      <c r="A2054" s="30">
        <v>45352</v>
      </c>
      <c r="B2054" s="1" t="s">
        <v>13</v>
      </c>
      <c r="C2054" s="1" t="s">
        <v>290</v>
      </c>
      <c r="D2054" s="1" t="s">
        <v>76</v>
      </c>
      <c r="E2054" s="1" t="str">
        <f>+VLOOKUP(D2054,'[1]Exportar Hoja de Trabajo'!$B$2:$F$2549,2,0)</f>
        <v>RIONEGRO - JOSE M. CORDOVA</v>
      </c>
      <c r="F2054" s="1" t="s">
        <v>27</v>
      </c>
      <c r="G2054" s="1" t="s">
        <v>28</v>
      </c>
      <c r="H2054" s="1" t="s">
        <v>45</v>
      </c>
      <c r="I2054" s="5">
        <v>1</v>
      </c>
      <c r="J2054" s="1" t="s">
        <v>82</v>
      </c>
      <c r="K2054" s="1" t="s">
        <v>83</v>
      </c>
    </row>
    <row r="2055" spans="1:11" ht="13.5" thickBot="1">
      <c r="A2055" s="30">
        <v>45352</v>
      </c>
      <c r="B2055" s="1" t="s">
        <v>13</v>
      </c>
      <c r="C2055" s="1" t="s">
        <v>290</v>
      </c>
      <c r="D2055" s="1" t="s">
        <v>76</v>
      </c>
      <c r="E2055" s="1" t="str">
        <f>+VLOOKUP(D2055,'[1]Exportar Hoja de Trabajo'!$B$2:$F$2549,2,0)</f>
        <v>RIONEGRO - JOSE M. CORDOVA</v>
      </c>
      <c r="F2055" s="1" t="s">
        <v>27</v>
      </c>
      <c r="G2055" s="1" t="s">
        <v>28</v>
      </c>
      <c r="H2055" s="1" t="s">
        <v>15</v>
      </c>
      <c r="I2055" s="5">
        <v>185</v>
      </c>
      <c r="J2055" s="1" t="s">
        <v>25</v>
      </c>
      <c r="K2055" s="1" t="s">
        <v>26</v>
      </c>
    </row>
    <row r="2056" spans="1:11" ht="13.5" thickBot="1">
      <c r="A2056" s="30">
        <v>45352</v>
      </c>
      <c r="B2056" s="1" t="s">
        <v>13</v>
      </c>
      <c r="C2056" s="1" t="s">
        <v>290</v>
      </c>
      <c r="D2056" s="1" t="s">
        <v>76</v>
      </c>
      <c r="E2056" s="1" t="str">
        <f>+VLOOKUP(D2056,'[1]Exportar Hoja de Trabajo'!$B$2:$F$2549,2,0)</f>
        <v>RIONEGRO - JOSE M. CORDOVA</v>
      </c>
      <c r="F2056" s="1" t="s">
        <v>38</v>
      </c>
      <c r="G2056" s="1" t="s">
        <v>39</v>
      </c>
      <c r="H2056" s="1" t="s">
        <v>45</v>
      </c>
      <c r="I2056" s="5">
        <v>1</v>
      </c>
      <c r="J2056" s="1" t="s">
        <v>34</v>
      </c>
      <c r="K2056" s="1" t="s">
        <v>35</v>
      </c>
    </row>
    <row r="2057" spans="1:11" ht="13.5" thickBot="1">
      <c r="A2057" s="30">
        <v>45352</v>
      </c>
      <c r="B2057" s="1" t="s">
        <v>13</v>
      </c>
      <c r="C2057" s="1" t="s">
        <v>290</v>
      </c>
      <c r="D2057" s="1" t="s">
        <v>76</v>
      </c>
      <c r="E2057" s="1" t="str">
        <f>+VLOOKUP(D2057,'[1]Exportar Hoja de Trabajo'!$B$2:$F$2549,2,0)</f>
        <v>RIONEGRO - JOSE M. CORDOVA</v>
      </c>
      <c r="F2057" s="1" t="s">
        <v>40</v>
      </c>
      <c r="G2057" s="1" t="s">
        <v>41</v>
      </c>
      <c r="H2057" s="1" t="s">
        <v>45</v>
      </c>
      <c r="I2057" s="5">
        <v>51</v>
      </c>
      <c r="J2057" s="1" t="s">
        <v>46</v>
      </c>
      <c r="K2057" s="1" t="s">
        <v>47</v>
      </c>
    </row>
    <row r="2058" spans="1:11" ht="13.5" thickBot="1">
      <c r="A2058" s="30">
        <v>45352</v>
      </c>
      <c r="B2058" s="1" t="s">
        <v>13</v>
      </c>
      <c r="C2058" s="1" t="s">
        <v>290</v>
      </c>
      <c r="D2058" s="1" t="s">
        <v>76</v>
      </c>
      <c r="E2058" s="1" t="str">
        <f>+VLOOKUP(D2058,'[1]Exportar Hoja de Trabajo'!$B$2:$F$2549,2,0)</f>
        <v>RIONEGRO - JOSE M. CORDOVA</v>
      </c>
      <c r="F2058" s="1" t="s">
        <v>40</v>
      </c>
      <c r="G2058" s="1" t="s">
        <v>41</v>
      </c>
      <c r="H2058" s="1" t="s">
        <v>45</v>
      </c>
      <c r="I2058" s="5">
        <v>2</v>
      </c>
      <c r="J2058" s="1" t="s">
        <v>34</v>
      </c>
      <c r="K2058" s="1" t="s">
        <v>35</v>
      </c>
    </row>
    <row r="2059" spans="1:11" ht="13.5" thickBot="1">
      <c r="A2059" s="30">
        <v>45352</v>
      </c>
      <c r="B2059" s="1" t="s">
        <v>13</v>
      </c>
      <c r="C2059" s="1" t="s">
        <v>290</v>
      </c>
      <c r="D2059" s="1" t="s">
        <v>76</v>
      </c>
      <c r="E2059" s="1" t="str">
        <f>+VLOOKUP(D2059,'[1]Exportar Hoja de Trabajo'!$B$2:$F$2549,2,0)</f>
        <v>RIONEGRO - JOSE M. CORDOVA</v>
      </c>
      <c r="F2059" s="1" t="s">
        <v>40</v>
      </c>
      <c r="G2059" s="1" t="s">
        <v>41</v>
      </c>
      <c r="H2059" s="1" t="s">
        <v>29</v>
      </c>
      <c r="I2059" s="5">
        <v>177</v>
      </c>
      <c r="J2059" s="1" t="s">
        <v>34</v>
      </c>
      <c r="K2059" s="1" t="s">
        <v>35</v>
      </c>
    </row>
    <row r="2060" spans="1:11" ht="13.5" thickBot="1">
      <c r="A2060" s="30">
        <v>45352</v>
      </c>
      <c r="B2060" s="1" t="s">
        <v>13</v>
      </c>
      <c r="C2060" s="1" t="s">
        <v>290</v>
      </c>
      <c r="D2060" s="1" t="s">
        <v>76</v>
      </c>
      <c r="E2060" s="1" t="str">
        <f>+VLOOKUP(D2060,'[1]Exportar Hoja de Trabajo'!$B$2:$F$2549,2,0)</f>
        <v>RIONEGRO - JOSE M. CORDOVA</v>
      </c>
      <c r="F2060" s="1" t="s">
        <v>40</v>
      </c>
      <c r="G2060" s="1" t="s">
        <v>41</v>
      </c>
      <c r="H2060" s="1" t="s">
        <v>29</v>
      </c>
      <c r="I2060" s="5">
        <v>21</v>
      </c>
      <c r="J2060" s="1" t="s">
        <v>82</v>
      </c>
      <c r="K2060" s="1" t="s">
        <v>83</v>
      </c>
    </row>
    <row r="2061" spans="1:11" ht="13.5" thickBot="1">
      <c r="A2061" s="30">
        <v>45352</v>
      </c>
      <c r="B2061" s="1" t="s">
        <v>13</v>
      </c>
      <c r="C2061" s="1" t="s">
        <v>290</v>
      </c>
      <c r="D2061" s="1" t="s">
        <v>76</v>
      </c>
      <c r="E2061" s="1" t="str">
        <f>+VLOOKUP(D2061,'[1]Exportar Hoja de Trabajo'!$B$2:$F$2549,2,0)</f>
        <v>RIONEGRO - JOSE M. CORDOVA</v>
      </c>
      <c r="F2061" s="1" t="s">
        <v>40</v>
      </c>
      <c r="G2061" s="1" t="s">
        <v>41</v>
      </c>
      <c r="H2061" s="1" t="s">
        <v>55</v>
      </c>
      <c r="I2061" s="5">
        <v>23</v>
      </c>
      <c r="J2061" s="1" t="s">
        <v>46</v>
      </c>
      <c r="K2061" s="1" t="s">
        <v>47</v>
      </c>
    </row>
    <row r="2062" spans="1:11" ht="13.5" thickBot="1">
      <c r="A2062" s="30">
        <v>45352</v>
      </c>
      <c r="B2062" s="1" t="s">
        <v>13</v>
      </c>
      <c r="C2062" s="1" t="s">
        <v>290</v>
      </c>
      <c r="D2062" s="1" t="s">
        <v>76</v>
      </c>
      <c r="E2062" s="1" t="str">
        <f>+VLOOKUP(D2062,'[1]Exportar Hoja de Trabajo'!$B$2:$F$2549,2,0)</f>
        <v>RIONEGRO - JOSE M. CORDOVA</v>
      </c>
      <c r="F2062" s="1" t="s">
        <v>59</v>
      </c>
      <c r="G2062" s="1" t="s">
        <v>60</v>
      </c>
      <c r="H2062" s="1" t="s">
        <v>29</v>
      </c>
      <c r="I2062" s="5">
        <v>23</v>
      </c>
      <c r="J2062" s="1" t="s">
        <v>46</v>
      </c>
      <c r="K2062" s="1" t="s">
        <v>47</v>
      </c>
    </row>
    <row r="2063" spans="1:11" ht="13.5" thickBot="1">
      <c r="A2063" s="30">
        <v>45352</v>
      </c>
      <c r="B2063" s="1" t="s">
        <v>13</v>
      </c>
      <c r="C2063" s="1" t="s">
        <v>290</v>
      </c>
      <c r="D2063" s="1" t="s">
        <v>84</v>
      </c>
      <c r="E2063" s="1" t="str">
        <f>+VLOOKUP(D2063,'[1]Exportar Hoja de Trabajo'!$B$2:$F$2549,2,0)</f>
        <v>MONTERIA - LOS GARZONES</v>
      </c>
      <c r="F2063" s="1" t="s">
        <v>32</v>
      </c>
      <c r="G2063" s="1" t="s">
        <v>33</v>
      </c>
      <c r="H2063" s="1" t="s">
        <v>29</v>
      </c>
      <c r="I2063" s="5">
        <v>123</v>
      </c>
      <c r="J2063" s="1" t="s">
        <v>30</v>
      </c>
      <c r="K2063" s="1" t="s">
        <v>488</v>
      </c>
    </row>
    <row r="2064" spans="1:11" ht="13.5" thickBot="1">
      <c r="A2064" s="30">
        <v>45352</v>
      </c>
      <c r="B2064" s="1" t="s">
        <v>13</v>
      </c>
      <c r="C2064" s="1" t="s">
        <v>290</v>
      </c>
      <c r="D2064" s="1" t="s">
        <v>84</v>
      </c>
      <c r="E2064" s="1" t="str">
        <f>+VLOOKUP(D2064,'[1]Exportar Hoja de Trabajo'!$B$2:$F$2549,2,0)</f>
        <v>MONTERIA - LOS GARZONES</v>
      </c>
      <c r="F2064" s="1" t="s">
        <v>6</v>
      </c>
      <c r="G2064" s="1" t="s">
        <v>283</v>
      </c>
      <c r="H2064" s="1" t="s">
        <v>29</v>
      </c>
      <c r="I2064" s="5">
        <v>1447</v>
      </c>
      <c r="J2064" s="1" t="s">
        <v>46</v>
      </c>
      <c r="K2064" s="1" t="s">
        <v>47</v>
      </c>
    </row>
    <row r="2065" spans="1:11" ht="13.5" thickBot="1">
      <c r="A2065" s="30">
        <v>45352</v>
      </c>
      <c r="B2065" s="1" t="s">
        <v>13</v>
      </c>
      <c r="C2065" s="1" t="s">
        <v>290</v>
      </c>
      <c r="D2065" s="1" t="s">
        <v>84</v>
      </c>
      <c r="E2065" s="1" t="str">
        <f>+VLOOKUP(D2065,'[1]Exportar Hoja de Trabajo'!$B$2:$F$2549,2,0)</f>
        <v>MONTERIA - LOS GARZONES</v>
      </c>
      <c r="F2065" s="1" t="s">
        <v>40</v>
      </c>
      <c r="G2065" s="1" t="s">
        <v>41</v>
      </c>
      <c r="H2065" s="1" t="s">
        <v>45</v>
      </c>
      <c r="I2065" s="5">
        <v>21</v>
      </c>
      <c r="J2065" s="1" t="s">
        <v>46</v>
      </c>
      <c r="K2065" s="1" t="s">
        <v>47</v>
      </c>
    </row>
    <row r="2066" spans="1:11" ht="13.5" thickBot="1">
      <c r="A2066" s="30">
        <v>45352</v>
      </c>
      <c r="B2066" s="1" t="s">
        <v>13</v>
      </c>
      <c r="C2066" s="1" t="s">
        <v>290</v>
      </c>
      <c r="D2066" s="1" t="s">
        <v>85</v>
      </c>
      <c r="E2066" s="1" t="str">
        <f>+VLOOKUP(D2066,'[1]Exportar Hoja de Trabajo'!$B$2:$F$2549,2,0)</f>
        <v>NEIVA - BENITO SALAS</v>
      </c>
      <c r="F2066" s="1" t="s">
        <v>40</v>
      </c>
      <c r="G2066" s="1" t="s">
        <v>41</v>
      </c>
      <c r="H2066" s="1" t="s">
        <v>29</v>
      </c>
      <c r="I2066" s="5">
        <v>69</v>
      </c>
      <c r="J2066" s="1" t="s">
        <v>30</v>
      </c>
      <c r="K2066" s="1" t="s">
        <v>488</v>
      </c>
    </row>
    <row r="2067" spans="1:11" ht="13.5" thickBot="1">
      <c r="A2067" s="30">
        <v>45352</v>
      </c>
      <c r="B2067" s="1" t="s">
        <v>13</v>
      </c>
      <c r="C2067" s="1" t="s">
        <v>290</v>
      </c>
      <c r="D2067" s="1" t="s">
        <v>85</v>
      </c>
      <c r="E2067" s="1" t="str">
        <f>+VLOOKUP(D2067,'[1]Exportar Hoja de Trabajo'!$B$2:$F$2549,2,0)</f>
        <v>NEIVA - BENITO SALAS</v>
      </c>
      <c r="F2067" s="1" t="s">
        <v>59</v>
      </c>
      <c r="G2067" s="1" t="s">
        <v>60</v>
      </c>
      <c r="H2067" s="1" t="s">
        <v>29</v>
      </c>
      <c r="I2067" s="5">
        <v>25</v>
      </c>
      <c r="J2067" s="1" t="s">
        <v>30</v>
      </c>
      <c r="K2067" s="1" t="s">
        <v>488</v>
      </c>
    </row>
    <row r="2068" spans="1:11" ht="13.5" thickBot="1">
      <c r="A2068" s="30">
        <v>45352</v>
      </c>
      <c r="B2068" s="1" t="s">
        <v>13</v>
      </c>
      <c r="C2068" s="1" t="s">
        <v>290</v>
      </c>
      <c r="D2068" s="1" t="s">
        <v>86</v>
      </c>
      <c r="E2068" s="1" t="str">
        <f>+VLOOKUP(D2068,'[1]Exportar Hoja de Trabajo'!$B$2:$F$2549,2,0)</f>
        <v>PEREIRA - MATECAÑA</v>
      </c>
      <c r="F2068" s="1" t="s">
        <v>32</v>
      </c>
      <c r="G2068" s="1" t="s">
        <v>33</v>
      </c>
      <c r="H2068" s="1" t="s">
        <v>15</v>
      </c>
      <c r="I2068" s="5">
        <v>19</v>
      </c>
      <c r="J2068" s="1" t="s">
        <v>16</v>
      </c>
      <c r="K2068" s="1" t="s">
        <v>17</v>
      </c>
    </row>
    <row r="2069" spans="1:11" ht="13.5" thickBot="1">
      <c r="A2069" s="30">
        <v>45352</v>
      </c>
      <c r="B2069" s="1" t="s">
        <v>13</v>
      </c>
      <c r="C2069" s="1" t="s">
        <v>290</v>
      </c>
      <c r="D2069" s="1" t="s">
        <v>86</v>
      </c>
      <c r="E2069" s="1" t="str">
        <f>+VLOOKUP(D2069,'[1]Exportar Hoja de Trabajo'!$B$2:$F$2549,2,0)</f>
        <v>PEREIRA - MATECAÑA</v>
      </c>
      <c r="F2069" s="1" t="s">
        <v>6</v>
      </c>
      <c r="G2069" s="1" t="s">
        <v>283</v>
      </c>
      <c r="H2069" s="1" t="s">
        <v>45</v>
      </c>
      <c r="I2069" s="5">
        <v>52</v>
      </c>
      <c r="J2069" s="1" t="s">
        <v>46</v>
      </c>
      <c r="K2069" s="1" t="s">
        <v>47</v>
      </c>
    </row>
    <row r="2070" spans="1:11" ht="13.5" thickBot="1">
      <c r="A2070" s="30">
        <v>45352</v>
      </c>
      <c r="B2070" s="1" t="s">
        <v>13</v>
      </c>
      <c r="C2070" s="1" t="s">
        <v>290</v>
      </c>
      <c r="D2070" s="1" t="s">
        <v>86</v>
      </c>
      <c r="E2070" s="1" t="str">
        <f>+VLOOKUP(D2070,'[1]Exportar Hoja de Trabajo'!$B$2:$F$2549,2,0)</f>
        <v>PEREIRA - MATECAÑA</v>
      </c>
      <c r="F2070" s="1" t="s">
        <v>27</v>
      </c>
      <c r="G2070" s="1" t="s">
        <v>28</v>
      </c>
      <c r="H2070" s="1" t="s">
        <v>29</v>
      </c>
      <c r="I2070" s="5">
        <v>474</v>
      </c>
      <c r="J2070" s="1" t="s">
        <v>46</v>
      </c>
      <c r="K2070" s="1" t="s">
        <v>47</v>
      </c>
    </row>
    <row r="2071" spans="1:11" ht="13.5" thickBot="1">
      <c r="A2071" s="30">
        <v>45352</v>
      </c>
      <c r="B2071" s="1" t="s">
        <v>13</v>
      </c>
      <c r="C2071" s="1" t="s">
        <v>290</v>
      </c>
      <c r="D2071" s="1" t="s">
        <v>86</v>
      </c>
      <c r="E2071" s="1" t="str">
        <f>+VLOOKUP(D2071,'[1]Exportar Hoja de Trabajo'!$B$2:$F$2549,2,0)</f>
        <v>PEREIRA - MATECAÑA</v>
      </c>
      <c r="F2071" s="1" t="s">
        <v>40</v>
      </c>
      <c r="G2071" s="1" t="s">
        <v>41</v>
      </c>
      <c r="H2071" s="1" t="s">
        <v>45</v>
      </c>
      <c r="I2071" s="5">
        <v>12</v>
      </c>
      <c r="J2071" s="1" t="s">
        <v>46</v>
      </c>
      <c r="K2071" s="1" t="s">
        <v>47</v>
      </c>
    </row>
    <row r="2072" spans="1:11" ht="13.5" thickBot="1">
      <c r="A2072" s="30">
        <v>45352</v>
      </c>
      <c r="B2072" s="1" t="s">
        <v>13</v>
      </c>
      <c r="C2072" s="1" t="s">
        <v>290</v>
      </c>
      <c r="D2072" s="1" t="s">
        <v>87</v>
      </c>
      <c r="E2072" s="1" t="str">
        <f>+VLOOKUP(D2072,'[1]Exportar Hoja de Trabajo'!$B$2:$F$2549,2,0)</f>
        <v>PASTO - ANTONIO NARIQO</v>
      </c>
      <c r="F2072" s="1" t="s">
        <v>32</v>
      </c>
      <c r="G2072" s="1" t="s">
        <v>33</v>
      </c>
      <c r="H2072" s="1" t="s">
        <v>29</v>
      </c>
      <c r="I2072" s="5">
        <v>208</v>
      </c>
      <c r="J2072" s="1" t="s">
        <v>46</v>
      </c>
      <c r="K2072" s="1" t="s">
        <v>47</v>
      </c>
    </row>
    <row r="2073" spans="1:11" ht="13.5" thickBot="1">
      <c r="A2073" s="30">
        <v>45352</v>
      </c>
      <c r="B2073" s="1" t="s">
        <v>13</v>
      </c>
      <c r="C2073" s="1" t="s">
        <v>290</v>
      </c>
      <c r="D2073" s="1" t="s">
        <v>87</v>
      </c>
      <c r="E2073" s="1" t="str">
        <f>+VLOOKUP(D2073,'[1]Exportar Hoja de Trabajo'!$B$2:$F$2549,2,0)</f>
        <v>PASTO - ANTONIO NARIQO</v>
      </c>
      <c r="F2073" s="1" t="s">
        <v>65</v>
      </c>
      <c r="G2073" s="1" t="s">
        <v>66</v>
      </c>
      <c r="H2073" s="1" t="s">
        <v>29</v>
      </c>
      <c r="I2073" s="5">
        <v>1</v>
      </c>
      <c r="J2073" s="1" t="s">
        <v>46</v>
      </c>
      <c r="K2073" s="1" t="s">
        <v>47</v>
      </c>
    </row>
    <row r="2074" spans="1:11" ht="13.5" thickBot="1">
      <c r="A2074" s="30">
        <v>45352</v>
      </c>
      <c r="B2074" s="1" t="s">
        <v>13</v>
      </c>
      <c r="C2074" s="1" t="s">
        <v>290</v>
      </c>
      <c r="D2074" s="1" t="s">
        <v>87</v>
      </c>
      <c r="E2074" s="1" t="str">
        <f>+VLOOKUP(D2074,'[1]Exportar Hoja de Trabajo'!$B$2:$F$2549,2,0)</f>
        <v>PASTO - ANTONIO NARIQO</v>
      </c>
      <c r="F2074" s="1" t="s">
        <v>18</v>
      </c>
      <c r="G2074" s="1" t="s">
        <v>19</v>
      </c>
      <c r="H2074" s="1" t="s">
        <v>29</v>
      </c>
      <c r="I2074" s="5">
        <v>62</v>
      </c>
      <c r="J2074" s="1" t="s">
        <v>30</v>
      </c>
      <c r="K2074" s="1" t="s">
        <v>488</v>
      </c>
    </row>
    <row r="2075" spans="1:11" ht="13.5" thickBot="1">
      <c r="A2075" s="30">
        <v>45352</v>
      </c>
      <c r="B2075" s="1" t="s">
        <v>13</v>
      </c>
      <c r="C2075" s="1" t="s">
        <v>290</v>
      </c>
      <c r="D2075" s="1" t="s">
        <v>87</v>
      </c>
      <c r="E2075" s="1" t="str">
        <f>+VLOOKUP(D2075,'[1]Exportar Hoja de Trabajo'!$B$2:$F$2549,2,0)</f>
        <v>PASTO - ANTONIO NARIQO</v>
      </c>
      <c r="F2075" s="1" t="s">
        <v>27</v>
      </c>
      <c r="G2075" s="1" t="s">
        <v>28</v>
      </c>
      <c r="H2075" s="1" t="s">
        <v>29</v>
      </c>
      <c r="I2075" s="5">
        <v>208</v>
      </c>
      <c r="J2075" s="1" t="s">
        <v>46</v>
      </c>
      <c r="K2075" s="1" t="s">
        <v>47</v>
      </c>
    </row>
    <row r="2076" spans="1:11" ht="13.5" thickBot="1">
      <c r="A2076" s="30">
        <v>45352</v>
      </c>
      <c r="B2076" s="1" t="s">
        <v>13</v>
      </c>
      <c r="C2076" s="1" t="s">
        <v>290</v>
      </c>
      <c r="D2076" s="1" t="s">
        <v>87</v>
      </c>
      <c r="E2076" s="1" t="str">
        <f>+VLOOKUP(D2076,'[1]Exportar Hoja de Trabajo'!$B$2:$F$2549,2,0)</f>
        <v>PASTO - ANTONIO NARIQO</v>
      </c>
      <c r="F2076" s="1" t="s">
        <v>40</v>
      </c>
      <c r="G2076" s="1" t="s">
        <v>41</v>
      </c>
      <c r="H2076" s="1" t="s">
        <v>45</v>
      </c>
      <c r="I2076" s="5">
        <v>10</v>
      </c>
      <c r="J2076" s="1" t="s">
        <v>46</v>
      </c>
      <c r="K2076" s="1" t="s">
        <v>47</v>
      </c>
    </row>
    <row r="2077" spans="1:11" ht="13.5" thickBot="1">
      <c r="A2077" s="30">
        <v>45352</v>
      </c>
      <c r="B2077" s="1" t="s">
        <v>13</v>
      </c>
      <c r="C2077" s="1" t="s">
        <v>290</v>
      </c>
      <c r="D2077" s="1" t="s">
        <v>88</v>
      </c>
      <c r="E2077" s="1" t="str">
        <f>+VLOOKUP(D2077,'[1]Exportar Hoja de Trabajo'!$B$2:$F$2549,2,0)</f>
        <v>ALMIRANTE PADILLA</v>
      </c>
      <c r="F2077" s="1" t="s">
        <v>27</v>
      </c>
      <c r="G2077" s="1" t="s">
        <v>28</v>
      </c>
      <c r="H2077" s="1" t="s">
        <v>45</v>
      </c>
      <c r="I2077" s="5">
        <v>4</v>
      </c>
      <c r="J2077" s="1" t="s">
        <v>46</v>
      </c>
      <c r="K2077" s="1" t="s">
        <v>47</v>
      </c>
    </row>
    <row r="2078" spans="1:11" ht="13.5" thickBot="1">
      <c r="A2078" s="30">
        <v>45352</v>
      </c>
      <c r="B2078" s="1" t="s">
        <v>13</v>
      </c>
      <c r="C2078" s="1" t="s">
        <v>290</v>
      </c>
      <c r="D2078" s="1" t="s">
        <v>88</v>
      </c>
      <c r="E2078" s="1" t="str">
        <f>+VLOOKUP(D2078,'[1]Exportar Hoja de Trabajo'!$B$2:$F$2549,2,0)</f>
        <v>ALMIRANTE PADILLA</v>
      </c>
      <c r="F2078" s="1" t="s">
        <v>27</v>
      </c>
      <c r="G2078" s="1" t="s">
        <v>28</v>
      </c>
      <c r="H2078" s="1" t="s">
        <v>29</v>
      </c>
      <c r="I2078" s="5">
        <v>133</v>
      </c>
      <c r="J2078" s="1" t="s">
        <v>46</v>
      </c>
      <c r="K2078" s="1" t="s">
        <v>47</v>
      </c>
    </row>
    <row r="2079" spans="1:11" ht="13.5" thickBot="1">
      <c r="A2079" s="30">
        <v>45352</v>
      </c>
      <c r="B2079" s="1" t="s">
        <v>13</v>
      </c>
      <c r="C2079" s="1" t="s">
        <v>290</v>
      </c>
      <c r="D2079" s="1" t="s">
        <v>88</v>
      </c>
      <c r="E2079" s="1" t="str">
        <f>+VLOOKUP(D2079,'[1]Exportar Hoja de Trabajo'!$B$2:$F$2549,2,0)</f>
        <v>ALMIRANTE PADILLA</v>
      </c>
      <c r="F2079" s="1" t="s">
        <v>59</v>
      </c>
      <c r="G2079" s="1" t="s">
        <v>60</v>
      </c>
      <c r="H2079" s="1" t="s">
        <v>45</v>
      </c>
      <c r="I2079" s="5">
        <v>4</v>
      </c>
      <c r="J2079" s="1" t="s">
        <v>46</v>
      </c>
      <c r="K2079" s="1" t="s">
        <v>47</v>
      </c>
    </row>
    <row r="2080" spans="1:11" ht="13.5" thickBot="1">
      <c r="A2080" s="30">
        <v>45352</v>
      </c>
      <c r="B2080" s="1" t="s">
        <v>13</v>
      </c>
      <c r="C2080" s="1" t="s">
        <v>290</v>
      </c>
      <c r="D2080" s="1" t="s">
        <v>89</v>
      </c>
      <c r="E2080" s="1" t="str">
        <f>+VLOOKUP(D2080,'[1]Exportar Hoja de Trabajo'!$B$2:$F$2549,2,0)</f>
        <v>SIMON BOLIVAR</v>
      </c>
      <c r="F2080" s="1" t="s">
        <v>32</v>
      </c>
      <c r="G2080" s="1" t="s">
        <v>33</v>
      </c>
      <c r="H2080" s="1" t="s">
        <v>49</v>
      </c>
      <c r="I2080" s="5">
        <v>43</v>
      </c>
      <c r="J2080" s="1" t="s">
        <v>50</v>
      </c>
      <c r="K2080" s="1" t="s">
        <v>51</v>
      </c>
    </row>
    <row r="2081" spans="1:11" ht="13.5" thickBot="1">
      <c r="A2081" s="30">
        <v>45352</v>
      </c>
      <c r="B2081" s="1" t="s">
        <v>13</v>
      </c>
      <c r="C2081" s="1" t="s">
        <v>290</v>
      </c>
      <c r="D2081" s="1" t="s">
        <v>89</v>
      </c>
      <c r="E2081" s="1" t="str">
        <f>+VLOOKUP(D2081,'[1]Exportar Hoja de Trabajo'!$B$2:$F$2549,2,0)</f>
        <v>SIMON BOLIVAR</v>
      </c>
      <c r="F2081" s="1" t="s">
        <v>6</v>
      </c>
      <c r="G2081" s="1" t="s">
        <v>283</v>
      </c>
      <c r="H2081" s="1" t="s">
        <v>29</v>
      </c>
      <c r="I2081" s="5">
        <v>2456</v>
      </c>
      <c r="J2081" s="1" t="s">
        <v>46</v>
      </c>
      <c r="K2081" s="1" t="s">
        <v>47</v>
      </c>
    </row>
    <row r="2082" spans="1:11" ht="13.5" thickBot="1">
      <c r="A2082" s="30">
        <v>45352</v>
      </c>
      <c r="B2082" s="1" t="s">
        <v>13</v>
      </c>
      <c r="C2082" s="1" t="s">
        <v>290</v>
      </c>
      <c r="D2082" s="1" t="s">
        <v>89</v>
      </c>
      <c r="E2082" s="1" t="str">
        <f>+VLOOKUP(D2082,'[1]Exportar Hoja de Trabajo'!$B$2:$F$2549,2,0)</f>
        <v>SIMON BOLIVAR</v>
      </c>
      <c r="F2082" s="1" t="s">
        <v>6</v>
      </c>
      <c r="G2082" s="1" t="s">
        <v>283</v>
      </c>
      <c r="H2082" s="1" t="s">
        <v>15</v>
      </c>
      <c r="I2082" s="5">
        <v>357</v>
      </c>
      <c r="J2082" s="1" t="s">
        <v>16</v>
      </c>
      <c r="K2082" s="1" t="s">
        <v>17</v>
      </c>
    </row>
    <row r="2083" spans="1:11" ht="13.5" thickBot="1">
      <c r="A2083" s="30">
        <v>45352</v>
      </c>
      <c r="B2083" s="1" t="s">
        <v>13</v>
      </c>
      <c r="C2083" s="1" t="s">
        <v>290</v>
      </c>
      <c r="D2083" s="1" t="s">
        <v>89</v>
      </c>
      <c r="E2083" s="1" t="str">
        <f>+VLOOKUP(D2083,'[1]Exportar Hoja de Trabajo'!$B$2:$F$2549,2,0)</f>
        <v>SIMON BOLIVAR</v>
      </c>
      <c r="F2083" s="1" t="s">
        <v>18</v>
      </c>
      <c r="G2083" s="1" t="s">
        <v>19</v>
      </c>
      <c r="H2083" s="1" t="s">
        <v>45</v>
      </c>
      <c r="I2083" s="5">
        <v>7</v>
      </c>
      <c r="J2083" s="1" t="s">
        <v>46</v>
      </c>
      <c r="K2083" s="1" t="s">
        <v>47</v>
      </c>
    </row>
    <row r="2084" spans="1:11" ht="13.5" thickBot="1">
      <c r="A2084" s="30">
        <v>45352</v>
      </c>
      <c r="B2084" s="1" t="s">
        <v>13</v>
      </c>
      <c r="C2084" s="1" t="s">
        <v>290</v>
      </c>
      <c r="D2084" s="1" t="s">
        <v>89</v>
      </c>
      <c r="E2084" s="1" t="str">
        <f>+VLOOKUP(D2084,'[1]Exportar Hoja de Trabajo'!$B$2:$F$2549,2,0)</f>
        <v>SIMON BOLIVAR</v>
      </c>
      <c r="F2084" s="1" t="s">
        <v>18</v>
      </c>
      <c r="G2084" s="1" t="s">
        <v>19</v>
      </c>
      <c r="H2084" s="1" t="s">
        <v>56</v>
      </c>
      <c r="I2084" s="5">
        <v>17</v>
      </c>
      <c r="J2084" s="1" t="s">
        <v>115</v>
      </c>
      <c r="K2084" s="1" t="s">
        <v>116</v>
      </c>
    </row>
    <row r="2085" spans="1:11" ht="13.5" thickBot="1">
      <c r="A2085" s="30">
        <v>45352</v>
      </c>
      <c r="B2085" s="1" t="s">
        <v>13</v>
      </c>
      <c r="C2085" s="1" t="s">
        <v>290</v>
      </c>
      <c r="D2085" s="1" t="s">
        <v>89</v>
      </c>
      <c r="E2085" s="1" t="str">
        <f>+VLOOKUP(D2085,'[1]Exportar Hoja de Trabajo'!$B$2:$F$2549,2,0)</f>
        <v>SIMON BOLIVAR</v>
      </c>
      <c r="F2085" s="1" t="s">
        <v>23</v>
      </c>
      <c r="G2085" s="1" t="s">
        <v>24</v>
      </c>
      <c r="H2085" s="1" t="s">
        <v>15</v>
      </c>
      <c r="I2085" s="5">
        <v>14</v>
      </c>
      <c r="J2085" s="1" t="s">
        <v>25</v>
      </c>
      <c r="K2085" s="1" t="s">
        <v>26</v>
      </c>
    </row>
    <row r="2086" spans="1:11" ht="13.5" thickBot="1">
      <c r="A2086" s="30">
        <v>45352</v>
      </c>
      <c r="B2086" s="1" t="s">
        <v>13</v>
      </c>
      <c r="C2086" s="1" t="s">
        <v>290</v>
      </c>
      <c r="D2086" s="1" t="s">
        <v>89</v>
      </c>
      <c r="E2086" s="1" t="str">
        <f>+VLOOKUP(D2086,'[1]Exportar Hoja de Trabajo'!$B$2:$F$2549,2,0)</f>
        <v>SIMON BOLIVAR</v>
      </c>
      <c r="F2086" s="1" t="s">
        <v>38</v>
      </c>
      <c r="G2086" s="1" t="s">
        <v>39</v>
      </c>
      <c r="H2086" s="1" t="s">
        <v>29</v>
      </c>
      <c r="I2086" s="5">
        <v>9</v>
      </c>
      <c r="J2086" s="1" t="s">
        <v>46</v>
      </c>
      <c r="K2086" s="1" t="s">
        <v>47</v>
      </c>
    </row>
    <row r="2087" spans="1:11" ht="13.5" thickBot="1">
      <c r="A2087" s="30">
        <v>45352</v>
      </c>
      <c r="B2087" s="1" t="s">
        <v>13</v>
      </c>
      <c r="C2087" s="1" t="s">
        <v>290</v>
      </c>
      <c r="D2087" s="1" t="s">
        <v>85</v>
      </c>
      <c r="E2087" s="1" t="str">
        <f>+VLOOKUP(D2087,'[1]Exportar Hoja de Trabajo'!$B$2:$F$2549,2,0)</f>
        <v>NEIVA - BENITO SALAS</v>
      </c>
      <c r="F2087" s="1" t="s">
        <v>18</v>
      </c>
      <c r="G2087" s="1" t="s">
        <v>19</v>
      </c>
      <c r="H2087" s="1" t="s">
        <v>29</v>
      </c>
      <c r="I2087" s="5">
        <v>31</v>
      </c>
      <c r="J2087" s="1" t="s">
        <v>30</v>
      </c>
      <c r="K2087" s="1" t="s">
        <v>488</v>
      </c>
    </row>
    <row r="2088" spans="1:11" ht="13.5" thickBot="1">
      <c r="A2088" s="30">
        <v>45352</v>
      </c>
      <c r="B2088" s="1" t="s">
        <v>13</v>
      </c>
      <c r="C2088" s="1" t="s">
        <v>290</v>
      </c>
      <c r="D2088" s="1" t="s">
        <v>85</v>
      </c>
      <c r="E2088" s="1" t="str">
        <f>+VLOOKUP(D2088,'[1]Exportar Hoja de Trabajo'!$B$2:$F$2549,2,0)</f>
        <v>NEIVA - BENITO SALAS</v>
      </c>
      <c r="F2088" s="1" t="s">
        <v>40</v>
      </c>
      <c r="G2088" s="1" t="s">
        <v>41</v>
      </c>
      <c r="H2088" s="1" t="s">
        <v>29</v>
      </c>
      <c r="I2088" s="5">
        <v>56</v>
      </c>
      <c r="J2088" s="1" t="s">
        <v>46</v>
      </c>
      <c r="K2088" s="1" t="s">
        <v>47</v>
      </c>
    </row>
    <row r="2089" spans="1:11" ht="13.5" thickBot="1">
      <c r="A2089" s="30">
        <v>45352</v>
      </c>
      <c r="B2089" s="1" t="s">
        <v>13</v>
      </c>
      <c r="C2089" s="1" t="s">
        <v>290</v>
      </c>
      <c r="D2089" s="1" t="s">
        <v>89</v>
      </c>
      <c r="E2089" s="1" t="str">
        <f>+VLOOKUP(D2089,'[1]Exportar Hoja de Trabajo'!$B$2:$F$2549,2,0)</f>
        <v>SIMON BOLIVAR</v>
      </c>
      <c r="F2089" s="1" t="s">
        <v>40</v>
      </c>
      <c r="G2089" s="1" t="s">
        <v>41</v>
      </c>
      <c r="H2089" s="1" t="s">
        <v>49</v>
      </c>
      <c r="I2089" s="5">
        <v>43</v>
      </c>
      <c r="J2089" s="1" t="s">
        <v>50</v>
      </c>
      <c r="K2089" s="1" t="s">
        <v>51</v>
      </c>
    </row>
    <row r="2090" spans="1:11" ht="13.5" thickBot="1">
      <c r="A2090" s="30">
        <v>45352</v>
      </c>
      <c r="B2090" s="1" t="s">
        <v>13</v>
      </c>
      <c r="C2090" s="1" t="s">
        <v>290</v>
      </c>
      <c r="D2090" s="1" t="s">
        <v>89</v>
      </c>
      <c r="E2090" s="1" t="str">
        <f>+VLOOKUP(D2090,'[1]Exportar Hoja de Trabajo'!$B$2:$F$2549,2,0)</f>
        <v>SIMON BOLIVAR</v>
      </c>
      <c r="F2090" s="1" t="s">
        <v>40</v>
      </c>
      <c r="G2090" s="1" t="s">
        <v>41</v>
      </c>
      <c r="H2090" s="1" t="s">
        <v>29</v>
      </c>
      <c r="I2090" s="5">
        <v>700</v>
      </c>
      <c r="J2090" s="1" t="s">
        <v>30</v>
      </c>
      <c r="K2090" s="1" t="s">
        <v>488</v>
      </c>
    </row>
    <row r="2091" spans="1:11" ht="13.5" thickBot="1">
      <c r="A2091" s="30">
        <v>45352</v>
      </c>
      <c r="B2091" s="1" t="s">
        <v>146</v>
      </c>
      <c r="C2091" s="1" t="s">
        <v>148</v>
      </c>
      <c r="D2091" s="1" t="s">
        <v>5</v>
      </c>
      <c r="E2091" s="1" t="str">
        <f>+VLOOKUP(D2091,'[1]Exportar Hoja de Trabajo'!$B$2:$F$2549,2,0)</f>
        <v>BOGOTA - EL DORADO LUIS CARLOS GALAN SARMIENTO</v>
      </c>
      <c r="F2091" s="1" t="s">
        <v>18</v>
      </c>
      <c r="G2091" s="1" t="s">
        <v>19</v>
      </c>
      <c r="H2091" s="1" t="s">
        <v>150</v>
      </c>
      <c r="I2091" s="5">
        <v>4</v>
      </c>
      <c r="J2091" s="1" t="s">
        <v>146</v>
      </c>
      <c r="K2091" s="1" t="s">
        <v>148</v>
      </c>
    </row>
    <row r="2092" spans="1:11" ht="13.5" thickBot="1">
      <c r="A2092" s="30">
        <v>45352</v>
      </c>
      <c r="B2092" s="1" t="s">
        <v>146</v>
      </c>
      <c r="C2092" s="1" t="s">
        <v>148</v>
      </c>
      <c r="D2092" s="1" t="s">
        <v>5</v>
      </c>
      <c r="E2092" s="1" t="str">
        <f>+VLOOKUP(D2092,'[1]Exportar Hoja de Trabajo'!$B$2:$F$2549,2,0)</f>
        <v>BOGOTA - EL DORADO LUIS CARLOS GALAN SARMIENTO</v>
      </c>
      <c r="F2092" s="1" t="s">
        <v>23</v>
      </c>
      <c r="G2092" s="1" t="s">
        <v>24</v>
      </c>
      <c r="H2092" s="1" t="s">
        <v>150</v>
      </c>
      <c r="I2092" s="5">
        <v>4</v>
      </c>
      <c r="J2092" s="1" t="s">
        <v>146</v>
      </c>
      <c r="K2092" s="1" t="s">
        <v>148</v>
      </c>
    </row>
    <row r="2093" spans="1:11" ht="13.5" thickBot="1">
      <c r="A2093" s="30">
        <v>45352</v>
      </c>
      <c r="B2093" s="1" t="s">
        <v>146</v>
      </c>
      <c r="C2093" s="1" t="s">
        <v>148</v>
      </c>
      <c r="D2093" s="1" t="s">
        <v>5</v>
      </c>
      <c r="E2093" s="1" t="str">
        <f>+VLOOKUP(D2093,'[1]Exportar Hoja de Trabajo'!$B$2:$F$2549,2,0)</f>
        <v>BOGOTA - EL DORADO LUIS CARLOS GALAN SARMIENTO</v>
      </c>
      <c r="F2093" s="1" t="s">
        <v>32</v>
      </c>
      <c r="G2093" s="1" t="s">
        <v>33</v>
      </c>
      <c r="H2093" s="1" t="s">
        <v>151</v>
      </c>
      <c r="I2093" s="5">
        <v>3</v>
      </c>
      <c r="J2093" s="1" t="s">
        <v>146</v>
      </c>
      <c r="K2093" s="1" t="s">
        <v>148</v>
      </c>
    </row>
    <row r="2094" spans="1:11" ht="13.5" thickBot="1">
      <c r="A2094" s="30">
        <v>45352</v>
      </c>
      <c r="B2094" s="1" t="s">
        <v>146</v>
      </c>
      <c r="C2094" s="1" t="s">
        <v>148</v>
      </c>
      <c r="D2094" s="1" t="s">
        <v>5</v>
      </c>
      <c r="E2094" s="1" t="str">
        <f>+VLOOKUP(D2094,'[1]Exportar Hoja de Trabajo'!$B$2:$F$2549,2,0)</f>
        <v>BOGOTA - EL DORADO LUIS CARLOS GALAN SARMIENTO</v>
      </c>
      <c r="F2094" s="1" t="s">
        <v>23</v>
      </c>
      <c r="G2094" s="1" t="s">
        <v>24</v>
      </c>
      <c r="H2094" s="1" t="s">
        <v>151</v>
      </c>
      <c r="I2094" s="5">
        <v>3</v>
      </c>
      <c r="J2094" s="1" t="s">
        <v>146</v>
      </c>
      <c r="K2094" s="1" t="s">
        <v>148</v>
      </c>
    </row>
    <row r="2095" spans="1:11" ht="13.5" thickBot="1">
      <c r="A2095" s="30">
        <v>45352</v>
      </c>
      <c r="B2095" s="1" t="s">
        <v>153</v>
      </c>
      <c r="C2095" s="1" t="s">
        <v>292</v>
      </c>
      <c r="D2095" s="1" t="s">
        <v>5</v>
      </c>
      <c r="E2095" s="1" t="str">
        <f>+VLOOKUP(D2095,'[1]Exportar Hoja de Trabajo'!$B$2:$F$2549,2,0)</f>
        <v>BOGOTA - EL DORADO LUIS CARLOS GALAN SARMIENTO</v>
      </c>
      <c r="F2095" s="1" t="s">
        <v>32</v>
      </c>
      <c r="G2095" s="1" t="s">
        <v>33</v>
      </c>
      <c r="H2095" s="1" t="s">
        <v>114</v>
      </c>
      <c r="I2095" s="5">
        <v>7</v>
      </c>
      <c r="J2095" s="1" t="s">
        <v>30</v>
      </c>
      <c r="K2095" s="1" t="s">
        <v>488</v>
      </c>
    </row>
    <row r="2096" spans="1:11" ht="13.5" thickBot="1">
      <c r="A2096" s="30">
        <v>45352</v>
      </c>
      <c r="B2096" s="1" t="s">
        <v>153</v>
      </c>
      <c r="C2096" s="1" t="s">
        <v>292</v>
      </c>
      <c r="D2096" s="1" t="s">
        <v>76</v>
      </c>
      <c r="E2096" s="1" t="str">
        <f>+VLOOKUP(D2096,'[1]Exportar Hoja de Trabajo'!$B$2:$F$2549,2,0)</f>
        <v>RIONEGRO - JOSE M. CORDOVA</v>
      </c>
      <c r="F2096" s="1" t="s">
        <v>23</v>
      </c>
      <c r="G2096" s="1" t="s">
        <v>24</v>
      </c>
      <c r="H2096" s="1" t="s">
        <v>114</v>
      </c>
      <c r="I2096" s="5">
        <v>8</v>
      </c>
      <c r="J2096" s="1" t="s">
        <v>115</v>
      </c>
      <c r="K2096" s="1" t="s">
        <v>116</v>
      </c>
    </row>
    <row r="2097" spans="1:11" ht="13.5" thickBot="1">
      <c r="A2097" s="30">
        <v>45352</v>
      </c>
      <c r="B2097" s="1" t="s">
        <v>153</v>
      </c>
      <c r="C2097" s="1" t="s">
        <v>292</v>
      </c>
      <c r="D2097" s="1" t="s">
        <v>76</v>
      </c>
      <c r="E2097" s="1" t="str">
        <f>+VLOOKUP(D2097,'[1]Exportar Hoja de Trabajo'!$B$2:$F$2549,2,0)</f>
        <v>RIONEGRO - JOSE M. CORDOVA</v>
      </c>
      <c r="F2097" s="1" t="s">
        <v>36</v>
      </c>
      <c r="G2097" t="s">
        <v>347</v>
      </c>
      <c r="H2097" s="1" t="s">
        <v>45</v>
      </c>
      <c r="I2097" s="5">
        <v>5</v>
      </c>
      <c r="J2097" s="1" t="s">
        <v>30</v>
      </c>
      <c r="K2097" s="1" t="s">
        <v>488</v>
      </c>
    </row>
    <row r="2098" spans="1:11" ht="13.5" thickBot="1">
      <c r="A2098" s="30">
        <v>45352</v>
      </c>
      <c r="B2098" s="1" t="s">
        <v>153</v>
      </c>
      <c r="C2098" s="1" t="s">
        <v>292</v>
      </c>
      <c r="D2098" s="1" t="s">
        <v>76</v>
      </c>
      <c r="E2098" s="1" t="str">
        <f>+VLOOKUP(D2098,'[1]Exportar Hoja de Trabajo'!$B$2:$F$2549,2,0)</f>
        <v>RIONEGRO - JOSE M. CORDOVA</v>
      </c>
      <c r="F2098" s="1" t="s">
        <v>6</v>
      </c>
      <c r="G2098" s="1" t="s">
        <v>283</v>
      </c>
      <c r="H2098" s="1" t="s">
        <v>29</v>
      </c>
      <c r="I2098" s="5">
        <v>8</v>
      </c>
      <c r="J2098" s="1" t="s">
        <v>30</v>
      </c>
      <c r="K2098" s="1" t="s">
        <v>488</v>
      </c>
    </row>
    <row r="2099" spans="1:11" ht="15.75" thickBot="1">
      <c r="A2099" s="30">
        <v>45352</v>
      </c>
      <c r="B2099" s="1" t="s">
        <v>155</v>
      </c>
      <c r="C2099" s="13" t="s">
        <v>296</v>
      </c>
      <c r="D2099" s="1" t="s">
        <v>157</v>
      </c>
      <c r="E2099" s="1" t="str">
        <f>+VLOOKUP(D2099,'[1]Exportar Hoja de Trabajo'!$B$2:$F$2549,2,0)</f>
        <v>SAN JOSE DEL GUAVIARE- JORGE E GONZ</v>
      </c>
      <c r="F2099" s="1" t="s">
        <v>23</v>
      </c>
      <c r="G2099" s="1" t="s">
        <v>24</v>
      </c>
      <c r="H2099" s="1" t="s">
        <v>120</v>
      </c>
      <c r="I2099" s="5">
        <v>16</v>
      </c>
      <c r="J2099" s="1" t="s">
        <v>115</v>
      </c>
      <c r="K2099" s="1" t="s">
        <v>116</v>
      </c>
    </row>
    <row r="2100" spans="1:11" ht="13.5" thickBot="1">
      <c r="A2100" s="30">
        <v>45352</v>
      </c>
      <c r="B2100" s="1" t="s">
        <v>162</v>
      </c>
      <c r="C2100" s="1" t="s">
        <v>299</v>
      </c>
      <c r="D2100" s="1" t="s">
        <v>76</v>
      </c>
      <c r="E2100" s="1" t="str">
        <f>+VLOOKUP(D2100,'[1]Exportar Hoja de Trabajo'!$B$2:$F$2549,2,0)</f>
        <v>RIONEGRO - JOSE M. CORDOVA</v>
      </c>
      <c r="F2100" s="1" t="s">
        <v>38</v>
      </c>
      <c r="G2100" s="1" t="s">
        <v>39</v>
      </c>
      <c r="H2100" s="1" t="s">
        <v>150</v>
      </c>
      <c r="I2100" s="5">
        <v>1</v>
      </c>
      <c r="J2100" s="1" t="s">
        <v>131</v>
      </c>
      <c r="K2100" s="1" t="s">
        <v>132</v>
      </c>
    </row>
    <row r="2101" spans="1:11" ht="13.5" thickBot="1">
      <c r="A2101" s="30">
        <v>45352</v>
      </c>
      <c r="B2101" s="1" t="s">
        <v>162</v>
      </c>
      <c r="C2101" s="1" t="s">
        <v>299</v>
      </c>
      <c r="D2101" s="1" t="s">
        <v>76</v>
      </c>
      <c r="E2101" s="1" t="str">
        <f>+VLOOKUP(D2101,'[1]Exportar Hoja de Trabajo'!$B$2:$F$2549,2,0)</f>
        <v>RIONEGRO - JOSE M. CORDOVA</v>
      </c>
      <c r="F2101" s="1" t="s">
        <v>6</v>
      </c>
      <c r="G2101" s="1" t="s">
        <v>283</v>
      </c>
      <c r="H2101" s="1" t="s">
        <v>150</v>
      </c>
      <c r="I2101" s="5">
        <v>1</v>
      </c>
      <c r="J2101" s="1" t="s">
        <v>131</v>
      </c>
      <c r="K2101" s="1" t="s">
        <v>132</v>
      </c>
    </row>
    <row r="2102" spans="1:11" ht="13.5" thickBot="1">
      <c r="A2102" s="30">
        <v>45352</v>
      </c>
      <c r="B2102" s="1" t="s">
        <v>162</v>
      </c>
      <c r="C2102" s="1" t="s">
        <v>299</v>
      </c>
      <c r="D2102" s="1" t="s">
        <v>76</v>
      </c>
      <c r="E2102" s="1" t="str">
        <f>+VLOOKUP(D2102,'[1]Exportar Hoja de Trabajo'!$B$2:$F$2549,2,0)</f>
        <v>RIONEGRO - JOSE M. CORDOVA</v>
      </c>
      <c r="F2102" s="1" t="s">
        <v>32</v>
      </c>
      <c r="G2102" s="1" t="s">
        <v>33</v>
      </c>
      <c r="H2102" s="1" t="s">
        <v>165</v>
      </c>
      <c r="I2102" s="5">
        <v>2</v>
      </c>
      <c r="J2102" s="1" t="s">
        <v>131</v>
      </c>
      <c r="K2102" s="1" t="s">
        <v>132</v>
      </c>
    </row>
    <row r="2103" spans="1:11" ht="13.5" thickBot="1">
      <c r="A2103" s="30">
        <v>45352</v>
      </c>
      <c r="B2103" s="1" t="s">
        <v>162</v>
      </c>
      <c r="C2103" s="1" t="s">
        <v>299</v>
      </c>
      <c r="D2103" s="1" t="s">
        <v>76</v>
      </c>
      <c r="E2103" s="1" t="str">
        <f>+VLOOKUP(D2103,'[1]Exportar Hoja de Trabajo'!$B$2:$F$2549,2,0)</f>
        <v>RIONEGRO - JOSE M. CORDOVA</v>
      </c>
      <c r="F2103" s="1" t="s">
        <v>32</v>
      </c>
      <c r="G2103" s="1" t="s">
        <v>33</v>
      </c>
      <c r="H2103" s="1" t="s">
        <v>149</v>
      </c>
      <c r="I2103" s="5">
        <v>2</v>
      </c>
      <c r="J2103" s="1" t="s">
        <v>131</v>
      </c>
      <c r="K2103" s="1" t="s">
        <v>132</v>
      </c>
    </row>
    <row r="2104" spans="1:11" ht="13.5" thickBot="1">
      <c r="A2104" s="30">
        <v>45352</v>
      </c>
      <c r="B2104" s="1" t="s">
        <v>162</v>
      </c>
      <c r="C2104" s="1" t="s">
        <v>299</v>
      </c>
      <c r="D2104" s="1" t="s">
        <v>76</v>
      </c>
      <c r="E2104" s="1" t="str">
        <f>+VLOOKUP(D2104,'[1]Exportar Hoja de Trabajo'!$B$2:$F$2549,2,0)</f>
        <v>RIONEGRO - JOSE M. CORDOVA</v>
      </c>
      <c r="F2104" s="1" t="s">
        <v>59</v>
      </c>
      <c r="G2104" s="1" t="s">
        <v>60</v>
      </c>
      <c r="H2104" s="1" t="s">
        <v>149</v>
      </c>
      <c r="I2104" s="5">
        <v>2</v>
      </c>
      <c r="J2104" s="1" t="s">
        <v>131</v>
      </c>
      <c r="K2104" s="1" t="s">
        <v>132</v>
      </c>
    </row>
    <row r="2105" spans="1:11" ht="13.5" thickBot="1">
      <c r="A2105" s="30">
        <v>45352</v>
      </c>
      <c r="B2105" s="1" t="s">
        <v>162</v>
      </c>
      <c r="C2105" s="1" t="s">
        <v>299</v>
      </c>
      <c r="D2105" s="1" t="s">
        <v>76</v>
      </c>
      <c r="E2105" s="1" t="str">
        <f>+VLOOKUP(D2105,'[1]Exportar Hoja de Trabajo'!$B$2:$F$2549,2,0)</f>
        <v>RIONEGRO - JOSE M. CORDOVA</v>
      </c>
      <c r="F2105" s="1" t="s">
        <v>59</v>
      </c>
      <c r="G2105" s="1" t="s">
        <v>60</v>
      </c>
      <c r="H2105" s="1" t="s">
        <v>134</v>
      </c>
      <c r="I2105" s="5">
        <v>2</v>
      </c>
      <c r="J2105" s="1" t="s">
        <v>131</v>
      </c>
      <c r="K2105" s="1" t="s">
        <v>132</v>
      </c>
    </row>
    <row r="2106" spans="1:11" ht="13.5" thickBot="1">
      <c r="A2106" s="30">
        <v>45352</v>
      </c>
      <c r="B2106" s="1" t="s">
        <v>13</v>
      </c>
      <c r="C2106" s="1" t="s">
        <v>290</v>
      </c>
      <c r="D2106" s="1" t="s">
        <v>14</v>
      </c>
      <c r="E2106" s="1" t="str">
        <f>+VLOOKUP(D2106,'[1]Exportar Hoja de Trabajo'!$B$2:$F$2549,2,0)</f>
        <v>SAN ANDRES-GUSTAVO ROJAS PINILLA</v>
      </c>
      <c r="F2106" s="1" t="s">
        <v>23</v>
      </c>
      <c r="G2106" s="1" t="s">
        <v>24</v>
      </c>
      <c r="H2106" s="1" t="s">
        <v>15</v>
      </c>
      <c r="I2106" s="5">
        <v>51</v>
      </c>
      <c r="J2106" s="1" t="s">
        <v>16</v>
      </c>
      <c r="K2106" s="1" t="s">
        <v>17</v>
      </c>
    </row>
    <row r="2107" spans="1:11" ht="13.5" thickBot="1">
      <c r="A2107" s="30">
        <v>45352</v>
      </c>
      <c r="B2107" s="1" t="s">
        <v>13</v>
      </c>
      <c r="C2107" s="1" t="s">
        <v>290</v>
      </c>
      <c r="D2107" s="1" t="s">
        <v>14</v>
      </c>
      <c r="E2107" s="1" t="str">
        <f>+VLOOKUP(D2107,'[1]Exportar Hoja de Trabajo'!$B$2:$F$2549,2,0)</f>
        <v>SAN ANDRES-GUSTAVO ROJAS PINILLA</v>
      </c>
      <c r="F2107" s="1" t="s">
        <v>36</v>
      </c>
      <c r="G2107" t="s">
        <v>347</v>
      </c>
      <c r="H2107" s="1" t="s">
        <v>29</v>
      </c>
      <c r="I2107" s="5">
        <v>3</v>
      </c>
      <c r="J2107" s="1" t="s">
        <v>30</v>
      </c>
      <c r="K2107" s="1" t="s">
        <v>488</v>
      </c>
    </row>
    <row r="2108" spans="1:11" ht="13.5" thickBot="1">
      <c r="A2108" s="30">
        <v>45352</v>
      </c>
      <c r="B2108" s="1" t="s">
        <v>13</v>
      </c>
      <c r="C2108" s="1" t="s">
        <v>290</v>
      </c>
      <c r="D2108" s="1" t="s">
        <v>14</v>
      </c>
      <c r="E2108" s="1" t="str">
        <f>+VLOOKUP(D2108,'[1]Exportar Hoja de Trabajo'!$B$2:$F$2549,2,0)</f>
        <v>SAN ANDRES-GUSTAVO ROJAS PINILLA</v>
      </c>
      <c r="F2108" s="1" t="s">
        <v>27</v>
      </c>
      <c r="G2108" s="1" t="s">
        <v>28</v>
      </c>
      <c r="H2108" s="1" t="s">
        <v>15</v>
      </c>
      <c r="I2108" s="5">
        <v>18</v>
      </c>
      <c r="J2108" s="1" t="s">
        <v>25</v>
      </c>
      <c r="K2108" s="1" t="s">
        <v>26</v>
      </c>
    </row>
    <row r="2109" spans="1:11" ht="13.5" thickBot="1">
      <c r="A2109" s="30">
        <v>45352</v>
      </c>
      <c r="B2109" s="1" t="s">
        <v>13</v>
      </c>
      <c r="C2109" s="1" t="s">
        <v>290</v>
      </c>
      <c r="D2109" s="1" t="s">
        <v>31</v>
      </c>
      <c r="E2109" s="1" t="str">
        <f>+VLOOKUP(D2109,'[1]Exportar Hoja de Trabajo'!$B$2:$F$2549,2,0)</f>
        <v>EL EDEN</v>
      </c>
      <c r="F2109" s="1" t="s">
        <v>32</v>
      </c>
      <c r="G2109" s="1" t="s">
        <v>33</v>
      </c>
      <c r="H2109" s="1" t="s">
        <v>15</v>
      </c>
      <c r="I2109" s="5">
        <v>18</v>
      </c>
      <c r="J2109" s="1" t="s">
        <v>16</v>
      </c>
      <c r="K2109" s="1" t="s">
        <v>17</v>
      </c>
    </row>
    <row r="2110" spans="1:11" ht="13.5" thickBot="1">
      <c r="A2110" s="30">
        <v>45352</v>
      </c>
      <c r="B2110" s="1" t="s">
        <v>13</v>
      </c>
      <c r="C2110" s="1" t="s">
        <v>290</v>
      </c>
      <c r="D2110" s="1" t="s">
        <v>31</v>
      </c>
      <c r="E2110" s="1" t="str">
        <f>+VLOOKUP(D2110,'[1]Exportar Hoja de Trabajo'!$B$2:$F$2549,2,0)</f>
        <v>EL EDEN</v>
      </c>
      <c r="F2110" s="1" t="s">
        <v>6</v>
      </c>
      <c r="G2110" s="1" t="s">
        <v>283</v>
      </c>
      <c r="H2110" s="1" t="s">
        <v>29</v>
      </c>
      <c r="I2110" s="5">
        <v>155</v>
      </c>
      <c r="J2110" s="1" t="s">
        <v>30</v>
      </c>
      <c r="K2110" s="1" t="s">
        <v>488</v>
      </c>
    </row>
    <row r="2111" spans="1:11" ht="13.5" thickBot="1">
      <c r="A2111" s="30">
        <v>45352</v>
      </c>
      <c r="B2111" s="1" t="s">
        <v>90</v>
      </c>
      <c r="C2111" s="1" t="s">
        <v>294</v>
      </c>
      <c r="D2111" s="1" t="s">
        <v>5</v>
      </c>
      <c r="E2111" s="1" t="str">
        <f>+VLOOKUP(D2111,'[1]Exportar Hoja de Trabajo'!$B$2:$F$2549,2,0)</f>
        <v>BOGOTA - EL DORADO LUIS CARLOS GALAN SARMIENTO</v>
      </c>
      <c r="F2111" s="1" t="s">
        <v>18</v>
      </c>
      <c r="G2111" s="1" t="s">
        <v>19</v>
      </c>
      <c r="H2111" s="1" t="s">
        <v>52</v>
      </c>
      <c r="I2111" s="5">
        <v>5</v>
      </c>
      <c r="J2111" s="1" t="s">
        <v>199</v>
      </c>
      <c r="K2111" t="s">
        <v>255</v>
      </c>
    </row>
    <row r="2112" spans="1:11" ht="13.5" thickBot="1">
      <c r="A2112" s="30">
        <v>45352</v>
      </c>
      <c r="B2112" s="1" t="s">
        <v>90</v>
      </c>
      <c r="C2112" s="1" t="s">
        <v>294</v>
      </c>
      <c r="D2112" s="1" t="s">
        <v>5</v>
      </c>
      <c r="E2112" s="1" t="str">
        <f>+VLOOKUP(D2112,'[1]Exportar Hoja de Trabajo'!$B$2:$F$2549,2,0)</f>
        <v>BOGOTA - EL DORADO LUIS CARLOS GALAN SARMIENTO</v>
      </c>
      <c r="F2112" s="1" t="s">
        <v>23</v>
      </c>
      <c r="G2112" s="1" t="s">
        <v>24</v>
      </c>
      <c r="H2112" s="1" t="s">
        <v>52</v>
      </c>
      <c r="I2112" s="5">
        <v>144</v>
      </c>
      <c r="J2112" s="1" t="s">
        <v>53</v>
      </c>
      <c r="K2112" s="1" t="s">
        <v>54</v>
      </c>
    </row>
    <row r="2113" spans="1:11" ht="13.5" thickBot="1">
      <c r="A2113" s="30">
        <v>45352</v>
      </c>
      <c r="B2113" s="1" t="s">
        <v>13</v>
      </c>
      <c r="C2113" s="1" t="s">
        <v>290</v>
      </c>
      <c r="D2113" s="1" t="s">
        <v>31</v>
      </c>
      <c r="E2113" s="1" t="str">
        <f>+VLOOKUP(D2113,'[1]Exportar Hoja de Trabajo'!$B$2:$F$2549,2,0)</f>
        <v>EL EDEN</v>
      </c>
      <c r="F2113" s="1" t="s">
        <v>18</v>
      </c>
      <c r="G2113" s="1" t="s">
        <v>19</v>
      </c>
      <c r="H2113" s="1" t="s">
        <v>29</v>
      </c>
      <c r="I2113" s="5">
        <v>159</v>
      </c>
      <c r="J2113" s="1" t="s">
        <v>46</v>
      </c>
      <c r="K2113" s="1" t="s">
        <v>47</v>
      </c>
    </row>
    <row r="2114" spans="1:11" ht="13.5" thickBot="1">
      <c r="A2114" s="30">
        <v>45352</v>
      </c>
      <c r="B2114" s="1" t="s">
        <v>13</v>
      </c>
      <c r="C2114" s="1" t="s">
        <v>290</v>
      </c>
      <c r="D2114" s="1" t="s">
        <v>31</v>
      </c>
      <c r="E2114" s="1" t="str">
        <f>+VLOOKUP(D2114,'[1]Exportar Hoja de Trabajo'!$B$2:$F$2549,2,0)</f>
        <v>EL EDEN</v>
      </c>
      <c r="F2114" s="1" t="s">
        <v>18</v>
      </c>
      <c r="G2114" s="1" t="s">
        <v>19</v>
      </c>
      <c r="H2114" s="1" t="s">
        <v>29</v>
      </c>
      <c r="I2114" s="5">
        <v>13</v>
      </c>
      <c r="J2114" s="1" t="s">
        <v>34</v>
      </c>
      <c r="K2114" s="1" t="s">
        <v>35</v>
      </c>
    </row>
    <row r="2115" spans="1:11" ht="13.5" thickBot="1">
      <c r="A2115" s="30">
        <v>45352</v>
      </c>
      <c r="B2115" s="1" t="s">
        <v>13</v>
      </c>
      <c r="C2115" s="1" t="s">
        <v>290</v>
      </c>
      <c r="D2115" s="1" t="s">
        <v>31</v>
      </c>
      <c r="E2115" s="1" t="str">
        <f>+VLOOKUP(D2115,'[1]Exportar Hoja de Trabajo'!$B$2:$F$2549,2,0)</f>
        <v>EL EDEN</v>
      </c>
      <c r="F2115" s="1" t="s">
        <v>18</v>
      </c>
      <c r="G2115" s="1" t="s">
        <v>19</v>
      </c>
      <c r="H2115" s="1" t="s">
        <v>20</v>
      </c>
      <c r="I2115" s="5">
        <v>1</v>
      </c>
      <c r="J2115" s="1" t="s">
        <v>107</v>
      </c>
      <c r="K2115" s="1" t="s">
        <v>108</v>
      </c>
    </row>
    <row r="2116" spans="1:11" ht="13.5" thickBot="1">
      <c r="A2116" s="30">
        <v>45352</v>
      </c>
      <c r="B2116" s="1" t="s">
        <v>13</v>
      </c>
      <c r="C2116" s="1" t="s">
        <v>290</v>
      </c>
      <c r="D2116" s="1" t="s">
        <v>31</v>
      </c>
      <c r="E2116" s="1" t="str">
        <f>+VLOOKUP(D2116,'[1]Exportar Hoja de Trabajo'!$B$2:$F$2549,2,0)</f>
        <v>EL EDEN</v>
      </c>
      <c r="F2116" s="1" t="s">
        <v>23</v>
      </c>
      <c r="G2116" s="1" t="s">
        <v>24</v>
      </c>
      <c r="H2116" s="1" t="s">
        <v>29</v>
      </c>
      <c r="I2116" s="5">
        <v>159</v>
      </c>
      <c r="J2116" s="1" t="s">
        <v>46</v>
      </c>
      <c r="K2116" s="1" t="s">
        <v>47</v>
      </c>
    </row>
    <row r="2117" spans="1:11" ht="13.5" thickBot="1">
      <c r="A2117" s="30">
        <v>45352</v>
      </c>
      <c r="B2117" s="1" t="s">
        <v>13</v>
      </c>
      <c r="C2117" s="1" t="s">
        <v>290</v>
      </c>
      <c r="D2117" s="1" t="s">
        <v>31</v>
      </c>
      <c r="E2117" s="1" t="str">
        <f>+VLOOKUP(D2117,'[1]Exportar Hoja de Trabajo'!$B$2:$F$2549,2,0)</f>
        <v>EL EDEN</v>
      </c>
      <c r="F2117" s="1" t="s">
        <v>23</v>
      </c>
      <c r="G2117" s="1" t="s">
        <v>24</v>
      </c>
      <c r="H2117" s="1" t="s">
        <v>29</v>
      </c>
      <c r="I2117" s="5">
        <v>31</v>
      </c>
      <c r="J2117" s="1" t="s">
        <v>30</v>
      </c>
      <c r="K2117" s="1" t="s">
        <v>488</v>
      </c>
    </row>
    <row r="2118" spans="1:11" ht="13.5" thickBot="1">
      <c r="A2118" s="30">
        <v>45352</v>
      </c>
      <c r="B2118" s="1" t="s">
        <v>13</v>
      </c>
      <c r="C2118" s="1" t="s">
        <v>290</v>
      </c>
      <c r="D2118" s="1" t="s">
        <v>31</v>
      </c>
      <c r="E2118" s="1" t="str">
        <f>+VLOOKUP(D2118,'[1]Exportar Hoja de Trabajo'!$B$2:$F$2549,2,0)</f>
        <v>EL EDEN</v>
      </c>
      <c r="F2118" s="1" t="s">
        <v>36</v>
      </c>
      <c r="G2118" t="s">
        <v>347</v>
      </c>
      <c r="H2118" s="1" t="s">
        <v>29</v>
      </c>
      <c r="I2118" s="5">
        <v>13</v>
      </c>
      <c r="J2118" s="1" t="s">
        <v>34</v>
      </c>
      <c r="K2118" s="1" t="s">
        <v>35</v>
      </c>
    </row>
    <row r="2119" spans="1:11" ht="13.5" thickBot="1">
      <c r="A2119" s="30">
        <v>45352</v>
      </c>
      <c r="B2119" s="1" t="s">
        <v>13</v>
      </c>
      <c r="C2119" s="1" t="s">
        <v>290</v>
      </c>
      <c r="D2119" s="1" t="s">
        <v>31</v>
      </c>
      <c r="E2119" s="1" t="str">
        <f>+VLOOKUP(D2119,'[1]Exportar Hoja de Trabajo'!$B$2:$F$2549,2,0)</f>
        <v>EL EDEN</v>
      </c>
      <c r="F2119" s="1" t="s">
        <v>27</v>
      </c>
      <c r="G2119" s="1" t="s">
        <v>28</v>
      </c>
      <c r="H2119" s="1" t="s">
        <v>29</v>
      </c>
      <c r="I2119" s="5">
        <v>31</v>
      </c>
      <c r="J2119" s="1" t="s">
        <v>30</v>
      </c>
      <c r="K2119" s="1" t="s">
        <v>488</v>
      </c>
    </row>
    <row r="2120" spans="1:11" ht="13.5" thickBot="1">
      <c r="A2120" s="30">
        <v>45352</v>
      </c>
      <c r="B2120" s="1" t="s">
        <v>13</v>
      </c>
      <c r="C2120" s="1" t="s">
        <v>290</v>
      </c>
      <c r="D2120" s="1" t="s">
        <v>31</v>
      </c>
      <c r="E2120" s="1" t="str">
        <f>+VLOOKUP(D2120,'[1]Exportar Hoja de Trabajo'!$B$2:$F$2549,2,0)</f>
        <v>EL EDEN</v>
      </c>
      <c r="F2120" s="1" t="s">
        <v>27</v>
      </c>
      <c r="G2120" s="1" t="s">
        <v>28</v>
      </c>
      <c r="H2120" s="1" t="s">
        <v>15</v>
      </c>
      <c r="I2120" s="5">
        <v>18</v>
      </c>
      <c r="J2120" s="1" t="s">
        <v>16</v>
      </c>
      <c r="K2120" s="1" t="s">
        <v>17</v>
      </c>
    </row>
    <row r="2121" spans="1:11" ht="13.5" thickBot="1">
      <c r="A2121" s="30">
        <v>45352</v>
      </c>
      <c r="B2121" s="1" t="s">
        <v>13</v>
      </c>
      <c r="C2121" s="1" t="s">
        <v>290</v>
      </c>
      <c r="D2121" s="1" t="s">
        <v>31</v>
      </c>
      <c r="E2121" s="1" t="str">
        <f>+VLOOKUP(D2121,'[1]Exportar Hoja de Trabajo'!$B$2:$F$2549,2,0)</f>
        <v>EL EDEN</v>
      </c>
      <c r="F2121" s="1" t="s">
        <v>59</v>
      </c>
      <c r="G2121" s="1" t="s">
        <v>60</v>
      </c>
      <c r="H2121" s="1" t="s">
        <v>15</v>
      </c>
      <c r="I2121" s="5">
        <v>18</v>
      </c>
      <c r="J2121" s="1" t="s">
        <v>16</v>
      </c>
      <c r="K2121" s="1" t="s">
        <v>17</v>
      </c>
    </row>
    <row r="2122" spans="1:11" ht="13.5" thickBot="1">
      <c r="A2122" s="30">
        <v>45352</v>
      </c>
      <c r="B2122" s="1" t="s">
        <v>13</v>
      </c>
      <c r="C2122" s="1" t="s">
        <v>290</v>
      </c>
      <c r="D2122" s="1" t="s">
        <v>37</v>
      </c>
      <c r="E2122" s="1" t="str">
        <f>+VLOOKUP(D2122,'[1]Exportar Hoja de Trabajo'!$B$2:$F$2549,2,0)</f>
        <v>BARRANQUILLA-E. CORTISSOZ</v>
      </c>
      <c r="F2122" s="1" t="s">
        <v>6</v>
      </c>
      <c r="G2122" s="1" t="s">
        <v>283</v>
      </c>
      <c r="H2122" s="1" t="s">
        <v>15</v>
      </c>
      <c r="I2122" s="5">
        <v>219</v>
      </c>
      <c r="J2122" s="1" t="s">
        <v>25</v>
      </c>
      <c r="K2122" s="1" t="s">
        <v>26</v>
      </c>
    </row>
    <row r="2123" spans="1:11" ht="13.5" thickBot="1">
      <c r="A2123" s="30">
        <v>45352</v>
      </c>
      <c r="B2123" s="1" t="s">
        <v>13</v>
      </c>
      <c r="C2123" s="1" t="s">
        <v>290</v>
      </c>
      <c r="D2123" s="1" t="s">
        <v>37</v>
      </c>
      <c r="E2123" s="1" t="str">
        <f>+VLOOKUP(D2123,'[1]Exportar Hoja de Trabajo'!$B$2:$F$2549,2,0)</f>
        <v>BARRANQUILLA-E. CORTISSOZ</v>
      </c>
      <c r="F2123" s="1" t="s">
        <v>6</v>
      </c>
      <c r="G2123" s="1" t="s">
        <v>283</v>
      </c>
      <c r="H2123" s="1" t="s">
        <v>200</v>
      </c>
      <c r="I2123" s="5">
        <v>1</v>
      </c>
      <c r="J2123" s="1" t="s">
        <v>175</v>
      </c>
      <c r="K2123" s="1" t="s">
        <v>176</v>
      </c>
    </row>
    <row r="2124" spans="1:11" ht="13.5" thickBot="1">
      <c r="A2124" s="30">
        <v>45352</v>
      </c>
      <c r="B2124" s="1" t="s">
        <v>13</v>
      </c>
      <c r="C2124" s="1" t="s">
        <v>290</v>
      </c>
      <c r="D2124" s="1" t="s">
        <v>37</v>
      </c>
      <c r="E2124" s="1" t="str">
        <f>+VLOOKUP(D2124,'[1]Exportar Hoja de Trabajo'!$B$2:$F$2549,2,0)</f>
        <v>BARRANQUILLA-E. CORTISSOZ</v>
      </c>
      <c r="F2124" s="1" t="s">
        <v>27</v>
      </c>
      <c r="G2124" s="1" t="s">
        <v>28</v>
      </c>
      <c r="H2124" s="1" t="s">
        <v>29</v>
      </c>
      <c r="I2124" s="5">
        <v>31</v>
      </c>
      <c r="J2124" s="1" t="s">
        <v>34</v>
      </c>
      <c r="K2124" s="1" t="s">
        <v>35</v>
      </c>
    </row>
    <row r="2125" spans="1:11" ht="13.5" thickBot="1">
      <c r="A2125" s="30">
        <v>45352</v>
      </c>
      <c r="B2125" s="1" t="s">
        <v>13</v>
      </c>
      <c r="C2125" s="1" t="s">
        <v>290</v>
      </c>
      <c r="D2125" s="1" t="s">
        <v>44</v>
      </c>
      <c r="E2125" s="1" t="str">
        <f>+VLOOKUP(D2125,'[1]Exportar Hoja de Trabajo'!$B$2:$F$2549,2,0)</f>
        <v>BUCARAMANGA - PALONEGRO</v>
      </c>
      <c r="F2125" s="1" t="s">
        <v>6</v>
      </c>
      <c r="G2125" s="1" t="s">
        <v>283</v>
      </c>
      <c r="H2125" s="1" t="s">
        <v>15</v>
      </c>
      <c r="I2125" s="5">
        <v>75</v>
      </c>
      <c r="J2125" s="1" t="s">
        <v>25</v>
      </c>
      <c r="K2125" s="1" t="s">
        <v>26</v>
      </c>
    </row>
    <row r="2126" spans="1:11" ht="13.5" thickBot="1">
      <c r="A2126" s="30">
        <v>45352</v>
      </c>
      <c r="B2126" s="1" t="s">
        <v>13</v>
      </c>
      <c r="C2126" s="1" t="s">
        <v>290</v>
      </c>
      <c r="D2126" s="1" t="s">
        <v>44</v>
      </c>
      <c r="E2126" s="1" t="str">
        <f>+VLOOKUP(D2126,'[1]Exportar Hoja de Trabajo'!$B$2:$F$2549,2,0)</f>
        <v>BUCARAMANGA - PALONEGRO</v>
      </c>
      <c r="F2126" s="1" t="s">
        <v>65</v>
      </c>
      <c r="G2126" s="1" t="s">
        <v>66</v>
      </c>
      <c r="H2126" s="1" t="s">
        <v>45</v>
      </c>
      <c r="I2126" s="5">
        <v>1</v>
      </c>
      <c r="J2126" s="1" t="s">
        <v>46</v>
      </c>
      <c r="K2126" s="1" t="s">
        <v>47</v>
      </c>
    </row>
    <row r="2127" spans="1:11" ht="13.5" thickBot="1">
      <c r="A2127" s="30">
        <v>45352</v>
      </c>
      <c r="B2127" s="1" t="s">
        <v>13</v>
      </c>
      <c r="C2127" s="1" t="s">
        <v>290</v>
      </c>
      <c r="D2127" s="1" t="s">
        <v>44</v>
      </c>
      <c r="E2127" s="1" t="str">
        <f>+VLOOKUP(D2127,'[1]Exportar Hoja de Trabajo'!$B$2:$F$2549,2,0)</f>
        <v>BUCARAMANGA - PALONEGRO</v>
      </c>
      <c r="F2127" s="1" t="s">
        <v>18</v>
      </c>
      <c r="G2127" s="1" t="s">
        <v>19</v>
      </c>
      <c r="H2127" s="1" t="s">
        <v>45</v>
      </c>
      <c r="I2127" s="5">
        <v>7</v>
      </c>
      <c r="J2127" s="1" t="s">
        <v>46</v>
      </c>
      <c r="K2127" s="1" t="s">
        <v>47</v>
      </c>
    </row>
    <row r="2128" spans="1:11" ht="13.5" thickBot="1">
      <c r="A2128" s="30">
        <v>45352</v>
      </c>
      <c r="B2128" s="1" t="s">
        <v>13</v>
      </c>
      <c r="C2128" s="1" t="s">
        <v>290</v>
      </c>
      <c r="D2128" s="1" t="s">
        <v>48</v>
      </c>
      <c r="E2128" s="1" t="str">
        <f>+VLOOKUP(D2128,'[1]Exportar Hoja de Trabajo'!$B$2:$F$2549,2,0)</f>
        <v>CALI - ALFONSO BONILLA ARAGON</v>
      </c>
      <c r="F2128" s="1" t="s">
        <v>32</v>
      </c>
      <c r="G2128" s="1" t="s">
        <v>33</v>
      </c>
      <c r="H2128" s="1" t="s">
        <v>29</v>
      </c>
      <c r="I2128" s="5">
        <v>1002</v>
      </c>
      <c r="J2128" s="1" t="s">
        <v>46</v>
      </c>
      <c r="K2128" s="1" t="s">
        <v>47</v>
      </c>
    </row>
    <row r="2129" spans="1:11" ht="13.5" thickBot="1">
      <c r="A2129" s="30">
        <v>45352</v>
      </c>
      <c r="B2129" s="1" t="s">
        <v>13</v>
      </c>
      <c r="C2129" s="1" t="s">
        <v>290</v>
      </c>
      <c r="D2129" s="1" t="s">
        <v>48</v>
      </c>
      <c r="E2129" s="1" t="str">
        <f>+VLOOKUP(D2129,'[1]Exportar Hoja de Trabajo'!$B$2:$F$2549,2,0)</f>
        <v>CALI - ALFONSO BONILLA ARAGON</v>
      </c>
      <c r="F2129" s="1" t="s">
        <v>32</v>
      </c>
      <c r="G2129" s="1" t="s">
        <v>33</v>
      </c>
      <c r="H2129" s="1" t="s">
        <v>52</v>
      </c>
      <c r="I2129" s="5">
        <v>4</v>
      </c>
      <c r="J2129" s="1" t="s">
        <v>53</v>
      </c>
      <c r="K2129" s="1" t="s">
        <v>54</v>
      </c>
    </row>
    <row r="2130" spans="1:11" ht="13.5" thickBot="1">
      <c r="A2130" s="30">
        <v>45352</v>
      </c>
      <c r="B2130" s="1" t="s">
        <v>13</v>
      </c>
      <c r="C2130" s="1" t="s">
        <v>290</v>
      </c>
      <c r="D2130" s="1" t="s">
        <v>48</v>
      </c>
      <c r="E2130" s="1" t="str">
        <f>+VLOOKUP(D2130,'[1]Exportar Hoja de Trabajo'!$B$2:$F$2549,2,0)</f>
        <v>CALI - ALFONSO BONILLA ARAGON</v>
      </c>
      <c r="F2130" s="1" t="s">
        <v>6</v>
      </c>
      <c r="G2130" s="1" t="s">
        <v>283</v>
      </c>
      <c r="H2130" s="1" t="s">
        <v>15</v>
      </c>
      <c r="I2130" s="5">
        <v>464</v>
      </c>
      <c r="J2130" s="1" t="s">
        <v>25</v>
      </c>
      <c r="K2130" s="1" t="s">
        <v>26</v>
      </c>
    </row>
    <row r="2131" spans="1:11" ht="13.5" thickBot="1">
      <c r="A2131" s="30">
        <v>45352</v>
      </c>
      <c r="B2131" s="1" t="s">
        <v>13</v>
      </c>
      <c r="C2131" s="1" t="s">
        <v>290</v>
      </c>
      <c r="D2131" s="1" t="s">
        <v>48</v>
      </c>
      <c r="E2131" s="1" t="str">
        <f>+VLOOKUP(D2131,'[1]Exportar Hoja de Trabajo'!$B$2:$F$2549,2,0)</f>
        <v>CALI - ALFONSO BONILLA ARAGON</v>
      </c>
      <c r="F2131" s="1" t="s">
        <v>65</v>
      </c>
      <c r="G2131" s="1" t="s">
        <v>66</v>
      </c>
      <c r="H2131" s="1" t="s">
        <v>15</v>
      </c>
      <c r="I2131" s="5">
        <v>1</v>
      </c>
      <c r="J2131" s="1" t="s">
        <v>25</v>
      </c>
      <c r="K2131" s="1" t="s">
        <v>26</v>
      </c>
    </row>
    <row r="2132" spans="1:11" ht="13.5" thickBot="1">
      <c r="A2132" s="30">
        <v>45352</v>
      </c>
      <c r="B2132" s="1" t="s">
        <v>13</v>
      </c>
      <c r="C2132" s="1" t="s">
        <v>290</v>
      </c>
      <c r="D2132" s="1" t="s">
        <v>48</v>
      </c>
      <c r="E2132" s="1" t="str">
        <f>+VLOOKUP(D2132,'[1]Exportar Hoja de Trabajo'!$B$2:$F$2549,2,0)</f>
        <v>CALI - ALFONSO BONILLA ARAGON</v>
      </c>
      <c r="F2132" s="1" t="s">
        <v>65</v>
      </c>
      <c r="G2132" s="1" t="s">
        <v>66</v>
      </c>
      <c r="H2132" s="1" t="s">
        <v>15</v>
      </c>
      <c r="I2132" s="5">
        <v>1</v>
      </c>
      <c r="J2132" s="1" t="s">
        <v>16</v>
      </c>
      <c r="K2132" s="1" t="s">
        <v>17</v>
      </c>
    </row>
    <row r="2133" spans="1:11" ht="13.5" thickBot="1">
      <c r="A2133" s="30">
        <v>45352</v>
      </c>
      <c r="B2133" s="1" t="s">
        <v>13</v>
      </c>
      <c r="C2133" s="1" t="s">
        <v>290</v>
      </c>
      <c r="D2133" s="1" t="s">
        <v>48</v>
      </c>
      <c r="E2133" s="1" t="str">
        <f>+VLOOKUP(D2133,'[1]Exportar Hoja de Trabajo'!$B$2:$F$2549,2,0)</f>
        <v>CALI - ALFONSO BONILLA ARAGON</v>
      </c>
      <c r="F2133" s="1" t="s">
        <v>18</v>
      </c>
      <c r="G2133" s="1" t="s">
        <v>19</v>
      </c>
      <c r="H2133" s="1" t="s">
        <v>45</v>
      </c>
      <c r="I2133" s="5">
        <v>45</v>
      </c>
      <c r="J2133" s="1" t="s">
        <v>46</v>
      </c>
      <c r="K2133" s="1" t="s">
        <v>47</v>
      </c>
    </row>
    <row r="2134" spans="1:11" ht="13.5" thickBot="1">
      <c r="A2134" s="30">
        <v>45352</v>
      </c>
      <c r="B2134" s="1" t="s">
        <v>13</v>
      </c>
      <c r="C2134" s="1" t="s">
        <v>290</v>
      </c>
      <c r="D2134" s="1" t="s">
        <v>48</v>
      </c>
      <c r="E2134" s="1" t="str">
        <f>+VLOOKUP(D2134,'[1]Exportar Hoja de Trabajo'!$B$2:$F$2549,2,0)</f>
        <v>CALI - ALFONSO BONILLA ARAGON</v>
      </c>
      <c r="F2134" s="1" t="s">
        <v>23</v>
      </c>
      <c r="G2134" s="1" t="s">
        <v>24</v>
      </c>
      <c r="H2134" s="1" t="s">
        <v>45</v>
      </c>
      <c r="I2134" s="5">
        <v>73</v>
      </c>
      <c r="J2134" s="1" t="s">
        <v>46</v>
      </c>
      <c r="K2134" s="1" t="s">
        <v>47</v>
      </c>
    </row>
    <row r="2135" spans="1:11" ht="13.5" thickBot="1">
      <c r="A2135" s="30">
        <v>45352</v>
      </c>
      <c r="B2135" s="1" t="s">
        <v>13</v>
      </c>
      <c r="C2135" s="1" t="s">
        <v>290</v>
      </c>
      <c r="D2135" s="1" t="s">
        <v>48</v>
      </c>
      <c r="E2135" s="1" t="str">
        <f>+VLOOKUP(D2135,'[1]Exportar Hoja de Trabajo'!$B$2:$F$2549,2,0)</f>
        <v>CALI - ALFONSO BONILLA ARAGON</v>
      </c>
      <c r="F2135" s="1" t="s">
        <v>23</v>
      </c>
      <c r="G2135" s="1" t="s">
        <v>24</v>
      </c>
      <c r="H2135" s="1" t="s">
        <v>56</v>
      </c>
      <c r="I2135" s="5">
        <v>1</v>
      </c>
      <c r="J2135" s="1" t="s">
        <v>57</v>
      </c>
      <c r="K2135" s="1" t="s">
        <v>58</v>
      </c>
    </row>
    <row r="2136" spans="1:11" ht="13.5" thickBot="1">
      <c r="A2136" s="30">
        <v>45352</v>
      </c>
      <c r="B2136" s="1" t="s">
        <v>13</v>
      </c>
      <c r="C2136" s="1" t="s">
        <v>290</v>
      </c>
      <c r="D2136" s="1" t="s">
        <v>48</v>
      </c>
      <c r="E2136" s="1" t="str">
        <f>+VLOOKUP(D2136,'[1]Exportar Hoja de Trabajo'!$B$2:$F$2549,2,0)</f>
        <v>CALI - ALFONSO BONILLA ARAGON</v>
      </c>
      <c r="F2136" s="1" t="s">
        <v>23</v>
      </c>
      <c r="G2136" s="1" t="s">
        <v>24</v>
      </c>
      <c r="H2136" s="1" t="s">
        <v>15</v>
      </c>
      <c r="I2136" s="5">
        <v>93</v>
      </c>
      <c r="J2136" s="1" t="s">
        <v>42</v>
      </c>
      <c r="K2136" s="1" t="s">
        <v>43</v>
      </c>
    </row>
    <row r="2137" spans="1:11" ht="13.5" thickBot="1">
      <c r="A2137" s="30">
        <v>45352</v>
      </c>
      <c r="B2137" s="1" t="s">
        <v>13</v>
      </c>
      <c r="C2137" s="1" t="s">
        <v>290</v>
      </c>
      <c r="D2137" s="1" t="s">
        <v>48</v>
      </c>
      <c r="E2137" s="1" t="str">
        <f>+VLOOKUP(D2137,'[1]Exportar Hoja de Trabajo'!$B$2:$F$2549,2,0)</f>
        <v>CALI - ALFONSO BONILLA ARAGON</v>
      </c>
      <c r="F2137" s="1" t="s">
        <v>23</v>
      </c>
      <c r="G2137" s="1" t="s">
        <v>24</v>
      </c>
      <c r="H2137" s="1" t="s">
        <v>15</v>
      </c>
      <c r="I2137" s="5">
        <v>56</v>
      </c>
      <c r="J2137" s="1" t="s">
        <v>16</v>
      </c>
      <c r="K2137" s="1" t="s">
        <v>17</v>
      </c>
    </row>
    <row r="2138" spans="1:11" ht="13.5" thickBot="1">
      <c r="A2138" s="30">
        <v>45352</v>
      </c>
      <c r="B2138" s="1" t="s">
        <v>13</v>
      </c>
      <c r="C2138" s="1" t="s">
        <v>290</v>
      </c>
      <c r="D2138" s="1" t="s">
        <v>48</v>
      </c>
      <c r="E2138" s="1" t="str">
        <f>+VLOOKUP(D2138,'[1]Exportar Hoja de Trabajo'!$B$2:$F$2549,2,0)</f>
        <v>CALI - ALFONSO BONILLA ARAGON</v>
      </c>
      <c r="F2138" s="1" t="s">
        <v>36</v>
      </c>
      <c r="G2138" t="s">
        <v>347</v>
      </c>
      <c r="H2138" s="1" t="s">
        <v>56</v>
      </c>
      <c r="I2138" s="5">
        <v>15</v>
      </c>
      <c r="J2138" s="1" t="s">
        <v>57</v>
      </c>
      <c r="K2138" s="1" t="s">
        <v>58</v>
      </c>
    </row>
    <row r="2139" spans="1:11" ht="13.5" thickBot="1">
      <c r="A2139" s="30">
        <v>45352</v>
      </c>
      <c r="B2139" s="1" t="s">
        <v>13</v>
      </c>
      <c r="C2139" s="1" t="s">
        <v>290</v>
      </c>
      <c r="D2139" s="1" t="s">
        <v>48</v>
      </c>
      <c r="E2139" s="1" t="str">
        <f>+VLOOKUP(D2139,'[1]Exportar Hoja de Trabajo'!$B$2:$F$2549,2,0)</f>
        <v>CALI - ALFONSO BONILLA ARAGON</v>
      </c>
      <c r="F2139" s="1" t="s">
        <v>38</v>
      </c>
      <c r="G2139" s="1" t="s">
        <v>39</v>
      </c>
      <c r="H2139" s="1" t="s">
        <v>45</v>
      </c>
      <c r="I2139" s="5">
        <v>14</v>
      </c>
      <c r="J2139" s="1" t="s">
        <v>46</v>
      </c>
      <c r="K2139" s="1" t="s">
        <v>47</v>
      </c>
    </row>
    <row r="2140" spans="1:11" ht="13.5" thickBot="1">
      <c r="A2140" s="30">
        <v>45352</v>
      </c>
      <c r="B2140" s="1" t="s">
        <v>13</v>
      </c>
      <c r="C2140" s="1" t="s">
        <v>290</v>
      </c>
      <c r="D2140" s="1" t="s">
        <v>48</v>
      </c>
      <c r="E2140" s="1" t="str">
        <f>+VLOOKUP(D2140,'[1]Exportar Hoja de Trabajo'!$B$2:$F$2549,2,0)</f>
        <v>CALI - ALFONSO BONILLA ARAGON</v>
      </c>
      <c r="F2140" s="1" t="s">
        <v>40</v>
      </c>
      <c r="G2140" s="1" t="s">
        <v>41</v>
      </c>
      <c r="H2140" s="1" t="s">
        <v>55</v>
      </c>
      <c r="I2140" s="5">
        <v>14</v>
      </c>
      <c r="J2140" s="1" t="s">
        <v>46</v>
      </c>
      <c r="K2140" s="1" t="s">
        <v>47</v>
      </c>
    </row>
    <row r="2141" spans="1:11" ht="13.5" thickBot="1">
      <c r="A2141" s="30">
        <v>45352</v>
      </c>
      <c r="B2141" s="1" t="s">
        <v>13</v>
      </c>
      <c r="C2141" s="1" t="s">
        <v>290</v>
      </c>
      <c r="D2141" s="1" t="s">
        <v>61</v>
      </c>
      <c r="E2141" s="1" t="str">
        <f>+VLOOKUP(D2141,'[1]Exportar Hoja de Trabajo'!$B$2:$F$2549,2,0)</f>
        <v>CARTAGENA - RAFAEL NUÑEZ</v>
      </c>
      <c r="F2141" s="1" t="s">
        <v>32</v>
      </c>
      <c r="G2141" s="1" t="s">
        <v>33</v>
      </c>
      <c r="H2141" s="1" t="s">
        <v>49</v>
      </c>
      <c r="I2141" s="5">
        <v>92</v>
      </c>
      <c r="J2141" s="1" t="s">
        <v>50</v>
      </c>
      <c r="K2141" s="1" t="s">
        <v>51</v>
      </c>
    </row>
    <row r="2142" spans="1:11" ht="13.5" thickBot="1">
      <c r="A2142" s="30">
        <v>45352</v>
      </c>
      <c r="B2142" s="1" t="s">
        <v>13</v>
      </c>
      <c r="C2142" s="1" t="s">
        <v>290</v>
      </c>
      <c r="D2142" s="1" t="s">
        <v>61</v>
      </c>
      <c r="E2142" s="1" t="str">
        <f>+VLOOKUP(D2142,'[1]Exportar Hoja de Trabajo'!$B$2:$F$2549,2,0)</f>
        <v>CARTAGENA - RAFAEL NUÑEZ</v>
      </c>
      <c r="F2142" s="1" t="s">
        <v>6</v>
      </c>
      <c r="G2142" s="1" t="s">
        <v>283</v>
      </c>
      <c r="H2142" s="1" t="s">
        <v>45</v>
      </c>
      <c r="I2142" s="5">
        <v>44</v>
      </c>
      <c r="J2142" s="1" t="s">
        <v>30</v>
      </c>
      <c r="K2142" s="1" t="s">
        <v>488</v>
      </c>
    </row>
    <row r="2143" spans="1:11" ht="13.5" thickBot="1">
      <c r="A2143" s="30">
        <v>45352</v>
      </c>
      <c r="B2143" s="1" t="s">
        <v>13</v>
      </c>
      <c r="C2143" s="1" t="s">
        <v>290</v>
      </c>
      <c r="D2143" s="1" t="s">
        <v>61</v>
      </c>
      <c r="E2143" s="1" t="str">
        <f>+VLOOKUP(D2143,'[1]Exportar Hoja de Trabajo'!$B$2:$F$2549,2,0)</f>
        <v>CARTAGENA - RAFAEL NUÑEZ</v>
      </c>
      <c r="F2143" s="1" t="s">
        <v>6</v>
      </c>
      <c r="G2143" s="1" t="s">
        <v>283</v>
      </c>
      <c r="H2143" s="1" t="s">
        <v>29</v>
      </c>
      <c r="I2143" s="5">
        <v>36</v>
      </c>
      <c r="J2143" s="1" t="s">
        <v>34</v>
      </c>
      <c r="K2143" s="1" t="s">
        <v>35</v>
      </c>
    </row>
    <row r="2144" spans="1:11" ht="13.5" thickBot="1">
      <c r="A2144" s="30">
        <v>45352</v>
      </c>
      <c r="B2144" s="1" t="s">
        <v>13</v>
      </c>
      <c r="C2144" s="1" t="s">
        <v>290</v>
      </c>
      <c r="D2144" s="1" t="s">
        <v>61</v>
      </c>
      <c r="E2144" s="1" t="str">
        <f>+VLOOKUP(D2144,'[1]Exportar Hoja de Trabajo'!$B$2:$F$2549,2,0)</f>
        <v>CARTAGENA - RAFAEL NUÑEZ</v>
      </c>
      <c r="F2144" s="1" t="s">
        <v>6</v>
      </c>
      <c r="G2144" s="1" t="s">
        <v>283</v>
      </c>
      <c r="H2144" s="1" t="s">
        <v>67</v>
      </c>
      <c r="I2144" s="5">
        <v>72</v>
      </c>
      <c r="J2144" s="1" t="s">
        <v>68</v>
      </c>
      <c r="K2144" s="1" t="s">
        <v>69</v>
      </c>
    </row>
    <row r="2145" spans="1:11" ht="13.5" thickBot="1">
      <c r="A2145" s="30">
        <v>45352</v>
      </c>
      <c r="B2145" s="1" t="s">
        <v>13</v>
      </c>
      <c r="C2145" s="1" t="s">
        <v>290</v>
      </c>
      <c r="D2145" s="1" t="s">
        <v>61</v>
      </c>
      <c r="E2145" s="1" t="str">
        <f>+VLOOKUP(D2145,'[1]Exportar Hoja de Trabajo'!$B$2:$F$2549,2,0)</f>
        <v>CARTAGENA - RAFAEL NUÑEZ</v>
      </c>
      <c r="F2145" s="1" t="s">
        <v>18</v>
      </c>
      <c r="G2145" s="1" t="s">
        <v>19</v>
      </c>
      <c r="H2145" s="1" t="s">
        <v>62</v>
      </c>
      <c r="I2145" s="5">
        <v>1</v>
      </c>
      <c r="J2145" s="1" t="s">
        <v>50</v>
      </c>
      <c r="K2145" s="1" t="s">
        <v>51</v>
      </c>
    </row>
    <row r="2146" spans="1:11" ht="13.5" thickBot="1">
      <c r="A2146" s="30">
        <v>45352</v>
      </c>
      <c r="B2146" s="1" t="s">
        <v>13</v>
      </c>
      <c r="C2146" s="1" t="s">
        <v>290</v>
      </c>
      <c r="D2146" s="1" t="s">
        <v>61</v>
      </c>
      <c r="E2146" s="1" t="str">
        <f>+VLOOKUP(D2146,'[1]Exportar Hoja de Trabajo'!$B$2:$F$2549,2,0)</f>
        <v>CARTAGENA - RAFAEL NUÑEZ</v>
      </c>
      <c r="F2146" s="1" t="s">
        <v>18</v>
      </c>
      <c r="G2146" s="1" t="s">
        <v>19</v>
      </c>
      <c r="H2146" s="1" t="s">
        <v>180</v>
      </c>
      <c r="I2146" s="5">
        <v>11</v>
      </c>
      <c r="J2146" s="1" t="s">
        <v>181</v>
      </c>
      <c r="K2146" s="1" t="s">
        <v>182</v>
      </c>
    </row>
    <row r="2147" spans="1:11" ht="13.5" thickBot="1">
      <c r="A2147" s="30">
        <v>45352</v>
      </c>
      <c r="B2147" s="1" t="s">
        <v>13</v>
      </c>
      <c r="C2147" s="1" t="s">
        <v>290</v>
      </c>
      <c r="D2147" s="1" t="s">
        <v>61</v>
      </c>
      <c r="E2147" s="1" t="str">
        <f>+VLOOKUP(D2147,'[1]Exportar Hoja de Trabajo'!$B$2:$F$2549,2,0)</f>
        <v>CARTAGENA - RAFAEL NUÑEZ</v>
      </c>
      <c r="F2147" s="1" t="s">
        <v>23</v>
      </c>
      <c r="G2147" s="1" t="s">
        <v>24</v>
      </c>
      <c r="H2147" s="1" t="s">
        <v>62</v>
      </c>
      <c r="I2147" s="5">
        <v>27</v>
      </c>
      <c r="J2147" s="1" t="s">
        <v>34</v>
      </c>
      <c r="K2147" s="1" t="s">
        <v>35</v>
      </c>
    </row>
    <row r="2148" spans="1:11" ht="13.5" thickBot="1">
      <c r="A2148" s="30">
        <v>45352</v>
      </c>
      <c r="B2148" s="1" t="s">
        <v>13</v>
      </c>
      <c r="C2148" s="1" t="s">
        <v>290</v>
      </c>
      <c r="D2148" s="1" t="s">
        <v>61</v>
      </c>
      <c r="E2148" s="1" t="str">
        <f>+VLOOKUP(D2148,'[1]Exportar Hoja de Trabajo'!$B$2:$F$2549,2,0)</f>
        <v>CARTAGENA - RAFAEL NUÑEZ</v>
      </c>
      <c r="F2148" s="1" t="s">
        <v>23</v>
      </c>
      <c r="G2148" s="1" t="s">
        <v>24</v>
      </c>
      <c r="H2148" s="1" t="s">
        <v>15</v>
      </c>
      <c r="I2148" s="5">
        <v>145</v>
      </c>
      <c r="J2148" s="1" t="s">
        <v>25</v>
      </c>
      <c r="K2148" s="1" t="s">
        <v>26</v>
      </c>
    </row>
    <row r="2149" spans="1:11" ht="13.5" thickBot="1">
      <c r="A2149" s="30">
        <v>45352</v>
      </c>
      <c r="B2149" s="1" t="s">
        <v>13</v>
      </c>
      <c r="C2149" s="1" t="s">
        <v>290</v>
      </c>
      <c r="D2149" s="1" t="s">
        <v>61</v>
      </c>
      <c r="E2149" s="1" t="str">
        <f>+VLOOKUP(D2149,'[1]Exportar Hoja de Trabajo'!$B$2:$F$2549,2,0)</f>
        <v>CARTAGENA - RAFAEL NUÑEZ</v>
      </c>
      <c r="F2149" s="1" t="s">
        <v>27</v>
      </c>
      <c r="G2149" s="1" t="s">
        <v>28</v>
      </c>
      <c r="H2149" s="1" t="s">
        <v>49</v>
      </c>
      <c r="I2149" s="5">
        <v>2</v>
      </c>
      <c r="J2149" s="1" t="s">
        <v>50</v>
      </c>
      <c r="K2149" s="1" t="s">
        <v>51</v>
      </c>
    </row>
    <row r="2150" spans="1:11" ht="13.5" thickBot="1">
      <c r="A2150" s="30">
        <v>45352</v>
      </c>
      <c r="B2150" s="1" t="s">
        <v>13</v>
      </c>
      <c r="C2150" s="1" t="s">
        <v>290</v>
      </c>
      <c r="D2150" s="1" t="s">
        <v>61</v>
      </c>
      <c r="E2150" s="1" t="str">
        <f>+VLOOKUP(D2150,'[1]Exportar Hoja de Trabajo'!$B$2:$F$2549,2,0)</f>
        <v>CARTAGENA - RAFAEL NUÑEZ</v>
      </c>
      <c r="F2150" s="1" t="s">
        <v>27</v>
      </c>
      <c r="G2150" s="1" t="s">
        <v>28</v>
      </c>
      <c r="H2150" s="1" t="s">
        <v>15</v>
      </c>
      <c r="I2150" s="5">
        <v>93</v>
      </c>
      <c r="J2150" s="1" t="s">
        <v>42</v>
      </c>
      <c r="K2150" s="1" t="s">
        <v>43</v>
      </c>
    </row>
    <row r="2151" spans="1:11" ht="13.5" thickBot="1">
      <c r="A2151" s="30">
        <v>45352</v>
      </c>
      <c r="B2151" s="1" t="s">
        <v>13</v>
      </c>
      <c r="C2151" s="1" t="s">
        <v>290</v>
      </c>
      <c r="D2151" s="1" t="s">
        <v>61</v>
      </c>
      <c r="E2151" s="1" t="str">
        <f>+VLOOKUP(D2151,'[1]Exportar Hoja de Trabajo'!$B$2:$F$2549,2,0)</f>
        <v>CARTAGENA - RAFAEL NUÑEZ</v>
      </c>
      <c r="F2151" s="1" t="s">
        <v>27</v>
      </c>
      <c r="G2151" s="1" t="s">
        <v>28</v>
      </c>
      <c r="H2151" s="1" t="s">
        <v>10</v>
      </c>
      <c r="I2151" s="5">
        <v>1</v>
      </c>
      <c r="J2151" s="1" t="s">
        <v>121</v>
      </c>
      <c r="K2151" s="1" t="s">
        <v>121</v>
      </c>
    </row>
    <row r="2152" spans="1:11" ht="13.5" thickBot="1">
      <c r="A2152" s="30">
        <v>45352</v>
      </c>
      <c r="B2152" s="1" t="s">
        <v>13</v>
      </c>
      <c r="C2152" s="1" t="s">
        <v>290</v>
      </c>
      <c r="D2152" s="1" t="s">
        <v>61</v>
      </c>
      <c r="E2152" s="1" t="str">
        <f>+VLOOKUP(D2152,'[1]Exportar Hoja de Trabajo'!$B$2:$F$2549,2,0)</f>
        <v>CARTAGENA - RAFAEL NUÑEZ</v>
      </c>
      <c r="F2152" s="1" t="s">
        <v>38</v>
      </c>
      <c r="G2152" s="1" t="s">
        <v>39</v>
      </c>
      <c r="H2152" s="1" t="s">
        <v>15</v>
      </c>
      <c r="I2152" s="5">
        <v>14</v>
      </c>
      <c r="J2152" s="1" t="s">
        <v>70</v>
      </c>
      <c r="K2152" s="1" t="s">
        <v>71</v>
      </c>
    </row>
    <row r="2153" spans="1:11" ht="13.5" thickBot="1">
      <c r="A2153" s="30">
        <v>45352</v>
      </c>
      <c r="B2153" s="1" t="s">
        <v>13</v>
      </c>
      <c r="C2153" s="1" t="s">
        <v>290</v>
      </c>
      <c r="D2153" s="1" t="s">
        <v>61</v>
      </c>
      <c r="E2153" s="1" t="str">
        <f>+VLOOKUP(D2153,'[1]Exportar Hoja de Trabajo'!$B$2:$F$2549,2,0)</f>
        <v>CARTAGENA - RAFAEL NUÑEZ</v>
      </c>
      <c r="F2153" s="1" t="s">
        <v>40</v>
      </c>
      <c r="G2153" s="1" t="s">
        <v>41</v>
      </c>
      <c r="H2153" s="1" t="s">
        <v>29</v>
      </c>
      <c r="I2153" s="5">
        <v>12</v>
      </c>
      <c r="J2153" s="1" t="s">
        <v>34</v>
      </c>
      <c r="K2153" s="1" t="s">
        <v>35</v>
      </c>
    </row>
    <row r="2154" spans="1:11" ht="13.5" thickBot="1">
      <c r="A2154" s="30">
        <v>45352</v>
      </c>
      <c r="B2154" s="1" t="s">
        <v>13</v>
      </c>
      <c r="C2154" s="1" t="s">
        <v>290</v>
      </c>
      <c r="D2154" s="1" t="s">
        <v>61</v>
      </c>
      <c r="E2154" s="1" t="str">
        <f>+VLOOKUP(D2154,'[1]Exportar Hoja de Trabajo'!$B$2:$F$2549,2,0)</f>
        <v>CARTAGENA - RAFAEL NUÑEZ</v>
      </c>
      <c r="F2154" s="1" t="s">
        <v>40</v>
      </c>
      <c r="G2154" s="1" t="s">
        <v>41</v>
      </c>
      <c r="H2154" s="1" t="s">
        <v>15</v>
      </c>
      <c r="I2154" s="5">
        <v>296</v>
      </c>
      <c r="J2154" s="1" t="s">
        <v>25</v>
      </c>
      <c r="K2154" s="1" t="s">
        <v>26</v>
      </c>
    </row>
    <row r="2155" spans="1:11" ht="13.5" thickBot="1">
      <c r="A2155" s="30">
        <v>45352</v>
      </c>
      <c r="B2155" s="1" t="s">
        <v>13</v>
      </c>
      <c r="C2155" s="1" t="s">
        <v>290</v>
      </c>
      <c r="D2155" s="1" t="s">
        <v>61</v>
      </c>
      <c r="E2155" s="1" t="str">
        <f>+VLOOKUP(D2155,'[1]Exportar Hoja de Trabajo'!$B$2:$F$2549,2,0)</f>
        <v>CARTAGENA - RAFAEL NUÑEZ</v>
      </c>
      <c r="F2155" s="1" t="s">
        <v>59</v>
      </c>
      <c r="G2155" s="1" t="s">
        <v>60</v>
      </c>
      <c r="H2155" s="1" t="s">
        <v>29</v>
      </c>
      <c r="I2155" s="5">
        <v>4</v>
      </c>
      <c r="J2155" s="1" t="s">
        <v>30</v>
      </c>
      <c r="K2155" s="1" t="s">
        <v>488</v>
      </c>
    </row>
    <row r="2156" spans="1:11" ht="13.5" thickBot="1">
      <c r="A2156" s="30">
        <v>45352</v>
      </c>
      <c r="B2156" s="1" t="s">
        <v>13</v>
      </c>
      <c r="C2156" s="1" t="s">
        <v>290</v>
      </c>
      <c r="D2156" s="1" t="s">
        <v>61</v>
      </c>
      <c r="E2156" s="1" t="str">
        <f>+VLOOKUP(D2156,'[1]Exportar Hoja de Trabajo'!$B$2:$F$2549,2,0)</f>
        <v>CARTAGENA - RAFAEL NUÑEZ</v>
      </c>
      <c r="F2156" s="1" t="s">
        <v>59</v>
      </c>
      <c r="G2156" s="1" t="s">
        <v>60</v>
      </c>
      <c r="H2156" s="1" t="s">
        <v>15</v>
      </c>
      <c r="I2156" s="5">
        <v>74</v>
      </c>
      <c r="J2156" s="1" t="s">
        <v>25</v>
      </c>
      <c r="K2156" s="1" t="s">
        <v>26</v>
      </c>
    </row>
    <row r="2157" spans="1:11" ht="13.5" thickBot="1">
      <c r="A2157" s="30">
        <v>45352</v>
      </c>
      <c r="B2157" s="1" t="s">
        <v>13</v>
      </c>
      <c r="C2157" s="1" t="s">
        <v>290</v>
      </c>
      <c r="D2157" s="1" t="s">
        <v>72</v>
      </c>
      <c r="E2157" s="1" t="str">
        <f>+VLOOKUP(D2157,'[1]Exportar Hoja de Trabajo'!$B$2:$F$2549,2,0)</f>
        <v>CAMILO DAZA</v>
      </c>
      <c r="F2157" s="1" t="s">
        <v>32</v>
      </c>
      <c r="G2157" s="1" t="s">
        <v>33</v>
      </c>
      <c r="H2157" s="1" t="s">
        <v>29</v>
      </c>
      <c r="I2157" s="5">
        <v>405</v>
      </c>
      <c r="J2157" s="1" t="s">
        <v>46</v>
      </c>
      <c r="K2157" s="1" t="s">
        <v>47</v>
      </c>
    </row>
    <row r="2158" spans="1:11" ht="13.5" thickBot="1">
      <c r="A2158" s="30">
        <v>45352</v>
      </c>
      <c r="B2158" s="1" t="s">
        <v>13</v>
      </c>
      <c r="C2158" s="1" t="s">
        <v>290</v>
      </c>
      <c r="D2158" s="1" t="s">
        <v>72</v>
      </c>
      <c r="E2158" s="1" t="str">
        <f>+VLOOKUP(D2158,'[1]Exportar Hoja de Trabajo'!$B$2:$F$2549,2,0)</f>
        <v>CAMILO DAZA</v>
      </c>
      <c r="F2158" s="1" t="s">
        <v>18</v>
      </c>
      <c r="G2158" s="1" t="s">
        <v>19</v>
      </c>
      <c r="H2158" s="1" t="s">
        <v>29</v>
      </c>
      <c r="I2158" s="5">
        <v>405</v>
      </c>
      <c r="J2158" s="1" t="s">
        <v>46</v>
      </c>
      <c r="K2158" s="1" t="s">
        <v>47</v>
      </c>
    </row>
    <row r="2159" spans="1:11" ht="13.5" thickBot="1">
      <c r="A2159" s="30">
        <v>45352</v>
      </c>
      <c r="B2159" s="1" t="s">
        <v>13</v>
      </c>
      <c r="C2159" s="1" t="s">
        <v>290</v>
      </c>
      <c r="D2159" s="1" t="s">
        <v>73</v>
      </c>
      <c r="E2159" s="1" t="str">
        <f>+VLOOKUP(D2159,'[1]Exportar Hoja de Trabajo'!$B$2:$F$2549,2,0)</f>
        <v>EL YOPAL</v>
      </c>
      <c r="F2159" s="1" t="s">
        <v>32</v>
      </c>
      <c r="G2159" s="1" t="s">
        <v>33</v>
      </c>
      <c r="H2159" s="1" t="s">
        <v>29</v>
      </c>
      <c r="I2159" s="5">
        <v>17</v>
      </c>
      <c r="J2159" s="1" t="s">
        <v>30</v>
      </c>
      <c r="K2159" s="1" t="s">
        <v>488</v>
      </c>
    </row>
    <row r="2160" spans="1:11" ht="13.5" thickBot="1">
      <c r="A2160" s="30">
        <v>45352</v>
      </c>
      <c r="B2160" s="1" t="s">
        <v>13</v>
      </c>
      <c r="C2160" s="1" t="s">
        <v>290</v>
      </c>
      <c r="D2160" s="1" t="s">
        <v>73</v>
      </c>
      <c r="E2160" s="1" t="str">
        <f>+VLOOKUP(D2160,'[1]Exportar Hoja de Trabajo'!$B$2:$F$2549,2,0)</f>
        <v>EL YOPAL</v>
      </c>
      <c r="F2160" s="1" t="s">
        <v>23</v>
      </c>
      <c r="G2160" s="1" t="s">
        <v>24</v>
      </c>
      <c r="H2160" s="1" t="s">
        <v>29</v>
      </c>
      <c r="I2160" s="5">
        <v>17</v>
      </c>
      <c r="J2160" s="1" t="s">
        <v>30</v>
      </c>
      <c r="K2160" s="1" t="s">
        <v>488</v>
      </c>
    </row>
    <row r="2161" spans="1:11" ht="13.5" thickBot="1">
      <c r="A2161" s="30">
        <v>45352</v>
      </c>
      <c r="B2161" s="1" t="s">
        <v>112</v>
      </c>
      <c r="C2161" s="1" t="s">
        <v>293</v>
      </c>
      <c r="D2161" s="1" t="s">
        <v>113</v>
      </c>
      <c r="E2161" s="1" t="str">
        <f>+VLOOKUP(D2161,'[1]Exportar Hoja de Trabajo'!$B$2:$F$2549,2,0)</f>
        <v>BARRANCABERMEJA-YARIGUIES</v>
      </c>
      <c r="F2161" s="1" t="s">
        <v>23</v>
      </c>
      <c r="G2161" s="1" t="s">
        <v>24</v>
      </c>
      <c r="H2161" s="1" t="s">
        <v>114</v>
      </c>
      <c r="I2161" s="5">
        <v>36</v>
      </c>
      <c r="J2161" s="1" t="s">
        <v>115</v>
      </c>
      <c r="K2161" s="1" t="s">
        <v>116</v>
      </c>
    </row>
    <row r="2162" spans="1:11" ht="13.5" thickBot="1">
      <c r="A2162" s="30">
        <v>45352</v>
      </c>
      <c r="B2162" s="1" t="s">
        <v>112</v>
      </c>
      <c r="C2162" s="1" t="s">
        <v>293</v>
      </c>
      <c r="D2162" s="1" t="s">
        <v>113</v>
      </c>
      <c r="E2162" s="1" t="str">
        <f>+VLOOKUP(D2162,'[1]Exportar Hoja de Trabajo'!$B$2:$F$2549,2,0)</f>
        <v>BARRANCABERMEJA-YARIGUIES</v>
      </c>
      <c r="F2162" s="1" t="s">
        <v>18</v>
      </c>
      <c r="G2162" s="1" t="s">
        <v>19</v>
      </c>
      <c r="H2162" s="1" t="s">
        <v>45</v>
      </c>
      <c r="I2162" s="5">
        <v>1</v>
      </c>
      <c r="J2162" s="1" t="s">
        <v>117</v>
      </c>
      <c r="K2162" s="1" t="s">
        <v>47</v>
      </c>
    </row>
    <row r="2163" spans="1:11" ht="13.5" thickBot="1">
      <c r="A2163" s="30">
        <v>45352</v>
      </c>
      <c r="B2163" s="1" t="s">
        <v>112</v>
      </c>
      <c r="C2163" s="1" t="s">
        <v>293</v>
      </c>
      <c r="D2163" s="1" t="s">
        <v>73</v>
      </c>
      <c r="E2163" s="1" t="str">
        <f>+VLOOKUP(D2163,'[1]Exportar Hoja de Trabajo'!$B$2:$F$2549,2,0)</f>
        <v>EL YOPAL</v>
      </c>
      <c r="F2163" s="1" t="s">
        <v>65</v>
      </c>
      <c r="G2163" s="1" t="s">
        <v>66</v>
      </c>
      <c r="H2163" s="1" t="s">
        <v>29</v>
      </c>
      <c r="I2163" s="5">
        <v>1</v>
      </c>
      <c r="J2163" s="1" t="s">
        <v>46</v>
      </c>
      <c r="K2163" s="1" t="s">
        <v>47</v>
      </c>
    </row>
    <row r="2164" spans="1:11" ht="13.5" thickBot="1">
      <c r="A2164" s="30">
        <v>45352</v>
      </c>
      <c r="B2164" s="1" t="s">
        <v>112</v>
      </c>
      <c r="C2164" s="1" t="s">
        <v>293</v>
      </c>
      <c r="D2164" s="1" t="s">
        <v>73</v>
      </c>
      <c r="E2164" s="1" t="str">
        <f>+VLOOKUP(D2164,'[1]Exportar Hoja de Trabajo'!$B$2:$F$2549,2,0)</f>
        <v>EL YOPAL</v>
      </c>
      <c r="F2164" s="1" t="s">
        <v>59</v>
      </c>
      <c r="G2164" s="1" t="s">
        <v>60</v>
      </c>
      <c r="H2164" s="1" t="s">
        <v>29</v>
      </c>
      <c r="I2164" s="5">
        <v>62</v>
      </c>
      <c r="J2164" s="1" t="s">
        <v>46</v>
      </c>
      <c r="K2164" s="1" t="s">
        <v>47</v>
      </c>
    </row>
    <row r="2165" spans="1:11" ht="13.5" thickBot="1">
      <c r="A2165" s="30">
        <v>45352</v>
      </c>
      <c r="B2165" s="1" t="s">
        <v>112</v>
      </c>
      <c r="C2165" s="1" t="s">
        <v>293</v>
      </c>
      <c r="D2165" s="1" t="s">
        <v>118</v>
      </c>
      <c r="E2165" s="1" t="str">
        <f>+VLOOKUP(D2165,'[1]Exportar Hoja de Trabajo'!$B$2:$F$2549,2,0)</f>
        <v>GUILLERMO LEON VALENCIA</v>
      </c>
      <c r="F2165" s="1" t="s">
        <v>32</v>
      </c>
      <c r="G2165" s="1" t="s">
        <v>33</v>
      </c>
      <c r="H2165" s="1" t="s">
        <v>29</v>
      </c>
      <c r="I2165" s="5">
        <v>31</v>
      </c>
      <c r="J2165" s="1" t="s">
        <v>46</v>
      </c>
      <c r="K2165" s="1" t="s">
        <v>47</v>
      </c>
    </row>
    <row r="2166" spans="1:11" ht="13.5" thickBot="1">
      <c r="A2166" s="30">
        <v>45352</v>
      </c>
      <c r="B2166" s="1" t="s">
        <v>112</v>
      </c>
      <c r="C2166" s="1" t="s">
        <v>293</v>
      </c>
      <c r="D2166" s="1" t="s">
        <v>118</v>
      </c>
      <c r="E2166" s="1" t="str">
        <f>+VLOOKUP(D2166,'[1]Exportar Hoja de Trabajo'!$B$2:$F$2549,2,0)</f>
        <v>GUILLERMO LEON VALENCIA</v>
      </c>
      <c r="F2166" s="1" t="s">
        <v>27</v>
      </c>
      <c r="G2166" s="1" t="s">
        <v>28</v>
      </c>
      <c r="H2166" s="1" t="s">
        <v>29</v>
      </c>
      <c r="I2166" s="5">
        <v>31</v>
      </c>
      <c r="J2166" s="1" t="s">
        <v>46</v>
      </c>
      <c r="K2166" s="1" t="s">
        <v>47</v>
      </c>
    </row>
    <row r="2167" spans="1:11" ht="13.5" thickBot="1">
      <c r="A2167" s="30">
        <v>45352</v>
      </c>
      <c r="B2167" s="1" t="s">
        <v>112</v>
      </c>
      <c r="C2167" s="1" t="s">
        <v>293</v>
      </c>
      <c r="D2167" s="1" t="s">
        <v>118</v>
      </c>
      <c r="E2167" s="1" t="str">
        <f>+VLOOKUP(D2167,'[1]Exportar Hoja de Trabajo'!$B$2:$F$2549,2,0)</f>
        <v>GUILLERMO LEON VALENCIA</v>
      </c>
      <c r="F2167" s="1" t="s">
        <v>27</v>
      </c>
      <c r="G2167" s="1" t="s">
        <v>28</v>
      </c>
      <c r="H2167" s="1" t="s">
        <v>114</v>
      </c>
      <c r="I2167" s="5">
        <v>43</v>
      </c>
      <c r="J2167" s="1" t="s">
        <v>115</v>
      </c>
      <c r="K2167" s="1" t="s">
        <v>116</v>
      </c>
    </row>
    <row r="2168" spans="1:11" ht="13.5" thickBot="1">
      <c r="A2168" s="30">
        <v>45352</v>
      </c>
      <c r="B2168" s="1" t="s">
        <v>112</v>
      </c>
      <c r="C2168" s="1" t="s">
        <v>293</v>
      </c>
      <c r="D2168" s="1" t="s">
        <v>118</v>
      </c>
      <c r="E2168" s="1" t="str">
        <f>+VLOOKUP(D2168,'[1]Exportar Hoja de Trabajo'!$B$2:$F$2549,2,0)</f>
        <v>GUILLERMO LEON VALENCIA</v>
      </c>
      <c r="F2168" s="1" t="s">
        <v>23</v>
      </c>
      <c r="G2168" s="1" t="s">
        <v>24</v>
      </c>
      <c r="H2168" s="1" t="s">
        <v>120</v>
      </c>
      <c r="I2168" s="5">
        <v>1</v>
      </c>
      <c r="J2168" s="1" t="s">
        <v>115</v>
      </c>
      <c r="K2168" s="1" t="s">
        <v>116</v>
      </c>
    </row>
    <row r="2169" spans="1:11" ht="13.5" thickBot="1">
      <c r="A2169" s="30">
        <v>45352</v>
      </c>
      <c r="B2169" s="1" t="s">
        <v>112</v>
      </c>
      <c r="C2169" s="1" t="s">
        <v>293</v>
      </c>
      <c r="D2169" s="1" t="s">
        <v>123</v>
      </c>
      <c r="E2169" s="1" t="str">
        <f>+VLOOKUP(D2169,'[1]Exportar Hoja de Trabajo'!$B$2:$F$2549,2,0)</f>
        <v>TUMACO - LA FLORIDA</v>
      </c>
      <c r="F2169" s="1" t="s">
        <v>32</v>
      </c>
      <c r="G2169" s="1" t="s">
        <v>33</v>
      </c>
      <c r="H2169" s="1" t="s">
        <v>120</v>
      </c>
      <c r="I2169" s="5">
        <v>26</v>
      </c>
      <c r="J2169" s="1" t="s">
        <v>115</v>
      </c>
      <c r="K2169" s="1" t="s">
        <v>116</v>
      </c>
    </row>
    <row r="2170" spans="1:11" ht="13.5" thickBot="1">
      <c r="A2170" s="30">
        <v>45352</v>
      </c>
      <c r="B2170" s="1" t="s">
        <v>13</v>
      </c>
      <c r="C2170" s="1" t="s">
        <v>290</v>
      </c>
      <c r="D2170" s="1" t="s">
        <v>74</v>
      </c>
      <c r="E2170" s="1" t="str">
        <f>+VLOOKUP(D2170,'[1]Exportar Hoja de Trabajo'!$B$2:$F$2549,2,0)</f>
        <v>PERALES</v>
      </c>
      <c r="F2170" s="1" t="s">
        <v>6</v>
      </c>
      <c r="G2170" s="1" t="s">
        <v>283</v>
      </c>
      <c r="H2170" s="1" t="s">
        <v>29</v>
      </c>
      <c r="I2170" s="5">
        <v>5</v>
      </c>
      <c r="J2170" s="1" t="s">
        <v>30</v>
      </c>
      <c r="K2170" s="1" t="s">
        <v>488</v>
      </c>
    </row>
    <row r="2171" spans="1:11" ht="13.5" thickBot="1">
      <c r="A2171" s="30">
        <v>45352</v>
      </c>
      <c r="B2171" s="1" t="s">
        <v>13</v>
      </c>
      <c r="C2171" s="1" t="s">
        <v>290</v>
      </c>
      <c r="D2171" s="1" t="s">
        <v>74</v>
      </c>
      <c r="E2171" s="1" t="str">
        <f>+VLOOKUP(D2171,'[1]Exportar Hoja de Trabajo'!$B$2:$F$2549,2,0)</f>
        <v>PERALES</v>
      </c>
      <c r="F2171" s="1" t="s">
        <v>27</v>
      </c>
      <c r="G2171" s="1" t="s">
        <v>28</v>
      </c>
      <c r="H2171" s="1" t="s">
        <v>29</v>
      </c>
      <c r="I2171" s="5">
        <v>1</v>
      </c>
      <c r="J2171" s="1" t="s">
        <v>30</v>
      </c>
      <c r="K2171" s="1" t="s">
        <v>488</v>
      </c>
    </row>
    <row r="2172" spans="1:11" ht="13.5" thickBot="1">
      <c r="A2172" s="30">
        <v>45352</v>
      </c>
      <c r="B2172" s="1" t="s">
        <v>13</v>
      </c>
      <c r="C2172" s="1" t="s">
        <v>290</v>
      </c>
      <c r="D2172" s="1" t="s">
        <v>74</v>
      </c>
      <c r="E2172" s="1" t="str">
        <f>+VLOOKUP(D2172,'[1]Exportar Hoja de Trabajo'!$B$2:$F$2549,2,0)</f>
        <v>PERALES</v>
      </c>
      <c r="F2172" s="1" t="s">
        <v>40</v>
      </c>
      <c r="G2172" s="1" t="s">
        <v>41</v>
      </c>
      <c r="H2172" s="1" t="s">
        <v>29</v>
      </c>
      <c r="I2172" s="5">
        <v>56</v>
      </c>
      <c r="J2172" s="1" t="s">
        <v>46</v>
      </c>
      <c r="K2172" s="1" t="s">
        <v>47</v>
      </c>
    </row>
    <row r="2173" spans="1:11" ht="13.5" thickBot="1">
      <c r="A2173" s="30">
        <v>45352</v>
      </c>
      <c r="B2173" s="1" t="s">
        <v>13</v>
      </c>
      <c r="C2173" s="1" t="s">
        <v>290</v>
      </c>
      <c r="D2173" s="1" t="s">
        <v>75</v>
      </c>
      <c r="E2173" s="1" t="str">
        <f>+VLOOKUP(D2173,'[1]Exportar Hoja de Trabajo'!$B$2:$F$2549,2,0)</f>
        <v>IPIALES - SAN LUIS</v>
      </c>
      <c r="F2173" s="1" t="s">
        <v>23</v>
      </c>
      <c r="G2173" s="1" t="s">
        <v>24</v>
      </c>
      <c r="H2173" s="1" t="s">
        <v>29</v>
      </c>
      <c r="I2173" s="5">
        <v>32</v>
      </c>
      <c r="J2173" s="1" t="s">
        <v>46</v>
      </c>
      <c r="K2173" s="1" t="s">
        <v>47</v>
      </c>
    </row>
    <row r="2174" spans="1:11" ht="13.5" thickBot="1">
      <c r="A2174" s="30">
        <v>45352</v>
      </c>
      <c r="B2174" s="1" t="s">
        <v>13</v>
      </c>
      <c r="C2174" s="1" t="s">
        <v>290</v>
      </c>
      <c r="D2174" s="1" t="s">
        <v>124</v>
      </c>
      <c r="E2174" s="1" t="str">
        <f>+VLOOKUP(D2174,'[1]Exportar Hoja de Trabajo'!$B$2:$F$2549,2,0)</f>
        <v>LETICIA-ALFREDO VASQUEZ COBO</v>
      </c>
      <c r="F2174" s="1" t="s">
        <v>23</v>
      </c>
      <c r="G2174" s="1" t="s">
        <v>24</v>
      </c>
      <c r="H2174" s="1" t="s">
        <v>29</v>
      </c>
      <c r="I2174" s="5">
        <v>52</v>
      </c>
      <c r="J2174" s="1" t="s">
        <v>30</v>
      </c>
      <c r="K2174" s="1" t="s">
        <v>488</v>
      </c>
    </row>
    <row r="2175" spans="1:11" ht="13.5" thickBot="1">
      <c r="A2175" s="30">
        <v>45352</v>
      </c>
      <c r="B2175" s="1" t="s">
        <v>13</v>
      </c>
      <c r="C2175" s="1" t="s">
        <v>290</v>
      </c>
      <c r="D2175" s="1" t="s">
        <v>124</v>
      </c>
      <c r="E2175" s="1" t="str">
        <f>+VLOOKUP(D2175,'[1]Exportar Hoja de Trabajo'!$B$2:$F$2549,2,0)</f>
        <v>LETICIA-ALFREDO VASQUEZ COBO</v>
      </c>
      <c r="F2175" s="1" t="s">
        <v>27</v>
      </c>
      <c r="G2175" s="1" t="s">
        <v>28</v>
      </c>
      <c r="H2175" s="1" t="s">
        <v>29</v>
      </c>
      <c r="I2175" s="5">
        <v>61</v>
      </c>
      <c r="J2175" s="1" t="s">
        <v>46</v>
      </c>
      <c r="K2175" s="1" t="s">
        <v>47</v>
      </c>
    </row>
    <row r="2176" spans="1:11" ht="13.5" thickBot="1">
      <c r="A2176" s="30">
        <v>45352</v>
      </c>
      <c r="B2176" s="1" t="s">
        <v>13</v>
      </c>
      <c r="C2176" s="1" t="s">
        <v>290</v>
      </c>
      <c r="D2176" s="1" t="s">
        <v>76</v>
      </c>
      <c r="E2176" s="1" t="str">
        <f>+VLOOKUP(D2176,'[1]Exportar Hoja de Trabajo'!$B$2:$F$2549,2,0)</f>
        <v>RIONEGRO - JOSE M. CORDOVA</v>
      </c>
      <c r="F2176" s="1" t="s">
        <v>32</v>
      </c>
      <c r="G2176" s="1" t="s">
        <v>33</v>
      </c>
      <c r="H2176" s="1" t="s">
        <v>29</v>
      </c>
      <c r="I2176" s="5">
        <v>89</v>
      </c>
      <c r="J2176" s="1" t="s">
        <v>34</v>
      </c>
      <c r="K2176" s="1" t="s">
        <v>35</v>
      </c>
    </row>
    <row r="2177" spans="1:11" ht="13.5" thickBot="1">
      <c r="A2177" s="30">
        <v>45352</v>
      </c>
      <c r="B2177" s="1" t="s">
        <v>13</v>
      </c>
      <c r="C2177" s="1" t="s">
        <v>290</v>
      </c>
      <c r="D2177" s="1" t="s">
        <v>76</v>
      </c>
      <c r="E2177" s="1" t="str">
        <f>+VLOOKUP(D2177,'[1]Exportar Hoja de Trabajo'!$B$2:$F$2549,2,0)</f>
        <v>RIONEGRO - JOSE M. CORDOVA</v>
      </c>
      <c r="F2177" s="1" t="s">
        <v>32</v>
      </c>
      <c r="G2177" s="1" t="s">
        <v>33</v>
      </c>
      <c r="H2177" s="1" t="s">
        <v>29</v>
      </c>
      <c r="I2177" s="5">
        <v>12</v>
      </c>
      <c r="J2177" s="1" t="s">
        <v>82</v>
      </c>
      <c r="K2177" s="1" t="s">
        <v>83</v>
      </c>
    </row>
    <row r="2178" spans="1:11" ht="13.5" thickBot="1">
      <c r="A2178" s="30">
        <v>45352</v>
      </c>
      <c r="B2178" s="1" t="s">
        <v>13</v>
      </c>
      <c r="C2178" s="1" t="s">
        <v>290</v>
      </c>
      <c r="D2178" s="1" t="s">
        <v>76</v>
      </c>
      <c r="E2178" s="1" t="str">
        <f>+VLOOKUP(D2178,'[1]Exportar Hoja de Trabajo'!$B$2:$F$2549,2,0)</f>
        <v>RIONEGRO - JOSE M. CORDOVA</v>
      </c>
      <c r="F2178" s="1" t="s">
        <v>32</v>
      </c>
      <c r="G2178" s="1" t="s">
        <v>33</v>
      </c>
      <c r="H2178" s="1" t="s">
        <v>67</v>
      </c>
      <c r="I2178" s="5">
        <v>22</v>
      </c>
      <c r="J2178" s="1" t="s">
        <v>68</v>
      </c>
      <c r="K2178" s="1" t="s">
        <v>69</v>
      </c>
    </row>
    <row r="2179" spans="1:11" ht="13.5" thickBot="1">
      <c r="A2179" s="30">
        <v>45352</v>
      </c>
      <c r="B2179" s="1" t="s">
        <v>13</v>
      </c>
      <c r="C2179" s="1" t="s">
        <v>290</v>
      </c>
      <c r="D2179" s="1" t="s">
        <v>76</v>
      </c>
      <c r="E2179" s="1" t="str">
        <f>+VLOOKUP(D2179,'[1]Exportar Hoja de Trabajo'!$B$2:$F$2549,2,0)</f>
        <v>RIONEGRO - JOSE M. CORDOVA</v>
      </c>
      <c r="F2179" s="1" t="s">
        <v>6</v>
      </c>
      <c r="G2179" s="1" t="s">
        <v>283</v>
      </c>
      <c r="H2179" s="1" t="s">
        <v>45</v>
      </c>
      <c r="I2179" s="5">
        <v>5</v>
      </c>
      <c r="J2179" s="1" t="s">
        <v>34</v>
      </c>
      <c r="K2179" s="1" t="s">
        <v>35</v>
      </c>
    </row>
    <row r="2180" spans="1:11" ht="13.5" thickBot="1">
      <c r="A2180" s="30">
        <v>45352</v>
      </c>
      <c r="B2180" s="1" t="s">
        <v>13</v>
      </c>
      <c r="C2180" s="1" t="s">
        <v>290</v>
      </c>
      <c r="D2180" s="1" t="s">
        <v>76</v>
      </c>
      <c r="E2180" s="1" t="str">
        <f>+VLOOKUP(D2180,'[1]Exportar Hoja de Trabajo'!$B$2:$F$2549,2,0)</f>
        <v>RIONEGRO - JOSE M. CORDOVA</v>
      </c>
      <c r="F2180" s="1" t="s">
        <v>6</v>
      </c>
      <c r="G2180" s="1" t="s">
        <v>283</v>
      </c>
      <c r="H2180" s="1" t="s">
        <v>29</v>
      </c>
      <c r="I2180" s="5">
        <v>3</v>
      </c>
      <c r="J2180" s="1" t="s">
        <v>30</v>
      </c>
      <c r="K2180" s="1" t="s">
        <v>488</v>
      </c>
    </row>
    <row r="2181" spans="1:11" ht="13.5" thickBot="1">
      <c r="A2181" s="30">
        <v>45352</v>
      </c>
      <c r="B2181" s="1" t="s">
        <v>13</v>
      </c>
      <c r="C2181" s="1" t="s">
        <v>290</v>
      </c>
      <c r="D2181" s="1" t="s">
        <v>76</v>
      </c>
      <c r="E2181" s="1" t="str">
        <f>+VLOOKUP(D2181,'[1]Exportar Hoja de Trabajo'!$B$2:$F$2549,2,0)</f>
        <v>RIONEGRO - JOSE M. CORDOVA</v>
      </c>
      <c r="F2181" s="1" t="s">
        <v>6</v>
      </c>
      <c r="G2181" s="1" t="s">
        <v>283</v>
      </c>
      <c r="H2181" s="1" t="s">
        <v>62</v>
      </c>
      <c r="I2181" s="5">
        <v>10</v>
      </c>
      <c r="J2181" s="1" t="s">
        <v>34</v>
      </c>
      <c r="K2181" s="1" t="s">
        <v>35</v>
      </c>
    </row>
    <row r="2182" spans="1:11" ht="13.5" thickBot="1">
      <c r="A2182" s="30">
        <v>45352</v>
      </c>
      <c r="B2182" s="1" t="s">
        <v>13</v>
      </c>
      <c r="C2182" s="1" t="s">
        <v>290</v>
      </c>
      <c r="D2182" s="1" t="s">
        <v>76</v>
      </c>
      <c r="E2182" s="1" t="str">
        <f>+VLOOKUP(D2182,'[1]Exportar Hoja de Trabajo'!$B$2:$F$2549,2,0)</f>
        <v>RIONEGRO - JOSE M. CORDOVA</v>
      </c>
      <c r="F2182" s="1" t="s">
        <v>65</v>
      </c>
      <c r="G2182" s="1" t="s">
        <v>66</v>
      </c>
      <c r="H2182" s="1" t="s">
        <v>15</v>
      </c>
      <c r="I2182" s="5">
        <v>4</v>
      </c>
      <c r="J2182" s="1" t="s">
        <v>25</v>
      </c>
      <c r="K2182" s="1" t="s">
        <v>26</v>
      </c>
    </row>
    <row r="2183" spans="1:11" ht="13.5" thickBot="1">
      <c r="A2183" s="30">
        <v>45352</v>
      </c>
      <c r="B2183" s="1" t="s">
        <v>13</v>
      </c>
      <c r="C2183" s="1" t="s">
        <v>290</v>
      </c>
      <c r="D2183" s="1" t="s">
        <v>76</v>
      </c>
      <c r="E2183" s="1" t="str">
        <f>+VLOOKUP(D2183,'[1]Exportar Hoja de Trabajo'!$B$2:$F$2549,2,0)</f>
        <v>RIONEGRO - JOSE M. CORDOVA</v>
      </c>
      <c r="F2183" s="1" t="s">
        <v>18</v>
      </c>
      <c r="G2183" s="1" t="s">
        <v>19</v>
      </c>
      <c r="H2183" s="1" t="s">
        <v>62</v>
      </c>
      <c r="I2183" s="5">
        <v>2</v>
      </c>
      <c r="J2183" s="1" t="s">
        <v>34</v>
      </c>
      <c r="K2183" s="1" t="s">
        <v>35</v>
      </c>
    </row>
    <row r="2184" spans="1:11" ht="13.5" thickBot="1">
      <c r="A2184" s="30">
        <v>45352</v>
      </c>
      <c r="B2184" s="1" t="s">
        <v>13</v>
      </c>
      <c r="C2184" s="1" t="s">
        <v>290</v>
      </c>
      <c r="D2184" s="1" t="s">
        <v>76</v>
      </c>
      <c r="E2184" s="1" t="str">
        <f>+VLOOKUP(D2184,'[1]Exportar Hoja de Trabajo'!$B$2:$F$2549,2,0)</f>
        <v>RIONEGRO - JOSE M. CORDOVA</v>
      </c>
      <c r="F2184" s="1" t="s">
        <v>18</v>
      </c>
      <c r="G2184" s="1" t="s">
        <v>19</v>
      </c>
      <c r="H2184" s="1" t="s">
        <v>126</v>
      </c>
      <c r="I2184" s="5">
        <v>14</v>
      </c>
      <c r="J2184" s="1" t="s">
        <v>127</v>
      </c>
      <c r="K2184" s="1" t="s">
        <v>128</v>
      </c>
    </row>
    <row r="2185" spans="1:11" ht="13.5" thickBot="1">
      <c r="A2185" s="30">
        <v>45352</v>
      </c>
      <c r="B2185" s="1" t="s">
        <v>13</v>
      </c>
      <c r="C2185" s="1" t="s">
        <v>290</v>
      </c>
      <c r="D2185" s="1" t="s">
        <v>76</v>
      </c>
      <c r="E2185" s="1" t="str">
        <f>+VLOOKUP(D2185,'[1]Exportar Hoja de Trabajo'!$B$2:$F$2549,2,0)</f>
        <v>RIONEGRO - JOSE M. CORDOVA</v>
      </c>
      <c r="F2185" s="1" t="s">
        <v>23</v>
      </c>
      <c r="G2185" s="1" t="s">
        <v>24</v>
      </c>
      <c r="H2185" s="1" t="s">
        <v>29</v>
      </c>
      <c r="I2185" s="5">
        <v>12</v>
      </c>
      <c r="J2185" s="1" t="s">
        <v>82</v>
      </c>
      <c r="K2185" s="1" t="s">
        <v>83</v>
      </c>
    </row>
    <row r="2186" spans="1:11" ht="13.5" thickBot="1">
      <c r="A2186" s="30">
        <v>45352</v>
      </c>
      <c r="B2186" s="1" t="s">
        <v>13</v>
      </c>
      <c r="C2186" s="1" t="s">
        <v>290</v>
      </c>
      <c r="D2186" s="1" t="s">
        <v>76</v>
      </c>
      <c r="E2186" s="1" t="str">
        <f>+VLOOKUP(D2186,'[1]Exportar Hoja de Trabajo'!$B$2:$F$2549,2,0)</f>
        <v>RIONEGRO - JOSE M. CORDOVA</v>
      </c>
      <c r="F2186" s="1" t="s">
        <v>23</v>
      </c>
      <c r="G2186" s="1" t="s">
        <v>24</v>
      </c>
      <c r="H2186" s="1" t="s">
        <v>15</v>
      </c>
      <c r="I2186" s="5">
        <v>289</v>
      </c>
      <c r="J2186" s="1" t="s">
        <v>25</v>
      </c>
      <c r="K2186" s="1" t="s">
        <v>26</v>
      </c>
    </row>
    <row r="2187" spans="1:11" ht="13.5" thickBot="1">
      <c r="A2187" s="30">
        <v>45352</v>
      </c>
      <c r="B2187" s="1" t="s">
        <v>13</v>
      </c>
      <c r="C2187" s="1" t="s">
        <v>290</v>
      </c>
      <c r="D2187" s="1" t="s">
        <v>76</v>
      </c>
      <c r="E2187" s="1" t="str">
        <f>+VLOOKUP(D2187,'[1]Exportar Hoja de Trabajo'!$B$2:$F$2549,2,0)</f>
        <v>RIONEGRO - JOSE M. CORDOVA</v>
      </c>
      <c r="F2187" s="1" t="s">
        <v>36</v>
      </c>
      <c r="G2187" t="s">
        <v>347</v>
      </c>
      <c r="H2187" s="1" t="s">
        <v>55</v>
      </c>
      <c r="I2187" s="5">
        <v>13</v>
      </c>
      <c r="J2187" s="1" t="s">
        <v>46</v>
      </c>
      <c r="K2187" s="1" t="s">
        <v>47</v>
      </c>
    </row>
    <row r="2188" spans="1:11" ht="13.5" thickBot="1">
      <c r="A2188" s="30">
        <v>45352</v>
      </c>
      <c r="B2188" s="1" t="s">
        <v>13</v>
      </c>
      <c r="C2188" s="1" t="s">
        <v>290</v>
      </c>
      <c r="D2188" s="1" t="s">
        <v>76</v>
      </c>
      <c r="E2188" s="1" t="str">
        <f>+VLOOKUP(D2188,'[1]Exportar Hoja de Trabajo'!$B$2:$F$2549,2,0)</f>
        <v>RIONEGRO - JOSE M. CORDOVA</v>
      </c>
      <c r="F2188" s="1" t="s">
        <v>36</v>
      </c>
      <c r="G2188" t="s">
        <v>347</v>
      </c>
      <c r="H2188" s="1" t="s">
        <v>177</v>
      </c>
      <c r="I2188" s="5">
        <v>1</v>
      </c>
      <c r="J2188" s="1" t="s">
        <v>131</v>
      </c>
      <c r="K2188" s="1" t="s">
        <v>132</v>
      </c>
    </row>
    <row r="2189" spans="1:11" ht="13.5" thickBot="1">
      <c r="A2189" s="30">
        <v>45352</v>
      </c>
      <c r="B2189" s="1" t="s">
        <v>13</v>
      </c>
      <c r="C2189" s="1" t="s">
        <v>290</v>
      </c>
      <c r="D2189" s="1" t="s">
        <v>76</v>
      </c>
      <c r="E2189" s="1" t="str">
        <f>+VLOOKUP(D2189,'[1]Exportar Hoja de Trabajo'!$B$2:$F$2549,2,0)</f>
        <v>RIONEGRO - JOSE M. CORDOVA</v>
      </c>
      <c r="F2189" s="1" t="s">
        <v>36</v>
      </c>
      <c r="G2189" t="s">
        <v>347</v>
      </c>
      <c r="H2189" s="1" t="s">
        <v>126</v>
      </c>
      <c r="I2189" s="5">
        <v>6</v>
      </c>
      <c r="J2189" s="1" t="s">
        <v>127</v>
      </c>
      <c r="K2189" s="1" t="s">
        <v>128</v>
      </c>
    </row>
    <row r="2190" spans="1:11" ht="13.5" thickBot="1">
      <c r="A2190" s="30">
        <v>45352</v>
      </c>
      <c r="B2190" s="1" t="s">
        <v>13</v>
      </c>
      <c r="C2190" s="1" t="s">
        <v>290</v>
      </c>
      <c r="D2190" s="1" t="s">
        <v>76</v>
      </c>
      <c r="E2190" s="1" t="str">
        <f>+VLOOKUP(D2190,'[1]Exportar Hoja de Trabajo'!$B$2:$F$2549,2,0)</f>
        <v>RIONEGRO - JOSE M. CORDOVA</v>
      </c>
      <c r="F2190" s="1" t="s">
        <v>38</v>
      </c>
      <c r="G2190" s="1" t="s">
        <v>39</v>
      </c>
      <c r="H2190" s="1" t="s">
        <v>55</v>
      </c>
      <c r="I2190" s="5">
        <v>18</v>
      </c>
      <c r="J2190" s="1" t="s">
        <v>46</v>
      </c>
      <c r="K2190" s="1" t="s">
        <v>47</v>
      </c>
    </row>
    <row r="2191" spans="1:11" ht="13.5" thickBot="1">
      <c r="A2191" s="30">
        <v>45352</v>
      </c>
      <c r="B2191" s="1" t="s">
        <v>13</v>
      </c>
      <c r="C2191" s="1" t="s">
        <v>290</v>
      </c>
      <c r="D2191" s="1" t="s">
        <v>84</v>
      </c>
      <c r="E2191" s="1" t="str">
        <f>+VLOOKUP(D2191,'[1]Exportar Hoja de Trabajo'!$B$2:$F$2549,2,0)</f>
        <v>MONTERIA - LOS GARZONES</v>
      </c>
      <c r="F2191" s="1" t="s">
        <v>18</v>
      </c>
      <c r="G2191" s="1" t="s">
        <v>19</v>
      </c>
      <c r="H2191" s="1" t="s">
        <v>45</v>
      </c>
      <c r="I2191" s="5">
        <v>9</v>
      </c>
      <c r="J2191" s="1" t="s">
        <v>46</v>
      </c>
      <c r="K2191" s="1" t="s">
        <v>47</v>
      </c>
    </row>
    <row r="2192" spans="1:11" ht="13.5" thickBot="1">
      <c r="A2192" s="30">
        <v>45352</v>
      </c>
      <c r="B2192" s="1" t="s">
        <v>13</v>
      </c>
      <c r="C2192" s="1" t="s">
        <v>290</v>
      </c>
      <c r="D2192" s="1" t="s">
        <v>84</v>
      </c>
      <c r="E2192" s="1" t="str">
        <f>+VLOOKUP(D2192,'[1]Exportar Hoja de Trabajo'!$B$2:$F$2549,2,0)</f>
        <v>MONTERIA - LOS GARZONES</v>
      </c>
      <c r="F2192" s="1" t="s">
        <v>23</v>
      </c>
      <c r="G2192" s="1" t="s">
        <v>24</v>
      </c>
      <c r="H2192" s="1" t="s">
        <v>29</v>
      </c>
      <c r="I2192" s="5">
        <v>124</v>
      </c>
      <c r="J2192" s="1" t="s">
        <v>30</v>
      </c>
      <c r="K2192" s="1" t="s">
        <v>488</v>
      </c>
    </row>
    <row r="2193" spans="1:11" ht="13.5" thickBot="1">
      <c r="A2193" s="30">
        <v>45352</v>
      </c>
      <c r="B2193" s="1" t="s">
        <v>13</v>
      </c>
      <c r="C2193" s="1" t="s">
        <v>290</v>
      </c>
      <c r="D2193" s="1" t="s">
        <v>85</v>
      </c>
      <c r="E2193" s="1" t="str">
        <f>+VLOOKUP(D2193,'[1]Exportar Hoja de Trabajo'!$B$2:$F$2549,2,0)</f>
        <v>NEIVA - BENITO SALAS</v>
      </c>
      <c r="F2193" s="1" t="s">
        <v>32</v>
      </c>
      <c r="G2193" s="1" t="s">
        <v>33</v>
      </c>
      <c r="H2193" s="1" t="s">
        <v>45</v>
      </c>
      <c r="I2193" s="5">
        <v>1</v>
      </c>
      <c r="J2193" s="1" t="s">
        <v>46</v>
      </c>
      <c r="K2193" s="1" t="s">
        <v>47</v>
      </c>
    </row>
    <row r="2194" spans="1:11" ht="13.5" thickBot="1">
      <c r="A2194" s="30">
        <v>45352</v>
      </c>
      <c r="B2194" s="1" t="s">
        <v>13</v>
      </c>
      <c r="C2194" s="1" t="s">
        <v>290</v>
      </c>
      <c r="D2194" s="1" t="s">
        <v>85</v>
      </c>
      <c r="E2194" s="1" t="str">
        <f>+VLOOKUP(D2194,'[1]Exportar Hoja de Trabajo'!$B$2:$F$2549,2,0)</f>
        <v>NEIVA - BENITO SALAS</v>
      </c>
      <c r="F2194" s="1" t="s">
        <v>32</v>
      </c>
      <c r="G2194" s="1" t="s">
        <v>33</v>
      </c>
      <c r="H2194" s="1" t="s">
        <v>29</v>
      </c>
      <c r="I2194" s="5">
        <v>56</v>
      </c>
      <c r="J2194" s="1" t="s">
        <v>46</v>
      </c>
      <c r="K2194" s="1" t="s">
        <v>47</v>
      </c>
    </row>
    <row r="2195" spans="1:11" ht="13.5" thickBot="1">
      <c r="A2195" s="30">
        <v>45352</v>
      </c>
      <c r="B2195" s="1" t="s">
        <v>13</v>
      </c>
      <c r="C2195" s="1" t="s">
        <v>290</v>
      </c>
      <c r="D2195" s="1" t="s">
        <v>86</v>
      </c>
      <c r="E2195" s="1" t="str">
        <f>+VLOOKUP(D2195,'[1]Exportar Hoja de Trabajo'!$B$2:$F$2549,2,0)</f>
        <v>PEREIRA - MATECAÑA</v>
      </c>
      <c r="F2195" s="1" t="s">
        <v>32</v>
      </c>
      <c r="G2195" s="1" t="s">
        <v>33</v>
      </c>
      <c r="H2195" s="1" t="s">
        <v>45</v>
      </c>
      <c r="I2195" s="5">
        <v>9</v>
      </c>
      <c r="J2195" s="1" t="s">
        <v>46</v>
      </c>
      <c r="K2195" s="1" t="s">
        <v>47</v>
      </c>
    </row>
    <row r="2196" spans="1:11" ht="13.5" thickBot="1">
      <c r="A2196" s="30">
        <v>45352</v>
      </c>
      <c r="B2196" s="1" t="s">
        <v>13</v>
      </c>
      <c r="C2196" s="1" t="s">
        <v>290</v>
      </c>
      <c r="D2196" s="1" t="s">
        <v>86</v>
      </c>
      <c r="E2196" s="1" t="str">
        <f>+VLOOKUP(D2196,'[1]Exportar Hoja de Trabajo'!$B$2:$F$2549,2,0)</f>
        <v>PEREIRA - MATECAÑA</v>
      </c>
      <c r="F2196" s="1" t="s">
        <v>32</v>
      </c>
      <c r="G2196" s="1" t="s">
        <v>33</v>
      </c>
      <c r="H2196" s="1" t="s">
        <v>49</v>
      </c>
      <c r="I2196" s="5">
        <v>23</v>
      </c>
      <c r="J2196" s="1" t="s">
        <v>50</v>
      </c>
      <c r="K2196" s="1" t="s">
        <v>51</v>
      </c>
    </row>
    <row r="2197" spans="1:11" ht="13.5" thickBot="1">
      <c r="A2197" s="30">
        <v>45352</v>
      </c>
      <c r="B2197" s="1" t="s">
        <v>13</v>
      </c>
      <c r="C2197" s="1" t="s">
        <v>290</v>
      </c>
      <c r="D2197" s="1" t="s">
        <v>86</v>
      </c>
      <c r="E2197" s="1" t="str">
        <f>+VLOOKUP(D2197,'[1]Exportar Hoja de Trabajo'!$B$2:$F$2549,2,0)</f>
        <v>PEREIRA - MATECAÑA</v>
      </c>
      <c r="F2197" s="1" t="s">
        <v>32</v>
      </c>
      <c r="G2197" s="1" t="s">
        <v>33</v>
      </c>
      <c r="H2197" s="1" t="s">
        <v>29</v>
      </c>
      <c r="I2197" s="5">
        <v>202</v>
      </c>
      <c r="J2197" s="1" t="s">
        <v>30</v>
      </c>
      <c r="K2197" s="1" t="s">
        <v>488</v>
      </c>
    </row>
    <row r="2198" spans="1:11" ht="13.5" thickBot="1">
      <c r="A2198" s="30">
        <v>45352</v>
      </c>
      <c r="B2198" s="1" t="s">
        <v>13</v>
      </c>
      <c r="C2198" s="1" t="s">
        <v>290</v>
      </c>
      <c r="D2198" s="1" t="s">
        <v>86</v>
      </c>
      <c r="E2198" s="1" t="str">
        <f>+VLOOKUP(D2198,'[1]Exportar Hoja de Trabajo'!$B$2:$F$2549,2,0)</f>
        <v>PEREIRA - MATECAÑA</v>
      </c>
      <c r="F2198" s="1" t="s">
        <v>18</v>
      </c>
      <c r="G2198" s="1" t="s">
        <v>19</v>
      </c>
      <c r="H2198" s="1" t="s">
        <v>15</v>
      </c>
      <c r="I2198" s="5">
        <v>19</v>
      </c>
      <c r="J2198" s="1" t="s">
        <v>16</v>
      </c>
      <c r="K2198" s="1" t="s">
        <v>17</v>
      </c>
    </row>
    <row r="2199" spans="1:11" ht="13.5" thickBot="1">
      <c r="A2199" s="30">
        <v>45352</v>
      </c>
      <c r="B2199" s="1" t="s">
        <v>13</v>
      </c>
      <c r="C2199" s="1" t="s">
        <v>290</v>
      </c>
      <c r="D2199" s="1" t="s">
        <v>86</v>
      </c>
      <c r="E2199" s="1" t="str">
        <f>+VLOOKUP(D2199,'[1]Exportar Hoja de Trabajo'!$B$2:$F$2549,2,0)</f>
        <v>PEREIRA - MATECAÑA</v>
      </c>
      <c r="F2199" s="1" t="s">
        <v>23</v>
      </c>
      <c r="G2199" s="1" t="s">
        <v>24</v>
      </c>
      <c r="H2199" s="1" t="s">
        <v>45</v>
      </c>
      <c r="I2199" s="5">
        <v>9</v>
      </c>
      <c r="J2199" s="1" t="s">
        <v>46</v>
      </c>
      <c r="K2199" s="1" t="s">
        <v>47</v>
      </c>
    </row>
    <row r="2200" spans="1:11" ht="13.5" thickBot="1">
      <c r="A2200" s="30">
        <v>45352</v>
      </c>
      <c r="B2200" s="1" t="s">
        <v>13</v>
      </c>
      <c r="C2200" s="1" t="s">
        <v>290</v>
      </c>
      <c r="D2200" s="1" t="s">
        <v>86</v>
      </c>
      <c r="E2200" s="1" t="str">
        <f>+VLOOKUP(D2200,'[1]Exportar Hoja de Trabajo'!$B$2:$F$2549,2,0)</f>
        <v>PEREIRA - MATECAÑA</v>
      </c>
      <c r="F2200" s="1" t="s">
        <v>40</v>
      </c>
      <c r="G2200" s="1" t="s">
        <v>41</v>
      </c>
      <c r="H2200" s="1" t="s">
        <v>45</v>
      </c>
      <c r="I2200" s="5">
        <v>62</v>
      </c>
      <c r="J2200" s="1" t="s">
        <v>42</v>
      </c>
      <c r="K2200" s="1" t="s">
        <v>43</v>
      </c>
    </row>
    <row r="2201" spans="1:11" ht="13.5" thickBot="1">
      <c r="A2201" s="30">
        <v>45352</v>
      </c>
      <c r="B2201" s="1" t="s">
        <v>13</v>
      </c>
      <c r="C2201" s="1" t="s">
        <v>290</v>
      </c>
      <c r="D2201" s="1" t="s">
        <v>86</v>
      </c>
      <c r="E2201" s="1" t="str">
        <f>+VLOOKUP(D2201,'[1]Exportar Hoja de Trabajo'!$B$2:$F$2549,2,0)</f>
        <v>PEREIRA - MATECAÑA</v>
      </c>
      <c r="F2201" s="1" t="s">
        <v>40</v>
      </c>
      <c r="G2201" s="1" t="s">
        <v>41</v>
      </c>
      <c r="H2201" s="1" t="s">
        <v>15</v>
      </c>
      <c r="I2201" s="5">
        <v>22</v>
      </c>
      <c r="J2201" s="1" t="s">
        <v>16</v>
      </c>
      <c r="K2201" s="1" t="s">
        <v>17</v>
      </c>
    </row>
    <row r="2202" spans="1:11" ht="13.5" thickBot="1">
      <c r="A2202" s="30">
        <v>45352</v>
      </c>
      <c r="B2202" s="1" t="s">
        <v>13</v>
      </c>
      <c r="C2202" s="1" t="s">
        <v>290</v>
      </c>
      <c r="D2202" s="1" t="s">
        <v>87</v>
      </c>
      <c r="E2202" s="1" t="str">
        <f>+VLOOKUP(D2202,'[1]Exportar Hoja de Trabajo'!$B$2:$F$2549,2,0)</f>
        <v>PASTO - ANTONIO NARIQO</v>
      </c>
      <c r="F2202" s="1" t="s">
        <v>65</v>
      </c>
      <c r="G2202" s="1" t="s">
        <v>66</v>
      </c>
      <c r="H2202" s="1" t="s">
        <v>29</v>
      </c>
      <c r="I2202" s="5">
        <v>1</v>
      </c>
      <c r="J2202" s="1" t="s">
        <v>30</v>
      </c>
      <c r="K2202" s="1" t="s">
        <v>488</v>
      </c>
    </row>
    <row r="2203" spans="1:11" ht="13.5" thickBot="1">
      <c r="A2203" s="30">
        <v>45352</v>
      </c>
      <c r="B2203" s="1" t="s">
        <v>13</v>
      </c>
      <c r="C2203" s="1" t="s">
        <v>290</v>
      </c>
      <c r="D2203" s="1" t="s">
        <v>87</v>
      </c>
      <c r="E2203" s="1" t="str">
        <f>+VLOOKUP(D2203,'[1]Exportar Hoja de Trabajo'!$B$2:$F$2549,2,0)</f>
        <v>PASTO - ANTONIO NARIQO</v>
      </c>
      <c r="F2203" s="1" t="s">
        <v>40</v>
      </c>
      <c r="G2203" s="1" t="s">
        <v>41</v>
      </c>
      <c r="H2203" s="1" t="s">
        <v>29</v>
      </c>
      <c r="I2203" s="5">
        <v>591</v>
      </c>
      <c r="J2203" s="1" t="s">
        <v>46</v>
      </c>
      <c r="K2203" s="1" t="s">
        <v>47</v>
      </c>
    </row>
    <row r="2204" spans="1:11" ht="13.5" thickBot="1">
      <c r="A2204" s="30">
        <v>45352</v>
      </c>
      <c r="B2204" s="1" t="s">
        <v>13</v>
      </c>
      <c r="C2204" s="1" t="s">
        <v>290</v>
      </c>
      <c r="D2204" s="1" t="s">
        <v>88</v>
      </c>
      <c r="E2204" s="1" t="str">
        <f>+VLOOKUP(D2204,'[1]Exportar Hoja de Trabajo'!$B$2:$F$2549,2,0)</f>
        <v>ALMIRANTE PADILLA</v>
      </c>
      <c r="F2204" s="1" t="s">
        <v>23</v>
      </c>
      <c r="G2204" s="1" t="s">
        <v>24</v>
      </c>
      <c r="H2204" s="1" t="s">
        <v>29</v>
      </c>
      <c r="I2204" s="5">
        <v>45</v>
      </c>
      <c r="J2204" s="1" t="s">
        <v>30</v>
      </c>
      <c r="K2204" s="1" t="s">
        <v>488</v>
      </c>
    </row>
    <row r="2205" spans="1:11" ht="13.5" thickBot="1">
      <c r="A2205" s="30">
        <v>45352</v>
      </c>
      <c r="B2205" s="1" t="s">
        <v>13</v>
      </c>
      <c r="C2205" s="1" t="s">
        <v>290</v>
      </c>
      <c r="D2205" s="1" t="s">
        <v>88</v>
      </c>
      <c r="E2205" s="1" t="str">
        <f>+VLOOKUP(D2205,'[1]Exportar Hoja de Trabajo'!$B$2:$F$2549,2,0)</f>
        <v>ALMIRANTE PADILLA</v>
      </c>
      <c r="F2205" s="1" t="s">
        <v>27</v>
      </c>
      <c r="G2205" s="1" t="s">
        <v>28</v>
      </c>
      <c r="H2205" s="1" t="s">
        <v>29</v>
      </c>
      <c r="I2205" s="5">
        <v>44</v>
      </c>
      <c r="J2205" s="1" t="s">
        <v>30</v>
      </c>
      <c r="K2205" s="1" t="s">
        <v>488</v>
      </c>
    </row>
    <row r="2206" spans="1:11" ht="13.5" thickBot="1">
      <c r="A2206" s="30">
        <v>45352</v>
      </c>
      <c r="B2206" s="1" t="s">
        <v>13</v>
      </c>
      <c r="C2206" s="1" t="s">
        <v>290</v>
      </c>
      <c r="D2206" s="1" t="s">
        <v>89</v>
      </c>
      <c r="E2206" s="1" t="str">
        <f>+VLOOKUP(D2206,'[1]Exportar Hoja de Trabajo'!$B$2:$F$2549,2,0)</f>
        <v>SIMON BOLIVAR</v>
      </c>
      <c r="F2206" s="1" t="s">
        <v>32</v>
      </c>
      <c r="G2206" s="1" t="s">
        <v>33</v>
      </c>
      <c r="H2206" s="1" t="s">
        <v>15</v>
      </c>
      <c r="I2206" s="5">
        <v>94</v>
      </c>
      <c r="J2206" s="1" t="s">
        <v>16</v>
      </c>
      <c r="K2206" s="1" t="s">
        <v>17</v>
      </c>
    </row>
    <row r="2207" spans="1:11" ht="13.5" thickBot="1">
      <c r="A2207" s="30">
        <v>45352</v>
      </c>
      <c r="B2207" s="1" t="s">
        <v>13</v>
      </c>
      <c r="C2207" s="1" t="s">
        <v>290</v>
      </c>
      <c r="D2207" s="1" t="s">
        <v>89</v>
      </c>
      <c r="E2207" s="1" t="str">
        <f>+VLOOKUP(D2207,'[1]Exportar Hoja de Trabajo'!$B$2:$F$2549,2,0)</f>
        <v>SIMON BOLIVAR</v>
      </c>
      <c r="F2207" s="1" t="s">
        <v>6</v>
      </c>
      <c r="G2207" s="1" t="s">
        <v>283</v>
      </c>
      <c r="H2207" s="1" t="s">
        <v>177</v>
      </c>
      <c r="I2207" s="5">
        <v>7</v>
      </c>
      <c r="J2207" s="1" t="s">
        <v>131</v>
      </c>
      <c r="K2207" s="1" t="s">
        <v>132</v>
      </c>
    </row>
    <row r="2208" spans="1:11" ht="13.5" thickBot="1">
      <c r="A2208" s="30">
        <v>45352</v>
      </c>
      <c r="B2208" s="1" t="s">
        <v>13</v>
      </c>
      <c r="C2208" s="1" t="s">
        <v>290</v>
      </c>
      <c r="D2208" s="1" t="s">
        <v>89</v>
      </c>
      <c r="E2208" s="1" t="str">
        <f>+VLOOKUP(D2208,'[1]Exportar Hoja de Trabajo'!$B$2:$F$2549,2,0)</f>
        <v>SIMON BOLIVAR</v>
      </c>
      <c r="F2208" s="1" t="s">
        <v>18</v>
      </c>
      <c r="G2208" s="1" t="s">
        <v>19</v>
      </c>
      <c r="H2208" s="1" t="s">
        <v>49</v>
      </c>
      <c r="I2208" s="5">
        <v>43</v>
      </c>
      <c r="J2208" s="1" t="s">
        <v>50</v>
      </c>
      <c r="K2208" s="1" t="s">
        <v>51</v>
      </c>
    </row>
    <row r="2209" spans="1:11" ht="13.5" thickBot="1">
      <c r="A2209" s="30">
        <v>45352</v>
      </c>
      <c r="B2209" s="1" t="s">
        <v>13</v>
      </c>
      <c r="C2209" s="1" t="s">
        <v>290</v>
      </c>
      <c r="D2209" s="1" t="s">
        <v>89</v>
      </c>
      <c r="E2209" s="1" t="str">
        <f>+VLOOKUP(D2209,'[1]Exportar Hoja de Trabajo'!$B$2:$F$2549,2,0)</f>
        <v>SIMON BOLIVAR</v>
      </c>
      <c r="F2209" s="1" t="s">
        <v>27</v>
      </c>
      <c r="G2209" s="1" t="s">
        <v>28</v>
      </c>
      <c r="H2209" s="1" t="s">
        <v>45</v>
      </c>
      <c r="I2209" s="5">
        <v>7</v>
      </c>
      <c r="J2209" s="1" t="s">
        <v>46</v>
      </c>
      <c r="K2209" s="1" t="s">
        <v>47</v>
      </c>
    </row>
    <row r="2210" spans="1:11" ht="13.5" thickBot="1">
      <c r="A2210" s="30">
        <v>45352</v>
      </c>
      <c r="B2210" s="1" t="s">
        <v>13</v>
      </c>
      <c r="C2210" s="1" t="s">
        <v>290</v>
      </c>
      <c r="D2210" s="1" t="s">
        <v>85</v>
      </c>
      <c r="E2210" s="1" t="str">
        <f>+VLOOKUP(D2210,'[1]Exportar Hoja de Trabajo'!$B$2:$F$2549,2,0)</f>
        <v>NEIVA - BENITO SALAS</v>
      </c>
      <c r="F2210" s="1" t="s">
        <v>23</v>
      </c>
      <c r="G2210" s="1" t="s">
        <v>24</v>
      </c>
      <c r="H2210" s="1" t="s">
        <v>29</v>
      </c>
      <c r="I2210" s="5">
        <v>56</v>
      </c>
      <c r="J2210" s="1" t="s">
        <v>46</v>
      </c>
      <c r="K2210" s="1" t="s">
        <v>47</v>
      </c>
    </row>
    <row r="2211" spans="1:11" ht="13.5" thickBot="1">
      <c r="A2211" s="30">
        <v>45352</v>
      </c>
      <c r="B2211" s="1" t="s">
        <v>13</v>
      </c>
      <c r="C2211" s="1" t="s">
        <v>290</v>
      </c>
      <c r="D2211" s="1" t="s">
        <v>85</v>
      </c>
      <c r="E2211" s="1" t="str">
        <f>+VLOOKUP(D2211,'[1]Exportar Hoja de Trabajo'!$B$2:$F$2549,2,0)</f>
        <v>NEIVA - BENITO SALAS</v>
      </c>
      <c r="F2211" s="1" t="s">
        <v>27</v>
      </c>
      <c r="G2211" s="1" t="s">
        <v>28</v>
      </c>
      <c r="H2211" s="1" t="s">
        <v>29</v>
      </c>
      <c r="I2211" s="5">
        <v>31</v>
      </c>
      <c r="J2211" s="1" t="s">
        <v>30</v>
      </c>
      <c r="K2211" s="1" t="s">
        <v>488</v>
      </c>
    </row>
    <row r="2212" spans="1:11" ht="13.5" thickBot="1">
      <c r="A2212" s="30">
        <v>45352</v>
      </c>
      <c r="B2212" s="1" t="s">
        <v>139</v>
      </c>
      <c r="C2212" s="1" t="s">
        <v>291</v>
      </c>
      <c r="D2212" s="1" t="s">
        <v>140</v>
      </c>
      <c r="E2212" s="1" t="str">
        <f>+VLOOKUP(D2212,'[1]Exportar Hoja de Trabajo'!$B$2:$F$2549,2,0)</f>
        <v>MEDELLIN - OLAYA HERRERA</v>
      </c>
      <c r="F2212" s="1" t="s">
        <v>6</v>
      </c>
      <c r="G2212" s="1" t="s">
        <v>283</v>
      </c>
      <c r="H2212" s="1" t="s">
        <v>209</v>
      </c>
      <c r="I2212" s="5">
        <v>2</v>
      </c>
      <c r="J2212" s="1" t="s">
        <v>131</v>
      </c>
      <c r="K2212" s="1" t="s">
        <v>132</v>
      </c>
    </row>
    <row r="2213" spans="1:11" ht="13.5" thickBot="1">
      <c r="A2213" s="30">
        <v>45352</v>
      </c>
      <c r="B2213" s="1" t="s">
        <v>146</v>
      </c>
      <c r="C2213" s="1" t="s">
        <v>148</v>
      </c>
      <c r="D2213" s="1" t="s">
        <v>5</v>
      </c>
      <c r="E2213" s="1" t="str">
        <f>+VLOOKUP(D2213,'[1]Exportar Hoja de Trabajo'!$B$2:$F$2549,2,0)</f>
        <v>BOGOTA - EL DORADO LUIS CARLOS GALAN SARMIENTO</v>
      </c>
      <c r="F2213" s="1" t="s">
        <v>59</v>
      </c>
      <c r="G2213" s="1" t="s">
        <v>60</v>
      </c>
      <c r="H2213" s="1" t="s">
        <v>149</v>
      </c>
      <c r="I2213" s="5">
        <v>8</v>
      </c>
      <c r="J2213" s="1" t="s">
        <v>146</v>
      </c>
      <c r="K2213" s="1" t="s">
        <v>148</v>
      </c>
    </row>
    <row r="2214" spans="1:11" ht="13.5" thickBot="1">
      <c r="A2214" s="30">
        <v>45352</v>
      </c>
      <c r="B2214" s="1" t="s">
        <v>146</v>
      </c>
      <c r="C2214" s="1" t="s">
        <v>148</v>
      </c>
      <c r="D2214" s="1" t="s">
        <v>5</v>
      </c>
      <c r="E2214" s="1" t="str">
        <f>+VLOOKUP(D2214,'[1]Exportar Hoja de Trabajo'!$B$2:$F$2549,2,0)</f>
        <v>BOGOTA - EL DORADO LUIS CARLOS GALAN SARMIENTO</v>
      </c>
      <c r="F2214" s="1" t="s">
        <v>23</v>
      </c>
      <c r="G2214" s="1" t="s">
        <v>24</v>
      </c>
      <c r="H2214" s="1" t="s">
        <v>169</v>
      </c>
      <c r="I2214" s="5">
        <v>1</v>
      </c>
      <c r="J2214" s="1" t="s">
        <v>146</v>
      </c>
      <c r="K2214" s="1" t="s">
        <v>148</v>
      </c>
    </row>
    <row r="2215" spans="1:11" ht="13.5" thickBot="1">
      <c r="A2215" s="30">
        <v>45352</v>
      </c>
      <c r="B2215" s="1" t="s">
        <v>146</v>
      </c>
      <c r="C2215" s="1" t="s">
        <v>148</v>
      </c>
      <c r="D2215" s="1" t="s">
        <v>5</v>
      </c>
      <c r="E2215" s="1" t="str">
        <f>+VLOOKUP(D2215,'[1]Exportar Hoja de Trabajo'!$B$2:$F$2549,2,0)</f>
        <v>BOGOTA - EL DORADO LUIS CARLOS GALAN SARMIENTO</v>
      </c>
      <c r="F2215" s="1" t="s">
        <v>18</v>
      </c>
      <c r="G2215" s="1" t="s">
        <v>19</v>
      </c>
      <c r="H2215" s="1" t="s">
        <v>154</v>
      </c>
      <c r="I2215" s="5">
        <v>7</v>
      </c>
      <c r="J2215" s="1" t="s">
        <v>146</v>
      </c>
      <c r="K2215" s="1" t="s">
        <v>148</v>
      </c>
    </row>
    <row r="2216" spans="1:11" ht="13.5" thickBot="1">
      <c r="A2216" s="30">
        <v>45352</v>
      </c>
      <c r="B2216" s="1" t="s">
        <v>153</v>
      </c>
      <c r="C2216" s="1" t="s">
        <v>292</v>
      </c>
      <c r="D2216" s="1" t="s">
        <v>5</v>
      </c>
      <c r="E2216" s="1" t="str">
        <f>+VLOOKUP(D2216,'[1]Exportar Hoja de Trabajo'!$B$2:$F$2549,2,0)</f>
        <v>BOGOTA - EL DORADO LUIS CARLOS GALAN SARMIENTO</v>
      </c>
      <c r="F2216" s="1" t="s">
        <v>6</v>
      </c>
      <c r="G2216" s="1" t="s">
        <v>283</v>
      </c>
      <c r="H2216" s="1" t="s">
        <v>129</v>
      </c>
      <c r="I2216" s="5">
        <v>311</v>
      </c>
      <c r="J2216" s="1" t="s">
        <v>57</v>
      </c>
      <c r="K2216" s="1" t="s">
        <v>58</v>
      </c>
    </row>
    <row r="2217" spans="1:11" ht="13.5" thickBot="1">
      <c r="A2217" s="30">
        <v>45352</v>
      </c>
      <c r="B2217" s="1" t="s">
        <v>162</v>
      </c>
      <c r="C2217" s="1" t="s">
        <v>299</v>
      </c>
      <c r="D2217" s="1" t="s">
        <v>76</v>
      </c>
      <c r="E2217" s="1" t="str">
        <f>+VLOOKUP(D2217,'[1]Exportar Hoja de Trabajo'!$B$2:$F$2549,2,0)</f>
        <v>RIONEGRO - JOSE M. CORDOVA</v>
      </c>
      <c r="F2217" s="1" t="s">
        <v>32</v>
      </c>
      <c r="G2217" s="1" t="s">
        <v>33</v>
      </c>
      <c r="H2217" s="1" t="s">
        <v>171</v>
      </c>
      <c r="I2217" s="5">
        <v>1</v>
      </c>
      <c r="J2217" s="1" t="s">
        <v>131</v>
      </c>
      <c r="K2217" s="1" t="s">
        <v>132</v>
      </c>
    </row>
    <row r="2218" spans="1:11" ht="13.5" thickBot="1">
      <c r="A2218" s="30">
        <v>45352</v>
      </c>
      <c r="B2218" s="1" t="s">
        <v>162</v>
      </c>
      <c r="C2218" s="1" t="s">
        <v>299</v>
      </c>
      <c r="D2218" s="1" t="s">
        <v>76</v>
      </c>
      <c r="E2218" s="1" t="str">
        <f>+VLOOKUP(D2218,'[1]Exportar Hoja de Trabajo'!$B$2:$F$2549,2,0)</f>
        <v>RIONEGRO - JOSE M. CORDOVA</v>
      </c>
      <c r="F2218" s="1" t="s">
        <v>59</v>
      </c>
      <c r="G2218" s="1" t="s">
        <v>60</v>
      </c>
      <c r="H2218" s="1" t="s">
        <v>165</v>
      </c>
      <c r="I2218" s="5">
        <v>2</v>
      </c>
      <c r="J2218" s="1" t="s">
        <v>131</v>
      </c>
      <c r="K2218" s="1" t="s">
        <v>132</v>
      </c>
    </row>
    <row r="2219" spans="1:11" ht="13.5" thickBot="1">
      <c r="A2219" s="30">
        <v>45352</v>
      </c>
      <c r="B2219" s="1" t="s">
        <v>162</v>
      </c>
      <c r="C2219" s="1" t="s">
        <v>299</v>
      </c>
      <c r="D2219" s="1" t="s">
        <v>76</v>
      </c>
      <c r="E2219" s="1" t="str">
        <f>+VLOOKUP(D2219,'[1]Exportar Hoja de Trabajo'!$B$2:$F$2549,2,0)</f>
        <v>RIONEGRO - JOSE M. CORDOVA</v>
      </c>
      <c r="F2219" s="1" t="s">
        <v>18</v>
      </c>
      <c r="G2219" s="1" t="s">
        <v>19</v>
      </c>
      <c r="H2219" s="1" t="s">
        <v>215</v>
      </c>
      <c r="I2219" s="5">
        <v>4</v>
      </c>
      <c r="J2219" s="1" t="s">
        <v>131</v>
      </c>
      <c r="K2219" s="1" t="s">
        <v>132</v>
      </c>
    </row>
    <row r="2220" spans="1:11" ht="13.5" thickBot="1">
      <c r="A2220" s="30">
        <v>45352</v>
      </c>
      <c r="B2220" s="1" t="s">
        <v>162</v>
      </c>
      <c r="C2220" s="1" t="s">
        <v>299</v>
      </c>
      <c r="D2220" s="1" t="s">
        <v>76</v>
      </c>
      <c r="E2220" s="1" t="str">
        <f>+VLOOKUP(D2220,'[1]Exportar Hoja de Trabajo'!$B$2:$F$2549,2,0)</f>
        <v>RIONEGRO - JOSE M. CORDOVA</v>
      </c>
      <c r="F2220" s="1" t="s">
        <v>18</v>
      </c>
      <c r="G2220" s="1" t="s">
        <v>19</v>
      </c>
      <c r="H2220" s="1" t="s">
        <v>149</v>
      </c>
      <c r="I2220" s="5">
        <v>4</v>
      </c>
      <c r="J2220" s="1" t="s">
        <v>131</v>
      </c>
      <c r="K2220" s="1" t="s">
        <v>132</v>
      </c>
    </row>
    <row r="2221" spans="1:11" ht="13.5" thickBot="1">
      <c r="A2221" s="30">
        <v>45352</v>
      </c>
      <c r="B2221" s="1" t="s">
        <v>13</v>
      </c>
      <c r="C2221" s="1" t="s">
        <v>290</v>
      </c>
      <c r="D2221" s="1" t="s">
        <v>14</v>
      </c>
      <c r="E2221" s="1" t="str">
        <f>+VLOOKUP(D2221,'[1]Exportar Hoja de Trabajo'!$B$2:$F$2549,2,0)</f>
        <v>SAN ANDRES-GUSTAVO ROJAS PINILLA</v>
      </c>
      <c r="F2221" s="1" t="s">
        <v>65</v>
      </c>
      <c r="G2221" s="1" t="s">
        <v>66</v>
      </c>
      <c r="H2221" s="1" t="s">
        <v>15</v>
      </c>
      <c r="I2221" s="5">
        <v>1</v>
      </c>
      <c r="J2221" s="1" t="s">
        <v>25</v>
      </c>
      <c r="K2221" s="1" t="s">
        <v>26</v>
      </c>
    </row>
    <row r="2222" spans="1:11" ht="13.5" thickBot="1">
      <c r="A2222" s="30">
        <v>45352</v>
      </c>
      <c r="B2222" s="1" t="s">
        <v>13</v>
      </c>
      <c r="C2222" s="1" t="s">
        <v>290</v>
      </c>
      <c r="D2222" s="1" t="s">
        <v>14</v>
      </c>
      <c r="E2222" s="1" t="str">
        <f>+VLOOKUP(D2222,'[1]Exportar Hoja de Trabajo'!$B$2:$F$2549,2,0)</f>
        <v>SAN ANDRES-GUSTAVO ROJAS PINILLA</v>
      </c>
      <c r="F2222" s="1" t="s">
        <v>23</v>
      </c>
      <c r="G2222" s="1" t="s">
        <v>24</v>
      </c>
      <c r="H2222" s="1" t="s">
        <v>15</v>
      </c>
      <c r="I2222" s="5">
        <v>18</v>
      </c>
      <c r="J2222" s="1" t="s">
        <v>25</v>
      </c>
      <c r="K2222" s="1" t="s">
        <v>26</v>
      </c>
    </row>
    <row r="2223" spans="1:11" ht="13.5" thickBot="1">
      <c r="A2223" s="30">
        <v>45352</v>
      </c>
      <c r="B2223" s="1" t="s">
        <v>13</v>
      </c>
      <c r="C2223" s="1" t="s">
        <v>290</v>
      </c>
      <c r="D2223" s="1" t="s">
        <v>14</v>
      </c>
      <c r="E2223" s="1" t="str">
        <f>+VLOOKUP(D2223,'[1]Exportar Hoja de Trabajo'!$B$2:$F$2549,2,0)</f>
        <v>SAN ANDRES-GUSTAVO ROJAS PINILLA</v>
      </c>
      <c r="F2223" s="1" t="s">
        <v>27</v>
      </c>
      <c r="G2223" s="1" t="s">
        <v>28</v>
      </c>
      <c r="H2223" s="1" t="s">
        <v>29</v>
      </c>
      <c r="I2223" s="5">
        <v>320</v>
      </c>
      <c r="J2223" s="1" t="s">
        <v>30</v>
      </c>
      <c r="K2223" s="1" t="s">
        <v>488</v>
      </c>
    </row>
    <row r="2224" spans="1:11" ht="13.5" thickBot="1">
      <c r="A2224" s="30">
        <v>45352</v>
      </c>
      <c r="B2224" s="1" t="s">
        <v>13</v>
      </c>
      <c r="C2224" s="1" t="s">
        <v>290</v>
      </c>
      <c r="D2224" s="1" t="s">
        <v>31</v>
      </c>
      <c r="E2224" s="1" t="str">
        <f>+VLOOKUP(D2224,'[1]Exportar Hoja de Trabajo'!$B$2:$F$2549,2,0)</f>
        <v>EL EDEN</v>
      </c>
      <c r="F2224" s="1" t="s">
        <v>6</v>
      </c>
      <c r="G2224" s="1" t="s">
        <v>283</v>
      </c>
      <c r="H2224" s="1" t="s">
        <v>29</v>
      </c>
      <c r="I2224" s="5">
        <v>1020</v>
      </c>
      <c r="J2224" s="1" t="s">
        <v>46</v>
      </c>
      <c r="K2224" s="1" t="s">
        <v>47</v>
      </c>
    </row>
    <row r="2225" spans="1:11" ht="13.5" thickBot="1">
      <c r="A2225" s="30">
        <v>45352</v>
      </c>
      <c r="B2225" s="1" t="s">
        <v>90</v>
      </c>
      <c r="C2225" s="1" t="s">
        <v>294</v>
      </c>
      <c r="D2225" s="1" t="s">
        <v>5</v>
      </c>
      <c r="E2225" s="1" t="str">
        <f>+VLOOKUP(D2225,'[1]Exportar Hoja de Trabajo'!$B$2:$F$2549,2,0)</f>
        <v>BOGOTA - EL DORADO LUIS CARLOS GALAN SARMIENTO</v>
      </c>
      <c r="F2225" s="1" t="s">
        <v>18</v>
      </c>
      <c r="G2225" s="1" t="s">
        <v>19</v>
      </c>
      <c r="H2225" s="1" t="s">
        <v>94</v>
      </c>
      <c r="I2225" s="5">
        <v>39</v>
      </c>
      <c r="J2225" s="1" t="s">
        <v>95</v>
      </c>
      <c r="K2225" s="1" t="s">
        <v>96</v>
      </c>
    </row>
    <row r="2226" spans="1:11" ht="13.5" thickBot="1">
      <c r="A2226" s="30">
        <v>45352</v>
      </c>
      <c r="B2226" s="1" t="s">
        <v>90</v>
      </c>
      <c r="C2226" s="1" t="s">
        <v>294</v>
      </c>
      <c r="D2226" s="1" t="s">
        <v>5</v>
      </c>
      <c r="E2226" s="1" t="str">
        <f>+VLOOKUP(D2226,'[1]Exportar Hoja de Trabajo'!$B$2:$F$2549,2,0)</f>
        <v>BOGOTA - EL DORADO LUIS CARLOS GALAN SARMIENTO</v>
      </c>
      <c r="F2226" s="1" t="s">
        <v>36</v>
      </c>
      <c r="G2226" t="s">
        <v>347</v>
      </c>
      <c r="H2226" s="1" t="s">
        <v>94</v>
      </c>
      <c r="I2226" s="5">
        <v>39</v>
      </c>
      <c r="J2226" s="1" t="s">
        <v>95</v>
      </c>
      <c r="K2226" s="1" t="s">
        <v>96</v>
      </c>
    </row>
    <row r="2227" spans="1:11" ht="13.5" thickBot="1">
      <c r="A2227" s="30">
        <v>45352</v>
      </c>
      <c r="B2227" s="1" t="s">
        <v>90</v>
      </c>
      <c r="C2227" s="1" t="s">
        <v>294</v>
      </c>
      <c r="D2227" s="1" t="s">
        <v>5</v>
      </c>
      <c r="E2227" s="1" t="str">
        <f>+VLOOKUP(D2227,'[1]Exportar Hoja de Trabajo'!$B$2:$F$2549,2,0)</f>
        <v>BOGOTA - EL DORADO LUIS CARLOS GALAN SARMIENTO</v>
      </c>
      <c r="F2227" s="1" t="s">
        <v>32</v>
      </c>
      <c r="G2227" s="1" t="s">
        <v>33</v>
      </c>
      <c r="H2227" s="1" t="s">
        <v>29</v>
      </c>
      <c r="I2227" s="5">
        <v>31</v>
      </c>
      <c r="J2227" s="1" t="s">
        <v>109</v>
      </c>
      <c r="K2227" s="1" t="s">
        <v>110</v>
      </c>
    </row>
    <row r="2228" spans="1:11" ht="13.5" thickBot="1">
      <c r="A2228" s="30">
        <v>45352</v>
      </c>
      <c r="B2228" s="1" t="s">
        <v>90</v>
      </c>
      <c r="C2228" s="1" t="s">
        <v>294</v>
      </c>
      <c r="D2228" s="1" t="s">
        <v>5</v>
      </c>
      <c r="E2228" s="1" t="str">
        <f>+VLOOKUP(D2228,'[1]Exportar Hoja de Trabajo'!$B$2:$F$2549,2,0)</f>
        <v>BOGOTA - EL DORADO LUIS CARLOS GALAN SARMIENTO</v>
      </c>
      <c r="F2228" s="1" t="s">
        <v>38</v>
      </c>
      <c r="G2228" s="1" t="s">
        <v>39</v>
      </c>
      <c r="H2228" s="1" t="s">
        <v>29</v>
      </c>
      <c r="I2228" s="5">
        <v>31</v>
      </c>
      <c r="J2228" s="1" t="s">
        <v>109</v>
      </c>
      <c r="K2228" s="1" t="s">
        <v>110</v>
      </c>
    </row>
    <row r="2229" spans="1:11" ht="13.5" thickBot="1">
      <c r="A2229" s="30">
        <v>45352</v>
      </c>
      <c r="B2229" s="1" t="s">
        <v>90</v>
      </c>
      <c r="C2229" s="1" t="s">
        <v>294</v>
      </c>
      <c r="D2229" s="1" t="s">
        <v>5</v>
      </c>
      <c r="E2229" s="1" t="str">
        <f>+VLOOKUP(D2229,'[1]Exportar Hoja de Trabajo'!$B$2:$F$2549,2,0)</f>
        <v>BOGOTA - EL DORADO LUIS CARLOS GALAN SARMIENTO</v>
      </c>
      <c r="F2229" s="1" t="s">
        <v>38</v>
      </c>
      <c r="G2229" s="1" t="s">
        <v>39</v>
      </c>
      <c r="H2229" s="1" t="s">
        <v>102</v>
      </c>
      <c r="I2229" s="5">
        <v>18</v>
      </c>
      <c r="J2229" s="1" t="s">
        <v>103</v>
      </c>
      <c r="K2229" s="1" t="s">
        <v>104</v>
      </c>
    </row>
    <row r="2230" spans="1:11" ht="13.5" thickBot="1">
      <c r="A2230" s="30">
        <v>45352</v>
      </c>
      <c r="B2230" s="1" t="s">
        <v>90</v>
      </c>
      <c r="C2230" s="1" t="s">
        <v>294</v>
      </c>
      <c r="D2230" s="1" t="s">
        <v>5</v>
      </c>
      <c r="E2230" s="1" t="str">
        <f>+VLOOKUP(D2230,'[1]Exportar Hoja de Trabajo'!$B$2:$F$2549,2,0)</f>
        <v>BOGOTA - EL DORADO LUIS CARLOS GALAN SARMIENTO</v>
      </c>
      <c r="F2230" s="1" t="s">
        <v>23</v>
      </c>
      <c r="G2230" s="1" t="s">
        <v>24</v>
      </c>
      <c r="H2230" s="1" t="s">
        <v>91</v>
      </c>
      <c r="I2230" s="5">
        <v>9</v>
      </c>
      <c r="J2230" s="1" t="s">
        <v>92</v>
      </c>
      <c r="K2230" s="1" t="s">
        <v>93</v>
      </c>
    </row>
    <row r="2231" spans="1:11" ht="13.5" thickBot="1">
      <c r="A2231" s="30">
        <v>45352</v>
      </c>
      <c r="B2231" s="1" t="s">
        <v>13</v>
      </c>
      <c r="C2231" s="1" t="s">
        <v>290</v>
      </c>
      <c r="D2231" s="1" t="s">
        <v>31</v>
      </c>
      <c r="E2231" s="1" t="str">
        <f>+VLOOKUP(D2231,'[1]Exportar Hoja de Trabajo'!$B$2:$F$2549,2,0)</f>
        <v>EL EDEN</v>
      </c>
      <c r="F2231" s="1" t="s">
        <v>23</v>
      </c>
      <c r="G2231" s="1" t="s">
        <v>24</v>
      </c>
      <c r="H2231" s="1" t="s">
        <v>15</v>
      </c>
      <c r="I2231" s="5">
        <v>13</v>
      </c>
      <c r="J2231" s="1" t="s">
        <v>25</v>
      </c>
      <c r="K2231" s="1" t="s">
        <v>26</v>
      </c>
    </row>
    <row r="2232" spans="1:11" ht="13.5" thickBot="1">
      <c r="A2232" s="30">
        <v>45352</v>
      </c>
      <c r="B2232" s="1" t="s">
        <v>13</v>
      </c>
      <c r="C2232" s="1" t="s">
        <v>290</v>
      </c>
      <c r="D2232" s="1" t="s">
        <v>31</v>
      </c>
      <c r="E2232" s="1" t="str">
        <f>+VLOOKUP(D2232,'[1]Exportar Hoja de Trabajo'!$B$2:$F$2549,2,0)</f>
        <v>EL EDEN</v>
      </c>
      <c r="F2232" s="1" t="s">
        <v>38</v>
      </c>
      <c r="G2232" s="1" t="s">
        <v>39</v>
      </c>
      <c r="H2232" s="1" t="s">
        <v>15</v>
      </c>
      <c r="I2232" s="5">
        <v>1</v>
      </c>
      <c r="J2232" s="1" t="s">
        <v>16</v>
      </c>
      <c r="K2232" s="1" t="s">
        <v>17</v>
      </c>
    </row>
    <row r="2233" spans="1:11" ht="13.5" thickBot="1">
      <c r="A2233" s="30">
        <v>45352</v>
      </c>
      <c r="B2233" s="1" t="s">
        <v>13</v>
      </c>
      <c r="C2233" s="1" t="s">
        <v>290</v>
      </c>
      <c r="D2233" s="1" t="s">
        <v>31</v>
      </c>
      <c r="E2233" s="1" t="str">
        <f>+VLOOKUP(D2233,'[1]Exportar Hoja de Trabajo'!$B$2:$F$2549,2,0)</f>
        <v>EL EDEN</v>
      </c>
      <c r="F2233" s="1" t="s">
        <v>40</v>
      </c>
      <c r="G2233" s="1" t="s">
        <v>41</v>
      </c>
      <c r="H2233" s="1" t="s">
        <v>15</v>
      </c>
      <c r="I2233" s="5">
        <v>26</v>
      </c>
      <c r="J2233" s="1" t="s">
        <v>25</v>
      </c>
      <c r="K2233" s="1" t="s">
        <v>26</v>
      </c>
    </row>
    <row r="2234" spans="1:11" ht="13.5" thickBot="1">
      <c r="A2234" s="30">
        <v>45352</v>
      </c>
      <c r="B2234" s="1" t="s">
        <v>13</v>
      </c>
      <c r="C2234" s="1" t="s">
        <v>290</v>
      </c>
      <c r="D2234" s="1" t="s">
        <v>31</v>
      </c>
      <c r="E2234" s="1" t="str">
        <f>+VLOOKUP(D2234,'[1]Exportar Hoja de Trabajo'!$B$2:$F$2549,2,0)</f>
        <v>EL EDEN</v>
      </c>
      <c r="F2234" s="1" t="s">
        <v>40</v>
      </c>
      <c r="G2234" s="1" t="s">
        <v>41</v>
      </c>
      <c r="H2234" s="1" t="s">
        <v>15</v>
      </c>
      <c r="I2234" s="5">
        <v>36</v>
      </c>
      <c r="J2234" s="1" t="s">
        <v>16</v>
      </c>
      <c r="K2234" s="1" t="s">
        <v>17</v>
      </c>
    </row>
    <row r="2235" spans="1:11" ht="13.5" thickBot="1">
      <c r="A2235" s="30">
        <v>45352</v>
      </c>
      <c r="B2235" s="1" t="s">
        <v>13</v>
      </c>
      <c r="C2235" s="1" t="s">
        <v>290</v>
      </c>
      <c r="D2235" s="1" t="s">
        <v>37</v>
      </c>
      <c r="E2235" s="1" t="str">
        <f>+VLOOKUP(D2235,'[1]Exportar Hoja de Trabajo'!$B$2:$F$2549,2,0)</f>
        <v>BARRANQUILLA-E. CORTISSOZ</v>
      </c>
      <c r="F2235" s="1" t="s">
        <v>23</v>
      </c>
      <c r="G2235" s="1" t="s">
        <v>24</v>
      </c>
      <c r="H2235" s="1" t="s">
        <v>29</v>
      </c>
      <c r="I2235" s="5">
        <v>31</v>
      </c>
      <c r="J2235" s="1" t="s">
        <v>34</v>
      </c>
      <c r="K2235" s="1" t="s">
        <v>35</v>
      </c>
    </row>
    <row r="2236" spans="1:11" ht="13.5" thickBot="1">
      <c r="A2236" s="30">
        <v>45352</v>
      </c>
      <c r="B2236" s="1" t="s">
        <v>13</v>
      </c>
      <c r="C2236" s="1" t="s">
        <v>290</v>
      </c>
      <c r="D2236" s="1" t="s">
        <v>37</v>
      </c>
      <c r="E2236" s="1" t="str">
        <f>+VLOOKUP(D2236,'[1]Exportar Hoja de Trabajo'!$B$2:$F$2549,2,0)</f>
        <v>BARRANQUILLA-E. CORTISSOZ</v>
      </c>
      <c r="F2236" s="1" t="s">
        <v>23</v>
      </c>
      <c r="G2236" s="1" t="s">
        <v>24</v>
      </c>
      <c r="H2236" s="1" t="s">
        <v>15</v>
      </c>
      <c r="I2236" s="5">
        <v>69</v>
      </c>
      <c r="J2236" s="1" t="s">
        <v>25</v>
      </c>
      <c r="K2236" s="1" t="s">
        <v>26</v>
      </c>
    </row>
    <row r="2237" spans="1:11" ht="13.5" thickBot="1">
      <c r="A2237" s="30">
        <v>45352</v>
      </c>
      <c r="B2237" s="1" t="s">
        <v>13</v>
      </c>
      <c r="C2237" s="1" t="s">
        <v>290</v>
      </c>
      <c r="D2237" s="1" t="s">
        <v>37</v>
      </c>
      <c r="E2237" s="1" t="str">
        <f>+VLOOKUP(D2237,'[1]Exportar Hoja de Trabajo'!$B$2:$F$2549,2,0)</f>
        <v>BARRANQUILLA-E. CORTISSOZ</v>
      </c>
      <c r="F2237" s="1" t="s">
        <v>38</v>
      </c>
      <c r="G2237" s="1" t="s">
        <v>39</v>
      </c>
      <c r="H2237" s="1" t="s">
        <v>29</v>
      </c>
      <c r="I2237" s="5">
        <v>28</v>
      </c>
      <c r="J2237" s="1" t="s">
        <v>34</v>
      </c>
      <c r="K2237" s="1" t="s">
        <v>35</v>
      </c>
    </row>
    <row r="2238" spans="1:11" ht="13.5" thickBot="1">
      <c r="A2238" s="30">
        <v>45352</v>
      </c>
      <c r="B2238" s="1" t="s">
        <v>13</v>
      </c>
      <c r="C2238" s="1" t="s">
        <v>290</v>
      </c>
      <c r="D2238" s="1" t="s">
        <v>37</v>
      </c>
      <c r="E2238" s="1" t="str">
        <f>+VLOOKUP(D2238,'[1]Exportar Hoja de Trabajo'!$B$2:$F$2549,2,0)</f>
        <v>BARRANQUILLA-E. CORTISSOZ</v>
      </c>
      <c r="F2238" s="1" t="s">
        <v>40</v>
      </c>
      <c r="G2238" s="1" t="s">
        <v>41</v>
      </c>
      <c r="H2238" s="1" t="s">
        <v>15</v>
      </c>
      <c r="I2238" s="5">
        <v>253</v>
      </c>
      <c r="J2238" s="1" t="s">
        <v>25</v>
      </c>
      <c r="K2238" s="1" t="s">
        <v>26</v>
      </c>
    </row>
    <row r="2239" spans="1:11" ht="13.5" thickBot="1">
      <c r="A2239" s="30">
        <v>45352</v>
      </c>
      <c r="B2239" s="1" t="s">
        <v>13</v>
      </c>
      <c r="C2239" s="1" t="s">
        <v>290</v>
      </c>
      <c r="D2239" s="1" t="s">
        <v>44</v>
      </c>
      <c r="E2239" s="1" t="str">
        <f>+VLOOKUP(D2239,'[1]Exportar Hoja de Trabajo'!$B$2:$F$2549,2,0)</f>
        <v>BUCARAMANGA - PALONEGRO</v>
      </c>
      <c r="F2239" s="1" t="s">
        <v>32</v>
      </c>
      <c r="G2239" s="1" t="s">
        <v>33</v>
      </c>
      <c r="H2239" s="1" t="s">
        <v>45</v>
      </c>
      <c r="I2239" s="5">
        <v>6</v>
      </c>
      <c r="J2239" s="1" t="s">
        <v>46</v>
      </c>
      <c r="K2239" s="1" t="s">
        <v>47</v>
      </c>
    </row>
    <row r="2240" spans="1:11" ht="13.5" thickBot="1">
      <c r="A2240" s="30">
        <v>45352</v>
      </c>
      <c r="B2240" s="1" t="s">
        <v>13</v>
      </c>
      <c r="C2240" s="1" t="s">
        <v>290</v>
      </c>
      <c r="D2240" s="1" t="s">
        <v>44</v>
      </c>
      <c r="E2240" s="1" t="str">
        <f>+VLOOKUP(D2240,'[1]Exportar Hoja de Trabajo'!$B$2:$F$2549,2,0)</f>
        <v>BUCARAMANGA - PALONEGRO</v>
      </c>
      <c r="F2240" s="1" t="s">
        <v>6</v>
      </c>
      <c r="G2240" s="1" t="s">
        <v>283</v>
      </c>
      <c r="H2240" s="1" t="s">
        <v>29</v>
      </c>
      <c r="I2240" s="5">
        <v>2523</v>
      </c>
      <c r="J2240" s="1" t="s">
        <v>46</v>
      </c>
      <c r="K2240" s="1" t="s">
        <v>47</v>
      </c>
    </row>
    <row r="2241" spans="1:11" ht="13.5" thickBot="1">
      <c r="A2241" s="30">
        <v>45352</v>
      </c>
      <c r="B2241" s="1" t="s">
        <v>13</v>
      </c>
      <c r="C2241" s="1" t="s">
        <v>290</v>
      </c>
      <c r="D2241" s="1" t="s">
        <v>44</v>
      </c>
      <c r="E2241" s="1" t="str">
        <f>+VLOOKUP(D2241,'[1]Exportar Hoja de Trabajo'!$B$2:$F$2549,2,0)</f>
        <v>BUCARAMANGA - PALONEGRO</v>
      </c>
      <c r="F2241" s="1" t="s">
        <v>18</v>
      </c>
      <c r="G2241" s="1" t="s">
        <v>19</v>
      </c>
      <c r="H2241" s="1" t="s">
        <v>20</v>
      </c>
      <c r="I2241" s="5">
        <v>1</v>
      </c>
      <c r="J2241" s="1" t="s">
        <v>107</v>
      </c>
      <c r="K2241" s="1" t="s">
        <v>108</v>
      </c>
    </row>
    <row r="2242" spans="1:11" ht="13.5" thickBot="1">
      <c r="A2242" s="30">
        <v>45352</v>
      </c>
      <c r="B2242" s="1" t="s">
        <v>13</v>
      </c>
      <c r="C2242" s="1" t="s">
        <v>290</v>
      </c>
      <c r="D2242" s="1" t="s">
        <v>44</v>
      </c>
      <c r="E2242" s="1" t="str">
        <f>+VLOOKUP(D2242,'[1]Exportar Hoja de Trabajo'!$B$2:$F$2549,2,0)</f>
        <v>BUCARAMANGA - PALONEGRO</v>
      </c>
      <c r="F2242" s="1" t="s">
        <v>23</v>
      </c>
      <c r="G2242" s="1" t="s">
        <v>24</v>
      </c>
      <c r="H2242" s="1" t="s">
        <v>45</v>
      </c>
      <c r="I2242" s="5">
        <v>9</v>
      </c>
      <c r="J2242" s="1" t="s">
        <v>46</v>
      </c>
      <c r="K2242" s="1" t="s">
        <v>47</v>
      </c>
    </row>
    <row r="2243" spans="1:11" ht="13.5" thickBot="1">
      <c r="A2243" s="30">
        <v>45352</v>
      </c>
      <c r="B2243" s="1" t="s">
        <v>13</v>
      </c>
      <c r="C2243" s="1" t="s">
        <v>290</v>
      </c>
      <c r="D2243" s="1" t="s">
        <v>44</v>
      </c>
      <c r="E2243" s="1" t="str">
        <f>+VLOOKUP(D2243,'[1]Exportar Hoja de Trabajo'!$B$2:$F$2549,2,0)</f>
        <v>BUCARAMANGA - PALONEGRO</v>
      </c>
      <c r="F2243" s="1" t="s">
        <v>36</v>
      </c>
      <c r="G2243" t="s">
        <v>347</v>
      </c>
      <c r="H2243" s="1" t="s">
        <v>29</v>
      </c>
      <c r="I2243" s="5">
        <v>44</v>
      </c>
      <c r="J2243" s="1" t="s">
        <v>46</v>
      </c>
      <c r="K2243" s="1" t="s">
        <v>47</v>
      </c>
    </row>
    <row r="2244" spans="1:11" ht="13.5" thickBot="1">
      <c r="A2244" s="30">
        <v>45352</v>
      </c>
      <c r="B2244" s="1" t="s">
        <v>13</v>
      </c>
      <c r="C2244" s="1" t="s">
        <v>290</v>
      </c>
      <c r="D2244" s="1" t="s">
        <v>44</v>
      </c>
      <c r="E2244" s="1" t="str">
        <f>+VLOOKUP(D2244,'[1]Exportar Hoja de Trabajo'!$B$2:$F$2549,2,0)</f>
        <v>BUCARAMANGA - PALONEGRO</v>
      </c>
      <c r="F2244" s="1" t="s">
        <v>27</v>
      </c>
      <c r="G2244" s="1" t="s">
        <v>28</v>
      </c>
      <c r="H2244" s="1" t="s">
        <v>15</v>
      </c>
      <c r="I2244" s="5">
        <v>14</v>
      </c>
      <c r="J2244" s="1" t="s">
        <v>25</v>
      </c>
      <c r="K2244" s="1" t="s">
        <v>26</v>
      </c>
    </row>
    <row r="2245" spans="1:11" ht="13.5" thickBot="1">
      <c r="A2245" s="30">
        <v>45352</v>
      </c>
      <c r="B2245" s="1" t="s">
        <v>13</v>
      </c>
      <c r="C2245" s="1" t="s">
        <v>290</v>
      </c>
      <c r="D2245" s="1" t="s">
        <v>44</v>
      </c>
      <c r="E2245" s="1" t="str">
        <f>+VLOOKUP(D2245,'[1]Exportar Hoja de Trabajo'!$B$2:$F$2549,2,0)</f>
        <v>BUCARAMANGA - PALONEGRO</v>
      </c>
      <c r="F2245" s="1" t="s">
        <v>40</v>
      </c>
      <c r="G2245" s="1" t="s">
        <v>41</v>
      </c>
      <c r="H2245" s="1" t="s">
        <v>15</v>
      </c>
      <c r="I2245" s="5">
        <v>24</v>
      </c>
      <c r="J2245" s="1" t="s">
        <v>16</v>
      </c>
      <c r="K2245" s="1" t="s">
        <v>17</v>
      </c>
    </row>
    <row r="2246" spans="1:11" ht="13.5" thickBot="1">
      <c r="A2246" s="30">
        <v>45352</v>
      </c>
      <c r="B2246" s="1" t="s">
        <v>13</v>
      </c>
      <c r="C2246" s="1" t="s">
        <v>290</v>
      </c>
      <c r="D2246" s="1" t="s">
        <v>48</v>
      </c>
      <c r="E2246" s="1" t="str">
        <f>+VLOOKUP(D2246,'[1]Exportar Hoja de Trabajo'!$B$2:$F$2549,2,0)</f>
        <v>CALI - ALFONSO BONILLA ARAGON</v>
      </c>
      <c r="F2246" s="1" t="s">
        <v>32</v>
      </c>
      <c r="G2246" s="1" t="s">
        <v>33</v>
      </c>
      <c r="H2246" s="1" t="s">
        <v>29</v>
      </c>
      <c r="I2246" s="5">
        <v>31</v>
      </c>
      <c r="J2246" s="1" t="s">
        <v>34</v>
      </c>
      <c r="K2246" s="1" t="s">
        <v>35</v>
      </c>
    </row>
    <row r="2247" spans="1:11" ht="13.5" thickBot="1">
      <c r="A2247" s="30">
        <v>45352</v>
      </c>
      <c r="B2247" s="1" t="s">
        <v>13</v>
      </c>
      <c r="C2247" s="1" t="s">
        <v>290</v>
      </c>
      <c r="D2247" s="1" t="s">
        <v>48</v>
      </c>
      <c r="E2247" s="1" t="str">
        <f>+VLOOKUP(D2247,'[1]Exportar Hoja de Trabajo'!$B$2:$F$2549,2,0)</f>
        <v>CALI - ALFONSO BONILLA ARAGON</v>
      </c>
      <c r="F2247" s="1" t="s">
        <v>32</v>
      </c>
      <c r="G2247" s="1" t="s">
        <v>33</v>
      </c>
      <c r="H2247" s="1" t="s">
        <v>15</v>
      </c>
      <c r="I2247" s="5">
        <v>101</v>
      </c>
      <c r="J2247" s="1" t="s">
        <v>25</v>
      </c>
      <c r="K2247" s="1" t="s">
        <v>26</v>
      </c>
    </row>
    <row r="2248" spans="1:11" ht="13.5" thickBot="1">
      <c r="A2248" s="30">
        <v>45352</v>
      </c>
      <c r="B2248" s="1" t="s">
        <v>13</v>
      </c>
      <c r="C2248" s="1" t="s">
        <v>290</v>
      </c>
      <c r="D2248" s="1" t="s">
        <v>48</v>
      </c>
      <c r="E2248" s="1" t="str">
        <f>+VLOOKUP(D2248,'[1]Exportar Hoja de Trabajo'!$B$2:$F$2549,2,0)</f>
        <v>CALI - ALFONSO BONILLA ARAGON</v>
      </c>
      <c r="F2248" s="1" t="s">
        <v>6</v>
      </c>
      <c r="G2248" s="1" t="s">
        <v>283</v>
      </c>
      <c r="H2248" s="1" t="s">
        <v>45</v>
      </c>
      <c r="I2248" s="5">
        <v>206</v>
      </c>
      <c r="J2248" s="1" t="s">
        <v>46</v>
      </c>
      <c r="K2248" s="1" t="s">
        <v>47</v>
      </c>
    </row>
    <row r="2249" spans="1:11" ht="13.5" thickBot="1">
      <c r="A2249" s="30">
        <v>45352</v>
      </c>
      <c r="B2249" s="1" t="s">
        <v>13</v>
      </c>
      <c r="C2249" s="1" t="s">
        <v>290</v>
      </c>
      <c r="D2249" s="1" t="s">
        <v>48</v>
      </c>
      <c r="E2249" s="1" t="str">
        <f>+VLOOKUP(D2249,'[1]Exportar Hoja de Trabajo'!$B$2:$F$2549,2,0)</f>
        <v>CALI - ALFONSO BONILLA ARAGON</v>
      </c>
      <c r="F2249" s="1" t="s">
        <v>6</v>
      </c>
      <c r="G2249" s="1" t="s">
        <v>283</v>
      </c>
      <c r="H2249" s="1" t="s">
        <v>62</v>
      </c>
      <c r="I2249" s="5">
        <v>77</v>
      </c>
      <c r="J2249" s="1" t="s">
        <v>50</v>
      </c>
      <c r="K2249" s="1" t="s">
        <v>51</v>
      </c>
    </row>
    <row r="2250" spans="1:11" ht="13.5" thickBot="1">
      <c r="A2250" s="30">
        <v>45352</v>
      </c>
      <c r="B2250" s="1" t="s">
        <v>13</v>
      </c>
      <c r="C2250" s="1" t="s">
        <v>290</v>
      </c>
      <c r="D2250" s="1" t="s">
        <v>48</v>
      </c>
      <c r="E2250" s="1" t="str">
        <f>+VLOOKUP(D2250,'[1]Exportar Hoja de Trabajo'!$B$2:$F$2549,2,0)</f>
        <v>CALI - ALFONSO BONILLA ARAGON</v>
      </c>
      <c r="F2250" s="1" t="s">
        <v>6</v>
      </c>
      <c r="G2250" s="1" t="s">
        <v>283</v>
      </c>
      <c r="H2250" s="1" t="s">
        <v>15</v>
      </c>
      <c r="I2250" s="5">
        <v>342</v>
      </c>
      <c r="J2250" s="1" t="s">
        <v>42</v>
      </c>
      <c r="K2250" s="1" t="s">
        <v>43</v>
      </c>
    </row>
    <row r="2251" spans="1:11" ht="13.5" thickBot="1">
      <c r="A2251" s="30">
        <v>45352</v>
      </c>
      <c r="B2251" s="1" t="s">
        <v>13</v>
      </c>
      <c r="C2251" s="1" t="s">
        <v>290</v>
      </c>
      <c r="D2251" s="1" t="s">
        <v>48</v>
      </c>
      <c r="E2251" s="1" t="str">
        <f>+VLOOKUP(D2251,'[1]Exportar Hoja de Trabajo'!$B$2:$F$2549,2,0)</f>
        <v>CALI - ALFONSO BONILLA ARAGON</v>
      </c>
      <c r="F2251" s="1" t="s">
        <v>6</v>
      </c>
      <c r="G2251" s="1" t="s">
        <v>283</v>
      </c>
      <c r="H2251" s="1" t="s">
        <v>67</v>
      </c>
      <c r="I2251" s="5">
        <v>2</v>
      </c>
      <c r="J2251" s="1" t="s">
        <v>68</v>
      </c>
      <c r="K2251" s="1" t="s">
        <v>69</v>
      </c>
    </row>
    <row r="2252" spans="1:11" ht="13.5" thickBot="1">
      <c r="A2252" s="30">
        <v>45352</v>
      </c>
      <c r="B2252" s="1" t="s">
        <v>13</v>
      </c>
      <c r="C2252" s="1" t="s">
        <v>290</v>
      </c>
      <c r="D2252" s="1" t="s">
        <v>48</v>
      </c>
      <c r="E2252" s="1" t="str">
        <f>+VLOOKUP(D2252,'[1]Exportar Hoja de Trabajo'!$B$2:$F$2549,2,0)</f>
        <v>CALI - ALFONSO BONILLA ARAGON</v>
      </c>
      <c r="F2252" s="1" t="s">
        <v>6</v>
      </c>
      <c r="G2252" s="1" t="s">
        <v>283</v>
      </c>
      <c r="H2252" s="1" t="s">
        <v>20</v>
      </c>
      <c r="I2252" s="5">
        <v>2</v>
      </c>
      <c r="J2252" s="1" t="s">
        <v>175</v>
      </c>
      <c r="K2252" s="1" t="s">
        <v>176</v>
      </c>
    </row>
    <row r="2253" spans="1:11" ht="13.5" thickBot="1">
      <c r="A2253" s="30">
        <v>45352</v>
      </c>
      <c r="B2253" s="1" t="s">
        <v>13</v>
      </c>
      <c r="C2253" s="1" t="s">
        <v>290</v>
      </c>
      <c r="D2253" s="1" t="s">
        <v>48</v>
      </c>
      <c r="E2253" s="1" t="str">
        <f>+VLOOKUP(D2253,'[1]Exportar Hoja de Trabajo'!$B$2:$F$2549,2,0)</f>
        <v>CALI - ALFONSO BONILLA ARAGON</v>
      </c>
      <c r="F2253" s="1" t="s">
        <v>6</v>
      </c>
      <c r="G2253" s="1" t="s">
        <v>283</v>
      </c>
      <c r="H2253" s="1" t="s">
        <v>52</v>
      </c>
      <c r="I2253" s="5">
        <v>10</v>
      </c>
      <c r="J2253" s="1" t="s">
        <v>53</v>
      </c>
      <c r="K2253" s="1" t="s">
        <v>54</v>
      </c>
    </row>
    <row r="2254" spans="1:11" ht="13.5" thickBot="1">
      <c r="A2254" s="30">
        <v>45352</v>
      </c>
      <c r="B2254" s="1" t="s">
        <v>13</v>
      </c>
      <c r="C2254" s="1" t="s">
        <v>290</v>
      </c>
      <c r="D2254" s="1" t="s">
        <v>48</v>
      </c>
      <c r="E2254" s="1" t="str">
        <f>+VLOOKUP(D2254,'[1]Exportar Hoja de Trabajo'!$B$2:$F$2549,2,0)</f>
        <v>CALI - ALFONSO BONILLA ARAGON</v>
      </c>
      <c r="F2254" s="1" t="s">
        <v>6</v>
      </c>
      <c r="G2254" s="1" t="s">
        <v>283</v>
      </c>
      <c r="H2254" s="1" t="s">
        <v>177</v>
      </c>
      <c r="I2254" s="5">
        <v>2</v>
      </c>
      <c r="J2254" s="1" t="s">
        <v>131</v>
      </c>
      <c r="K2254" s="1" t="s">
        <v>132</v>
      </c>
    </row>
    <row r="2255" spans="1:11" ht="13.5" thickBot="1">
      <c r="A2255" s="30">
        <v>45352</v>
      </c>
      <c r="B2255" s="1" t="s">
        <v>13</v>
      </c>
      <c r="C2255" s="1" t="s">
        <v>290</v>
      </c>
      <c r="D2255" s="1" t="s">
        <v>48</v>
      </c>
      <c r="E2255" s="1" t="str">
        <f>+VLOOKUP(D2255,'[1]Exportar Hoja de Trabajo'!$B$2:$F$2549,2,0)</f>
        <v>CALI - ALFONSO BONILLA ARAGON</v>
      </c>
      <c r="F2255" s="1" t="s">
        <v>18</v>
      </c>
      <c r="G2255" s="1" t="s">
        <v>19</v>
      </c>
      <c r="H2255" s="1" t="s">
        <v>55</v>
      </c>
      <c r="I2255" s="5">
        <v>13</v>
      </c>
      <c r="J2255" s="1" t="s">
        <v>46</v>
      </c>
      <c r="K2255" s="1" t="s">
        <v>47</v>
      </c>
    </row>
    <row r="2256" spans="1:11" ht="13.5" thickBot="1">
      <c r="A2256" s="30">
        <v>45352</v>
      </c>
      <c r="B2256" s="1" t="s">
        <v>13</v>
      </c>
      <c r="C2256" s="1" t="s">
        <v>290</v>
      </c>
      <c r="D2256" s="1" t="s">
        <v>48</v>
      </c>
      <c r="E2256" s="1" t="str">
        <f>+VLOOKUP(D2256,'[1]Exportar Hoja de Trabajo'!$B$2:$F$2549,2,0)</f>
        <v>CALI - ALFONSO BONILLA ARAGON</v>
      </c>
      <c r="F2256" s="1" t="s">
        <v>27</v>
      </c>
      <c r="G2256" s="1" t="s">
        <v>28</v>
      </c>
      <c r="H2256" s="1" t="s">
        <v>29</v>
      </c>
      <c r="I2256" s="5">
        <v>31</v>
      </c>
      <c r="J2256" s="1" t="s">
        <v>34</v>
      </c>
      <c r="K2256" s="1" t="s">
        <v>35</v>
      </c>
    </row>
    <row r="2257" spans="1:11" ht="13.5" thickBot="1">
      <c r="A2257" s="30">
        <v>45352</v>
      </c>
      <c r="B2257" s="1" t="s">
        <v>13</v>
      </c>
      <c r="C2257" s="1" t="s">
        <v>290</v>
      </c>
      <c r="D2257" s="1" t="s">
        <v>48</v>
      </c>
      <c r="E2257" s="1" t="str">
        <f>+VLOOKUP(D2257,'[1]Exportar Hoja de Trabajo'!$B$2:$F$2549,2,0)</f>
        <v>CALI - ALFONSO BONILLA ARAGON</v>
      </c>
      <c r="F2257" s="1" t="s">
        <v>38</v>
      </c>
      <c r="G2257" s="1" t="s">
        <v>39</v>
      </c>
      <c r="H2257" s="1" t="s">
        <v>62</v>
      </c>
      <c r="I2257" s="5">
        <v>25</v>
      </c>
      <c r="J2257" s="1" t="s">
        <v>50</v>
      </c>
      <c r="K2257" s="1" t="s">
        <v>51</v>
      </c>
    </row>
    <row r="2258" spans="1:11" ht="13.5" thickBot="1">
      <c r="A2258" s="30">
        <v>45352</v>
      </c>
      <c r="B2258" s="1" t="s">
        <v>13</v>
      </c>
      <c r="C2258" s="1" t="s">
        <v>290</v>
      </c>
      <c r="D2258" s="1" t="s">
        <v>48</v>
      </c>
      <c r="E2258" s="1" t="str">
        <f>+VLOOKUP(D2258,'[1]Exportar Hoja de Trabajo'!$B$2:$F$2549,2,0)</f>
        <v>CALI - ALFONSO BONILLA ARAGON</v>
      </c>
      <c r="F2258" s="1" t="s">
        <v>40</v>
      </c>
      <c r="G2258" s="1" t="s">
        <v>41</v>
      </c>
      <c r="H2258" s="1" t="s">
        <v>15</v>
      </c>
      <c r="I2258" s="5">
        <v>279</v>
      </c>
      <c r="J2258" s="1" t="s">
        <v>25</v>
      </c>
      <c r="K2258" s="1" t="s">
        <v>26</v>
      </c>
    </row>
    <row r="2259" spans="1:11" ht="13.5" thickBot="1">
      <c r="A2259" s="30">
        <v>45352</v>
      </c>
      <c r="B2259" s="1" t="s">
        <v>13</v>
      </c>
      <c r="C2259" s="1" t="s">
        <v>290</v>
      </c>
      <c r="D2259" s="1" t="s">
        <v>61</v>
      </c>
      <c r="E2259" s="1" t="str">
        <f>+VLOOKUP(D2259,'[1]Exportar Hoja de Trabajo'!$B$2:$F$2549,2,0)</f>
        <v>CARTAGENA - RAFAEL NUÑEZ</v>
      </c>
      <c r="F2259" s="1" t="s">
        <v>32</v>
      </c>
      <c r="G2259" s="1" t="s">
        <v>33</v>
      </c>
      <c r="H2259" s="1" t="s">
        <v>29</v>
      </c>
      <c r="I2259" s="5">
        <v>6</v>
      </c>
      <c r="J2259" s="1" t="s">
        <v>34</v>
      </c>
      <c r="K2259" s="1" t="s">
        <v>35</v>
      </c>
    </row>
    <row r="2260" spans="1:11" ht="13.5" thickBot="1">
      <c r="A2260" s="30">
        <v>45352</v>
      </c>
      <c r="B2260" s="1" t="s">
        <v>13</v>
      </c>
      <c r="C2260" s="1" t="s">
        <v>290</v>
      </c>
      <c r="D2260" s="1" t="s">
        <v>61</v>
      </c>
      <c r="E2260" s="1" t="str">
        <f>+VLOOKUP(D2260,'[1]Exportar Hoja de Trabajo'!$B$2:$F$2549,2,0)</f>
        <v>CARTAGENA - RAFAEL NUÑEZ</v>
      </c>
      <c r="F2260" s="1" t="s">
        <v>6</v>
      </c>
      <c r="G2260" s="1" t="s">
        <v>283</v>
      </c>
      <c r="H2260" s="1" t="s">
        <v>62</v>
      </c>
      <c r="I2260" s="5">
        <v>5</v>
      </c>
      <c r="J2260" s="1" t="s">
        <v>50</v>
      </c>
      <c r="K2260" s="1" t="s">
        <v>51</v>
      </c>
    </row>
    <row r="2261" spans="1:11" ht="13.5" thickBot="1">
      <c r="A2261" s="30">
        <v>45352</v>
      </c>
      <c r="B2261" s="1" t="s">
        <v>13</v>
      </c>
      <c r="C2261" s="1" t="s">
        <v>290</v>
      </c>
      <c r="D2261" s="1" t="s">
        <v>61</v>
      </c>
      <c r="E2261" s="1" t="str">
        <f>+VLOOKUP(D2261,'[1]Exportar Hoja de Trabajo'!$B$2:$F$2549,2,0)</f>
        <v>CARTAGENA - RAFAEL NUÑEZ</v>
      </c>
      <c r="F2261" s="1" t="s">
        <v>6</v>
      </c>
      <c r="G2261" s="1" t="s">
        <v>283</v>
      </c>
      <c r="H2261" s="1" t="s">
        <v>15</v>
      </c>
      <c r="I2261" s="5">
        <v>84</v>
      </c>
      <c r="J2261" s="1" t="s">
        <v>70</v>
      </c>
      <c r="K2261" s="1" t="s">
        <v>71</v>
      </c>
    </row>
    <row r="2262" spans="1:11" ht="13.5" thickBot="1">
      <c r="A2262" s="30">
        <v>45352</v>
      </c>
      <c r="B2262" s="1" t="s">
        <v>13</v>
      </c>
      <c r="C2262" s="1" t="s">
        <v>290</v>
      </c>
      <c r="D2262" s="1" t="s">
        <v>61</v>
      </c>
      <c r="E2262" s="1" t="str">
        <f>+VLOOKUP(D2262,'[1]Exportar Hoja de Trabajo'!$B$2:$F$2549,2,0)</f>
        <v>CARTAGENA - RAFAEL NUÑEZ</v>
      </c>
      <c r="F2262" s="1" t="s">
        <v>6</v>
      </c>
      <c r="G2262" s="1" t="s">
        <v>283</v>
      </c>
      <c r="H2262" s="1" t="s">
        <v>20</v>
      </c>
      <c r="I2262" s="5">
        <v>3</v>
      </c>
      <c r="J2262" s="1" t="s">
        <v>175</v>
      </c>
      <c r="K2262" s="1" t="s">
        <v>176</v>
      </c>
    </row>
    <row r="2263" spans="1:11" ht="13.5" thickBot="1">
      <c r="A2263" s="30">
        <v>45352</v>
      </c>
      <c r="B2263" s="1" t="s">
        <v>13</v>
      </c>
      <c r="C2263" s="1" t="s">
        <v>290</v>
      </c>
      <c r="D2263" s="1" t="s">
        <v>61</v>
      </c>
      <c r="E2263" s="1" t="str">
        <f>+VLOOKUP(D2263,'[1]Exportar Hoja de Trabajo'!$B$2:$F$2549,2,0)</f>
        <v>CARTAGENA - RAFAEL NUÑEZ</v>
      </c>
      <c r="F2263" s="1" t="s">
        <v>18</v>
      </c>
      <c r="G2263" s="1" t="s">
        <v>19</v>
      </c>
      <c r="H2263" s="1" t="s">
        <v>10</v>
      </c>
      <c r="I2263" s="5">
        <v>2</v>
      </c>
      <c r="J2263" s="1" t="s">
        <v>121</v>
      </c>
      <c r="K2263" s="1" t="s">
        <v>121</v>
      </c>
    </row>
    <row r="2264" spans="1:11" ht="13.5" thickBot="1">
      <c r="A2264" s="30">
        <v>45352</v>
      </c>
      <c r="B2264" s="1" t="s">
        <v>13</v>
      </c>
      <c r="C2264" s="1" t="s">
        <v>290</v>
      </c>
      <c r="D2264" s="1" t="s">
        <v>61</v>
      </c>
      <c r="E2264" s="1" t="str">
        <f>+VLOOKUP(D2264,'[1]Exportar Hoja de Trabajo'!$B$2:$F$2549,2,0)</f>
        <v>CARTAGENA - RAFAEL NUÑEZ</v>
      </c>
      <c r="F2264" s="1" t="s">
        <v>36</v>
      </c>
      <c r="G2264" t="s">
        <v>347</v>
      </c>
      <c r="H2264" s="1" t="s">
        <v>45</v>
      </c>
      <c r="I2264" s="5">
        <v>10</v>
      </c>
      <c r="J2264" s="1" t="s">
        <v>34</v>
      </c>
      <c r="K2264" s="1" t="s">
        <v>35</v>
      </c>
    </row>
    <row r="2265" spans="1:11" ht="13.5" thickBot="1">
      <c r="A2265" s="30">
        <v>45352</v>
      </c>
      <c r="B2265" s="1" t="s">
        <v>13</v>
      </c>
      <c r="C2265" s="1" t="s">
        <v>290</v>
      </c>
      <c r="D2265" s="1" t="s">
        <v>61</v>
      </c>
      <c r="E2265" s="1" t="str">
        <f>+VLOOKUP(D2265,'[1]Exportar Hoja de Trabajo'!$B$2:$F$2549,2,0)</f>
        <v>CARTAGENA - RAFAEL NUÑEZ</v>
      </c>
      <c r="F2265" s="1" t="s">
        <v>36</v>
      </c>
      <c r="G2265" t="s">
        <v>347</v>
      </c>
      <c r="H2265" s="1" t="s">
        <v>29</v>
      </c>
      <c r="I2265" s="5">
        <v>6</v>
      </c>
      <c r="J2265" s="1" t="s">
        <v>34</v>
      </c>
      <c r="K2265" s="1" t="s">
        <v>35</v>
      </c>
    </row>
    <row r="2266" spans="1:11" ht="13.5" thickBot="1">
      <c r="A2266" s="30">
        <v>45352</v>
      </c>
      <c r="B2266" s="1" t="s">
        <v>13</v>
      </c>
      <c r="C2266" s="1" t="s">
        <v>290</v>
      </c>
      <c r="D2266" s="1" t="s">
        <v>61</v>
      </c>
      <c r="E2266" s="1" t="str">
        <f>+VLOOKUP(D2266,'[1]Exportar Hoja de Trabajo'!$B$2:$F$2549,2,0)</f>
        <v>CARTAGENA - RAFAEL NUÑEZ</v>
      </c>
      <c r="F2266" s="1" t="s">
        <v>36</v>
      </c>
      <c r="G2266" t="s">
        <v>347</v>
      </c>
      <c r="H2266" s="1" t="s">
        <v>15</v>
      </c>
      <c r="I2266" s="5">
        <v>1</v>
      </c>
      <c r="J2266" s="1" t="s">
        <v>16</v>
      </c>
      <c r="K2266" s="1" t="s">
        <v>17</v>
      </c>
    </row>
    <row r="2267" spans="1:11" ht="13.5" thickBot="1">
      <c r="A2267" s="30">
        <v>45352</v>
      </c>
      <c r="B2267" s="1" t="s">
        <v>13</v>
      </c>
      <c r="C2267" s="1" t="s">
        <v>290</v>
      </c>
      <c r="D2267" s="1" t="s">
        <v>61</v>
      </c>
      <c r="E2267" s="1" t="str">
        <f>+VLOOKUP(D2267,'[1]Exportar Hoja de Trabajo'!$B$2:$F$2549,2,0)</f>
        <v>CARTAGENA - RAFAEL NUÑEZ</v>
      </c>
      <c r="F2267" s="1" t="s">
        <v>27</v>
      </c>
      <c r="G2267" s="1" t="s">
        <v>28</v>
      </c>
      <c r="H2267" s="1" t="s">
        <v>29</v>
      </c>
      <c r="I2267" s="5">
        <v>526</v>
      </c>
      <c r="J2267" s="1" t="s">
        <v>30</v>
      </c>
      <c r="K2267" s="1" t="s">
        <v>488</v>
      </c>
    </row>
    <row r="2268" spans="1:11" ht="13.5" thickBot="1">
      <c r="A2268" s="30">
        <v>45352</v>
      </c>
      <c r="B2268" s="1" t="s">
        <v>13</v>
      </c>
      <c r="C2268" s="1" t="s">
        <v>290</v>
      </c>
      <c r="D2268" s="1" t="s">
        <v>61</v>
      </c>
      <c r="E2268" s="1" t="str">
        <f>+VLOOKUP(D2268,'[1]Exportar Hoja de Trabajo'!$B$2:$F$2549,2,0)</f>
        <v>CARTAGENA - RAFAEL NUÑEZ</v>
      </c>
      <c r="F2268" s="1" t="s">
        <v>27</v>
      </c>
      <c r="G2268" s="1" t="s">
        <v>28</v>
      </c>
      <c r="H2268" s="1" t="s">
        <v>62</v>
      </c>
      <c r="I2268" s="5">
        <v>18</v>
      </c>
      <c r="J2268" s="1" t="s">
        <v>63</v>
      </c>
      <c r="K2268" s="1" t="s">
        <v>64</v>
      </c>
    </row>
    <row r="2269" spans="1:11" ht="13.5" thickBot="1">
      <c r="A2269" s="30">
        <v>45352</v>
      </c>
      <c r="B2269" s="1" t="s">
        <v>13</v>
      </c>
      <c r="C2269" s="1" t="s">
        <v>290</v>
      </c>
      <c r="D2269" s="1" t="s">
        <v>61</v>
      </c>
      <c r="E2269" s="1" t="str">
        <f>+VLOOKUP(D2269,'[1]Exportar Hoja de Trabajo'!$B$2:$F$2549,2,0)</f>
        <v>CARTAGENA - RAFAEL NUÑEZ</v>
      </c>
      <c r="F2269" s="1" t="s">
        <v>27</v>
      </c>
      <c r="G2269" s="1" t="s">
        <v>28</v>
      </c>
      <c r="H2269" s="1" t="s">
        <v>15</v>
      </c>
      <c r="I2269" s="5">
        <v>13</v>
      </c>
      <c r="J2269" s="1" t="s">
        <v>70</v>
      </c>
      <c r="K2269" s="1" t="s">
        <v>71</v>
      </c>
    </row>
    <row r="2270" spans="1:11" ht="13.5" thickBot="1">
      <c r="A2270" s="30">
        <v>45352</v>
      </c>
      <c r="B2270" s="1" t="s">
        <v>13</v>
      </c>
      <c r="C2270" s="1" t="s">
        <v>290</v>
      </c>
      <c r="D2270" s="1" t="s">
        <v>61</v>
      </c>
      <c r="E2270" s="1" t="str">
        <f>+VLOOKUP(D2270,'[1]Exportar Hoja de Trabajo'!$B$2:$F$2549,2,0)</f>
        <v>CARTAGENA - RAFAEL NUÑEZ</v>
      </c>
      <c r="F2270" s="1" t="s">
        <v>27</v>
      </c>
      <c r="G2270" s="1" t="s">
        <v>28</v>
      </c>
      <c r="H2270" s="1" t="s">
        <v>67</v>
      </c>
      <c r="I2270" s="5">
        <v>1</v>
      </c>
      <c r="J2270" s="1" t="s">
        <v>68</v>
      </c>
      <c r="K2270" s="1" t="s">
        <v>69</v>
      </c>
    </row>
    <row r="2271" spans="1:11" ht="13.5" thickBot="1">
      <c r="A2271" s="30">
        <v>45352</v>
      </c>
      <c r="B2271" s="1" t="s">
        <v>13</v>
      </c>
      <c r="C2271" s="1" t="s">
        <v>290</v>
      </c>
      <c r="D2271" s="1" t="s">
        <v>61</v>
      </c>
      <c r="E2271" s="1" t="str">
        <f>+VLOOKUP(D2271,'[1]Exportar Hoja de Trabajo'!$B$2:$F$2549,2,0)</f>
        <v>CARTAGENA - RAFAEL NUÑEZ</v>
      </c>
      <c r="F2271" s="1" t="s">
        <v>40</v>
      </c>
      <c r="G2271" s="1" t="s">
        <v>41</v>
      </c>
      <c r="H2271" s="1" t="s">
        <v>183</v>
      </c>
      <c r="I2271" s="5">
        <v>27</v>
      </c>
      <c r="J2271" s="1" t="s">
        <v>121</v>
      </c>
      <c r="K2271" s="1" t="s">
        <v>121</v>
      </c>
    </row>
    <row r="2272" spans="1:11" ht="13.5" thickBot="1">
      <c r="A2272" s="30">
        <v>45352</v>
      </c>
      <c r="B2272" s="1" t="s">
        <v>13</v>
      </c>
      <c r="C2272" s="1" t="s">
        <v>290</v>
      </c>
      <c r="D2272" s="1" t="s">
        <v>61</v>
      </c>
      <c r="E2272" s="1" t="str">
        <f>+VLOOKUP(D2272,'[1]Exportar Hoja de Trabajo'!$B$2:$F$2549,2,0)</f>
        <v>CARTAGENA - RAFAEL NUÑEZ</v>
      </c>
      <c r="F2272" s="1" t="s">
        <v>59</v>
      </c>
      <c r="G2272" s="1" t="s">
        <v>60</v>
      </c>
      <c r="H2272" s="1" t="s">
        <v>49</v>
      </c>
      <c r="I2272" s="5">
        <v>48</v>
      </c>
      <c r="J2272" s="1" t="s">
        <v>50</v>
      </c>
      <c r="K2272" s="1" t="s">
        <v>51</v>
      </c>
    </row>
    <row r="2273" spans="1:11" ht="13.5" thickBot="1">
      <c r="A2273" s="30">
        <v>45352</v>
      </c>
      <c r="B2273" s="1" t="s">
        <v>13</v>
      </c>
      <c r="C2273" s="1" t="s">
        <v>290</v>
      </c>
      <c r="D2273" s="1" t="s">
        <v>61</v>
      </c>
      <c r="E2273" s="1" t="str">
        <f>+VLOOKUP(D2273,'[1]Exportar Hoja de Trabajo'!$B$2:$F$2549,2,0)</f>
        <v>CARTAGENA - RAFAEL NUÑEZ</v>
      </c>
      <c r="F2273" s="1" t="s">
        <v>59</v>
      </c>
      <c r="G2273" s="1" t="s">
        <v>60</v>
      </c>
      <c r="H2273" s="1" t="s">
        <v>15</v>
      </c>
      <c r="I2273" s="5">
        <v>1</v>
      </c>
      <c r="J2273" s="1" t="s">
        <v>42</v>
      </c>
      <c r="K2273" s="1" t="s">
        <v>43</v>
      </c>
    </row>
    <row r="2274" spans="1:11" ht="13.5" thickBot="1">
      <c r="A2274" s="30">
        <v>45352</v>
      </c>
      <c r="B2274" s="1" t="s">
        <v>13</v>
      </c>
      <c r="C2274" s="1" t="s">
        <v>290</v>
      </c>
      <c r="D2274" s="1" t="s">
        <v>72</v>
      </c>
      <c r="E2274" s="1" t="str">
        <f>+VLOOKUP(D2274,'[1]Exportar Hoja de Trabajo'!$B$2:$F$2549,2,0)</f>
        <v>CAMILO DAZA</v>
      </c>
      <c r="F2274" s="1" t="s">
        <v>6</v>
      </c>
      <c r="G2274" s="1" t="s">
        <v>283</v>
      </c>
      <c r="H2274" s="1" t="s">
        <v>49</v>
      </c>
      <c r="I2274" s="5">
        <v>54</v>
      </c>
      <c r="J2274" s="1" t="s">
        <v>50</v>
      </c>
      <c r="K2274" s="1" t="s">
        <v>51</v>
      </c>
    </row>
    <row r="2275" spans="1:11" ht="13.5" thickBot="1">
      <c r="A2275" s="30">
        <v>45352</v>
      </c>
      <c r="B2275" s="1" t="s">
        <v>13</v>
      </c>
      <c r="C2275" s="1" t="s">
        <v>290</v>
      </c>
      <c r="D2275" s="1" t="s">
        <v>72</v>
      </c>
      <c r="E2275" s="1" t="str">
        <f>+VLOOKUP(D2275,'[1]Exportar Hoja de Trabajo'!$B$2:$F$2549,2,0)</f>
        <v>CAMILO DAZA</v>
      </c>
      <c r="F2275" s="1" t="s">
        <v>6</v>
      </c>
      <c r="G2275" s="1" t="s">
        <v>283</v>
      </c>
      <c r="H2275" s="1" t="s">
        <v>29</v>
      </c>
      <c r="I2275" s="5">
        <v>317</v>
      </c>
      <c r="J2275" s="1" t="s">
        <v>30</v>
      </c>
      <c r="K2275" s="1" t="s">
        <v>488</v>
      </c>
    </row>
    <row r="2276" spans="1:11" ht="13.5" thickBot="1">
      <c r="A2276" s="30">
        <v>45352</v>
      </c>
      <c r="B2276" s="1" t="s">
        <v>13</v>
      </c>
      <c r="C2276" s="1" t="s">
        <v>290</v>
      </c>
      <c r="D2276" s="1" t="s">
        <v>72</v>
      </c>
      <c r="E2276" s="1" t="str">
        <f>+VLOOKUP(D2276,'[1]Exportar Hoja de Trabajo'!$B$2:$F$2549,2,0)</f>
        <v>CAMILO DAZA</v>
      </c>
      <c r="F2276" s="1" t="s">
        <v>6</v>
      </c>
      <c r="G2276" s="1" t="s">
        <v>283</v>
      </c>
      <c r="H2276" s="1" t="s">
        <v>20</v>
      </c>
      <c r="I2276" s="5">
        <v>1</v>
      </c>
      <c r="J2276" s="1" t="s">
        <v>107</v>
      </c>
      <c r="K2276" s="1" t="s">
        <v>108</v>
      </c>
    </row>
    <row r="2277" spans="1:11" ht="13.5" thickBot="1">
      <c r="A2277" s="30">
        <v>45352</v>
      </c>
      <c r="B2277" s="1" t="s">
        <v>13</v>
      </c>
      <c r="C2277" s="1" t="s">
        <v>290</v>
      </c>
      <c r="D2277" s="1" t="s">
        <v>72</v>
      </c>
      <c r="E2277" s="1" t="str">
        <f>+VLOOKUP(D2277,'[1]Exportar Hoja de Trabajo'!$B$2:$F$2549,2,0)</f>
        <v>CAMILO DAZA</v>
      </c>
      <c r="F2277" s="1" t="s">
        <v>18</v>
      </c>
      <c r="G2277" s="1" t="s">
        <v>19</v>
      </c>
      <c r="H2277" s="1" t="s">
        <v>20</v>
      </c>
      <c r="I2277" s="5">
        <v>1</v>
      </c>
      <c r="J2277" s="1" t="s">
        <v>107</v>
      </c>
      <c r="K2277" s="1" t="s">
        <v>108</v>
      </c>
    </row>
    <row r="2278" spans="1:11" ht="13.5" thickBot="1">
      <c r="A2278" s="30">
        <v>45352</v>
      </c>
      <c r="B2278" s="1" t="s">
        <v>13</v>
      </c>
      <c r="C2278" s="1" t="s">
        <v>290</v>
      </c>
      <c r="D2278" s="1" t="s">
        <v>72</v>
      </c>
      <c r="E2278" s="1" t="str">
        <f>+VLOOKUP(D2278,'[1]Exportar Hoja de Trabajo'!$B$2:$F$2549,2,0)</f>
        <v>CAMILO DAZA</v>
      </c>
      <c r="F2278" s="1" t="s">
        <v>23</v>
      </c>
      <c r="G2278" s="1" t="s">
        <v>24</v>
      </c>
      <c r="H2278" s="1" t="s">
        <v>15</v>
      </c>
      <c r="I2278" s="5">
        <v>19</v>
      </c>
      <c r="J2278" s="1" t="s">
        <v>25</v>
      </c>
      <c r="K2278" s="1" t="s">
        <v>26</v>
      </c>
    </row>
    <row r="2279" spans="1:11" ht="13.5" thickBot="1">
      <c r="A2279" s="30">
        <v>45352</v>
      </c>
      <c r="B2279" s="1" t="s">
        <v>112</v>
      </c>
      <c r="C2279" s="1" t="s">
        <v>293</v>
      </c>
      <c r="D2279" s="1" t="s">
        <v>113</v>
      </c>
      <c r="E2279" s="1" t="str">
        <f>+VLOOKUP(D2279,'[1]Exportar Hoja de Trabajo'!$B$2:$F$2549,2,0)</f>
        <v>BARRANCABERMEJA-YARIGUIES</v>
      </c>
      <c r="F2279" s="1" t="s">
        <v>27</v>
      </c>
      <c r="G2279" s="1" t="s">
        <v>28</v>
      </c>
      <c r="H2279" s="1" t="s">
        <v>114</v>
      </c>
      <c r="I2279" s="5">
        <v>36</v>
      </c>
      <c r="J2279" s="1" t="s">
        <v>115</v>
      </c>
      <c r="K2279" s="1" t="s">
        <v>116</v>
      </c>
    </row>
    <row r="2280" spans="1:11" ht="13.5" thickBot="1">
      <c r="A2280" s="30">
        <v>45352</v>
      </c>
      <c r="B2280" s="1" t="s">
        <v>112</v>
      </c>
      <c r="C2280" s="1" t="s">
        <v>293</v>
      </c>
      <c r="D2280" s="1" t="s">
        <v>113</v>
      </c>
      <c r="E2280" s="1" t="str">
        <f>+VLOOKUP(D2280,'[1]Exportar Hoja de Trabajo'!$B$2:$F$2549,2,0)</f>
        <v>BARRANCABERMEJA-YARIGUIES</v>
      </c>
      <c r="F2280" s="1" t="s">
        <v>32</v>
      </c>
      <c r="G2280" s="1" t="s">
        <v>33</v>
      </c>
      <c r="H2280" s="1" t="s">
        <v>29</v>
      </c>
      <c r="I2280" s="5">
        <v>59</v>
      </c>
      <c r="J2280" s="1" t="s">
        <v>117</v>
      </c>
      <c r="K2280" s="1" t="s">
        <v>47</v>
      </c>
    </row>
    <row r="2281" spans="1:11" ht="13.5" thickBot="1">
      <c r="A2281" s="30">
        <v>45352</v>
      </c>
      <c r="B2281" s="1" t="s">
        <v>112</v>
      </c>
      <c r="C2281" s="1" t="s">
        <v>293</v>
      </c>
      <c r="D2281" s="1" t="s">
        <v>73</v>
      </c>
      <c r="E2281" s="1" t="str">
        <f>+VLOOKUP(D2281,'[1]Exportar Hoja de Trabajo'!$B$2:$F$2549,2,0)</f>
        <v>EL YOPAL</v>
      </c>
      <c r="F2281" s="1" t="s">
        <v>40</v>
      </c>
      <c r="G2281" s="1" t="s">
        <v>41</v>
      </c>
      <c r="H2281" s="1" t="s">
        <v>29</v>
      </c>
      <c r="I2281" s="5">
        <v>62</v>
      </c>
      <c r="J2281" s="1" t="s">
        <v>46</v>
      </c>
      <c r="K2281" s="1" t="s">
        <v>47</v>
      </c>
    </row>
    <row r="2282" spans="1:11" ht="13.5" thickBot="1">
      <c r="A2282" s="30">
        <v>45352</v>
      </c>
      <c r="B2282" s="1" t="s">
        <v>112</v>
      </c>
      <c r="C2282" s="1" t="s">
        <v>293</v>
      </c>
      <c r="D2282" s="1" t="s">
        <v>118</v>
      </c>
      <c r="E2282" s="1" t="str">
        <f>+VLOOKUP(D2282,'[1]Exportar Hoja de Trabajo'!$B$2:$F$2549,2,0)</f>
        <v>GUILLERMO LEON VALENCIA</v>
      </c>
      <c r="F2282" s="1" t="s">
        <v>18</v>
      </c>
      <c r="G2282" s="1" t="s">
        <v>19</v>
      </c>
      <c r="H2282" s="1" t="s">
        <v>114</v>
      </c>
      <c r="I2282" s="5">
        <v>43</v>
      </c>
      <c r="J2282" s="1" t="s">
        <v>115</v>
      </c>
      <c r="K2282" s="1" t="s">
        <v>116</v>
      </c>
    </row>
    <row r="2283" spans="1:11" ht="13.5" thickBot="1">
      <c r="A2283" s="30">
        <v>45352</v>
      </c>
      <c r="B2283" s="1" t="s">
        <v>112</v>
      </c>
      <c r="C2283" s="1" t="s">
        <v>293</v>
      </c>
      <c r="D2283" s="1" t="s">
        <v>119</v>
      </c>
      <c r="E2283" s="1" t="str">
        <f>+VLOOKUP(D2283,'[1]Exportar Hoja de Trabajo'!$B$2:$F$2549,2,0)</f>
        <v>ALFONSO LOPEZ PUMAREJO.</v>
      </c>
      <c r="F2283" s="1" t="s">
        <v>18</v>
      </c>
      <c r="G2283" s="1" t="s">
        <v>19</v>
      </c>
      <c r="H2283" s="1" t="s">
        <v>45</v>
      </c>
      <c r="I2283" s="5">
        <v>12</v>
      </c>
      <c r="J2283" s="1" t="s">
        <v>46</v>
      </c>
      <c r="K2283" s="1" t="s">
        <v>47</v>
      </c>
    </row>
    <row r="2284" spans="1:11" ht="13.5" thickBot="1">
      <c r="A2284" s="30">
        <v>45352</v>
      </c>
      <c r="B2284" s="1" t="s">
        <v>112</v>
      </c>
      <c r="C2284" s="1" t="s">
        <v>293</v>
      </c>
      <c r="D2284" s="1" t="s">
        <v>122</v>
      </c>
      <c r="E2284" s="1" t="str">
        <f>+VLOOKUP(D2284,'[1]Exportar Hoja de Trabajo'!$B$2:$F$2549,2,0)</f>
        <v>VANGUARDIA</v>
      </c>
      <c r="F2284" s="1" t="s">
        <v>38</v>
      </c>
      <c r="G2284" s="1" t="s">
        <v>39</v>
      </c>
      <c r="H2284" s="1" t="s">
        <v>114</v>
      </c>
      <c r="I2284" s="5">
        <v>14</v>
      </c>
      <c r="J2284" s="1" t="s">
        <v>57</v>
      </c>
      <c r="K2284" s="1" t="s">
        <v>58</v>
      </c>
    </row>
    <row r="2285" spans="1:11" ht="13.5" thickBot="1">
      <c r="A2285" s="30">
        <v>45352</v>
      </c>
      <c r="B2285" s="1" t="s">
        <v>112</v>
      </c>
      <c r="C2285" s="1" t="s">
        <v>293</v>
      </c>
      <c r="D2285" s="1" t="s">
        <v>87</v>
      </c>
      <c r="E2285" s="1" t="str">
        <f>+VLOOKUP(D2285,'[1]Exportar Hoja de Trabajo'!$B$2:$F$2549,2,0)</f>
        <v>PASTO - ANTONIO NARIQO</v>
      </c>
      <c r="F2285" s="1" t="s">
        <v>32</v>
      </c>
      <c r="G2285" s="1" t="s">
        <v>33</v>
      </c>
      <c r="H2285" s="1" t="s">
        <v>120</v>
      </c>
      <c r="I2285" s="5">
        <v>49</v>
      </c>
      <c r="J2285" s="1" t="s">
        <v>115</v>
      </c>
      <c r="K2285" s="1" t="s">
        <v>116</v>
      </c>
    </row>
    <row r="2286" spans="1:11" ht="13.5" thickBot="1">
      <c r="A2286" s="30">
        <v>45352</v>
      </c>
      <c r="B2286" s="1" t="s">
        <v>13</v>
      </c>
      <c r="C2286" s="1" t="s">
        <v>290</v>
      </c>
      <c r="D2286" s="1" t="s">
        <v>74</v>
      </c>
      <c r="E2286" s="1" t="str">
        <f>+VLOOKUP(D2286,'[1]Exportar Hoja de Trabajo'!$B$2:$F$2549,2,0)</f>
        <v>PERALES</v>
      </c>
      <c r="F2286" s="1" t="s">
        <v>32</v>
      </c>
      <c r="G2286" s="1" t="s">
        <v>33</v>
      </c>
      <c r="H2286" s="1" t="s">
        <v>29</v>
      </c>
      <c r="I2286" s="5">
        <v>55</v>
      </c>
      <c r="J2286" s="1" t="s">
        <v>46</v>
      </c>
      <c r="K2286" s="1" t="s">
        <v>47</v>
      </c>
    </row>
    <row r="2287" spans="1:11" ht="13.5" thickBot="1">
      <c r="A2287" s="30">
        <v>45352</v>
      </c>
      <c r="B2287" s="1" t="s">
        <v>13</v>
      </c>
      <c r="C2287" s="1" t="s">
        <v>290</v>
      </c>
      <c r="D2287" s="1" t="s">
        <v>74</v>
      </c>
      <c r="E2287" s="1" t="str">
        <f>+VLOOKUP(D2287,'[1]Exportar Hoja de Trabajo'!$B$2:$F$2549,2,0)</f>
        <v>PERALES</v>
      </c>
      <c r="F2287" s="1" t="s">
        <v>23</v>
      </c>
      <c r="G2287" s="1" t="s">
        <v>24</v>
      </c>
      <c r="H2287" s="1" t="s">
        <v>29</v>
      </c>
      <c r="I2287" s="5">
        <v>1</v>
      </c>
      <c r="J2287" s="1" t="s">
        <v>30</v>
      </c>
      <c r="K2287" s="1" t="s">
        <v>488</v>
      </c>
    </row>
    <row r="2288" spans="1:11" ht="13.5" thickBot="1">
      <c r="A2288" s="30">
        <v>45352</v>
      </c>
      <c r="B2288" s="1" t="s">
        <v>13</v>
      </c>
      <c r="C2288" s="1" t="s">
        <v>290</v>
      </c>
      <c r="D2288" s="1" t="s">
        <v>124</v>
      </c>
      <c r="E2288" s="1" t="str">
        <f>+VLOOKUP(D2288,'[1]Exportar Hoja de Trabajo'!$B$2:$F$2549,2,0)</f>
        <v>LETICIA-ALFREDO VASQUEZ COBO</v>
      </c>
      <c r="F2288" s="1" t="s">
        <v>18</v>
      </c>
      <c r="G2288" s="1" t="s">
        <v>19</v>
      </c>
      <c r="H2288" s="1" t="s">
        <v>29</v>
      </c>
      <c r="I2288" s="5">
        <v>55</v>
      </c>
      <c r="J2288" s="1" t="s">
        <v>30</v>
      </c>
      <c r="K2288" s="1" t="s">
        <v>488</v>
      </c>
    </row>
    <row r="2289" spans="1:11" ht="13.5" thickBot="1">
      <c r="A2289" s="30">
        <v>45352</v>
      </c>
      <c r="B2289" s="1" t="s">
        <v>13</v>
      </c>
      <c r="C2289" s="1" t="s">
        <v>290</v>
      </c>
      <c r="D2289" s="1" t="s">
        <v>76</v>
      </c>
      <c r="E2289" s="1" t="str">
        <f>+VLOOKUP(D2289,'[1]Exportar Hoja de Trabajo'!$B$2:$F$2549,2,0)</f>
        <v>RIONEGRO - JOSE M. CORDOVA</v>
      </c>
      <c r="F2289" s="1" t="s">
        <v>32</v>
      </c>
      <c r="G2289" s="1" t="s">
        <v>33</v>
      </c>
      <c r="H2289" s="1" t="s">
        <v>49</v>
      </c>
      <c r="I2289" s="5">
        <v>160</v>
      </c>
      <c r="J2289" s="1" t="s">
        <v>50</v>
      </c>
      <c r="K2289" s="1" t="s">
        <v>51</v>
      </c>
    </row>
    <row r="2290" spans="1:11" ht="13.5" thickBot="1">
      <c r="A2290" s="30">
        <v>45352</v>
      </c>
      <c r="B2290" s="1" t="s">
        <v>13</v>
      </c>
      <c r="C2290" s="1" t="s">
        <v>290</v>
      </c>
      <c r="D2290" s="1" t="s">
        <v>76</v>
      </c>
      <c r="E2290" s="1" t="str">
        <f>+VLOOKUP(D2290,'[1]Exportar Hoja de Trabajo'!$B$2:$F$2549,2,0)</f>
        <v>RIONEGRO - JOSE M. CORDOVA</v>
      </c>
      <c r="F2290" s="1" t="s">
        <v>6</v>
      </c>
      <c r="G2290" s="1" t="s">
        <v>283</v>
      </c>
      <c r="H2290" s="1" t="s">
        <v>79</v>
      </c>
      <c r="I2290" s="5">
        <v>1</v>
      </c>
      <c r="J2290" s="1" t="s">
        <v>80</v>
      </c>
      <c r="K2290" s="1" t="s">
        <v>81</v>
      </c>
    </row>
    <row r="2291" spans="1:11" ht="13.5" thickBot="1">
      <c r="A2291" s="30">
        <v>45352</v>
      </c>
      <c r="B2291" s="1" t="s">
        <v>13</v>
      </c>
      <c r="C2291" s="1" t="s">
        <v>290</v>
      </c>
      <c r="D2291" s="1" t="s">
        <v>76</v>
      </c>
      <c r="E2291" s="1" t="str">
        <f>+VLOOKUP(D2291,'[1]Exportar Hoja de Trabajo'!$B$2:$F$2549,2,0)</f>
        <v>RIONEGRO - JOSE M. CORDOVA</v>
      </c>
      <c r="F2291" s="1" t="s">
        <v>65</v>
      </c>
      <c r="G2291" s="1" t="s">
        <v>66</v>
      </c>
      <c r="H2291" s="1" t="s">
        <v>29</v>
      </c>
      <c r="I2291" s="5">
        <v>1</v>
      </c>
      <c r="J2291" s="1" t="s">
        <v>82</v>
      </c>
      <c r="K2291" s="1" t="s">
        <v>83</v>
      </c>
    </row>
    <row r="2292" spans="1:11" ht="13.5" thickBot="1">
      <c r="A2292" s="30">
        <v>45352</v>
      </c>
      <c r="B2292" s="1" t="s">
        <v>13</v>
      </c>
      <c r="C2292" s="1" t="s">
        <v>290</v>
      </c>
      <c r="D2292" s="1" t="s">
        <v>76</v>
      </c>
      <c r="E2292" s="1" t="str">
        <f>+VLOOKUP(D2292,'[1]Exportar Hoja de Trabajo'!$B$2:$F$2549,2,0)</f>
        <v>RIONEGRO - JOSE M. CORDOVA</v>
      </c>
      <c r="F2292" s="1" t="s">
        <v>18</v>
      </c>
      <c r="G2292" s="1" t="s">
        <v>19</v>
      </c>
      <c r="H2292" s="1" t="s">
        <v>79</v>
      </c>
      <c r="I2292" s="5">
        <v>17</v>
      </c>
      <c r="J2292" s="1" t="s">
        <v>80</v>
      </c>
      <c r="K2292" s="1" t="s">
        <v>81</v>
      </c>
    </row>
    <row r="2293" spans="1:11" ht="13.5" thickBot="1">
      <c r="A2293" s="30">
        <v>45352</v>
      </c>
      <c r="B2293" s="1" t="s">
        <v>13</v>
      </c>
      <c r="C2293" s="1" t="s">
        <v>290</v>
      </c>
      <c r="D2293" s="1" t="s">
        <v>76</v>
      </c>
      <c r="E2293" s="1" t="str">
        <f>+VLOOKUP(D2293,'[1]Exportar Hoja de Trabajo'!$B$2:$F$2549,2,0)</f>
        <v>RIONEGRO - JOSE M. CORDOVA</v>
      </c>
      <c r="F2293" s="1" t="s">
        <v>23</v>
      </c>
      <c r="G2293" s="1" t="s">
        <v>24</v>
      </c>
      <c r="H2293" s="1" t="s">
        <v>45</v>
      </c>
      <c r="I2293" s="5">
        <v>1</v>
      </c>
      <c r="J2293" s="1" t="s">
        <v>34</v>
      </c>
      <c r="K2293" s="1" t="s">
        <v>35</v>
      </c>
    </row>
    <row r="2294" spans="1:11" ht="13.5" thickBot="1">
      <c r="A2294" s="30">
        <v>45352</v>
      </c>
      <c r="B2294" s="1" t="s">
        <v>13</v>
      </c>
      <c r="C2294" s="1" t="s">
        <v>290</v>
      </c>
      <c r="D2294" s="1" t="s">
        <v>76</v>
      </c>
      <c r="E2294" s="1" t="str">
        <f>+VLOOKUP(D2294,'[1]Exportar Hoja de Trabajo'!$B$2:$F$2549,2,0)</f>
        <v>RIONEGRO - JOSE M. CORDOVA</v>
      </c>
      <c r="F2294" s="1" t="s">
        <v>23</v>
      </c>
      <c r="G2294" s="1" t="s">
        <v>24</v>
      </c>
      <c r="H2294" s="1" t="s">
        <v>45</v>
      </c>
      <c r="I2294" s="5">
        <v>1</v>
      </c>
      <c r="J2294" s="1" t="s">
        <v>82</v>
      </c>
      <c r="K2294" s="1" t="s">
        <v>83</v>
      </c>
    </row>
    <row r="2295" spans="1:11" ht="13.5" thickBot="1">
      <c r="A2295" s="30">
        <v>45352</v>
      </c>
      <c r="B2295" s="1" t="s">
        <v>13</v>
      </c>
      <c r="C2295" s="1" t="s">
        <v>290</v>
      </c>
      <c r="D2295" s="1" t="s">
        <v>76</v>
      </c>
      <c r="E2295" s="1" t="str">
        <f>+VLOOKUP(D2295,'[1]Exportar Hoja de Trabajo'!$B$2:$F$2549,2,0)</f>
        <v>RIONEGRO - JOSE M. CORDOVA</v>
      </c>
      <c r="F2295" s="1" t="s">
        <v>23</v>
      </c>
      <c r="G2295" s="1" t="s">
        <v>24</v>
      </c>
      <c r="H2295" s="1" t="s">
        <v>29</v>
      </c>
      <c r="I2295" s="5">
        <v>88</v>
      </c>
      <c r="J2295" s="1" t="s">
        <v>34</v>
      </c>
      <c r="K2295" s="1" t="s">
        <v>35</v>
      </c>
    </row>
    <row r="2296" spans="1:11" ht="13.5" thickBot="1">
      <c r="A2296" s="30">
        <v>45352</v>
      </c>
      <c r="B2296" s="1" t="s">
        <v>13</v>
      </c>
      <c r="C2296" s="1" t="s">
        <v>290</v>
      </c>
      <c r="D2296" s="1" t="s">
        <v>76</v>
      </c>
      <c r="E2296" s="1" t="str">
        <f>+VLOOKUP(D2296,'[1]Exportar Hoja de Trabajo'!$B$2:$F$2549,2,0)</f>
        <v>RIONEGRO - JOSE M. CORDOVA</v>
      </c>
      <c r="F2296" s="1" t="s">
        <v>23</v>
      </c>
      <c r="G2296" s="1" t="s">
        <v>24</v>
      </c>
      <c r="H2296" s="1" t="s">
        <v>15</v>
      </c>
      <c r="I2296" s="5">
        <v>31</v>
      </c>
      <c r="J2296" s="1" t="s">
        <v>160</v>
      </c>
      <c r="K2296" s="1" t="s">
        <v>161</v>
      </c>
    </row>
    <row r="2297" spans="1:11" ht="13.5" thickBot="1">
      <c r="A2297" s="30">
        <v>45352</v>
      </c>
      <c r="B2297" s="1" t="s">
        <v>13</v>
      </c>
      <c r="C2297" s="1" t="s">
        <v>290</v>
      </c>
      <c r="D2297" s="1" t="s">
        <v>76</v>
      </c>
      <c r="E2297" s="1" t="str">
        <f>+VLOOKUP(D2297,'[1]Exportar Hoja de Trabajo'!$B$2:$F$2549,2,0)</f>
        <v>RIONEGRO - JOSE M. CORDOVA</v>
      </c>
      <c r="F2297" s="1" t="s">
        <v>23</v>
      </c>
      <c r="G2297" s="1" t="s">
        <v>24</v>
      </c>
      <c r="H2297" s="1" t="s">
        <v>126</v>
      </c>
      <c r="I2297" s="5">
        <v>14</v>
      </c>
      <c r="J2297" s="1" t="s">
        <v>127</v>
      </c>
      <c r="K2297" s="1" t="s">
        <v>128</v>
      </c>
    </row>
    <row r="2298" spans="1:11" ht="13.5" thickBot="1">
      <c r="A2298" s="30">
        <v>45352</v>
      </c>
      <c r="B2298" s="1" t="s">
        <v>13</v>
      </c>
      <c r="C2298" s="1" t="s">
        <v>290</v>
      </c>
      <c r="D2298" s="1" t="s">
        <v>76</v>
      </c>
      <c r="E2298" s="1" t="str">
        <f>+VLOOKUP(D2298,'[1]Exportar Hoja de Trabajo'!$B$2:$F$2549,2,0)</f>
        <v>RIONEGRO - JOSE M. CORDOVA</v>
      </c>
      <c r="F2298" s="1" t="s">
        <v>36</v>
      </c>
      <c r="G2298" t="s">
        <v>347</v>
      </c>
      <c r="H2298" s="1" t="s">
        <v>29</v>
      </c>
      <c r="I2298" s="5">
        <v>5</v>
      </c>
      <c r="J2298" s="1" t="s">
        <v>82</v>
      </c>
      <c r="K2298" s="1" t="s">
        <v>83</v>
      </c>
    </row>
    <row r="2299" spans="1:11" ht="13.5" thickBot="1">
      <c r="A2299" s="30">
        <v>45352</v>
      </c>
      <c r="B2299" s="1" t="s">
        <v>13</v>
      </c>
      <c r="C2299" s="1" t="s">
        <v>290</v>
      </c>
      <c r="D2299" s="1" t="s">
        <v>76</v>
      </c>
      <c r="E2299" s="1" t="str">
        <f>+VLOOKUP(D2299,'[1]Exportar Hoja de Trabajo'!$B$2:$F$2549,2,0)</f>
        <v>RIONEGRO - JOSE M. CORDOVA</v>
      </c>
      <c r="F2299" s="1" t="s">
        <v>36</v>
      </c>
      <c r="G2299" t="s">
        <v>347</v>
      </c>
      <c r="H2299" s="1" t="s">
        <v>15</v>
      </c>
      <c r="I2299" s="5">
        <v>26</v>
      </c>
      <c r="J2299" s="1" t="s">
        <v>160</v>
      </c>
      <c r="K2299" s="1" t="s">
        <v>161</v>
      </c>
    </row>
    <row r="2300" spans="1:11" ht="13.5" thickBot="1">
      <c r="A2300" s="30">
        <v>45352</v>
      </c>
      <c r="B2300" s="1" t="s">
        <v>13</v>
      </c>
      <c r="C2300" s="1" t="s">
        <v>290</v>
      </c>
      <c r="D2300" s="1" t="s">
        <v>76</v>
      </c>
      <c r="E2300" s="1" t="str">
        <f>+VLOOKUP(D2300,'[1]Exportar Hoja de Trabajo'!$B$2:$F$2549,2,0)</f>
        <v>RIONEGRO - JOSE M. CORDOVA</v>
      </c>
      <c r="F2300" s="1" t="s">
        <v>36</v>
      </c>
      <c r="G2300" t="s">
        <v>347</v>
      </c>
      <c r="H2300" s="1" t="s">
        <v>15</v>
      </c>
      <c r="I2300" s="5">
        <v>24</v>
      </c>
      <c r="J2300" s="1" t="s">
        <v>25</v>
      </c>
      <c r="K2300" s="1" t="s">
        <v>26</v>
      </c>
    </row>
    <row r="2301" spans="1:11" ht="13.5" thickBot="1">
      <c r="A2301" s="30">
        <v>45352</v>
      </c>
      <c r="B2301" s="1" t="s">
        <v>13</v>
      </c>
      <c r="C2301" s="1" t="s">
        <v>290</v>
      </c>
      <c r="D2301" s="1" t="s">
        <v>76</v>
      </c>
      <c r="E2301" s="1" t="str">
        <f>+VLOOKUP(D2301,'[1]Exportar Hoja de Trabajo'!$B$2:$F$2549,2,0)</f>
        <v>RIONEGRO - JOSE M. CORDOVA</v>
      </c>
      <c r="F2301" s="1" t="s">
        <v>27</v>
      </c>
      <c r="G2301" s="1" t="s">
        <v>28</v>
      </c>
      <c r="H2301" s="1" t="s">
        <v>45</v>
      </c>
      <c r="I2301" s="5">
        <v>29</v>
      </c>
      <c r="J2301" s="1" t="s">
        <v>46</v>
      </c>
      <c r="K2301" s="1" t="s">
        <v>47</v>
      </c>
    </row>
    <row r="2302" spans="1:11" ht="13.5" thickBot="1">
      <c r="A2302" s="30">
        <v>45352</v>
      </c>
      <c r="B2302" s="1" t="s">
        <v>13</v>
      </c>
      <c r="C2302" s="1" t="s">
        <v>290</v>
      </c>
      <c r="D2302" s="1" t="s">
        <v>76</v>
      </c>
      <c r="E2302" s="1" t="str">
        <f>+VLOOKUP(D2302,'[1]Exportar Hoja de Trabajo'!$B$2:$F$2549,2,0)</f>
        <v>RIONEGRO - JOSE M. CORDOVA</v>
      </c>
      <c r="F2302" s="1" t="s">
        <v>27</v>
      </c>
      <c r="G2302" s="1" t="s">
        <v>28</v>
      </c>
      <c r="H2302" s="1" t="s">
        <v>29</v>
      </c>
      <c r="I2302" s="5">
        <v>12</v>
      </c>
      <c r="J2302" s="1" t="s">
        <v>82</v>
      </c>
      <c r="K2302" s="1" t="s">
        <v>83</v>
      </c>
    </row>
    <row r="2303" spans="1:11" ht="13.5" thickBot="1">
      <c r="A2303" s="30">
        <v>45352</v>
      </c>
      <c r="B2303" s="1" t="s">
        <v>13</v>
      </c>
      <c r="C2303" s="1" t="s">
        <v>290</v>
      </c>
      <c r="D2303" s="1" t="s">
        <v>76</v>
      </c>
      <c r="E2303" s="1" t="str">
        <f>+VLOOKUP(D2303,'[1]Exportar Hoja de Trabajo'!$B$2:$F$2549,2,0)</f>
        <v>RIONEGRO - JOSE M. CORDOVA</v>
      </c>
      <c r="F2303" s="1" t="s">
        <v>38</v>
      </c>
      <c r="G2303" s="1" t="s">
        <v>39</v>
      </c>
      <c r="H2303" s="1" t="s">
        <v>29</v>
      </c>
      <c r="I2303" s="5">
        <v>419</v>
      </c>
      <c r="J2303" s="1" t="s">
        <v>46</v>
      </c>
      <c r="K2303" s="1" t="s">
        <v>47</v>
      </c>
    </row>
    <row r="2304" spans="1:11" ht="13.5" thickBot="1">
      <c r="A2304" s="30">
        <v>45352</v>
      </c>
      <c r="B2304" s="1" t="s">
        <v>13</v>
      </c>
      <c r="C2304" s="1" t="s">
        <v>290</v>
      </c>
      <c r="D2304" s="1" t="s">
        <v>76</v>
      </c>
      <c r="E2304" s="1" t="str">
        <f>+VLOOKUP(D2304,'[1]Exportar Hoja de Trabajo'!$B$2:$F$2549,2,0)</f>
        <v>RIONEGRO - JOSE M. CORDOVA</v>
      </c>
      <c r="F2304" s="1" t="s">
        <v>38</v>
      </c>
      <c r="G2304" s="1" t="s">
        <v>39</v>
      </c>
      <c r="H2304" s="1" t="s">
        <v>49</v>
      </c>
      <c r="I2304" s="5">
        <v>14</v>
      </c>
      <c r="J2304" s="1" t="s">
        <v>50</v>
      </c>
      <c r="K2304" s="1" t="s">
        <v>51</v>
      </c>
    </row>
    <row r="2305" spans="1:11" ht="13.5" thickBot="1">
      <c r="A2305" s="30">
        <v>45352</v>
      </c>
      <c r="B2305" s="1" t="s">
        <v>13</v>
      </c>
      <c r="C2305" s="1" t="s">
        <v>290</v>
      </c>
      <c r="D2305" s="1" t="s">
        <v>76</v>
      </c>
      <c r="E2305" s="1" t="str">
        <f>+VLOOKUP(D2305,'[1]Exportar Hoja de Trabajo'!$B$2:$F$2549,2,0)</f>
        <v>RIONEGRO - JOSE M. CORDOVA</v>
      </c>
      <c r="F2305" s="1" t="s">
        <v>38</v>
      </c>
      <c r="G2305" s="1" t="s">
        <v>39</v>
      </c>
      <c r="H2305" s="1" t="s">
        <v>79</v>
      </c>
      <c r="I2305" s="5">
        <v>4</v>
      </c>
      <c r="J2305" s="1" t="s">
        <v>80</v>
      </c>
      <c r="K2305" s="1" t="s">
        <v>81</v>
      </c>
    </row>
    <row r="2306" spans="1:11" ht="13.5" thickBot="1">
      <c r="A2306" s="30">
        <v>45352</v>
      </c>
      <c r="B2306" s="1" t="s">
        <v>13</v>
      </c>
      <c r="C2306" s="1" t="s">
        <v>290</v>
      </c>
      <c r="D2306" s="1" t="s">
        <v>76</v>
      </c>
      <c r="E2306" s="1" t="str">
        <f>+VLOOKUP(D2306,'[1]Exportar Hoja de Trabajo'!$B$2:$F$2549,2,0)</f>
        <v>RIONEGRO - JOSE M. CORDOVA</v>
      </c>
      <c r="F2306" s="1" t="s">
        <v>38</v>
      </c>
      <c r="G2306" s="1" t="s">
        <v>39</v>
      </c>
      <c r="H2306" s="1" t="s">
        <v>125</v>
      </c>
      <c r="I2306" s="5">
        <v>1</v>
      </c>
      <c r="J2306" s="1" t="s">
        <v>131</v>
      </c>
      <c r="K2306" s="1" t="s">
        <v>132</v>
      </c>
    </row>
    <row r="2307" spans="1:11" ht="13.5" thickBot="1">
      <c r="A2307" s="30">
        <v>45352</v>
      </c>
      <c r="B2307" s="1" t="s">
        <v>13</v>
      </c>
      <c r="C2307" s="1" t="s">
        <v>290</v>
      </c>
      <c r="D2307" s="1" t="s">
        <v>76</v>
      </c>
      <c r="E2307" s="1" t="str">
        <f>+VLOOKUP(D2307,'[1]Exportar Hoja de Trabajo'!$B$2:$F$2549,2,0)</f>
        <v>RIONEGRO - JOSE M. CORDOVA</v>
      </c>
      <c r="F2307" s="1" t="s">
        <v>38</v>
      </c>
      <c r="G2307" s="1" t="s">
        <v>39</v>
      </c>
      <c r="H2307" s="1" t="s">
        <v>15</v>
      </c>
      <c r="I2307" s="5">
        <v>21</v>
      </c>
      <c r="J2307" s="1" t="s">
        <v>160</v>
      </c>
      <c r="K2307" s="1" t="s">
        <v>161</v>
      </c>
    </row>
    <row r="2308" spans="1:11" ht="13.5" thickBot="1">
      <c r="A2308" s="30">
        <v>45352</v>
      </c>
      <c r="B2308" s="1" t="s">
        <v>13</v>
      </c>
      <c r="C2308" s="1" t="s">
        <v>290</v>
      </c>
      <c r="D2308" s="1" t="s">
        <v>76</v>
      </c>
      <c r="E2308" s="1" t="str">
        <f>+VLOOKUP(D2308,'[1]Exportar Hoja de Trabajo'!$B$2:$F$2549,2,0)</f>
        <v>RIONEGRO - JOSE M. CORDOVA</v>
      </c>
      <c r="F2308" s="1" t="s">
        <v>40</v>
      </c>
      <c r="G2308" s="1" t="s">
        <v>41</v>
      </c>
      <c r="H2308" s="1" t="s">
        <v>15</v>
      </c>
      <c r="I2308" s="5">
        <v>469</v>
      </c>
      <c r="J2308" s="1" t="s">
        <v>25</v>
      </c>
      <c r="K2308" s="1" t="s">
        <v>26</v>
      </c>
    </row>
    <row r="2309" spans="1:11" ht="13.5" thickBot="1">
      <c r="A2309" s="30">
        <v>45352</v>
      </c>
      <c r="B2309" s="1" t="s">
        <v>13</v>
      </c>
      <c r="C2309" s="1" t="s">
        <v>290</v>
      </c>
      <c r="D2309" s="1" t="s">
        <v>76</v>
      </c>
      <c r="E2309" s="1" t="str">
        <f>+VLOOKUP(D2309,'[1]Exportar Hoja de Trabajo'!$B$2:$F$2549,2,0)</f>
        <v>RIONEGRO - JOSE M. CORDOVA</v>
      </c>
      <c r="F2309" s="1" t="s">
        <v>59</v>
      </c>
      <c r="G2309" s="1" t="s">
        <v>60</v>
      </c>
      <c r="H2309" s="1" t="s">
        <v>49</v>
      </c>
      <c r="I2309" s="5">
        <v>1</v>
      </c>
      <c r="J2309" s="1" t="s">
        <v>50</v>
      </c>
      <c r="K2309" s="1" t="s">
        <v>51</v>
      </c>
    </row>
    <row r="2310" spans="1:11" ht="13.5" thickBot="1">
      <c r="A2310" s="30">
        <v>45352</v>
      </c>
      <c r="B2310" s="1" t="s">
        <v>13</v>
      </c>
      <c r="C2310" s="1" t="s">
        <v>290</v>
      </c>
      <c r="D2310" s="1" t="s">
        <v>76</v>
      </c>
      <c r="E2310" s="1" t="str">
        <f>+VLOOKUP(D2310,'[1]Exportar Hoja de Trabajo'!$B$2:$F$2549,2,0)</f>
        <v>RIONEGRO - JOSE M. CORDOVA</v>
      </c>
      <c r="F2310" s="1" t="s">
        <v>59</v>
      </c>
      <c r="G2310" s="1" t="s">
        <v>60</v>
      </c>
      <c r="H2310" s="1" t="s">
        <v>15</v>
      </c>
      <c r="I2310" s="5">
        <v>1</v>
      </c>
      <c r="J2310" s="1" t="s">
        <v>25</v>
      </c>
      <c r="K2310" s="1" t="s">
        <v>26</v>
      </c>
    </row>
    <row r="2311" spans="1:11" ht="13.5" thickBot="1">
      <c r="A2311" s="30">
        <v>45352</v>
      </c>
      <c r="B2311" s="1" t="s">
        <v>13</v>
      </c>
      <c r="C2311" s="1" t="s">
        <v>290</v>
      </c>
      <c r="D2311" s="1" t="s">
        <v>84</v>
      </c>
      <c r="E2311" s="1" t="str">
        <f>+VLOOKUP(D2311,'[1]Exportar Hoja de Trabajo'!$B$2:$F$2549,2,0)</f>
        <v>MONTERIA - LOS GARZONES</v>
      </c>
      <c r="F2311" s="1" t="s">
        <v>32</v>
      </c>
      <c r="G2311" s="1" t="s">
        <v>33</v>
      </c>
      <c r="H2311" s="1" t="s">
        <v>29</v>
      </c>
      <c r="I2311" s="5">
        <v>264</v>
      </c>
      <c r="J2311" s="1" t="s">
        <v>46</v>
      </c>
      <c r="K2311" s="1" t="s">
        <v>47</v>
      </c>
    </row>
    <row r="2312" spans="1:11" ht="13.5" thickBot="1">
      <c r="A2312" s="30">
        <v>45352</v>
      </c>
      <c r="B2312" s="1" t="s">
        <v>13</v>
      </c>
      <c r="C2312" s="1" t="s">
        <v>290</v>
      </c>
      <c r="D2312" s="1" t="s">
        <v>84</v>
      </c>
      <c r="E2312" s="1" t="str">
        <f>+VLOOKUP(D2312,'[1]Exportar Hoja de Trabajo'!$B$2:$F$2549,2,0)</f>
        <v>MONTERIA - LOS GARZONES</v>
      </c>
      <c r="F2312" s="1" t="s">
        <v>6</v>
      </c>
      <c r="G2312" s="1" t="s">
        <v>283</v>
      </c>
      <c r="H2312" s="1" t="s">
        <v>45</v>
      </c>
      <c r="I2312" s="5">
        <v>53</v>
      </c>
      <c r="J2312" s="1" t="s">
        <v>46</v>
      </c>
      <c r="K2312" s="1" t="s">
        <v>47</v>
      </c>
    </row>
    <row r="2313" spans="1:11" ht="13.5" thickBot="1">
      <c r="A2313" s="30">
        <v>45352</v>
      </c>
      <c r="B2313" s="1" t="s">
        <v>13</v>
      </c>
      <c r="C2313" s="1" t="s">
        <v>290</v>
      </c>
      <c r="D2313" s="1" t="s">
        <v>84</v>
      </c>
      <c r="E2313" s="1" t="str">
        <f>+VLOOKUP(D2313,'[1]Exportar Hoja de Trabajo'!$B$2:$F$2549,2,0)</f>
        <v>MONTERIA - LOS GARZONES</v>
      </c>
      <c r="F2313" s="1" t="s">
        <v>65</v>
      </c>
      <c r="G2313" s="1" t="s">
        <v>66</v>
      </c>
      <c r="H2313" s="1" t="s">
        <v>29</v>
      </c>
      <c r="I2313" s="5">
        <v>9</v>
      </c>
      <c r="J2313" s="1" t="s">
        <v>46</v>
      </c>
      <c r="K2313" s="1" t="s">
        <v>47</v>
      </c>
    </row>
    <row r="2314" spans="1:11" ht="13.5" thickBot="1">
      <c r="A2314" s="30">
        <v>45352</v>
      </c>
      <c r="B2314" s="1" t="s">
        <v>13</v>
      </c>
      <c r="C2314" s="1" t="s">
        <v>290</v>
      </c>
      <c r="D2314" s="1" t="s">
        <v>84</v>
      </c>
      <c r="E2314" s="1" t="str">
        <f>+VLOOKUP(D2314,'[1]Exportar Hoja de Trabajo'!$B$2:$F$2549,2,0)</f>
        <v>MONTERIA - LOS GARZONES</v>
      </c>
      <c r="F2314" s="1" t="s">
        <v>59</v>
      </c>
      <c r="G2314" s="1" t="s">
        <v>60</v>
      </c>
      <c r="H2314" s="1" t="s">
        <v>29</v>
      </c>
      <c r="I2314" s="5">
        <v>1</v>
      </c>
      <c r="J2314" s="1" t="s">
        <v>30</v>
      </c>
      <c r="K2314" s="1" t="s">
        <v>488</v>
      </c>
    </row>
    <row r="2315" spans="1:11" ht="13.5" thickBot="1">
      <c r="A2315" s="30">
        <v>45352</v>
      </c>
      <c r="B2315" s="1" t="s">
        <v>13</v>
      </c>
      <c r="C2315" s="1" t="s">
        <v>290</v>
      </c>
      <c r="D2315" s="1" t="s">
        <v>85</v>
      </c>
      <c r="E2315" s="1" t="str">
        <f>+VLOOKUP(D2315,'[1]Exportar Hoja de Trabajo'!$B$2:$F$2549,2,0)</f>
        <v>NEIVA - BENITO SALAS</v>
      </c>
      <c r="F2315" s="1" t="s">
        <v>6</v>
      </c>
      <c r="G2315" s="1" t="s">
        <v>283</v>
      </c>
      <c r="H2315" s="1" t="s">
        <v>45</v>
      </c>
      <c r="I2315" s="5">
        <v>7</v>
      </c>
      <c r="J2315" s="1" t="s">
        <v>46</v>
      </c>
      <c r="K2315" s="1" t="s">
        <v>47</v>
      </c>
    </row>
    <row r="2316" spans="1:11" ht="13.5" thickBot="1">
      <c r="A2316" s="30">
        <v>45352</v>
      </c>
      <c r="B2316" s="1" t="s">
        <v>13</v>
      </c>
      <c r="C2316" s="1" t="s">
        <v>290</v>
      </c>
      <c r="D2316" s="1" t="s">
        <v>86</v>
      </c>
      <c r="E2316" s="1" t="str">
        <f>+VLOOKUP(D2316,'[1]Exportar Hoja de Trabajo'!$B$2:$F$2549,2,0)</f>
        <v>PEREIRA - MATECAÑA</v>
      </c>
      <c r="F2316" s="1" t="s">
        <v>32</v>
      </c>
      <c r="G2316" s="1" t="s">
        <v>33</v>
      </c>
      <c r="H2316" s="1" t="s">
        <v>15</v>
      </c>
      <c r="I2316" s="5">
        <v>31</v>
      </c>
      <c r="J2316" s="1" t="s">
        <v>25</v>
      </c>
      <c r="K2316" s="1" t="s">
        <v>26</v>
      </c>
    </row>
    <row r="2317" spans="1:11" ht="13.5" thickBot="1">
      <c r="A2317" s="30">
        <v>45352</v>
      </c>
      <c r="B2317" s="1" t="s">
        <v>13</v>
      </c>
      <c r="C2317" s="1" t="s">
        <v>290</v>
      </c>
      <c r="D2317" s="1" t="s">
        <v>86</v>
      </c>
      <c r="E2317" s="1" t="str">
        <f>+VLOOKUP(D2317,'[1]Exportar Hoja de Trabajo'!$B$2:$F$2549,2,0)</f>
        <v>PEREIRA - MATECAÑA</v>
      </c>
      <c r="F2317" s="1" t="s">
        <v>65</v>
      </c>
      <c r="G2317" s="1" t="s">
        <v>66</v>
      </c>
      <c r="H2317" s="1" t="s">
        <v>45</v>
      </c>
      <c r="I2317" s="5">
        <v>1</v>
      </c>
      <c r="J2317" s="1" t="s">
        <v>46</v>
      </c>
      <c r="K2317" s="1" t="s">
        <v>47</v>
      </c>
    </row>
    <row r="2318" spans="1:11" ht="13.5" thickBot="1">
      <c r="A2318" s="30">
        <v>45352</v>
      </c>
      <c r="B2318" s="1" t="s">
        <v>13</v>
      </c>
      <c r="C2318" s="1" t="s">
        <v>290</v>
      </c>
      <c r="D2318" s="1" t="s">
        <v>86</v>
      </c>
      <c r="E2318" s="1" t="str">
        <f>+VLOOKUP(D2318,'[1]Exportar Hoja de Trabajo'!$B$2:$F$2549,2,0)</f>
        <v>PEREIRA - MATECAÑA</v>
      </c>
      <c r="F2318" s="1" t="s">
        <v>65</v>
      </c>
      <c r="G2318" s="1" t="s">
        <v>66</v>
      </c>
      <c r="H2318" s="1" t="s">
        <v>29</v>
      </c>
      <c r="I2318" s="5">
        <v>2</v>
      </c>
      <c r="J2318" s="1" t="s">
        <v>30</v>
      </c>
      <c r="K2318" s="1" t="s">
        <v>488</v>
      </c>
    </row>
    <row r="2319" spans="1:11" ht="13.5" thickBot="1">
      <c r="A2319" s="30">
        <v>45352</v>
      </c>
      <c r="B2319" s="1" t="s">
        <v>13</v>
      </c>
      <c r="C2319" s="1" t="s">
        <v>290</v>
      </c>
      <c r="D2319" s="1" t="s">
        <v>86</v>
      </c>
      <c r="E2319" s="1" t="str">
        <f>+VLOOKUP(D2319,'[1]Exportar Hoja de Trabajo'!$B$2:$F$2549,2,0)</f>
        <v>PEREIRA - MATECAÑA</v>
      </c>
      <c r="F2319" s="1" t="s">
        <v>18</v>
      </c>
      <c r="G2319" s="1" t="s">
        <v>19</v>
      </c>
      <c r="H2319" s="1" t="s">
        <v>29</v>
      </c>
      <c r="I2319" s="5">
        <v>476</v>
      </c>
      <c r="J2319" s="1" t="s">
        <v>46</v>
      </c>
      <c r="K2319" s="1" t="s">
        <v>47</v>
      </c>
    </row>
    <row r="2320" spans="1:11" ht="13.5" thickBot="1">
      <c r="A2320" s="30">
        <v>45352</v>
      </c>
      <c r="B2320" s="1" t="s">
        <v>13</v>
      </c>
      <c r="C2320" s="1" t="s">
        <v>290</v>
      </c>
      <c r="D2320" s="1" t="s">
        <v>86</v>
      </c>
      <c r="E2320" s="1" t="str">
        <f>+VLOOKUP(D2320,'[1]Exportar Hoja de Trabajo'!$B$2:$F$2549,2,0)</f>
        <v>PEREIRA - MATECAÑA</v>
      </c>
      <c r="F2320" s="1" t="s">
        <v>23</v>
      </c>
      <c r="G2320" s="1" t="s">
        <v>24</v>
      </c>
      <c r="H2320" s="1" t="s">
        <v>15</v>
      </c>
      <c r="I2320" s="5">
        <v>19</v>
      </c>
      <c r="J2320" s="1" t="s">
        <v>16</v>
      </c>
      <c r="K2320" s="1" t="s">
        <v>17</v>
      </c>
    </row>
    <row r="2321" spans="1:11" ht="13.5" thickBot="1">
      <c r="A2321" s="30">
        <v>45352</v>
      </c>
      <c r="B2321" s="1" t="s">
        <v>13</v>
      </c>
      <c r="C2321" s="1" t="s">
        <v>290</v>
      </c>
      <c r="D2321" s="1" t="s">
        <v>86</v>
      </c>
      <c r="E2321" s="1" t="str">
        <f>+VLOOKUP(D2321,'[1]Exportar Hoja de Trabajo'!$B$2:$F$2549,2,0)</f>
        <v>PEREIRA - MATECAÑA</v>
      </c>
      <c r="F2321" s="1" t="s">
        <v>27</v>
      </c>
      <c r="G2321" s="1" t="s">
        <v>28</v>
      </c>
      <c r="H2321" s="1" t="s">
        <v>45</v>
      </c>
      <c r="I2321" s="5">
        <v>9</v>
      </c>
      <c r="J2321" s="1" t="s">
        <v>46</v>
      </c>
      <c r="K2321" s="1" t="s">
        <v>47</v>
      </c>
    </row>
    <row r="2322" spans="1:11" ht="13.5" thickBot="1">
      <c r="A2322" s="30">
        <v>45352</v>
      </c>
      <c r="B2322" s="1" t="s">
        <v>13</v>
      </c>
      <c r="C2322" s="1" t="s">
        <v>290</v>
      </c>
      <c r="D2322" s="1" t="s">
        <v>87</v>
      </c>
      <c r="E2322" s="1" t="str">
        <f>+VLOOKUP(D2322,'[1]Exportar Hoja de Trabajo'!$B$2:$F$2549,2,0)</f>
        <v>PASTO - ANTONIO NARIQO</v>
      </c>
      <c r="F2322" s="1" t="s">
        <v>6</v>
      </c>
      <c r="G2322" s="1" t="s">
        <v>283</v>
      </c>
      <c r="H2322" s="1" t="s">
        <v>29</v>
      </c>
      <c r="I2322" s="5">
        <v>1102</v>
      </c>
      <c r="J2322" s="1" t="s">
        <v>46</v>
      </c>
      <c r="K2322" s="1" t="s">
        <v>47</v>
      </c>
    </row>
    <row r="2323" spans="1:11" ht="13.5" thickBot="1">
      <c r="A2323" s="30">
        <v>45352</v>
      </c>
      <c r="B2323" s="1" t="s">
        <v>13</v>
      </c>
      <c r="C2323" s="1" t="s">
        <v>290</v>
      </c>
      <c r="D2323" s="1" t="s">
        <v>87</v>
      </c>
      <c r="E2323" s="1" t="str">
        <f>+VLOOKUP(D2323,'[1]Exportar Hoja de Trabajo'!$B$2:$F$2549,2,0)</f>
        <v>PASTO - ANTONIO NARIQO</v>
      </c>
      <c r="F2323" s="1" t="s">
        <v>18</v>
      </c>
      <c r="G2323" s="1" t="s">
        <v>19</v>
      </c>
      <c r="H2323" s="1" t="s">
        <v>45</v>
      </c>
      <c r="I2323" s="5">
        <v>4</v>
      </c>
      <c r="J2323" s="1" t="s">
        <v>46</v>
      </c>
      <c r="K2323" s="1" t="s">
        <v>47</v>
      </c>
    </row>
    <row r="2324" spans="1:11" ht="13.5" thickBot="1">
      <c r="A2324" s="30">
        <v>45352</v>
      </c>
      <c r="B2324" s="1" t="s">
        <v>13</v>
      </c>
      <c r="C2324" s="1" t="s">
        <v>290</v>
      </c>
      <c r="D2324" s="1" t="s">
        <v>87</v>
      </c>
      <c r="E2324" s="1" t="str">
        <f>+VLOOKUP(D2324,'[1]Exportar Hoja de Trabajo'!$B$2:$F$2549,2,0)</f>
        <v>PASTO - ANTONIO NARIQO</v>
      </c>
      <c r="F2324" s="1" t="s">
        <v>18</v>
      </c>
      <c r="G2324" s="1" t="s">
        <v>19</v>
      </c>
      <c r="H2324" s="1" t="s">
        <v>29</v>
      </c>
      <c r="I2324" s="5">
        <v>208</v>
      </c>
      <c r="J2324" s="1" t="s">
        <v>46</v>
      </c>
      <c r="K2324" s="1" t="s">
        <v>47</v>
      </c>
    </row>
    <row r="2325" spans="1:11" ht="13.5" thickBot="1">
      <c r="A2325" s="30">
        <v>45352</v>
      </c>
      <c r="B2325" s="1" t="s">
        <v>13</v>
      </c>
      <c r="C2325" s="1" t="s">
        <v>290</v>
      </c>
      <c r="D2325" s="1" t="s">
        <v>87</v>
      </c>
      <c r="E2325" s="1" t="str">
        <f>+VLOOKUP(D2325,'[1]Exportar Hoja de Trabajo'!$B$2:$F$2549,2,0)</f>
        <v>PASTO - ANTONIO NARIQO</v>
      </c>
      <c r="F2325" s="1" t="s">
        <v>40</v>
      </c>
      <c r="G2325" s="1" t="s">
        <v>41</v>
      </c>
      <c r="H2325" s="1" t="s">
        <v>29</v>
      </c>
      <c r="I2325" s="5">
        <v>208</v>
      </c>
      <c r="J2325" s="1" t="s">
        <v>30</v>
      </c>
      <c r="K2325" s="1" t="s">
        <v>488</v>
      </c>
    </row>
    <row r="2326" spans="1:11" ht="13.5" thickBot="1">
      <c r="A2326" s="30">
        <v>45352</v>
      </c>
      <c r="B2326" s="1" t="s">
        <v>13</v>
      </c>
      <c r="C2326" s="1" t="s">
        <v>290</v>
      </c>
      <c r="D2326" s="1" t="s">
        <v>88</v>
      </c>
      <c r="E2326" s="1" t="str">
        <f>+VLOOKUP(D2326,'[1]Exportar Hoja de Trabajo'!$B$2:$F$2549,2,0)</f>
        <v>ALMIRANTE PADILLA</v>
      </c>
      <c r="F2326" s="1" t="s">
        <v>23</v>
      </c>
      <c r="G2326" s="1" t="s">
        <v>24</v>
      </c>
      <c r="H2326" s="1" t="s">
        <v>45</v>
      </c>
      <c r="I2326" s="5">
        <v>4</v>
      </c>
      <c r="J2326" s="1" t="s">
        <v>46</v>
      </c>
      <c r="K2326" s="1" t="s">
        <v>47</v>
      </c>
    </row>
    <row r="2327" spans="1:11" ht="13.5" thickBot="1">
      <c r="A2327" s="30">
        <v>45352</v>
      </c>
      <c r="B2327" s="1" t="s">
        <v>13</v>
      </c>
      <c r="C2327" s="1" t="s">
        <v>290</v>
      </c>
      <c r="D2327" s="1" t="s">
        <v>89</v>
      </c>
      <c r="E2327" s="1" t="str">
        <f>+VLOOKUP(D2327,'[1]Exportar Hoja de Trabajo'!$B$2:$F$2549,2,0)</f>
        <v>SIMON BOLIVAR</v>
      </c>
      <c r="F2327" s="1" t="s">
        <v>6</v>
      </c>
      <c r="G2327" s="1" t="s">
        <v>283</v>
      </c>
      <c r="H2327" s="1" t="s">
        <v>49</v>
      </c>
      <c r="I2327" s="5">
        <v>206</v>
      </c>
      <c r="J2327" s="1" t="s">
        <v>50</v>
      </c>
      <c r="K2327" s="1" t="s">
        <v>51</v>
      </c>
    </row>
    <row r="2328" spans="1:11" ht="13.5" thickBot="1">
      <c r="A2328" s="30">
        <v>45352</v>
      </c>
      <c r="B2328" s="1" t="s">
        <v>13</v>
      </c>
      <c r="C2328" s="1" t="s">
        <v>290</v>
      </c>
      <c r="D2328" s="1" t="s">
        <v>89</v>
      </c>
      <c r="E2328" s="1" t="str">
        <f>+VLOOKUP(D2328,'[1]Exportar Hoja de Trabajo'!$B$2:$F$2549,2,0)</f>
        <v>SIMON BOLIVAR</v>
      </c>
      <c r="F2328" s="1" t="s">
        <v>65</v>
      </c>
      <c r="G2328" s="1" t="s">
        <v>66</v>
      </c>
      <c r="H2328" s="1" t="s">
        <v>29</v>
      </c>
      <c r="I2328" s="5">
        <v>20</v>
      </c>
      <c r="J2328" s="1" t="s">
        <v>46</v>
      </c>
      <c r="K2328" s="1" t="s">
        <v>47</v>
      </c>
    </row>
    <row r="2329" spans="1:11" ht="13.5" thickBot="1">
      <c r="A2329" s="30">
        <v>45352</v>
      </c>
      <c r="B2329" s="1" t="s">
        <v>13</v>
      </c>
      <c r="C2329" s="1" t="s">
        <v>290</v>
      </c>
      <c r="D2329" s="1" t="s">
        <v>89</v>
      </c>
      <c r="E2329" s="1" t="str">
        <f>+VLOOKUP(D2329,'[1]Exportar Hoja de Trabajo'!$B$2:$F$2549,2,0)</f>
        <v>SIMON BOLIVAR</v>
      </c>
      <c r="F2329" s="1" t="s">
        <v>23</v>
      </c>
      <c r="G2329" s="1" t="s">
        <v>24</v>
      </c>
      <c r="H2329" s="1" t="s">
        <v>29</v>
      </c>
      <c r="I2329" s="5">
        <v>473</v>
      </c>
      <c r="J2329" s="1" t="s">
        <v>46</v>
      </c>
      <c r="K2329" s="1" t="s">
        <v>47</v>
      </c>
    </row>
    <row r="2330" spans="1:11" ht="13.5" thickBot="1">
      <c r="A2330" s="30">
        <v>45352</v>
      </c>
      <c r="B2330" s="1" t="s">
        <v>13</v>
      </c>
      <c r="C2330" s="1" t="s">
        <v>290</v>
      </c>
      <c r="D2330" s="1" t="s">
        <v>89</v>
      </c>
      <c r="E2330" s="1" t="str">
        <f>+VLOOKUP(D2330,'[1]Exportar Hoja de Trabajo'!$B$2:$F$2549,2,0)</f>
        <v>SIMON BOLIVAR</v>
      </c>
      <c r="F2330" s="1" t="s">
        <v>27</v>
      </c>
      <c r="G2330" s="1" t="s">
        <v>28</v>
      </c>
      <c r="H2330" s="1" t="s">
        <v>15</v>
      </c>
      <c r="I2330" s="5">
        <v>93</v>
      </c>
      <c r="J2330" s="1" t="s">
        <v>16</v>
      </c>
      <c r="K2330" s="1" t="s">
        <v>17</v>
      </c>
    </row>
    <row r="2331" spans="1:11" ht="13.5" thickBot="1">
      <c r="A2331" s="30">
        <v>45352</v>
      </c>
      <c r="B2331" s="1" t="s">
        <v>13</v>
      </c>
      <c r="C2331" s="1" t="s">
        <v>290</v>
      </c>
      <c r="D2331" s="1" t="s">
        <v>89</v>
      </c>
      <c r="E2331" s="1" t="str">
        <f>+VLOOKUP(D2331,'[1]Exportar Hoja de Trabajo'!$B$2:$F$2549,2,0)</f>
        <v>SIMON BOLIVAR</v>
      </c>
      <c r="F2331" s="1" t="s">
        <v>40</v>
      </c>
      <c r="G2331" s="1" t="s">
        <v>41</v>
      </c>
      <c r="H2331" s="1" t="s">
        <v>29</v>
      </c>
      <c r="I2331" s="5">
        <v>1163</v>
      </c>
      <c r="J2331" s="1" t="s">
        <v>46</v>
      </c>
      <c r="K2331" s="1" t="s">
        <v>47</v>
      </c>
    </row>
    <row r="2332" spans="1:11" ht="13.5" thickBot="1">
      <c r="A2332" s="30">
        <v>45352</v>
      </c>
      <c r="B2332" s="1" t="s">
        <v>139</v>
      </c>
      <c r="C2332" s="1" t="s">
        <v>291</v>
      </c>
      <c r="D2332" s="1" t="s">
        <v>140</v>
      </c>
      <c r="E2332" s="1" t="str">
        <f>+VLOOKUP(D2332,'[1]Exportar Hoja de Trabajo'!$B$2:$F$2549,2,0)</f>
        <v>MEDELLIN - OLAYA HERRERA</v>
      </c>
      <c r="F2332" s="1" t="s">
        <v>6</v>
      </c>
      <c r="G2332" s="1" t="s">
        <v>283</v>
      </c>
      <c r="H2332" s="1" t="s">
        <v>210</v>
      </c>
      <c r="I2332" s="5">
        <v>1</v>
      </c>
      <c r="J2332" s="1" t="s">
        <v>131</v>
      </c>
      <c r="K2332" s="1" t="s">
        <v>132</v>
      </c>
    </row>
    <row r="2333" spans="1:11" ht="13.5" thickBot="1">
      <c r="A2333" s="30">
        <v>45352</v>
      </c>
      <c r="B2333" s="1" t="s">
        <v>146</v>
      </c>
      <c r="C2333" s="1" t="s">
        <v>148</v>
      </c>
      <c r="D2333" s="1" t="s">
        <v>5</v>
      </c>
      <c r="E2333" s="1" t="str">
        <f>+VLOOKUP(D2333,'[1]Exportar Hoja de Trabajo'!$B$2:$F$2549,2,0)</f>
        <v>BOGOTA - EL DORADO LUIS CARLOS GALAN SARMIENTO</v>
      </c>
      <c r="F2333" s="1" t="s">
        <v>32</v>
      </c>
      <c r="G2333" s="1" t="s">
        <v>33</v>
      </c>
      <c r="H2333" s="1" t="s">
        <v>150</v>
      </c>
      <c r="I2333" s="5">
        <v>4</v>
      </c>
      <c r="J2333" s="1" t="s">
        <v>146</v>
      </c>
      <c r="K2333" s="1" t="s">
        <v>148</v>
      </c>
    </row>
    <row r="2334" spans="1:11" ht="13.5" thickBot="1">
      <c r="A2334" s="30">
        <v>45352</v>
      </c>
      <c r="B2334" s="1" t="s">
        <v>146</v>
      </c>
      <c r="C2334" s="1" t="s">
        <v>148</v>
      </c>
      <c r="D2334" s="1" t="s">
        <v>5</v>
      </c>
      <c r="E2334" s="1" t="str">
        <f>+VLOOKUP(D2334,'[1]Exportar Hoja de Trabajo'!$B$2:$F$2549,2,0)</f>
        <v>BOGOTA - EL DORADO LUIS CARLOS GALAN SARMIENTO</v>
      </c>
      <c r="F2334" s="1" t="s">
        <v>18</v>
      </c>
      <c r="G2334" s="1" t="s">
        <v>19</v>
      </c>
      <c r="H2334" s="1" t="s">
        <v>135</v>
      </c>
      <c r="I2334" s="5">
        <v>8</v>
      </c>
      <c r="J2334" s="1" t="s">
        <v>146</v>
      </c>
      <c r="K2334" s="1" t="s">
        <v>148</v>
      </c>
    </row>
    <row r="2335" spans="1:11" ht="13.5" thickBot="1">
      <c r="A2335" s="30">
        <v>45352</v>
      </c>
      <c r="B2335" s="1" t="s">
        <v>146</v>
      </c>
      <c r="C2335" s="1" t="s">
        <v>148</v>
      </c>
      <c r="D2335" s="1" t="s">
        <v>5</v>
      </c>
      <c r="E2335" s="1" t="str">
        <f>+VLOOKUP(D2335,'[1]Exportar Hoja de Trabajo'!$B$2:$F$2549,2,0)</f>
        <v>BOGOTA - EL DORADO LUIS CARLOS GALAN SARMIENTO</v>
      </c>
      <c r="F2335" s="1" t="s">
        <v>18</v>
      </c>
      <c r="G2335" s="1" t="s">
        <v>19</v>
      </c>
      <c r="H2335" s="1" t="s">
        <v>152</v>
      </c>
      <c r="I2335" s="5">
        <v>2</v>
      </c>
      <c r="J2335" s="1" t="s">
        <v>146</v>
      </c>
      <c r="K2335" s="1" t="s">
        <v>148</v>
      </c>
    </row>
    <row r="2336" spans="1:11" ht="13.5" thickBot="1">
      <c r="A2336" s="30">
        <v>45352</v>
      </c>
      <c r="B2336" s="1" t="s">
        <v>153</v>
      </c>
      <c r="C2336" s="1" t="s">
        <v>292</v>
      </c>
      <c r="D2336" s="1" t="s">
        <v>5</v>
      </c>
      <c r="E2336" s="1" t="str">
        <f>+VLOOKUP(D2336,'[1]Exportar Hoja de Trabajo'!$B$2:$F$2549,2,0)</f>
        <v>BOGOTA - EL DORADO LUIS CARLOS GALAN SARMIENTO</v>
      </c>
      <c r="F2336" s="1" t="s">
        <v>18</v>
      </c>
      <c r="G2336" s="1" t="s">
        <v>19</v>
      </c>
      <c r="H2336" s="1" t="s">
        <v>29</v>
      </c>
      <c r="I2336" s="5">
        <v>6</v>
      </c>
      <c r="J2336" s="1" t="s">
        <v>30</v>
      </c>
      <c r="K2336" s="1" t="s">
        <v>488</v>
      </c>
    </row>
    <row r="2337" spans="1:11" ht="13.5" thickBot="1">
      <c r="A2337" s="30">
        <v>45352</v>
      </c>
      <c r="B2337" s="1" t="s">
        <v>153</v>
      </c>
      <c r="C2337" s="1" t="s">
        <v>292</v>
      </c>
      <c r="D2337" s="1" t="s">
        <v>5</v>
      </c>
      <c r="E2337" s="1" t="str">
        <f>+VLOOKUP(D2337,'[1]Exportar Hoja de Trabajo'!$B$2:$F$2549,2,0)</f>
        <v>BOGOTA - EL DORADO LUIS CARLOS GALAN SARMIENTO</v>
      </c>
      <c r="F2337" s="1" t="s">
        <v>6</v>
      </c>
      <c r="G2337" s="1" t="s">
        <v>283</v>
      </c>
      <c r="H2337" s="1" t="s">
        <v>120</v>
      </c>
      <c r="I2337" s="5">
        <v>42</v>
      </c>
      <c r="J2337" s="1" t="s">
        <v>30</v>
      </c>
      <c r="K2337" s="1" t="s">
        <v>488</v>
      </c>
    </row>
    <row r="2338" spans="1:11" ht="13.5" thickBot="1">
      <c r="A2338" s="30">
        <v>45352</v>
      </c>
      <c r="B2338" s="1" t="s">
        <v>153</v>
      </c>
      <c r="C2338" s="1" t="s">
        <v>292</v>
      </c>
      <c r="D2338" s="1" t="s">
        <v>5</v>
      </c>
      <c r="E2338" s="1" t="str">
        <f>+VLOOKUP(D2338,'[1]Exportar Hoja de Trabajo'!$B$2:$F$2549,2,0)</f>
        <v>BOGOTA - EL DORADO LUIS CARLOS GALAN SARMIENTO</v>
      </c>
      <c r="F2338" s="1" t="s">
        <v>59</v>
      </c>
      <c r="G2338" s="1" t="s">
        <v>60</v>
      </c>
      <c r="H2338" s="1" t="s">
        <v>120</v>
      </c>
      <c r="I2338" s="5">
        <v>236</v>
      </c>
      <c r="J2338" s="1" t="s">
        <v>57</v>
      </c>
      <c r="K2338" s="1" t="s">
        <v>58</v>
      </c>
    </row>
    <row r="2339" spans="1:11" ht="13.5" thickBot="1">
      <c r="A2339" s="30">
        <v>45352</v>
      </c>
      <c r="B2339" s="1" t="s">
        <v>153</v>
      </c>
      <c r="C2339" s="1" t="s">
        <v>292</v>
      </c>
      <c r="D2339" s="1" t="s">
        <v>76</v>
      </c>
      <c r="E2339" s="1" t="str">
        <f>+VLOOKUP(D2339,'[1]Exportar Hoja de Trabajo'!$B$2:$F$2549,2,0)</f>
        <v>RIONEGRO - JOSE M. CORDOVA</v>
      </c>
      <c r="F2339" s="1" t="s">
        <v>23</v>
      </c>
      <c r="G2339" s="1" t="s">
        <v>24</v>
      </c>
      <c r="H2339" s="1" t="s">
        <v>120</v>
      </c>
      <c r="I2339" s="5">
        <v>4</v>
      </c>
      <c r="J2339" s="1" t="s">
        <v>57</v>
      </c>
      <c r="K2339" s="1" t="s">
        <v>58</v>
      </c>
    </row>
    <row r="2340" spans="1:11" ht="13.5" thickBot="1">
      <c r="A2340" s="30">
        <v>45352</v>
      </c>
      <c r="B2340" s="1" t="s">
        <v>153</v>
      </c>
      <c r="C2340" s="1" t="s">
        <v>292</v>
      </c>
      <c r="D2340" s="1" t="s">
        <v>76</v>
      </c>
      <c r="E2340" s="1" t="str">
        <f>+VLOOKUP(D2340,'[1]Exportar Hoja de Trabajo'!$B$2:$F$2549,2,0)</f>
        <v>RIONEGRO - JOSE M. CORDOVA</v>
      </c>
      <c r="F2340" s="1" t="s">
        <v>38</v>
      </c>
      <c r="G2340" s="1" t="s">
        <v>39</v>
      </c>
      <c r="H2340" s="1" t="s">
        <v>45</v>
      </c>
      <c r="I2340" s="5">
        <v>2</v>
      </c>
      <c r="J2340" s="1" t="s">
        <v>30</v>
      </c>
      <c r="K2340" s="1" t="s">
        <v>488</v>
      </c>
    </row>
    <row r="2341" spans="1:11" ht="13.5" thickBot="1">
      <c r="A2341" s="30">
        <v>45352</v>
      </c>
      <c r="B2341" s="1" t="s">
        <v>153</v>
      </c>
      <c r="C2341" s="1" t="s">
        <v>292</v>
      </c>
      <c r="D2341" s="1" t="s">
        <v>76</v>
      </c>
      <c r="E2341" s="1" t="str">
        <f>+VLOOKUP(D2341,'[1]Exportar Hoja de Trabajo'!$B$2:$F$2549,2,0)</f>
        <v>RIONEGRO - JOSE M. CORDOVA</v>
      </c>
      <c r="F2341" s="1" t="s">
        <v>18</v>
      </c>
      <c r="G2341" s="1" t="s">
        <v>19</v>
      </c>
      <c r="H2341" s="1" t="s">
        <v>120</v>
      </c>
      <c r="I2341" s="5">
        <v>3</v>
      </c>
      <c r="J2341" s="1" t="s">
        <v>228</v>
      </c>
      <c r="K2341" s="1" t="s">
        <v>229</v>
      </c>
    </row>
    <row r="2342" spans="1:11" ht="13.5" thickBot="1">
      <c r="A2342" s="30">
        <v>45352</v>
      </c>
      <c r="B2342" s="1" t="s">
        <v>153</v>
      </c>
      <c r="C2342" s="1" t="s">
        <v>292</v>
      </c>
      <c r="D2342" s="1" t="s">
        <v>76</v>
      </c>
      <c r="E2342" s="1" t="str">
        <f>+VLOOKUP(D2342,'[1]Exportar Hoja de Trabajo'!$B$2:$F$2549,2,0)</f>
        <v>RIONEGRO - JOSE M. CORDOVA</v>
      </c>
      <c r="F2342" s="1" t="s">
        <v>40</v>
      </c>
      <c r="G2342" s="1" t="s">
        <v>41</v>
      </c>
      <c r="H2342" s="1" t="s">
        <v>120</v>
      </c>
      <c r="I2342" s="5">
        <v>3</v>
      </c>
      <c r="J2342" s="1" t="s">
        <v>57</v>
      </c>
      <c r="K2342" s="1" t="s">
        <v>58</v>
      </c>
    </row>
    <row r="2343" spans="1:11" ht="15.75" thickBot="1">
      <c r="A2343" s="30">
        <v>45352</v>
      </c>
      <c r="B2343" s="1" t="s">
        <v>155</v>
      </c>
      <c r="C2343" s="13" t="s">
        <v>296</v>
      </c>
      <c r="D2343" s="1" t="s">
        <v>124</v>
      </c>
      <c r="E2343" s="1" t="str">
        <f>+VLOOKUP(D2343,'[1]Exportar Hoja de Trabajo'!$B$2:$F$2549,2,0)</f>
        <v>LETICIA-ALFREDO VASQUEZ COBO</v>
      </c>
      <c r="F2343" s="1" t="s">
        <v>40</v>
      </c>
      <c r="G2343" s="1" t="s">
        <v>41</v>
      </c>
      <c r="H2343" s="1" t="s">
        <v>156</v>
      </c>
      <c r="I2343" s="5">
        <v>6</v>
      </c>
      <c r="J2343" s="1" t="s">
        <v>107</v>
      </c>
      <c r="K2343" s="1" t="s">
        <v>108</v>
      </c>
    </row>
    <row r="2344" spans="1:11" ht="13.5" thickBot="1">
      <c r="A2344" s="30">
        <v>45352</v>
      </c>
      <c r="B2344" s="1" t="s">
        <v>162</v>
      </c>
      <c r="C2344" s="1" t="s">
        <v>299</v>
      </c>
      <c r="D2344" s="1" t="s">
        <v>76</v>
      </c>
      <c r="E2344" s="1" t="str">
        <f>+VLOOKUP(D2344,'[1]Exportar Hoja de Trabajo'!$B$2:$F$2549,2,0)</f>
        <v>RIONEGRO - JOSE M. CORDOVA</v>
      </c>
      <c r="F2344" s="1" t="s">
        <v>23</v>
      </c>
      <c r="G2344" s="1" t="s">
        <v>24</v>
      </c>
      <c r="H2344" s="1" t="s">
        <v>150</v>
      </c>
      <c r="I2344" s="5">
        <v>1</v>
      </c>
      <c r="J2344" s="1" t="s">
        <v>131</v>
      </c>
      <c r="K2344" s="1" t="s">
        <v>132</v>
      </c>
    </row>
    <row r="2345" spans="1:11" ht="13.5" thickBot="1">
      <c r="A2345" s="30">
        <v>45352</v>
      </c>
      <c r="B2345" s="1" t="s">
        <v>162</v>
      </c>
      <c r="C2345" s="1" t="s">
        <v>299</v>
      </c>
      <c r="D2345" s="1" t="s">
        <v>76</v>
      </c>
      <c r="E2345" s="1" t="str">
        <f>+VLOOKUP(D2345,'[1]Exportar Hoja de Trabajo'!$B$2:$F$2549,2,0)</f>
        <v>RIONEGRO - JOSE M. CORDOVA</v>
      </c>
      <c r="F2345" s="1" t="s">
        <v>32</v>
      </c>
      <c r="G2345" s="1" t="s">
        <v>33</v>
      </c>
      <c r="H2345" s="1" t="s">
        <v>215</v>
      </c>
      <c r="I2345" s="5">
        <v>3</v>
      </c>
      <c r="J2345" s="1" t="s">
        <v>131</v>
      </c>
      <c r="K2345" s="1" t="s">
        <v>132</v>
      </c>
    </row>
    <row r="2346" spans="1:11" ht="13.5" thickBot="1">
      <c r="A2346" s="30">
        <v>45352</v>
      </c>
      <c r="B2346" s="1" t="s">
        <v>162</v>
      </c>
      <c r="C2346" s="1" t="s">
        <v>299</v>
      </c>
      <c r="D2346" s="1" t="s">
        <v>76</v>
      </c>
      <c r="E2346" s="1" t="str">
        <f>+VLOOKUP(D2346,'[1]Exportar Hoja de Trabajo'!$B$2:$F$2549,2,0)</f>
        <v>RIONEGRO - JOSE M. CORDOVA</v>
      </c>
      <c r="F2346" s="1" t="s">
        <v>59</v>
      </c>
      <c r="G2346" s="1" t="s">
        <v>60</v>
      </c>
      <c r="H2346" s="1" t="s">
        <v>215</v>
      </c>
      <c r="I2346" s="5">
        <v>3</v>
      </c>
      <c r="J2346" s="1" t="s">
        <v>131</v>
      </c>
      <c r="K2346" s="1" t="s">
        <v>132</v>
      </c>
    </row>
    <row r="2347" spans="1:11" ht="13.5" thickBot="1">
      <c r="A2347" s="30">
        <v>45352</v>
      </c>
      <c r="B2347" s="1" t="s">
        <v>4</v>
      </c>
      <c r="C2347" s="1" t="s">
        <v>298</v>
      </c>
      <c r="D2347" s="1" t="s">
        <v>5</v>
      </c>
      <c r="E2347" s="1" t="str">
        <f>+VLOOKUP(D2347,'[1]Exportar Hoja de Trabajo'!$B$2:$F$2549,2,0)</f>
        <v>BOGOTA - EL DORADO LUIS CARLOS GALAN SARMIENTO</v>
      </c>
      <c r="F2347" s="1" t="s">
        <v>6</v>
      </c>
      <c r="G2347" s="1" t="s">
        <v>283</v>
      </c>
      <c r="H2347" s="1" t="s">
        <v>52</v>
      </c>
      <c r="I2347" s="5">
        <v>25</v>
      </c>
      <c r="J2347" s="1" t="s">
        <v>237</v>
      </c>
      <c r="K2347" s="1" t="s">
        <v>238</v>
      </c>
    </row>
    <row r="2348" spans="1:11" ht="13.5" thickBot="1">
      <c r="A2348" s="30">
        <v>45352</v>
      </c>
      <c r="B2348" s="1" t="s">
        <v>4</v>
      </c>
      <c r="C2348" s="1" t="s">
        <v>298</v>
      </c>
      <c r="D2348" s="1" t="s">
        <v>5</v>
      </c>
      <c r="E2348" s="1" t="str">
        <f>+VLOOKUP(D2348,'[1]Exportar Hoja de Trabajo'!$B$2:$F$2549,2,0)</f>
        <v>BOGOTA - EL DORADO LUIS CARLOS GALAN SARMIENTO</v>
      </c>
      <c r="F2348" s="1" t="s">
        <v>6</v>
      </c>
      <c r="G2348" s="1" t="s">
        <v>283</v>
      </c>
      <c r="H2348" s="1" t="s">
        <v>52</v>
      </c>
      <c r="I2348" s="5">
        <v>25</v>
      </c>
      <c r="J2348" s="1" t="s">
        <v>197</v>
      </c>
      <c r="K2348" s="1" t="s">
        <v>198</v>
      </c>
    </row>
    <row r="2349" spans="1:11" ht="13.5" thickBot="1">
      <c r="A2349" s="30">
        <v>45352</v>
      </c>
      <c r="B2349" s="1" t="s">
        <v>13</v>
      </c>
      <c r="C2349" s="1" t="s">
        <v>290</v>
      </c>
      <c r="D2349" s="1" t="s">
        <v>14</v>
      </c>
      <c r="E2349" s="1" t="str">
        <f>+VLOOKUP(D2349,'[1]Exportar Hoja de Trabajo'!$B$2:$F$2549,2,0)</f>
        <v>SAN ANDRES-GUSTAVO ROJAS PINILLA</v>
      </c>
      <c r="F2349" s="1" t="s">
        <v>32</v>
      </c>
      <c r="G2349" s="1" t="s">
        <v>33</v>
      </c>
      <c r="H2349" s="1" t="s">
        <v>29</v>
      </c>
      <c r="I2349" s="5">
        <v>321</v>
      </c>
      <c r="J2349" s="1" t="s">
        <v>30</v>
      </c>
      <c r="K2349" s="1" t="s">
        <v>488</v>
      </c>
    </row>
    <row r="2350" spans="1:11" ht="13.5" thickBot="1">
      <c r="A2350" s="30">
        <v>45352</v>
      </c>
      <c r="B2350" s="1" t="s">
        <v>13</v>
      </c>
      <c r="C2350" s="1" t="s">
        <v>290</v>
      </c>
      <c r="D2350" s="1" t="s">
        <v>14</v>
      </c>
      <c r="E2350" s="1" t="str">
        <f>+VLOOKUP(D2350,'[1]Exportar Hoja de Trabajo'!$B$2:$F$2549,2,0)</f>
        <v>SAN ANDRES-GUSTAVO ROJAS PINILLA</v>
      </c>
      <c r="F2350" s="1" t="s">
        <v>18</v>
      </c>
      <c r="G2350" s="1" t="s">
        <v>19</v>
      </c>
      <c r="H2350" s="1" t="s">
        <v>15</v>
      </c>
      <c r="I2350" s="5">
        <v>18</v>
      </c>
      <c r="J2350" s="1" t="s">
        <v>25</v>
      </c>
      <c r="K2350" s="1" t="s">
        <v>26</v>
      </c>
    </row>
    <row r="2351" spans="1:11" ht="13.5" thickBot="1">
      <c r="A2351" s="30">
        <v>45352</v>
      </c>
      <c r="B2351" s="1" t="s">
        <v>13</v>
      </c>
      <c r="C2351" s="1" t="s">
        <v>290</v>
      </c>
      <c r="D2351" s="1" t="s">
        <v>14</v>
      </c>
      <c r="E2351" s="1" t="str">
        <f>+VLOOKUP(D2351,'[1]Exportar Hoja de Trabajo'!$B$2:$F$2549,2,0)</f>
        <v>SAN ANDRES-GUSTAVO ROJAS PINILLA</v>
      </c>
      <c r="F2351" s="1" t="s">
        <v>18</v>
      </c>
      <c r="G2351" s="1" t="s">
        <v>19</v>
      </c>
      <c r="H2351" s="1" t="s">
        <v>20</v>
      </c>
      <c r="I2351" s="5">
        <v>8</v>
      </c>
      <c r="J2351" s="1" t="s">
        <v>21</v>
      </c>
      <c r="K2351" s="1" t="s">
        <v>22</v>
      </c>
    </row>
    <row r="2352" spans="1:11" ht="13.5" thickBot="1">
      <c r="A2352" s="30">
        <v>45352</v>
      </c>
      <c r="B2352" s="1" t="s">
        <v>13</v>
      </c>
      <c r="C2352" s="1" t="s">
        <v>290</v>
      </c>
      <c r="D2352" s="1" t="s">
        <v>14</v>
      </c>
      <c r="E2352" s="1" t="str">
        <f>+VLOOKUP(D2352,'[1]Exportar Hoja de Trabajo'!$B$2:$F$2549,2,0)</f>
        <v>SAN ANDRES-GUSTAVO ROJAS PINILLA</v>
      </c>
      <c r="F2352" s="1" t="s">
        <v>38</v>
      </c>
      <c r="G2352" s="1" t="s">
        <v>39</v>
      </c>
      <c r="H2352" s="1" t="s">
        <v>29</v>
      </c>
      <c r="I2352" s="5">
        <v>1</v>
      </c>
      <c r="J2352" s="1" t="s">
        <v>30</v>
      </c>
      <c r="K2352" s="1" t="s">
        <v>488</v>
      </c>
    </row>
    <row r="2353" spans="1:11" ht="13.5" thickBot="1">
      <c r="A2353" s="30">
        <v>45352</v>
      </c>
      <c r="B2353" s="1" t="s">
        <v>13</v>
      </c>
      <c r="C2353" s="1" t="s">
        <v>290</v>
      </c>
      <c r="D2353" s="1" t="s">
        <v>31</v>
      </c>
      <c r="E2353" s="1" t="str">
        <f>+VLOOKUP(D2353,'[1]Exportar Hoja de Trabajo'!$B$2:$F$2549,2,0)</f>
        <v>EL EDEN</v>
      </c>
      <c r="F2353" s="1" t="s">
        <v>6</v>
      </c>
      <c r="G2353" s="1" t="s">
        <v>283</v>
      </c>
      <c r="H2353" s="1" t="s">
        <v>45</v>
      </c>
      <c r="I2353" s="5">
        <v>48</v>
      </c>
      <c r="J2353" s="1" t="s">
        <v>46</v>
      </c>
      <c r="K2353" s="1" t="s">
        <v>47</v>
      </c>
    </row>
    <row r="2354" spans="1:11" ht="13.5" thickBot="1">
      <c r="A2354" s="30">
        <v>45352</v>
      </c>
      <c r="B2354" s="1" t="s">
        <v>90</v>
      </c>
      <c r="C2354" s="1" t="s">
        <v>294</v>
      </c>
      <c r="D2354" s="1" t="s">
        <v>5</v>
      </c>
      <c r="E2354" s="1" t="str">
        <f>+VLOOKUP(D2354,'[1]Exportar Hoja de Trabajo'!$B$2:$F$2549,2,0)</f>
        <v>BOGOTA - EL DORADO LUIS CARLOS GALAN SARMIENTO</v>
      </c>
      <c r="F2354" s="1" t="s">
        <v>23</v>
      </c>
      <c r="G2354" s="1" t="s">
        <v>24</v>
      </c>
      <c r="H2354" s="1" t="s">
        <v>52</v>
      </c>
      <c r="I2354" s="5">
        <v>8</v>
      </c>
      <c r="J2354" s="1" t="s">
        <v>105</v>
      </c>
      <c r="K2354" s="1" t="s">
        <v>106</v>
      </c>
    </row>
    <row r="2355" spans="1:11" ht="13.5" thickBot="1">
      <c r="A2355" s="30">
        <v>45352</v>
      </c>
      <c r="B2355" s="1" t="s">
        <v>90</v>
      </c>
      <c r="C2355" s="1" t="s">
        <v>294</v>
      </c>
      <c r="D2355" s="1" t="s">
        <v>5</v>
      </c>
      <c r="E2355" s="1" t="str">
        <f>+VLOOKUP(D2355,'[1]Exportar Hoja de Trabajo'!$B$2:$F$2549,2,0)</f>
        <v>BOGOTA - EL DORADO LUIS CARLOS GALAN SARMIENTO</v>
      </c>
      <c r="F2355" s="1" t="s">
        <v>40</v>
      </c>
      <c r="G2355" s="1" t="s">
        <v>41</v>
      </c>
      <c r="H2355" s="1" t="s">
        <v>94</v>
      </c>
      <c r="I2355" s="5">
        <v>39</v>
      </c>
      <c r="J2355" s="1" t="s">
        <v>95</v>
      </c>
      <c r="K2355" s="1" t="s">
        <v>96</v>
      </c>
    </row>
    <row r="2356" spans="1:11" ht="13.5" thickBot="1">
      <c r="A2356" s="30">
        <v>45352</v>
      </c>
      <c r="B2356" s="1" t="s">
        <v>90</v>
      </c>
      <c r="C2356" s="1" t="s">
        <v>294</v>
      </c>
      <c r="D2356" s="1" t="s">
        <v>5</v>
      </c>
      <c r="E2356" s="1" t="str">
        <f>+VLOOKUP(D2356,'[1]Exportar Hoja de Trabajo'!$B$2:$F$2549,2,0)</f>
        <v>BOGOTA - EL DORADO LUIS CARLOS GALAN SARMIENTO</v>
      </c>
      <c r="F2356" s="1" t="s">
        <v>23</v>
      </c>
      <c r="G2356" s="1" t="s">
        <v>24</v>
      </c>
      <c r="H2356" s="1" t="s">
        <v>79</v>
      </c>
      <c r="I2356" s="5">
        <v>13</v>
      </c>
      <c r="J2356" s="1" t="s">
        <v>100</v>
      </c>
      <c r="K2356" s="1" t="s">
        <v>101</v>
      </c>
    </row>
    <row r="2357" spans="1:11" ht="13.5" thickBot="1">
      <c r="A2357" s="30">
        <v>45352</v>
      </c>
      <c r="B2357" s="1" t="s">
        <v>90</v>
      </c>
      <c r="C2357" s="1" t="s">
        <v>294</v>
      </c>
      <c r="D2357" s="1" t="s">
        <v>5</v>
      </c>
      <c r="E2357" s="1" t="str">
        <f>+VLOOKUP(D2357,'[1]Exportar Hoja de Trabajo'!$B$2:$F$2549,2,0)</f>
        <v>BOGOTA - EL DORADO LUIS CARLOS GALAN SARMIENTO</v>
      </c>
      <c r="F2357" s="1" t="s">
        <v>32</v>
      </c>
      <c r="G2357" s="1" t="s">
        <v>33</v>
      </c>
      <c r="H2357" s="1" t="s">
        <v>102</v>
      </c>
      <c r="I2357" s="5">
        <v>18</v>
      </c>
      <c r="J2357" s="1" t="s">
        <v>103</v>
      </c>
      <c r="K2357" s="1" t="s">
        <v>104</v>
      </c>
    </row>
    <row r="2358" spans="1:11" ht="13.5" thickBot="1">
      <c r="A2358" s="30">
        <v>45352</v>
      </c>
      <c r="B2358" s="1" t="s">
        <v>13</v>
      </c>
      <c r="C2358" s="1" t="s">
        <v>290</v>
      </c>
      <c r="D2358" s="1" t="s">
        <v>31</v>
      </c>
      <c r="E2358" s="1" t="str">
        <f>+VLOOKUP(D2358,'[1]Exportar Hoja de Trabajo'!$B$2:$F$2549,2,0)</f>
        <v>EL EDEN</v>
      </c>
      <c r="F2358" s="1" t="s">
        <v>6</v>
      </c>
      <c r="G2358" s="1" t="s">
        <v>283</v>
      </c>
      <c r="H2358" s="1" t="s">
        <v>15</v>
      </c>
      <c r="I2358" s="5">
        <v>89</v>
      </c>
      <c r="J2358" s="1" t="s">
        <v>16</v>
      </c>
      <c r="K2358" s="1" t="s">
        <v>17</v>
      </c>
    </row>
    <row r="2359" spans="1:11" ht="13.5" thickBot="1">
      <c r="A2359" s="30">
        <v>45352</v>
      </c>
      <c r="B2359" s="1" t="s">
        <v>13</v>
      </c>
      <c r="C2359" s="1" t="s">
        <v>290</v>
      </c>
      <c r="D2359" s="1" t="s">
        <v>31</v>
      </c>
      <c r="E2359" s="1" t="str">
        <f>+VLOOKUP(D2359,'[1]Exportar Hoja de Trabajo'!$B$2:$F$2549,2,0)</f>
        <v>EL EDEN</v>
      </c>
      <c r="F2359" s="1" t="s">
        <v>18</v>
      </c>
      <c r="G2359" s="1" t="s">
        <v>19</v>
      </c>
      <c r="H2359" s="1" t="s">
        <v>15</v>
      </c>
      <c r="I2359" s="5">
        <v>18</v>
      </c>
      <c r="J2359" s="1" t="s">
        <v>16</v>
      </c>
      <c r="K2359" s="1" t="s">
        <v>17</v>
      </c>
    </row>
    <row r="2360" spans="1:11" ht="13.5" thickBot="1">
      <c r="A2360" s="30">
        <v>45352</v>
      </c>
      <c r="B2360" s="1" t="s">
        <v>13</v>
      </c>
      <c r="C2360" s="1" t="s">
        <v>290</v>
      </c>
      <c r="D2360" s="1" t="s">
        <v>31</v>
      </c>
      <c r="E2360" s="1" t="str">
        <f>+VLOOKUP(D2360,'[1]Exportar Hoja de Trabajo'!$B$2:$F$2549,2,0)</f>
        <v>EL EDEN</v>
      </c>
      <c r="F2360" s="1" t="s">
        <v>23</v>
      </c>
      <c r="G2360" s="1" t="s">
        <v>24</v>
      </c>
      <c r="H2360" s="1" t="s">
        <v>45</v>
      </c>
      <c r="I2360" s="5">
        <v>7</v>
      </c>
      <c r="J2360" s="1" t="s">
        <v>46</v>
      </c>
      <c r="K2360" s="1" t="s">
        <v>47</v>
      </c>
    </row>
    <row r="2361" spans="1:11" ht="13.5" thickBot="1">
      <c r="A2361" s="30">
        <v>45352</v>
      </c>
      <c r="B2361" s="1" t="s">
        <v>13</v>
      </c>
      <c r="C2361" s="1" t="s">
        <v>290</v>
      </c>
      <c r="D2361" s="1" t="s">
        <v>31</v>
      </c>
      <c r="E2361" s="1" t="str">
        <f>+VLOOKUP(D2361,'[1]Exportar Hoja de Trabajo'!$B$2:$F$2549,2,0)</f>
        <v>EL EDEN</v>
      </c>
      <c r="F2361" s="1" t="s">
        <v>36</v>
      </c>
      <c r="G2361" t="s">
        <v>347</v>
      </c>
      <c r="H2361" s="1" t="s">
        <v>15</v>
      </c>
      <c r="I2361" s="5">
        <v>1</v>
      </c>
      <c r="J2361" s="1" t="s">
        <v>25</v>
      </c>
      <c r="K2361" s="1" t="s">
        <v>26</v>
      </c>
    </row>
    <row r="2362" spans="1:11" ht="13.5" thickBot="1">
      <c r="A2362" s="30">
        <v>45352</v>
      </c>
      <c r="B2362" s="1" t="s">
        <v>13</v>
      </c>
      <c r="C2362" s="1" t="s">
        <v>290</v>
      </c>
      <c r="D2362" s="1" t="s">
        <v>37</v>
      </c>
      <c r="E2362" s="1" t="str">
        <f>+VLOOKUP(D2362,'[1]Exportar Hoja de Trabajo'!$B$2:$F$2549,2,0)</f>
        <v>BARRANQUILLA-E. CORTISSOZ</v>
      </c>
      <c r="F2362" s="1" t="s">
        <v>6</v>
      </c>
      <c r="G2362" s="1" t="s">
        <v>283</v>
      </c>
      <c r="H2362" s="1" t="s">
        <v>29</v>
      </c>
      <c r="I2362" s="5">
        <v>163</v>
      </c>
      <c r="J2362" s="1" t="s">
        <v>34</v>
      </c>
      <c r="K2362" s="1" t="s">
        <v>35</v>
      </c>
    </row>
    <row r="2363" spans="1:11" ht="13.5" thickBot="1">
      <c r="A2363" s="30">
        <v>45352</v>
      </c>
      <c r="B2363" s="1" t="s">
        <v>13</v>
      </c>
      <c r="C2363" s="1" t="s">
        <v>290</v>
      </c>
      <c r="D2363" s="1" t="s">
        <v>37</v>
      </c>
      <c r="E2363" s="1" t="str">
        <f>+VLOOKUP(D2363,'[1]Exportar Hoja de Trabajo'!$B$2:$F$2549,2,0)</f>
        <v>BARRANQUILLA-E. CORTISSOZ</v>
      </c>
      <c r="F2363" s="1" t="s">
        <v>23</v>
      </c>
      <c r="G2363" s="1" t="s">
        <v>24</v>
      </c>
      <c r="H2363" s="1" t="s">
        <v>224</v>
      </c>
      <c r="I2363" s="5">
        <v>1</v>
      </c>
      <c r="J2363" s="1" t="s">
        <v>131</v>
      </c>
      <c r="K2363" s="1" t="s">
        <v>132</v>
      </c>
    </row>
    <row r="2364" spans="1:11" ht="13.5" thickBot="1">
      <c r="A2364" s="30">
        <v>45352</v>
      </c>
      <c r="B2364" s="1" t="s">
        <v>13</v>
      </c>
      <c r="C2364" s="1" t="s">
        <v>290</v>
      </c>
      <c r="D2364" s="1" t="s">
        <v>37</v>
      </c>
      <c r="E2364" s="1" t="str">
        <f>+VLOOKUP(D2364,'[1]Exportar Hoja de Trabajo'!$B$2:$F$2549,2,0)</f>
        <v>BARRANQUILLA-E. CORTISSOZ</v>
      </c>
      <c r="F2364" s="1" t="s">
        <v>40</v>
      </c>
      <c r="G2364" s="1" t="s">
        <v>41</v>
      </c>
      <c r="H2364" s="1" t="s">
        <v>29</v>
      </c>
      <c r="I2364" s="5">
        <v>61</v>
      </c>
      <c r="J2364" s="1" t="s">
        <v>34</v>
      </c>
      <c r="K2364" s="1" t="s">
        <v>35</v>
      </c>
    </row>
    <row r="2365" spans="1:11" ht="13.5" thickBot="1">
      <c r="A2365" s="30">
        <v>45352</v>
      </c>
      <c r="B2365" s="1" t="s">
        <v>13</v>
      </c>
      <c r="C2365" s="1" t="s">
        <v>290</v>
      </c>
      <c r="D2365" s="1" t="s">
        <v>44</v>
      </c>
      <c r="E2365" s="1" t="str">
        <f>+VLOOKUP(D2365,'[1]Exportar Hoja de Trabajo'!$B$2:$F$2549,2,0)</f>
        <v>BUCARAMANGA - PALONEGRO</v>
      </c>
      <c r="F2365" s="1" t="s">
        <v>32</v>
      </c>
      <c r="G2365" s="1" t="s">
        <v>33</v>
      </c>
      <c r="H2365" s="1" t="s">
        <v>29</v>
      </c>
      <c r="I2365" s="5">
        <v>396</v>
      </c>
      <c r="J2365" s="1" t="s">
        <v>46</v>
      </c>
      <c r="K2365" s="1" t="s">
        <v>47</v>
      </c>
    </row>
    <row r="2366" spans="1:11" ht="13.5" thickBot="1">
      <c r="A2366" s="30">
        <v>45352</v>
      </c>
      <c r="B2366" s="1" t="s">
        <v>13</v>
      </c>
      <c r="C2366" s="1" t="s">
        <v>290</v>
      </c>
      <c r="D2366" s="1" t="s">
        <v>44</v>
      </c>
      <c r="E2366" s="1" t="str">
        <f>+VLOOKUP(D2366,'[1]Exportar Hoja de Trabajo'!$B$2:$F$2549,2,0)</f>
        <v>BUCARAMANGA - PALONEGRO</v>
      </c>
      <c r="F2366" s="1" t="s">
        <v>65</v>
      </c>
      <c r="G2366" s="1" t="s">
        <v>66</v>
      </c>
      <c r="H2366" s="1" t="s">
        <v>29</v>
      </c>
      <c r="I2366" s="5">
        <v>13</v>
      </c>
      <c r="J2366" s="1" t="s">
        <v>46</v>
      </c>
      <c r="K2366" s="1" t="s">
        <v>47</v>
      </c>
    </row>
    <row r="2367" spans="1:11" ht="13.5" thickBot="1">
      <c r="A2367" s="30">
        <v>45352</v>
      </c>
      <c r="B2367" s="1" t="s">
        <v>13</v>
      </c>
      <c r="C2367" s="1" t="s">
        <v>290</v>
      </c>
      <c r="D2367" s="1" t="s">
        <v>44</v>
      </c>
      <c r="E2367" s="1" t="str">
        <f>+VLOOKUP(D2367,'[1]Exportar Hoja de Trabajo'!$B$2:$F$2549,2,0)</f>
        <v>BUCARAMANGA - PALONEGRO</v>
      </c>
      <c r="F2367" s="1" t="s">
        <v>18</v>
      </c>
      <c r="G2367" s="1" t="s">
        <v>19</v>
      </c>
      <c r="H2367" s="1" t="s">
        <v>29</v>
      </c>
      <c r="I2367" s="5">
        <v>213</v>
      </c>
      <c r="J2367" s="1" t="s">
        <v>30</v>
      </c>
      <c r="K2367" s="1" t="s">
        <v>488</v>
      </c>
    </row>
    <row r="2368" spans="1:11" ht="13.5" thickBot="1">
      <c r="A2368" s="30">
        <v>45352</v>
      </c>
      <c r="B2368" s="1" t="s">
        <v>13</v>
      </c>
      <c r="C2368" s="1" t="s">
        <v>290</v>
      </c>
      <c r="D2368" s="1" t="s">
        <v>44</v>
      </c>
      <c r="E2368" s="1" t="str">
        <f>+VLOOKUP(D2368,'[1]Exportar Hoja de Trabajo'!$B$2:$F$2549,2,0)</f>
        <v>BUCARAMANGA - PALONEGRO</v>
      </c>
      <c r="F2368" s="1" t="s">
        <v>36</v>
      </c>
      <c r="G2368" t="s">
        <v>347</v>
      </c>
      <c r="H2368" s="1" t="s">
        <v>29</v>
      </c>
      <c r="I2368" s="5">
        <v>1</v>
      </c>
      <c r="J2368" s="1" t="s">
        <v>30</v>
      </c>
      <c r="K2368" s="1" t="s">
        <v>488</v>
      </c>
    </row>
    <row r="2369" spans="1:11" ht="13.5" thickBot="1">
      <c r="A2369" s="30">
        <v>45352</v>
      </c>
      <c r="B2369" s="1" t="s">
        <v>13</v>
      </c>
      <c r="C2369" s="1" t="s">
        <v>290</v>
      </c>
      <c r="D2369" s="1" t="s">
        <v>44</v>
      </c>
      <c r="E2369" s="1" t="str">
        <f>+VLOOKUP(D2369,'[1]Exportar Hoja de Trabajo'!$B$2:$F$2549,2,0)</f>
        <v>BUCARAMANGA - PALONEGRO</v>
      </c>
      <c r="F2369" s="1" t="s">
        <v>27</v>
      </c>
      <c r="G2369" s="1" t="s">
        <v>28</v>
      </c>
      <c r="H2369" s="1" t="s">
        <v>45</v>
      </c>
      <c r="I2369" s="5">
        <v>7</v>
      </c>
      <c r="J2369" s="1" t="s">
        <v>46</v>
      </c>
      <c r="K2369" s="1" t="s">
        <v>47</v>
      </c>
    </row>
    <row r="2370" spans="1:11" ht="13.5" thickBot="1">
      <c r="A2370" s="30">
        <v>45352</v>
      </c>
      <c r="B2370" s="1" t="s">
        <v>13</v>
      </c>
      <c r="C2370" s="1" t="s">
        <v>290</v>
      </c>
      <c r="D2370" s="1" t="s">
        <v>44</v>
      </c>
      <c r="E2370" s="1" t="str">
        <f>+VLOOKUP(D2370,'[1]Exportar Hoja de Trabajo'!$B$2:$F$2549,2,0)</f>
        <v>BUCARAMANGA - PALONEGRO</v>
      </c>
      <c r="F2370" s="1" t="s">
        <v>40</v>
      </c>
      <c r="G2370" s="1" t="s">
        <v>41</v>
      </c>
      <c r="H2370" s="1" t="s">
        <v>45</v>
      </c>
      <c r="I2370" s="5">
        <v>16</v>
      </c>
      <c r="J2370" s="1" t="s">
        <v>46</v>
      </c>
      <c r="K2370" s="1" t="s">
        <v>47</v>
      </c>
    </row>
    <row r="2371" spans="1:11" ht="13.5" thickBot="1">
      <c r="A2371" s="30">
        <v>45352</v>
      </c>
      <c r="B2371" s="1" t="s">
        <v>13</v>
      </c>
      <c r="C2371" s="1" t="s">
        <v>290</v>
      </c>
      <c r="D2371" s="1" t="s">
        <v>44</v>
      </c>
      <c r="E2371" s="1" t="str">
        <f>+VLOOKUP(D2371,'[1]Exportar Hoja de Trabajo'!$B$2:$F$2549,2,0)</f>
        <v>BUCARAMANGA - PALONEGRO</v>
      </c>
      <c r="F2371" s="1" t="s">
        <v>40</v>
      </c>
      <c r="G2371" s="1" t="s">
        <v>41</v>
      </c>
      <c r="H2371" s="1" t="s">
        <v>15</v>
      </c>
      <c r="I2371" s="5">
        <v>69</v>
      </c>
      <c r="J2371" s="1" t="s">
        <v>25</v>
      </c>
      <c r="K2371" s="1" t="s">
        <v>26</v>
      </c>
    </row>
    <row r="2372" spans="1:11" ht="13.5" thickBot="1">
      <c r="A2372" s="30">
        <v>45352</v>
      </c>
      <c r="B2372" s="1" t="s">
        <v>13</v>
      </c>
      <c r="C2372" s="1" t="s">
        <v>290</v>
      </c>
      <c r="D2372" s="1" t="s">
        <v>48</v>
      </c>
      <c r="E2372" s="1" t="str">
        <f>+VLOOKUP(D2372,'[1]Exportar Hoja de Trabajo'!$B$2:$F$2549,2,0)</f>
        <v>CALI - ALFONSO BONILLA ARAGON</v>
      </c>
      <c r="F2372" s="1" t="s">
        <v>32</v>
      </c>
      <c r="G2372" s="1" t="s">
        <v>33</v>
      </c>
      <c r="H2372" s="1" t="s">
        <v>15</v>
      </c>
      <c r="I2372" s="5">
        <v>56</v>
      </c>
      <c r="J2372" s="1" t="s">
        <v>16</v>
      </c>
      <c r="K2372" s="1" t="s">
        <v>17</v>
      </c>
    </row>
    <row r="2373" spans="1:11" ht="13.5" thickBot="1">
      <c r="A2373" s="30">
        <v>45352</v>
      </c>
      <c r="B2373" s="1" t="s">
        <v>13</v>
      </c>
      <c r="C2373" s="1" t="s">
        <v>290</v>
      </c>
      <c r="D2373" s="1" t="s">
        <v>48</v>
      </c>
      <c r="E2373" s="1" t="str">
        <f>+VLOOKUP(D2373,'[1]Exportar Hoja de Trabajo'!$B$2:$F$2549,2,0)</f>
        <v>CALI - ALFONSO BONILLA ARAGON</v>
      </c>
      <c r="F2373" s="1" t="s">
        <v>23</v>
      </c>
      <c r="G2373" s="1" t="s">
        <v>24</v>
      </c>
      <c r="H2373" s="1" t="s">
        <v>29</v>
      </c>
      <c r="I2373" s="5">
        <v>31</v>
      </c>
      <c r="J2373" s="1" t="s">
        <v>34</v>
      </c>
      <c r="K2373" s="1" t="s">
        <v>35</v>
      </c>
    </row>
    <row r="2374" spans="1:11" ht="13.5" thickBot="1">
      <c r="A2374" s="30">
        <v>45352</v>
      </c>
      <c r="B2374" s="1" t="s">
        <v>13</v>
      </c>
      <c r="C2374" s="1" t="s">
        <v>290</v>
      </c>
      <c r="D2374" s="1" t="s">
        <v>48</v>
      </c>
      <c r="E2374" s="1" t="str">
        <f>+VLOOKUP(D2374,'[1]Exportar Hoja de Trabajo'!$B$2:$F$2549,2,0)</f>
        <v>CALI - ALFONSO BONILLA ARAGON</v>
      </c>
      <c r="F2374" s="1" t="s">
        <v>36</v>
      </c>
      <c r="G2374" t="s">
        <v>347</v>
      </c>
      <c r="H2374" s="1" t="s">
        <v>49</v>
      </c>
      <c r="I2374" s="5">
        <v>23</v>
      </c>
      <c r="J2374" s="1" t="s">
        <v>50</v>
      </c>
      <c r="K2374" s="1" t="s">
        <v>51</v>
      </c>
    </row>
    <row r="2375" spans="1:11" ht="13.5" thickBot="1">
      <c r="A2375" s="30">
        <v>45352</v>
      </c>
      <c r="B2375" s="1" t="s">
        <v>13</v>
      </c>
      <c r="C2375" s="1" t="s">
        <v>290</v>
      </c>
      <c r="D2375" s="1" t="s">
        <v>48</v>
      </c>
      <c r="E2375" s="1" t="str">
        <f>+VLOOKUP(D2375,'[1]Exportar Hoja de Trabajo'!$B$2:$F$2549,2,0)</f>
        <v>CALI - ALFONSO BONILLA ARAGON</v>
      </c>
      <c r="F2375" s="1" t="s">
        <v>27</v>
      </c>
      <c r="G2375" s="1" t="s">
        <v>28</v>
      </c>
      <c r="H2375" s="1" t="s">
        <v>49</v>
      </c>
      <c r="I2375" s="5">
        <v>23</v>
      </c>
      <c r="J2375" s="1" t="s">
        <v>50</v>
      </c>
      <c r="K2375" s="1" t="s">
        <v>51</v>
      </c>
    </row>
    <row r="2376" spans="1:11" ht="13.5" thickBot="1">
      <c r="A2376" s="30">
        <v>45352</v>
      </c>
      <c r="B2376" s="1" t="s">
        <v>13</v>
      </c>
      <c r="C2376" s="1" t="s">
        <v>290</v>
      </c>
      <c r="D2376" s="1" t="s">
        <v>48</v>
      </c>
      <c r="E2376" s="1" t="str">
        <f>+VLOOKUP(D2376,'[1]Exportar Hoja de Trabajo'!$B$2:$F$2549,2,0)</f>
        <v>CALI - ALFONSO BONILLA ARAGON</v>
      </c>
      <c r="F2376" s="1" t="s">
        <v>27</v>
      </c>
      <c r="G2376" s="1" t="s">
        <v>28</v>
      </c>
      <c r="H2376" s="1" t="s">
        <v>15</v>
      </c>
      <c r="I2376" s="5">
        <v>62</v>
      </c>
      <c r="J2376" s="1" t="s">
        <v>42</v>
      </c>
      <c r="K2376" s="1" t="s">
        <v>43</v>
      </c>
    </row>
    <row r="2377" spans="1:11" ht="13.5" thickBot="1">
      <c r="A2377" s="30">
        <v>45352</v>
      </c>
      <c r="B2377" s="1" t="s">
        <v>13</v>
      </c>
      <c r="C2377" s="1" t="s">
        <v>290</v>
      </c>
      <c r="D2377" s="1" t="s">
        <v>48</v>
      </c>
      <c r="E2377" s="1" t="str">
        <f>+VLOOKUP(D2377,'[1]Exportar Hoja de Trabajo'!$B$2:$F$2549,2,0)</f>
        <v>CALI - ALFONSO BONILLA ARAGON</v>
      </c>
      <c r="F2377" s="1" t="s">
        <v>27</v>
      </c>
      <c r="G2377" s="1" t="s">
        <v>28</v>
      </c>
      <c r="H2377" s="1" t="s">
        <v>15</v>
      </c>
      <c r="I2377" s="5">
        <v>99</v>
      </c>
      <c r="J2377" s="1" t="s">
        <v>25</v>
      </c>
      <c r="K2377" s="1" t="s">
        <v>26</v>
      </c>
    </row>
    <row r="2378" spans="1:11" ht="13.5" thickBot="1">
      <c r="A2378" s="30">
        <v>45352</v>
      </c>
      <c r="B2378" s="1" t="s">
        <v>13</v>
      </c>
      <c r="C2378" s="1" t="s">
        <v>290</v>
      </c>
      <c r="D2378" s="1" t="s">
        <v>48</v>
      </c>
      <c r="E2378" s="1" t="str">
        <f>+VLOOKUP(D2378,'[1]Exportar Hoja de Trabajo'!$B$2:$F$2549,2,0)</f>
        <v>CALI - ALFONSO BONILLA ARAGON</v>
      </c>
      <c r="F2378" s="1" t="s">
        <v>27</v>
      </c>
      <c r="G2378" s="1" t="s">
        <v>28</v>
      </c>
      <c r="H2378" s="1" t="s">
        <v>55</v>
      </c>
      <c r="I2378" s="5">
        <v>13</v>
      </c>
      <c r="J2378" s="1" t="s">
        <v>46</v>
      </c>
      <c r="K2378" s="1" t="s">
        <v>47</v>
      </c>
    </row>
    <row r="2379" spans="1:11" ht="13.5" thickBot="1">
      <c r="A2379" s="30">
        <v>45352</v>
      </c>
      <c r="B2379" s="1" t="s">
        <v>13</v>
      </c>
      <c r="C2379" s="1" t="s">
        <v>290</v>
      </c>
      <c r="D2379" s="1" t="s">
        <v>48</v>
      </c>
      <c r="E2379" s="1" t="str">
        <f>+VLOOKUP(D2379,'[1]Exportar Hoja de Trabajo'!$B$2:$F$2549,2,0)</f>
        <v>CALI - ALFONSO BONILLA ARAGON</v>
      </c>
      <c r="F2379" s="1" t="s">
        <v>38</v>
      </c>
      <c r="G2379" s="1" t="s">
        <v>39</v>
      </c>
      <c r="H2379" s="1" t="s">
        <v>56</v>
      </c>
      <c r="I2379" s="5">
        <v>15</v>
      </c>
      <c r="J2379" s="1" t="s">
        <v>57</v>
      </c>
      <c r="K2379" s="1" t="s">
        <v>58</v>
      </c>
    </row>
    <row r="2380" spans="1:11" ht="13.5" thickBot="1">
      <c r="A2380" s="30">
        <v>45352</v>
      </c>
      <c r="B2380" s="1" t="s">
        <v>13</v>
      </c>
      <c r="C2380" s="1" t="s">
        <v>290</v>
      </c>
      <c r="D2380" s="1" t="s">
        <v>48</v>
      </c>
      <c r="E2380" s="1" t="str">
        <f>+VLOOKUP(D2380,'[1]Exportar Hoja de Trabajo'!$B$2:$F$2549,2,0)</f>
        <v>CALI - ALFONSO BONILLA ARAGON</v>
      </c>
      <c r="F2380" s="1" t="s">
        <v>40</v>
      </c>
      <c r="G2380" s="1" t="s">
        <v>41</v>
      </c>
      <c r="H2380" s="1" t="s">
        <v>49</v>
      </c>
      <c r="I2380" s="5">
        <v>45</v>
      </c>
      <c r="J2380" s="1" t="s">
        <v>50</v>
      </c>
      <c r="K2380" s="1" t="s">
        <v>51</v>
      </c>
    </row>
    <row r="2381" spans="1:11" ht="13.5" thickBot="1">
      <c r="A2381" s="30">
        <v>45352</v>
      </c>
      <c r="B2381" s="1" t="s">
        <v>13</v>
      </c>
      <c r="C2381" s="1" t="s">
        <v>290</v>
      </c>
      <c r="D2381" s="1" t="s">
        <v>61</v>
      </c>
      <c r="E2381" s="1" t="str">
        <f>+VLOOKUP(D2381,'[1]Exportar Hoja de Trabajo'!$B$2:$F$2549,2,0)</f>
        <v>CARTAGENA - RAFAEL NUÑEZ</v>
      </c>
      <c r="F2381" s="1" t="s">
        <v>32</v>
      </c>
      <c r="G2381" s="1" t="s">
        <v>33</v>
      </c>
      <c r="H2381" s="1" t="s">
        <v>15</v>
      </c>
      <c r="I2381" s="5">
        <v>114</v>
      </c>
      <c r="J2381" s="1" t="s">
        <v>25</v>
      </c>
      <c r="K2381" s="1" t="s">
        <v>26</v>
      </c>
    </row>
    <row r="2382" spans="1:11" ht="13.5" thickBot="1">
      <c r="A2382" s="30">
        <v>45352</v>
      </c>
      <c r="B2382" s="1" t="s">
        <v>13</v>
      </c>
      <c r="C2382" s="1" t="s">
        <v>290</v>
      </c>
      <c r="D2382" s="1" t="s">
        <v>61</v>
      </c>
      <c r="E2382" s="1" t="str">
        <f>+VLOOKUP(D2382,'[1]Exportar Hoja de Trabajo'!$B$2:$F$2549,2,0)</f>
        <v>CARTAGENA - RAFAEL NUÑEZ</v>
      </c>
      <c r="F2382" s="1" t="s">
        <v>32</v>
      </c>
      <c r="G2382" s="1" t="s">
        <v>33</v>
      </c>
      <c r="H2382" s="1" t="s">
        <v>183</v>
      </c>
      <c r="I2382" s="5">
        <v>27</v>
      </c>
      <c r="J2382" s="1" t="s">
        <v>121</v>
      </c>
      <c r="K2382" s="1" t="s">
        <v>121</v>
      </c>
    </row>
    <row r="2383" spans="1:11" ht="13.5" thickBot="1">
      <c r="A2383" s="30">
        <v>45352</v>
      </c>
      <c r="B2383" s="1" t="s">
        <v>13</v>
      </c>
      <c r="C2383" s="1" t="s">
        <v>290</v>
      </c>
      <c r="D2383" s="1" t="s">
        <v>61</v>
      </c>
      <c r="E2383" s="1" t="str">
        <f>+VLOOKUP(D2383,'[1]Exportar Hoja de Trabajo'!$B$2:$F$2549,2,0)</f>
        <v>CARTAGENA - RAFAEL NUÑEZ</v>
      </c>
      <c r="F2383" s="1" t="s">
        <v>6</v>
      </c>
      <c r="G2383" s="1" t="s">
        <v>283</v>
      </c>
      <c r="H2383" s="1" t="s">
        <v>45</v>
      </c>
      <c r="I2383" s="5">
        <v>60</v>
      </c>
      <c r="J2383" s="1" t="s">
        <v>34</v>
      </c>
      <c r="K2383" s="1" t="s">
        <v>35</v>
      </c>
    </row>
    <row r="2384" spans="1:11" ht="13.5" thickBot="1">
      <c r="A2384" s="30">
        <v>45352</v>
      </c>
      <c r="B2384" s="1" t="s">
        <v>13</v>
      </c>
      <c r="C2384" s="1" t="s">
        <v>290</v>
      </c>
      <c r="D2384" s="1" t="s">
        <v>61</v>
      </c>
      <c r="E2384" s="1" t="str">
        <f>+VLOOKUP(D2384,'[1]Exportar Hoja de Trabajo'!$B$2:$F$2549,2,0)</f>
        <v>CARTAGENA - RAFAEL NUÑEZ</v>
      </c>
      <c r="F2384" s="1" t="s">
        <v>6</v>
      </c>
      <c r="G2384" s="1" t="s">
        <v>283</v>
      </c>
      <c r="H2384" s="1" t="s">
        <v>10</v>
      </c>
      <c r="I2384" s="5">
        <v>10</v>
      </c>
      <c r="J2384" s="1" t="s">
        <v>121</v>
      </c>
      <c r="K2384" s="1" t="s">
        <v>121</v>
      </c>
    </row>
    <row r="2385" spans="1:11" ht="13.5" thickBot="1">
      <c r="A2385" s="30">
        <v>45352</v>
      </c>
      <c r="B2385" s="1" t="s">
        <v>13</v>
      </c>
      <c r="C2385" s="1" t="s">
        <v>290</v>
      </c>
      <c r="D2385" s="1" t="s">
        <v>61</v>
      </c>
      <c r="E2385" s="1" t="str">
        <f>+VLOOKUP(D2385,'[1]Exportar Hoja de Trabajo'!$B$2:$F$2549,2,0)</f>
        <v>CARTAGENA - RAFAEL NUÑEZ</v>
      </c>
      <c r="F2385" s="1" t="s">
        <v>23</v>
      </c>
      <c r="G2385" s="1" t="s">
        <v>24</v>
      </c>
      <c r="H2385" s="1" t="s">
        <v>45</v>
      </c>
      <c r="I2385" s="5">
        <v>10</v>
      </c>
      <c r="J2385" s="1" t="s">
        <v>34</v>
      </c>
      <c r="K2385" s="1" t="s">
        <v>35</v>
      </c>
    </row>
    <row r="2386" spans="1:11" ht="13.5" thickBot="1">
      <c r="A2386" s="30">
        <v>45352</v>
      </c>
      <c r="B2386" s="1" t="s">
        <v>13</v>
      </c>
      <c r="C2386" s="1" t="s">
        <v>290</v>
      </c>
      <c r="D2386" s="1" t="s">
        <v>61</v>
      </c>
      <c r="E2386" s="1" t="str">
        <f>+VLOOKUP(D2386,'[1]Exportar Hoja de Trabajo'!$B$2:$F$2549,2,0)</f>
        <v>CARTAGENA - RAFAEL NUÑEZ</v>
      </c>
      <c r="F2386" s="1" t="s">
        <v>36</v>
      </c>
      <c r="G2386" t="s">
        <v>347</v>
      </c>
      <c r="H2386" s="1" t="s">
        <v>62</v>
      </c>
      <c r="I2386" s="5">
        <v>14</v>
      </c>
      <c r="J2386" s="1" t="s">
        <v>63</v>
      </c>
      <c r="K2386" s="1" t="s">
        <v>64</v>
      </c>
    </row>
    <row r="2387" spans="1:11" ht="13.5" thickBot="1">
      <c r="A2387" s="30">
        <v>45352</v>
      </c>
      <c r="B2387" s="1" t="s">
        <v>13</v>
      </c>
      <c r="C2387" s="1" t="s">
        <v>290</v>
      </c>
      <c r="D2387" s="1" t="s">
        <v>61</v>
      </c>
      <c r="E2387" s="1" t="str">
        <f>+VLOOKUP(D2387,'[1]Exportar Hoja de Trabajo'!$B$2:$F$2549,2,0)</f>
        <v>CARTAGENA - RAFAEL NUÑEZ</v>
      </c>
      <c r="F2387" s="1" t="s">
        <v>27</v>
      </c>
      <c r="G2387" s="1" t="s">
        <v>28</v>
      </c>
      <c r="H2387" s="1" t="s">
        <v>62</v>
      </c>
      <c r="I2387" s="5">
        <v>28</v>
      </c>
      <c r="J2387" s="1" t="s">
        <v>34</v>
      </c>
      <c r="K2387" s="1" t="s">
        <v>35</v>
      </c>
    </row>
    <row r="2388" spans="1:11" ht="13.5" thickBot="1">
      <c r="A2388" s="30">
        <v>45352</v>
      </c>
      <c r="B2388" s="1" t="s">
        <v>13</v>
      </c>
      <c r="C2388" s="1" t="s">
        <v>290</v>
      </c>
      <c r="D2388" s="1" t="s">
        <v>61</v>
      </c>
      <c r="E2388" s="1" t="str">
        <f>+VLOOKUP(D2388,'[1]Exportar Hoja de Trabajo'!$B$2:$F$2549,2,0)</f>
        <v>CARTAGENA - RAFAEL NUÑEZ</v>
      </c>
      <c r="F2388" s="1" t="s">
        <v>38</v>
      </c>
      <c r="G2388" s="1" t="s">
        <v>39</v>
      </c>
      <c r="H2388" s="1" t="s">
        <v>29</v>
      </c>
      <c r="I2388" s="5">
        <v>6</v>
      </c>
      <c r="J2388" s="1" t="s">
        <v>34</v>
      </c>
      <c r="K2388" s="1" t="s">
        <v>35</v>
      </c>
    </row>
    <row r="2389" spans="1:11" ht="13.5" thickBot="1">
      <c r="A2389" s="30">
        <v>45352</v>
      </c>
      <c r="B2389" s="1" t="s">
        <v>13</v>
      </c>
      <c r="C2389" s="1" t="s">
        <v>290</v>
      </c>
      <c r="D2389" s="1" t="s">
        <v>61</v>
      </c>
      <c r="E2389" s="1" t="str">
        <f>+VLOOKUP(D2389,'[1]Exportar Hoja de Trabajo'!$B$2:$F$2549,2,0)</f>
        <v>CARTAGENA - RAFAEL NUÑEZ</v>
      </c>
      <c r="F2389" s="1" t="s">
        <v>40</v>
      </c>
      <c r="G2389" s="1" t="s">
        <v>41</v>
      </c>
      <c r="H2389" s="1" t="s">
        <v>49</v>
      </c>
      <c r="I2389" s="5">
        <v>120</v>
      </c>
      <c r="J2389" s="1" t="s">
        <v>50</v>
      </c>
      <c r="K2389" s="1" t="s">
        <v>51</v>
      </c>
    </row>
    <row r="2390" spans="1:11" ht="13.5" thickBot="1">
      <c r="A2390" s="30">
        <v>45352</v>
      </c>
      <c r="B2390" s="1" t="s">
        <v>13</v>
      </c>
      <c r="C2390" s="1" t="s">
        <v>290</v>
      </c>
      <c r="D2390" s="1" t="s">
        <v>72</v>
      </c>
      <c r="E2390" s="1" t="str">
        <f>+VLOOKUP(D2390,'[1]Exportar Hoja de Trabajo'!$B$2:$F$2549,2,0)</f>
        <v>CAMILO DAZA</v>
      </c>
      <c r="F2390" s="1" t="s">
        <v>32</v>
      </c>
      <c r="G2390" s="1" t="s">
        <v>33</v>
      </c>
      <c r="H2390" s="1" t="s">
        <v>45</v>
      </c>
      <c r="I2390" s="5">
        <v>12</v>
      </c>
      <c r="J2390" s="1" t="s">
        <v>46</v>
      </c>
      <c r="K2390" s="1" t="s">
        <v>47</v>
      </c>
    </row>
    <row r="2391" spans="1:11" ht="13.5" thickBot="1">
      <c r="A2391" s="30">
        <v>45352</v>
      </c>
      <c r="B2391" s="1" t="s">
        <v>13</v>
      </c>
      <c r="C2391" s="1" t="s">
        <v>290</v>
      </c>
      <c r="D2391" s="1" t="s">
        <v>72</v>
      </c>
      <c r="E2391" s="1" t="str">
        <f>+VLOOKUP(D2391,'[1]Exportar Hoja de Trabajo'!$B$2:$F$2549,2,0)</f>
        <v>CAMILO DAZA</v>
      </c>
      <c r="F2391" s="1" t="s">
        <v>6</v>
      </c>
      <c r="G2391" s="1" t="s">
        <v>283</v>
      </c>
      <c r="H2391" s="1" t="s">
        <v>45</v>
      </c>
      <c r="I2391" s="5">
        <v>66</v>
      </c>
      <c r="J2391" s="1" t="s">
        <v>46</v>
      </c>
      <c r="K2391" s="1" t="s">
        <v>47</v>
      </c>
    </row>
    <row r="2392" spans="1:11" ht="13.5" thickBot="1">
      <c r="A2392" s="30">
        <v>45352</v>
      </c>
      <c r="B2392" s="1" t="s">
        <v>13</v>
      </c>
      <c r="C2392" s="1" t="s">
        <v>290</v>
      </c>
      <c r="D2392" s="1" t="s">
        <v>72</v>
      </c>
      <c r="E2392" s="1" t="str">
        <f>+VLOOKUP(D2392,'[1]Exportar Hoja de Trabajo'!$B$2:$F$2549,2,0)</f>
        <v>CAMILO DAZA</v>
      </c>
      <c r="F2392" s="1" t="s">
        <v>6</v>
      </c>
      <c r="G2392" s="1" t="s">
        <v>283</v>
      </c>
      <c r="H2392" s="1" t="s">
        <v>20</v>
      </c>
      <c r="I2392" s="5">
        <v>2</v>
      </c>
      <c r="J2392" s="1" t="s">
        <v>175</v>
      </c>
      <c r="K2392" s="1" t="s">
        <v>176</v>
      </c>
    </row>
    <row r="2393" spans="1:11" ht="13.5" thickBot="1">
      <c r="A2393" s="30">
        <v>45352</v>
      </c>
      <c r="B2393" s="1" t="s">
        <v>13</v>
      </c>
      <c r="C2393" s="1" t="s">
        <v>290</v>
      </c>
      <c r="D2393" s="1" t="s">
        <v>72</v>
      </c>
      <c r="E2393" s="1" t="str">
        <f>+VLOOKUP(D2393,'[1]Exportar Hoja de Trabajo'!$B$2:$F$2549,2,0)</f>
        <v>CAMILO DAZA</v>
      </c>
      <c r="F2393" s="1" t="s">
        <v>65</v>
      </c>
      <c r="G2393" s="1" t="s">
        <v>66</v>
      </c>
      <c r="H2393" s="1" t="s">
        <v>29</v>
      </c>
      <c r="I2393" s="5">
        <v>12</v>
      </c>
      <c r="J2393" s="1" t="s">
        <v>46</v>
      </c>
      <c r="K2393" s="1" t="s">
        <v>47</v>
      </c>
    </row>
    <row r="2394" spans="1:11" ht="13.5" thickBot="1">
      <c r="A2394" s="30">
        <v>45352</v>
      </c>
      <c r="B2394" s="1" t="s">
        <v>13</v>
      </c>
      <c r="C2394" s="1" t="s">
        <v>290</v>
      </c>
      <c r="D2394" s="1" t="s">
        <v>72</v>
      </c>
      <c r="E2394" s="1" t="str">
        <f>+VLOOKUP(D2394,'[1]Exportar Hoja de Trabajo'!$B$2:$F$2549,2,0)</f>
        <v>CAMILO DAZA</v>
      </c>
      <c r="F2394" s="1" t="s">
        <v>18</v>
      </c>
      <c r="G2394" s="1" t="s">
        <v>19</v>
      </c>
      <c r="H2394" s="1" t="s">
        <v>49</v>
      </c>
      <c r="I2394" s="5">
        <v>13</v>
      </c>
      <c r="J2394" s="1" t="s">
        <v>50</v>
      </c>
      <c r="K2394" s="1" t="s">
        <v>51</v>
      </c>
    </row>
    <row r="2395" spans="1:11" ht="13.5" thickBot="1">
      <c r="A2395" s="30">
        <v>45352</v>
      </c>
      <c r="B2395" s="1" t="s">
        <v>13</v>
      </c>
      <c r="C2395" s="1" t="s">
        <v>290</v>
      </c>
      <c r="D2395" s="1" t="s">
        <v>72</v>
      </c>
      <c r="E2395" s="1" t="str">
        <f>+VLOOKUP(D2395,'[1]Exportar Hoja de Trabajo'!$B$2:$F$2549,2,0)</f>
        <v>CAMILO DAZA</v>
      </c>
      <c r="F2395" s="1" t="s">
        <v>27</v>
      </c>
      <c r="G2395" s="1" t="s">
        <v>28</v>
      </c>
      <c r="H2395" s="1" t="s">
        <v>15</v>
      </c>
      <c r="I2395" s="5">
        <v>17</v>
      </c>
      <c r="J2395" s="1" t="s">
        <v>25</v>
      </c>
      <c r="K2395" s="1" t="s">
        <v>26</v>
      </c>
    </row>
    <row r="2396" spans="1:11" ht="13.5" thickBot="1">
      <c r="A2396" s="30">
        <v>45352</v>
      </c>
      <c r="B2396" s="1" t="s">
        <v>13</v>
      </c>
      <c r="C2396" s="1" t="s">
        <v>290</v>
      </c>
      <c r="D2396" s="1" t="s">
        <v>72</v>
      </c>
      <c r="E2396" s="1" t="str">
        <f>+VLOOKUP(D2396,'[1]Exportar Hoja de Trabajo'!$B$2:$F$2549,2,0)</f>
        <v>CAMILO DAZA</v>
      </c>
      <c r="F2396" s="1" t="s">
        <v>40</v>
      </c>
      <c r="G2396" s="1" t="s">
        <v>41</v>
      </c>
      <c r="H2396" s="1" t="s">
        <v>15</v>
      </c>
      <c r="I2396" s="5">
        <v>30</v>
      </c>
      <c r="J2396" s="1" t="s">
        <v>25</v>
      </c>
      <c r="K2396" s="1" t="s">
        <v>26</v>
      </c>
    </row>
    <row r="2397" spans="1:11" ht="13.5" thickBot="1">
      <c r="A2397" s="30">
        <v>45352</v>
      </c>
      <c r="B2397" s="1" t="s">
        <v>13</v>
      </c>
      <c r="C2397" s="1" t="s">
        <v>290</v>
      </c>
      <c r="D2397" s="1" t="s">
        <v>72</v>
      </c>
      <c r="E2397" s="1" t="str">
        <f>+VLOOKUP(D2397,'[1]Exportar Hoja de Trabajo'!$B$2:$F$2549,2,0)</f>
        <v>CAMILO DAZA</v>
      </c>
      <c r="F2397" s="1" t="s">
        <v>59</v>
      </c>
      <c r="G2397" s="1" t="s">
        <v>60</v>
      </c>
      <c r="H2397" s="1" t="s">
        <v>29</v>
      </c>
      <c r="I2397" s="5">
        <v>1</v>
      </c>
      <c r="J2397" s="1" t="s">
        <v>46</v>
      </c>
      <c r="K2397" s="1" t="s">
        <v>47</v>
      </c>
    </row>
    <row r="2398" spans="1:11" ht="13.5" thickBot="1">
      <c r="A2398" s="30">
        <v>45352</v>
      </c>
      <c r="B2398" s="1" t="s">
        <v>112</v>
      </c>
      <c r="C2398" s="1" t="s">
        <v>293</v>
      </c>
      <c r="D2398" s="1" t="s">
        <v>113</v>
      </c>
      <c r="E2398" s="1" t="str">
        <f>+VLOOKUP(D2398,'[1]Exportar Hoja de Trabajo'!$B$2:$F$2549,2,0)</f>
        <v>BARRANCABERMEJA-YARIGUIES</v>
      </c>
      <c r="F2398" s="1" t="s">
        <v>23</v>
      </c>
      <c r="G2398" s="1" t="s">
        <v>24</v>
      </c>
      <c r="H2398" s="1" t="s">
        <v>29</v>
      </c>
      <c r="I2398" s="5">
        <v>59</v>
      </c>
      <c r="J2398" s="1" t="s">
        <v>117</v>
      </c>
      <c r="K2398" s="1" t="s">
        <v>47</v>
      </c>
    </row>
    <row r="2399" spans="1:11" ht="13.5" thickBot="1">
      <c r="A2399" s="30">
        <v>45352</v>
      </c>
      <c r="B2399" s="1" t="s">
        <v>112</v>
      </c>
      <c r="C2399" s="1" t="s">
        <v>293</v>
      </c>
      <c r="D2399" s="1" t="s">
        <v>119</v>
      </c>
      <c r="E2399" s="1" t="str">
        <f>+VLOOKUP(D2399,'[1]Exportar Hoja de Trabajo'!$B$2:$F$2549,2,0)</f>
        <v>ALFONSO LOPEZ PUMAREJO.</v>
      </c>
      <c r="F2399" s="1" t="s">
        <v>59</v>
      </c>
      <c r="G2399" s="1" t="s">
        <v>60</v>
      </c>
      <c r="H2399" s="1" t="s">
        <v>45</v>
      </c>
      <c r="I2399" s="5">
        <v>12</v>
      </c>
      <c r="J2399" s="1" t="s">
        <v>46</v>
      </c>
      <c r="K2399" s="1" t="s">
        <v>47</v>
      </c>
    </row>
    <row r="2400" spans="1:11" ht="13.5" thickBot="1">
      <c r="A2400" s="30">
        <v>45352</v>
      </c>
      <c r="B2400" s="1" t="s">
        <v>112</v>
      </c>
      <c r="C2400" s="1" t="s">
        <v>293</v>
      </c>
      <c r="D2400" s="1" t="s">
        <v>119</v>
      </c>
      <c r="E2400" s="1" t="str">
        <f>+VLOOKUP(D2400,'[1]Exportar Hoja de Trabajo'!$B$2:$F$2549,2,0)</f>
        <v>ALFONSO LOPEZ PUMAREJO.</v>
      </c>
      <c r="F2400" s="1" t="s">
        <v>6</v>
      </c>
      <c r="G2400" s="1" t="s">
        <v>283</v>
      </c>
      <c r="H2400" s="1" t="s">
        <v>29</v>
      </c>
      <c r="I2400" s="5">
        <v>162</v>
      </c>
      <c r="J2400" s="1" t="s">
        <v>46</v>
      </c>
      <c r="K2400" s="1" t="s">
        <v>47</v>
      </c>
    </row>
    <row r="2401" spans="1:11" ht="13.5" thickBot="1">
      <c r="A2401" s="30">
        <v>45352</v>
      </c>
      <c r="B2401" s="1" t="s">
        <v>112</v>
      </c>
      <c r="C2401" s="1" t="s">
        <v>293</v>
      </c>
      <c r="D2401" s="1" t="s">
        <v>119</v>
      </c>
      <c r="E2401" s="1" t="str">
        <f>+VLOOKUP(D2401,'[1]Exportar Hoja de Trabajo'!$B$2:$F$2549,2,0)</f>
        <v>ALFONSO LOPEZ PUMAREJO.</v>
      </c>
      <c r="F2401" s="1" t="s">
        <v>32</v>
      </c>
      <c r="G2401" s="1" t="s">
        <v>33</v>
      </c>
      <c r="H2401" s="1" t="s">
        <v>120</v>
      </c>
      <c r="I2401" s="5">
        <v>26</v>
      </c>
      <c r="J2401" s="1" t="s">
        <v>115</v>
      </c>
      <c r="K2401" s="1" t="s">
        <v>116</v>
      </c>
    </row>
    <row r="2402" spans="1:11" ht="13.5" thickBot="1">
      <c r="A2402" s="30">
        <v>45352</v>
      </c>
      <c r="B2402" s="1" t="s">
        <v>112</v>
      </c>
      <c r="C2402" s="1" t="s">
        <v>293</v>
      </c>
      <c r="D2402" s="1" t="s">
        <v>119</v>
      </c>
      <c r="E2402" s="1" t="str">
        <f>+VLOOKUP(D2402,'[1]Exportar Hoja de Trabajo'!$B$2:$F$2549,2,0)</f>
        <v>ALFONSO LOPEZ PUMAREJO.</v>
      </c>
      <c r="F2402" s="1" t="s">
        <v>27</v>
      </c>
      <c r="G2402" s="1" t="s">
        <v>28</v>
      </c>
      <c r="H2402" s="1" t="s">
        <v>120</v>
      </c>
      <c r="I2402" s="5">
        <v>26</v>
      </c>
      <c r="J2402" s="1" t="s">
        <v>115</v>
      </c>
      <c r="K2402" s="1" t="s">
        <v>116</v>
      </c>
    </row>
    <row r="2403" spans="1:11" ht="13.5" thickBot="1">
      <c r="A2403" s="30">
        <v>45352</v>
      </c>
      <c r="B2403" s="1" t="s">
        <v>112</v>
      </c>
      <c r="C2403" s="1" t="s">
        <v>293</v>
      </c>
      <c r="D2403" s="1" t="s">
        <v>122</v>
      </c>
      <c r="E2403" s="1" t="str">
        <f>+VLOOKUP(D2403,'[1]Exportar Hoja de Trabajo'!$B$2:$F$2549,2,0)</f>
        <v>VANGUARDIA</v>
      </c>
      <c r="F2403" s="1" t="s">
        <v>23</v>
      </c>
      <c r="G2403" s="1" t="s">
        <v>24</v>
      </c>
      <c r="H2403" s="1" t="s">
        <v>114</v>
      </c>
      <c r="I2403" s="5">
        <v>50</v>
      </c>
      <c r="J2403" s="1" t="s">
        <v>57</v>
      </c>
      <c r="K2403" s="1" t="s">
        <v>58</v>
      </c>
    </row>
    <row r="2404" spans="1:11" ht="13.5" thickBot="1">
      <c r="A2404" s="30">
        <v>45352</v>
      </c>
      <c r="B2404" s="1" t="s">
        <v>13</v>
      </c>
      <c r="C2404" s="1" t="s">
        <v>290</v>
      </c>
      <c r="D2404" s="1" t="s">
        <v>74</v>
      </c>
      <c r="E2404" s="1" t="str">
        <f>+VLOOKUP(D2404,'[1]Exportar Hoja de Trabajo'!$B$2:$F$2549,2,0)</f>
        <v>PERALES</v>
      </c>
      <c r="F2404" s="1" t="s">
        <v>59</v>
      </c>
      <c r="G2404" s="1" t="s">
        <v>60</v>
      </c>
      <c r="H2404" s="1" t="s">
        <v>29</v>
      </c>
      <c r="I2404" s="5">
        <v>1</v>
      </c>
      <c r="J2404" s="1" t="s">
        <v>46</v>
      </c>
      <c r="K2404" s="1" t="s">
        <v>47</v>
      </c>
    </row>
    <row r="2405" spans="1:11" ht="13.5" thickBot="1">
      <c r="A2405" s="30">
        <v>45352</v>
      </c>
      <c r="B2405" s="1" t="s">
        <v>13</v>
      </c>
      <c r="C2405" s="1" t="s">
        <v>290</v>
      </c>
      <c r="D2405" s="1" t="s">
        <v>124</v>
      </c>
      <c r="E2405" s="1" t="str">
        <f>+VLOOKUP(D2405,'[1]Exportar Hoja de Trabajo'!$B$2:$F$2549,2,0)</f>
        <v>LETICIA-ALFREDO VASQUEZ COBO</v>
      </c>
      <c r="F2405" s="1" t="s">
        <v>32</v>
      </c>
      <c r="G2405" s="1" t="s">
        <v>33</v>
      </c>
      <c r="H2405" s="1" t="s">
        <v>29</v>
      </c>
      <c r="I2405" s="5">
        <v>61</v>
      </c>
      <c r="J2405" s="1" t="s">
        <v>46</v>
      </c>
      <c r="K2405" s="1" t="s">
        <v>47</v>
      </c>
    </row>
    <row r="2406" spans="1:11" ht="13.5" thickBot="1">
      <c r="A2406" s="30">
        <v>45352</v>
      </c>
      <c r="B2406" s="1" t="s">
        <v>13</v>
      </c>
      <c r="C2406" s="1" t="s">
        <v>290</v>
      </c>
      <c r="D2406" s="1" t="s">
        <v>124</v>
      </c>
      <c r="E2406" s="1" t="str">
        <f>+VLOOKUP(D2406,'[1]Exportar Hoja de Trabajo'!$B$2:$F$2549,2,0)</f>
        <v>LETICIA-ALFREDO VASQUEZ COBO</v>
      </c>
      <c r="F2406" s="1" t="s">
        <v>6</v>
      </c>
      <c r="G2406" s="1" t="s">
        <v>283</v>
      </c>
      <c r="H2406" s="1" t="s">
        <v>29</v>
      </c>
      <c r="I2406" s="5">
        <v>365</v>
      </c>
      <c r="J2406" s="1" t="s">
        <v>46</v>
      </c>
      <c r="K2406" s="1" t="s">
        <v>47</v>
      </c>
    </row>
    <row r="2407" spans="1:11" ht="13.5" thickBot="1">
      <c r="A2407" s="30">
        <v>45352</v>
      </c>
      <c r="B2407" s="1" t="s">
        <v>13</v>
      </c>
      <c r="C2407" s="1" t="s">
        <v>290</v>
      </c>
      <c r="D2407" s="1" t="s">
        <v>76</v>
      </c>
      <c r="E2407" s="1" t="str">
        <f>+VLOOKUP(D2407,'[1]Exportar Hoja de Trabajo'!$B$2:$F$2549,2,0)</f>
        <v>RIONEGRO - JOSE M. CORDOVA</v>
      </c>
      <c r="F2407" s="1" t="s">
        <v>32</v>
      </c>
      <c r="G2407" s="1" t="s">
        <v>33</v>
      </c>
      <c r="H2407" s="1" t="s">
        <v>29</v>
      </c>
      <c r="I2407" s="5">
        <v>1723</v>
      </c>
      <c r="J2407" s="1" t="s">
        <v>46</v>
      </c>
      <c r="K2407" s="1" t="s">
        <v>47</v>
      </c>
    </row>
    <row r="2408" spans="1:11" ht="13.5" thickBot="1">
      <c r="A2408" s="30">
        <v>45352</v>
      </c>
      <c r="B2408" s="1" t="s">
        <v>13</v>
      </c>
      <c r="C2408" s="1" t="s">
        <v>290</v>
      </c>
      <c r="D2408" s="1" t="s">
        <v>76</v>
      </c>
      <c r="E2408" s="1" t="str">
        <f>+VLOOKUP(D2408,'[1]Exportar Hoja de Trabajo'!$B$2:$F$2549,2,0)</f>
        <v>RIONEGRO - JOSE M. CORDOVA</v>
      </c>
      <c r="F2408" s="1" t="s">
        <v>32</v>
      </c>
      <c r="G2408" s="1" t="s">
        <v>33</v>
      </c>
      <c r="H2408" s="1" t="s">
        <v>62</v>
      </c>
      <c r="I2408" s="5">
        <v>2</v>
      </c>
      <c r="J2408" s="1" t="s">
        <v>34</v>
      </c>
      <c r="K2408" s="1" t="s">
        <v>35</v>
      </c>
    </row>
    <row r="2409" spans="1:11" ht="13.5" thickBot="1">
      <c r="A2409" s="30">
        <v>45352</v>
      </c>
      <c r="B2409" s="1" t="s">
        <v>13</v>
      </c>
      <c r="C2409" s="1" t="s">
        <v>290</v>
      </c>
      <c r="D2409" s="1" t="s">
        <v>76</v>
      </c>
      <c r="E2409" s="1" t="str">
        <f>+VLOOKUP(D2409,'[1]Exportar Hoja de Trabajo'!$B$2:$F$2549,2,0)</f>
        <v>RIONEGRO - JOSE M. CORDOVA</v>
      </c>
      <c r="F2409" s="1" t="s">
        <v>6</v>
      </c>
      <c r="G2409" s="1" t="s">
        <v>283</v>
      </c>
      <c r="H2409" s="1" t="s">
        <v>45</v>
      </c>
      <c r="I2409" s="5">
        <v>141</v>
      </c>
      <c r="J2409" s="1" t="s">
        <v>46</v>
      </c>
      <c r="K2409" s="1" t="s">
        <v>47</v>
      </c>
    </row>
    <row r="2410" spans="1:11" ht="13.5" thickBot="1">
      <c r="A2410" s="30">
        <v>45352</v>
      </c>
      <c r="B2410" s="1" t="s">
        <v>13</v>
      </c>
      <c r="C2410" s="1" t="s">
        <v>290</v>
      </c>
      <c r="D2410" s="1" t="s">
        <v>76</v>
      </c>
      <c r="E2410" s="1" t="str">
        <f>+VLOOKUP(D2410,'[1]Exportar Hoja de Trabajo'!$B$2:$F$2549,2,0)</f>
        <v>RIONEGRO - JOSE M. CORDOVA</v>
      </c>
      <c r="F2410" s="1" t="s">
        <v>18</v>
      </c>
      <c r="G2410" s="1" t="s">
        <v>19</v>
      </c>
      <c r="H2410" s="1" t="s">
        <v>29</v>
      </c>
      <c r="I2410" s="5">
        <v>12</v>
      </c>
      <c r="J2410" s="1" t="s">
        <v>82</v>
      </c>
      <c r="K2410" s="1" t="s">
        <v>83</v>
      </c>
    </row>
    <row r="2411" spans="1:11" ht="13.5" thickBot="1">
      <c r="A2411" s="30">
        <v>45352</v>
      </c>
      <c r="B2411" s="1" t="s">
        <v>13</v>
      </c>
      <c r="C2411" s="1" t="s">
        <v>290</v>
      </c>
      <c r="D2411" s="1" t="s">
        <v>76</v>
      </c>
      <c r="E2411" s="1" t="str">
        <f>+VLOOKUP(D2411,'[1]Exportar Hoja de Trabajo'!$B$2:$F$2549,2,0)</f>
        <v>RIONEGRO - JOSE M. CORDOVA</v>
      </c>
      <c r="F2411" s="1" t="s">
        <v>23</v>
      </c>
      <c r="G2411" s="1" t="s">
        <v>24</v>
      </c>
      <c r="H2411" s="1" t="s">
        <v>29</v>
      </c>
      <c r="I2411" s="5">
        <v>18</v>
      </c>
      <c r="J2411" s="1" t="s">
        <v>77</v>
      </c>
      <c r="K2411" s="1" t="s">
        <v>78</v>
      </c>
    </row>
    <row r="2412" spans="1:11" ht="13.5" thickBot="1">
      <c r="A2412" s="30">
        <v>45352</v>
      </c>
      <c r="B2412" s="1" t="s">
        <v>13</v>
      </c>
      <c r="C2412" s="1" t="s">
        <v>290</v>
      </c>
      <c r="D2412" s="1" t="s">
        <v>76</v>
      </c>
      <c r="E2412" s="1" t="str">
        <f>+VLOOKUP(D2412,'[1]Exportar Hoja de Trabajo'!$B$2:$F$2549,2,0)</f>
        <v>RIONEGRO - JOSE M. CORDOVA</v>
      </c>
      <c r="F2412" s="1" t="s">
        <v>23</v>
      </c>
      <c r="G2412" s="1" t="s">
        <v>24</v>
      </c>
      <c r="H2412" s="1" t="s">
        <v>67</v>
      </c>
      <c r="I2412" s="5">
        <v>21</v>
      </c>
      <c r="J2412" s="1" t="s">
        <v>68</v>
      </c>
      <c r="K2412" s="1" t="s">
        <v>69</v>
      </c>
    </row>
    <row r="2413" spans="1:11" ht="13.5" thickBot="1">
      <c r="A2413" s="30">
        <v>45352</v>
      </c>
      <c r="B2413" s="1" t="s">
        <v>13</v>
      </c>
      <c r="C2413" s="1" t="s">
        <v>290</v>
      </c>
      <c r="D2413" s="1" t="s">
        <v>76</v>
      </c>
      <c r="E2413" s="1" t="str">
        <f>+VLOOKUP(D2413,'[1]Exportar Hoja de Trabajo'!$B$2:$F$2549,2,0)</f>
        <v>RIONEGRO - JOSE M. CORDOVA</v>
      </c>
      <c r="F2413" s="1" t="s">
        <v>36</v>
      </c>
      <c r="G2413" t="s">
        <v>347</v>
      </c>
      <c r="H2413" s="1" t="s">
        <v>45</v>
      </c>
      <c r="I2413" s="5">
        <v>1</v>
      </c>
      <c r="J2413" s="1" t="s">
        <v>34</v>
      </c>
      <c r="K2413" s="1" t="s">
        <v>35</v>
      </c>
    </row>
    <row r="2414" spans="1:11" ht="13.5" thickBot="1">
      <c r="A2414" s="30">
        <v>45352</v>
      </c>
      <c r="B2414" s="1" t="s">
        <v>13</v>
      </c>
      <c r="C2414" s="1" t="s">
        <v>290</v>
      </c>
      <c r="D2414" s="1" t="s">
        <v>76</v>
      </c>
      <c r="E2414" s="1" t="str">
        <f>+VLOOKUP(D2414,'[1]Exportar Hoja de Trabajo'!$B$2:$F$2549,2,0)</f>
        <v>RIONEGRO - JOSE M. CORDOVA</v>
      </c>
      <c r="F2414" s="1" t="s">
        <v>36</v>
      </c>
      <c r="G2414" t="s">
        <v>347</v>
      </c>
      <c r="H2414" s="1" t="s">
        <v>29</v>
      </c>
      <c r="I2414" s="5">
        <v>2</v>
      </c>
      <c r="J2414" s="1" t="s">
        <v>77</v>
      </c>
      <c r="K2414" s="1" t="s">
        <v>78</v>
      </c>
    </row>
    <row r="2415" spans="1:11" ht="13.5" thickBot="1">
      <c r="A2415" s="30">
        <v>45352</v>
      </c>
      <c r="B2415" s="1" t="s">
        <v>13</v>
      </c>
      <c r="C2415" s="1" t="s">
        <v>290</v>
      </c>
      <c r="D2415" s="1" t="s">
        <v>76</v>
      </c>
      <c r="E2415" s="1" t="str">
        <f>+VLOOKUP(D2415,'[1]Exportar Hoja de Trabajo'!$B$2:$F$2549,2,0)</f>
        <v>RIONEGRO - JOSE M. CORDOVA</v>
      </c>
      <c r="F2415" s="1" t="s">
        <v>36</v>
      </c>
      <c r="G2415" t="s">
        <v>347</v>
      </c>
      <c r="H2415" s="1" t="s">
        <v>224</v>
      </c>
      <c r="I2415" s="5">
        <v>1</v>
      </c>
      <c r="J2415" s="1" t="s">
        <v>131</v>
      </c>
      <c r="K2415" s="1" t="s">
        <v>132</v>
      </c>
    </row>
    <row r="2416" spans="1:11" ht="13.5" thickBot="1">
      <c r="A2416" s="30">
        <v>45352</v>
      </c>
      <c r="B2416" s="1" t="s">
        <v>13</v>
      </c>
      <c r="C2416" s="1" t="s">
        <v>290</v>
      </c>
      <c r="D2416" s="1" t="s">
        <v>76</v>
      </c>
      <c r="E2416" s="1" t="str">
        <f>+VLOOKUP(D2416,'[1]Exportar Hoja de Trabajo'!$B$2:$F$2549,2,0)</f>
        <v>RIONEGRO - JOSE M. CORDOVA</v>
      </c>
      <c r="F2416" s="1" t="s">
        <v>27</v>
      </c>
      <c r="G2416" s="1" t="s">
        <v>28</v>
      </c>
      <c r="H2416" s="1" t="s">
        <v>45</v>
      </c>
      <c r="I2416" s="5">
        <v>1</v>
      </c>
      <c r="J2416" s="1" t="s">
        <v>34</v>
      </c>
      <c r="K2416" s="1" t="s">
        <v>35</v>
      </c>
    </row>
    <row r="2417" spans="1:11" ht="13.5" thickBot="1">
      <c r="A2417" s="30">
        <v>45352</v>
      </c>
      <c r="B2417" s="1" t="s">
        <v>13</v>
      </c>
      <c r="C2417" s="1" t="s">
        <v>290</v>
      </c>
      <c r="D2417" s="1" t="s">
        <v>76</v>
      </c>
      <c r="E2417" s="1" t="str">
        <f>+VLOOKUP(D2417,'[1]Exportar Hoja de Trabajo'!$B$2:$F$2549,2,0)</f>
        <v>RIONEGRO - JOSE M. CORDOVA</v>
      </c>
      <c r="F2417" s="1" t="s">
        <v>27</v>
      </c>
      <c r="G2417" s="1" t="s">
        <v>28</v>
      </c>
      <c r="H2417" s="1" t="s">
        <v>55</v>
      </c>
      <c r="I2417" s="5">
        <v>19</v>
      </c>
      <c r="J2417" s="1" t="s">
        <v>46</v>
      </c>
      <c r="K2417" s="1" t="s">
        <v>47</v>
      </c>
    </row>
    <row r="2418" spans="1:11" ht="13.5" thickBot="1">
      <c r="A2418" s="30">
        <v>45352</v>
      </c>
      <c r="B2418" s="1" t="s">
        <v>13</v>
      </c>
      <c r="C2418" s="1" t="s">
        <v>290</v>
      </c>
      <c r="D2418" s="1" t="s">
        <v>76</v>
      </c>
      <c r="E2418" s="1" t="str">
        <f>+VLOOKUP(D2418,'[1]Exportar Hoja de Trabajo'!$B$2:$F$2549,2,0)</f>
        <v>RIONEGRO - JOSE M. CORDOVA</v>
      </c>
      <c r="F2418" s="1" t="s">
        <v>40</v>
      </c>
      <c r="G2418" s="1" t="s">
        <v>41</v>
      </c>
      <c r="H2418" s="1" t="s">
        <v>62</v>
      </c>
      <c r="I2418" s="5">
        <v>4</v>
      </c>
      <c r="J2418" s="1" t="s">
        <v>34</v>
      </c>
      <c r="K2418" s="1" t="s">
        <v>35</v>
      </c>
    </row>
    <row r="2419" spans="1:11" ht="13.5" thickBot="1">
      <c r="A2419" s="30">
        <v>45352</v>
      </c>
      <c r="B2419" s="1" t="s">
        <v>13</v>
      </c>
      <c r="C2419" s="1" t="s">
        <v>290</v>
      </c>
      <c r="D2419" s="1" t="s">
        <v>76</v>
      </c>
      <c r="E2419" s="1" t="str">
        <f>+VLOOKUP(D2419,'[1]Exportar Hoja de Trabajo'!$B$2:$F$2549,2,0)</f>
        <v>RIONEGRO - JOSE M. CORDOVA</v>
      </c>
      <c r="F2419" s="1" t="s">
        <v>40</v>
      </c>
      <c r="G2419" s="1" t="s">
        <v>41</v>
      </c>
      <c r="H2419" s="1" t="s">
        <v>15</v>
      </c>
      <c r="I2419" s="5">
        <v>62</v>
      </c>
      <c r="J2419" s="1" t="s">
        <v>160</v>
      </c>
      <c r="K2419" s="1" t="s">
        <v>161</v>
      </c>
    </row>
    <row r="2420" spans="1:11" ht="13.5" thickBot="1">
      <c r="A2420" s="30">
        <v>45352</v>
      </c>
      <c r="B2420" s="1" t="s">
        <v>13</v>
      </c>
      <c r="C2420" s="1" t="s">
        <v>290</v>
      </c>
      <c r="D2420" s="1" t="s">
        <v>76</v>
      </c>
      <c r="E2420" s="1" t="str">
        <f>+VLOOKUP(D2420,'[1]Exportar Hoja de Trabajo'!$B$2:$F$2549,2,0)</f>
        <v>RIONEGRO - JOSE M. CORDOVA</v>
      </c>
      <c r="F2420" s="1" t="s">
        <v>40</v>
      </c>
      <c r="G2420" s="1" t="s">
        <v>41</v>
      </c>
      <c r="H2420" s="1" t="s">
        <v>67</v>
      </c>
      <c r="I2420" s="5">
        <v>22</v>
      </c>
      <c r="J2420" s="1" t="s">
        <v>68</v>
      </c>
      <c r="K2420" s="1" t="s">
        <v>69</v>
      </c>
    </row>
    <row r="2421" spans="1:11" ht="13.5" thickBot="1">
      <c r="A2421" s="30">
        <v>45352</v>
      </c>
      <c r="B2421" s="1" t="s">
        <v>13</v>
      </c>
      <c r="C2421" s="1" t="s">
        <v>290</v>
      </c>
      <c r="D2421" s="1" t="s">
        <v>84</v>
      </c>
      <c r="E2421" s="1" t="str">
        <f>+VLOOKUP(D2421,'[1]Exportar Hoja de Trabajo'!$B$2:$F$2549,2,0)</f>
        <v>MONTERIA - LOS GARZONES</v>
      </c>
      <c r="F2421" s="1" t="s">
        <v>65</v>
      </c>
      <c r="G2421" s="1" t="s">
        <v>66</v>
      </c>
      <c r="H2421" s="1" t="s">
        <v>45</v>
      </c>
      <c r="I2421" s="5">
        <v>1</v>
      </c>
      <c r="J2421" s="1" t="s">
        <v>46</v>
      </c>
      <c r="K2421" s="1" t="s">
        <v>47</v>
      </c>
    </row>
    <row r="2422" spans="1:11" ht="13.5" thickBot="1">
      <c r="A2422" s="30">
        <v>45352</v>
      </c>
      <c r="B2422" s="1" t="s">
        <v>13</v>
      </c>
      <c r="C2422" s="1" t="s">
        <v>290</v>
      </c>
      <c r="D2422" s="1" t="s">
        <v>84</v>
      </c>
      <c r="E2422" s="1" t="str">
        <f>+VLOOKUP(D2422,'[1]Exportar Hoja de Trabajo'!$B$2:$F$2549,2,0)</f>
        <v>MONTERIA - LOS GARZONES</v>
      </c>
      <c r="F2422" s="1" t="s">
        <v>23</v>
      </c>
      <c r="G2422" s="1" t="s">
        <v>24</v>
      </c>
      <c r="H2422" s="1" t="s">
        <v>45</v>
      </c>
      <c r="I2422" s="5">
        <v>9</v>
      </c>
      <c r="J2422" s="1" t="s">
        <v>46</v>
      </c>
      <c r="K2422" s="1" t="s">
        <v>47</v>
      </c>
    </row>
    <row r="2423" spans="1:11" ht="13.5" thickBot="1">
      <c r="A2423" s="30">
        <v>45352</v>
      </c>
      <c r="B2423" s="1" t="s">
        <v>13</v>
      </c>
      <c r="C2423" s="1" t="s">
        <v>290</v>
      </c>
      <c r="D2423" s="1" t="s">
        <v>84</v>
      </c>
      <c r="E2423" s="1" t="str">
        <f>+VLOOKUP(D2423,'[1]Exportar Hoja de Trabajo'!$B$2:$F$2549,2,0)</f>
        <v>MONTERIA - LOS GARZONES</v>
      </c>
      <c r="F2423" s="1" t="s">
        <v>36</v>
      </c>
      <c r="G2423" t="s">
        <v>347</v>
      </c>
      <c r="H2423" s="1" t="s">
        <v>29</v>
      </c>
      <c r="I2423" s="5">
        <v>3</v>
      </c>
      <c r="J2423" s="1" t="s">
        <v>46</v>
      </c>
      <c r="K2423" s="1" t="s">
        <v>47</v>
      </c>
    </row>
    <row r="2424" spans="1:11" ht="13.5" thickBot="1">
      <c r="A2424" s="30">
        <v>45352</v>
      </c>
      <c r="B2424" s="1" t="s">
        <v>13</v>
      </c>
      <c r="C2424" s="1" t="s">
        <v>290</v>
      </c>
      <c r="D2424" s="1" t="s">
        <v>84</v>
      </c>
      <c r="E2424" s="1" t="str">
        <f>+VLOOKUP(D2424,'[1]Exportar Hoja de Trabajo'!$B$2:$F$2549,2,0)</f>
        <v>MONTERIA - LOS GARZONES</v>
      </c>
      <c r="F2424" s="1" t="s">
        <v>27</v>
      </c>
      <c r="G2424" s="1" t="s">
        <v>28</v>
      </c>
      <c r="H2424" s="1" t="s">
        <v>45</v>
      </c>
      <c r="I2424" s="5">
        <v>9</v>
      </c>
      <c r="J2424" s="1" t="s">
        <v>46</v>
      </c>
      <c r="K2424" s="1" t="s">
        <v>47</v>
      </c>
    </row>
    <row r="2425" spans="1:11" ht="13.5" thickBot="1">
      <c r="A2425" s="30">
        <v>45352</v>
      </c>
      <c r="B2425" s="1" t="s">
        <v>13</v>
      </c>
      <c r="C2425" s="1" t="s">
        <v>290</v>
      </c>
      <c r="D2425" s="1" t="s">
        <v>84</v>
      </c>
      <c r="E2425" s="1" t="str">
        <f>+VLOOKUP(D2425,'[1]Exportar Hoja de Trabajo'!$B$2:$F$2549,2,0)</f>
        <v>MONTERIA - LOS GARZONES</v>
      </c>
      <c r="F2425" s="1" t="s">
        <v>40</v>
      </c>
      <c r="G2425" s="1" t="s">
        <v>41</v>
      </c>
      <c r="H2425" s="1" t="s">
        <v>29</v>
      </c>
      <c r="I2425" s="5">
        <v>709</v>
      </c>
      <c r="J2425" s="1" t="s">
        <v>46</v>
      </c>
      <c r="K2425" s="1" t="s">
        <v>47</v>
      </c>
    </row>
    <row r="2426" spans="1:11" ht="13.5" thickBot="1">
      <c r="A2426" s="30">
        <v>45352</v>
      </c>
      <c r="B2426" s="1" t="s">
        <v>13</v>
      </c>
      <c r="C2426" s="1" t="s">
        <v>290</v>
      </c>
      <c r="D2426" s="1" t="s">
        <v>85</v>
      </c>
      <c r="E2426" s="1" t="str">
        <f>+VLOOKUP(D2426,'[1]Exportar Hoja de Trabajo'!$B$2:$F$2549,2,0)</f>
        <v>NEIVA - BENITO SALAS</v>
      </c>
      <c r="F2426" s="1" t="s">
        <v>6</v>
      </c>
      <c r="G2426" s="1" t="s">
        <v>283</v>
      </c>
      <c r="H2426" s="1" t="s">
        <v>29</v>
      </c>
      <c r="I2426" s="5">
        <v>356</v>
      </c>
      <c r="J2426" s="1" t="s">
        <v>46</v>
      </c>
      <c r="K2426" s="1" t="s">
        <v>47</v>
      </c>
    </row>
    <row r="2427" spans="1:11" ht="13.5" thickBot="1">
      <c r="A2427" s="30">
        <v>45352</v>
      </c>
      <c r="B2427" s="1" t="s">
        <v>13</v>
      </c>
      <c r="C2427" s="1" t="s">
        <v>290</v>
      </c>
      <c r="D2427" s="1" t="s">
        <v>86</v>
      </c>
      <c r="E2427" s="1" t="str">
        <f>+VLOOKUP(D2427,'[1]Exportar Hoja de Trabajo'!$B$2:$F$2549,2,0)</f>
        <v>PEREIRA - MATECAÑA</v>
      </c>
      <c r="F2427" s="1" t="s">
        <v>6</v>
      </c>
      <c r="G2427" s="1" t="s">
        <v>283</v>
      </c>
      <c r="H2427" s="1" t="s">
        <v>49</v>
      </c>
      <c r="I2427" s="5">
        <v>86</v>
      </c>
      <c r="J2427" s="1" t="s">
        <v>50</v>
      </c>
      <c r="K2427" s="1" t="s">
        <v>51</v>
      </c>
    </row>
    <row r="2428" spans="1:11" ht="13.5" thickBot="1">
      <c r="A2428" s="30">
        <v>45352</v>
      </c>
      <c r="B2428" s="1" t="s">
        <v>13</v>
      </c>
      <c r="C2428" s="1" t="s">
        <v>290</v>
      </c>
      <c r="D2428" s="1" t="s">
        <v>86</v>
      </c>
      <c r="E2428" s="1" t="str">
        <f>+VLOOKUP(D2428,'[1]Exportar Hoja de Trabajo'!$B$2:$F$2549,2,0)</f>
        <v>PEREIRA - MATECAÑA</v>
      </c>
      <c r="F2428" s="1" t="s">
        <v>18</v>
      </c>
      <c r="G2428" s="1" t="s">
        <v>19</v>
      </c>
      <c r="H2428" s="1" t="s">
        <v>45</v>
      </c>
      <c r="I2428" s="5">
        <v>9</v>
      </c>
      <c r="J2428" s="1" t="s">
        <v>46</v>
      </c>
      <c r="K2428" s="1" t="s">
        <v>47</v>
      </c>
    </row>
    <row r="2429" spans="1:11" ht="13.5" thickBot="1">
      <c r="A2429" s="30">
        <v>45352</v>
      </c>
      <c r="B2429" s="1" t="s">
        <v>13</v>
      </c>
      <c r="C2429" s="1" t="s">
        <v>290</v>
      </c>
      <c r="D2429" s="1" t="s">
        <v>86</v>
      </c>
      <c r="E2429" s="1" t="str">
        <f>+VLOOKUP(D2429,'[1]Exportar Hoja de Trabajo'!$B$2:$F$2549,2,0)</f>
        <v>PEREIRA - MATECAÑA</v>
      </c>
      <c r="F2429" s="1" t="s">
        <v>36</v>
      </c>
      <c r="G2429" t="s">
        <v>347</v>
      </c>
      <c r="H2429" s="1" t="s">
        <v>45</v>
      </c>
      <c r="I2429" s="5">
        <v>28</v>
      </c>
      <c r="J2429" s="1" t="s">
        <v>42</v>
      </c>
      <c r="K2429" s="1" t="s">
        <v>43</v>
      </c>
    </row>
    <row r="2430" spans="1:11" ht="13.5" thickBot="1">
      <c r="A2430" s="30">
        <v>45352</v>
      </c>
      <c r="B2430" s="1" t="s">
        <v>13</v>
      </c>
      <c r="C2430" s="1" t="s">
        <v>290</v>
      </c>
      <c r="D2430" s="1" t="s">
        <v>86</v>
      </c>
      <c r="E2430" s="1" t="str">
        <f>+VLOOKUP(D2430,'[1]Exportar Hoja de Trabajo'!$B$2:$F$2549,2,0)</f>
        <v>PEREIRA - MATECAÑA</v>
      </c>
      <c r="F2430" s="1" t="s">
        <v>40</v>
      </c>
      <c r="G2430" s="1" t="s">
        <v>41</v>
      </c>
      <c r="H2430" s="1" t="s">
        <v>29</v>
      </c>
      <c r="I2430" s="5">
        <v>830</v>
      </c>
      <c r="J2430" s="1" t="s">
        <v>46</v>
      </c>
      <c r="K2430" s="1" t="s">
        <v>47</v>
      </c>
    </row>
    <row r="2431" spans="1:11" ht="13.5" thickBot="1">
      <c r="A2431" s="30">
        <v>45352</v>
      </c>
      <c r="B2431" s="1" t="s">
        <v>13</v>
      </c>
      <c r="C2431" s="1" t="s">
        <v>290</v>
      </c>
      <c r="D2431" s="1" t="s">
        <v>86</v>
      </c>
      <c r="E2431" s="1" t="str">
        <f>+VLOOKUP(D2431,'[1]Exportar Hoja de Trabajo'!$B$2:$F$2549,2,0)</f>
        <v>PEREIRA - MATECAÑA</v>
      </c>
      <c r="F2431" s="1" t="s">
        <v>40</v>
      </c>
      <c r="G2431" s="1" t="s">
        <v>41</v>
      </c>
      <c r="H2431" s="1" t="s">
        <v>49</v>
      </c>
      <c r="I2431" s="5">
        <v>24</v>
      </c>
      <c r="J2431" s="1" t="s">
        <v>50</v>
      </c>
      <c r="K2431" s="1" t="s">
        <v>51</v>
      </c>
    </row>
    <row r="2432" spans="1:11" ht="13.5" thickBot="1">
      <c r="A2432" s="30">
        <v>45352</v>
      </c>
      <c r="B2432" s="1" t="s">
        <v>13</v>
      </c>
      <c r="C2432" s="1" t="s">
        <v>290</v>
      </c>
      <c r="D2432" s="1" t="s">
        <v>87</v>
      </c>
      <c r="E2432" s="1" t="str">
        <f>+VLOOKUP(D2432,'[1]Exportar Hoja de Trabajo'!$B$2:$F$2549,2,0)</f>
        <v>PASTO - ANTONIO NARIQO</v>
      </c>
      <c r="F2432" s="1" t="s">
        <v>23</v>
      </c>
      <c r="G2432" s="1" t="s">
        <v>24</v>
      </c>
      <c r="H2432" s="1" t="s">
        <v>29</v>
      </c>
      <c r="I2432" s="5">
        <v>62</v>
      </c>
      <c r="J2432" s="1" t="s">
        <v>30</v>
      </c>
      <c r="K2432" s="1" t="s">
        <v>488</v>
      </c>
    </row>
    <row r="2433" spans="1:11" ht="13.5" thickBot="1">
      <c r="A2433" s="30">
        <v>45352</v>
      </c>
      <c r="B2433" s="1" t="s">
        <v>13</v>
      </c>
      <c r="C2433" s="1" t="s">
        <v>290</v>
      </c>
      <c r="D2433" s="1" t="s">
        <v>87</v>
      </c>
      <c r="E2433" s="1" t="str">
        <f>+VLOOKUP(D2433,'[1]Exportar Hoja de Trabajo'!$B$2:$F$2549,2,0)</f>
        <v>PASTO - ANTONIO NARIQO</v>
      </c>
      <c r="F2433" s="1" t="s">
        <v>27</v>
      </c>
      <c r="G2433" s="1" t="s">
        <v>28</v>
      </c>
      <c r="H2433" s="1" t="s">
        <v>45</v>
      </c>
      <c r="I2433" s="5">
        <v>4</v>
      </c>
      <c r="J2433" s="1" t="s">
        <v>46</v>
      </c>
      <c r="K2433" s="1" t="s">
        <v>47</v>
      </c>
    </row>
    <row r="2434" spans="1:11" ht="13.5" thickBot="1">
      <c r="A2434" s="30">
        <v>45352</v>
      </c>
      <c r="B2434" s="1" t="s">
        <v>13</v>
      </c>
      <c r="C2434" s="1" t="s">
        <v>290</v>
      </c>
      <c r="D2434" s="1" t="s">
        <v>87</v>
      </c>
      <c r="E2434" s="1" t="str">
        <f>+VLOOKUP(D2434,'[1]Exportar Hoja de Trabajo'!$B$2:$F$2549,2,0)</f>
        <v>PASTO - ANTONIO NARIQO</v>
      </c>
      <c r="F2434" s="1" t="s">
        <v>27</v>
      </c>
      <c r="G2434" s="1" t="s">
        <v>28</v>
      </c>
      <c r="H2434" s="1" t="s">
        <v>29</v>
      </c>
      <c r="I2434" s="5">
        <v>62</v>
      </c>
      <c r="J2434" s="1" t="s">
        <v>30</v>
      </c>
      <c r="K2434" s="1" t="s">
        <v>488</v>
      </c>
    </row>
    <row r="2435" spans="1:11" ht="13.5" thickBot="1">
      <c r="A2435" s="30">
        <v>45352</v>
      </c>
      <c r="B2435" s="1" t="s">
        <v>13</v>
      </c>
      <c r="C2435" s="1" t="s">
        <v>290</v>
      </c>
      <c r="D2435" s="1" t="s">
        <v>89</v>
      </c>
      <c r="E2435" s="1" t="str">
        <f>+VLOOKUP(D2435,'[1]Exportar Hoja de Trabajo'!$B$2:$F$2549,2,0)</f>
        <v>SIMON BOLIVAR</v>
      </c>
      <c r="F2435" s="1" t="s">
        <v>32</v>
      </c>
      <c r="G2435" s="1" t="s">
        <v>33</v>
      </c>
      <c r="H2435" s="1" t="s">
        <v>45</v>
      </c>
      <c r="I2435" s="5">
        <v>7</v>
      </c>
      <c r="J2435" s="1" t="s">
        <v>46</v>
      </c>
      <c r="K2435" s="1" t="s">
        <v>47</v>
      </c>
    </row>
    <row r="2436" spans="1:11" ht="13.5" thickBot="1">
      <c r="A2436" s="30">
        <v>45352</v>
      </c>
      <c r="B2436" s="1" t="s">
        <v>13</v>
      </c>
      <c r="C2436" s="1" t="s">
        <v>290</v>
      </c>
      <c r="D2436" s="1" t="s">
        <v>89</v>
      </c>
      <c r="E2436" s="1" t="str">
        <f>+VLOOKUP(D2436,'[1]Exportar Hoja de Trabajo'!$B$2:$F$2549,2,0)</f>
        <v>SIMON BOLIVAR</v>
      </c>
      <c r="F2436" s="1" t="s">
        <v>32</v>
      </c>
      <c r="G2436" s="1" t="s">
        <v>33</v>
      </c>
      <c r="H2436" s="1" t="s">
        <v>29</v>
      </c>
      <c r="I2436" s="5">
        <v>478</v>
      </c>
      <c r="J2436" s="1" t="s">
        <v>46</v>
      </c>
      <c r="K2436" s="1" t="s">
        <v>47</v>
      </c>
    </row>
    <row r="2437" spans="1:11" ht="13.5" thickBot="1">
      <c r="A2437" s="30">
        <v>45352</v>
      </c>
      <c r="B2437" s="1" t="s">
        <v>13</v>
      </c>
      <c r="C2437" s="1" t="s">
        <v>290</v>
      </c>
      <c r="D2437" s="1" t="s">
        <v>89</v>
      </c>
      <c r="E2437" s="1" t="str">
        <f>+VLOOKUP(D2437,'[1]Exportar Hoja de Trabajo'!$B$2:$F$2549,2,0)</f>
        <v>SIMON BOLIVAR</v>
      </c>
      <c r="F2437" s="1" t="s">
        <v>32</v>
      </c>
      <c r="G2437" s="1" t="s">
        <v>33</v>
      </c>
      <c r="H2437" s="1" t="s">
        <v>56</v>
      </c>
      <c r="I2437" s="5">
        <v>17</v>
      </c>
      <c r="J2437" s="1" t="s">
        <v>115</v>
      </c>
      <c r="K2437" s="1" t="s">
        <v>116</v>
      </c>
    </row>
    <row r="2438" spans="1:11" ht="13.5" thickBot="1">
      <c r="A2438" s="30">
        <v>45352</v>
      </c>
      <c r="B2438" s="1" t="s">
        <v>13</v>
      </c>
      <c r="C2438" s="1" t="s">
        <v>290</v>
      </c>
      <c r="D2438" s="1" t="s">
        <v>89</v>
      </c>
      <c r="E2438" s="1" t="str">
        <f>+VLOOKUP(D2438,'[1]Exportar Hoja de Trabajo'!$B$2:$F$2549,2,0)</f>
        <v>SIMON BOLIVAR</v>
      </c>
      <c r="F2438" s="1" t="s">
        <v>65</v>
      </c>
      <c r="G2438" s="1" t="s">
        <v>66</v>
      </c>
      <c r="H2438" s="1" t="s">
        <v>45</v>
      </c>
      <c r="I2438" s="5">
        <v>2</v>
      </c>
      <c r="J2438" s="1" t="s">
        <v>46</v>
      </c>
      <c r="K2438" s="1" t="s">
        <v>47</v>
      </c>
    </row>
    <row r="2439" spans="1:11" ht="13.5" thickBot="1">
      <c r="A2439" s="30">
        <v>45352</v>
      </c>
      <c r="B2439" s="1" t="s">
        <v>13</v>
      </c>
      <c r="C2439" s="1" t="s">
        <v>290</v>
      </c>
      <c r="D2439" s="1" t="s">
        <v>89</v>
      </c>
      <c r="E2439" s="1" t="str">
        <f>+VLOOKUP(D2439,'[1]Exportar Hoja de Trabajo'!$B$2:$F$2549,2,0)</f>
        <v>SIMON BOLIVAR</v>
      </c>
      <c r="F2439" s="1" t="s">
        <v>65</v>
      </c>
      <c r="G2439" s="1" t="s">
        <v>66</v>
      </c>
      <c r="H2439" s="1" t="s">
        <v>29</v>
      </c>
      <c r="I2439" s="5">
        <v>1</v>
      </c>
      <c r="J2439" s="1" t="s">
        <v>30</v>
      </c>
      <c r="K2439" s="1" t="s">
        <v>488</v>
      </c>
    </row>
    <row r="2440" spans="1:11" ht="13.5" thickBot="1">
      <c r="A2440" s="30">
        <v>45352</v>
      </c>
      <c r="B2440" s="1" t="s">
        <v>13</v>
      </c>
      <c r="C2440" s="1" t="s">
        <v>290</v>
      </c>
      <c r="D2440" s="1" t="s">
        <v>89</v>
      </c>
      <c r="E2440" s="1" t="str">
        <f>+VLOOKUP(D2440,'[1]Exportar Hoja de Trabajo'!$B$2:$F$2549,2,0)</f>
        <v>SIMON BOLIVAR</v>
      </c>
      <c r="F2440" s="1" t="s">
        <v>23</v>
      </c>
      <c r="G2440" s="1" t="s">
        <v>24</v>
      </c>
      <c r="H2440" s="1" t="s">
        <v>45</v>
      </c>
      <c r="I2440" s="5">
        <v>6</v>
      </c>
      <c r="J2440" s="1" t="s">
        <v>46</v>
      </c>
      <c r="K2440" s="1" t="s">
        <v>47</v>
      </c>
    </row>
    <row r="2441" spans="1:11" ht="13.5" thickBot="1">
      <c r="A2441" s="30">
        <v>45352</v>
      </c>
      <c r="B2441" s="1" t="s">
        <v>13</v>
      </c>
      <c r="C2441" s="1" t="s">
        <v>290</v>
      </c>
      <c r="D2441" s="1" t="s">
        <v>85</v>
      </c>
      <c r="E2441" s="1" t="str">
        <f>+VLOOKUP(D2441,'[1]Exportar Hoja de Trabajo'!$B$2:$F$2549,2,0)</f>
        <v>NEIVA - BENITO SALAS</v>
      </c>
      <c r="F2441" s="1" t="s">
        <v>23</v>
      </c>
      <c r="G2441" s="1" t="s">
        <v>24</v>
      </c>
      <c r="H2441" s="1" t="s">
        <v>45</v>
      </c>
      <c r="I2441" s="5">
        <v>1</v>
      </c>
      <c r="J2441" s="1" t="s">
        <v>46</v>
      </c>
      <c r="K2441" s="1" t="s">
        <v>47</v>
      </c>
    </row>
    <row r="2442" spans="1:11" ht="13.5" thickBot="1">
      <c r="A2442" s="30">
        <v>45352</v>
      </c>
      <c r="B2442" s="1" t="s">
        <v>13</v>
      </c>
      <c r="C2442" s="1" t="s">
        <v>290</v>
      </c>
      <c r="D2442" s="1" t="s">
        <v>89</v>
      </c>
      <c r="E2442" s="1" t="str">
        <f>+VLOOKUP(D2442,'[1]Exportar Hoja de Trabajo'!$B$2:$F$2549,2,0)</f>
        <v>SIMON BOLIVAR</v>
      </c>
      <c r="F2442" s="1" t="s">
        <v>40</v>
      </c>
      <c r="G2442" s="1" t="s">
        <v>41</v>
      </c>
      <c r="H2442" s="1" t="s">
        <v>45</v>
      </c>
      <c r="I2442" s="5">
        <v>17</v>
      </c>
      <c r="J2442" s="1" t="s">
        <v>46</v>
      </c>
      <c r="K2442" s="1" t="s">
        <v>47</v>
      </c>
    </row>
    <row r="2443" spans="1:11" ht="13.5" thickBot="1">
      <c r="A2443" s="30">
        <v>45352</v>
      </c>
      <c r="B2443" s="1" t="s">
        <v>13</v>
      </c>
      <c r="C2443" s="1" t="s">
        <v>290</v>
      </c>
      <c r="D2443" s="1" t="s">
        <v>89</v>
      </c>
      <c r="E2443" s="1" t="str">
        <f>+VLOOKUP(D2443,'[1]Exportar Hoja de Trabajo'!$B$2:$F$2549,2,0)</f>
        <v>SIMON BOLIVAR</v>
      </c>
      <c r="F2443" s="1" t="s">
        <v>40</v>
      </c>
      <c r="G2443" s="1" t="s">
        <v>41</v>
      </c>
      <c r="H2443" s="1" t="s">
        <v>56</v>
      </c>
      <c r="I2443" s="5">
        <v>1</v>
      </c>
      <c r="J2443" s="1" t="s">
        <v>115</v>
      </c>
      <c r="K2443" s="1" t="s">
        <v>116</v>
      </c>
    </row>
    <row r="2444" spans="1:11" ht="13.5" thickBot="1">
      <c r="A2444" s="30">
        <v>45352</v>
      </c>
      <c r="B2444" s="1" t="s">
        <v>139</v>
      </c>
      <c r="C2444" s="1" t="s">
        <v>291</v>
      </c>
      <c r="D2444" s="1" t="s">
        <v>140</v>
      </c>
      <c r="E2444" s="1" t="str">
        <f>+VLOOKUP(D2444,'[1]Exportar Hoja de Trabajo'!$B$2:$F$2549,2,0)</f>
        <v>MEDELLIN - OLAYA HERRERA</v>
      </c>
      <c r="F2444" s="1" t="s">
        <v>6</v>
      </c>
      <c r="G2444" s="1" t="s">
        <v>283</v>
      </c>
      <c r="H2444" s="1" t="s">
        <v>239</v>
      </c>
      <c r="I2444" s="5">
        <v>1</v>
      </c>
      <c r="J2444" s="1" t="s">
        <v>131</v>
      </c>
      <c r="K2444" s="1" t="s">
        <v>132</v>
      </c>
    </row>
    <row r="2445" spans="1:11" ht="13.5" thickBot="1">
      <c r="A2445" s="30">
        <v>45352</v>
      </c>
      <c r="B2445" s="1" t="s">
        <v>146</v>
      </c>
      <c r="C2445" s="1" t="s">
        <v>148</v>
      </c>
      <c r="D2445" s="1" t="s">
        <v>5</v>
      </c>
      <c r="E2445" s="1" t="str">
        <f>+VLOOKUP(D2445,'[1]Exportar Hoja de Trabajo'!$B$2:$F$2549,2,0)</f>
        <v>BOGOTA - EL DORADO LUIS CARLOS GALAN SARMIENTO</v>
      </c>
      <c r="F2445" s="1" t="s">
        <v>32</v>
      </c>
      <c r="G2445" s="1" t="s">
        <v>33</v>
      </c>
      <c r="H2445" s="1" t="s">
        <v>135</v>
      </c>
      <c r="I2445" s="5">
        <v>8</v>
      </c>
      <c r="J2445" s="1" t="s">
        <v>146</v>
      </c>
      <c r="K2445" s="1" t="s">
        <v>148</v>
      </c>
    </row>
    <row r="2446" spans="1:11" ht="13.5" thickBot="1">
      <c r="A2446" s="30">
        <v>45352</v>
      </c>
      <c r="B2446" s="1" t="s">
        <v>153</v>
      </c>
      <c r="C2446" s="1" t="s">
        <v>292</v>
      </c>
      <c r="D2446" s="1" t="s">
        <v>76</v>
      </c>
      <c r="E2446" s="1" t="str">
        <f>+VLOOKUP(D2446,'[1]Exportar Hoja de Trabajo'!$B$2:$F$2549,2,0)</f>
        <v>RIONEGRO - JOSE M. CORDOVA</v>
      </c>
      <c r="F2446" s="1" t="s">
        <v>40</v>
      </c>
      <c r="G2446" s="1" t="s">
        <v>41</v>
      </c>
      <c r="H2446" s="1" t="s">
        <v>45</v>
      </c>
      <c r="I2446" s="5">
        <v>20</v>
      </c>
      <c r="J2446" s="1" t="s">
        <v>30</v>
      </c>
      <c r="K2446" s="1" t="s">
        <v>488</v>
      </c>
    </row>
    <row r="2447" spans="1:11" ht="13.5" thickBot="1">
      <c r="A2447" s="30">
        <v>45352</v>
      </c>
      <c r="B2447" s="1" t="s">
        <v>153</v>
      </c>
      <c r="C2447" s="1" t="s">
        <v>292</v>
      </c>
      <c r="D2447" s="1" t="s">
        <v>212</v>
      </c>
      <c r="E2447" s="1" t="str">
        <f>+VLOOKUP(D2447,'[1]Exportar Hoja de Trabajo'!$B$2:$F$2549,2,0)</f>
        <v>QUIBDO - EL CARAÑO</v>
      </c>
      <c r="F2447" s="1" t="s">
        <v>40</v>
      </c>
      <c r="G2447" s="1" t="s">
        <v>41</v>
      </c>
      <c r="H2447" s="1" t="s">
        <v>120</v>
      </c>
      <c r="I2447" s="5">
        <v>145</v>
      </c>
      <c r="J2447" s="1" t="s">
        <v>57</v>
      </c>
      <c r="K2447" s="1" t="s">
        <v>58</v>
      </c>
    </row>
    <row r="2448" spans="1:11" ht="13.5" thickBot="1">
      <c r="A2448" s="30">
        <v>45352</v>
      </c>
      <c r="B2448" s="1" t="s">
        <v>153</v>
      </c>
      <c r="C2448" s="1" t="s">
        <v>292</v>
      </c>
      <c r="D2448" s="1" t="s">
        <v>212</v>
      </c>
      <c r="E2448" s="1" t="str">
        <f>+VLOOKUP(D2448,'[1]Exportar Hoja de Trabajo'!$B$2:$F$2549,2,0)</f>
        <v>QUIBDO - EL CARAÑO</v>
      </c>
      <c r="F2448" s="1" t="s">
        <v>40</v>
      </c>
      <c r="G2448" s="1" t="s">
        <v>41</v>
      </c>
      <c r="H2448" s="1" t="s">
        <v>45</v>
      </c>
      <c r="I2448" s="5">
        <v>32</v>
      </c>
      <c r="J2448" s="1" t="s">
        <v>30</v>
      </c>
      <c r="K2448" s="1" t="s">
        <v>488</v>
      </c>
    </row>
    <row r="2449" spans="1:11" ht="15.75" thickBot="1">
      <c r="A2449" s="30">
        <v>45352</v>
      </c>
      <c r="B2449" s="1" t="s">
        <v>155</v>
      </c>
      <c r="C2449" s="13" t="s">
        <v>296</v>
      </c>
      <c r="D2449" s="1" t="s">
        <v>157</v>
      </c>
      <c r="E2449" s="1" t="str">
        <f>+VLOOKUP(D2449,'[1]Exportar Hoja de Trabajo'!$B$2:$F$2549,2,0)</f>
        <v>SAN JOSE DEL GUAVIARE- JORGE E GONZ</v>
      </c>
      <c r="F2449" s="1" t="s">
        <v>40</v>
      </c>
      <c r="G2449" s="1" t="s">
        <v>41</v>
      </c>
      <c r="H2449" s="1" t="s">
        <v>158</v>
      </c>
      <c r="I2449" s="5">
        <v>20</v>
      </c>
      <c r="J2449" s="1" t="s">
        <v>107</v>
      </c>
      <c r="K2449" s="1" t="s">
        <v>108</v>
      </c>
    </row>
    <row r="2450" spans="1:11" ht="13.5" thickBot="1">
      <c r="A2450" s="30">
        <v>45352</v>
      </c>
      <c r="B2450" s="1" t="s">
        <v>162</v>
      </c>
      <c r="C2450" s="1" t="s">
        <v>299</v>
      </c>
      <c r="D2450" s="1" t="s">
        <v>76</v>
      </c>
      <c r="E2450" s="1" t="str">
        <f>+VLOOKUP(D2450,'[1]Exportar Hoja de Trabajo'!$B$2:$F$2549,2,0)</f>
        <v>RIONEGRO - JOSE M. CORDOVA</v>
      </c>
      <c r="F2450" s="1" t="s">
        <v>59</v>
      </c>
      <c r="G2450" s="1" t="s">
        <v>60</v>
      </c>
      <c r="H2450" s="1" t="s">
        <v>150</v>
      </c>
      <c r="I2450" s="5">
        <v>4</v>
      </c>
      <c r="J2450" s="1" t="s">
        <v>131</v>
      </c>
      <c r="K2450" s="1" t="s">
        <v>132</v>
      </c>
    </row>
    <row r="2451" spans="1:11" ht="13.5" thickBot="1">
      <c r="A2451" s="30">
        <v>45352</v>
      </c>
      <c r="B2451" s="1" t="s">
        <v>162</v>
      </c>
      <c r="C2451" s="1" t="s">
        <v>299</v>
      </c>
      <c r="D2451" s="1" t="s">
        <v>76</v>
      </c>
      <c r="E2451" s="1" t="str">
        <f>+VLOOKUP(D2451,'[1]Exportar Hoja de Trabajo'!$B$2:$F$2549,2,0)</f>
        <v>RIONEGRO - JOSE M. CORDOVA</v>
      </c>
      <c r="F2451" s="1" t="s">
        <v>18</v>
      </c>
      <c r="G2451" s="1" t="s">
        <v>19</v>
      </c>
      <c r="H2451" s="1" t="s">
        <v>171</v>
      </c>
      <c r="I2451" s="5">
        <v>2</v>
      </c>
      <c r="J2451" s="1" t="s">
        <v>131</v>
      </c>
      <c r="K2451" s="1" t="s">
        <v>132</v>
      </c>
    </row>
    <row r="2452" spans="1:11" ht="13.5" thickBot="1">
      <c r="A2452" s="30">
        <v>45352</v>
      </c>
      <c r="B2452" s="1" t="s">
        <v>162</v>
      </c>
      <c r="C2452" s="1" t="s">
        <v>299</v>
      </c>
      <c r="D2452" s="1" t="s">
        <v>76</v>
      </c>
      <c r="E2452" s="1" t="str">
        <f>+VLOOKUP(D2452,'[1]Exportar Hoja de Trabajo'!$B$2:$F$2549,2,0)</f>
        <v>RIONEGRO - JOSE M. CORDOVA</v>
      </c>
      <c r="F2452" s="1" t="s">
        <v>32</v>
      </c>
      <c r="G2452" s="1" t="s">
        <v>33</v>
      </c>
      <c r="H2452" s="1" t="s">
        <v>164</v>
      </c>
      <c r="I2452" s="5">
        <v>4</v>
      </c>
      <c r="J2452" s="1" t="s">
        <v>131</v>
      </c>
      <c r="K2452" s="1" t="s">
        <v>132</v>
      </c>
    </row>
    <row r="2453" spans="1:11" ht="13.5" thickBot="1">
      <c r="A2453" s="30">
        <v>45352</v>
      </c>
      <c r="B2453" s="1" t="s">
        <v>162</v>
      </c>
      <c r="C2453" s="1" t="s">
        <v>299</v>
      </c>
      <c r="D2453" s="1" t="s">
        <v>76</v>
      </c>
      <c r="E2453" s="1" t="str">
        <f>+VLOOKUP(D2453,'[1]Exportar Hoja de Trabajo'!$B$2:$F$2549,2,0)</f>
        <v>RIONEGRO - JOSE M. CORDOVA</v>
      </c>
      <c r="F2453" s="1" t="s">
        <v>59</v>
      </c>
      <c r="G2453" s="1" t="s">
        <v>60</v>
      </c>
      <c r="H2453" s="1" t="s">
        <v>164</v>
      </c>
      <c r="I2453" s="5">
        <v>5</v>
      </c>
      <c r="J2453" s="1" t="s">
        <v>131</v>
      </c>
      <c r="K2453" s="1" t="s">
        <v>132</v>
      </c>
    </row>
    <row r="2454" spans="1:11" ht="13.5" thickBot="1">
      <c r="A2454" s="30">
        <v>45352</v>
      </c>
      <c r="B2454" s="1" t="s">
        <v>162</v>
      </c>
      <c r="C2454" s="1" t="s">
        <v>299</v>
      </c>
      <c r="D2454" s="1" t="s">
        <v>76</v>
      </c>
      <c r="E2454" s="1" t="str">
        <f>+VLOOKUP(D2454,'[1]Exportar Hoja de Trabajo'!$B$2:$F$2549,2,0)</f>
        <v>RIONEGRO - JOSE M. CORDOVA</v>
      </c>
      <c r="F2454" s="1" t="s">
        <v>36</v>
      </c>
      <c r="G2454" t="s">
        <v>347</v>
      </c>
      <c r="H2454" s="1" t="s">
        <v>134</v>
      </c>
      <c r="I2454" s="5">
        <v>1</v>
      </c>
      <c r="J2454" s="1" t="s">
        <v>131</v>
      </c>
      <c r="K2454" s="1" t="s">
        <v>132</v>
      </c>
    </row>
    <row r="2455" spans="1:11" ht="13.5" thickBot="1">
      <c r="A2455" s="30">
        <v>45352</v>
      </c>
      <c r="B2455" s="1" t="s">
        <v>13</v>
      </c>
      <c r="C2455" s="1" t="s">
        <v>290</v>
      </c>
      <c r="D2455" s="1" t="s">
        <v>14</v>
      </c>
      <c r="E2455" s="1" t="str">
        <f>+VLOOKUP(D2455,'[1]Exportar Hoja de Trabajo'!$B$2:$F$2549,2,0)</f>
        <v>SAN ANDRES-GUSTAVO ROJAS PINILLA</v>
      </c>
      <c r="F2455" s="1" t="s">
        <v>6</v>
      </c>
      <c r="G2455" s="1" t="s">
        <v>283</v>
      </c>
      <c r="H2455" s="1" t="s">
        <v>20</v>
      </c>
      <c r="I2455" s="5">
        <v>16</v>
      </c>
      <c r="J2455" s="1" t="s">
        <v>21</v>
      </c>
      <c r="K2455" s="1" t="s">
        <v>22</v>
      </c>
    </row>
    <row r="2456" spans="1:11" ht="13.5" thickBot="1">
      <c r="A2456" s="30">
        <v>45352</v>
      </c>
      <c r="B2456" s="1" t="s">
        <v>13</v>
      </c>
      <c r="C2456" s="1" t="s">
        <v>290</v>
      </c>
      <c r="D2456" s="1" t="s">
        <v>14</v>
      </c>
      <c r="E2456" s="1" t="str">
        <f>+VLOOKUP(D2456,'[1]Exportar Hoja de Trabajo'!$B$2:$F$2549,2,0)</f>
        <v>SAN ANDRES-GUSTAVO ROJAS PINILLA</v>
      </c>
      <c r="F2456" s="1" t="s">
        <v>6</v>
      </c>
      <c r="G2456" s="1" t="s">
        <v>283</v>
      </c>
      <c r="H2456" s="1" t="s">
        <v>15</v>
      </c>
      <c r="I2456" s="5">
        <v>251</v>
      </c>
      <c r="J2456" s="1" t="s">
        <v>16</v>
      </c>
      <c r="K2456" s="1" t="s">
        <v>17</v>
      </c>
    </row>
    <row r="2457" spans="1:11" ht="13.5" thickBot="1">
      <c r="A2457" s="30">
        <v>45352</v>
      </c>
      <c r="B2457" s="1" t="s">
        <v>13</v>
      </c>
      <c r="C2457" s="1" t="s">
        <v>290</v>
      </c>
      <c r="D2457" s="1" t="s">
        <v>14</v>
      </c>
      <c r="E2457" s="1" t="str">
        <f>+VLOOKUP(D2457,'[1]Exportar Hoja de Trabajo'!$B$2:$F$2549,2,0)</f>
        <v>SAN ANDRES-GUSTAVO ROJAS PINILLA</v>
      </c>
      <c r="F2457" s="1" t="s">
        <v>65</v>
      </c>
      <c r="G2457" s="1" t="s">
        <v>66</v>
      </c>
      <c r="H2457" s="1" t="s">
        <v>29</v>
      </c>
      <c r="I2457" s="5">
        <v>2</v>
      </c>
      <c r="J2457" s="1" t="s">
        <v>30</v>
      </c>
      <c r="K2457" s="1" t="s">
        <v>488</v>
      </c>
    </row>
    <row r="2458" spans="1:11" ht="13.5" thickBot="1">
      <c r="A2458" s="30">
        <v>45352</v>
      </c>
      <c r="B2458" s="1" t="s">
        <v>13</v>
      </c>
      <c r="C2458" s="1" t="s">
        <v>290</v>
      </c>
      <c r="D2458" s="1" t="s">
        <v>14</v>
      </c>
      <c r="E2458" s="1" t="str">
        <f>+VLOOKUP(D2458,'[1]Exportar Hoja de Trabajo'!$B$2:$F$2549,2,0)</f>
        <v>SAN ANDRES-GUSTAVO ROJAS PINILLA</v>
      </c>
      <c r="F2458" s="1" t="s">
        <v>18</v>
      </c>
      <c r="G2458" s="1" t="s">
        <v>19</v>
      </c>
      <c r="H2458" s="1" t="s">
        <v>29</v>
      </c>
      <c r="I2458" s="5">
        <v>323</v>
      </c>
      <c r="J2458" s="1" t="s">
        <v>30</v>
      </c>
      <c r="K2458" s="1" t="s">
        <v>488</v>
      </c>
    </row>
    <row r="2459" spans="1:11" ht="13.5" thickBot="1">
      <c r="A2459" s="30">
        <v>45352</v>
      </c>
      <c r="B2459" s="1" t="s">
        <v>13</v>
      </c>
      <c r="C2459" s="1" t="s">
        <v>290</v>
      </c>
      <c r="D2459" s="1" t="s">
        <v>31</v>
      </c>
      <c r="E2459" s="1" t="str">
        <f>+VLOOKUP(D2459,'[1]Exportar Hoja de Trabajo'!$B$2:$F$2549,2,0)</f>
        <v>EL EDEN</v>
      </c>
      <c r="F2459" s="1" t="s">
        <v>6</v>
      </c>
      <c r="G2459" s="1" t="s">
        <v>283</v>
      </c>
      <c r="H2459" s="1" t="s">
        <v>29</v>
      </c>
      <c r="I2459" s="5">
        <v>78</v>
      </c>
      <c r="J2459" s="1" t="s">
        <v>34</v>
      </c>
      <c r="K2459" s="1" t="s">
        <v>35</v>
      </c>
    </row>
    <row r="2460" spans="1:11" ht="13.5" thickBot="1">
      <c r="A2460" s="30">
        <v>45352</v>
      </c>
      <c r="B2460" s="1" t="s">
        <v>13</v>
      </c>
      <c r="C2460" s="1" t="s">
        <v>290</v>
      </c>
      <c r="D2460" s="1" t="s">
        <v>31</v>
      </c>
      <c r="E2460" s="1" t="str">
        <f>+VLOOKUP(D2460,'[1]Exportar Hoja de Trabajo'!$B$2:$F$2549,2,0)</f>
        <v>EL EDEN</v>
      </c>
      <c r="F2460" s="1" t="s">
        <v>6</v>
      </c>
      <c r="G2460" s="1" t="s">
        <v>283</v>
      </c>
      <c r="H2460" s="1" t="s">
        <v>15</v>
      </c>
      <c r="I2460" s="5">
        <v>52</v>
      </c>
      <c r="J2460" s="1" t="s">
        <v>25</v>
      </c>
      <c r="K2460" s="1" t="s">
        <v>26</v>
      </c>
    </row>
    <row r="2461" spans="1:11" ht="13.5" thickBot="1">
      <c r="A2461" s="30">
        <v>45352</v>
      </c>
      <c r="B2461" s="1" t="s">
        <v>90</v>
      </c>
      <c r="C2461" s="1" t="s">
        <v>294</v>
      </c>
      <c r="D2461" s="1" t="s">
        <v>5</v>
      </c>
      <c r="E2461" s="1" t="str">
        <f>+VLOOKUP(D2461,'[1]Exportar Hoja de Trabajo'!$B$2:$F$2549,2,0)</f>
        <v>BOGOTA - EL DORADO LUIS CARLOS GALAN SARMIENTO</v>
      </c>
      <c r="F2461" s="1" t="s">
        <v>18</v>
      </c>
      <c r="G2461" s="1" t="s">
        <v>19</v>
      </c>
      <c r="H2461" s="1" t="s">
        <v>52</v>
      </c>
      <c r="I2461" s="5">
        <v>8</v>
      </c>
      <c r="J2461" s="1" t="s">
        <v>105</v>
      </c>
      <c r="K2461" s="1" t="s">
        <v>106</v>
      </c>
    </row>
    <row r="2462" spans="1:11" ht="13.5" thickBot="1">
      <c r="A2462" s="30">
        <v>45352</v>
      </c>
      <c r="B2462" s="1" t="s">
        <v>90</v>
      </c>
      <c r="C2462" s="1" t="s">
        <v>294</v>
      </c>
      <c r="D2462" s="1" t="s">
        <v>5</v>
      </c>
      <c r="E2462" s="1" t="str">
        <f>+VLOOKUP(D2462,'[1]Exportar Hoja de Trabajo'!$B$2:$F$2549,2,0)</f>
        <v>BOGOTA - EL DORADO LUIS CARLOS GALAN SARMIENTO</v>
      </c>
      <c r="F2462" s="1" t="s">
        <v>40</v>
      </c>
      <c r="G2462" s="1" t="s">
        <v>41</v>
      </c>
      <c r="H2462" s="1" t="s">
        <v>52</v>
      </c>
      <c r="I2462" s="5">
        <v>5</v>
      </c>
      <c r="J2462" s="1" t="s">
        <v>199</v>
      </c>
      <c r="K2462" t="s">
        <v>255</v>
      </c>
    </row>
    <row r="2463" spans="1:11" ht="13.5" thickBot="1">
      <c r="A2463" s="30">
        <v>45352</v>
      </c>
      <c r="B2463" s="1" t="s">
        <v>90</v>
      </c>
      <c r="C2463" s="1" t="s">
        <v>294</v>
      </c>
      <c r="D2463" s="1" t="s">
        <v>5</v>
      </c>
      <c r="E2463" s="1" t="str">
        <f>+VLOOKUP(D2463,'[1]Exportar Hoja de Trabajo'!$B$2:$F$2549,2,0)</f>
        <v>BOGOTA - EL DORADO LUIS CARLOS GALAN SARMIENTO</v>
      </c>
      <c r="F2463" s="1" t="s">
        <v>23</v>
      </c>
      <c r="G2463" s="1" t="s">
        <v>24</v>
      </c>
      <c r="H2463" s="1" t="s">
        <v>29</v>
      </c>
      <c r="I2463" s="5">
        <v>31</v>
      </c>
      <c r="J2463" s="1" t="s">
        <v>109</v>
      </c>
      <c r="K2463" s="1" t="s">
        <v>110</v>
      </c>
    </row>
    <row r="2464" spans="1:11" ht="13.5" thickBot="1">
      <c r="A2464" s="30">
        <v>45352</v>
      </c>
      <c r="B2464" s="1" t="s">
        <v>90</v>
      </c>
      <c r="C2464" s="1" t="s">
        <v>294</v>
      </c>
      <c r="D2464" s="1" t="s">
        <v>5</v>
      </c>
      <c r="E2464" s="1" t="str">
        <f>+VLOOKUP(D2464,'[1]Exportar Hoja de Trabajo'!$B$2:$F$2549,2,0)</f>
        <v>BOGOTA - EL DORADO LUIS CARLOS GALAN SARMIENTO</v>
      </c>
      <c r="F2464" s="1" t="s">
        <v>59</v>
      </c>
      <c r="G2464" s="1" t="s">
        <v>60</v>
      </c>
      <c r="H2464" s="1" t="s">
        <v>102</v>
      </c>
      <c r="I2464" s="5">
        <v>18</v>
      </c>
      <c r="J2464" s="1" t="s">
        <v>103</v>
      </c>
      <c r="K2464" s="1" t="s">
        <v>104</v>
      </c>
    </row>
    <row r="2465" spans="1:11" ht="13.5" thickBot="1">
      <c r="A2465" s="30">
        <v>45352</v>
      </c>
      <c r="B2465" s="1" t="s">
        <v>90</v>
      </c>
      <c r="C2465" s="1" t="s">
        <v>294</v>
      </c>
      <c r="D2465" s="1" t="s">
        <v>5</v>
      </c>
      <c r="E2465" s="1" t="str">
        <f>+VLOOKUP(D2465,'[1]Exportar Hoja de Trabajo'!$B$2:$F$2549,2,0)</f>
        <v>BOGOTA - EL DORADO LUIS CARLOS GALAN SARMIENTO</v>
      </c>
      <c r="F2465" s="1" t="s">
        <v>59</v>
      </c>
      <c r="G2465" s="1" t="s">
        <v>60</v>
      </c>
      <c r="H2465" s="1" t="s">
        <v>91</v>
      </c>
      <c r="I2465" s="5">
        <v>9</v>
      </c>
      <c r="J2465" s="1" t="s">
        <v>92</v>
      </c>
      <c r="K2465" s="1" t="s">
        <v>93</v>
      </c>
    </row>
    <row r="2466" spans="1:11" ht="13.5" thickBot="1">
      <c r="A2466" s="30">
        <v>45352</v>
      </c>
      <c r="B2466" s="1" t="s">
        <v>13</v>
      </c>
      <c r="C2466" s="1" t="s">
        <v>290</v>
      </c>
      <c r="D2466" s="1" t="s">
        <v>31</v>
      </c>
      <c r="E2466" s="1" t="str">
        <f>+VLOOKUP(D2466,'[1]Exportar Hoja de Trabajo'!$B$2:$F$2549,2,0)</f>
        <v>EL EDEN</v>
      </c>
      <c r="F2466" s="1" t="s">
        <v>65</v>
      </c>
      <c r="G2466" s="1" t="s">
        <v>66</v>
      </c>
      <c r="H2466" s="1" t="s">
        <v>29</v>
      </c>
      <c r="I2466" s="5">
        <v>5</v>
      </c>
      <c r="J2466" s="1" t="s">
        <v>46</v>
      </c>
      <c r="K2466" s="1" t="s">
        <v>47</v>
      </c>
    </row>
    <row r="2467" spans="1:11" ht="13.5" thickBot="1">
      <c r="A2467" s="30">
        <v>45352</v>
      </c>
      <c r="B2467" s="1" t="s">
        <v>13</v>
      </c>
      <c r="C2467" s="1" t="s">
        <v>290</v>
      </c>
      <c r="D2467" s="1" t="s">
        <v>31</v>
      </c>
      <c r="E2467" s="1" t="str">
        <f>+VLOOKUP(D2467,'[1]Exportar Hoja de Trabajo'!$B$2:$F$2549,2,0)</f>
        <v>EL EDEN</v>
      </c>
      <c r="F2467" s="1" t="s">
        <v>23</v>
      </c>
      <c r="G2467" s="1" t="s">
        <v>24</v>
      </c>
      <c r="H2467" s="1" t="s">
        <v>20</v>
      </c>
      <c r="I2467" s="5">
        <v>1</v>
      </c>
      <c r="J2467" s="1" t="s">
        <v>107</v>
      </c>
      <c r="K2467" s="1" t="s">
        <v>108</v>
      </c>
    </row>
    <row r="2468" spans="1:11" ht="13.5" thickBot="1">
      <c r="A2468" s="30">
        <v>45352</v>
      </c>
      <c r="B2468" s="1" t="s">
        <v>13</v>
      </c>
      <c r="C2468" s="1" t="s">
        <v>290</v>
      </c>
      <c r="D2468" s="1" t="s">
        <v>31</v>
      </c>
      <c r="E2468" s="1" t="str">
        <f>+VLOOKUP(D2468,'[1]Exportar Hoja de Trabajo'!$B$2:$F$2549,2,0)</f>
        <v>EL EDEN</v>
      </c>
      <c r="F2468" s="1" t="s">
        <v>27</v>
      </c>
      <c r="G2468" s="1" t="s">
        <v>28</v>
      </c>
      <c r="H2468" s="1" t="s">
        <v>29</v>
      </c>
      <c r="I2468" s="5">
        <v>158</v>
      </c>
      <c r="J2468" s="1" t="s">
        <v>46</v>
      </c>
      <c r="K2468" s="1" t="s">
        <v>47</v>
      </c>
    </row>
    <row r="2469" spans="1:11" ht="13.5" thickBot="1">
      <c r="A2469" s="30">
        <v>45352</v>
      </c>
      <c r="B2469" s="1" t="s">
        <v>13</v>
      </c>
      <c r="C2469" s="1" t="s">
        <v>290</v>
      </c>
      <c r="D2469" s="1" t="s">
        <v>31</v>
      </c>
      <c r="E2469" s="1" t="str">
        <f>+VLOOKUP(D2469,'[1]Exportar Hoja de Trabajo'!$B$2:$F$2549,2,0)</f>
        <v>EL EDEN</v>
      </c>
      <c r="F2469" s="1" t="s">
        <v>40</v>
      </c>
      <c r="G2469" s="1" t="s">
        <v>41</v>
      </c>
      <c r="H2469" s="1" t="s">
        <v>29</v>
      </c>
      <c r="I2469" s="5">
        <v>315</v>
      </c>
      <c r="J2469" s="1" t="s">
        <v>46</v>
      </c>
      <c r="K2469" s="1" t="s">
        <v>47</v>
      </c>
    </row>
    <row r="2470" spans="1:11" ht="13.5" thickBot="1">
      <c r="A2470" s="30">
        <v>45352</v>
      </c>
      <c r="B2470" s="1" t="s">
        <v>13</v>
      </c>
      <c r="C2470" s="1" t="s">
        <v>290</v>
      </c>
      <c r="D2470" s="1" t="s">
        <v>37</v>
      </c>
      <c r="E2470" s="1" t="str">
        <f>+VLOOKUP(D2470,'[1]Exportar Hoja de Trabajo'!$B$2:$F$2549,2,0)</f>
        <v>BARRANQUILLA-E. CORTISSOZ</v>
      </c>
      <c r="F2470" s="1" t="s">
        <v>32</v>
      </c>
      <c r="G2470" s="1" t="s">
        <v>33</v>
      </c>
      <c r="H2470" s="1" t="s">
        <v>29</v>
      </c>
      <c r="I2470" s="5">
        <v>31</v>
      </c>
      <c r="J2470" s="1" t="s">
        <v>34</v>
      </c>
      <c r="K2470" s="1" t="s">
        <v>35</v>
      </c>
    </row>
    <row r="2471" spans="1:11" ht="13.5" thickBot="1">
      <c r="A2471" s="30">
        <v>45352</v>
      </c>
      <c r="B2471" s="1" t="s">
        <v>13</v>
      </c>
      <c r="C2471" s="1" t="s">
        <v>290</v>
      </c>
      <c r="D2471" s="1" t="s">
        <v>37</v>
      </c>
      <c r="E2471" s="1" t="str">
        <f>+VLOOKUP(D2471,'[1]Exportar Hoja de Trabajo'!$B$2:$F$2549,2,0)</f>
        <v>BARRANQUILLA-E. CORTISSOZ</v>
      </c>
      <c r="F2471" s="1" t="s">
        <v>36</v>
      </c>
      <c r="G2471" t="s">
        <v>347</v>
      </c>
      <c r="H2471" s="1" t="s">
        <v>29</v>
      </c>
      <c r="I2471" s="5">
        <v>29</v>
      </c>
      <c r="J2471" s="1" t="s">
        <v>34</v>
      </c>
      <c r="K2471" s="1" t="s">
        <v>35</v>
      </c>
    </row>
    <row r="2472" spans="1:11" ht="13.5" thickBot="1">
      <c r="A2472" s="30">
        <v>45352</v>
      </c>
      <c r="B2472" s="1" t="s">
        <v>13</v>
      </c>
      <c r="C2472" s="1" t="s">
        <v>290</v>
      </c>
      <c r="D2472" s="1" t="s">
        <v>37</v>
      </c>
      <c r="E2472" s="1" t="str">
        <f>+VLOOKUP(D2472,'[1]Exportar Hoja de Trabajo'!$B$2:$F$2549,2,0)</f>
        <v>BARRANQUILLA-E. CORTISSOZ</v>
      </c>
      <c r="F2472" s="1" t="s">
        <v>36</v>
      </c>
      <c r="G2472" t="s">
        <v>347</v>
      </c>
      <c r="H2472" s="1" t="s">
        <v>15</v>
      </c>
      <c r="I2472" s="5">
        <v>28</v>
      </c>
      <c r="J2472" s="1" t="s">
        <v>25</v>
      </c>
      <c r="K2472" s="1" t="s">
        <v>26</v>
      </c>
    </row>
    <row r="2473" spans="1:11" ht="13.5" thickBot="1">
      <c r="A2473" s="30">
        <v>45352</v>
      </c>
      <c r="B2473" s="1" t="s">
        <v>13</v>
      </c>
      <c r="C2473" s="1" t="s">
        <v>290</v>
      </c>
      <c r="D2473" s="1" t="s">
        <v>37</v>
      </c>
      <c r="E2473" s="1" t="str">
        <f>+VLOOKUP(D2473,'[1]Exportar Hoja de Trabajo'!$B$2:$F$2549,2,0)</f>
        <v>BARRANQUILLA-E. CORTISSOZ</v>
      </c>
      <c r="F2473" s="1" t="s">
        <v>27</v>
      </c>
      <c r="G2473" s="1" t="s">
        <v>28</v>
      </c>
      <c r="H2473" s="1" t="s">
        <v>15</v>
      </c>
      <c r="I2473" s="5">
        <v>46</v>
      </c>
      <c r="J2473" s="1" t="s">
        <v>16</v>
      </c>
      <c r="K2473" s="1" t="s">
        <v>17</v>
      </c>
    </row>
    <row r="2474" spans="1:11" ht="13.5" thickBot="1">
      <c r="A2474" s="30">
        <v>45352</v>
      </c>
      <c r="B2474" s="1" t="s">
        <v>13</v>
      </c>
      <c r="C2474" s="1" t="s">
        <v>290</v>
      </c>
      <c r="D2474" s="1" t="s">
        <v>37</v>
      </c>
      <c r="E2474" s="1" t="str">
        <f>+VLOOKUP(D2474,'[1]Exportar Hoja de Trabajo'!$B$2:$F$2549,2,0)</f>
        <v>BARRANQUILLA-E. CORTISSOZ</v>
      </c>
      <c r="F2474" s="1" t="s">
        <v>38</v>
      </c>
      <c r="G2474" s="1" t="s">
        <v>39</v>
      </c>
      <c r="H2474" s="1" t="s">
        <v>15</v>
      </c>
      <c r="I2474" s="5">
        <v>18</v>
      </c>
      <c r="J2474" s="1" t="s">
        <v>25</v>
      </c>
      <c r="K2474" s="1" t="s">
        <v>26</v>
      </c>
    </row>
    <row r="2475" spans="1:11" ht="13.5" thickBot="1">
      <c r="A2475" s="30">
        <v>45352</v>
      </c>
      <c r="B2475" s="1" t="s">
        <v>13</v>
      </c>
      <c r="C2475" s="1" t="s">
        <v>290</v>
      </c>
      <c r="D2475" s="1" t="s">
        <v>44</v>
      </c>
      <c r="E2475" s="1" t="str">
        <f>+VLOOKUP(D2475,'[1]Exportar Hoja de Trabajo'!$B$2:$F$2549,2,0)</f>
        <v>BUCARAMANGA - PALONEGRO</v>
      </c>
      <c r="F2475" s="1" t="s">
        <v>32</v>
      </c>
      <c r="G2475" s="1" t="s">
        <v>33</v>
      </c>
      <c r="H2475" s="1" t="s">
        <v>15</v>
      </c>
      <c r="I2475" s="5">
        <v>14</v>
      </c>
      <c r="J2475" s="1" t="s">
        <v>25</v>
      </c>
      <c r="K2475" s="1" t="s">
        <v>26</v>
      </c>
    </row>
    <row r="2476" spans="1:11" ht="13.5" thickBot="1">
      <c r="A2476" s="30">
        <v>45352</v>
      </c>
      <c r="B2476" s="1" t="s">
        <v>13</v>
      </c>
      <c r="C2476" s="1" t="s">
        <v>290</v>
      </c>
      <c r="D2476" s="1" t="s">
        <v>44</v>
      </c>
      <c r="E2476" s="1" t="str">
        <f>+VLOOKUP(D2476,'[1]Exportar Hoja de Trabajo'!$B$2:$F$2549,2,0)</f>
        <v>BUCARAMANGA - PALONEGRO</v>
      </c>
      <c r="F2476" s="1" t="s">
        <v>32</v>
      </c>
      <c r="G2476" s="1" t="s">
        <v>33</v>
      </c>
      <c r="H2476" s="1" t="s">
        <v>15</v>
      </c>
      <c r="I2476" s="5">
        <v>18</v>
      </c>
      <c r="J2476" s="1" t="s">
        <v>16</v>
      </c>
      <c r="K2476" s="1" t="s">
        <v>17</v>
      </c>
    </row>
    <row r="2477" spans="1:11" ht="13.5" thickBot="1">
      <c r="A2477" s="30">
        <v>45352</v>
      </c>
      <c r="B2477" s="1" t="s">
        <v>13</v>
      </c>
      <c r="C2477" s="1" t="s">
        <v>290</v>
      </c>
      <c r="D2477" s="1" t="s">
        <v>44</v>
      </c>
      <c r="E2477" s="1" t="str">
        <f>+VLOOKUP(D2477,'[1]Exportar Hoja de Trabajo'!$B$2:$F$2549,2,0)</f>
        <v>BUCARAMANGA - PALONEGRO</v>
      </c>
      <c r="F2477" s="1" t="s">
        <v>18</v>
      </c>
      <c r="G2477" s="1" t="s">
        <v>19</v>
      </c>
      <c r="H2477" s="1" t="s">
        <v>29</v>
      </c>
      <c r="I2477" s="5">
        <v>398</v>
      </c>
      <c r="J2477" s="1" t="s">
        <v>46</v>
      </c>
      <c r="K2477" s="1" t="s">
        <v>47</v>
      </c>
    </row>
    <row r="2478" spans="1:11" ht="13.5" thickBot="1">
      <c r="A2478" s="30">
        <v>45352</v>
      </c>
      <c r="B2478" s="1" t="s">
        <v>13</v>
      </c>
      <c r="C2478" s="1" t="s">
        <v>290</v>
      </c>
      <c r="D2478" s="1" t="s">
        <v>44</v>
      </c>
      <c r="E2478" s="1" t="str">
        <f>+VLOOKUP(D2478,'[1]Exportar Hoja de Trabajo'!$B$2:$F$2549,2,0)</f>
        <v>BUCARAMANGA - PALONEGRO</v>
      </c>
      <c r="F2478" s="1" t="s">
        <v>23</v>
      </c>
      <c r="G2478" s="1" t="s">
        <v>24</v>
      </c>
      <c r="H2478" s="1" t="s">
        <v>29</v>
      </c>
      <c r="I2478" s="5">
        <v>213</v>
      </c>
      <c r="J2478" s="1" t="s">
        <v>30</v>
      </c>
      <c r="K2478" s="1" t="s">
        <v>488</v>
      </c>
    </row>
    <row r="2479" spans="1:11" ht="13.5" thickBot="1">
      <c r="A2479" s="30">
        <v>45352</v>
      </c>
      <c r="B2479" s="1" t="s">
        <v>13</v>
      </c>
      <c r="C2479" s="1" t="s">
        <v>290</v>
      </c>
      <c r="D2479" s="1" t="s">
        <v>44</v>
      </c>
      <c r="E2479" s="1" t="str">
        <f>+VLOOKUP(D2479,'[1]Exportar Hoja de Trabajo'!$B$2:$F$2549,2,0)</f>
        <v>BUCARAMANGA - PALONEGRO</v>
      </c>
      <c r="F2479" s="1" t="s">
        <v>38</v>
      </c>
      <c r="G2479" s="1" t="s">
        <v>39</v>
      </c>
      <c r="H2479" s="1" t="s">
        <v>29</v>
      </c>
      <c r="I2479" s="5">
        <v>29</v>
      </c>
      <c r="J2479" s="1" t="s">
        <v>46</v>
      </c>
      <c r="K2479" s="1" t="s">
        <v>47</v>
      </c>
    </row>
    <row r="2480" spans="1:11" ht="13.5" thickBot="1">
      <c r="A2480" s="30">
        <v>45352</v>
      </c>
      <c r="B2480" s="1" t="s">
        <v>13</v>
      </c>
      <c r="C2480" s="1" t="s">
        <v>290</v>
      </c>
      <c r="D2480" s="1" t="s">
        <v>48</v>
      </c>
      <c r="E2480" s="1" t="str">
        <f>+VLOOKUP(D2480,'[1]Exportar Hoja de Trabajo'!$B$2:$F$2549,2,0)</f>
        <v>CALI - ALFONSO BONILLA ARAGON</v>
      </c>
      <c r="F2480" s="1" t="s">
        <v>32</v>
      </c>
      <c r="G2480" s="1" t="s">
        <v>33</v>
      </c>
      <c r="H2480" s="1" t="s">
        <v>45</v>
      </c>
      <c r="I2480" s="5">
        <v>36</v>
      </c>
      <c r="J2480" s="1" t="s">
        <v>46</v>
      </c>
      <c r="K2480" s="1" t="s">
        <v>47</v>
      </c>
    </row>
    <row r="2481" spans="1:11" ht="13.5" thickBot="1">
      <c r="A2481" s="30">
        <v>45352</v>
      </c>
      <c r="B2481" s="1" t="s">
        <v>13</v>
      </c>
      <c r="C2481" s="1" t="s">
        <v>290</v>
      </c>
      <c r="D2481" s="1" t="s">
        <v>48</v>
      </c>
      <c r="E2481" s="1" t="str">
        <f>+VLOOKUP(D2481,'[1]Exportar Hoja de Trabajo'!$B$2:$F$2549,2,0)</f>
        <v>CALI - ALFONSO BONILLA ARAGON</v>
      </c>
      <c r="F2481" s="1" t="s">
        <v>32</v>
      </c>
      <c r="G2481" s="1" t="s">
        <v>33</v>
      </c>
      <c r="H2481" s="1" t="s">
        <v>49</v>
      </c>
      <c r="I2481" s="5">
        <v>23</v>
      </c>
      <c r="J2481" s="1" t="s">
        <v>50</v>
      </c>
      <c r="K2481" s="1" t="s">
        <v>51</v>
      </c>
    </row>
    <row r="2482" spans="1:11" ht="13.5" thickBot="1">
      <c r="A2482" s="30">
        <v>45352</v>
      </c>
      <c r="B2482" s="1" t="s">
        <v>13</v>
      </c>
      <c r="C2482" s="1" t="s">
        <v>290</v>
      </c>
      <c r="D2482" s="1" t="s">
        <v>48</v>
      </c>
      <c r="E2482" s="1" t="str">
        <f>+VLOOKUP(D2482,'[1]Exportar Hoja de Trabajo'!$B$2:$F$2549,2,0)</f>
        <v>CALI - ALFONSO BONILLA ARAGON</v>
      </c>
      <c r="F2482" s="1" t="s">
        <v>32</v>
      </c>
      <c r="G2482" s="1" t="s">
        <v>33</v>
      </c>
      <c r="H2482" s="1" t="s">
        <v>55</v>
      </c>
      <c r="I2482" s="5">
        <v>13</v>
      </c>
      <c r="J2482" s="1" t="s">
        <v>46</v>
      </c>
      <c r="K2482" s="1" t="s">
        <v>47</v>
      </c>
    </row>
    <row r="2483" spans="1:11" ht="13.5" thickBot="1">
      <c r="A2483" s="30">
        <v>45352</v>
      </c>
      <c r="B2483" s="1" t="s">
        <v>13</v>
      </c>
      <c r="C2483" s="1" t="s">
        <v>290</v>
      </c>
      <c r="D2483" s="1" t="s">
        <v>48</v>
      </c>
      <c r="E2483" s="1" t="str">
        <f>+VLOOKUP(D2483,'[1]Exportar Hoja de Trabajo'!$B$2:$F$2549,2,0)</f>
        <v>CALI - ALFONSO BONILLA ARAGON</v>
      </c>
      <c r="F2483" s="1" t="s">
        <v>6</v>
      </c>
      <c r="G2483" s="1" t="s">
        <v>283</v>
      </c>
      <c r="H2483" s="1" t="s">
        <v>29</v>
      </c>
      <c r="I2483" s="5">
        <v>4676</v>
      </c>
      <c r="J2483" s="1" t="s">
        <v>46</v>
      </c>
      <c r="K2483" s="1" t="s">
        <v>47</v>
      </c>
    </row>
    <row r="2484" spans="1:11" ht="13.5" thickBot="1">
      <c r="A2484" s="30">
        <v>45352</v>
      </c>
      <c r="B2484" s="1" t="s">
        <v>13</v>
      </c>
      <c r="C2484" s="1" t="s">
        <v>290</v>
      </c>
      <c r="D2484" s="1" t="s">
        <v>48</v>
      </c>
      <c r="E2484" s="1" t="str">
        <f>+VLOOKUP(D2484,'[1]Exportar Hoja de Trabajo'!$B$2:$F$2549,2,0)</f>
        <v>CALI - ALFONSO BONILLA ARAGON</v>
      </c>
      <c r="F2484" s="1" t="s">
        <v>6</v>
      </c>
      <c r="G2484" s="1" t="s">
        <v>283</v>
      </c>
      <c r="H2484" s="1" t="s">
        <v>49</v>
      </c>
      <c r="I2484" s="5">
        <v>75</v>
      </c>
      <c r="J2484" s="1" t="s">
        <v>50</v>
      </c>
      <c r="K2484" s="1" t="s">
        <v>51</v>
      </c>
    </row>
    <row r="2485" spans="1:11" ht="13.5" thickBot="1">
      <c r="A2485" s="30">
        <v>45352</v>
      </c>
      <c r="B2485" s="1" t="s">
        <v>13</v>
      </c>
      <c r="C2485" s="1" t="s">
        <v>290</v>
      </c>
      <c r="D2485" s="1" t="s">
        <v>48</v>
      </c>
      <c r="E2485" s="1" t="str">
        <f>+VLOOKUP(D2485,'[1]Exportar Hoja de Trabajo'!$B$2:$F$2549,2,0)</f>
        <v>CALI - ALFONSO BONILLA ARAGON</v>
      </c>
      <c r="F2485" s="1" t="s">
        <v>23</v>
      </c>
      <c r="G2485" s="1" t="s">
        <v>24</v>
      </c>
      <c r="H2485" s="1" t="s">
        <v>62</v>
      </c>
      <c r="I2485" s="5">
        <v>25</v>
      </c>
      <c r="J2485" s="1" t="s">
        <v>50</v>
      </c>
      <c r="K2485" s="1" t="s">
        <v>51</v>
      </c>
    </row>
    <row r="2486" spans="1:11" ht="13.5" thickBot="1">
      <c r="A2486" s="30">
        <v>45352</v>
      </c>
      <c r="B2486" s="1" t="s">
        <v>13</v>
      </c>
      <c r="C2486" s="1" t="s">
        <v>290</v>
      </c>
      <c r="D2486" s="1" t="s">
        <v>48</v>
      </c>
      <c r="E2486" s="1" t="str">
        <f>+VLOOKUP(D2486,'[1]Exportar Hoja de Trabajo'!$B$2:$F$2549,2,0)</f>
        <v>CALI - ALFONSO BONILLA ARAGON</v>
      </c>
      <c r="F2486" s="1" t="s">
        <v>36</v>
      </c>
      <c r="G2486" t="s">
        <v>347</v>
      </c>
      <c r="H2486" s="1" t="s">
        <v>45</v>
      </c>
      <c r="I2486" s="5">
        <v>12</v>
      </c>
      <c r="J2486" s="1" t="s">
        <v>46</v>
      </c>
      <c r="K2486" s="1" t="s">
        <v>47</v>
      </c>
    </row>
    <row r="2487" spans="1:11" ht="13.5" thickBot="1">
      <c r="A2487" s="30">
        <v>45352</v>
      </c>
      <c r="B2487" s="1" t="s">
        <v>13</v>
      </c>
      <c r="C2487" s="1" t="s">
        <v>290</v>
      </c>
      <c r="D2487" s="1" t="s">
        <v>48</v>
      </c>
      <c r="E2487" s="1" t="str">
        <f>+VLOOKUP(D2487,'[1]Exportar Hoja de Trabajo'!$B$2:$F$2549,2,0)</f>
        <v>CALI - ALFONSO BONILLA ARAGON</v>
      </c>
      <c r="F2487" s="1" t="s">
        <v>36</v>
      </c>
      <c r="G2487" t="s">
        <v>347</v>
      </c>
      <c r="H2487" s="1" t="s">
        <v>62</v>
      </c>
      <c r="I2487" s="5">
        <v>25</v>
      </c>
      <c r="J2487" s="1" t="s">
        <v>50</v>
      </c>
      <c r="K2487" s="1" t="s">
        <v>51</v>
      </c>
    </row>
    <row r="2488" spans="1:11" ht="13.5" thickBot="1">
      <c r="A2488" s="30">
        <v>45352</v>
      </c>
      <c r="B2488" s="1" t="s">
        <v>13</v>
      </c>
      <c r="C2488" s="1" t="s">
        <v>290</v>
      </c>
      <c r="D2488" s="1" t="s">
        <v>48</v>
      </c>
      <c r="E2488" s="1" t="str">
        <f>+VLOOKUP(D2488,'[1]Exportar Hoja de Trabajo'!$B$2:$F$2549,2,0)</f>
        <v>CALI - ALFONSO BONILLA ARAGON</v>
      </c>
      <c r="F2488" s="1" t="s">
        <v>38</v>
      </c>
      <c r="G2488" s="1" t="s">
        <v>39</v>
      </c>
      <c r="H2488" s="1" t="s">
        <v>49</v>
      </c>
      <c r="I2488" s="5">
        <v>23</v>
      </c>
      <c r="J2488" s="1" t="s">
        <v>50</v>
      </c>
      <c r="K2488" s="1" t="s">
        <v>51</v>
      </c>
    </row>
    <row r="2489" spans="1:11" ht="13.5" thickBot="1">
      <c r="A2489" s="30">
        <v>45352</v>
      </c>
      <c r="B2489" s="1" t="s">
        <v>13</v>
      </c>
      <c r="C2489" s="1" t="s">
        <v>290</v>
      </c>
      <c r="D2489" s="1" t="s">
        <v>48</v>
      </c>
      <c r="E2489" s="1" t="str">
        <f>+VLOOKUP(D2489,'[1]Exportar Hoja de Trabajo'!$B$2:$F$2549,2,0)</f>
        <v>CALI - ALFONSO BONILLA ARAGON</v>
      </c>
      <c r="F2489" s="1" t="s">
        <v>38</v>
      </c>
      <c r="G2489" s="1" t="s">
        <v>39</v>
      </c>
      <c r="H2489" s="1" t="s">
        <v>15</v>
      </c>
      <c r="I2489" s="5">
        <v>61</v>
      </c>
      <c r="J2489" s="1" t="s">
        <v>25</v>
      </c>
      <c r="K2489" s="1" t="s">
        <v>26</v>
      </c>
    </row>
    <row r="2490" spans="1:11" ht="13.5" thickBot="1">
      <c r="A2490" s="30">
        <v>45352</v>
      </c>
      <c r="B2490" s="1" t="s">
        <v>13</v>
      </c>
      <c r="C2490" s="1" t="s">
        <v>290</v>
      </c>
      <c r="D2490" s="1" t="s">
        <v>61</v>
      </c>
      <c r="E2490" s="1" t="str">
        <f>+VLOOKUP(D2490,'[1]Exportar Hoja de Trabajo'!$B$2:$F$2549,2,0)</f>
        <v>CARTAGENA - RAFAEL NUÑEZ</v>
      </c>
      <c r="F2490" s="1" t="s">
        <v>32</v>
      </c>
      <c r="G2490" s="1" t="s">
        <v>33</v>
      </c>
      <c r="H2490" s="1" t="s">
        <v>62</v>
      </c>
      <c r="I2490" s="5">
        <v>1</v>
      </c>
      <c r="J2490" s="1" t="s">
        <v>50</v>
      </c>
      <c r="K2490" s="1" t="s">
        <v>51</v>
      </c>
    </row>
    <row r="2491" spans="1:11" ht="13.5" thickBot="1">
      <c r="A2491" s="30">
        <v>45352</v>
      </c>
      <c r="B2491" s="1" t="s">
        <v>13</v>
      </c>
      <c r="C2491" s="1" t="s">
        <v>290</v>
      </c>
      <c r="D2491" s="1" t="s">
        <v>61</v>
      </c>
      <c r="E2491" s="1" t="str">
        <f>+VLOOKUP(D2491,'[1]Exportar Hoja de Trabajo'!$B$2:$F$2549,2,0)</f>
        <v>CARTAGENA - RAFAEL NUÑEZ</v>
      </c>
      <c r="F2491" s="1" t="s">
        <v>65</v>
      </c>
      <c r="G2491" s="1" t="s">
        <v>66</v>
      </c>
      <c r="H2491" s="1" t="s">
        <v>29</v>
      </c>
      <c r="I2491" s="5">
        <v>2</v>
      </c>
      <c r="J2491" s="1" t="s">
        <v>30</v>
      </c>
      <c r="K2491" s="1" t="s">
        <v>488</v>
      </c>
    </row>
    <row r="2492" spans="1:11" ht="13.5" thickBot="1">
      <c r="A2492" s="30">
        <v>45352</v>
      </c>
      <c r="B2492" s="1" t="s">
        <v>13</v>
      </c>
      <c r="C2492" s="1" t="s">
        <v>290</v>
      </c>
      <c r="D2492" s="1" t="s">
        <v>61</v>
      </c>
      <c r="E2492" s="1" t="str">
        <f>+VLOOKUP(D2492,'[1]Exportar Hoja de Trabajo'!$B$2:$F$2549,2,0)</f>
        <v>CARTAGENA - RAFAEL NUÑEZ</v>
      </c>
      <c r="F2492" s="1" t="s">
        <v>18</v>
      </c>
      <c r="G2492" s="1" t="s">
        <v>19</v>
      </c>
      <c r="H2492" s="1" t="s">
        <v>29</v>
      </c>
      <c r="I2492" s="5">
        <v>6</v>
      </c>
      <c r="J2492" s="1" t="s">
        <v>34</v>
      </c>
      <c r="K2492" s="1" t="s">
        <v>35</v>
      </c>
    </row>
    <row r="2493" spans="1:11" ht="13.5" thickBot="1">
      <c r="A2493" s="30">
        <v>45352</v>
      </c>
      <c r="B2493" s="1" t="s">
        <v>13</v>
      </c>
      <c r="C2493" s="1" t="s">
        <v>290</v>
      </c>
      <c r="D2493" s="1" t="s">
        <v>61</v>
      </c>
      <c r="E2493" s="1" t="str">
        <f>+VLOOKUP(D2493,'[1]Exportar Hoja de Trabajo'!$B$2:$F$2549,2,0)</f>
        <v>CARTAGENA - RAFAEL NUÑEZ</v>
      </c>
      <c r="F2493" s="1" t="s">
        <v>18</v>
      </c>
      <c r="G2493" s="1" t="s">
        <v>19</v>
      </c>
      <c r="H2493" s="1" t="s">
        <v>62</v>
      </c>
      <c r="I2493" s="5">
        <v>28</v>
      </c>
      <c r="J2493" s="1" t="s">
        <v>34</v>
      </c>
      <c r="K2493" s="1" t="s">
        <v>35</v>
      </c>
    </row>
    <row r="2494" spans="1:11" ht="13.5" thickBot="1">
      <c r="A2494" s="30">
        <v>45352</v>
      </c>
      <c r="B2494" s="1" t="s">
        <v>13</v>
      </c>
      <c r="C2494" s="1" t="s">
        <v>290</v>
      </c>
      <c r="D2494" s="1" t="s">
        <v>61</v>
      </c>
      <c r="E2494" s="1" t="str">
        <f>+VLOOKUP(D2494,'[1]Exportar Hoja de Trabajo'!$B$2:$F$2549,2,0)</f>
        <v>CARTAGENA - RAFAEL NUÑEZ</v>
      </c>
      <c r="F2494" s="1" t="s">
        <v>18</v>
      </c>
      <c r="G2494" s="1" t="s">
        <v>19</v>
      </c>
      <c r="H2494" s="1" t="s">
        <v>15</v>
      </c>
      <c r="I2494" s="5">
        <v>14</v>
      </c>
      <c r="J2494" s="1" t="s">
        <v>70</v>
      </c>
      <c r="K2494" s="1" t="s">
        <v>71</v>
      </c>
    </row>
    <row r="2495" spans="1:11" ht="13.5" thickBot="1">
      <c r="A2495" s="30">
        <v>45352</v>
      </c>
      <c r="B2495" s="1" t="s">
        <v>13</v>
      </c>
      <c r="C2495" s="1" t="s">
        <v>290</v>
      </c>
      <c r="D2495" s="1" t="s">
        <v>61</v>
      </c>
      <c r="E2495" s="1" t="str">
        <f>+VLOOKUP(D2495,'[1]Exportar Hoja de Trabajo'!$B$2:$F$2549,2,0)</f>
        <v>CARTAGENA - RAFAEL NUÑEZ</v>
      </c>
      <c r="F2495" s="1" t="s">
        <v>18</v>
      </c>
      <c r="G2495" s="1" t="s">
        <v>19</v>
      </c>
      <c r="H2495" s="1" t="s">
        <v>67</v>
      </c>
      <c r="I2495" s="5">
        <v>20</v>
      </c>
      <c r="J2495" s="1" t="s">
        <v>68</v>
      </c>
      <c r="K2495" s="1" t="s">
        <v>69</v>
      </c>
    </row>
    <row r="2496" spans="1:11" ht="13.5" thickBot="1">
      <c r="A2496" s="30">
        <v>45352</v>
      </c>
      <c r="B2496" s="1" t="s">
        <v>13</v>
      </c>
      <c r="C2496" s="1" t="s">
        <v>290</v>
      </c>
      <c r="D2496" s="1" t="s">
        <v>61</v>
      </c>
      <c r="E2496" s="1" t="str">
        <f>+VLOOKUP(D2496,'[1]Exportar Hoja de Trabajo'!$B$2:$F$2549,2,0)</f>
        <v>CARTAGENA - RAFAEL NUÑEZ</v>
      </c>
      <c r="F2496" s="1" t="s">
        <v>23</v>
      </c>
      <c r="G2496" s="1" t="s">
        <v>24</v>
      </c>
      <c r="H2496" s="1" t="s">
        <v>49</v>
      </c>
      <c r="I2496" s="5">
        <v>91</v>
      </c>
      <c r="J2496" s="1" t="s">
        <v>50</v>
      </c>
      <c r="K2496" s="1" t="s">
        <v>51</v>
      </c>
    </row>
    <row r="2497" spans="1:11" ht="13.5" thickBot="1">
      <c r="A2497" s="30">
        <v>45352</v>
      </c>
      <c r="B2497" s="1" t="s">
        <v>13</v>
      </c>
      <c r="C2497" s="1" t="s">
        <v>290</v>
      </c>
      <c r="D2497" s="1" t="s">
        <v>61</v>
      </c>
      <c r="E2497" s="1" t="str">
        <f>+VLOOKUP(D2497,'[1]Exportar Hoja de Trabajo'!$B$2:$F$2549,2,0)</f>
        <v>CARTAGENA - RAFAEL NUÑEZ</v>
      </c>
      <c r="F2497" s="1" t="s">
        <v>23</v>
      </c>
      <c r="G2497" s="1" t="s">
        <v>24</v>
      </c>
      <c r="H2497" s="1" t="s">
        <v>62</v>
      </c>
      <c r="I2497" s="5">
        <v>1</v>
      </c>
      <c r="J2497" s="1" t="s">
        <v>50</v>
      </c>
      <c r="K2497" s="1" t="s">
        <v>51</v>
      </c>
    </row>
    <row r="2498" spans="1:11" ht="13.5" thickBot="1">
      <c r="A2498" s="30">
        <v>45352</v>
      </c>
      <c r="B2498" s="1" t="s">
        <v>13</v>
      </c>
      <c r="C2498" s="1" t="s">
        <v>290</v>
      </c>
      <c r="D2498" s="1" t="s">
        <v>61</v>
      </c>
      <c r="E2498" s="1" t="str">
        <f>+VLOOKUP(D2498,'[1]Exportar Hoja de Trabajo'!$B$2:$F$2549,2,0)</f>
        <v>CARTAGENA - RAFAEL NUÑEZ</v>
      </c>
      <c r="F2498" s="1" t="s">
        <v>23</v>
      </c>
      <c r="G2498" s="1" t="s">
        <v>24</v>
      </c>
      <c r="H2498" s="1" t="s">
        <v>62</v>
      </c>
      <c r="I2498" s="5">
        <v>18</v>
      </c>
      <c r="J2498" s="1" t="s">
        <v>63</v>
      </c>
      <c r="K2498" s="1" t="s">
        <v>64</v>
      </c>
    </row>
    <row r="2499" spans="1:11" ht="13.5" thickBot="1">
      <c r="A2499" s="30">
        <v>45352</v>
      </c>
      <c r="B2499" s="1" t="s">
        <v>13</v>
      </c>
      <c r="C2499" s="1" t="s">
        <v>290</v>
      </c>
      <c r="D2499" s="1" t="s">
        <v>61</v>
      </c>
      <c r="E2499" s="1" t="str">
        <f>+VLOOKUP(D2499,'[1]Exportar Hoja de Trabajo'!$B$2:$F$2549,2,0)</f>
        <v>CARTAGENA - RAFAEL NUÑEZ</v>
      </c>
      <c r="F2499" s="1" t="s">
        <v>23</v>
      </c>
      <c r="G2499" s="1" t="s">
        <v>24</v>
      </c>
      <c r="H2499" s="1" t="s">
        <v>15</v>
      </c>
      <c r="I2499" s="5">
        <v>14</v>
      </c>
      <c r="J2499" s="1" t="s">
        <v>70</v>
      </c>
      <c r="K2499" s="1" t="s">
        <v>71</v>
      </c>
    </row>
    <row r="2500" spans="1:11" ht="13.5" thickBot="1">
      <c r="A2500" s="30">
        <v>45352</v>
      </c>
      <c r="B2500" s="1" t="s">
        <v>13</v>
      </c>
      <c r="C2500" s="1" t="s">
        <v>290</v>
      </c>
      <c r="D2500" s="1" t="s">
        <v>61</v>
      </c>
      <c r="E2500" s="1" t="str">
        <f>+VLOOKUP(D2500,'[1]Exportar Hoja de Trabajo'!$B$2:$F$2549,2,0)</f>
        <v>CARTAGENA - RAFAEL NUÑEZ</v>
      </c>
      <c r="F2500" s="1" t="s">
        <v>23</v>
      </c>
      <c r="G2500" s="1" t="s">
        <v>24</v>
      </c>
      <c r="H2500" s="1" t="s">
        <v>183</v>
      </c>
      <c r="I2500" s="5">
        <v>1</v>
      </c>
      <c r="J2500" s="1" t="s">
        <v>121</v>
      </c>
      <c r="K2500" s="1" t="s">
        <v>121</v>
      </c>
    </row>
    <row r="2501" spans="1:11" ht="13.5" thickBot="1">
      <c r="A2501" s="30">
        <v>45352</v>
      </c>
      <c r="B2501" s="1" t="s">
        <v>13</v>
      </c>
      <c r="C2501" s="1" t="s">
        <v>290</v>
      </c>
      <c r="D2501" s="1" t="s">
        <v>61</v>
      </c>
      <c r="E2501" s="1" t="str">
        <f>+VLOOKUP(D2501,'[1]Exportar Hoja de Trabajo'!$B$2:$F$2549,2,0)</f>
        <v>CARTAGENA - RAFAEL NUÑEZ</v>
      </c>
      <c r="F2501" s="1" t="s">
        <v>36</v>
      </c>
      <c r="G2501" t="s">
        <v>347</v>
      </c>
      <c r="H2501" s="1" t="s">
        <v>29</v>
      </c>
      <c r="I2501" s="5">
        <v>94</v>
      </c>
      <c r="J2501" s="1" t="s">
        <v>30</v>
      </c>
      <c r="K2501" s="1" t="s">
        <v>488</v>
      </c>
    </row>
    <row r="2502" spans="1:11" ht="13.5" thickBot="1">
      <c r="A2502" s="30">
        <v>45352</v>
      </c>
      <c r="B2502" s="1" t="s">
        <v>13</v>
      </c>
      <c r="C2502" s="1" t="s">
        <v>290</v>
      </c>
      <c r="D2502" s="1" t="s">
        <v>61</v>
      </c>
      <c r="E2502" s="1" t="str">
        <f>+VLOOKUP(D2502,'[1]Exportar Hoja de Trabajo'!$B$2:$F$2549,2,0)</f>
        <v>CARTAGENA - RAFAEL NUÑEZ</v>
      </c>
      <c r="F2502" s="1" t="s">
        <v>27</v>
      </c>
      <c r="G2502" s="1" t="s">
        <v>28</v>
      </c>
      <c r="H2502" s="1" t="s">
        <v>45</v>
      </c>
      <c r="I2502" s="5">
        <v>9</v>
      </c>
      <c r="J2502" s="1" t="s">
        <v>30</v>
      </c>
      <c r="K2502" s="1" t="s">
        <v>488</v>
      </c>
    </row>
    <row r="2503" spans="1:11" ht="13.5" thickBot="1">
      <c r="A2503" s="30">
        <v>45352</v>
      </c>
      <c r="B2503" s="1" t="s">
        <v>13</v>
      </c>
      <c r="C2503" s="1" t="s">
        <v>290</v>
      </c>
      <c r="D2503" s="1" t="s">
        <v>61</v>
      </c>
      <c r="E2503" s="1" t="str">
        <f>+VLOOKUP(D2503,'[1]Exportar Hoja de Trabajo'!$B$2:$F$2549,2,0)</f>
        <v>CARTAGENA - RAFAEL NUÑEZ</v>
      </c>
      <c r="F2503" s="1" t="s">
        <v>27</v>
      </c>
      <c r="G2503" s="1" t="s">
        <v>28</v>
      </c>
      <c r="H2503" s="1" t="s">
        <v>15</v>
      </c>
      <c r="I2503" s="5">
        <v>114</v>
      </c>
      <c r="J2503" s="1" t="s">
        <v>25</v>
      </c>
      <c r="K2503" s="1" t="s">
        <v>26</v>
      </c>
    </row>
    <row r="2504" spans="1:11" ht="13.5" thickBot="1">
      <c r="A2504" s="30">
        <v>45352</v>
      </c>
      <c r="B2504" s="1" t="s">
        <v>13</v>
      </c>
      <c r="C2504" s="1" t="s">
        <v>290</v>
      </c>
      <c r="D2504" s="1" t="s">
        <v>61</v>
      </c>
      <c r="E2504" s="1" t="str">
        <f>+VLOOKUP(D2504,'[1]Exportar Hoja de Trabajo'!$B$2:$F$2549,2,0)</f>
        <v>CARTAGENA - RAFAEL NUÑEZ</v>
      </c>
      <c r="F2504" s="1" t="s">
        <v>27</v>
      </c>
      <c r="G2504" s="1" t="s">
        <v>28</v>
      </c>
      <c r="H2504" s="1" t="s">
        <v>15</v>
      </c>
      <c r="I2504" s="5">
        <v>127</v>
      </c>
      <c r="J2504" s="1" t="s">
        <v>16</v>
      </c>
      <c r="K2504" s="1" t="s">
        <v>17</v>
      </c>
    </row>
    <row r="2505" spans="1:11" ht="13.5" thickBot="1">
      <c r="A2505" s="30">
        <v>45352</v>
      </c>
      <c r="B2505" s="1" t="s">
        <v>13</v>
      </c>
      <c r="C2505" s="1" t="s">
        <v>290</v>
      </c>
      <c r="D2505" s="1" t="s">
        <v>61</v>
      </c>
      <c r="E2505" s="1" t="str">
        <f>+VLOOKUP(D2505,'[1]Exportar Hoja de Trabajo'!$B$2:$F$2549,2,0)</f>
        <v>CARTAGENA - RAFAEL NUÑEZ</v>
      </c>
      <c r="F2505" s="1" t="s">
        <v>27</v>
      </c>
      <c r="G2505" s="1" t="s">
        <v>28</v>
      </c>
      <c r="H2505" s="1" t="s">
        <v>180</v>
      </c>
      <c r="I2505" s="5">
        <v>6</v>
      </c>
      <c r="J2505" s="1" t="s">
        <v>181</v>
      </c>
      <c r="K2505" s="1" t="s">
        <v>182</v>
      </c>
    </row>
    <row r="2506" spans="1:11" ht="13.5" thickBot="1">
      <c r="A2506" s="30">
        <v>45352</v>
      </c>
      <c r="B2506" s="1" t="s">
        <v>13</v>
      </c>
      <c r="C2506" s="1" t="s">
        <v>290</v>
      </c>
      <c r="D2506" s="1" t="s">
        <v>61</v>
      </c>
      <c r="E2506" s="1" t="str">
        <f>+VLOOKUP(D2506,'[1]Exportar Hoja de Trabajo'!$B$2:$F$2549,2,0)</f>
        <v>CARTAGENA - RAFAEL NUÑEZ</v>
      </c>
      <c r="F2506" s="1" t="s">
        <v>38</v>
      </c>
      <c r="G2506" s="1" t="s">
        <v>39</v>
      </c>
      <c r="H2506" s="1" t="s">
        <v>29</v>
      </c>
      <c r="I2506" s="5">
        <v>91</v>
      </c>
      <c r="J2506" s="1" t="s">
        <v>30</v>
      </c>
      <c r="K2506" s="1" t="s">
        <v>488</v>
      </c>
    </row>
    <row r="2507" spans="1:11" ht="13.5" thickBot="1">
      <c r="A2507" s="30">
        <v>45352</v>
      </c>
      <c r="B2507" s="1" t="s">
        <v>13</v>
      </c>
      <c r="C2507" s="1" t="s">
        <v>290</v>
      </c>
      <c r="D2507" s="1" t="s">
        <v>61</v>
      </c>
      <c r="E2507" s="1" t="str">
        <f>+VLOOKUP(D2507,'[1]Exportar Hoja de Trabajo'!$B$2:$F$2549,2,0)</f>
        <v>CARTAGENA - RAFAEL NUÑEZ</v>
      </c>
      <c r="F2507" s="1" t="s">
        <v>38</v>
      </c>
      <c r="G2507" s="1" t="s">
        <v>39</v>
      </c>
      <c r="H2507" s="1" t="s">
        <v>62</v>
      </c>
      <c r="I2507" s="5">
        <v>1</v>
      </c>
      <c r="J2507" s="1" t="s">
        <v>63</v>
      </c>
      <c r="K2507" s="1" t="s">
        <v>64</v>
      </c>
    </row>
    <row r="2508" spans="1:11" ht="13.5" thickBot="1">
      <c r="A2508" s="30">
        <v>45352</v>
      </c>
      <c r="B2508" s="1" t="s">
        <v>13</v>
      </c>
      <c r="C2508" s="1" t="s">
        <v>290</v>
      </c>
      <c r="D2508" s="1" t="s">
        <v>61</v>
      </c>
      <c r="E2508" s="1" t="str">
        <f>+VLOOKUP(D2508,'[1]Exportar Hoja de Trabajo'!$B$2:$F$2549,2,0)</f>
        <v>CARTAGENA - RAFAEL NUÑEZ</v>
      </c>
      <c r="F2508" s="1" t="s">
        <v>40</v>
      </c>
      <c r="G2508" s="1" t="s">
        <v>41</v>
      </c>
      <c r="H2508" s="1" t="s">
        <v>10</v>
      </c>
      <c r="I2508" s="5">
        <v>2</v>
      </c>
      <c r="J2508" s="1" t="s">
        <v>121</v>
      </c>
      <c r="K2508" s="1" t="s">
        <v>121</v>
      </c>
    </row>
    <row r="2509" spans="1:11" ht="13.5" thickBot="1">
      <c r="A2509" s="30">
        <v>45352</v>
      </c>
      <c r="B2509" s="1" t="s">
        <v>13</v>
      </c>
      <c r="C2509" s="1" t="s">
        <v>290</v>
      </c>
      <c r="D2509" s="1" t="s">
        <v>61</v>
      </c>
      <c r="E2509" s="1" t="str">
        <f>+VLOOKUP(D2509,'[1]Exportar Hoja de Trabajo'!$B$2:$F$2549,2,0)</f>
        <v>CARTAGENA - RAFAEL NUÑEZ</v>
      </c>
      <c r="F2509" s="1" t="s">
        <v>40</v>
      </c>
      <c r="G2509" s="1" t="s">
        <v>41</v>
      </c>
      <c r="H2509" s="1" t="s">
        <v>180</v>
      </c>
      <c r="I2509" s="5">
        <v>11</v>
      </c>
      <c r="J2509" s="1" t="s">
        <v>181</v>
      </c>
      <c r="K2509" s="1" t="s">
        <v>182</v>
      </c>
    </row>
    <row r="2510" spans="1:11" ht="13.5" thickBot="1">
      <c r="A2510" s="30">
        <v>45352</v>
      </c>
      <c r="B2510" s="1" t="s">
        <v>13</v>
      </c>
      <c r="C2510" s="1" t="s">
        <v>290</v>
      </c>
      <c r="D2510" s="1" t="s">
        <v>61</v>
      </c>
      <c r="E2510" s="1" t="str">
        <f>+VLOOKUP(D2510,'[1]Exportar Hoja de Trabajo'!$B$2:$F$2549,2,0)</f>
        <v>CARTAGENA - RAFAEL NUÑEZ</v>
      </c>
      <c r="F2510" s="1" t="s">
        <v>59</v>
      </c>
      <c r="G2510" s="1" t="s">
        <v>60</v>
      </c>
      <c r="H2510" s="1" t="s">
        <v>67</v>
      </c>
      <c r="I2510" s="5">
        <v>14</v>
      </c>
      <c r="J2510" s="1" t="s">
        <v>68</v>
      </c>
      <c r="K2510" s="1" t="s">
        <v>69</v>
      </c>
    </row>
    <row r="2511" spans="1:11" ht="13.5" thickBot="1">
      <c r="A2511" s="30">
        <v>45352</v>
      </c>
      <c r="B2511" s="1" t="s">
        <v>13</v>
      </c>
      <c r="C2511" s="1" t="s">
        <v>290</v>
      </c>
      <c r="D2511" s="1" t="s">
        <v>72</v>
      </c>
      <c r="E2511" s="1" t="str">
        <f>+VLOOKUP(D2511,'[1]Exportar Hoja de Trabajo'!$B$2:$F$2549,2,0)</f>
        <v>CAMILO DAZA</v>
      </c>
      <c r="F2511" s="1" t="s">
        <v>6</v>
      </c>
      <c r="G2511" s="1" t="s">
        <v>283</v>
      </c>
      <c r="H2511" s="1" t="s">
        <v>29</v>
      </c>
      <c r="I2511" s="5">
        <v>1989</v>
      </c>
      <c r="J2511" s="1" t="s">
        <v>46</v>
      </c>
      <c r="K2511" s="1" t="s">
        <v>47</v>
      </c>
    </row>
    <row r="2512" spans="1:11" ht="13.5" thickBot="1">
      <c r="A2512" s="30">
        <v>45352</v>
      </c>
      <c r="B2512" s="1" t="s">
        <v>13</v>
      </c>
      <c r="C2512" s="1" t="s">
        <v>290</v>
      </c>
      <c r="D2512" s="1" t="s">
        <v>72</v>
      </c>
      <c r="E2512" s="1" t="str">
        <f>+VLOOKUP(D2512,'[1]Exportar Hoja de Trabajo'!$B$2:$F$2549,2,0)</f>
        <v>CAMILO DAZA</v>
      </c>
      <c r="F2512" s="1" t="s">
        <v>65</v>
      </c>
      <c r="G2512" s="1" t="s">
        <v>66</v>
      </c>
      <c r="H2512" s="1" t="s">
        <v>45</v>
      </c>
      <c r="I2512" s="5">
        <v>2</v>
      </c>
      <c r="J2512" s="1" t="s">
        <v>46</v>
      </c>
      <c r="K2512" s="1" t="s">
        <v>47</v>
      </c>
    </row>
    <row r="2513" spans="1:11" ht="13.5" thickBot="1">
      <c r="A2513" s="30">
        <v>45352</v>
      </c>
      <c r="B2513" s="1" t="s">
        <v>13</v>
      </c>
      <c r="C2513" s="1" t="s">
        <v>290</v>
      </c>
      <c r="D2513" s="1" t="s">
        <v>72</v>
      </c>
      <c r="E2513" s="1" t="str">
        <f>+VLOOKUP(D2513,'[1]Exportar Hoja de Trabajo'!$B$2:$F$2549,2,0)</f>
        <v>CAMILO DAZA</v>
      </c>
      <c r="F2513" s="1" t="s">
        <v>23</v>
      </c>
      <c r="G2513" s="1" t="s">
        <v>24</v>
      </c>
      <c r="H2513" s="1" t="s">
        <v>29</v>
      </c>
      <c r="I2513" s="5">
        <v>428</v>
      </c>
      <c r="J2513" s="1" t="s">
        <v>46</v>
      </c>
      <c r="K2513" s="1" t="s">
        <v>47</v>
      </c>
    </row>
    <row r="2514" spans="1:11" ht="13.5" thickBot="1">
      <c r="A2514" s="30">
        <v>45352</v>
      </c>
      <c r="B2514" s="1" t="s">
        <v>13</v>
      </c>
      <c r="C2514" s="1" t="s">
        <v>290</v>
      </c>
      <c r="D2514" s="1" t="s">
        <v>72</v>
      </c>
      <c r="E2514" s="1" t="str">
        <f>+VLOOKUP(D2514,'[1]Exportar Hoja de Trabajo'!$B$2:$F$2549,2,0)</f>
        <v>CAMILO DAZA</v>
      </c>
      <c r="F2514" s="1" t="s">
        <v>27</v>
      </c>
      <c r="G2514" s="1" t="s">
        <v>28</v>
      </c>
      <c r="H2514" s="1" t="s">
        <v>29</v>
      </c>
      <c r="I2514" s="5">
        <v>402</v>
      </c>
      <c r="J2514" s="1" t="s">
        <v>46</v>
      </c>
      <c r="K2514" s="1" t="s">
        <v>47</v>
      </c>
    </row>
    <row r="2515" spans="1:11" ht="13.5" thickBot="1">
      <c r="A2515" s="30">
        <v>45352</v>
      </c>
      <c r="B2515" s="1" t="s">
        <v>13</v>
      </c>
      <c r="C2515" s="1" t="s">
        <v>290</v>
      </c>
      <c r="D2515" s="1" t="s">
        <v>72</v>
      </c>
      <c r="E2515" s="1" t="str">
        <f>+VLOOKUP(D2515,'[1]Exportar Hoja de Trabajo'!$B$2:$F$2549,2,0)</f>
        <v>CAMILO DAZA</v>
      </c>
      <c r="F2515" s="1" t="s">
        <v>38</v>
      </c>
      <c r="G2515" s="1" t="s">
        <v>39</v>
      </c>
      <c r="H2515" s="1" t="s">
        <v>29</v>
      </c>
      <c r="I2515" s="5">
        <v>4</v>
      </c>
      <c r="J2515" s="1" t="s">
        <v>46</v>
      </c>
      <c r="K2515" s="1" t="s">
        <v>47</v>
      </c>
    </row>
    <row r="2516" spans="1:11" ht="13.5" thickBot="1">
      <c r="A2516" s="30">
        <v>45352</v>
      </c>
      <c r="B2516" s="1" t="s">
        <v>13</v>
      </c>
      <c r="C2516" s="1" t="s">
        <v>290</v>
      </c>
      <c r="D2516" s="1" t="s">
        <v>72</v>
      </c>
      <c r="E2516" s="1" t="str">
        <f>+VLOOKUP(D2516,'[1]Exportar Hoja de Trabajo'!$B$2:$F$2549,2,0)</f>
        <v>CAMILO DAZA</v>
      </c>
      <c r="F2516" s="1" t="s">
        <v>40</v>
      </c>
      <c r="G2516" s="1" t="s">
        <v>41</v>
      </c>
      <c r="H2516" s="1" t="s">
        <v>49</v>
      </c>
      <c r="I2516" s="5">
        <v>21</v>
      </c>
      <c r="J2516" s="1" t="s">
        <v>50</v>
      </c>
      <c r="K2516" s="1" t="s">
        <v>51</v>
      </c>
    </row>
    <row r="2517" spans="1:11" ht="13.5" thickBot="1">
      <c r="A2517" s="30">
        <v>45352</v>
      </c>
      <c r="B2517" s="1" t="s">
        <v>13</v>
      </c>
      <c r="C2517" s="1" t="s">
        <v>290</v>
      </c>
      <c r="D2517" s="1" t="s">
        <v>72</v>
      </c>
      <c r="E2517" s="1" t="str">
        <f>+VLOOKUP(D2517,'[1]Exportar Hoja de Trabajo'!$B$2:$F$2549,2,0)</f>
        <v>CAMILO DAZA</v>
      </c>
      <c r="F2517" s="1" t="s">
        <v>40</v>
      </c>
      <c r="G2517" s="1" t="s">
        <v>41</v>
      </c>
      <c r="H2517" s="1" t="s">
        <v>20</v>
      </c>
      <c r="I2517" s="5">
        <v>1</v>
      </c>
      <c r="J2517" s="1" t="s">
        <v>184</v>
      </c>
      <c r="K2517" s="1" t="s">
        <v>185</v>
      </c>
    </row>
    <row r="2518" spans="1:11" ht="13.5" thickBot="1">
      <c r="A2518" s="30">
        <v>45352</v>
      </c>
      <c r="B2518" s="1" t="s">
        <v>112</v>
      </c>
      <c r="C2518" s="1" t="s">
        <v>293</v>
      </c>
      <c r="D2518" s="1" t="s">
        <v>113</v>
      </c>
      <c r="E2518" s="1" t="str">
        <f>+VLOOKUP(D2518,'[1]Exportar Hoja de Trabajo'!$B$2:$F$2549,2,0)</f>
        <v>BARRANCABERMEJA-YARIGUIES</v>
      </c>
      <c r="F2518" s="1" t="s">
        <v>32</v>
      </c>
      <c r="G2518" s="1" t="s">
        <v>33</v>
      </c>
      <c r="H2518" s="1" t="s">
        <v>114</v>
      </c>
      <c r="I2518" s="5">
        <v>36</v>
      </c>
      <c r="J2518" s="1" t="s">
        <v>115</v>
      </c>
      <c r="K2518" s="1" t="s">
        <v>116</v>
      </c>
    </row>
    <row r="2519" spans="1:11" ht="13.5" thickBot="1">
      <c r="A2519" s="30">
        <v>45352</v>
      </c>
      <c r="B2519" s="1" t="s">
        <v>112</v>
      </c>
      <c r="C2519" s="1" t="s">
        <v>293</v>
      </c>
      <c r="D2519" s="1" t="s">
        <v>113</v>
      </c>
      <c r="E2519" s="1" t="str">
        <f>+VLOOKUP(D2519,'[1]Exportar Hoja de Trabajo'!$B$2:$F$2549,2,0)</f>
        <v>BARRANCABERMEJA-YARIGUIES</v>
      </c>
      <c r="F2519" s="1" t="s">
        <v>65</v>
      </c>
      <c r="G2519" s="1" t="s">
        <v>66</v>
      </c>
      <c r="H2519" s="1" t="s">
        <v>29</v>
      </c>
      <c r="I2519" s="5">
        <v>1</v>
      </c>
      <c r="J2519" s="1" t="s">
        <v>117</v>
      </c>
      <c r="K2519" s="1" t="s">
        <v>47</v>
      </c>
    </row>
    <row r="2520" spans="1:11" ht="13.5" thickBot="1">
      <c r="A2520" s="30">
        <v>45352</v>
      </c>
      <c r="B2520" s="1" t="s">
        <v>112</v>
      </c>
      <c r="C2520" s="1" t="s">
        <v>293</v>
      </c>
      <c r="D2520" s="1" t="s">
        <v>113</v>
      </c>
      <c r="E2520" s="1" t="str">
        <f>+VLOOKUP(D2520,'[1]Exportar Hoja de Trabajo'!$B$2:$F$2549,2,0)</f>
        <v>BARRANCABERMEJA-YARIGUIES</v>
      </c>
      <c r="F2520" s="1" t="s">
        <v>27</v>
      </c>
      <c r="G2520" s="1" t="s">
        <v>28</v>
      </c>
      <c r="H2520" s="1" t="s">
        <v>29</v>
      </c>
      <c r="I2520" s="5">
        <v>59</v>
      </c>
      <c r="J2520" s="1" t="s">
        <v>117</v>
      </c>
      <c r="K2520" s="1" t="s">
        <v>47</v>
      </c>
    </row>
    <row r="2521" spans="1:11" ht="13.5" thickBot="1">
      <c r="A2521" s="30">
        <v>45352</v>
      </c>
      <c r="B2521" s="1" t="s">
        <v>112</v>
      </c>
      <c r="C2521" s="1" t="s">
        <v>293</v>
      </c>
      <c r="D2521" s="1" t="s">
        <v>73</v>
      </c>
      <c r="E2521" s="1" t="str">
        <f>+VLOOKUP(D2521,'[1]Exportar Hoja de Trabajo'!$B$2:$F$2549,2,0)</f>
        <v>EL YOPAL</v>
      </c>
      <c r="F2521" s="1" t="s">
        <v>18</v>
      </c>
      <c r="G2521" s="1" t="s">
        <v>19</v>
      </c>
      <c r="H2521" s="1" t="s">
        <v>29</v>
      </c>
      <c r="I2521" s="5">
        <v>62</v>
      </c>
      <c r="J2521" s="1" t="s">
        <v>46</v>
      </c>
      <c r="K2521" s="1" t="s">
        <v>47</v>
      </c>
    </row>
    <row r="2522" spans="1:11" ht="13.5" thickBot="1">
      <c r="A2522" s="30">
        <v>45352</v>
      </c>
      <c r="B2522" s="1" t="s">
        <v>112</v>
      </c>
      <c r="C2522" s="1" t="s">
        <v>293</v>
      </c>
      <c r="D2522" s="1" t="s">
        <v>119</v>
      </c>
      <c r="E2522" s="1" t="str">
        <f>+VLOOKUP(D2522,'[1]Exportar Hoja de Trabajo'!$B$2:$F$2549,2,0)</f>
        <v>ALFONSO LOPEZ PUMAREJO.</v>
      </c>
      <c r="F2522" s="1" t="s">
        <v>32</v>
      </c>
      <c r="G2522" s="1" t="s">
        <v>33</v>
      </c>
      <c r="H2522" s="1" t="s">
        <v>45</v>
      </c>
      <c r="I2522" s="5">
        <v>12</v>
      </c>
      <c r="J2522" s="1" t="s">
        <v>46</v>
      </c>
      <c r="K2522" s="1" t="s">
        <v>47</v>
      </c>
    </row>
    <row r="2523" spans="1:11" ht="13.5" thickBot="1">
      <c r="A2523" s="30">
        <v>45352</v>
      </c>
      <c r="B2523" s="1" t="s">
        <v>112</v>
      </c>
      <c r="C2523" s="1" t="s">
        <v>293</v>
      </c>
      <c r="D2523" s="1" t="s">
        <v>119</v>
      </c>
      <c r="E2523" s="1" t="str">
        <f>+VLOOKUP(D2523,'[1]Exportar Hoja de Trabajo'!$B$2:$F$2549,2,0)</f>
        <v>ALFONSO LOPEZ PUMAREJO.</v>
      </c>
      <c r="F2523" s="1" t="s">
        <v>38</v>
      </c>
      <c r="G2523" s="1" t="s">
        <v>39</v>
      </c>
      <c r="H2523" s="1" t="s">
        <v>45</v>
      </c>
      <c r="I2523" s="5">
        <v>12</v>
      </c>
      <c r="J2523" s="1" t="s">
        <v>46</v>
      </c>
      <c r="K2523" s="1" t="s">
        <v>47</v>
      </c>
    </row>
    <row r="2524" spans="1:11" ht="13.5" thickBot="1">
      <c r="A2524" s="30">
        <v>45352</v>
      </c>
      <c r="B2524" s="1" t="s">
        <v>112</v>
      </c>
      <c r="C2524" s="1" t="s">
        <v>293</v>
      </c>
      <c r="D2524" s="1" t="s">
        <v>119</v>
      </c>
      <c r="E2524" s="1" t="str">
        <f>+VLOOKUP(D2524,'[1]Exportar Hoja de Trabajo'!$B$2:$F$2549,2,0)</f>
        <v>ALFONSO LOPEZ PUMAREJO.</v>
      </c>
      <c r="F2524" s="1" t="s">
        <v>6</v>
      </c>
      <c r="G2524" s="1" t="s">
        <v>283</v>
      </c>
      <c r="H2524" s="1" t="s">
        <v>45</v>
      </c>
      <c r="I2524" s="5">
        <v>12</v>
      </c>
      <c r="J2524" s="1" t="s">
        <v>46</v>
      </c>
      <c r="K2524" s="1" t="s">
        <v>47</v>
      </c>
    </row>
    <row r="2525" spans="1:11" ht="13.5" thickBot="1">
      <c r="A2525" s="30">
        <v>45352</v>
      </c>
      <c r="B2525" s="1" t="s">
        <v>112</v>
      </c>
      <c r="C2525" s="1" t="s">
        <v>293</v>
      </c>
      <c r="D2525" s="1" t="s">
        <v>119</v>
      </c>
      <c r="E2525" s="1" t="str">
        <f>+VLOOKUP(D2525,'[1]Exportar Hoja de Trabajo'!$B$2:$F$2549,2,0)</f>
        <v>ALFONSO LOPEZ PUMAREJO.</v>
      </c>
      <c r="F2525" s="1" t="s">
        <v>23</v>
      </c>
      <c r="G2525" s="1" t="s">
        <v>24</v>
      </c>
      <c r="H2525" s="1" t="s">
        <v>29</v>
      </c>
      <c r="I2525" s="5">
        <v>162</v>
      </c>
      <c r="J2525" s="1" t="s">
        <v>46</v>
      </c>
      <c r="K2525" s="1" t="s">
        <v>47</v>
      </c>
    </row>
    <row r="2526" spans="1:11" ht="13.5" thickBot="1">
      <c r="A2526" s="30">
        <v>45352</v>
      </c>
      <c r="B2526" s="1" t="s">
        <v>112</v>
      </c>
      <c r="C2526" s="1" t="s">
        <v>293</v>
      </c>
      <c r="D2526" s="1" t="s">
        <v>122</v>
      </c>
      <c r="E2526" s="1" t="str">
        <f>+VLOOKUP(D2526,'[1]Exportar Hoja de Trabajo'!$B$2:$F$2549,2,0)</f>
        <v>VANGUARDIA</v>
      </c>
      <c r="F2526" s="1" t="s">
        <v>27</v>
      </c>
      <c r="G2526" s="1" t="s">
        <v>28</v>
      </c>
      <c r="H2526" s="1" t="s">
        <v>29</v>
      </c>
      <c r="I2526" s="5">
        <v>61</v>
      </c>
      <c r="J2526" s="1" t="s">
        <v>46</v>
      </c>
      <c r="K2526" s="1" t="s">
        <v>47</v>
      </c>
    </row>
    <row r="2527" spans="1:11" ht="13.5" thickBot="1">
      <c r="A2527" s="30">
        <v>45352</v>
      </c>
      <c r="B2527" s="1" t="s">
        <v>112</v>
      </c>
      <c r="C2527" s="1" t="s">
        <v>293</v>
      </c>
      <c r="D2527" s="1" t="s">
        <v>122</v>
      </c>
      <c r="E2527" s="1" t="str">
        <f>+VLOOKUP(D2527,'[1]Exportar Hoja de Trabajo'!$B$2:$F$2549,2,0)</f>
        <v>VANGUARDIA</v>
      </c>
      <c r="F2527" s="1" t="s">
        <v>18</v>
      </c>
      <c r="G2527" s="1" t="s">
        <v>19</v>
      </c>
      <c r="H2527" s="1" t="s">
        <v>114</v>
      </c>
      <c r="I2527" s="5">
        <v>58</v>
      </c>
      <c r="J2527" s="1" t="s">
        <v>57</v>
      </c>
      <c r="K2527" s="1" t="s">
        <v>58</v>
      </c>
    </row>
    <row r="2528" spans="1:11" ht="13.5" thickBot="1">
      <c r="A2528" s="30">
        <v>45352</v>
      </c>
      <c r="B2528" s="1" t="s">
        <v>112</v>
      </c>
      <c r="C2528" s="1" t="s">
        <v>293</v>
      </c>
      <c r="D2528" s="1" t="s">
        <v>122</v>
      </c>
      <c r="E2528" s="1" t="str">
        <f>+VLOOKUP(D2528,'[1]Exportar Hoja de Trabajo'!$B$2:$F$2549,2,0)</f>
        <v>VANGUARDIA</v>
      </c>
      <c r="F2528" s="1" t="s">
        <v>36</v>
      </c>
      <c r="G2528" t="s">
        <v>347</v>
      </c>
      <c r="H2528" s="1" t="s">
        <v>114</v>
      </c>
      <c r="I2528" s="5">
        <v>14</v>
      </c>
      <c r="J2528" s="1" t="s">
        <v>57</v>
      </c>
      <c r="K2528" s="1" t="s">
        <v>58</v>
      </c>
    </row>
    <row r="2529" spans="1:11" ht="13.5" thickBot="1">
      <c r="A2529" s="30">
        <v>45352</v>
      </c>
      <c r="B2529" s="1" t="s">
        <v>112</v>
      </c>
      <c r="C2529" s="1" t="s">
        <v>293</v>
      </c>
      <c r="D2529" s="1" t="s">
        <v>87</v>
      </c>
      <c r="E2529" s="1" t="str">
        <f>+VLOOKUP(D2529,'[1]Exportar Hoja de Trabajo'!$B$2:$F$2549,2,0)</f>
        <v>PASTO - ANTONIO NARIQO</v>
      </c>
      <c r="F2529" s="1" t="s">
        <v>18</v>
      </c>
      <c r="G2529" s="1" t="s">
        <v>19</v>
      </c>
      <c r="H2529" s="1" t="s">
        <v>120</v>
      </c>
      <c r="I2529" s="5">
        <v>49</v>
      </c>
      <c r="J2529" s="1" t="s">
        <v>115</v>
      </c>
      <c r="K2529" s="1" t="s">
        <v>116</v>
      </c>
    </row>
    <row r="2530" spans="1:11" ht="13.5" thickBot="1">
      <c r="A2530" s="30">
        <v>45352</v>
      </c>
      <c r="B2530" s="1" t="s">
        <v>112</v>
      </c>
      <c r="C2530" s="1" t="s">
        <v>293</v>
      </c>
      <c r="D2530" s="1" t="s">
        <v>123</v>
      </c>
      <c r="E2530" s="1" t="str">
        <f>+VLOOKUP(D2530,'[1]Exportar Hoja de Trabajo'!$B$2:$F$2549,2,0)</f>
        <v>TUMACO - LA FLORIDA</v>
      </c>
      <c r="F2530" s="1" t="s">
        <v>27</v>
      </c>
      <c r="G2530" s="1" t="s">
        <v>28</v>
      </c>
      <c r="H2530" s="1" t="s">
        <v>120</v>
      </c>
      <c r="I2530" s="5">
        <v>26</v>
      </c>
      <c r="J2530" s="1" t="s">
        <v>115</v>
      </c>
      <c r="K2530" s="1" t="s">
        <v>116</v>
      </c>
    </row>
    <row r="2531" spans="1:11" ht="13.5" thickBot="1">
      <c r="A2531" s="30">
        <v>45352</v>
      </c>
      <c r="B2531" s="1" t="s">
        <v>13</v>
      </c>
      <c r="C2531" s="1" t="s">
        <v>290</v>
      </c>
      <c r="D2531" s="1" t="s">
        <v>74</v>
      </c>
      <c r="E2531" s="1" t="str">
        <f>+VLOOKUP(D2531,'[1]Exportar Hoja de Trabajo'!$B$2:$F$2549,2,0)</f>
        <v>PERALES</v>
      </c>
      <c r="F2531" s="1" t="s">
        <v>40</v>
      </c>
      <c r="G2531" s="1" t="s">
        <v>41</v>
      </c>
      <c r="H2531" s="1" t="s">
        <v>29</v>
      </c>
      <c r="I2531" s="5">
        <v>1</v>
      </c>
      <c r="J2531" s="1" t="s">
        <v>30</v>
      </c>
      <c r="K2531" s="1" t="s">
        <v>488</v>
      </c>
    </row>
    <row r="2532" spans="1:11" ht="13.5" thickBot="1">
      <c r="A2532" s="30">
        <v>45352</v>
      </c>
      <c r="B2532" s="1" t="s">
        <v>13</v>
      </c>
      <c r="C2532" s="1" t="s">
        <v>290</v>
      </c>
      <c r="D2532" s="1" t="s">
        <v>124</v>
      </c>
      <c r="E2532" s="1" t="str">
        <f>+VLOOKUP(D2532,'[1]Exportar Hoja de Trabajo'!$B$2:$F$2549,2,0)</f>
        <v>LETICIA-ALFREDO VASQUEZ COBO</v>
      </c>
      <c r="F2532" s="1" t="s">
        <v>18</v>
      </c>
      <c r="G2532" s="1" t="s">
        <v>19</v>
      </c>
      <c r="H2532" s="1" t="s">
        <v>29</v>
      </c>
      <c r="I2532" s="5">
        <v>61</v>
      </c>
      <c r="J2532" s="1" t="s">
        <v>46</v>
      </c>
      <c r="K2532" s="1" t="s">
        <v>47</v>
      </c>
    </row>
    <row r="2533" spans="1:11" ht="13.5" thickBot="1">
      <c r="A2533" s="30">
        <v>45352</v>
      </c>
      <c r="B2533" s="1" t="s">
        <v>13</v>
      </c>
      <c r="C2533" s="1" t="s">
        <v>290</v>
      </c>
      <c r="D2533" s="1" t="s">
        <v>124</v>
      </c>
      <c r="E2533" s="1" t="str">
        <f>+VLOOKUP(D2533,'[1]Exportar Hoja de Trabajo'!$B$2:$F$2549,2,0)</f>
        <v>LETICIA-ALFREDO VASQUEZ COBO</v>
      </c>
      <c r="F2533" s="1" t="s">
        <v>18</v>
      </c>
      <c r="G2533" s="1" t="s">
        <v>19</v>
      </c>
      <c r="H2533" s="1" t="s">
        <v>20</v>
      </c>
      <c r="I2533" s="5">
        <v>11</v>
      </c>
      <c r="J2533" s="1" t="s">
        <v>21</v>
      </c>
      <c r="K2533" s="1" t="s">
        <v>22</v>
      </c>
    </row>
    <row r="2534" spans="1:11" ht="13.5" thickBot="1">
      <c r="A2534" s="30">
        <v>45352</v>
      </c>
      <c r="B2534" s="1" t="s">
        <v>13</v>
      </c>
      <c r="C2534" s="1" t="s">
        <v>290</v>
      </c>
      <c r="D2534" s="1" t="s">
        <v>76</v>
      </c>
      <c r="E2534" s="1" t="str">
        <f>+VLOOKUP(D2534,'[1]Exportar Hoja de Trabajo'!$B$2:$F$2549,2,0)</f>
        <v>RIONEGRO - JOSE M. CORDOVA</v>
      </c>
      <c r="F2534" s="1" t="s">
        <v>32</v>
      </c>
      <c r="G2534" s="1" t="s">
        <v>33</v>
      </c>
      <c r="H2534" s="1" t="s">
        <v>45</v>
      </c>
      <c r="I2534" s="5">
        <v>29</v>
      </c>
      <c r="J2534" s="1" t="s">
        <v>46</v>
      </c>
      <c r="K2534" s="1" t="s">
        <v>47</v>
      </c>
    </row>
    <row r="2535" spans="1:11" ht="13.5" thickBot="1">
      <c r="A2535" s="30">
        <v>45352</v>
      </c>
      <c r="B2535" s="1" t="s">
        <v>13</v>
      </c>
      <c r="C2535" s="1" t="s">
        <v>290</v>
      </c>
      <c r="D2535" s="1" t="s">
        <v>76</v>
      </c>
      <c r="E2535" s="1" t="str">
        <f>+VLOOKUP(D2535,'[1]Exportar Hoja de Trabajo'!$B$2:$F$2549,2,0)</f>
        <v>RIONEGRO - JOSE M. CORDOVA</v>
      </c>
      <c r="F2535" s="1" t="s">
        <v>32</v>
      </c>
      <c r="G2535" s="1" t="s">
        <v>33</v>
      </c>
      <c r="H2535" s="1" t="s">
        <v>15</v>
      </c>
      <c r="I2535" s="5">
        <v>31</v>
      </c>
      <c r="J2535" s="1" t="s">
        <v>160</v>
      </c>
      <c r="K2535" s="1" t="s">
        <v>161</v>
      </c>
    </row>
    <row r="2536" spans="1:11" ht="13.5" thickBot="1">
      <c r="A2536" s="30">
        <v>45352</v>
      </c>
      <c r="B2536" s="1" t="s">
        <v>13</v>
      </c>
      <c r="C2536" s="1" t="s">
        <v>290</v>
      </c>
      <c r="D2536" s="1" t="s">
        <v>76</v>
      </c>
      <c r="E2536" s="1" t="str">
        <f>+VLOOKUP(D2536,'[1]Exportar Hoja de Trabajo'!$B$2:$F$2549,2,0)</f>
        <v>RIONEGRO - JOSE M. CORDOVA</v>
      </c>
      <c r="F2536" s="1" t="s">
        <v>32</v>
      </c>
      <c r="G2536" s="1" t="s">
        <v>33</v>
      </c>
      <c r="H2536" s="1" t="s">
        <v>55</v>
      </c>
      <c r="I2536" s="5">
        <v>19</v>
      </c>
      <c r="J2536" s="1" t="s">
        <v>46</v>
      </c>
      <c r="K2536" s="1" t="s">
        <v>47</v>
      </c>
    </row>
    <row r="2537" spans="1:11" ht="13.5" thickBot="1">
      <c r="A2537" s="30">
        <v>45352</v>
      </c>
      <c r="B2537" s="1" t="s">
        <v>13</v>
      </c>
      <c r="C2537" s="1" t="s">
        <v>290</v>
      </c>
      <c r="D2537" s="1" t="s">
        <v>76</v>
      </c>
      <c r="E2537" s="1" t="str">
        <f>+VLOOKUP(D2537,'[1]Exportar Hoja de Trabajo'!$B$2:$F$2549,2,0)</f>
        <v>RIONEGRO - JOSE M. CORDOVA</v>
      </c>
      <c r="F2537" s="1" t="s">
        <v>32</v>
      </c>
      <c r="G2537" s="1" t="s">
        <v>33</v>
      </c>
      <c r="H2537" s="1" t="s">
        <v>126</v>
      </c>
      <c r="I2537" s="5">
        <v>14</v>
      </c>
      <c r="J2537" s="1" t="s">
        <v>127</v>
      </c>
      <c r="K2537" s="1" t="s">
        <v>128</v>
      </c>
    </row>
    <row r="2538" spans="1:11" ht="13.5" thickBot="1">
      <c r="A2538" s="30">
        <v>45352</v>
      </c>
      <c r="B2538" s="1" t="s">
        <v>13</v>
      </c>
      <c r="C2538" s="1" t="s">
        <v>290</v>
      </c>
      <c r="D2538" s="1" t="s">
        <v>76</v>
      </c>
      <c r="E2538" s="1" t="str">
        <f>+VLOOKUP(D2538,'[1]Exportar Hoja de Trabajo'!$B$2:$F$2549,2,0)</f>
        <v>RIONEGRO - JOSE M. CORDOVA</v>
      </c>
      <c r="F2538" s="1" t="s">
        <v>6</v>
      </c>
      <c r="G2538" s="1" t="s">
        <v>283</v>
      </c>
      <c r="H2538" s="1" t="s">
        <v>49</v>
      </c>
      <c r="I2538" s="5">
        <v>601</v>
      </c>
      <c r="J2538" s="1" t="s">
        <v>50</v>
      </c>
      <c r="K2538" s="1" t="s">
        <v>51</v>
      </c>
    </row>
    <row r="2539" spans="1:11" ht="13.5" thickBot="1">
      <c r="A2539" s="30">
        <v>45352</v>
      </c>
      <c r="B2539" s="1" t="s">
        <v>13</v>
      </c>
      <c r="C2539" s="1" t="s">
        <v>290</v>
      </c>
      <c r="D2539" s="1" t="s">
        <v>76</v>
      </c>
      <c r="E2539" s="1" t="str">
        <f>+VLOOKUP(D2539,'[1]Exportar Hoja de Trabajo'!$B$2:$F$2549,2,0)</f>
        <v>RIONEGRO - JOSE M. CORDOVA</v>
      </c>
      <c r="F2539" s="1" t="s">
        <v>6</v>
      </c>
      <c r="G2539" s="1" t="s">
        <v>283</v>
      </c>
      <c r="H2539" s="1" t="s">
        <v>29</v>
      </c>
      <c r="I2539" s="5">
        <v>62</v>
      </c>
      <c r="J2539" s="1" t="s">
        <v>82</v>
      </c>
      <c r="K2539" s="1" t="s">
        <v>83</v>
      </c>
    </row>
    <row r="2540" spans="1:11" ht="13.5" thickBot="1">
      <c r="A2540" s="30">
        <v>45352</v>
      </c>
      <c r="B2540" s="1" t="s">
        <v>13</v>
      </c>
      <c r="C2540" s="1" t="s">
        <v>290</v>
      </c>
      <c r="D2540" s="1" t="s">
        <v>76</v>
      </c>
      <c r="E2540" s="1" t="str">
        <f>+VLOOKUP(D2540,'[1]Exportar Hoja de Trabajo'!$B$2:$F$2549,2,0)</f>
        <v>RIONEGRO - JOSE M. CORDOVA</v>
      </c>
      <c r="F2540" s="1" t="s">
        <v>65</v>
      </c>
      <c r="G2540" s="1" t="s">
        <v>66</v>
      </c>
      <c r="H2540" s="1" t="s">
        <v>29</v>
      </c>
      <c r="I2540" s="5">
        <v>2</v>
      </c>
      <c r="J2540" s="1" t="s">
        <v>77</v>
      </c>
      <c r="K2540" s="1" t="s">
        <v>78</v>
      </c>
    </row>
    <row r="2541" spans="1:11" ht="13.5" thickBot="1">
      <c r="A2541" s="30">
        <v>45352</v>
      </c>
      <c r="B2541" s="1" t="s">
        <v>13</v>
      </c>
      <c r="C2541" s="1" t="s">
        <v>290</v>
      </c>
      <c r="D2541" s="1" t="s">
        <v>76</v>
      </c>
      <c r="E2541" s="1" t="str">
        <f>+VLOOKUP(D2541,'[1]Exportar Hoja de Trabajo'!$B$2:$F$2549,2,0)</f>
        <v>RIONEGRO - JOSE M. CORDOVA</v>
      </c>
      <c r="F2541" s="1" t="s">
        <v>18</v>
      </c>
      <c r="G2541" s="1" t="s">
        <v>19</v>
      </c>
      <c r="H2541" s="1" t="s">
        <v>29</v>
      </c>
      <c r="I2541" s="5">
        <v>18</v>
      </c>
      <c r="J2541" s="1" t="s">
        <v>77</v>
      </c>
      <c r="K2541" s="1" t="s">
        <v>78</v>
      </c>
    </row>
    <row r="2542" spans="1:11" ht="13.5" thickBot="1">
      <c r="A2542" s="30">
        <v>45352</v>
      </c>
      <c r="B2542" s="1" t="s">
        <v>13</v>
      </c>
      <c r="C2542" s="1" t="s">
        <v>290</v>
      </c>
      <c r="D2542" s="1" t="s">
        <v>76</v>
      </c>
      <c r="E2542" s="1" t="str">
        <f>+VLOOKUP(D2542,'[1]Exportar Hoja de Trabajo'!$B$2:$F$2549,2,0)</f>
        <v>RIONEGRO - JOSE M. CORDOVA</v>
      </c>
      <c r="F2542" s="1" t="s">
        <v>18</v>
      </c>
      <c r="G2542" s="1" t="s">
        <v>19</v>
      </c>
      <c r="H2542" s="1" t="s">
        <v>15</v>
      </c>
      <c r="I2542" s="5">
        <v>31</v>
      </c>
      <c r="J2542" s="1" t="s">
        <v>160</v>
      </c>
      <c r="K2542" s="1" t="s">
        <v>161</v>
      </c>
    </row>
    <row r="2543" spans="1:11" ht="13.5" thickBot="1">
      <c r="A2543" s="30">
        <v>45352</v>
      </c>
      <c r="B2543" s="1" t="s">
        <v>13</v>
      </c>
      <c r="C2543" s="1" t="s">
        <v>290</v>
      </c>
      <c r="D2543" s="1" t="s">
        <v>76</v>
      </c>
      <c r="E2543" s="1" t="str">
        <f>+VLOOKUP(D2543,'[1]Exportar Hoja de Trabajo'!$B$2:$F$2549,2,0)</f>
        <v>RIONEGRO - JOSE M. CORDOVA</v>
      </c>
      <c r="F2543" s="1" t="s">
        <v>23</v>
      </c>
      <c r="G2543" s="1" t="s">
        <v>24</v>
      </c>
      <c r="H2543" s="1" t="s">
        <v>45</v>
      </c>
      <c r="I2543" s="5">
        <v>44</v>
      </c>
      <c r="J2543" s="1" t="s">
        <v>46</v>
      </c>
      <c r="K2543" s="1" t="s">
        <v>47</v>
      </c>
    </row>
    <row r="2544" spans="1:11" ht="13.5" thickBot="1">
      <c r="A2544" s="30">
        <v>45352</v>
      </c>
      <c r="B2544" s="1" t="s">
        <v>13</v>
      </c>
      <c r="C2544" s="1" t="s">
        <v>290</v>
      </c>
      <c r="D2544" s="1" t="s">
        <v>76</v>
      </c>
      <c r="E2544" s="1" t="str">
        <f>+VLOOKUP(D2544,'[1]Exportar Hoja de Trabajo'!$B$2:$F$2549,2,0)</f>
        <v>RIONEGRO - JOSE M. CORDOVA</v>
      </c>
      <c r="F2544" s="1" t="s">
        <v>23</v>
      </c>
      <c r="G2544" s="1" t="s">
        <v>24</v>
      </c>
      <c r="H2544" s="1" t="s">
        <v>49</v>
      </c>
      <c r="I2544" s="5">
        <v>161</v>
      </c>
      <c r="J2544" s="1" t="s">
        <v>50</v>
      </c>
      <c r="K2544" s="1" t="s">
        <v>51</v>
      </c>
    </row>
    <row r="2545" spans="1:11" ht="13.5" thickBot="1">
      <c r="A2545" s="30">
        <v>45352</v>
      </c>
      <c r="B2545" s="1" t="s">
        <v>13</v>
      </c>
      <c r="C2545" s="1" t="s">
        <v>290</v>
      </c>
      <c r="D2545" s="1" t="s">
        <v>76</v>
      </c>
      <c r="E2545" s="1" t="str">
        <f>+VLOOKUP(D2545,'[1]Exportar Hoja de Trabajo'!$B$2:$F$2549,2,0)</f>
        <v>RIONEGRO - JOSE M. CORDOVA</v>
      </c>
      <c r="F2545" s="1" t="s">
        <v>36</v>
      </c>
      <c r="G2545" t="s">
        <v>347</v>
      </c>
      <c r="H2545" s="1" t="s">
        <v>29</v>
      </c>
      <c r="I2545" s="5">
        <v>78</v>
      </c>
      <c r="J2545" s="1" t="s">
        <v>34</v>
      </c>
      <c r="K2545" s="1" t="s">
        <v>35</v>
      </c>
    </row>
    <row r="2546" spans="1:11" ht="13.5" thickBot="1">
      <c r="A2546" s="30">
        <v>45352</v>
      </c>
      <c r="B2546" s="1" t="s">
        <v>13</v>
      </c>
      <c r="C2546" s="1" t="s">
        <v>290</v>
      </c>
      <c r="D2546" s="1" t="s">
        <v>76</v>
      </c>
      <c r="E2546" s="1" t="str">
        <f>+VLOOKUP(D2546,'[1]Exportar Hoja de Trabajo'!$B$2:$F$2549,2,0)</f>
        <v>RIONEGRO - JOSE M. CORDOVA</v>
      </c>
      <c r="F2546" s="1" t="s">
        <v>27</v>
      </c>
      <c r="G2546" s="1" t="s">
        <v>28</v>
      </c>
      <c r="H2546" s="1" t="s">
        <v>49</v>
      </c>
      <c r="I2546" s="5">
        <v>34</v>
      </c>
      <c r="J2546" s="1" t="s">
        <v>50</v>
      </c>
      <c r="K2546" s="1" t="s">
        <v>51</v>
      </c>
    </row>
    <row r="2547" spans="1:11" ht="13.5" thickBot="1">
      <c r="A2547" s="30">
        <v>45352</v>
      </c>
      <c r="B2547" s="1" t="s">
        <v>13</v>
      </c>
      <c r="C2547" s="1" t="s">
        <v>290</v>
      </c>
      <c r="D2547" s="1" t="s">
        <v>76</v>
      </c>
      <c r="E2547" s="1" t="str">
        <f>+VLOOKUP(D2547,'[1]Exportar Hoja de Trabajo'!$B$2:$F$2549,2,0)</f>
        <v>RIONEGRO - JOSE M. CORDOVA</v>
      </c>
      <c r="F2547" s="1" t="s">
        <v>27</v>
      </c>
      <c r="G2547" s="1" t="s">
        <v>28</v>
      </c>
      <c r="H2547" s="1" t="s">
        <v>62</v>
      </c>
      <c r="I2547" s="5">
        <v>2</v>
      </c>
      <c r="J2547" s="1" t="s">
        <v>34</v>
      </c>
      <c r="K2547" s="1" t="s">
        <v>35</v>
      </c>
    </row>
    <row r="2548" spans="1:11" ht="13.5" thickBot="1">
      <c r="A2548" s="30">
        <v>45352</v>
      </c>
      <c r="B2548" s="1" t="s">
        <v>13</v>
      </c>
      <c r="C2548" s="1" t="s">
        <v>290</v>
      </c>
      <c r="D2548" s="1" t="s">
        <v>76</v>
      </c>
      <c r="E2548" s="1" t="str">
        <f>+VLOOKUP(D2548,'[1]Exportar Hoja de Trabajo'!$B$2:$F$2549,2,0)</f>
        <v>RIONEGRO - JOSE M. CORDOVA</v>
      </c>
      <c r="F2548" s="1" t="s">
        <v>38</v>
      </c>
      <c r="G2548" s="1" t="s">
        <v>39</v>
      </c>
      <c r="H2548" s="1" t="s">
        <v>29</v>
      </c>
      <c r="I2548" s="5">
        <v>86</v>
      </c>
      <c r="J2548" s="1" t="s">
        <v>34</v>
      </c>
      <c r="K2548" s="1" t="s">
        <v>35</v>
      </c>
    </row>
    <row r="2549" spans="1:11" ht="13.5" thickBot="1">
      <c r="A2549" s="30">
        <v>45352</v>
      </c>
      <c r="B2549" s="1" t="s">
        <v>13</v>
      </c>
      <c r="C2549" s="1" t="s">
        <v>290</v>
      </c>
      <c r="D2549" s="1" t="s">
        <v>76</v>
      </c>
      <c r="E2549" s="1" t="str">
        <f>+VLOOKUP(D2549,'[1]Exportar Hoja de Trabajo'!$B$2:$F$2549,2,0)</f>
        <v>RIONEGRO - JOSE M. CORDOVA</v>
      </c>
      <c r="F2549" s="1" t="s">
        <v>38</v>
      </c>
      <c r="G2549" s="1" t="s">
        <v>39</v>
      </c>
      <c r="H2549" s="1" t="s">
        <v>79</v>
      </c>
      <c r="I2549" s="5">
        <v>5</v>
      </c>
      <c r="J2549" s="1" t="s">
        <v>46</v>
      </c>
      <c r="K2549" s="1" t="s">
        <v>47</v>
      </c>
    </row>
    <row r="2550" spans="1:11" ht="13.5" thickBot="1">
      <c r="A2550" s="30">
        <v>45352</v>
      </c>
      <c r="B2550" s="1" t="s">
        <v>13</v>
      </c>
      <c r="C2550" s="1" t="s">
        <v>290</v>
      </c>
      <c r="D2550" s="1" t="s">
        <v>84</v>
      </c>
      <c r="E2550" s="1" t="str">
        <f>+VLOOKUP(D2550,'[1]Exportar Hoja de Trabajo'!$B$2:$F$2549,2,0)</f>
        <v>MONTERIA - LOS GARZONES</v>
      </c>
      <c r="F2550" s="1" t="s">
        <v>18</v>
      </c>
      <c r="G2550" s="1" t="s">
        <v>19</v>
      </c>
      <c r="H2550" s="1" t="s">
        <v>29</v>
      </c>
      <c r="I2550" s="5">
        <v>123</v>
      </c>
      <c r="J2550" s="1" t="s">
        <v>30</v>
      </c>
      <c r="K2550" s="1" t="s">
        <v>488</v>
      </c>
    </row>
    <row r="2551" spans="1:11" ht="13.5" thickBot="1">
      <c r="A2551" s="30">
        <v>45352</v>
      </c>
      <c r="B2551" s="1" t="s">
        <v>13</v>
      </c>
      <c r="C2551" s="1" t="s">
        <v>290</v>
      </c>
      <c r="D2551" s="1" t="s">
        <v>84</v>
      </c>
      <c r="E2551" s="1" t="str">
        <f>+VLOOKUP(D2551,'[1]Exportar Hoja de Trabajo'!$B$2:$F$2549,2,0)</f>
        <v>MONTERIA - LOS GARZONES</v>
      </c>
      <c r="F2551" s="1" t="s">
        <v>27</v>
      </c>
      <c r="G2551" s="1" t="s">
        <v>28</v>
      </c>
      <c r="H2551" s="1" t="s">
        <v>29</v>
      </c>
      <c r="I2551" s="5">
        <v>267</v>
      </c>
      <c r="J2551" s="1" t="s">
        <v>46</v>
      </c>
      <c r="K2551" s="1" t="s">
        <v>47</v>
      </c>
    </row>
    <row r="2552" spans="1:11" ht="13.5" thickBot="1">
      <c r="A2552" s="30">
        <v>45352</v>
      </c>
      <c r="B2552" s="1" t="s">
        <v>13</v>
      </c>
      <c r="C2552" s="1" t="s">
        <v>290</v>
      </c>
      <c r="D2552" s="1" t="s">
        <v>85</v>
      </c>
      <c r="E2552" s="1" t="str">
        <f>+VLOOKUP(D2552,'[1]Exportar Hoja de Trabajo'!$B$2:$F$2549,2,0)</f>
        <v>NEIVA - BENITO SALAS</v>
      </c>
      <c r="F2552" s="1" t="s">
        <v>32</v>
      </c>
      <c r="G2552" s="1" t="s">
        <v>33</v>
      </c>
      <c r="H2552" s="1" t="s">
        <v>29</v>
      </c>
      <c r="I2552" s="5">
        <v>31</v>
      </c>
      <c r="J2552" s="1" t="s">
        <v>30</v>
      </c>
      <c r="K2552" s="1" t="s">
        <v>488</v>
      </c>
    </row>
    <row r="2553" spans="1:11" ht="13.5" thickBot="1">
      <c r="A2553" s="30">
        <v>45352</v>
      </c>
      <c r="B2553" s="1" t="s">
        <v>13</v>
      </c>
      <c r="C2553" s="1" t="s">
        <v>290</v>
      </c>
      <c r="D2553" s="1" t="s">
        <v>85</v>
      </c>
      <c r="E2553" s="1" t="str">
        <f>+VLOOKUP(D2553,'[1]Exportar Hoja de Trabajo'!$B$2:$F$2549,2,0)</f>
        <v>NEIVA - BENITO SALAS</v>
      </c>
      <c r="F2553" s="1" t="s">
        <v>59</v>
      </c>
      <c r="G2553" s="1" t="s">
        <v>60</v>
      </c>
      <c r="H2553" s="1" t="s">
        <v>45</v>
      </c>
      <c r="I2553" s="5">
        <v>1</v>
      </c>
      <c r="J2553" s="1" t="s">
        <v>46</v>
      </c>
      <c r="K2553" s="1" t="s">
        <v>47</v>
      </c>
    </row>
    <row r="2554" spans="1:11" ht="13.5" thickBot="1">
      <c r="A2554" s="30">
        <v>45352</v>
      </c>
      <c r="B2554" s="1" t="s">
        <v>13</v>
      </c>
      <c r="C2554" s="1" t="s">
        <v>290</v>
      </c>
      <c r="D2554" s="1" t="s">
        <v>86</v>
      </c>
      <c r="E2554" s="1" t="str">
        <f>+VLOOKUP(D2554,'[1]Exportar Hoja de Trabajo'!$B$2:$F$2549,2,0)</f>
        <v>PEREIRA - MATECAÑA</v>
      </c>
      <c r="F2554" s="1" t="s">
        <v>32</v>
      </c>
      <c r="G2554" s="1" t="s">
        <v>33</v>
      </c>
      <c r="H2554" s="1" t="s">
        <v>45</v>
      </c>
      <c r="I2554" s="5">
        <v>31</v>
      </c>
      <c r="J2554" s="1" t="s">
        <v>42</v>
      </c>
      <c r="K2554" s="1" t="s">
        <v>43</v>
      </c>
    </row>
    <row r="2555" spans="1:11" ht="13.5" thickBot="1">
      <c r="A2555" s="30">
        <v>45352</v>
      </c>
      <c r="B2555" s="1" t="s">
        <v>13</v>
      </c>
      <c r="C2555" s="1" t="s">
        <v>290</v>
      </c>
      <c r="D2555" s="1" t="s">
        <v>86</v>
      </c>
      <c r="E2555" s="1" t="str">
        <f>+VLOOKUP(D2555,'[1]Exportar Hoja de Trabajo'!$B$2:$F$2549,2,0)</f>
        <v>PEREIRA - MATECAÑA</v>
      </c>
      <c r="F2555" s="1" t="s">
        <v>32</v>
      </c>
      <c r="G2555" s="1" t="s">
        <v>33</v>
      </c>
      <c r="H2555" s="1" t="s">
        <v>29</v>
      </c>
      <c r="I2555" s="5">
        <v>475</v>
      </c>
      <c r="J2555" s="1" t="s">
        <v>46</v>
      </c>
      <c r="K2555" s="1" t="s">
        <v>47</v>
      </c>
    </row>
    <row r="2556" spans="1:11" ht="13.5" thickBot="1">
      <c r="A2556" s="30">
        <v>45352</v>
      </c>
      <c r="B2556" s="1" t="s">
        <v>13</v>
      </c>
      <c r="C2556" s="1" t="s">
        <v>290</v>
      </c>
      <c r="D2556" s="1" t="s">
        <v>86</v>
      </c>
      <c r="E2556" s="1" t="str">
        <f>+VLOOKUP(D2556,'[1]Exportar Hoja de Trabajo'!$B$2:$F$2549,2,0)</f>
        <v>PEREIRA - MATECAÑA</v>
      </c>
      <c r="F2556" s="1" t="s">
        <v>6</v>
      </c>
      <c r="G2556" s="1" t="s">
        <v>283</v>
      </c>
      <c r="H2556" s="1" t="s">
        <v>45</v>
      </c>
      <c r="I2556" s="5">
        <v>181</v>
      </c>
      <c r="J2556" s="1" t="s">
        <v>42</v>
      </c>
      <c r="K2556" s="1" t="s">
        <v>43</v>
      </c>
    </row>
    <row r="2557" spans="1:11" ht="13.5" thickBot="1">
      <c r="A2557" s="30">
        <v>45352</v>
      </c>
      <c r="B2557" s="1" t="s">
        <v>13</v>
      </c>
      <c r="C2557" s="1" t="s">
        <v>290</v>
      </c>
      <c r="D2557" s="1" t="s">
        <v>86</v>
      </c>
      <c r="E2557" s="1" t="str">
        <f>+VLOOKUP(D2557,'[1]Exportar Hoja de Trabajo'!$B$2:$F$2549,2,0)</f>
        <v>PEREIRA - MATECAÑA</v>
      </c>
      <c r="F2557" s="1" t="s">
        <v>65</v>
      </c>
      <c r="G2557" s="1" t="s">
        <v>66</v>
      </c>
      <c r="H2557" s="1" t="s">
        <v>45</v>
      </c>
      <c r="I2557" s="5">
        <v>3</v>
      </c>
      <c r="J2557" s="1" t="s">
        <v>42</v>
      </c>
      <c r="K2557" s="1" t="s">
        <v>43</v>
      </c>
    </row>
    <row r="2558" spans="1:11" ht="13.5" thickBot="1">
      <c r="A2558" s="30">
        <v>45352</v>
      </c>
      <c r="B2558" s="1" t="s">
        <v>13</v>
      </c>
      <c r="C2558" s="1" t="s">
        <v>290</v>
      </c>
      <c r="D2558" s="1" t="s">
        <v>86</v>
      </c>
      <c r="E2558" s="1" t="str">
        <f>+VLOOKUP(D2558,'[1]Exportar Hoja de Trabajo'!$B$2:$F$2549,2,0)</f>
        <v>PEREIRA - MATECAÑA</v>
      </c>
      <c r="F2558" s="1" t="s">
        <v>65</v>
      </c>
      <c r="G2558" s="1" t="s">
        <v>66</v>
      </c>
      <c r="H2558" s="1" t="s">
        <v>29</v>
      </c>
      <c r="I2558" s="5">
        <v>12</v>
      </c>
      <c r="J2558" s="1" t="s">
        <v>46</v>
      </c>
      <c r="K2558" s="1" t="s">
        <v>47</v>
      </c>
    </row>
    <row r="2559" spans="1:11" ht="13.5" thickBot="1">
      <c r="A2559" s="30">
        <v>45352</v>
      </c>
      <c r="B2559" s="1" t="s">
        <v>13</v>
      </c>
      <c r="C2559" s="1" t="s">
        <v>290</v>
      </c>
      <c r="D2559" s="1" t="s">
        <v>86</v>
      </c>
      <c r="E2559" s="1" t="str">
        <f>+VLOOKUP(D2559,'[1]Exportar Hoja de Trabajo'!$B$2:$F$2549,2,0)</f>
        <v>PEREIRA - MATECAÑA</v>
      </c>
      <c r="F2559" s="1" t="s">
        <v>18</v>
      </c>
      <c r="G2559" s="1" t="s">
        <v>19</v>
      </c>
      <c r="H2559" s="1" t="s">
        <v>45</v>
      </c>
      <c r="I2559" s="5">
        <v>31</v>
      </c>
      <c r="J2559" s="1" t="s">
        <v>42</v>
      </c>
      <c r="K2559" s="1" t="s">
        <v>43</v>
      </c>
    </row>
    <row r="2560" spans="1:11" ht="13.5" thickBot="1">
      <c r="A2560" s="30">
        <v>45352</v>
      </c>
      <c r="B2560" s="1" t="s">
        <v>13</v>
      </c>
      <c r="C2560" s="1" t="s">
        <v>290</v>
      </c>
      <c r="D2560" s="1" t="s">
        <v>86</v>
      </c>
      <c r="E2560" s="1" t="str">
        <f>+VLOOKUP(D2560,'[1]Exportar Hoja de Trabajo'!$B$2:$F$2549,2,0)</f>
        <v>PEREIRA - MATECAÑA</v>
      </c>
      <c r="F2560" s="1" t="s">
        <v>18</v>
      </c>
      <c r="G2560" s="1" t="s">
        <v>19</v>
      </c>
      <c r="H2560" s="1" t="s">
        <v>49</v>
      </c>
      <c r="I2560" s="5">
        <v>24</v>
      </c>
      <c r="J2560" s="1" t="s">
        <v>50</v>
      </c>
      <c r="K2560" s="1" t="s">
        <v>51</v>
      </c>
    </row>
    <row r="2561" spans="1:11" ht="13.5" thickBot="1">
      <c r="A2561" s="30">
        <v>45352</v>
      </c>
      <c r="B2561" s="1" t="s">
        <v>13</v>
      </c>
      <c r="C2561" s="1" t="s">
        <v>290</v>
      </c>
      <c r="D2561" s="1" t="s">
        <v>86</v>
      </c>
      <c r="E2561" s="1" t="str">
        <f>+VLOOKUP(D2561,'[1]Exportar Hoja de Trabajo'!$B$2:$F$2549,2,0)</f>
        <v>PEREIRA - MATECAÑA</v>
      </c>
      <c r="F2561" s="1" t="s">
        <v>27</v>
      </c>
      <c r="G2561" s="1" t="s">
        <v>28</v>
      </c>
      <c r="H2561" s="1" t="s">
        <v>29</v>
      </c>
      <c r="I2561" s="5">
        <v>202</v>
      </c>
      <c r="J2561" s="1" t="s">
        <v>30</v>
      </c>
      <c r="K2561" s="1" t="s">
        <v>488</v>
      </c>
    </row>
    <row r="2562" spans="1:11" ht="13.5" thickBot="1">
      <c r="A2562" s="30">
        <v>45352</v>
      </c>
      <c r="B2562" s="1" t="s">
        <v>13</v>
      </c>
      <c r="C2562" s="1" t="s">
        <v>290</v>
      </c>
      <c r="D2562" s="1" t="s">
        <v>86</v>
      </c>
      <c r="E2562" s="1" t="str">
        <f>+VLOOKUP(D2562,'[1]Exportar Hoja de Trabajo'!$B$2:$F$2549,2,0)</f>
        <v>PEREIRA - MATECAÑA</v>
      </c>
      <c r="F2562" s="1" t="s">
        <v>40</v>
      </c>
      <c r="G2562" s="1" t="s">
        <v>41</v>
      </c>
      <c r="H2562" s="1" t="s">
        <v>29</v>
      </c>
      <c r="I2562" s="5">
        <v>314</v>
      </c>
      <c r="J2562" s="1" t="s">
        <v>30</v>
      </c>
      <c r="K2562" s="1" t="s">
        <v>488</v>
      </c>
    </row>
    <row r="2563" spans="1:11" ht="13.5" thickBot="1">
      <c r="A2563" s="30">
        <v>45352</v>
      </c>
      <c r="B2563" s="1" t="s">
        <v>13</v>
      </c>
      <c r="C2563" s="1" t="s">
        <v>290</v>
      </c>
      <c r="D2563" s="1" t="s">
        <v>87</v>
      </c>
      <c r="E2563" s="1" t="str">
        <f>+VLOOKUP(D2563,'[1]Exportar Hoja de Trabajo'!$B$2:$F$2549,2,0)</f>
        <v>PASTO - ANTONIO NARIQO</v>
      </c>
      <c r="F2563" s="1" t="s">
        <v>6</v>
      </c>
      <c r="G2563" s="1" t="s">
        <v>283</v>
      </c>
      <c r="H2563" s="1" t="s">
        <v>45</v>
      </c>
      <c r="I2563" s="5">
        <v>24</v>
      </c>
      <c r="J2563" s="1" t="s">
        <v>46</v>
      </c>
      <c r="K2563" s="1" t="s">
        <v>47</v>
      </c>
    </row>
    <row r="2564" spans="1:11" ht="13.5" thickBot="1">
      <c r="A2564" s="30">
        <v>45352</v>
      </c>
      <c r="B2564" s="1" t="s">
        <v>13</v>
      </c>
      <c r="C2564" s="1" t="s">
        <v>290</v>
      </c>
      <c r="D2564" s="1" t="s">
        <v>87</v>
      </c>
      <c r="E2564" s="1" t="str">
        <f>+VLOOKUP(D2564,'[1]Exportar Hoja de Trabajo'!$B$2:$F$2549,2,0)</f>
        <v>PASTO - ANTONIO NARIQO</v>
      </c>
      <c r="F2564" s="1" t="s">
        <v>23</v>
      </c>
      <c r="G2564" s="1" t="s">
        <v>24</v>
      </c>
      <c r="H2564" s="1" t="s">
        <v>29</v>
      </c>
      <c r="I2564" s="5">
        <v>212</v>
      </c>
      <c r="J2564" s="1" t="s">
        <v>46</v>
      </c>
      <c r="K2564" s="1" t="s">
        <v>47</v>
      </c>
    </row>
    <row r="2565" spans="1:11" ht="13.5" thickBot="1">
      <c r="A2565" s="30">
        <v>45352</v>
      </c>
      <c r="B2565" s="1" t="s">
        <v>13</v>
      </c>
      <c r="C2565" s="1" t="s">
        <v>290</v>
      </c>
      <c r="D2565" s="1" t="s">
        <v>87</v>
      </c>
      <c r="E2565" s="1" t="str">
        <f>+VLOOKUP(D2565,'[1]Exportar Hoja de Trabajo'!$B$2:$F$2549,2,0)</f>
        <v>PASTO - ANTONIO NARIQO</v>
      </c>
      <c r="F2565" s="1" t="s">
        <v>59</v>
      </c>
      <c r="G2565" s="1" t="s">
        <v>60</v>
      </c>
      <c r="H2565" s="1" t="s">
        <v>29</v>
      </c>
      <c r="I2565" s="5">
        <v>60</v>
      </c>
      <c r="J2565" s="1" t="s">
        <v>30</v>
      </c>
      <c r="K2565" s="1" t="s">
        <v>488</v>
      </c>
    </row>
    <row r="2566" spans="1:11" ht="13.5" thickBot="1">
      <c r="A2566" s="30">
        <v>45352</v>
      </c>
      <c r="B2566" s="1" t="s">
        <v>13</v>
      </c>
      <c r="C2566" s="1" t="s">
        <v>290</v>
      </c>
      <c r="D2566" s="1" t="s">
        <v>88</v>
      </c>
      <c r="E2566" s="1" t="str">
        <f>+VLOOKUP(D2566,'[1]Exportar Hoja de Trabajo'!$B$2:$F$2549,2,0)</f>
        <v>ALMIRANTE PADILLA</v>
      </c>
      <c r="F2566" s="1" t="s">
        <v>18</v>
      </c>
      <c r="G2566" s="1" t="s">
        <v>19</v>
      </c>
      <c r="H2566" s="1" t="s">
        <v>29</v>
      </c>
      <c r="I2566" s="5">
        <v>44</v>
      </c>
      <c r="J2566" s="1" t="s">
        <v>30</v>
      </c>
      <c r="K2566" s="1" t="s">
        <v>488</v>
      </c>
    </row>
    <row r="2567" spans="1:11" ht="13.5" thickBot="1">
      <c r="A2567" s="30">
        <v>45352</v>
      </c>
      <c r="B2567" s="1" t="s">
        <v>13</v>
      </c>
      <c r="C2567" s="1" t="s">
        <v>290</v>
      </c>
      <c r="D2567" s="1" t="s">
        <v>88</v>
      </c>
      <c r="E2567" s="1" t="str">
        <f>+VLOOKUP(D2567,'[1]Exportar Hoja de Trabajo'!$B$2:$F$2549,2,0)</f>
        <v>ALMIRANTE PADILLA</v>
      </c>
      <c r="F2567" s="1" t="s">
        <v>59</v>
      </c>
      <c r="G2567" s="1" t="s">
        <v>60</v>
      </c>
      <c r="H2567" s="1" t="s">
        <v>29</v>
      </c>
      <c r="I2567" s="5">
        <v>133</v>
      </c>
      <c r="J2567" s="1" t="s">
        <v>46</v>
      </c>
      <c r="K2567" s="1" t="s">
        <v>47</v>
      </c>
    </row>
    <row r="2568" spans="1:11" ht="13.5" thickBot="1">
      <c r="A2568" s="30">
        <v>45352</v>
      </c>
      <c r="B2568" s="1" t="s">
        <v>13</v>
      </c>
      <c r="C2568" s="1" t="s">
        <v>290</v>
      </c>
      <c r="D2568" s="1" t="s">
        <v>89</v>
      </c>
      <c r="E2568" s="1" t="str">
        <f>+VLOOKUP(D2568,'[1]Exportar Hoja de Trabajo'!$B$2:$F$2549,2,0)</f>
        <v>SIMON BOLIVAR</v>
      </c>
      <c r="F2568" s="1" t="s">
        <v>23</v>
      </c>
      <c r="G2568" s="1" t="s">
        <v>24</v>
      </c>
      <c r="H2568" s="1" t="s">
        <v>56</v>
      </c>
      <c r="I2568" s="5">
        <v>17</v>
      </c>
      <c r="J2568" s="1" t="s">
        <v>115</v>
      </c>
      <c r="K2568" s="1" t="s">
        <v>116</v>
      </c>
    </row>
    <row r="2569" spans="1:11" ht="13.5" thickBot="1">
      <c r="A2569" s="30">
        <v>45352</v>
      </c>
      <c r="B2569" s="1" t="s">
        <v>13</v>
      </c>
      <c r="C2569" s="1" t="s">
        <v>290</v>
      </c>
      <c r="D2569" s="1" t="s">
        <v>85</v>
      </c>
      <c r="E2569" s="1" t="str">
        <f>+VLOOKUP(D2569,'[1]Exportar Hoja de Trabajo'!$B$2:$F$2549,2,0)</f>
        <v>NEIVA - BENITO SALAS</v>
      </c>
      <c r="F2569" s="1" t="s">
        <v>27</v>
      </c>
      <c r="G2569" s="1" t="s">
        <v>28</v>
      </c>
      <c r="H2569" s="1" t="s">
        <v>29</v>
      </c>
      <c r="I2569" s="5">
        <v>56</v>
      </c>
      <c r="J2569" s="1" t="s">
        <v>46</v>
      </c>
      <c r="K2569" s="1" t="s">
        <v>47</v>
      </c>
    </row>
    <row r="2570" spans="1:11" ht="13.5" thickBot="1">
      <c r="A2570" s="30">
        <v>45352</v>
      </c>
      <c r="B2570" s="1" t="s">
        <v>13</v>
      </c>
      <c r="C2570" s="1" t="s">
        <v>290</v>
      </c>
      <c r="D2570" s="1" t="s">
        <v>85</v>
      </c>
      <c r="E2570" s="1" t="str">
        <f>+VLOOKUP(D2570,'[1]Exportar Hoja de Trabajo'!$B$2:$F$2549,2,0)</f>
        <v>NEIVA - BENITO SALAS</v>
      </c>
      <c r="F2570" s="1" t="s">
        <v>40</v>
      </c>
      <c r="G2570" s="1" t="s">
        <v>41</v>
      </c>
      <c r="H2570" s="1" t="s">
        <v>45</v>
      </c>
      <c r="I2570" s="5">
        <v>1</v>
      </c>
      <c r="J2570" s="1" t="s">
        <v>46</v>
      </c>
      <c r="K2570" s="1" t="s">
        <v>47</v>
      </c>
    </row>
    <row r="2571" spans="1:11" ht="13.5" thickBot="1">
      <c r="A2571" s="30">
        <v>45352</v>
      </c>
      <c r="B2571" s="1" t="s">
        <v>146</v>
      </c>
      <c r="C2571" s="1" t="s">
        <v>148</v>
      </c>
      <c r="D2571" s="1" t="s">
        <v>5</v>
      </c>
      <c r="E2571" s="1" t="str">
        <f>+VLOOKUP(D2571,'[1]Exportar Hoja de Trabajo'!$B$2:$F$2549,2,0)</f>
        <v>BOGOTA - EL DORADO LUIS CARLOS GALAN SARMIENTO</v>
      </c>
      <c r="F2571" s="1" t="s">
        <v>32</v>
      </c>
      <c r="G2571" s="1" t="s">
        <v>33</v>
      </c>
      <c r="H2571" s="1" t="s">
        <v>149</v>
      </c>
      <c r="I2571" s="5">
        <v>8</v>
      </c>
      <c r="J2571" s="1" t="s">
        <v>146</v>
      </c>
      <c r="K2571" s="1" t="s">
        <v>148</v>
      </c>
    </row>
    <row r="2572" spans="1:11" ht="13.5" thickBot="1">
      <c r="A2572" s="30">
        <v>45352</v>
      </c>
      <c r="B2572" s="1" t="s">
        <v>146</v>
      </c>
      <c r="C2572" s="1" t="s">
        <v>148</v>
      </c>
      <c r="D2572" s="1" t="s">
        <v>5</v>
      </c>
      <c r="E2572" s="1" t="str">
        <f>+VLOOKUP(D2572,'[1]Exportar Hoja de Trabajo'!$B$2:$F$2549,2,0)</f>
        <v>BOGOTA - EL DORADO LUIS CARLOS GALAN SARMIENTO</v>
      </c>
      <c r="F2572" s="1" t="s">
        <v>18</v>
      </c>
      <c r="G2572" s="1" t="s">
        <v>19</v>
      </c>
      <c r="H2572" s="1" t="s">
        <v>151</v>
      </c>
      <c r="I2572" s="5">
        <v>3</v>
      </c>
      <c r="J2572" s="1" t="s">
        <v>146</v>
      </c>
      <c r="K2572" s="1" t="s">
        <v>148</v>
      </c>
    </row>
    <row r="2573" spans="1:11" ht="13.5" thickBot="1">
      <c r="A2573" s="30">
        <v>45352</v>
      </c>
      <c r="B2573" s="1" t="s">
        <v>146</v>
      </c>
      <c r="C2573" s="1" t="s">
        <v>148</v>
      </c>
      <c r="D2573" s="1" t="s">
        <v>5</v>
      </c>
      <c r="E2573" s="1" t="str">
        <f>+VLOOKUP(D2573,'[1]Exportar Hoja de Trabajo'!$B$2:$F$2549,2,0)</f>
        <v>BOGOTA - EL DORADO LUIS CARLOS GALAN SARMIENTO</v>
      </c>
      <c r="F2573" s="1" t="s">
        <v>18</v>
      </c>
      <c r="G2573" s="1" t="s">
        <v>19</v>
      </c>
      <c r="H2573" s="1" t="s">
        <v>169</v>
      </c>
      <c r="I2573" s="5">
        <v>1</v>
      </c>
      <c r="J2573" s="1" t="s">
        <v>146</v>
      </c>
      <c r="K2573" s="1" t="s">
        <v>148</v>
      </c>
    </row>
    <row r="2574" spans="1:11" ht="13.5" thickBot="1">
      <c r="A2574" s="30">
        <v>45352</v>
      </c>
      <c r="B2574" s="1" t="s">
        <v>146</v>
      </c>
      <c r="C2574" s="1" t="s">
        <v>148</v>
      </c>
      <c r="D2574" s="1" t="s">
        <v>5</v>
      </c>
      <c r="E2574" s="1" t="str">
        <f>+VLOOKUP(D2574,'[1]Exportar Hoja de Trabajo'!$B$2:$F$2549,2,0)</f>
        <v>BOGOTA - EL DORADO LUIS CARLOS GALAN SARMIENTO</v>
      </c>
      <c r="F2574" s="1" t="s">
        <v>18</v>
      </c>
      <c r="G2574" s="1" t="s">
        <v>19</v>
      </c>
      <c r="H2574" s="1" t="s">
        <v>208</v>
      </c>
      <c r="I2574" s="5">
        <v>3</v>
      </c>
      <c r="J2574" s="1" t="s">
        <v>146</v>
      </c>
      <c r="K2574" s="1" t="s">
        <v>148</v>
      </c>
    </row>
    <row r="2575" spans="1:11" ht="13.5" thickBot="1">
      <c r="A2575" s="30">
        <v>45352</v>
      </c>
      <c r="B2575" s="1" t="s">
        <v>13</v>
      </c>
      <c r="C2575" s="1" t="s">
        <v>290</v>
      </c>
      <c r="D2575" s="1" t="s">
        <v>89</v>
      </c>
      <c r="E2575" s="1" t="str">
        <f>+VLOOKUP(D2575,'[1]Exportar Hoja de Trabajo'!$B$2:$F$2549,2,0)</f>
        <v>SIMON BOLIVAR</v>
      </c>
      <c r="F2575" s="1" t="s">
        <v>40</v>
      </c>
      <c r="G2575" s="1" t="s">
        <v>41</v>
      </c>
      <c r="H2575" s="1" t="s">
        <v>177</v>
      </c>
      <c r="I2575" s="5">
        <v>3</v>
      </c>
      <c r="J2575" s="1" t="s">
        <v>131</v>
      </c>
      <c r="K2575" s="1" t="s">
        <v>132</v>
      </c>
    </row>
    <row r="2576" spans="1:11" ht="13.5" thickBot="1">
      <c r="A2576" s="30">
        <v>45352</v>
      </c>
      <c r="B2576" s="1" t="s">
        <v>153</v>
      </c>
      <c r="C2576" s="1" t="s">
        <v>292</v>
      </c>
      <c r="D2576" s="1" t="s">
        <v>5</v>
      </c>
      <c r="E2576" s="1" t="str">
        <f>+VLOOKUP(D2576,'[1]Exportar Hoja de Trabajo'!$B$2:$F$2549,2,0)</f>
        <v>BOGOTA - EL DORADO LUIS CARLOS GALAN SARMIENTO</v>
      </c>
      <c r="F2576" s="1" t="s">
        <v>59</v>
      </c>
      <c r="G2576" s="1" t="s">
        <v>60</v>
      </c>
      <c r="H2576" s="1" t="s">
        <v>45</v>
      </c>
      <c r="I2576" s="5">
        <v>557</v>
      </c>
      <c r="J2576" s="1" t="s">
        <v>30</v>
      </c>
      <c r="K2576" s="1" t="s">
        <v>488</v>
      </c>
    </row>
    <row r="2577" spans="1:11" ht="13.5" thickBot="1">
      <c r="A2577" s="30">
        <v>45352</v>
      </c>
      <c r="B2577" s="1" t="s">
        <v>153</v>
      </c>
      <c r="C2577" s="1" t="s">
        <v>292</v>
      </c>
      <c r="D2577" s="1" t="s">
        <v>5</v>
      </c>
      <c r="E2577" s="1" t="str">
        <f>+VLOOKUP(D2577,'[1]Exportar Hoja de Trabajo'!$B$2:$F$2549,2,0)</f>
        <v>BOGOTA - EL DORADO LUIS CARLOS GALAN SARMIENTO</v>
      </c>
      <c r="F2577" s="1" t="s">
        <v>38</v>
      </c>
      <c r="G2577" s="1" t="s">
        <v>39</v>
      </c>
      <c r="H2577" s="1" t="s">
        <v>120</v>
      </c>
      <c r="I2577" s="5">
        <v>5</v>
      </c>
      <c r="J2577" s="1" t="s">
        <v>30</v>
      </c>
      <c r="K2577" s="1" t="s">
        <v>488</v>
      </c>
    </row>
    <row r="2578" spans="1:11" ht="13.5" thickBot="1">
      <c r="A2578" s="30">
        <v>45352</v>
      </c>
      <c r="B2578" s="1" t="s">
        <v>153</v>
      </c>
      <c r="C2578" s="1" t="s">
        <v>292</v>
      </c>
      <c r="D2578" s="1" t="s">
        <v>5</v>
      </c>
      <c r="E2578" s="1" t="str">
        <f>+VLOOKUP(D2578,'[1]Exportar Hoja de Trabajo'!$B$2:$F$2549,2,0)</f>
        <v>BOGOTA - EL DORADO LUIS CARLOS GALAN SARMIENTO</v>
      </c>
      <c r="F2578" s="1" t="s">
        <v>6</v>
      </c>
      <c r="G2578" s="1" t="s">
        <v>283</v>
      </c>
      <c r="H2578" s="1" t="s">
        <v>120</v>
      </c>
      <c r="I2578" s="5">
        <v>446</v>
      </c>
      <c r="J2578" s="1" t="s">
        <v>57</v>
      </c>
      <c r="K2578" s="1" t="s">
        <v>58</v>
      </c>
    </row>
    <row r="2579" spans="1:11" ht="13.5" thickBot="1">
      <c r="A2579" s="30">
        <v>45352</v>
      </c>
      <c r="B2579" s="1" t="s">
        <v>153</v>
      </c>
      <c r="C2579" s="1" t="s">
        <v>292</v>
      </c>
      <c r="D2579" s="1" t="s">
        <v>5</v>
      </c>
      <c r="E2579" s="1" t="str">
        <f>+VLOOKUP(D2579,'[1]Exportar Hoja de Trabajo'!$B$2:$F$2549,2,0)</f>
        <v>BOGOTA - EL DORADO LUIS CARLOS GALAN SARMIENTO</v>
      </c>
      <c r="F2579" s="1" t="s">
        <v>38</v>
      </c>
      <c r="G2579" s="1" t="s">
        <v>39</v>
      </c>
      <c r="H2579" s="1" t="s">
        <v>120</v>
      </c>
      <c r="I2579" s="5">
        <v>35</v>
      </c>
      <c r="J2579" s="1" t="s">
        <v>57</v>
      </c>
      <c r="K2579" s="1" t="s">
        <v>58</v>
      </c>
    </row>
    <row r="2580" spans="1:11" ht="13.5" thickBot="1">
      <c r="A2580" s="30">
        <v>45352</v>
      </c>
      <c r="B2580" s="1" t="s">
        <v>153</v>
      </c>
      <c r="C2580" s="1" t="s">
        <v>292</v>
      </c>
      <c r="D2580" s="1" t="s">
        <v>76</v>
      </c>
      <c r="E2580" s="1" t="str">
        <f>+VLOOKUP(D2580,'[1]Exportar Hoja de Trabajo'!$B$2:$F$2549,2,0)</f>
        <v>RIONEGRO - JOSE M. CORDOVA</v>
      </c>
      <c r="F2580" s="1" t="s">
        <v>6</v>
      </c>
      <c r="G2580" s="1" t="s">
        <v>283</v>
      </c>
      <c r="H2580" s="1" t="s">
        <v>120</v>
      </c>
      <c r="I2580" s="5">
        <v>4</v>
      </c>
      <c r="J2580" s="1" t="s">
        <v>57</v>
      </c>
      <c r="K2580" s="1" t="s">
        <v>58</v>
      </c>
    </row>
    <row r="2581" spans="1:11" ht="13.5" thickBot="1">
      <c r="A2581" s="30">
        <v>45352</v>
      </c>
      <c r="B2581" s="1" t="s">
        <v>153</v>
      </c>
      <c r="C2581" s="1" t="s">
        <v>292</v>
      </c>
      <c r="D2581" s="1" t="s">
        <v>76</v>
      </c>
      <c r="E2581" s="1" t="str">
        <f>+VLOOKUP(D2581,'[1]Exportar Hoja de Trabajo'!$B$2:$F$2549,2,0)</f>
        <v>RIONEGRO - JOSE M. CORDOVA</v>
      </c>
      <c r="F2581" s="1" t="s">
        <v>40</v>
      </c>
      <c r="G2581" s="1" t="s">
        <v>41</v>
      </c>
      <c r="H2581" s="1" t="s">
        <v>120</v>
      </c>
      <c r="I2581" s="5">
        <v>3</v>
      </c>
      <c r="J2581" s="1" t="s">
        <v>115</v>
      </c>
      <c r="K2581" s="1" t="s">
        <v>116</v>
      </c>
    </row>
    <row r="2582" spans="1:11" ht="15.75" thickBot="1">
      <c r="A2582" s="30">
        <v>45352</v>
      </c>
      <c r="B2582" s="1" t="s">
        <v>155</v>
      </c>
      <c r="C2582" s="13" t="s">
        <v>296</v>
      </c>
      <c r="D2582" s="1" t="s">
        <v>157</v>
      </c>
      <c r="E2582" s="1" t="str">
        <f>+VLOOKUP(D2582,'[1]Exportar Hoja de Trabajo'!$B$2:$F$2549,2,0)</f>
        <v>SAN JOSE DEL GUAVIARE- JORGE E GONZ</v>
      </c>
      <c r="F2582" s="1" t="s">
        <v>18</v>
      </c>
      <c r="G2582" s="1" t="s">
        <v>19</v>
      </c>
      <c r="H2582" s="1" t="s">
        <v>120</v>
      </c>
      <c r="I2582" s="5">
        <v>16</v>
      </c>
      <c r="J2582" s="1" t="s">
        <v>115</v>
      </c>
      <c r="K2582" s="1" t="s">
        <v>116</v>
      </c>
    </row>
    <row r="2583" spans="1:11" ht="13.5" thickBot="1">
      <c r="A2583" s="30">
        <v>45352</v>
      </c>
      <c r="B2583" s="1" t="s">
        <v>162</v>
      </c>
      <c r="C2583" s="1" t="s">
        <v>299</v>
      </c>
      <c r="D2583" s="1" t="s">
        <v>76</v>
      </c>
      <c r="E2583" s="1" t="str">
        <f>+VLOOKUP(D2583,'[1]Exportar Hoja de Trabajo'!$B$2:$F$2549,2,0)</f>
        <v>RIONEGRO - JOSE M. CORDOVA</v>
      </c>
      <c r="F2583" s="1" t="s">
        <v>36</v>
      </c>
      <c r="G2583" t="s">
        <v>347</v>
      </c>
      <c r="H2583" s="1" t="s">
        <v>150</v>
      </c>
      <c r="I2583" s="5">
        <v>1</v>
      </c>
      <c r="J2583" s="1" t="s">
        <v>131</v>
      </c>
      <c r="K2583" s="1" t="s">
        <v>132</v>
      </c>
    </row>
    <row r="2584" spans="1:11" ht="13.5" thickBot="1">
      <c r="A2584" s="30">
        <v>45352</v>
      </c>
      <c r="B2584" s="1" t="s">
        <v>162</v>
      </c>
      <c r="C2584" s="1" t="s">
        <v>299</v>
      </c>
      <c r="D2584" s="1" t="s">
        <v>76</v>
      </c>
      <c r="E2584" s="1" t="str">
        <f>+VLOOKUP(D2584,'[1]Exportar Hoja de Trabajo'!$B$2:$F$2549,2,0)</f>
        <v>RIONEGRO - JOSE M. CORDOVA</v>
      </c>
      <c r="F2584" s="1" t="s">
        <v>18</v>
      </c>
      <c r="G2584" s="1" t="s">
        <v>19</v>
      </c>
      <c r="H2584" s="1" t="s">
        <v>133</v>
      </c>
      <c r="I2584" s="5">
        <v>2</v>
      </c>
      <c r="J2584" s="1" t="s">
        <v>131</v>
      </c>
      <c r="K2584" s="1" t="s">
        <v>132</v>
      </c>
    </row>
    <row r="2585" spans="1:11" ht="13.5" thickBot="1">
      <c r="A2585" s="30">
        <v>45352</v>
      </c>
      <c r="B2585" s="1" t="s">
        <v>162</v>
      </c>
      <c r="C2585" s="1" t="s">
        <v>299</v>
      </c>
      <c r="D2585" s="1" t="s">
        <v>76</v>
      </c>
      <c r="E2585" s="1" t="str">
        <f>+VLOOKUP(D2585,'[1]Exportar Hoja de Trabajo'!$B$2:$F$2549,2,0)</f>
        <v>RIONEGRO - JOSE M. CORDOVA</v>
      </c>
      <c r="F2585" s="1" t="s">
        <v>59</v>
      </c>
      <c r="G2585" s="1" t="s">
        <v>60</v>
      </c>
      <c r="H2585" s="1" t="s">
        <v>171</v>
      </c>
      <c r="I2585" s="5">
        <v>2</v>
      </c>
      <c r="J2585" s="1" t="s">
        <v>131</v>
      </c>
      <c r="K2585" s="1" t="s">
        <v>132</v>
      </c>
    </row>
    <row r="2586" spans="1:11" ht="13.5" thickBot="1">
      <c r="A2586" s="30">
        <v>45352</v>
      </c>
      <c r="B2586" s="1" t="s">
        <v>162</v>
      </c>
      <c r="C2586" s="1" t="s">
        <v>299</v>
      </c>
      <c r="D2586" s="1" t="s">
        <v>76</v>
      </c>
      <c r="E2586" s="1" t="str">
        <f>+VLOOKUP(D2586,'[1]Exportar Hoja de Trabajo'!$B$2:$F$2549,2,0)</f>
        <v>RIONEGRO - JOSE M. CORDOVA</v>
      </c>
      <c r="F2586" s="1" t="s">
        <v>18</v>
      </c>
      <c r="G2586" s="1" t="s">
        <v>19</v>
      </c>
      <c r="H2586" s="1" t="s">
        <v>165</v>
      </c>
      <c r="I2586" s="5">
        <v>2</v>
      </c>
      <c r="J2586" s="1" t="s">
        <v>131</v>
      </c>
      <c r="K2586" s="1" t="s">
        <v>132</v>
      </c>
    </row>
    <row r="2587" spans="1:11" ht="13.5" thickBot="1">
      <c r="A2587" s="30">
        <v>45352</v>
      </c>
      <c r="B2587" s="1" t="s">
        <v>162</v>
      </c>
      <c r="C2587" s="1" t="s">
        <v>299</v>
      </c>
      <c r="D2587" s="1" t="s">
        <v>76</v>
      </c>
      <c r="E2587" s="1" t="str">
        <f>+VLOOKUP(D2587,'[1]Exportar Hoja de Trabajo'!$B$2:$F$2549,2,0)</f>
        <v>RIONEGRO - JOSE M. CORDOVA</v>
      </c>
      <c r="F2587" s="1" t="s">
        <v>6</v>
      </c>
      <c r="G2587" s="1" t="s">
        <v>283</v>
      </c>
      <c r="H2587" s="1" t="s">
        <v>215</v>
      </c>
      <c r="I2587" s="5">
        <v>2</v>
      </c>
      <c r="J2587" s="1" t="s">
        <v>131</v>
      </c>
      <c r="K2587" s="1" t="s">
        <v>132</v>
      </c>
    </row>
    <row r="2588" spans="1:11" ht="13.5" thickBot="1">
      <c r="A2588" s="30">
        <v>45352</v>
      </c>
      <c r="B2588" s="1" t="s">
        <v>162</v>
      </c>
      <c r="C2588" s="1" t="s">
        <v>299</v>
      </c>
      <c r="D2588" s="1" t="s">
        <v>76</v>
      </c>
      <c r="E2588" s="1" t="str">
        <f>+VLOOKUP(D2588,'[1]Exportar Hoja de Trabajo'!$B$2:$F$2549,2,0)</f>
        <v>RIONEGRO - JOSE M. CORDOVA</v>
      </c>
      <c r="F2588" s="1" t="s">
        <v>18</v>
      </c>
      <c r="G2588" s="1" t="s">
        <v>19</v>
      </c>
      <c r="H2588" s="1" t="s">
        <v>170</v>
      </c>
      <c r="I2588" s="5">
        <v>2</v>
      </c>
      <c r="J2588" s="1" t="s">
        <v>131</v>
      </c>
      <c r="K2588" s="1" t="s">
        <v>132</v>
      </c>
    </row>
    <row r="2589" spans="1:11" ht="13.5" thickBot="1">
      <c r="A2589" s="30">
        <v>45352</v>
      </c>
      <c r="B2589" s="1" t="s">
        <v>13</v>
      </c>
      <c r="C2589" s="1" t="s">
        <v>290</v>
      </c>
      <c r="D2589" s="1" t="s">
        <v>14</v>
      </c>
      <c r="E2589" s="1" t="str">
        <f>+VLOOKUP(D2589,'[1]Exportar Hoja de Trabajo'!$B$2:$F$2549,2,0)</f>
        <v>SAN ANDRES-GUSTAVO ROJAS PINILLA</v>
      </c>
      <c r="F2589" s="1" t="s">
        <v>32</v>
      </c>
      <c r="G2589" s="1" t="s">
        <v>33</v>
      </c>
      <c r="H2589" s="1" t="s">
        <v>15</v>
      </c>
      <c r="I2589" s="5">
        <v>18</v>
      </c>
      <c r="J2589" s="1" t="s">
        <v>25</v>
      </c>
      <c r="K2589" s="1" t="s">
        <v>26</v>
      </c>
    </row>
    <row r="2590" spans="1:11" ht="13.5" thickBot="1">
      <c r="A2590" s="30">
        <v>45352</v>
      </c>
      <c r="B2590" s="1" t="s">
        <v>13</v>
      </c>
      <c r="C2590" s="1" t="s">
        <v>290</v>
      </c>
      <c r="D2590" s="1" t="s">
        <v>14</v>
      </c>
      <c r="E2590" s="1" t="str">
        <f>+VLOOKUP(D2590,'[1]Exportar Hoja de Trabajo'!$B$2:$F$2549,2,0)</f>
        <v>SAN ANDRES-GUSTAVO ROJAS PINILLA</v>
      </c>
      <c r="F2590" s="1" t="s">
        <v>6</v>
      </c>
      <c r="G2590" s="1" t="s">
        <v>283</v>
      </c>
      <c r="H2590" s="1" t="s">
        <v>29</v>
      </c>
      <c r="I2590" s="5">
        <v>1594</v>
      </c>
      <c r="J2590" s="1" t="s">
        <v>30</v>
      </c>
      <c r="K2590" s="1" t="s">
        <v>488</v>
      </c>
    </row>
    <row r="2591" spans="1:11" ht="13.5" thickBot="1">
      <c r="A2591" s="30">
        <v>45352</v>
      </c>
      <c r="B2591" s="1" t="s">
        <v>13</v>
      </c>
      <c r="C2591" s="1" t="s">
        <v>290</v>
      </c>
      <c r="D2591" s="1" t="s">
        <v>14</v>
      </c>
      <c r="E2591" s="1" t="str">
        <f>+VLOOKUP(D2591,'[1]Exportar Hoja de Trabajo'!$B$2:$F$2549,2,0)</f>
        <v>SAN ANDRES-GUSTAVO ROJAS PINILLA</v>
      </c>
      <c r="F2591" s="1" t="s">
        <v>6</v>
      </c>
      <c r="G2591" s="1" t="s">
        <v>283</v>
      </c>
      <c r="H2591" s="1" t="s">
        <v>15</v>
      </c>
      <c r="I2591" s="5">
        <v>90</v>
      </c>
      <c r="J2591" s="1" t="s">
        <v>25</v>
      </c>
      <c r="K2591" s="1" t="s">
        <v>26</v>
      </c>
    </row>
    <row r="2592" spans="1:11" ht="13.5" thickBot="1">
      <c r="A2592" s="30">
        <v>45352</v>
      </c>
      <c r="B2592" s="1" t="s">
        <v>13</v>
      </c>
      <c r="C2592" s="1" t="s">
        <v>290</v>
      </c>
      <c r="D2592" s="1" t="s">
        <v>14</v>
      </c>
      <c r="E2592" s="1" t="str">
        <f>+VLOOKUP(D2592,'[1]Exportar Hoja de Trabajo'!$B$2:$F$2549,2,0)</f>
        <v>SAN ANDRES-GUSTAVO ROJAS PINILLA</v>
      </c>
      <c r="F2592" s="1" t="s">
        <v>18</v>
      </c>
      <c r="G2592" s="1" t="s">
        <v>19</v>
      </c>
      <c r="H2592" s="1" t="s">
        <v>15</v>
      </c>
      <c r="I2592" s="5">
        <v>51</v>
      </c>
      <c r="J2592" s="1" t="s">
        <v>16</v>
      </c>
      <c r="K2592" s="1" t="s">
        <v>17</v>
      </c>
    </row>
    <row r="2593" spans="1:11" ht="13.5" thickBot="1">
      <c r="A2593" s="30">
        <v>45352</v>
      </c>
      <c r="B2593" s="1" t="s">
        <v>13</v>
      </c>
      <c r="C2593" s="1" t="s">
        <v>290</v>
      </c>
      <c r="D2593" s="1" t="s">
        <v>14</v>
      </c>
      <c r="E2593" s="1" t="str">
        <f>+VLOOKUP(D2593,'[1]Exportar Hoja de Trabajo'!$B$2:$F$2549,2,0)</f>
        <v>SAN ANDRES-GUSTAVO ROJAS PINILLA</v>
      </c>
      <c r="F2593" s="1" t="s">
        <v>23</v>
      </c>
      <c r="G2593" s="1" t="s">
        <v>24</v>
      </c>
      <c r="H2593" s="1" t="s">
        <v>29</v>
      </c>
      <c r="I2593" s="5">
        <v>323</v>
      </c>
      <c r="J2593" s="1" t="s">
        <v>30</v>
      </c>
      <c r="K2593" s="1" t="s">
        <v>488</v>
      </c>
    </row>
    <row r="2594" spans="1:11" ht="13.5" thickBot="1">
      <c r="A2594" s="30">
        <v>45352</v>
      </c>
      <c r="B2594" s="1" t="s">
        <v>13</v>
      </c>
      <c r="C2594" s="1" t="s">
        <v>290</v>
      </c>
      <c r="D2594" s="1" t="s">
        <v>14</v>
      </c>
      <c r="E2594" s="1" t="str">
        <f>+VLOOKUP(D2594,'[1]Exportar Hoja de Trabajo'!$B$2:$F$2549,2,0)</f>
        <v>SAN ANDRES-GUSTAVO ROJAS PINILLA</v>
      </c>
      <c r="F2594" s="1" t="s">
        <v>40</v>
      </c>
      <c r="G2594" s="1" t="s">
        <v>41</v>
      </c>
      <c r="H2594" s="1" t="s">
        <v>15</v>
      </c>
      <c r="I2594" s="5">
        <v>42</v>
      </c>
      <c r="J2594" s="1" t="s">
        <v>25</v>
      </c>
      <c r="K2594" s="1" t="s">
        <v>26</v>
      </c>
    </row>
    <row r="2595" spans="1:11" ht="13.5" thickBot="1">
      <c r="A2595" s="30">
        <v>45352</v>
      </c>
      <c r="B2595" s="1" t="s">
        <v>13</v>
      </c>
      <c r="C2595" s="1" t="s">
        <v>290</v>
      </c>
      <c r="D2595" s="1" t="s">
        <v>14</v>
      </c>
      <c r="E2595" s="1" t="str">
        <f>+VLOOKUP(D2595,'[1]Exportar Hoja de Trabajo'!$B$2:$F$2549,2,0)</f>
        <v>SAN ANDRES-GUSTAVO ROJAS PINILLA</v>
      </c>
      <c r="F2595" s="1" t="s">
        <v>59</v>
      </c>
      <c r="G2595" s="1" t="s">
        <v>60</v>
      </c>
      <c r="H2595" s="1" t="s">
        <v>15</v>
      </c>
      <c r="I2595" s="5">
        <v>18</v>
      </c>
      <c r="J2595" s="1" t="s">
        <v>25</v>
      </c>
      <c r="K2595" s="1" t="s">
        <v>26</v>
      </c>
    </row>
    <row r="2596" spans="1:11" ht="13.5" thickBot="1">
      <c r="A2596" s="30">
        <v>45352</v>
      </c>
      <c r="B2596" s="1" t="s">
        <v>13</v>
      </c>
      <c r="C2596" s="1" t="s">
        <v>290</v>
      </c>
      <c r="D2596" s="1" t="s">
        <v>31</v>
      </c>
      <c r="E2596" s="1" t="str">
        <f>+VLOOKUP(D2596,'[1]Exportar Hoja de Trabajo'!$B$2:$F$2549,2,0)</f>
        <v>EL EDEN</v>
      </c>
      <c r="F2596" s="1" t="s">
        <v>32</v>
      </c>
      <c r="G2596" s="1" t="s">
        <v>33</v>
      </c>
      <c r="H2596" s="1" t="s">
        <v>29</v>
      </c>
      <c r="I2596" s="5">
        <v>13</v>
      </c>
      <c r="J2596" s="1" t="s">
        <v>34</v>
      </c>
      <c r="K2596" s="1" t="s">
        <v>35</v>
      </c>
    </row>
    <row r="2597" spans="1:11" ht="13.5" thickBot="1">
      <c r="A2597" s="30">
        <v>45352</v>
      </c>
      <c r="B2597" s="1" t="s">
        <v>13</v>
      </c>
      <c r="C2597" s="1" t="s">
        <v>290</v>
      </c>
      <c r="D2597" s="1" t="s">
        <v>31</v>
      </c>
      <c r="E2597" s="1" t="str">
        <f>+VLOOKUP(D2597,'[1]Exportar Hoja de Trabajo'!$B$2:$F$2549,2,0)</f>
        <v>EL EDEN</v>
      </c>
      <c r="F2597" s="1" t="s">
        <v>32</v>
      </c>
      <c r="G2597" s="1" t="s">
        <v>33</v>
      </c>
      <c r="H2597" s="1" t="s">
        <v>15</v>
      </c>
      <c r="I2597" s="5">
        <v>13</v>
      </c>
      <c r="J2597" s="1" t="s">
        <v>25</v>
      </c>
      <c r="K2597" s="1" t="s">
        <v>26</v>
      </c>
    </row>
    <row r="2598" spans="1:11" ht="13.5" thickBot="1">
      <c r="A2598" s="30">
        <v>45352</v>
      </c>
      <c r="B2598" s="1" t="s">
        <v>13</v>
      </c>
      <c r="C2598" s="1" t="s">
        <v>290</v>
      </c>
      <c r="D2598" s="1" t="s">
        <v>31</v>
      </c>
      <c r="E2598" s="1" t="str">
        <f>+VLOOKUP(D2598,'[1]Exportar Hoja de Trabajo'!$B$2:$F$2549,2,0)</f>
        <v>EL EDEN</v>
      </c>
      <c r="F2598" s="1" t="s">
        <v>6</v>
      </c>
      <c r="G2598" s="1" t="s">
        <v>283</v>
      </c>
      <c r="H2598" s="1" t="s">
        <v>20</v>
      </c>
      <c r="I2598" s="5">
        <v>3</v>
      </c>
      <c r="J2598" s="1" t="s">
        <v>107</v>
      </c>
      <c r="K2598" s="1" t="s">
        <v>108</v>
      </c>
    </row>
    <row r="2599" spans="1:11" ht="13.5" thickBot="1">
      <c r="A2599" s="30">
        <v>45352</v>
      </c>
      <c r="B2599" s="1" t="s">
        <v>90</v>
      </c>
      <c r="C2599" s="1" t="s">
        <v>294</v>
      </c>
      <c r="D2599" s="1" t="s">
        <v>5</v>
      </c>
      <c r="E2599" s="1" t="str">
        <f>+VLOOKUP(D2599,'[1]Exportar Hoja de Trabajo'!$B$2:$F$2549,2,0)</f>
        <v>BOGOTA - EL DORADO LUIS CARLOS GALAN SARMIENTO</v>
      </c>
      <c r="F2599" s="1" t="s">
        <v>23</v>
      </c>
      <c r="G2599" s="1" t="s">
        <v>24</v>
      </c>
      <c r="H2599" s="1" t="s">
        <v>52</v>
      </c>
      <c r="I2599" s="5">
        <v>5</v>
      </c>
      <c r="J2599" s="1" t="s">
        <v>199</v>
      </c>
      <c r="K2599" t="s">
        <v>255</v>
      </c>
    </row>
    <row r="2600" spans="1:11" ht="13.5" thickBot="1">
      <c r="A2600" s="30">
        <v>45352</v>
      </c>
      <c r="B2600" s="1" t="s">
        <v>90</v>
      </c>
      <c r="C2600" s="1" t="s">
        <v>294</v>
      </c>
      <c r="D2600" s="1" t="s">
        <v>5</v>
      </c>
      <c r="E2600" s="1" t="str">
        <f>+VLOOKUP(D2600,'[1]Exportar Hoja de Trabajo'!$B$2:$F$2549,2,0)</f>
        <v>BOGOTA - EL DORADO LUIS CARLOS GALAN SARMIENTO</v>
      </c>
      <c r="F2600" s="1" t="s">
        <v>18</v>
      </c>
      <c r="G2600" s="1" t="s">
        <v>19</v>
      </c>
      <c r="H2600" s="1" t="s">
        <v>52</v>
      </c>
      <c r="I2600" s="5">
        <v>144</v>
      </c>
      <c r="J2600" s="1" t="s">
        <v>53</v>
      </c>
      <c r="K2600" s="1" t="s">
        <v>54</v>
      </c>
    </row>
    <row r="2601" spans="1:11" ht="13.5" thickBot="1">
      <c r="A2601" s="30">
        <v>45352</v>
      </c>
      <c r="B2601" s="1" t="s">
        <v>90</v>
      </c>
      <c r="C2601" s="1" t="s">
        <v>294</v>
      </c>
      <c r="D2601" s="1" t="s">
        <v>5</v>
      </c>
      <c r="E2601" s="1" t="str">
        <f>+VLOOKUP(D2601,'[1]Exportar Hoja de Trabajo'!$B$2:$F$2549,2,0)</f>
        <v>BOGOTA - EL DORADO LUIS CARLOS GALAN SARMIENTO</v>
      </c>
      <c r="F2601" s="1" t="s">
        <v>32</v>
      </c>
      <c r="G2601" s="1" t="s">
        <v>33</v>
      </c>
      <c r="H2601" s="1" t="s">
        <v>94</v>
      </c>
      <c r="I2601" s="5">
        <v>39</v>
      </c>
      <c r="J2601" s="1" t="s">
        <v>95</v>
      </c>
      <c r="K2601" s="1" t="s">
        <v>96</v>
      </c>
    </row>
    <row r="2602" spans="1:11" ht="13.5" thickBot="1">
      <c r="A2602" s="30">
        <v>45352</v>
      </c>
      <c r="B2602" s="1" t="s">
        <v>90</v>
      </c>
      <c r="C2602" s="1" t="s">
        <v>294</v>
      </c>
      <c r="D2602" s="1" t="s">
        <v>5</v>
      </c>
      <c r="E2602" s="1" t="str">
        <f>+VLOOKUP(D2602,'[1]Exportar Hoja de Trabajo'!$B$2:$F$2549,2,0)</f>
        <v>BOGOTA - EL DORADO LUIS CARLOS GALAN SARMIENTO</v>
      </c>
      <c r="F2602" s="1" t="s">
        <v>59</v>
      </c>
      <c r="G2602" s="1" t="s">
        <v>60</v>
      </c>
      <c r="H2602" s="1" t="s">
        <v>79</v>
      </c>
      <c r="I2602" s="5">
        <v>13</v>
      </c>
      <c r="J2602" s="1" t="s">
        <v>100</v>
      </c>
      <c r="K2602" s="1" t="s">
        <v>101</v>
      </c>
    </row>
    <row r="2603" spans="1:11" ht="13.5" thickBot="1">
      <c r="A2603" s="30">
        <v>45352</v>
      </c>
      <c r="B2603" s="1" t="s">
        <v>13</v>
      </c>
      <c r="C2603" s="1" t="s">
        <v>290</v>
      </c>
      <c r="D2603" s="1" t="s">
        <v>31</v>
      </c>
      <c r="E2603" s="1" t="str">
        <f>+VLOOKUP(D2603,'[1]Exportar Hoja de Trabajo'!$B$2:$F$2549,2,0)</f>
        <v>EL EDEN</v>
      </c>
      <c r="F2603" s="1" t="s">
        <v>65</v>
      </c>
      <c r="G2603" s="1" t="s">
        <v>66</v>
      </c>
      <c r="H2603" s="1" t="s">
        <v>29</v>
      </c>
      <c r="I2603" s="5">
        <v>1</v>
      </c>
      <c r="J2603" s="1" t="s">
        <v>30</v>
      </c>
      <c r="K2603" s="1" t="s">
        <v>488</v>
      </c>
    </row>
    <row r="2604" spans="1:11" ht="13.5" thickBot="1">
      <c r="A2604" s="30">
        <v>45352</v>
      </c>
      <c r="B2604" s="1" t="s">
        <v>13</v>
      </c>
      <c r="C2604" s="1" t="s">
        <v>290</v>
      </c>
      <c r="D2604" s="1" t="s">
        <v>31</v>
      </c>
      <c r="E2604" s="1" t="str">
        <f>+VLOOKUP(D2604,'[1]Exportar Hoja de Trabajo'!$B$2:$F$2549,2,0)</f>
        <v>EL EDEN</v>
      </c>
      <c r="F2604" s="1" t="s">
        <v>23</v>
      </c>
      <c r="G2604" s="1" t="s">
        <v>24</v>
      </c>
      <c r="H2604" s="1" t="s">
        <v>15</v>
      </c>
      <c r="I2604" s="5">
        <v>18</v>
      </c>
      <c r="J2604" s="1" t="s">
        <v>16</v>
      </c>
      <c r="K2604" s="1" t="s">
        <v>17</v>
      </c>
    </row>
    <row r="2605" spans="1:11" ht="13.5" thickBot="1">
      <c r="A2605" s="30">
        <v>45352</v>
      </c>
      <c r="B2605" s="1" t="s">
        <v>13</v>
      </c>
      <c r="C2605" s="1" t="s">
        <v>290</v>
      </c>
      <c r="D2605" s="1" t="s">
        <v>31</v>
      </c>
      <c r="E2605" s="1" t="str">
        <f>+VLOOKUP(D2605,'[1]Exportar Hoja de Trabajo'!$B$2:$F$2549,2,0)</f>
        <v>EL EDEN</v>
      </c>
      <c r="F2605" s="1" t="s">
        <v>27</v>
      </c>
      <c r="G2605" s="1" t="s">
        <v>28</v>
      </c>
      <c r="H2605" s="1" t="s">
        <v>45</v>
      </c>
      <c r="I2605" s="5">
        <v>7</v>
      </c>
      <c r="J2605" s="1" t="s">
        <v>46</v>
      </c>
      <c r="K2605" s="1" t="s">
        <v>47</v>
      </c>
    </row>
    <row r="2606" spans="1:11" ht="13.5" thickBot="1">
      <c r="A2606" s="30">
        <v>45352</v>
      </c>
      <c r="B2606" s="1" t="s">
        <v>13</v>
      </c>
      <c r="C2606" s="1" t="s">
        <v>290</v>
      </c>
      <c r="D2606" s="1" t="s">
        <v>31</v>
      </c>
      <c r="E2606" s="1" t="str">
        <f>+VLOOKUP(D2606,'[1]Exportar Hoja de Trabajo'!$B$2:$F$2549,2,0)</f>
        <v>EL EDEN</v>
      </c>
      <c r="F2606" s="1" t="s">
        <v>40</v>
      </c>
      <c r="G2606" s="1" t="s">
        <v>41</v>
      </c>
      <c r="H2606" s="1" t="s">
        <v>29</v>
      </c>
      <c r="I2606" s="5">
        <v>62</v>
      </c>
      <c r="J2606" s="1" t="s">
        <v>30</v>
      </c>
      <c r="K2606" s="1" t="s">
        <v>488</v>
      </c>
    </row>
    <row r="2607" spans="1:11" ht="13.5" thickBot="1">
      <c r="A2607" s="30">
        <v>45352</v>
      </c>
      <c r="B2607" s="1" t="s">
        <v>13</v>
      </c>
      <c r="C2607" s="1" t="s">
        <v>290</v>
      </c>
      <c r="D2607" s="1" t="s">
        <v>31</v>
      </c>
      <c r="E2607" s="1" t="str">
        <f>+VLOOKUP(D2607,'[1]Exportar Hoja de Trabajo'!$B$2:$F$2549,2,0)</f>
        <v>EL EDEN</v>
      </c>
      <c r="F2607" s="1" t="s">
        <v>40</v>
      </c>
      <c r="G2607" s="1" t="s">
        <v>41</v>
      </c>
      <c r="H2607" s="1" t="s">
        <v>29</v>
      </c>
      <c r="I2607" s="5">
        <v>26</v>
      </c>
      <c r="J2607" s="1" t="s">
        <v>34</v>
      </c>
      <c r="K2607" s="1" t="s">
        <v>35</v>
      </c>
    </row>
    <row r="2608" spans="1:11" ht="13.5" thickBot="1">
      <c r="A2608" s="30">
        <v>45352</v>
      </c>
      <c r="B2608" s="1" t="s">
        <v>13</v>
      </c>
      <c r="C2608" s="1" t="s">
        <v>290</v>
      </c>
      <c r="D2608" s="1" t="s">
        <v>37</v>
      </c>
      <c r="E2608" s="1" t="str">
        <f>+VLOOKUP(D2608,'[1]Exportar Hoja de Trabajo'!$B$2:$F$2549,2,0)</f>
        <v>BARRANQUILLA-E. CORTISSOZ</v>
      </c>
      <c r="F2608" s="1" t="s">
        <v>32</v>
      </c>
      <c r="G2608" s="1" t="s">
        <v>33</v>
      </c>
      <c r="H2608" s="1" t="s">
        <v>15</v>
      </c>
      <c r="I2608" s="5">
        <v>41</v>
      </c>
      <c r="J2608" s="1" t="s">
        <v>25</v>
      </c>
      <c r="K2608" s="1" t="s">
        <v>26</v>
      </c>
    </row>
    <row r="2609" spans="1:11" ht="13.5" thickBot="1">
      <c r="A2609" s="30">
        <v>45352</v>
      </c>
      <c r="B2609" s="1" t="s">
        <v>13</v>
      </c>
      <c r="C2609" s="1" t="s">
        <v>290</v>
      </c>
      <c r="D2609" s="1" t="s">
        <v>37</v>
      </c>
      <c r="E2609" s="1" t="str">
        <f>+VLOOKUP(D2609,'[1]Exportar Hoja de Trabajo'!$B$2:$F$2549,2,0)</f>
        <v>BARRANQUILLA-E. CORTISSOZ</v>
      </c>
      <c r="F2609" s="1" t="s">
        <v>6</v>
      </c>
      <c r="G2609" s="1" t="s">
        <v>283</v>
      </c>
      <c r="H2609" s="1" t="s">
        <v>55</v>
      </c>
      <c r="I2609" s="5">
        <v>1</v>
      </c>
      <c r="J2609" s="1" t="s">
        <v>30</v>
      </c>
      <c r="K2609" s="1" t="s">
        <v>488</v>
      </c>
    </row>
    <row r="2610" spans="1:11" ht="13.5" thickBot="1">
      <c r="A2610" s="30">
        <v>45352</v>
      </c>
      <c r="B2610" s="1" t="s">
        <v>13</v>
      </c>
      <c r="C2610" s="1" t="s">
        <v>290</v>
      </c>
      <c r="D2610" s="1" t="s">
        <v>37</v>
      </c>
      <c r="E2610" s="1" t="str">
        <f>+VLOOKUP(D2610,'[1]Exportar Hoja de Trabajo'!$B$2:$F$2549,2,0)</f>
        <v>BARRANQUILLA-E. CORTISSOZ</v>
      </c>
      <c r="F2610" s="1" t="s">
        <v>18</v>
      </c>
      <c r="G2610" s="1" t="s">
        <v>19</v>
      </c>
      <c r="H2610" s="1" t="s">
        <v>29</v>
      </c>
      <c r="I2610" s="5">
        <v>31</v>
      </c>
      <c r="J2610" s="1" t="s">
        <v>34</v>
      </c>
      <c r="K2610" s="1" t="s">
        <v>35</v>
      </c>
    </row>
    <row r="2611" spans="1:11" ht="13.5" thickBot="1">
      <c r="A2611" s="30">
        <v>45352</v>
      </c>
      <c r="B2611" s="1" t="s">
        <v>13</v>
      </c>
      <c r="C2611" s="1" t="s">
        <v>290</v>
      </c>
      <c r="D2611" s="1" t="s">
        <v>37</v>
      </c>
      <c r="E2611" s="1" t="str">
        <f>+VLOOKUP(D2611,'[1]Exportar Hoja de Trabajo'!$B$2:$F$2549,2,0)</f>
        <v>BARRANQUILLA-E. CORTISSOZ</v>
      </c>
      <c r="F2611" s="1" t="s">
        <v>18</v>
      </c>
      <c r="G2611" s="1" t="s">
        <v>19</v>
      </c>
      <c r="H2611" s="1" t="s">
        <v>15</v>
      </c>
      <c r="I2611" s="5">
        <v>41</v>
      </c>
      <c r="J2611" s="1" t="s">
        <v>25</v>
      </c>
      <c r="K2611" s="1" t="s">
        <v>26</v>
      </c>
    </row>
    <row r="2612" spans="1:11" ht="13.5" thickBot="1">
      <c r="A2612" s="30">
        <v>45352</v>
      </c>
      <c r="B2612" s="1" t="s">
        <v>13</v>
      </c>
      <c r="C2612" s="1" t="s">
        <v>290</v>
      </c>
      <c r="D2612" s="1" t="s">
        <v>37</v>
      </c>
      <c r="E2612" s="1" t="str">
        <f>+VLOOKUP(D2612,'[1]Exportar Hoja de Trabajo'!$B$2:$F$2549,2,0)</f>
        <v>BARRANQUILLA-E. CORTISSOZ</v>
      </c>
      <c r="F2612" s="1" t="s">
        <v>23</v>
      </c>
      <c r="G2612" s="1" t="s">
        <v>24</v>
      </c>
      <c r="H2612" s="1" t="s">
        <v>15</v>
      </c>
      <c r="I2612" s="5">
        <v>45</v>
      </c>
      <c r="J2612" s="1" t="s">
        <v>16</v>
      </c>
      <c r="K2612" s="1" t="s">
        <v>17</v>
      </c>
    </row>
    <row r="2613" spans="1:11" ht="13.5" thickBot="1">
      <c r="A2613" s="30">
        <v>45352</v>
      </c>
      <c r="B2613" s="1" t="s">
        <v>13</v>
      </c>
      <c r="C2613" s="1" t="s">
        <v>290</v>
      </c>
      <c r="D2613" s="1" t="s">
        <v>37</v>
      </c>
      <c r="E2613" s="1" t="str">
        <f>+VLOOKUP(D2613,'[1]Exportar Hoja de Trabajo'!$B$2:$F$2549,2,0)</f>
        <v>BARRANQUILLA-E. CORTISSOZ</v>
      </c>
      <c r="F2613" s="1" t="s">
        <v>36</v>
      </c>
      <c r="G2613" t="s">
        <v>347</v>
      </c>
      <c r="H2613" s="1" t="s">
        <v>200</v>
      </c>
      <c r="I2613" s="5">
        <v>4</v>
      </c>
      <c r="J2613" s="1" t="s">
        <v>175</v>
      </c>
      <c r="K2613" s="1" t="s">
        <v>176</v>
      </c>
    </row>
    <row r="2614" spans="1:11" ht="13.5" thickBot="1">
      <c r="A2614" s="30">
        <v>45352</v>
      </c>
      <c r="B2614" s="1" t="s">
        <v>13</v>
      </c>
      <c r="C2614" s="1" t="s">
        <v>290</v>
      </c>
      <c r="D2614" s="1" t="s">
        <v>37</v>
      </c>
      <c r="E2614" s="1" t="str">
        <f>+VLOOKUP(D2614,'[1]Exportar Hoja de Trabajo'!$B$2:$F$2549,2,0)</f>
        <v>BARRANQUILLA-E. CORTISSOZ</v>
      </c>
      <c r="F2614" s="1" t="s">
        <v>40</v>
      </c>
      <c r="G2614" s="1" t="s">
        <v>41</v>
      </c>
      <c r="H2614" s="1" t="s">
        <v>15</v>
      </c>
      <c r="I2614" s="5">
        <v>2</v>
      </c>
      <c r="J2614" s="1" t="s">
        <v>42</v>
      </c>
      <c r="K2614" s="1" t="s">
        <v>43</v>
      </c>
    </row>
    <row r="2615" spans="1:11" ht="13.5" thickBot="1">
      <c r="A2615" s="30">
        <v>45352</v>
      </c>
      <c r="B2615" s="1" t="s">
        <v>13</v>
      </c>
      <c r="C2615" s="1" t="s">
        <v>290</v>
      </c>
      <c r="D2615" s="1" t="s">
        <v>44</v>
      </c>
      <c r="E2615" s="1" t="str">
        <f>+VLOOKUP(D2615,'[1]Exportar Hoja de Trabajo'!$B$2:$F$2549,2,0)</f>
        <v>BUCARAMANGA - PALONEGRO</v>
      </c>
      <c r="F2615" s="1" t="s">
        <v>32</v>
      </c>
      <c r="G2615" s="1" t="s">
        <v>33</v>
      </c>
      <c r="H2615" s="1" t="s">
        <v>29</v>
      </c>
      <c r="I2615" s="5">
        <v>212</v>
      </c>
      <c r="J2615" s="1" t="s">
        <v>30</v>
      </c>
      <c r="K2615" s="1" t="s">
        <v>488</v>
      </c>
    </row>
    <row r="2616" spans="1:11" ht="13.5" thickBot="1">
      <c r="A2616" s="30">
        <v>45352</v>
      </c>
      <c r="B2616" s="1" t="s">
        <v>13</v>
      </c>
      <c r="C2616" s="1" t="s">
        <v>290</v>
      </c>
      <c r="D2616" s="1" t="s">
        <v>44</v>
      </c>
      <c r="E2616" s="1" t="str">
        <f>+VLOOKUP(D2616,'[1]Exportar Hoja de Trabajo'!$B$2:$F$2549,2,0)</f>
        <v>BUCARAMANGA - PALONEGRO</v>
      </c>
      <c r="F2616" s="1" t="s">
        <v>6</v>
      </c>
      <c r="G2616" s="1" t="s">
        <v>283</v>
      </c>
      <c r="H2616" s="1" t="s">
        <v>29</v>
      </c>
      <c r="I2616" s="5">
        <v>1008</v>
      </c>
      <c r="J2616" s="1" t="s">
        <v>30</v>
      </c>
      <c r="K2616" s="1" t="s">
        <v>488</v>
      </c>
    </row>
    <row r="2617" spans="1:11" ht="13.5" thickBot="1">
      <c r="A2617" s="30">
        <v>45352</v>
      </c>
      <c r="B2617" s="1" t="s">
        <v>13</v>
      </c>
      <c r="C2617" s="1" t="s">
        <v>290</v>
      </c>
      <c r="D2617" s="1" t="s">
        <v>44</v>
      </c>
      <c r="E2617" s="1" t="str">
        <f>+VLOOKUP(D2617,'[1]Exportar Hoja de Trabajo'!$B$2:$F$2549,2,0)</f>
        <v>BUCARAMANGA - PALONEGRO</v>
      </c>
      <c r="F2617" s="1" t="s">
        <v>18</v>
      </c>
      <c r="G2617" s="1" t="s">
        <v>19</v>
      </c>
      <c r="H2617" s="1" t="s">
        <v>15</v>
      </c>
      <c r="I2617" s="5">
        <v>14</v>
      </c>
      <c r="J2617" s="1" t="s">
        <v>25</v>
      </c>
      <c r="K2617" s="1" t="s">
        <v>26</v>
      </c>
    </row>
    <row r="2618" spans="1:11" ht="13.5" thickBot="1">
      <c r="A2618" s="30">
        <v>45352</v>
      </c>
      <c r="B2618" s="1" t="s">
        <v>13</v>
      </c>
      <c r="C2618" s="1" t="s">
        <v>290</v>
      </c>
      <c r="D2618" s="1" t="s">
        <v>44</v>
      </c>
      <c r="E2618" s="1" t="str">
        <f>+VLOOKUP(D2618,'[1]Exportar Hoja de Trabajo'!$B$2:$F$2549,2,0)</f>
        <v>BUCARAMANGA - PALONEGRO</v>
      </c>
      <c r="F2618" s="1" t="s">
        <v>18</v>
      </c>
      <c r="G2618" s="1" t="s">
        <v>19</v>
      </c>
      <c r="H2618" s="1" t="s">
        <v>15</v>
      </c>
      <c r="I2618" s="5">
        <v>18</v>
      </c>
      <c r="J2618" s="1" t="s">
        <v>16</v>
      </c>
      <c r="K2618" s="1" t="s">
        <v>17</v>
      </c>
    </row>
    <row r="2619" spans="1:11" ht="13.5" thickBot="1">
      <c r="A2619" s="30">
        <v>45352</v>
      </c>
      <c r="B2619" s="1" t="s">
        <v>13</v>
      </c>
      <c r="C2619" s="1" t="s">
        <v>290</v>
      </c>
      <c r="D2619" s="1" t="s">
        <v>44</v>
      </c>
      <c r="E2619" s="1" t="str">
        <f>+VLOOKUP(D2619,'[1]Exportar Hoja de Trabajo'!$B$2:$F$2549,2,0)</f>
        <v>BUCARAMANGA - PALONEGRO</v>
      </c>
      <c r="F2619" s="1" t="s">
        <v>23</v>
      </c>
      <c r="G2619" s="1" t="s">
        <v>24</v>
      </c>
      <c r="H2619" s="1" t="s">
        <v>15</v>
      </c>
      <c r="I2619" s="5">
        <v>29</v>
      </c>
      <c r="J2619" s="1" t="s">
        <v>25</v>
      </c>
      <c r="K2619" s="1" t="s">
        <v>26</v>
      </c>
    </row>
    <row r="2620" spans="1:11" ht="13.5" thickBot="1">
      <c r="A2620" s="30">
        <v>45352</v>
      </c>
      <c r="B2620" s="1" t="s">
        <v>13</v>
      </c>
      <c r="C2620" s="1" t="s">
        <v>290</v>
      </c>
      <c r="D2620" s="1" t="s">
        <v>44</v>
      </c>
      <c r="E2620" s="1" t="str">
        <f>+VLOOKUP(D2620,'[1]Exportar Hoja de Trabajo'!$B$2:$F$2549,2,0)</f>
        <v>BUCARAMANGA - PALONEGRO</v>
      </c>
      <c r="F2620" s="1" t="s">
        <v>36</v>
      </c>
      <c r="G2620" t="s">
        <v>347</v>
      </c>
      <c r="H2620" s="1" t="s">
        <v>45</v>
      </c>
      <c r="I2620" s="5">
        <v>1</v>
      </c>
      <c r="J2620" s="1" t="s">
        <v>46</v>
      </c>
      <c r="K2620" s="1" t="s">
        <v>47</v>
      </c>
    </row>
    <row r="2621" spans="1:11" ht="13.5" thickBot="1">
      <c r="A2621" s="30">
        <v>45352</v>
      </c>
      <c r="B2621" s="1" t="s">
        <v>13</v>
      </c>
      <c r="C2621" s="1" t="s">
        <v>290</v>
      </c>
      <c r="D2621" s="1" t="s">
        <v>44</v>
      </c>
      <c r="E2621" s="1" t="str">
        <f>+VLOOKUP(D2621,'[1]Exportar Hoja de Trabajo'!$B$2:$F$2549,2,0)</f>
        <v>BUCARAMANGA - PALONEGRO</v>
      </c>
      <c r="F2621" s="1" t="s">
        <v>36</v>
      </c>
      <c r="G2621" t="s">
        <v>347</v>
      </c>
      <c r="H2621" s="1" t="s">
        <v>15</v>
      </c>
      <c r="I2621" s="5">
        <v>14</v>
      </c>
      <c r="J2621" s="1" t="s">
        <v>25</v>
      </c>
      <c r="K2621" s="1" t="s">
        <v>26</v>
      </c>
    </row>
    <row r="2622" spans="1:11" ht="13.5" thickBot="1">
      <c r="A2622" s="30">
        <v>45352</v>
      </c>
      <c r="B2622" s="1" t="s">
        <v>13</v>
      </c>
      <c r="C2622" s="1" t="s">
        <v>290</v>
      </c>
      <c r="D2622" s="1" t="s">
        <v>44</v>
      </c>
      <c r="E2622" s="1" t="str">
        <f>+VLOOKUP(D2622,'[1]Exportar Hoja de Trabajo'!$B$2:$F$2549,2,0)</f>
        <v>BUCARAMANGA - PALONEGRO</v>
      </c>
      <c r="F2622" s="1" t="s">
        <v>40</v>
      </c>
      <c r="G2622" s="1" t="s">
        <v>41</v>
      </c>
      <c r="H2622" s="1" t="s">
        <v>29</v>
      </c>
      <c r="I2622" s="5">
        <v>1047</v>
      </c>
      <c r="J2622" s="1" t="s">
        <v>46</v>
      </c>
      <c r="K2622" s="1" t="s">
        <v>47</v>
      </c>
    </row>
    <row r="2623" spans="1:11" ht="13.5" thickBot="1">
      <c r="A2623" s="30">
        <v>45352</v>
      </c>
      <c r="B2623" s="1" t="s">
        <v>13</v>
      </c>
      <c r="C2623" s="1" t="s">
        <v>290</v>
      </c>
      <c r="D2623" s="1" t="s">
        <v>48</v>
      </c>
      <c r="E2623" s="1" t="str">
        <f>+VLOOKUP(D2623,'[1]Exportar Hoja de Trabajo'!$B$2:$F$2549,2,0)</f>
        <v>CALI - ALFONSO BONILLA ARAGON</v>
      </c>
      <c r="F2623" s="1" t="s">
        <v>6</v>
      </c>
      <c r="G2623" s="1" t="s">
        <v>283</v>
      </c>
      <c r="H2623" s="1" t="s">
        <v>55</v>
      </c>
      <c r="I2623" s="5">
        <v>41</v>
      </c>
      <c r="J2623" s="1" t="s">
        <v>46</v>
      </c>
      <c r="K2623" s="1" t="s">
        <v>47</v>
      </c>
    </row>
    <row r="2624" spans="1:11" ht="13.5" thickBot="1">
      <c r="A2624" s="30">
        <v>45352</v>
      </c>
      <c r="B2624" s="1" t="s">
        <v>13</v>
      </c>
      <c r="C2624" s="1" t="s">
        <v>290</v>
      </c>
      <c r="D2624" s="1" t="s">
        <v>48</v>
      </c>
      <c r="E2624" s="1" t="str">
        <f>+VLOOKUP(D2624,'[1]Exportar Hoja de Trabajo'!$B$2:$F$2549,2,0)</f>
        <v>CALI - ALFONSO BONILLA ARAGON</v>
      </c>
      <c r="F2624" s="1" t="s">
        <v>18</v>
      </c>
      <c r="G2624" s="1" t="s">
        <v>19</v>
      </c>
      <c r="H2624" s="1" t="s">
        <v>49</v>
      </c>
      <c r="I2624" s="5">
        <v>23</v>
      </c>
      <c r="J2624" s="1" t="s">
        <v>50</v>
      </c>
      <c r="K2624" s="1" t="s">
        <v>51</v>
      </c>
    </row>
    <row r="2625" spans="1:11" ht="13.5" thickBot="1">
      <c r="A2625" s="30">
        <v>45352</v>
      </c>
      <c r="B2625" s="1" t="s">
        <v>13</v>
      </c>
      <c r="C2625" s="1" t="s">
        <v>290</v>
      </c>
      <c r="D2625" s="1" t="s">
        <v>48</v>
      </c>
      <c r="E2625" s="1" t="str">
        <f>+VLOOKUP(D2625,'[1]Exportar Hoja de Trabajo'!$B$2:$F$2549,2,0)</f>
        <v>CALI - ALFONSO BONILLA ARAGON</v>
      </c>
      <c r="F2625" s="1" t="s">
        <v>18</v>
      </c>
      <c r="G2625" s="1" t="s">
        <v>19</v>
      </c>
      <c r="H2625" s="1" t="s">
        <v>15</v>
      </c>
      <c r="I2625" s="5">
        <v>175</v>
      </c>
      <c r="J2625" s="1" t="s">
        <v>25</v>
      </c>
      <c r="K2625" s="1" t="s">
        <v>26</v>
      </c>
    </row>
    <row r="2626" spans="1:11" ht="13.5" thickBot="1">
      <c r="A2626" s="30">
        <v>45352</v>
      </c>
      <c r="B2626" s="1" t="s">
        <v>13</v>
      </c>
      <c r="C2626" s="1" t="s">
        <v>290</v>
      </c>
      <c r="D2626" s="1" t="s">
        <v>48</v>
      </c>
      <c r="E2626" s="1" t="str">
        <f>+VLOOKUP(D2626,'[1]Exportar Hoja de Trabajo'!$B$2:$F$2549,2,0)</f>
        <v>CALI - ALFONSO BONILLA ARAGON</v>
      </c>
      <c r="F2626" s="1" t="s">
        <v>18</v>
      </c>
      <c r="G2626" s="1" t="s">
        <v>19</v>
      </c>
      <c r="H2626" s="1" t="s">
        <v>15</v>
      </c>
      <c r="I2626" s="5">
        <v>56</v>
      </c>
      <c r="J2626" s="1" t="s">
        <v>16</v>
      </c>
      <c r="K2626" s="1" t="s">
        <v>17</v>
      </c>
    </row>
    <row r="2627" spans="1:11" ht="13.5" thickBot="1">
      <c r="A2627" s="30">
        <v>45352</v>
      </c>
      <c r="B2627" s="1" t="s">
        <v>13</v>
      </c>
      <c r="C2627" s="1" t="s">
        <v>290</v>
      </c>
      <c r="D2627" s="1" t="s">
        <v>48</v>
      </c>
      <c r="E2627" s="1" t="str">
        <f>+VLOOKUP(D2627,'[1]Exportar Hoja de Trabajo'!$B$2:$F$2549,2,0)</f>
        <v>CALI - ALFONSO BONILLA ARAGON</v>
      </c>
      <c r="F2627" s="1" t="s">
        <v>23</v>
      </c>
      <c r="G2627" s="1" t="s">
        <v>24</v>
      </c>
      <c r="H2627" s="1" t="s">
        <v>49</v>
      </c>
      <c r="I2627" s="5">
        <v>23</v>
      </c>
      <c r="J2627" s="1" t="s">
        <v>50</v>
      </c>
      <c r="K2627" s="1" t="s">
        <v>51</v>
      </c>
    </row>
    <row r="2628" spans="1:11" ht="13.5" thickBot="1">
      <c r="A2628" s="30">
        <v>45352</v>
      </c>
      <c r="B2628" s="1" t="s">
        <v>13</v>
      </c>
      <c r="C2628" s="1" t="s">
        <v>290</v>
      </c>
      <c r="D2628" s="1" t="s">
        <v>48</v>
      </c>
      <c r="E2628" s="1" t="str">
        <f>+VLOOKUP(D2628,'[1]Exportar Hoja de Trabajo'!$B$2:$F$2549,2,0)</f>
        <v>CALI - ALFONSO BONILLA ARAGON</v>
      </c>
      <c r="F2628" s="1" t="s">
        <v>23</v>
      </c>
      <c r="G2628" s="1" t="s">
        <v>24</v>
      </c>
      <c r="H2628" s="1" t="s">
        <v>52</v>
      </c>
      <c r="I2628" s="5">
        <v>5</v>
      </c>
      <c r="J2628" s="1" t="s">
        <v>53</v>
      </c>
      <c r="K2628" s="1" t="s">
        <v>54</v>
      </c>
    </row>
    <row r="2629" spans="1:11" ht="13.5" thickBot="1">
      <c r="A2629" s="30">
        <v>45352</v>
      </c>
      <c r="B2629" s="1" t="s">
        <v>13</v>
      </c>
      <c r="C2629" s="1" t="s">
        <v>290</v>
      </c>
      <c r="D2629" s="1" t="s">
        <v>48</v>
      </c>
      <c r="E2629" s="1" t="str">
        <f>+VLOOKUP(D2629,'[1]Exportar Hoja de Trabajo'!$B$2:$F$2549,2,0)</f>
        <v>CALI - ALFONSO BONILLA ARAGON</v>
      </c>
      <c r="F2629" s="1" t="s">
        <v>36</v>
      </c>
      <c r="G2629" t="s">
        <v>347</v>
      </c>
      <c r="H2629" s="1" t="s">
        <v>29</v>
      </c>
      <c r="I2629" s="5">
        <v>234</v>
      </c>
      <c r="J2629" s="1" t="s">
        <v>46</v>
      </c>
      <c r="K2629" s="1" t="s">
        <v>47</v>
      </c>
    </row>
    <row r="2630" spans="1:11" ht="13.5" thickBot="1">
      <c r="A2630" s="30">
        <v>45352</v>
      </c>
      <c r="B2630" s="1" t="s">
        <v>13</v>
      </c>
      <c r="C2630" s="1" t="s">
        <v>290</v>
      </c>
      <c r="D2630" s="1" t="s">
        <v>48</v>
      </c>
      <c r="E2630" s="1" t="str">
        <f>+VLOOKUP(D2630,'[1]Exportar Hoja de Trabajo'!$B$2:$F$2549,2,0)</f>
        <v>CALI - ALFONSO BONILLA ARAGON</v>
      </c>
      <c r="F2630" s="1" t="s">
        <v>36</v>
      </c>
      <c r="G2630" t="s">
        <v>347</v>
      </c>
      <c r="H2630" s="1" t="s">
        <v>55</v>
      </c>
      <c r="I2630" s="5">
        <v>10</v>
      </c>
      <c r="J2630" s="1" t="s">
        <v>46</v>
      </c>
      <c r="K2630" s="1" t="s">
        <v>47</v>
      </c>
    </row>
    <row r="2631" spans="1:11" ht="13.5" thickBot="1">
      <c r="A2631" s="30">
        <v>45352</v>
      </c>
      <c r="B2631" s="1" t="s">
        <v>13</v>
      </c>
      <c r="C2631" s="1" t="s">
        <v>290</v>
      </c>
      <c r="D2631" s="1" t="s">
        <v>48</v>
      </c>
      <c r="E2631" s="1" t="str">
        <f>+VLOOKUP(D2631,'[1]Exportar Hoja de Trabajo'!$B$2:$F$2549,2,0)</f>
        <v>CALI - ALFONSO BONILLA ARAGON</v>
      </c>
      <c r="F2631" s="1" t="s">
        <v>38</v>
      </c>
      <c r="G2631" s="1" t="s">
        <v>39</v>
      </c>
      <c r="H2631" s="1" t="s">
        <v>15</v>
      </c>
      <c r="I2631" s="5">
        <v>48</v>
      </c>
      <c r="J2631" s="1" t="s">
        <v>42</v>
      </c>
      <c r="K2631" s="1" t="s">
        <v>43</v>
      </c>
    </row>
    <row r="2632" spans="1:11" ht="13.5" thickBot="1">
      <c r="A2632" s="30">
        <v>45352</v>
      </c>
      <c r="B2632" s="1" t="s">
        <v>13</v>
      </c>
      <c r="C2632" s="1" t="s">
        <v>290</v>
      </c>
      <c r="D2632" s="1" t="s">
        <v>48</v>
      </c>
      <c r="E2632" s="1" t="str">
        <f>+VLOOKUP(D2632,'[1]Exportar Hoja de Trabajo'!$B$2:$F$2549,2,0)</f>
        <v>CALI - ALFONSO BONILLA ARAGON</v>
      </c>
      <c r="F2632" s="1" t="s">
        <v>40</v>
      </c>
      <c r="G2632" s="1" t="s">
        <v>41</v>
      </c>
      <c r="H2632" s="1" t="s">
        <v>45</v>
      </c>
      <c r="I2632" s="5">
        <v>98</v>
      </c>
      <c r="J2632" s="1" t="s">
        <v>46</v>
      </c>
      <c r="K2632" s="1" t="s">
        <v>47</v>
      </c>
    </row>
    <row r="2633" spans="1:11" ht="13.5" thickBot="1">
      <c r="A2633" s="30">
        <v>45352</v>
      </c>
      <c r="B2633" s="1" t="s">
        <v>13</v>
      </c>
      <c r="C2633" s="1" t="s">
        <v>290</v>
      </c>
      <c r="D2633" s="1" t="s">
        <v>48</v>
      </c>
      <c r="E2633" s="1" t="str">
        <f>+VLOOKUP(D2633,'[1]Exportar Hoja de Trabajo'!$B$2:$F$2549,2,0)</f>
        <v>CALI - ALFONSO BONILLA ARAGON</v>
      </c>
      <c r="F2633" s="1" t="s">
        <v>40</v>
      </c>
      <c r="G2633" s="1" t="s">
        <v>41</v>
      </c>
      <c r="H2633" s="1" t="s">
        <v>29</v>
      </c>
      <c r="I2633" s="5">
        <v>2212</v>
      </c>
      <c r="J2633" s="1" t="s">
        <v>46</v>
      </c>
      <c r="K2633" s="1" t="s">
        <v>47</v>
      </c>
    </row>
    <row r="2634" spans="1:11" ht="13.5" thickBot="1">
      <c r="A2634" s="30">
        <v>45352</v>
      </c>
      <c r="B2634" s="1" t="s">
        <v>13</v>
      </c>
      <c r="C2634" s="1" t="s">
        <v>290</v>
      </c>
      <c r="D2634" s="1" t="s">
        <v>48</v>
      </c>
      <c r="E2634" s="1" t="str">
        <f>+VLOOKUP(D2634,'[1]Exportar Hoja de Trabajo'!$B$2:$F$2549,2,0)</f>
        <v>CALI - ALFONSO BONILLA ARAGON</v>
      </c>
      <c r="F2634" s="1" t="s">
        <v>40</v>
      </c>
      <c r="G2634" s="1" t="s">
        <v>41</v>
      </c>
      <c r="H2634" s="1" t="s">
        <v>15</v>
      </c>
      <c r="I2634" s="5">
        <v>189</v>
      </c>
      <c r="J2634" s="1" t="s">
        <v>42</v>
      </c>
      <c r="K2634" s="1" t="s">
        <v>43</v>
      </c>
    </row>
    <row r="2635" spans="1:11" ht="13.5" thickBot="1">
      <c r="A2635" s="30">
        <v>45352</v>
      </c>
      <c r="B2635" s="1" t="s">
        <v>13</v>
      </c>
      <c r="C2635" s="1" t="s">
        <v>290</v>
      </c>
      <c r="D2635" s="1" t="s">
        <v>61</v>
      </c>
      <c r="E2635" s="1" t="str">
        <f>+VLOOKUP(D2635,'[1]Exportar Hoja de Trabajo'!$B$2:$F$2549,2,0)</f>
        <v>CARTAGENA - RAFAEL NUÑEZ</v>
      </c>
      <c r="F2635" s="1" t="s">
        <v>32</v>
      </c>
      <c r="G2635" s="1" t="s">
        <v>33</v>
      </c>
      <c r="H2635" s="1" t="s">
        <v>45</v>
      </c>
      <c r="I2635" s="5">
        <v>10</v>
      </c>
      <c r="J2635" s="1" t="s">
        <v>34</v>
      </c>
      <c r="K2635" s="1" t="s">
        <v>35</v>
      </c>
    </row>
    <row r="2636" spans="1:11" ht="13.5" thickBot="1">
      <c r="A2636" s="30">
        <v>45352</v>
      </c>
      <c r="B2636" s="1" t="s">
        <v>13</v>
      </c>
      <c r="C2636" s="1" t="s">
        <v>290</v>
      </c>
      <c r="D2636" s="1" t="s">
        <v>61</v>
      </c>
      <c r="E2636" s="1" t="str">
        <f>+VLOOKUP(D2636,'[1]Exportar Hoja de Trabajo'!$B$2:$F$2549,2,0)</f>
        <v>CARTAGENA - RAFAEL NUÑEZ</v>
      </c>
      <c r="F2636" s="1" t="s">
        <v>32</v>
      </c>
      <c r="G2636" s="1" t="s">
        <v>33</v>
      </c>
      <c r="H2636" s="1" t="s">
        <v>29</v>
      </c>
      <c r="I2636" s="5">
        <v>531</v>
      </c>
      <c r="J2636" s="1" t="s">
        <v>30</v>
      </c>
      <c r="K2636" s="1" t="s">
        <v>488</v>
      </c>
    </row>
    <row r="2637" spans="1:11" ht="13.5" thickBot="1">
      <c r="A2637" s="30">
        <v>45352</v>
      </c>
      <c r="B2637" s="1" t="s">
        <v>13</v>
      </c>
      <c r="C2637" s="1" t="s">
        <v>290</v>
      </c>
      <c r="D2637" s="1" t="s">
        <v>61</v>
      </c>
      <c r="E2637" s="1" t="str">
        <f>+VLOOKUP(D2637,'[1]Exportar Hoja de Trabajo'!$B$2:$F$2549,2,0)</f>
        <v>CARTAGENA - RAFAEL NUÑEZ</v>
      </c>
      <c r="F2637" s="1" t="s">
        <v>32</v>
      </c>
      <c r="G2637" s="1" t="s">
        <v>33</v>
      </c>
      <c r="H2637" s="1" t="s">
        <v>62</v>
      </c>
      <c r="I2637" s="5">
        <v>28</v>
      </c>
      <c r="J2637" s="1" t="s">
        <v>34</v>
      </c>
      <c r="K2637" s="1" t="s">
        <v>35</v>
      </c>
    </row>
    <row r="2638" spans="1:11" ht="13.5" thickBot="1">
      <c r="A2638" s="30">
        <v>45352</v>
      </c>
      <c r="B2638" s="1" t="s">
        <v>13</v>
      </c>
      <c r="C2638" s="1" t="s">
        <v>290</v>
      </c>
      <c r="D2638" s="1" t="s">
        <v>61</v>
      </c>
      <c r="E2638" s="1" t="str">
        <f>+VLOOKUP(D2638,'[1]Exportar Hoja de Trabajo'!$B$2:$F$2549,2,0)</f>
        <v>CARTAGENA - RAFAEL NUÑEZ</v>
      </c>
      <c r="F2638" s="1" t="s">
        <v>32</v>
      </c>
      <c r="G2638" s="1" t="s">
        <v>33</v>
      </c>
      <c r="H2638" s="1" t="s">
        <v>62</v>
      </c>
      <c r="I2638" s="5">
        <v>18</v>
      </c>
      <c r="J2638" s="1" t="s">
        <v>63</v>
      </c>
      <c r="K2638" s="1" t="s">
        <v>64</v>
      </c>
    </row>
    <row r="2639" spans="1:11" ht="13.5" thickBot="1">
      <c r="A2639" s="30">
        <v>45352</v>
      </c>
      <c r="B2639" s="1" t="s">
        <v>13</v>
      </c>
      <c r="C2639" s="1" t="s">
        <v>290</v>
      </c>
      <c r="D2639" s="1" t="s">
        <v>61</v>
      </c>
      <c r="E2639" s="1" t="str">
        <f>+VLOOKUP(D2639,'[1]Exportar Hoja de Trabajo'!$B$2:$F$2549,2,0)</f>
        <v>CARTAGENA - RAFAEL NUÑEZ</v>
      </c>
      <c r="F2639" s="1" t="s">
        <v>32</v>
      </c>
      <c r="G2639" s="1" t="s">
        <v>33</v>
      </c>
      <c r="H2639" s="1" t="s">
        <v>15</v>
      </c>
      <c r="I2639" s="5">
        <v>138</v>
      </c>
      <c r="J2639" s="1" t="s">
        <v>16</v>
      </c>
      <c r="K2639" s="1" t="s">
        <v>17</v>
      </c>
    </row>
    <row r="2640" spans="1:11" ht="13.5" thickBot="1">
      <c r="A2640" s="30">
        <v>45352</v>
      </c>
      <c r="B2640" s="1" t="s">
        <v>13</v>
      </c>
      <c r="C2640" s="1" t="s">
        <v>290</v>
      </c>
      <c r="D2640" s="1" t="s">
        <v>61</v>
      </c>
      <c r="E2640" s="1" t="str">
        <f>+VLOOKUP(D2640,'[1]Exportar Hoja de Trabajo'!$B$2:$F$2549,2,0)</f>
        <v>CARTAGENA - RAFAEL NUÑEZ</v>
      </c>
      <c r="F2640" s="1" t="s">
        <v>6</v>
      </c>
      <c r="G2640" s="1" t="s">
        <v>283</v>
      </c>
      <c r="H2640" s="1" t="s">
        <v>49</v>
      </c>
      <c r="I2640" s="5">
        <v>474</v>
      </c>
      <c r="J2640" s="1" t="s">
        <v>50</v>
      </c>
      <c r="K2640" s="1" t="s">
        <v>51</v>
      </c>
    </row>
    <row r="2641" spans="1:11" ht="13.5" thickBot="1">
      <c r="A2641" s="30">
        <v>45352</v>
      </c>
      <c r="B2641" s="1" t="s">
        <v>13</v>
      </c>
      <c r="C2641" s="1" t="s">
        <v>290</v>
      </c>
      <c r="D2641" s="1" t="s">
        <v>61</v>
      </c>
      <c r="E2641" s="1" t="str">
        <f>+VLOOKUP(D2641,'[1]Exportar Hoja de Trabajo'!$B$2:$F$2549,2,0)</f>
        <v>CARTAGENA - RAFAEL NUÑEZ</v>
      </c>
      <c r="F2641" s="1" t="s">
        <v>6</v>
      </c>
      <c r="G2641" s="1" t="s">
        <v>283</v>
      </c>
      <c r="H2641" s="1" t="s">
        <v>62</v>
      </c>
      <c r="I2641" s="5">
        <v>94</v>
      </c>
      <c r="J2641" s="1" t="s">
        <v>63</v>
      </c>
      <c r="K2641" s="1" t="s">
        <v>64</v>
      </c>
    </row>
    <row r="2642" spans="1:11" ht="13.5" thickBot="1">
      <c r="A2642" s="30">
        <v>45352</v>
      </c>
      <c r="B2642" s="1" t="s">
        <v>13</v>
      </c>
      <c r="C2642" s="1" t="s">
        <v>290</v>
      </c>
      <c r="D2642" s="1" t="s">
        <v>61</v>
      </c>
      <c r="E2642" s="1" t="str">
        <f>+VLOOKUP(D2642,'[1]Exportar Hoja de Trabajo'!$B$2:$F$2549,2,0)</f>
        <v>CARTAGENA - RAFAEL NUÑEZ</v>
      </c>
      <c r="F2642" s="1" t="s">
        <v>6</v>
      </c>
      <c r="G2642" s="1" t="s">
        <v>283</v>
      </c>
      <c r="H2642" s="1" t="s">
        <v>15</v>
      </c>
      <c r="I2642" s="5">
        <v>624</v>
      </c>
      <c r="J2642" s="1" t="s">
        <v>42</v>
      </c>
      <c r="K2642" s="1" t="s">
        <v>43</v>
      </c>
    </row>
    <row r="2643" spans="1:11" ht="13.5" thickBot="1">
      <c r="A2643" s="30">
        <v>45352</v>
      </c>
      <c r="B2643" s="1" t="s">
        <v>13</v>
      </c>
      <c r="C2643" s="1" t="s">
        <v>290</v>
      </c>
      <c r="D2643" s="1" t="s">
        <v>61</v>
      </c>
      <c r="E2643" s="1" t="str">
        <f>+VLOOKUP(D2643,'[1]Exportar Hoja de Trabajo'!$B$2:$F$2549,2,0)</f>
        <v>CARTAGENA - RAFAEL NUÑEZ</v>
      </c>
      <c r="F2643" s="1" t="s">
        <v>6</v>
      </c>
      <c r="G2643" s="1" t="s">
        <v>283</v>
      </c>
      <c r="H2643" s="1" t="s">
        <v>15</v>
      </c>
      <c r="I2643" s="5">
        <v>688</v>
      </c>
      <c r="J2643" s="1" t="s">
        <v>16</v>
      </c>
      <c r="K2643" s="1" t="s">
        <v>17</v>
      </c>
    </row>
    <row r="2644" spans="1:11" ht="13.5" thickBot="1">
      <c r="A2644" s="30">
        <v>45352</v>
      </c>
      <c r="B2644" s="1" t="s">
        <v>13</v>
      </c>
      <c r="C2644" s="1" t="s">
        <v>290</v>
      </c>
      <c r="D2644" s="1" t="s">
        <v>61</v>
      </c>
      <c r="E2644" s="1" t="str">
        <f>+VLOOKUP(D2644,'[1]Exportar Hoja de Trabajo'!$B$2:$F$2549,2,0)</f>
        <v>CARTAGENA - RAFAEL NUÑEZ</v>
      </c>
      <c r="F2644" s="1" t="s">
        <v>6</v>
      </c>
      <c r="G2644" s="1" t="s">
        <v>283</v>
      </c>
      <c r="H2644" s="1" t="s">
        <v>180</v>
      </c>
      <c r="I2644" s="5">
        <v>28</v>
      </c>
      <c r="J2644" s="1" t="s">
        <v>181</v>
      </c>
      <c r="K2644" s="1" t="s">
        <v>182</v>
      </c>
    </row>
    <row r="2645" spans="1:11" ht="13.5" thickBot="1">
      <c r="A2645" s="30">
        <v>45352</v>
      </c>
      <c r="B2645" s="1" t="s">
        <v>13</v>
      </c>
      <c r="C2645" s="1" t="s">
        <v>290</v>
      </c>
      <c r="D2645" s="1" t="s">
        <v>61</v>
      </c>
      <c r="E2645" s="1" t="str">
        <f>+VLOOKUP(D2645,'[1]Exportar Hoja de Trabajo'!$B$2:$F$2549,2,0)</f>
        <v>CARTAGENA - RAFAEL NUÑEZ</v>
      </c>
      <c r="F2645" s="1" t="s">
        <v>18</v>
      </c>
      <c r="G2645" s="1" t="s">
        <v>19</v>
      </c>
      <c r="H2645" s="1" t="s">
        <v>49</v>
      </c>
      <c r="I2645" s="5">
        <v>92</v>
      </c>
      <c r="J2645" s="1" t="s">
        <v>50</v>
      </c>
      <c r="K2645" s="1" t="s">
        <v>51</v>
      </c>
    </row>
    <row r="2646" spans="1:11" ht="13.5" thickBot="1">
      <c r="A2646" s="30">
        <v>45352</v>
      </c>
      <c r="B2646" s="1" t="s">
        <v>13</v>
      </c>
      <c r="C2646" s="1" t="s">
        <v>290</v>
      </c>
      <c r="D2646" s="1" t="s">
        <v>61</v>
      </c>
      <c r="E2646" s="1" t="str">
        <f>+VLOOKUP(D2646,'[1]Exportar Hoja de Trabajo'!$B$2:$F$2549,2,0)</f>
        <v>CARTAGENA - RAFAEL NUÑEZ</v>
      </c>
      <c r="F2646" s="1" t="s">
        <v>23</v>
      </c>
      <c r="G2646" s="1" t="s">
        <v>24</v>
      </c>
      <c r="H2646" s="1" t="s">
        <v>45</v>
      </c>
      <c r="I2646" s="5">
        <v>9</v>
      </c>
      <c r="J2646" s="1" t="s">
        <v>30</v>
      </c>
      <c r="K2646" s="1" t="s">
        <v>488</v>
      </c>
    </row>
    <row r="2647" spans="1:11" ht="13.5" thickBot="1">
      <c r="A2647" s="30">
        <v>45352</v>
      </c>
      <c r="B2647" s="1" t="s">
        <v>13</v>
      </c>
      <c r="C2647" s="1" t="s">
        <v>290</v>
      </c>
      <c r="D2647" s="1" t="s">
        <v>61</v>
      </c>
      <c r="E2647" s="1" t="str">
        <f>+VLOOKUP(D2647,'[1]Exportar Hoja de Trabajo'!$B$2:$F$2549,2,0)</f>
        <v>CARTAGENA - RAFAEL NUÑEZ</v>
      </c>
      <c r="F2647" s="1" t="s">
        <v>23</v>
      </c>
      <c r="G2647" s="1" t="s">
        <v>24</v>
      </c>
      <c r="H2647" s="1" t="s">
        <v>15</v>
      </c>
      <c r="I2647" s="5">
        <v>136</v>
      </c>
      <c r="J2647" s="1" t="s">
        <v>16</v>
      </c>
      <c r="K2647" s="1" t="s">
        <v>17</v>
      </c>
    </row>
    <row r="2648" spans="1:11" ht="13.5" thickBot="1">
      <c r="A2648" s="30">
        <v>45352</v>
      </c>
      <c r="B2648" s="1" t="s">
        <v>13</v>
      </c>
      <c r="C2648" s="1" t="s">
        <v>290</v>
      </c>
      <c r="D2648" s="1" t="s">
        <v>61</v>
      </c>
      <c r="E2648" s="1" t="str">
        <f>+VLOOKUP(D2648,'[1]Exportar Hoja de Trabajo'!$B$2:$F$2549,2,0)</f>
        <v>CARTAGENA - RAFAEL NUÑEZ</v>
      </c>
      <c r="F2648" s="1" t="s">
        <v>36</v>
      </c>
      <c r="G2648" t="s">
        <v>347</v>
      </c>
      <c r="H2648" s="1" t="s">
        <v>45</v>
      </c>
      <c r="I2648" s="5">
        <v>6</v>
      </c>
      <c r="J2648" s="1" t="s">
        <v>30</v>
      </c>
      <c r="K2648" s="1" t="s">
        <v>488</v>
      </c>
    </row>
    <row r="2649" spans="1:11" ht="13.5" thickBot="1">
      <c r="A2649" s="30">
        <v>45352</v>
      </c>
      <c r="B2649" s="1" t="s">
        <v>13</v>
      </c>
      <c r="C2649" s="1" t="s">
        <v>290</v>
      </c>
      <c r="D2649" s="1" t="s">
        <v>61</v>
      </c>
      <c r="E2649" s="1" t="str">
        <f>+VLOOKUP(D2649,'[1]Exportar Hoja de Trabajo'!$B$2:$F$2549,2,0)</f>
        <v>CARTAGENA - RAFAEL NUÑEZ</v>
      </c>
      <c r="F2649" s="1" t="s">
        <v>36</v>
      </c>
      <c r="G2649" t="s">
        <v>347</v>
      </c>
      <c r="H2649" s="1" t="s">
        <v>15</v>
      </c>
      <c r="I2649" s="5">
        <v>5</v>
      </c>
      <c r="J2649" s="1" t="s">
        <v>25</v>
      </c>
      <c r="K2649" s="1" t="s">
        <v>26</v>
      </c>
    </row>
    <row r="2650" spans="1:11" ht="13.5" thickBot="1">
      <c r="A2650" s="30">
        <v>45352</v>
      </c>
      <c r="B2650" s="1" t="s">
        <v>13</v>
      </c>
      <c r="C2650" s="1" t="s">
        <v>290</v>
      </c>
      <c r="D2650" s="1" t="s">
        <v>61</v>
      </c>
      <c r="E2650" s="1" t="str">
        <f>+VLOOKUP(D2650,'[1]Exportar Hoja de Trabajo'!$B$2:$F$2549,2,0)</f>
        <v>CARTAGENA - RAFAEL NUÑEZ</v>
      </c>
      <c r="F2650" s="1" t="s">
        <v>36</v>
      </c>
      <c r="G2650" t="s">
        <v>347</v>
      </c>
      <c r="H2650" s="1" t="s">
        <v>15</v>
      </c>
      <c r="I2650" s="5">
        <v>14</v>
      </c>
      <c r="J2650" s="1" t="s">
        <v>70</v>
      </c>
      <c r="K2650" s="1" t="s">
        <v>71</v>
      </c>
    </row>
    <row r="2651" spans="1:11" ht="13.5" thickBot="1">
      <c r="A2651" s="30">
        <v>45352</v>
      </c>
      <c r="B2651" s="1" t="s">
        <v>13</v>
      </c>
      <c r="C2651" s="1" t="s">
        <v>290</v>
      </c>
      <c r="D2651" s="1" t="s">
        <v>61</v>
      </c>
      <c r="E2651" s="1" t="str">
        <f>+VLOOKUP(D2651,'[1]Exportar Hoja de Trabajo'!$B$2:$F$2549,2,0)</f>
        <v>CARTAGENA - RAFAEL NUÑEZ</v>
      </c>
      <c r="F2651" s="1" t="s">
        <v>38</v>
      </c>
      <c r="G2651" s="1" t="s">
        <v>39</v>
      </c>
      <c r="H2651" s="1" t="s">
        <v>62</v>
      </c>
      <c r="I2651" s="5">
        <v>26</v>
      </c>
      <c r="J2651" s="1" t="s">
        <v>34</v>
      </c>
      <c r="K2651" s="1" t="s">
        <v>35</v>
      </c>
    </row>
    <row r="2652" spans="1:11" ht="13.5" thickBot="1">
      <c r="A2652" s="30">
        <v>45352</v>
      </c>
      <c r="B2652" s="1" t="s">
        <v>13</v>
      </c>
      <c r="C2652" s="1" t="s">
        <v>290</v>
      </c>
      <c r="D2652" s="1" t="s">
        <v>61</v>
      </c>
      <c r="E2652" s="1" t="str">
        <f>+VLOOKUP(D2652,'[1]Exportar Hoja de Trabajo'!$B$2:$F$2549,2,0)</f>
        <v>CARTAGENA - RAFAEL NUÑEZ</v>
      </c>
      <c r="F2652" s="1" t="s">
        <v>40</v>
      </c>
      <c r="G2652" s="1" t="s">
        <v>41</v>
      </c>
      <c r="H2652" s="1" t="s">
        <v>62</v>
      </c>
      <c r="I2652" s="5">
        <v>56</v>
      </c>
      <c r="J2652" s="1" t="s">
        <v>34</v>
      </c>
      <c r="K2652" s="1" t="s">
        <v>35</v>
      </c>
    </row>
    <row r="2653" spans="1:11" ht="13.5" thickBot="1">
      <c r="A2653" s="30">
        <v>45352</v>
      </c>
      <c r="B2653" s="1" t="s">
        <v>13</v>
      </c>
      <c r="C2653" s="1" t="s">
        <v>290</v>
      </c>
      <c r="D2653" s="1" t="s">
        <v>61</v>
      </c>
      <c r="E2653" s="1" t="str">
        <f>+VLOOKUP(D2653,'[1]Exportar Hoja de Trabajo'!$B$2:$F$2549,2,0)</f>
        <v>CARTAGENA - RAFAEL NUÑEZ</v>
      </c>
      <c r="F2653" s="1" t="s">
        <v>40</v>
      </c>
      <c r="G2653" s="1" t="s">
        <v>41</v>
      </c>
      <c r="H2653" s="1" t="s">
        <v>15</v>
      </c>
      <c r="I2653" s="5">
        <v>258</v>
      </c>
      <c r="J2653" s="1" t="s">
        <v>42</v>
      </c>
      <c r="K2653" s="1" t="s">
        <v>43</v>
      </c>
    </row>
    <row r="2654" spans="1:11" ht="13.5" thickBot="1">
      <c r="A2654" s="30">
        <v>45352</v>
      </c>
      <c r="B2654" s="1" t="s">
        <v>13</v>
      </c>
      <c r="C2654" s="1" t="s">
        <v>290</v>
      </c>
      <c r="D2654" s="1" t="s">
        <v>61</v>
      </c>
      <c r="E2654" s="1" t="str">
        <f>+VLOOKUP(D2654,'[1]Exportar Hoja de Trabajo'!$B$2:$F$2549,2,0)</f>
        <v>CARTAGENA - RAFAEL NUÑEZ</v>
      </c>
      <c r="F2654" s="1" t="s">
        <v>40</v>
      </c>
      <c r="G2654" s="1" t="s">
        <v>41</v>
      </c>
      <c r="H2654" s="1" t="s">
        <v>15</v>
      </c>
      <c r="I2654" s="5">
        <v>28</v>
      </c>
      <c r="J2654" s="1" t="s">
        <v>70</v>
      </c>
      <c r="K2654" s="1" t="s">
        <v>71</v>
      </c>
    </row>
    <row r="2655" spans="1:11" ht="13.5" thickBot="1">
      <c r="A2655" s="30">
        <v>45352</v>
      </c>
      <c r="B2655" s="1" t="s">
        <v>13</v>
      </c>
      <c r="C2655" s="1" t="s">
        <v>290</v>
      </c>
      <c r="D2655" s="1" t="s">
        <v>61</v>
      </c>
      <c r="E2655" s="1" t="str">
        <f>+VLOOKUP(D2655,'[1]Exportar Hoja de Trabajo'!$B$2:$F$2549,2,0)</f>
        <v>CARTAGENA - RAFAEL NUÑEZ</v>
      </c>
      <c r="F2655" s="1" t="s">
        <v>40</v>
      </c>
      <c r="G2655" s="1" t="s">
        <v>41</v>
      </c>
      <c r="H2655" s="1" t="s">
        <v>67</v>
      </c>
      <c r="I2655" s="5">
        <v>23</v>
      </c>
      <c r="J2655" s="1" t="s">
        <v>68</v>
      </c>
      <c r="K2655" s="1" t="s">
        <v>69</v>
      </c>
    </row>
    <row r="2656" spans="1:11" ht="13.5" thickBot="1">
      <c r="A2656" s="30">
        <v>45352</v>
      </c>
      <c r="B2656" s="1" t="s">
        <v>13</v>
      </c>
      <c r="C2656" s="1" t="s">
        <v>290</v>
      </c>
      <c r="D2656" s="1" t="s">
        <v>61</v>
      </c>
      <c r="E2656" s="1" t="str">
        <f>+VLOOKUP(D2656,'[1]Exportar Hoja de Trabajo'!$B$2:$F$2549,2,0)</f>
        <v>CARTAGENA - RAFAEL NUÑEZ</v>
      </c>
      <c r="F2656" s="1" t="s">
        <v>40</v>
      </c>
      <c r="G2656" s="1" t="s">
        <v>41</v>
      </c>
      <c r="H2656" s="1" t="s">
        <v>15</v>
      </c>
      <c r="I2656" s="5">
        <v>269</v>
      </c>
      <c r="J2656" s="1" t="s">
        <v>16</v>
      </c>
      <c r="K2656" s="1" t="s">
        <v>17</v>
      </c>
    </row>
    <row r="2657" spans="1:11" ht="13.5" thickBot="1">
      <c r="A2657" s="30">
        <v>45352</v>
      </c>
      <c r="B2657" s="1" t="s">
        <v>13</v>
      </c>
      <c r="C2657" s="1" t="s">
        <v>290</v>
      </c>
      <c r="D2657" s="1" t="s">
        <v>72</v>
      </c>
      <c r="E2657" s="1" t="str">
        <f>+VLOOKUP(D2657,'[1]Exportar Hoja de Trabajo'!$B$2:$F$2549,2,0)</f>
        <v>CAMILO DAZA</v>
      </c>
      <c r="F2657" s="1" t="s">
        <v>23</v>
      </c>
      <c r="G2657" s="1" t="s">
        <v>24</v>
      </c>
      <c r="H2657" s="1" t="s">
        <v>20</v>
      </c>
      <c r="I2657" s="5">
        <v>1</v>
      </c>
      <c r="J2657" s="1" t="s">
        <v>184</v>
      </c>
      <c r="K2657" s="1" t="s">
        <v>185</v>
      </c>
    </row>
    <row r="2658" spans="1:11" ht="13.5" thickBot="1">
      <c r="A2658" s="30">
        <v>45352</v>
      </c>
      <c r="B2658" s="1" t="s">
        <v>13</v>
      </c>
      <c r="C2658" s="1" t="s">
        <v>290</v>
      </c>
      <c r="D2658" s="1" t="s">
        <v>72</v>
      </c>
      <c r="E2658" s="1" t="str">
        <f>+VLOOKUP(D2658,'[1]Exportar Hoja de Trabajo'!$B$2:$F$2549,2,0)</f>
        <v>CAMILO DAZA</v>
      </c>
      <c r="F2658" s="1" t="s">
        <v>27</v>
      </c>
      <c r="G2658" s="1" t="s">
        <v>28</v>
      </c>
      <c r="H2658" s="1" t="s">
        <v>29</v>
      </c>
      <c r="I2658" s="5">
        <v>69</v>
      </c>
      <c r="J2658" s="1" t="s">
        <v>30</v>
      </c>
      <c r="K2658" s="1" t="s">
        <v>488</v>
      </c>
    </row>
    <row r="2659" spans="1:11" ht="13.5" thickBot="1">
      <c r="A2659" s="30">
        <v>45352</v>
      </c>
      <c r="B2659" s="1" t="s">
        <v>13</v>
      </c>
      <c r="C2659" s="1" t="s">
        <v>290</v>
      </c>
      <c r="D2659" s="1" t="s">
        <v>72</v>
      </c>
      <c r="E2659" s="1" t="str">
        <f>+VLOOKUP(D2659,'[1]Exportar Hoja de Trabajo'!$B$2:$F$2549,2,0)</f>
        <v>CAMILO DAZA</v>
      </c>
      <c r="F2659" s="1" t="s">
        <v>27</v>
      </c>
      <c r="G2659" s="1" t="s">
        <v>28</v>
      </c>
      <c r="H2659" s="1" t="s">
        <v>20</v>
      </c>
      <c r="I2659" s="5">
        <v>1</v>
      </c>
      <c r="J2659" s="1" t="s">
        <v>184</v>
      </c>
      <c r="K2659" s="1" t="s">
        <v>185</v>
      </c>
    </row>
    <row r="2660" spans="1:11" ht="13.5" thickBot="1">
      <c r="A2660" s="30">
        <v>45352</v>
      </c>
      <c r="B2660" s="1" t="s">
        <v>13</v>
      </c>
      <c r="C2660" s="1" t="s">
        <v>290</v>
      </c>
      <c r="D2660" s="1" t="s">
        <v>72</v>
      </c>
      <c r="E2660" s="1" t="str">
        <f>+VLOOKUP(D2660,'[1]Exportar Hoja de Trabajo'!$B$2:$F$2549,2,0)</f>
        <v>CAMILO DAZA</v>
      </c>
      <c r="F2660" s="1" t="s">
        <v>40</v>
      </c>
      <c r="G2660" s="1" t="s">
        <v>41</v>
      </c>
      <c r="H2660" s="1" t="s">
        <v>45</v>
      </c>
      <c r="I2660" s="5">
        <v>29</v>
      </c>
      <c r="J2660" s="1" t="s">
        <v>46</v>
      </c>
      <c r="K2660" s="1" t="s">
        <v>47</v>
      </c>
    </row>
    <row r="2661" spans="1:11" ht="13.5" thickBot="1">
      <c r="A2661" s="30">
        <v>45352</v>
      </c>
      <c r="B2661" s="1" t="s">
        <v>13</v>
      </c>
      <c r="C2661" s="1" t="s">
        <v>290</v>
      </c>
      <c r="D2661" s="1" t="s">
        <v>73</v>
      </c>
      <c r="E2661" s="1" t="str">
        <f>+VLOOKUP(D2661,'[1]Exportar Hoja de Trabajo'!$B$2:$F$2549,2,0)</f>
        <v>EL YOPAL</v>
      </c>
      <c r="F2661" s="1" t="s">
        <v>6</v>
      </c>
      <c r="G2661" s="1" t="s">
        <v>283</v>
      </c>
      <c r="H2661" s="1" t="s">
        <v>29</v>
      </c>
      <c r="I2661" s="5">
        <v>85</v>
      </c>
      <c r="J2661" s="1" t="s">
        <v>30</v>
      </c>
      <c r="K2661" s="1" t="s">
        <v>488</v>
      </c>
    </row>
    <row r="2662" spans="1:11" ht="13.5" thickBot="1">
      <c r="A2662" s="30">
        <v>45352</v>
      </c>
      <c r="B2662" s="1" t="s">
        <v>13</v>
      </c>
      <c r="C2662" s="1" t="s">
        <v>290</v>
      </c>
      <c r="D2662" s="1" t="s">
        <v>73</v>
      </c>
      <c r="E2662" s="1" t="str">
        <f>+VLOOKUP(D2662,'[1]Exportar Hoja de Trabajo'!$B$2:$F$2549,2,0)</f>
        <v>EL YOPAL</v>
      </c>
      <c r="F2662" s="1" t="s">
        <v>18</v>
      </c>
      <c r="G2662" s="1" t="s">
        <v>19</v>
      </c>
      <c r="H2662" s="1" t="s">
        <v>29</v>
      </c>
      <c r="I2662" s="5">
        <v>17</v>
      </c>
      <c r="J2662" s="1" t="s">
        <v>30</v>
      </c>
      <c r="K2662" s="1" t="s">
        <v>488</v>
      </c>
    </row>
    <row r="2663" spans="1:11" ht="13.5" thickBot="1">
      <c r="A2663" s="30">
        <v>45352</v>
      </c>
      <c r="B2663" s="1" t="s">
        <v>112</v>
      </c>
      <c r="C2663" s="1" t="s">
        <v>293</v>
      </c>
      <c r="D2663" s="1" t="s">
        <v>113</v>
      </c>
      <c r="E2663" s="1" t="str">
        <f>+VLOOKUP(D2663,'[1]Exportar Hoja de Trabajo'!$B$2:$F$2549,2,0)</f>
        <v>BARRANCABERMEJA-YARIGUIES</v>
      </c>
      <c r="F2663" s="1" t="s">
        <v>32</v>
      </c>
      <c r="G2663" s="1" t="s">
        <v>33</v>
      </c>
      <c r="H2663" s="1" t="s">
        <v>45</v>
      </c>
      <c r="I2663" s="5">
        <v>1</v>
      </c>
      <c r="J2663" s="1" t="s">
        <v>117</v>
      </c>
      <c r="K2663" s="1" t="s">
        <v>47</v>
      </c>
    </row>
    <row r="2664" spans="1:11" ht="13.5" thickBot="1">
      <c r="A2664" s="30">
        <v>45352</v>
      </c>
      <c r="B2664" s="1" t="s">
        <v>112</v>
      </c>
      <c r="C2664" s="1" t="s">
        <v>293</v>
      </c>
      <c r="D2664" s="1" t="s">
        <v>113</v>
      </c>
      <c r="E2664" s="1" t="str">
        <f>+VLOOKUP(D2664,'[1]Exportar Hoja de Trabajo'!$B$2:$F$2549,2,0)</f>
        <v>BARRANCABERMEJA-YARIGUIES</v>
      </c>
      <c r="F2664" s="1" t="s">
        <v>27</v>
      </c>
      <c r="G2664" s="1" t="s">
        <v>28</v>
      </c>
      <c r="H2664" s="1" t="s">
        <v>45</v>
      </c>
      <c r="I2664" s="5">
        <v>1</v>
      </c>
      <c r="J2664" s="1" t="s">
        <v>117</v>
      </c>
      <c r="K2664" s="1" t="s">
        <v>47</v>
      </c>
    </row>
    <row r="2665" spans="1:11" ht="13.5" thickBot="1">
      <c r="A2665" s="30">
        <v>45352</v>
      </c>
      <c r="B2665" s="1" t="s">
        <v>112</v>
      </c>
      <c r="C2665" s="1" t="s">
        <v>293</v>
      </c>
      <c r="D2665" s="1" t="s">
        <v>113</v>
      </c>
      <c r="E2665" s="1" t="str">
        <f>+VLOOKUP(D2665,'[1]Exportar Hoja de Trabajo'!$B$2:$F$2549,2,0)</f>
        <v>BARRANCABERMEJA-YARIGUIES</v>
      </c>
      <c r="F2665" s="1" t="s">
        <v>6</v>
      </c>
      <c r="G2665" s="1" t="s">
        <v>283</v>
      </c>
      <c r="H2665" s="1" t="s">
        <v>45</v>
      </c>
      <c r="I2665" s="5">
        <v>1</v>
      </c>
      <c r="J2665" s="1" t="s">
        <v>117</v>
      </c>
      <c r="K2665" s="1" t="s">
        <v>47</v>
      </c>
    </row>
    <row r="2666" spans="1:11" ht="13.5" thickBot="1">
      <c r="A2666" s="30">
        <v>45352</v>
      </c>
      <c r="B2666" s="1" t="s">
        <v>112</v>
      </c>
      <c r="C2666" s="1" t="s">
        <v>293</v>
      </c>
      <c r="D2666" s="1" t="s">
        <v>73</v>
      </c>
      <c r="E2666" s="1" t="str">
        <f>+VLOOKUP(D2666,'[1]Exportar Hoja de Trabajo'!$B$2:$F$2549,2,0)</f>
        <v>EL YOPAL</v>
      </c>
      <c r="F2666" s="1" t="s">
        <v>27</v>
      </c>
      <c r="G2666" s="1" t="s">
        <v>28</v>
      </c>
      <c r="H2666" s="1" t="s">
        <v>29</v>
      </c>
      <c r="I2666" s="5">
        <v>62</v>
      </c>
      <c r="J2666" s="1" t="s">
        <v>46</v>
      </c>
      <c r="K2666" s="1" t="s">
        <v>47</v>
      </c>
    </row>
    <row r="2667" spans="1:11" ht="13.5" thickBot="1">
      <c r="A2667" s="30">
        <v>45352</v>
      </c>
      <c r="B2667" s="1" t="s">
        <v>112</v>
      </c>
      <c r="C2667" s="1" t="s">
        <v>293</v>
      </c>
      <c r="D2667" s="1" t="s">
        <v>118</v>
      </c>
      <c r="E2667" s="1" t="str">
        <f>+VLOOKUP(D2667,'[1]Exportar Hoja de Trabajo'!$B$2:$F$2549,2,0)</f>
        <v>GUILLERMO LEON VALENCIA</v>
      </c>
      <c r="F2667" s="1" t="s">
        <v>18</v>
      </c>
      <c r="G2667" s="1" t="s">
        <v>19</v>
      </c>
      <c r="H2667" s="1" t="s">
        <v>29</v>
      </c>
      <c r="I2667" s="5">
        <v>31</v>
      </c>
      <c r="J2667" s="1" t="s">
        <v>46</v>
      </c>
      <c r="K2667" s="1" t="s">
        <v>47</v>
      </c>
    </row>
    <row r="2668" spans="1:11" ht="13.5" thickBot="1">
      <c r="A2668" s="30">
        <v>45352</v>
      </c>
      <c r="B2668" s="1" t="s">
        <v>112</v>
      </c>
      <c r="C2668" s="1" t="s">
        <v>293</v>
      </c>
      <c r="D2668" s="1" t="s">
        <v>118</v>
      </c>
      <c r="E2668" s="1" t="str">
        <f>+VLOOKUP(D2668,'[1]Exportar Hoja de Trabajo'!$B$2:$F$2549,2,0)</f>
        <v>GUILLERMO LEON VALENCIA</v>
      </c>
      <c r="F2668" s="1" t="s">
        <v>59</v>
      </c>
      <c r="G2668" s="1" t="s">
        <v>60</v>
      </c>
      <c r="H2668" s="1" t="s">
        <v>29</v>
      </c>
      <c r="I2668" s="5">
        <v>31</v>
      </c>
      <c r="J2668" s="1" t="s">
        <v>46</v>
      </c>
      <c r="K2668" s="1" t="s">
        <v>47</v>
      </c>
    </row>
    <row r="2669" spans="1:11" ht="13.5" thickBot="1">
      <c r="A2669" s="30">
        <v>45352</v>
      </c>
      <c r="B2669" s="1" t="s">
        <v>112</v>
      </c>
      <c r="C2669" s="1" t="s">
        <v>293</v>
      </c>
      <c r="D2669" s="1" t="s">
        <v>118</v>
      </c>
      <c r="E2669" s="1" t="str">
        <f>+VLOOKUP(D2669,'[1]Exportar Hoja de Trabajo'!$B$2:$F$2549,2,0)</f>
        <v>GUILLERMO LEON VALENCIA</v>
      </c>
      <c r="F2669" s="1" t="s">
        <v>23</v>
      </c>
      <c r="G2669" s="1" t="s">
        <v>24</v>
      </c>
      <c r="H2669" s="1" t="s">
        <v>114</v>
      </c>
      <c r="I2669" s="5">
        <v>43</v>
      </c>
      <c r="J2669" s="1" t="s">
        <v>115</v>
      </c>
      <c r="K2669" s="1" t="s">
        <v>116</v>
      </c>
    </row>
    <row r="2670" spans="1:11" ht="13.5" thickBot="1">
      <c r="A2670" s="30">
        <v>45352</v>
      </c>
      <c r="B2670" s="1" t="s">
        <v>112</v>
      </c>
      <c r="C2670" s="1" t="s">
        <v>293</v>
      </c>
      <c r="D2670" s="1" t="s">
        <v>119</v>
      </c>
      <c r="E2670" s="1" t="str">
        <f>+VLOOKUP(D2670,'[1]Exportar Hoja de Trabajo'!$B$2:$F$2549,2,0)</f>
        <v>ALFONSO LOPEZ PUMAREJO.</v>
      </c>
      <c r="F2670" s="1" t="s">
        <v>38</v>
      </c>
      <c r="G2670" s="1" t="s">
        <v>39</v>
      </c>
      <c r="H2670" s="1" t="s">
        <v>29</v>
      </c>
      <c r="I2670" s="5">
        <v>162</v>
      </c>
      <c r="J2670" s="1" t="s">
        <v>46</v>
      </c>
      <c r="K2670" s="1" t="s">
        <v>47</v>
      </c>
    </row>
    <row r="2671" spans="1:11" ht="13.5" thickBot="1">
      <c r="A2671" s="30">
        <v>45352</v>
      </c>
      <c r="B2671" s="1" t="s">
        <v>112</v>
      </c>
      <c r="C2671" s="1" t="s">
        <v>293</v>
      </c>
      <c r="D2671" s="1" t="s">
        <v>123</v>
      </c>
      <c r="E2671" s="1" t="str">
        <f>+VLOOKUP(D2671,'[1]Exportar Hoja de Trabajo'!$B$2:$F$2549,2,0)</f>
        <v>TUMACO - LA FLORIDA</v>
      </c>
      <c r="F2671" s="1" t="s">
        <v>18</v>
      </c>
      <c r="G2671" s="1" t="s">
        <v>19</v>
      </c>
      <c r="H2671" s="1" t="s">
        <v>120</v>
      </c>
      <c r="I2671" s="5">
        <v>26</v>
      </c>
      <c r="J2671" s="1" t="s">
        <v>115</v>
      </c>
      <c r="K2671" s="1" t="s">
        <v>116</v>
      </c>
    </row>
    <row r="2672" spans="1:11" ht="13.5" thickBot="1">
      <c r="A2672" s="30">
        <v>45352</v>
      </c>
      <c r="B2672" s="1" t="s">
        <v>13</v>
      </c>
      <c r="C2672" s="1" t="s">
        <v>290</v>
      </c>
      <c r="D2672" s="1" t="s">
        <v>74</v>
      </c>
      <c r="E2672" s="1" t="str">
        <f>+VLOOKUP(D2672,'[1]Exportar Hoja de Trabajo'!$B$2:$F$2549,2,0)</f>
        <v>PERALES</v>
      </c>
      <c r="F2672" s="1" t="s">
        <v>6</v>
      </c>
      <c r="G2672" s="1" t="s">
        <v>283</v>
      </c>
      <c r="H2672" s="1" t="s">
        <v>29</v>
      </c>
      <c r="I2672" s="5">
        <v>357</v>
      </c>
      <c r="J2672" s="1" t="s">
        <v>46</v>
      </c>
      <c r="K2672" s="1" t="s">
        <v>47</v>
      </c>
    </row>
    <row r="2673" spans="1:11" ht="13.5" thickBot="1">
      <c r="A2673" s="30">
        <v>45352</v>
      </c>
      <c r="B2673" s="1" t="s">
        <v>13</v>
      </c>
      <c r="C2673" s="1" t="s">
        <v>290</v>
      </c>
      <c r="D2673" s="1" t="s">
        <v>74</v>
      </c>
      <c r="E2673" s="1" t="str">
        <f>+VLOOKUP(D2673,'[1]Exportar Hoja de Trabajo'!$B$2:$F$2549,2,0)</f>
        <v>PERALES</v>
      </c>
      <c r="F2673" s="1" t="s">
        <v>18</v>
      </c>
      <c r="G2673" s="1" t="s">
        <v>19</v>
      </c>
      <c r="H2673" s="1" t="s">
        <v>29</v>
      </c>
      <c r="I2673" s="5">
        <v>55</v>
      </c>
      <c r="J2673" s="1" t="s">
        <v>46</v>
      </c>
      <c r="K2673" s="1" t="s">
        <v>47</v>
      </c>
    </row>
    <row r="2674" spans="1:11" ht="13.5" thickBot="1">
      <c r="A2674" s="30">
        <v>45352</v>
      </c>
      <c r="B2674" s="1" t="s">
        <v>13</v>
      </c>
      <c r="C2674" s="1" t="s">
        <v>290</v>
      </c>
      <c r="D2674" s="1" t="s">
        <v>74</v>
      </c>
      <c r="E2674" s="1" t="str">
        <f>+VLOOKUP(D2674,'[1]Exportar Hoja de Trabajo'!$B$2:$F$2549,2,0)</f>
        <v>PERALES</v>
      </c>
      <c r="F2674" s="1" t="s">
        <v>18</v>
      </c>
      <c r="G2674" s="1" t="s">
        <v>19</v>
      </c>
      <c r="H2674" s="1" t="s">
        <v>29</v>
      </c>
      <c r="I2674" s="5">
        <v>1</v>
      </c>
      <c r="J2674" s="1" t="s">
        <v>30</v>
      </c>
      <c r="K2674" s="1" t="s">
        <v>488</v>
      </c>
    </row>
    <row r="2675" spans="1:11" ht="13.5" thickBot="1">
      <c r="A2675" s="30">
        <v>45352</v>
      </c>
      <c r="B2675" s="1" t="s">
        <v>13</v>
      </c>
      <c r="C2675" s="1" t="s">
        <v>290</v>
      </c>
      <c r="D2675" s="1" t="s">
        <v>74</v>
      </c>
      <c r="E2675" s="1" t="str">
        <f>+VLOOKUP(D2675,'[1]Exportar Hoja de Trabajo'!$B$2:$F$2549,2,0)</f>
        <v>PERALES</v>
      </c>
      <c r="F2675" s="1" t="s">
        <v>27</v>
      </c>
      <c r="G2675" s="1" t="s">
        <v>28</v>
      </c>
      <c r="H2675" s="1" t="s">
        <v>29</v>
      </c>
      <c r="I2675" s="5">
        <v>55</v>
      </c>
      <c r="J2675" s="1" t="s">
        <v>46</v>
      </c>
      <c r="K2675" s="1" t="s">
        <v>47</v>
      </c>
    </row>
    <row r="2676" spans="1:11" ht="13.5" thickBot="1">
      <c r="A2676" s="30">
        <v>45352</v>
      </c>
      <c r="B2676" s="1" t="s">
        <v>13</v>
      </c>
      <c r="C2676" s="1" t="s">
        <v>290</v>
      </c>
      <c r="D2676" s="1" t="s">
        <v>124</v>
      </c>
      <c r="E2676" s="1" t="str">
        <f>+VLOOKUP(D2676,'[1]Exportar Hoja de Trabajo'!$B$2:$F$2549,2,0)</f>
        <v>LETICIA-ALFREDO VASQUEZ COBO</v>
      </c>
      <c r="F2676" s="1" t="s">
        <v>6</v>
      </c>
      <c r="G2676" s="1" t="s">
        <v>283</v>
      </c>
      <c r="H2676" s="1" t="s">
        <v>29</v>
      </c>
      <c r="I2676" s="5">
        <v>257</v>
      </c>
      <c r="J2676" s="1" t="s">
        <v>30</v>
      </c>
      <c r="K2676" s="1" t="s">
        <v>488</v>
      </c>
    </row>
    <row r="2677" spans="1:11" ht="13.5" thickBot="1">
      <c r="A2677" s="30">
        <v>45352</v>
      </c>
      <c r="B2677" s="1" t="s">
        <v>13</v>
      </c>
      <c r="C2677" s="1" t="s">
        <v>290</v>
      </c>
      <c r="D2677" s="1" t="s">
        <v>124</v>
      </c>
      <c r="E2677" s="1" t="str">
        <f>+VLOOKUP(D2677,'[1]Exportar Hoja de Trabajo'!$B$2:$F$2549,2,0)</f>
        <v>LETICIA-ALFREDO VASQUEZ COBO</v>
      </c>
      <c r="F2677" s="1" t="s">
        <v>6</v>
      </c>
      <c r="G2677" s="1" t="s">
        <v>283</v>
      </c>
      <c r="H2677" s="1" t="s">
        <v>20</v>
      </c>
      <c r="I2677" s="5">
        <v>11</v>
      </c>
      <c r="J2677" s="1" t="s">
        <v>21</v>
      </c>
      <c r="K2677" s="1" t="s">
        <v>22</v>
      </c>
    </row>
    <row r="2678" spans="1:11" ht="13.5" thickBot="1">
      <c r="A2678" s="30">
        <v>45352</v>
      </c>
      <c r="B2678" s="1" t="s">
        <v>13</v>
      </c>
      <c r="C2678" s="1" t="s">
        <v>290</v>
      </c>
      <c r="D2678" s="1" t="s">
        <v>124</v>
      </c>
      <c r="E2678" s="1" t="str">
        <f>+VLOOKUP(D2678,'[1]Exportar Hoja de Trabajo'!$B$2:$F$2549,2,0)</f>
        <v>LETICIA-ALFREDO VASQUEZ COBO</v>
      </c>
      <c r="F2678" s="1" t="s">
        <v>40</v>
      </c>
      <c r="G2678" s="1" t="s">
        <v>41</v>
      </c>
      <c r="H2678" s="1" t="s">
        <v>29</v>
      </c>
      <c r="I2678" s="5">
        <v>216</v>
      </c>
      <c r="J2678" s="1" t="s">
        <v>30</v>
      </c>
      <c r="K2678" s="1" t="s">
        <v>488</v>
      </c>
    </row>
    <row r="2679" spans="1:11" ht="13.5" thickBot="1">
      <c r="A2679" s="30">
        <v>45352</v>
      </c>
      <c r="B2679" s="1" t="s">
        <v>13</v>
      </c>
      <c r="C2679" s="1" t="s">
        <v>290</v>
      </c>
      <c r="D2679" s="1" t="s">
        <v>76</v>
      </c>
      <c r="E2679" s="1" t="str">
        <f>+VLOOKUP(D2679,'[1]Exportar Hoja de Trabajo'!$B$2:$F$2549,2,0)</f>
        <v>RIONEGRO - JOSE M. CORDOVA</v>
      </c>
      <c r="F2679" s="1" t="s">
        <v>32</v>
      </c>
      <c r="G2679" s="1" t="s">
        <v>33</v>
      </c>
      <c r="H2679" s="1" t="s">
        <v>45</v>
      </c>
      <c r="I2679" s="5">
        <v>1</v>
      </c>
      <c r="J2679" s="1" t="s">
        <v>82</v>
      </c>
      <c r="K2679" s="1" t="s">
        <v>83</v>
      </c>
    </row>
    <row r="2680" spans="1:11" ht="13.5" thickBot="1">
      <c r="A2680" s="30">
        <v>45352</v>
      </c>
      <c r="B2680" s="1" t="s">
        <v>13</v>
      </c>
      <c r="C2680" s="1" t="s">
        <v>290</v>
      </c>
      <c r="D2680" s="1" t="s">
        <v>76</v>
      </c>
      <c r="E2680" s="1" t="str">
        <f>+VLOOKUP(D2680,'[1]Exportar Hoja de Trabajo'!$B$2:$F$2549,2,0)</f>
        <v>RIONEGRO - JOSE M. CORDOVA</v>
      </c>
      <c r="F2680" s="1" t="s">
        <v>6</v>
      </c>
      <c r="G2680" s="1" t="s">
        <v>283</v>
      </c>
      <c r="H2680" s="1" t="s">
        <v>15</v>
      </c>
      <c r="I2680" s="5">
        <v>153</v>
      </c>
      <c r="J2680" s="1" t="s">
        <v>160</v>
      </c>
      <c r="K2680" s="1" t="s">
        <v>161</v>
      </c>
    </row>
    <row r="2681" spans="1:11" ht="13.5" thickBot="1">
      <c r="A2681" s="30">
        <v>45352</v>
      </c>
      <c r="B2681" s="1" t="s">
        <v>13</v>
      </c>
      <c r="C2681" s="1" t="s">
        <v>290</v>
      </c>
      <c r="D2681" s="1" t="s">
        <v>76</v>
      </c>
      <c r="E2681" s="1" t="str">
        <f>+VLOOKUP(D2681,'[1]Exportar Hoja de Trabajo'!$B$2:$F$2549,2,0)</f>
        <v>RIONEGRO - JOSE M. CORDOVA</v>
      </c>
      <c r="F2681" s="1" t="s">
        <v>6</v>
      </c>
      <c r="G2681" s="1" t="s">
        <v>283</v>
      </c>
      <c r="H2681" s="1" t="s">
        <v>15</v>
      </c>
      <c r="I2681" s="5">
        <v>801</v>
      </c>
      <c r="J2681" s="1" t="s">
        <v>25</v>
      </c>
      <c r="K2681" s="1" t="s">
        <v>26</v>
      </c>
    </row>
    <row r="2682" spans="1:11" ht="13.5" thickBot="1">
      <c r="A2682" s="30">
        <v>45352</v>
      </c>
      <c r="B2682" s="1" t="s">
        <v>13</v>
      </c>
      <c r="C2682" s="1" t="s">
        <v>290</v>
      </c>
      <c r="D2682" s="1" t="s">
        <v>76</v>
      </c>
      <c r="E2682" s="1" t="str">
        <f>+VLOOKUP(D2682,'[1]Exportar Hoja de Trabajo'!$B$2:$F$2549,2,0)</f>
        <v>RIONEGRO - JOSE M. CORDOVA</v>
      </c>
      <c r="F2682" s="1" t="s">
        <v>65</v>
      </c>
      <c r="G2682" s="1" t="s">
        <v>66</v>
      </c>
      <c r="H2682" s="1" t="s">
        <v>125</v>
      </c>
      <c r="I2682" s="5">
        <v>1</v>
      </c>
      <c r="J2682" s="1" t="s">
        <v>131</v>
      </c>
      <c r="K2682" s="1" t="s">
        <v>132</v>
      </c>
    </row>
    <row r="2683" spans="1:11" ht="13.5" thickBot="1">
      <c r="A2683" s="30">
        <v>45352</v>
      </c>
      <c r="B2683" s="1" t="s">
        <v>13</v>
      </c>
      <c r="C2683" s="1" t="s">
        <v>290</v>
      </c>
      <c r="D2683" s="1" t="s">
        <v>76</v>
      </c>
      <c r="E2683" s="1" t="str">
        <f>+VLOOKUP(D2683,'[1]Exportar Hoja de Trabajo'!$B$2:$F$2549,2,0)</f>
        <v>RIONEGRO - JOSE M. CORDOVA</v>
      </c>
      <c r="F2683" s="1" t="s">
        <v>18</v>
      </c>
      <c r="G2683" s="1" t="s">
        <v>19</v>
      </c>
      <c r="H2683" s="1" t="s">
        <v>29</v>
      </c>
      <c r="I2683" s="5">
        <v>2188</v>
      </c>
      <c r="J2683" s="1" t="s">
        <v>46</v>
      </c>
      <c r="K2683" s="1" t="s">
        <v>47</v>
      </c>
    </row>
    <row r="2684" spans="1:11" ht="13.5" thickBot="1">
      <c r="A2684" s="30">
        <v>45352</v>
      </c>
      <c r="B2684" s="1" t="s">
        <v>13</v>
      </c>
      <c r="C2684" s="1" t="s">
        <v>290</v>
      </c>
      <c r="D2684" s="1" t="s">
        <v>76</v>
      </c>
      <c r="E2684" s="1" t="str">
        <f>+VLOOKUP(D2684,'[1]Exportar Hoja de Trabajo'!$B$2:$F$2549,2,0)</f>
        <v>RIONEGRO - JOSE M. CORDOVA</v>
      </c>
      <c r="F2684" s="1" t="s">
        <v>23</v>
      </c>
      <c r="G2684" s="1" t="s">
        <v>24</v>
      </c>
      <c r="H2684" s="1" t="s">
        <v>29</v>
      </c>
      <c r="I2684" s="5">
        <v>2248</v>
      </c>
      <c r="J2684" s="1" t="s">
        <v>46</v>
      </c>
      <c r="K2684" s="1" t="s">
        <v>47</v>
      </c>
    </row>
    <row r="2685" spans="1:11" ht="13.5" thickBot="1">
      <c r="A2685" s="30">
        <v>45352</v>
      </c>
      <c r="B2685" s="1" t="s">
        <v>13</v>
      </c>
      <c r="C2685" s="1" t="s">
        <v>290</v>
      </c>
      <c r="D2685" s="1" t="s">
        <v>76</v>
      </c>
      <c r="E2685" s="1" t="str">
        <f>+VLOOKUP(D2685,'[1]Exportar Hoja de Trabajo'!$B$2:$F$2549,2,0)</f>
        <v>RIONEGRO - JOSE M. CORDOVA</v>
      </c>
      <c r="F2685" s="1" t="s">
        <v>36</v>
      </c>
      <c r="G2685" t="s">
        <v>347</v>
      </c>
      <c r="H2685" s="1" t="s">
        <v>29</v>
      </c>
      <c r="I2685" s="5">
        <v>420</v>
      </c>
      <c r="J2685" s="1" t="s">
        <v>46</v>
      </c>
      <c r="K2685" s="1" t="s">
        <v>47</v>
      </c>
    </row>
    <row r="2686" spans="1:11" ht="13.5" thickBot="1">
      <c r="A2686" s="30">
        <v>45352</v>
      </c>
      <c r="B2686" s="1" t="s">
        <v>13</v>
      </c>
      <c r="C2686" s="1" t="s">
        <v>290</v>
      </c>
      <c r="D2686" s="1" t="s">
        <v>76</v>
      </c>
      <c r="E2686" s="1" t="str">
        <f>+VLOOKUP(D2686,'[1]Exportar Hoja de Trabajo'!$B$2:$F$2549,2,0)</f>
        <v>RIONEGRO - JOSE M. CORDOVA</v>
      </c>
      <c r="F2686" s="1" t="s">
        <v>36</v>
      </c>
      <c r="G2686" t="s">
        <v>347</v>
      </c>
      <c r="H2686" s="1" t="s">
        <v>125</v>
      </c>
      <c r="I2686" s="5">
        <v>5</v>
      </c>
      <c r="J2686" s="1" t="s">
        <v>131</v>
      </c>
      <c r="K2686" s="1" t="s">
        <v>132</v>
      </c>
    </row>
    <row r="2687" spans="1:11" ht="13.5" thickBot="1">
      <c r="A2687" s="30">
        <v>45352</v>
      </c>
      <c r="B2687" s="1" t="s">
        <v>13</v>
      </c>
      <c r="C2687" s="1" t="s">
        <v>290</v>
      </c>
      <c r="D2687" s="1" t="s">
        <v>76</v>
      </c>
      <c r="E2687" s="1" t="str">
        <f>+VLOOKUP(D2687,'[1]Exportar Hoja de Trabajo'!$B$2:$F$2549,2,0)</f>
        <v>RIONEGRO - JOSE M. CORDOVA</v>
      </c>
      <c r="F2687" s="1" t="s">
        <v>27</v>
      </c>
      <c r="G2687" s="1" t="s">
        <v>28</v>
      </c>
      <c r="H2687" s="1" t="s">
        <v>29</v>
      </c>
      <c r="I2687" s="5">
        <v>1686</v>
      </c>
      <c r="J2687" s="1" t="s">
        <v>46</v>
      </c>
      <c r="K2687" s="1" t="s">
        <v>47</v>
      </c>
    </row>
    <row r="2688" spans="1:11" ht="13.5" thickBot="1">
      <c r="A2688" s="30">
        <v>45352</v>
      </c>
      <c r="B2688" s="1" t="s">
        <v>13</v>
      </c>
      <c r="C2688" s="1" t="s">
        <v>290</v>
      </c>
      <c r="D2688" s="1" t="s">
        <v>76</v>
      </c>
      <c r="E2688" s="1" t="str">
        <f>+VLOOKUP(D2688,'[1]Exportar Hoja de Trabajo'!$B$2:$F$2549,2,0)</f>
        <v>RIONEGRO - JOSE M. CORDOVA</v>
      </c>
      <c r="F2688" s="1" t="s">
        <v>40</v>
      </c>
      <c r="G2688" s="1" t="s">
        <v>41</v>
      </c>
      <c r="H2688" s="1" t="s">
        <v>49</v>
      </c>
      <c r="I2688" s="5">
        <v>166</v>
      </c>
      <c r="J2688" s="1" t="s">
        <v>50</v>
      </c>
      <c r="K2688" s="1" t="s">
        <v>51</v>
      </c>
    </row>
    <row r="2689" spans="1:11" ht="13.5" thickBot="1">
      <c r="A2689" s="30">
        <v>45352</v>
      </c>
      <c r="B2689" s="1" t="s">
        <v>13</v>
      </c>
      <c r="C2689" s="1" t="s">
        <v>290</v>
      </c>
      <c r="D2689" s="1" t="s">
        <v>84</v>
      </c>
      <c r="E2689" s="1" t="str">
        <f>+VLOOKUP(D2689,'[1]Exportar Hoja de Trabajo'!$B$2:$F$2549,2,0)</f>
        <v>MONTERIA - LOS GARZONES</v>
      </c>
      <c r="F2689" s="1" t="s">
        <v>6</v>
      </c>
      <c r="G2689" s="1" t="s">
        <v>283</v>
      </c>
      <c r="H2689" s="1" t="s">
        <v>29</v>
      </c>
      <c r="I2689" s="5">
        <v>600</v>
      </c>
      <c r="J2689" s="1" t="s">
        <v>30</v>
      </c>
      <c r="K2689" s="1" t="s">
        <v>488</v>
      </c>
    </row>
    <row r="2690" spans="1:11" ht="13.5" thickBot="1">
      <c r="A2690" s="30">
        <v>45352</v>
      </c>
      <c r="B2690" s="1" t="s">
        <v>13</v>
      </c>
      <c r="C2690" s="1" t="s">
        <v>290</v>
      </c>
      <c r="D2690" s="1" t="s">
        <v>84</v>
      </c>
      <c r="E2690" s="1" t="str">
        <f>+VLOOKUP(D2690,'[1]Exportar Hoja de Trabajo'!$B$2:$F$2549,2,0)</f>
        <v>MONTERIA - LOS GARZONES</v>
      </c>
      <c r="F2690" s="1" t="s">
        <v>27</v>
      </c>
      <c r="G2690" s="1" t="s">
        <v>28</v>
      </c>
      <c r="H2690" s="1" t="s">
        <v>29</v>
      </c>
      <c r="I2690" s="5">
        <v>121</v>
      </c>
      <c r="J2690" s="1" t="s">
        <v>30</v>
      </c>
      <c r="K2690" s="1" t="s">
        <v>488</v>
      </c>
    </row>
    <row r="2691" spans="1:11" ht="13.5" thickBot="1">
      <c r="A2691" s="30">
        <v>45352</v>
      </c>
      <c r="B2691" s="1" t="s">
        <v>13</v>
      </c>
      <c r="C2691" s="1" t="s">
        <v>290</v>
      </c>
      <c r="D2691" s="1" t="s">
        <v>84</v>
      </c>
      <c r="E2691" s="1" t="str">
        <f>+VLOOKUP(D2691,'[1]Exportar Hoja de Trabajo'!$B$2:$F$2549,2,0)</f>
        <v>MONTERIA - LOS GARZONES</v>
      </c>
      <c r="F2691" s="1" t="s">
        <v>40</v>
      </c>
      <c r="G2691" s="1" t="s">
        <v>41</v>
      </c>
      <c r="H2691" s="1" t="s">
        <v>29</v>
      </c>
      <c r="I2691" s="5">
        <v>316</v>
      </c>
      <c r="J2691" s="1" t="s">
        <v>30</v>
      </c>
      <c r="K2691" s="1" t="s">
        <v>488</v>
      </c>
    </row>
    <row r="2692" spans="1:11" ht="13.5" thickBot="1">
      <c r="A2692" s="30">
        <v>45352</v>
      </c>
      <c r="B2692" s="1" t="s">
        <v>13</v>
      </c>
      <c r="C2692" s="1" t="s">
        <v>290</v>
      </c>
      <c r="D2692" s="1" t="s">
        <v>84</v>
      </c>
      <c r="E2692" s="1" t="str">
        <f>+VLOOKUP(D2692,'[1]Exportar Hoja de Trabajo'!$B$2:$F$2549,2,0)</f>
        <v>MONTERIA - LOS GARZONES</v>
      </c>
      <c r="F2692" s="1" t="s">
        <v>59</v>
      </c>
      <c r="G2692" s="1" t="s">
        <v>60</v>
      </c>
      <c r="H2692" s="1" t="s">
        <v>29</v>
      </c>
      <c r="I2692" s="5">
        <v>1</v>
      </c>
      <c r="J2692" s="1" t="s">
        <v>46</v>
      </c>
      <c r="K2692" s="1" t="s">
        <v>47</v>
      </c>
    </row>
    <row r="2693" spans="1:11" ht="13.5" thickBot="1">
      <c r="A2693" s="30">
        <v>45352</v>
      </c>
      <c r="B2693" s="1" t="s">
        <v>13</v>
      </c>
      <c r="C2693" s="1" t="s">
        <v>290</v>
      </c>
      <c r="D2693" s="1" t="s">
        <v>86</v>
      </c>
      <c r="E2693" s="1" t="str">
        <f>+VLOOKUP(D2693,'[1]Exportar Hoja de Trabajo'!$B$2:$F$2549,2,0)</f>
        <v>PEREIRA - MATECAÑA</v>
      </c>
      <c r="F2693" s="1" t="s">
        <v>6</v>
      </c>
      <c r="G2693" s="1" t="s">
        <v>283</v>
      </c>
      <c r="H2693" s="1" t="s">
        <v>15</v>
      </c>
      <c r="I2693" s="5">
        <v>80</v>
      </c>
      <c r="J2693" s="1" t="s">
        <v>16</v>
      </c>
      <c r="K2693" s="1" t="s">
        <v>17</v>
      </c>
    </row>
    <row r="2694" spans="1:11" ht="13.5" thickBot="1">
      <c r="A2694" s="30">
        <v>45352</v>
      </c>
      <c r="B2694" s="1" t="s">
        <v>13</v>
      </c>
      <c r="C2694" s="1" t="s">
        <v>290</v>
      </c>
      <c r="D2694" s="1" t="s">
        <v>86</v>
      </c>
      <c r="E2694" s="1" t="str">
        <f>+VLOOKUP(D2694,'[1]Exportar Hoja de Trabajo'!$B$2:$F$2549,2,0)</f>
        <v>PEREIRA - MATECAÑA</v>
      </c>
      <c r="F2694" s="1" t="s">
        <v>23</v>
      </c>
      <c r="G2694" s="1" t="s">
        <v>24</v>
      </c>
      <c r="H2694" s="1" t="s">
        <v>49</v>
      </c>
      <c r="I2694" s="5">
        <v>24</v>
      </c>
      <c r="J2694" s="1" t="s">
        <v>50</v>
      </c>
      <c r="K2694" s="1" t="s">
        <v>51</v>
      </c>
    </row>
    <row r="2695" spans="1:11" ht="13.5" thickBot="1">
      <c r="A2695" s="30">
        <v>45352</v>
      </c>
      <c r="B2695" s="1" t="s">
        <v>13</v>
      </c>
      <c r="C2695" s="1" t="s">
        <v>290</v>
      </c>
      <c r="D2695" s="1" t="s">
        <v>86</v>
      </c>
      <c r="E2695" s="1" t="str">
        <f>+VLOOKUP(D2695,'[1]Exportar Hoja de Trabajo'!$B$2:$F$2549,2,0)</f>
        <v>PEREIRA - MATECAÑA</v>
      </c>
      <c r="F2695" s="1" t="s">
        <v>23</v>
      </c>
      <c r="G2695" s="1" t="s">
        <v>24</v>
      </c>
      <c r="H2695" s="1" t="s">
        <v>15</v>
      </c>
      <c r="I2695" s="5">
        <v>96</v>
      </c>
      <c r="J2695" s="1" t="s">
        <v>25</v>
      </c>
      <c r="K2695" s="1" t="s">
        <v>26</v>
      </c>
    </row>
    <row r="2696" spans="1:11" ht="13.5" thickBot="1">
      <c r="A2696" s="30">
        <v>45352</v>
      </c>
      <c r="B2696" s="1" t="s">
        <v>13</v>
      </c>
      <c r="C2696" s="1" t="s">
        <v>290</v>
      </c>
      <c r="D2696" s="1" t="s">
        <v>86</v>
      </c>
      <c r="E2696" s="1" t="str">
        <f>+VLOOKUP(D2696,'[1]Exportar Hoja de Trabajo'!$B$2:$F$2549,2,0)</f>
        <v>PEREIRA - MATECAÑA</v>
      </c>
      <c r="F2696" s="1" t="s">
        <v>36</v>
      </c>
      <c r="G2696" t="s">
        <v>347</v>
      </c>
      <c r="H2696" s="1" t="s">
        <v>29</v>
      </c>
      <c r="I2696" s="5">
        <v>65</v>
      </c>
      <c r="J2696" s="1" t="s">
        <v>46</v>
      </c>
      <c r="K2696" s="1" t="s">
        <v>47</v>
      </c>
    </row>
    <row r="2697" spans="1:11" ht="13.5" thickBot="1">
      <c r="A2697" s="30">
        <v>45352</v>
      </c>
      <c r="B2697" s="1" t="s">
        <v>13</v>
      </c>
      <c r="C2697" s="1" t="s">
        <v>290</v>
      </c>
      <c r="D2697" s="1" t="s">
        <v>86</v>
      </c>
      <c r="E2697" s="1" t="str">
        <f>+VLOOKUP(D2697,'[1]Exportar Hoja de Trabajo'!$B$2:$F$2549,2,0)</f>
        <v>PEREIRA - MATECAÑA</v>
      </c>
      <c r="F2697" s="1" t="s">
        <v>38</v>
      </c>
      <c r="G2697" s="1" t="s">
        <v>39</v>
      </c>
      <c r="H2697" s="1" t="s">
        <v>45</v>
      </c>
      <c r="I2697" s="5">
        <v>28</v>
      </c>
      <c r="J2697" s="1" t="s">
        <v>42</v>
      </c>
      <c r="K2697" s="1" t="s">
        <v>43</v>
      </c>
    </row>
    <row r="2698" spans="1:11" ht="13.5" thickBot="1">
      <c r="A2698" s="30">
        <v>45352</v>
      </c>
      <c r="B2698" s="1" t="s">
        <v>13</v>
      </c>
      <c r="C2698" s="1" t="s">
        <v>290</v>
      </c>
      <c r="D2698" s="1" t="s">
        <v>86</v>
      </c>
      <c r="E2698" s="1" t="str">
        <f>+VLOOKUP(D2698,'[1]Exportar Hoja de Trabajo'!$B$2:$F$2549,2,0)</f>
        <v>PEREIRA - MATECAÑA</v>
      </c>
      <c r="F2698" s="1" t="s">
        <v>38</v>
      </c>
      <c r="G2698" s="1" t="s">
        <v>39</v>
      </c>
      <c r="H2698" s="1" t="s">
        <v>29</v>
      </c>
      <c r="I2698" s="5">
        <v>60</v>
      </c>
      <c r="J2698" s="1" t="s">
        <v>46</v>
      </c>
      <c r="K2698" s="1" t="s">
        <v>47</v>
      </c>
    </row>
    <row r="2699" spans="1:11" ht="13.5" thickBot="1">
      <c r="A2699" s="30">
        <v>45352</v>
      </c>
      <c r="B2699" s="1" t="s">
        <v>13</v>
      </c>
      <c r="C2699" s="1" t="s">
        <v>290</v>
      </c>
      <c r="D2699" s="1" t="s">
        <v>86</v>
      </c>
      <c r="E2699" s="1" t="str">
        <f>+VLOOKUP(D2699,'[1]Exportar Hoja de Trabajo'!$B$2:$F$2549,2,0)</f>
        <v>PEREIRA - MATECAÑA</v>
      </c>
      <c r="F2699" s="1" t="s">
        <v>59</v>
      </c>
      <c r="G2699" s="1" t="s">
        <v>60</v>
      </c>
      <c r="H2699" s="1" t="s">
        <v>29</v>
      </c>
      <c r="I2699" s="5">
        <v>1</v>
      </c>
      <c r="J2699" s="1" t="s">
        <v>46</v>
      </c>
      <c r="K2699" s="1" t="s">
        <v>47</v>
      </c>
    </row>
    <row r="2700" spans="1:11" ht="13.5" thickBot="1">
      <c r="A2700" s="30">
        <v>45352</v>
      </c>
      <c r="B2700" s="1" t="s">
        <v>13</v>
      </c>
      <c r="C2700" s="1" t="s">
        <v>290</v>
      </c>
      <c r="D2700" s="1" t="s">
        <v>87</v>
      </c>
      <c r="E2700" s="1" t="str">
        <f>+VLOOKUP(D2700,'[1]Exportar Hoja de Trabajo'!$B$2:$F$2549,2,0)</f>
        <v>PASTO - ANTONIO NARIQO</v>
      </c>
      <c r="F2700" s="1" t="s">
        <v>32</v>
      </c>
      <c r="G2700" s="1" t="s">
        <v>33</v>
      </c>
      <c r="H2700" s="1" t="s">
        <v>45</v>
      </c>
      <c r="I2700" s="5">
        <v>4</v>
      </c>
      <c r="J2700" s="1" t="s">
        <v>46</v>
      </c>
      <c r="K2700" s="1" t="s">
        <v>47</v>
      </c>
    </row>
    <row r="2701" spans="1:11" ht="13.5" thickBot="1">
      <c r="A2701" s="30">
        <v>45352</v>
      </c>
      <c r="B2701" s="1" t="s">
        <v>13</v>
      </c>
      <c r="C2701" s="1" t="s">
        <v>290</v>
      </c>
      <c r="D2701" s="1" t="s">
        <v>87</v>
      </c>
      <c r="E2701" s="1" t="str">
        <f>+VLOOKUP(D2701,'[1]Exportar Hoja de Trabajo'!$B$2:$F$2549,2,0)</f>
        <v>PASTO - ANTONIO NARIQO</v>
      </c>
      <c r="F2701" s="1" t="s">
        <v>32</v>
      </c>
      <c r="G2701" s="1" t="s">
        <v>33</v>
      </c>
      <c r="H2701" s="1" t="s">
        <v>29</v>
      </c>
      <c r="I2701" s="5">
        <v>62</v>
      </c>
      <c r="J2701" s="1" t="s">
        <v>30</v>
      </c>
      <c r="K2701" s="1" t="s">
        <v>488</v>
      </c>
    </row>
    <row r="2702" spans="1:11" ht="13.5" thickBot="1">
      <c r="A2702" s="30">
        <v>45352</v>
      </c>
      <c r="B2702" s="1" t="s">
        <v>13</v>
      </c>
      <c r="C2702" s="1" t="s">
        <v>290</v>
      </c>
      <c r="D2702" s="1" t="s">
        <v>87</v>
      </c>
      <c r="E2702" s="1" t="str">
        <f>+VLOOKUP(D2702,'[1]Exportar Hoja de Trabajo'!$B$2:$F$2549,2,0)</f>
        <v>PASTO - ANTONIO NARIQO</v>
      </c>
      <c r="F2702" s="1" t="s">
        <v>6</v>
      </c>
      <c r="G2702" s="1" t="s">
        <v>283</v>
      </c>
      <c r="H2702" s="1" t="s">
        <v>29</v>
      </c>
      <c r="I2702" s="5">
        <v>250</v>
      </c>
      <c r="J2702" s="1" t="s">
        <v>30</v>
      </c>
      <c r="K2702" s="1" t="s">
        <v>488</v>
      </c>
    </row>
    <row r="2703" spans="1:11" ht="13.5" thickBot="1">
      <c r="A2703" s="30">
        <v>45352</v>
      </c>
      <c r="B2703" s="1" t="s">
        <v>13</v>
      </c>
      <c r="C2703" s="1" t="s">
        <v>290</v>
      </c>
      <c r="D2703" s="1" t="s">
        <v>87</v>
      </c>
      <c r="E2703" s="1" t="str">
        <f>+VLOOKUP(D2703,'[1]Exportar Hoja de Trabajo'!$B$2:$F$2549,2,0)</f>
        <v>PASTO - ANTONIO NARIQO</v>
      </c>
      <c r="F2703" s="1" t="s">
        <v>6</v>
      </c>
      <c r="G2703" s="1" t="s">
        <v>283</v>
      </c>
      <c r="H2703" s="1" t="s">
        <v>20</v>
      </c>
      <c r="I2703" s="5">
        <v>3</v>
      </c>
      <c r="J2703" s="1" t="s">
        <v>175</v>
      </c>
      <c r="K2703" s="1" t="s">
        <v>176</v>
      </c>
    </row>
    <row r="2704" spans="1:11" ht="13.5" thickBot="1">
      <c r="A2704" s="30">
        <v>45352</v>
      </c>
      <c r="B2704" s="1" t="s">
        <v>13</v>
      </c>
      <c r="C2704" s="1" t="s">
        <v>290</v>
      </c>
      <c r="D2704" s="1" t="s">
        <v>87</v>
      </c>
      <c r="E2704" s="1" t="str">
        <f>+VLOOKUP(D2704,'[1]Exportar Hoja de Trabajo'!$B$2:$F$2549,2,0)</f>
        <v>PASTO - ANTONIO NARIQO</v>
      </c>
      <c r="F2704" s="1" t="s">
        <v>23</v>
      </c>
      <c r="G2704" s="1" t="s">
        <v>24</v>
      </c>
      <c r="H2704" s="1" t="s">
        <v>45</v>
      </c>
      <c r="I2704" s="5">
        <v>4</v>
      </c>
      <c r="J2704" s="1" t="s">
        <v>46</v>
      </c>
      <c r="K2704" s="1" t="s">
        <v>47</v>
      </c>
    </row>
    <row r="2705" spans="1:11" ht="13.5" thickBot="1">
      <c r="A2705" s="30">
        <v>45352</v>
      </c>
      <c r="B2705" s="1" t="s">
        <v>13</v>
      </c>
      <c r="C2705" s="1" t="s">
        <v>290</v>
      </c>
      <c r="D2705" s="1" t="s">
        <v>88</v>
      </c>
      <c r="E2705" s="1" t="str">
        <f>+VLOOKUP(D2705,'[1]Exportar Hoja de Trabajo'!$B$2:$F$2549,2,0)</f>
        <v>ALMIRANTE PADILLA</v>
      </c>
      <c r="F2705" s="1" t="s">
        <v>32</v>
      </c>
      <c r="G2705" s="1" t="s">
        <v>33</v>
      </c>
      <c r="H2705" s="1" t="s">
        <v>45</v>
      </c>
      <c r="I2705" s="5">
        <v>4</v>
      </c>
      <c r="J2705" s="1" t="s">
        <v>46</v>
      </c>
      <c r="K2705" s="1" t="s">
        <v>47</v>
      </c>
    </row>
    <row r="2706" spans="1:11" ht="13.5" thickBot="1">
      <c r="A2706" s="30">
        <v>45352</v>
      </c>
      <c r="B2706" s="1" t="s">
        <v>13</v>
      </c>
      <c r="C2706" s="1" t="s">
        <v>290</v>
      </c>
      <c r="D2706" s="1" t="s">
        <v>88</v>
      </c>
      <c r="E2706" s="1" t="str">
        <f>+VLOOKUP(D2706,'[1]Exportar Hoja de Trabajo'!$B$2:$F$2549,2,0)</f>
        <v>ALMIRANTE PADILLA</v>
      </c>
      <c r="F2706" s="1" t="s">
        <v>6</v>
      </c>
      <c r="G2706" s="1" t="s">
        <v>283</v>
      </c>
      <c r="H2706" s="1" t="s">
        <v>45</v>
      </c>
      <c r="I2706" s="5">
        <v>27</v>
      </c>
      <c r="J2706" s="1" t="s">
        <v>46</v>
      </c>
      <c r="K2706" s="1" t="s">
        <v>47</v>
      </c>
    </row>
    <row r="2707" spans="1:11" ht="13.5" thickBot="1">
      <c r="A2707" s="30">
        <v>45352</v>
      </c>
      <c r="B2707" s="1" t="s">
        <v>13</v>
      </c>
      <c r="C2707" s="1" t="s">
        <v>290</v>
      </c>
      <c r="D2707" s="1" t="s">
        <v>88</v>
      </c>
      <c r="E2707" s="1" t="str">
        <f>+VLOOKUP(D2707,'[1]Exportar Hoja de Trabajo'!$B$2:$F$2549,2,0)</f>
        <v>ALMIRANTE PADILLA</v>
      </c>
      <c r="F2707" s="1" t="s">
        <v>6</v>
      </c>
      <c r="G2707" s="1" t="s">
        <v>283</v>
      </c>
      <c r="H2707" s="1" t="s">
        <v>29</v>
      </c>
      <c r="I2707" s="5">
        <v>817</v>
      </c>
      <c r="J2707" s="1" t="s">
        <v>46</v>
      </c>
      <c r="K2707" s="1" t="s">
        <v>47</v>
      </c>
    </row>
    <row r="2708" spans="1:11" ht="13.5" thickBot="1">
      <c r="A2708" s="30">
        <v>45352</v>
      </c>
      <c r="B2708" s="1" t="s">
        <v>13</v>
      </c>
      <c r="C2708" s="1" t="s">
        <v>290</v>
      </c>
      <c r="D2708" s="1" t="s">
        <v>88</v>
      </c>
      <c r="E2708" s="1" t="str">
        <f>+VLOOKUP(D2708,'[1]Exportar Hoja de Trabajo'!$B$2:$F$2549,2,0)</f>
        <v>ALMIRANTE PADILLA</v>
      </c>
      <c r="F2708" s="1" t="s">
        <v>65</v>
      </c>
      <c r="G2708" s="1" t="s">
        <v>66</v>
      </c>
      <c r="H2708" s="1" t="s">
        <v>29</v>
      </c>
      <c r="I2708" s="5">
        <v>6</v>
      </c>
      <c r="J2708" s="1" t="s">
        <v>46</v>
      </c>
      <c r="K2708" s="1" t="s">
        <v>47</v>
      </c>
    </row>
    <row r="2709" spans="1:11" ht="13.5" thickBot="1">
      <c r="A2709" s="30">
        <v>45352</v>
      </c>
      <c r="B2709" s="1" t="s">
        <v>13</v>
      </c>
      <c r="C2709" s="1" t="s">
        <v>290</v>
      </c>
      <c r="D2709" s="1" t="s">
        <v>88</v>
      </c>
      <c r="E2709" s="1" t="str">
        <f>+VLOOKUP(D2709,'[1]Exportar Hoja de Trabajo'!$B$2:$F$2549,2,0)</f>
        <v>ALMIRANTE PADILLA</v>
      </c>
      <c r="F2709" s="1" t="s">
        <v>40</v>
      </c>
      <c r="G2709" s="1" t="s">
        <v>41</v>
      </c>
      <c r="H2709" s="1" t="s">
        <v>45</v>
      </c>
      <c r="I2709" s="5">
        <v>13</v>
      </c>
      <c r="J2709" s="1" t="s">
        <v>46</v>
      </c>
      <c r="K2709" s="1" t="s">
        <v>47</v>
      </c>
    </row>
    <row r="2710" spans="1:11" ht="13.5" thickBot="1">
      <c r="A2710" s="30">
        <v>45352</v>
      </c>
      <c r="B2710" s="1" t="s">
        <v>13</v>
      </c>
      <c r="C2710" s="1" t="s">
        <v>290</v>
      </c>
      <c r="D2710" s="1" t="s">
        <v>88</v>
      </c>
      <c r="E2710" s="1" t="str">
        <f>+VLOOKUP(D2710,'[1]Exportar Hoja de Trabajo'!$B$2:$F$2549,2,0)</f>
        <v>ALMIRANTE PADILLA</v>
      </c>
      <c r="F2710" s="1" t="s">
        <v>40</v>
      </c>
      <c r="G2710" s="1" t="s">
        <v>41</v>
      </c>
      <c r="H2710" s="1" t="s">
        <v>29</v>
      </c>
      <c r="I2710" s="5">
        <v>92</v>
      </c>
      <c r="J2710" s="1" t="s">
        <v>30</v>
      </c>
      <c r="K2710" s="1" t="s">
        <v>488</v>
      </c>
    </row>
    <row r="2711" spans="1:11" ht="13.5" thickBot="1">
      <c r="A2711" s="30">
        <v>45352</v>
      </c>
      <c r="B2711" s="1" t="s">
        <v>13</v>
      </c>
      <c r="C2711" s="1" t="s">
        <v>290</v>
      </c>
      <c r="D2711" s="1" t="s">
        <v>89</v>
      </c>
      <c r="E2711" s="1" t="str">
        <f>+VLOOKUP(D2711,'[1]Exportar Hoja de Trabajo'!$B$2:$F$2549,2,0)</f>
        <v>SIMON BOLIVAR</v>
      </c>
      <c r="F2711" s="1" t="s">
        <v>6</v>
      </c>
      <c r="G2711" s="1" t="s">
        <v>283</v>
      </c>
      <c r="H2711" s="1" t="s">
        <v>45</v>
      </c>
      <c r="I2711" s="5">
        <v>42</v>
      </c>
      <c r="J2711" s="1" t="s">
        <v>46</v>
      </c>
      <c r="K2711" s="1" t="s">
        <v>47</v>
      </c>
    </row>
    <row r="2712" spans="1:11" ht="13.5" thickBot="1">
      <c r="A2712" s="30">
        <v>45352</v>
      </c>
      <c r="B2712" s="1" t="s">
        <v>13</v>
      </c>
      <c r="C2712" s="1" t="s">
        <v>290</v>
      </c>
      <c r="D2712" s="1" t="s">
        <v>89</v>
      </c>
      <c r="E2712" s="1" t="str">
        <f>+VLOOKUP(D2712,'[1]Exportar Hoja de Trabajo'!$B$2:$F$2549,2,0)</f>
        <v>SIMON BOLIVAR</v>
      </c>
      <c r="F2712" s="1" t="s">
        <v>18</v>
      </c>
      <c r="G2712" s="1" t="s">
        <v>19</v>
      </c>
      <c r="H2712" s="1" t="s">
        <v>29</v>
      </c>
      <c r="I2712" s="5">
        <v>272</v>
      </c>
      <c r="J2712" s="1" t="s">
        <v>30</v>
      </c>
      <c r="K2712" s="1" t="s">
        <v>488</v>
      </c>
    </row>
    <row r="2713" spans="1:11" ht="13.5" thickBot="1">
      <c r="A2713" s="30">
        <v>45352</v>
      </c>
      <c r="B2713" s="1" t="s">
        <v>13</v>
      </c>
      <c r="C2713" s="1" t="s">
        <v>290</v>
      </c>
      <c r="D2713" s="1" t="s">
        <v>89</v>
      </c>
      <c r="E2713" s="1" t="str">
        <f>+VLOOKUP(D2713,'[1]Exportar Hoja de Trabajo'!$B$2:$F$2549,2,0)</f>
        <v>SIMON BOLIVAR</v>
      </c>
      <c r="F2713" s="1" t="s">
        <v>23</v>
      </c>
      <c r="G2713" s="1" t="s">
        <v>24</v>
      </c>
      <c r="H2713" s="1" t="s">
        <v>15</v>
      </c>
      <c r="I2713" s="5">
        <v>85</v>
      </c>
      <c r="J2713" s="1" t="s">
        <v>16</v>
      </c>
      <c r="K2713" s="1" t="s">
        <v>17</v>
      </c>
    </row>
    <row r="2714" spans="1:11" ht="13.5" thickBot="1">
      <c r="A2714" s="30">
        <v>45352</v>
      </c>
      <c r="B2714" s="1" t="s">
        <v>13</v>
      </c>
      <c r="C2714" s="1" t="s">
        <v>290</v>
      </c>
      <c r="D2714" s="1" t="s">
        <v>89</v>
      </c>
      <c r="E2714" s="1" t="str">
        <f>+VLOOKUP(D2714,'[1]Exportar Hoja de Trabajo'!$B$2:$F$2549,2,0)</f>
        <v>SIMON BOLIVAR</v>
      </c>
      <c r="F2714" s="1" t="s">
        <v>27</v>
      </c>
      <c r="G2714" s="1" t="s">
        <v>28</v>
      </c>
      <c r="H2714" s="1" t="s">
        <v>15</v>
      </c>
      <c r="I2714" s="5">
        <v>14</v>
      </c>
      <c r="J2714" s="1" t="s">
        <v>25</v>
      </c>
      <c r="K2714" s="1" t="s">
        <v>26</v>
      </c>
    </row>
    <row r="2715" spans="1:11" ht="13.5" thickBot="1">
      <c r="A2715" s="30">
        <v>45352</v>
      </c>
      <c r="B2715" s="1" t="s">
        <v>13</v>
      </c>
      <c r="C2715" s="1" t="s">
        <v>290</v>
      </c>
      <c r="D2715" s="1" t="s">
        <v>85</v>
      </c>
      <c r="E2715" s="1" t="str">
        <f>+VLOOKUP(D2715,'[1]Exportar Hoja de Trabajo'!$B$2:$F$2549,2,0)</f>
        <v>NEIVA - BENITO SALAS</v>
      </c>
      <c r="F2715" s="1" t="s">
        <v>23</v>
      </c>
      <c r="G2715" s="1" t="s">
        <v>24</v>
      </c>
      <c r="H2715" s="1" t="s">
        <v>29</v>
      </c>
      <c r="I2715" s="5">
        <v>31</v>
      </c>
      <c r="J2715" s="1" t="s">
        <v>30</v>
      </c>
      <c r="K2715" s="1" t="s">
        <v>488</v>
      </c>
    </row>
    <row r="2716" spans="1:11" ht="13.5" thickBot="1">
      <c r="A2716" s="30">
        <v>45352</v>
      </c>
      <c r="B2716" s="1" t="s">
        <v>13</v>
      </c>
      <c r="C2716" s="1" t="s">
        <v>290</v>
      </c>
      <c r="D2716" s="1" t="s">
        <v>89</v>
      </c>
      <c r="E2716" s="1" t="str">
        <f>+VLOOKUP(D2716,'[1]Exportar Hoja de Trabajo'!$B$2:$F$2549,2,0)</f>
        <v>SIMON BOLIVAR</v>
      </c>
      <c r="F2716" s="1" t="s">
        <v>40</v>
      </c>
      <c r="G2716" s="1" t="s">
        <v>41</v>
      </c>
      <c r="H2716" s="1" t="s">
        <v>15</v>
      </c>
      <c r="I2716" s="5">
        <v>22</v>
      </c>
      <c r="J2716" s="1" t="s">
        <v>25</v>
      </c>
      <c r="K2716" s="1" t="s">
        <v>26</v>
      </c>
    </row>
    <row r="2717" spans="1:11" ht="13.5" thickBot="1">
      <c r="A2717" s="30">
        <v>45352</v>
      </c>
      <c r="B2717" s="1" t="s">
        <v>13</v>
      </c>
      <c r="C2717" s="1" t="s">
        <v>290</v>
      </c>
      <c r="D2717" s="1" t="s">
        <v>89</v>
      </c>
      <c r="E2717" s="1" t="str">
        <f>+VLOOKUP(D2717,'[1]Exportar Hoja de Trabajo'!$B$2:$F$2549,2,0)</f>
        <v>SIMON BOLIVAR</v>
      </c>
      <c r="F2717" s="1" t="s">
        <v>40</v>
      </c>
      <c r="G2717" s="1" t="s">
        <v>41</v>
      </c>
      <c r="H2717" s="1" t="s">
        <v>15</v>
      </c>
      <c r="I2717" s="5">
        <v>94</v>
      </c>
      <c r="J2717" s="1" t="s">
        <v>16</v>
      </c>
      <c r="K2717" s="1" t="s">
        <v>17</v>
      </c>
    </row>
    <row r="2718" spans="1:11" ht="13.5" thickBot="1">
      <c r="A2718" s="30">
        <v>45352</v>
      </c>
      <c r="B2718" s="1" t="s">
        <v>146</v>
      </c>
      <c r="C2718" s="1" t="s">
        <v>148</v>
      </c>
      <c r="D2718" s="1" t="s">
        <v>5</v>
      </c>
      <c r="E2718" s="1" t="str">
        <f>+VLOOKUP(D2718,'[1]Exportar Hoja de Trabajo'!$B$2:$F$2549,2,0)</f>
        <v>BOGOTA - EL DORADO LUIS CARLOS GALAN SARMIENTO</v>
      </c>
      <c r="F2718" s="1" t="s">
        <v>59</v>
      </c>
      <c r="G2718" s="1" t="s">
        <v>60</v>
      </c>
      <c r="H2718" s="1" t="s">
        <v>151</v>
      </c>
      <c r="I2718" s="5">
        <v>3</v>
      </c>
      <c r="J2718" s="1" t="s">
        <v>146</v>
      </c>
      <c r="K2718" s="1" t="s">
        <v>148</v>
      </c>
    </row>
    <row r="2719" spans="1:11" ht="13.5" thickBot="1">
      <c r="A2719" s="30">
        <v>45352</v>
      </c>
      <c r="B2719" s="1" t="s">
        <v>146</v>
      </c>
      <c r="C2719" s="1" t="s">
        <v>148</v>
      </c>
      <c r="D2719" s="1" t="s">
        <v>5</v>
      </c>
      <c r="E2719" s="1" t="str">
        <f>+VLOOKUP(D2719,'[1]Exportar Hoja de Trabajo'!$B$2:$F$2549,2,0)</f>
        <v>BOGOTA - EL DORADO LUIS CARLOS GALAN SARMIENTO</v>
      </c>
      <c r="F2719" s="1" t="s">
        <v>32</v>
      </c>
      <c r="G2719" s="1" t="s">
        <v>33</v>
      </c>
      <c r="H2719" s="1" t="s">
        <v>169</v>
      </c>
      <c r="I2719" s="5">
        <v>1</v>
      </c>
      <c r="J2719" s="1" t="s">
        <v>146</v>
      </c>
      <c r="K2719" s="1" t="s">
        <v>148</v>
      </c>
    </row>
    <row r="2720" spans="1:11" ht="13.5" thickBot="1">
      <c r="A2720" s="30">
        <v>45352</v>
      </c>
      <c r="B2720" s="1" t="s">
        <v>146</v>
      </c>
      <c r="C2720" s="1" t="s">
        <v>148</v>
      </c>
      <c r="D2720" s="1" t="s">
        <v>5</v>
      </c>
      <c r="E2720" s="1" t="str">
        <f>+VLOOKUP(D2720,'[1]Exportar Hoja de Trabajo'!$B$2:$F$2549,2,0)</f>
        <v>BOGOTA - EL DORADO LUIS CARLOS GALAN SARMIENTO</v>
      </c>
      <c r="F2720" s="1" t="s">
        <v>59</v>
      </c>
      <c r="G2720" s="1" t="s">
        <v>60</v>
      </c>
      <c r="H2720" s="1" t="s">
        <v>135</v>
      </c>
      <c r="I2720" s="5">
        <v>8</v>
      </c>
      <c r="J2720" s="1" t="s">
        <v>146</v>
      </c>
      <c r="K2720" s="1" t="s">
        <v>148</v>
      </c>
    </row>
    <row r="2721" spans="1:11" ht="13.5" thickBot="1">
      <c r="A2721" s="30">
        <v>45352</v>
      </c>
      <c r="B2721" s="1" t="s">
        <v>146</v>
      </c>
      <c r="C2721" s="1" t="s">
        <v>148</v>
      </c>
      <c r="D2721" s="1" t="s">
        <v>5</v>
      </c>
      <c r="E2721" s="1" t="str">
        <f>+VLOOKUP(D2721,'[1]Exportar Hoja de Trabajo'!$B$2:$F$2549,2,0)</f>
        <v>BOGOTA - EL DORADO LUIS CARLOS GALAN SARMIENTO</v>
      </c>
      <c r="F2721" s="1" t="s">
        <v>18</v>
      </c>
      <c r="G2721" s="1" t="s">
        <v>19</v>
      </c>
      <c r="H2721" s="1" t="s">
        <v>130</v>
      </c>
      <c r="I2721" s="5">
        <v>1</v>
      </c>
      <c r="J2721" s="1" t="s">
        <v>146</v>
      </c>
      <c r="K2721" s="1" t="s">
        <v>148</v>
      </c>
    </row>
    <row r="2722" spans="1:11" ht="13.5" thickBot="1">
      <c r="A2722" s="30">
        <v>45352</v>
      </c>
      <c r="B2722" s="1" t="s">
        <v>153</v>
      </c>
      <c r="C2722" s="1" t="s">
        <v>292</v>
      </c>
      <c r="D2722" s="1" t="s">
        <v>5</v>
      </c>
      <c r="E2722" s="1" t="str">
        <f>+VLOOKUP(D2722,'[1]Exportar Hoja de Trabajo'!$B$2:$F$2549,2,0)</f>
        <v>BOGOTA - EL DORADO LUIS CARLOS GALAN SARMIENTO</v>
      </c>
      <c r="F2722" s="1" t="s">
        <v>6</v>
      </c>
      <c r="G2722" s="1" t="s">
        <v>283</v>
      </c>
      <c r="H2722" s="1" t="s">
        <v>129</v>
      </c>
      <c r="I2722" s="5">
        <v>17</v>
      </c>
      <c r="J2722" s="1" t="s">
        <v>30</v>
      </c>
      <c r="K2722" s="1" t="s">
        <v>488</v>
      </c>
    </row>
    <row r="2723" spans="1:11" ht="13.5" thickBot="1">
      <c r="A2723" s="30">
        <v>45352</v>
      </c>
      <c r="B2723" s="1" t="s">
        <v>153</v>
      </c>
      <c r="C2723" s="1" t="s">
        <v>292</v>
      </c>
      <c r="D2723" s="1" t="s">
        <v>76</v>
      </c>
      <c r="E2723" s="1" t="str">
        <f>+VLOOKUP(D2723,'[1]Exportar Hoja de Trabajo'!$B$2:$F$2549,2,0)</f>
        <v>RIONEGRO - JOSE M. CORDOVA</v>
      </c>
      <c r="F2723" s="1" t="s">
        <v>59</v>
      </c>
      <c r="G2723" s="1" t="s">
        <v>60</v>
      </c>
      <c r="H2723" s="1" t="s">
        <v>15</v>
      </c>
      <c r="I2723" s="5">
        <v>762</v>
      </c>
      <c r="J2723" s="1" t="s">
        <v>42</v>
      </c>
      <c r="K2723" s="1" t="s">
        <v>43</v>
      </c>
    </row>
    <row r="2724" spans="1:11" ht="13.5" thickBot="1">
      <c r="A2724" s="30">
        <v>45352</v>
      </c>
      <c r="B2724" s="1" t="s">
        <v>153</v>
      </c>
      <c r="C2724" s="1" t="s">
        <v>292</v>
      </c>
      <c r="D2724" s="1" t="s">
        <v>76</v>
      </c>
      <c r="E2724" s="1" t="str">
        <f>+VLOOKUP(D2724,'[1]Exportar Hoja de Trabajo'!$B$2:$F$2549,2,0)</f>
        <v>RIONEGRO - JOSE M. CORDOVA</v>
      </c>
      <c r="F2724" s="1" t="s">
        <v>6</v>
      </c>
      <c r="G2724" s="1" t="s">
        <v>283</v>
      </c>
      <c r="H2724" s="1" t="s">
        <v>45</v>
      </c>
      <c r="I2724" s="5">
        <v>5</v>
      </c>
      <c r="J2724" s="1" t="s">
        <v>30</v>
      </c>
      <c r="K2724" s="1" t="s">
        <v>488</v>
      </c>
    </row>
    <row r="2725" spans="1:11" ht="13.5" thickBot="1">
      <c r="A2725" s="30">
        <v>45352</v>
      </c>
      <c r="B2725" s="1" t="s">
        <v>153</v>
      </c>
      <c r="C2725" s="1" t="s">
        <v>292</v>
      </c>
      <c r="D2725" s="1" t="s">
        <v>76</v>
      </c>
      <c r="E2725" s="1" t="str">
        <f>+VLOOKUP(D2725,'[1]Exportar Hoja de Trabajo'!$B$2:$F$2549,2,0)</f>
        <v>RIONEGRO - JOSE M. CORDOVA</v>
      </c>
      <c r="F2725" s="1" t="s">
        <v>18</v>
      </c>
      <c r="G2725" s="1" t="s">
        <v>19</v>
      </c>
      <c r="H2725" s="1" t="s">
        <v>120</v>
      </c>
      <c r="I2725" s="5">
        <v>6</v>
      </c>
      <c r="J2725" s="1" t="s">
        <v>57</v>
      </c>
      <c r="K2725" s="1" t="s">
        <v>58</v>
      </c>
    </row>
    <row r="2726" spans="1:11" ht="13.5" thickBot="1">
      <c r="A2726" s="30">
        <v>45352</v>
      </c>
      <c r="B2726" s="1" t="s">
        <v>153</v>
      </c>
      <c r="C2726" s="1" t="s">
        <v>292</v>
      </c>
      <c r="D2726" s="1" t="s">
        <v>212</v>
      </c>
      <c r="E2726" s="1" t="str">
        <f>+VLOOKUP(D2726,'[1]Exportar Hoja de Trabajo'!$B$2:$F$2549,2,0)</f>
        <v>QUIBDO - EL CARAÑO</v>
      </c>
      <c r="F2726" s="1" t="s">
        <v>18</v>
      </c>
      <c r="G2726" s="1" t="s">
        <v>19</v>
      </c>
      <c r="H2726" s="1" t="s">
        <v>120</v>
      </c>
      <c r="I2726" s="5">
        <v>145</v>
      </c>
      <c r="J2726" s="1" t="s">
        <v>57</v>
      </c>
      <c r="K2726" s="1" t="s">
        <v>58</v>
      </c>
    </row>
    <row r="2727" spans="1:11" ht="13.5" thickBot="1">
      <c r="A2727" s="30">
        <v>45352</v>
      </c>
      <c r="B2727" s="1" t="s">
        <v>162</v>
      </c>
      <c r="C2727" s="1" t="s">
        <v>299</v>
      </c>
      <c r="D2727" s="1" t="s">
        <v>76</v>
      </c>
      <c r="E2727" s="1" t="str">
        <f>+VLOOKUP(D2727,'[1]Exportar Hoja de Trabajo'!$B$2:$F$2549,2,0)</f>
        <v>RIONEGRO - JOSE M. CORDOVA</v>
      </c>
      <c r="F2727" s="1" t="s">
        <v>32</v>
      </c>
      <c r="G2727" s="1" t="s">
        <v>33</v>
      </c>
      <c r="H2727" s="1" t="s">
        <v>150</v>
      </c>
      <c r="I2727" s="5">
        <v>1</v>
      </c>
      <c r="J2727" s="1" t="s">
        <v>131</v>
      </c>
      <c r="K2727" s="1" t="s">
        <v>132</v>
      </c>
    </row>
    <row r="2728" spans="1:11" ht="13.5" thickBot="1">
      <c r="A2728" s="30">
        <v>45352</v>
      </c>
      <c r="B2728" s="1" t="s">
        <v>162</v>
      </c>
      <c r="C2728" s="1" t="s">
        <v>299</v>
      </c>
      <c r="D2728" s="1" t="s">
        <v>76</v>
      </c>
      <c r="E2728" s="1" t="str">
        <f>+VLOOKUP(D2728,'[1]Exportar Hoja de Trabajo'!$B$2:$F$2549,2,0)</f>
        <v>RIONEGRO - JOSE M. CORDOVA</v>
      </c>
      <c r="F2728" s="1" t="s">
        <v>6</v>
      </c>
      <c r="G2728" s="1" t="s">
        <v>283</v>
      </c>
      <c r="H2728" s="1" t="s">
        <v>171</v>
      </c>
      <c r="I2728" s="5">
        <v>1</v>
      </c>
      <c r="J2728" s="1" t="s">
        <v>131</v>
      </c>
      <c r="K2728" s="1" t="s">
        <v>132</v>
      </c>
    </row>
    <row r="2729" spans="1:11" ht="13.5" thickBot="1">
      <c r="A2729" s="30">
        <v>45352</v>
      </c>
      <c r="B2729" s="1" t="s">
        <v>162</v>
      </c>
      <c r="C2729" s="1" t="s">
        <v>299</v>
      </c>
      <c r="D2729" s="1" t="s">
        <v>76</v>
      </c>
      <c r="E2729" s="1" t="str">
        <f>+VLOOKUP(D2729,'[1]Exportar Hoja de Trabajo'!$B$2:$F$2549,2,0)</f>
        <v>RIONEGRO - JOSE M. CORDOVA</v>
      </c>
      <c r="F2729" s="1" t="s">
        <v>59</v>
      </c>
      <c r="G2729" s="1" t="s">
        <v>60</v>
      </c>
      <c r="H2729" s="1" t="s">
        <v>170</v>
      </c>
      <c r="I2729" s="5">
        <v>1</v>
      </c>
      <c r="J2729" s="1" t="s">
        <v>131</v>
      </c>
      <c r="K2729" s="1" t="s">
        <v>132</v>
      </c>
    </row>
    <row r="2730" spans="1:11" ht="13.5" thickBot="1">
      <c r="A2730" s="30">
        <v>45352</v>
      </c>
      <c r="B2730" s="1" t="s">
        <v>13</v>
      </c>
      <c r="C2730" s="1" t="s">
        <v>290</v>
      </c>
      <c r="D2730" s="1" t="s">
        <v>14</v>
      </c>
      <c r="E2730" s="1" t="str">
        <f>+VLOOKUP(D2730,'[1]Exportar Hoja de Trabajo'!$B$2:$F$2549,2,0)</f>
        <v>SAN ANDRES-GUSTAVO ROJAS PINILLA</v>
      </c>
      <c r="F2730" s="1" t="s">
        <v>36</v>
      </c>
      <c r="G2730" t="s">
        <v>347</v>
      </c>
      <c r="H2730" s="1" t="s">
        <v>15</v>
      </c>
      <c r="I2730" s="5">
        <v>1</v>
      </c>
      <c r="J2730" s="1" t="s">
        <v>16</v>
      </c>
      <c r="K2730" s="1" t="s">
        <v>17</v>
      </c>
    </row>
    <row r="2731" spans="1:11" ht="13.5" thickBot="1">
      <c r="A2731" s="30">
        <v>45352</v>
      </c>
      <c r="B2731" s="1" t="s">
        <v>13</v>
      </c>
      <c r="C2731" s="1" t="s">
        <v>290</v>
      </c>
      <c r="D2731" s="1" t="s">
        <v>14</v>
      </c>
      <c r="E2731" s="1" t="str">
        <f>+VLOOKUP(D2731,'[1]Exportar Hoja de Trabajo'!$B$2:$F$2549,2,0)</f>
        <v>SAN ANDRES-GUSTAVO ROJAS PINILLA</v>
      </c>
      <c r="F2731" s="1" t="s">
        <v>27</v>
      </c>
      <c r="G2731" s="1" t="s">
        <v>28</v>
      </c>
      <c r="H2731" s="1" t="s">
        <v>15</v>
      </c>
      <c r="I2731" s="5">
        <v>51</v>
      </c>
      <c r="J2731" s="1" t="s">
        <v>16</v>
      </c>
      <c r="K2731" s="1" t="s">
        <v>17</v>
      </c>
    </row>
    <row r="2732" spans="1:11" ht="13.5" thickBot="1">
      <c r="A2732" s="30">
        <v>45352</v>
      </c>
      <c r="B2732" s="1" t="s">
        <v>13</v>
      </c>
      <c r="C2732" s="1" t="s">
        <v>290</v>
      </c>
      <c r="D2732" s="1" t="s">
        <v>14</v>
      </c>
      <c r="E2732" s="1" t="str">
        <f>+VLOOKUP(D2732,'[1]Exportar Hoja de Trabajo'!$B$2:$F$2549,2,0)</f>
        <v>SAN ANDRES-GUSTAVO ROJAS PINILLA</v>
      </c>
      <c r="F2732" s="1" t="s">
        <v>40</v>
      </c>
      <c r="G2732" s="1" t="s">
        <v>41</v>
      </c>
      <c r="H2732" s="1" t="s">
        <v>29</v>
      </c>
      <c r="I2732" s="5">
        <v>1081</v>
      </c>
      <c r="J2732" s="1" t="s">
        <v>30</v>
      </c>
      <c r="K2732" s="1" t="s">
        <v>488</v>
      </c>
    </row>
    <row r="2733" spans="1:11" ht="13.5" thickBot="1">
      <c r="A2733" s="30">
        <v>45352</v>
      </c>
      <c r="B2733" s="1" t="s">
        <v>13</v>
      </c>
      <c r="C2733" s="1" t="s">
        <v>290</v>
      </c>
      <c r="D2733" s="1" t="s">
        <v>14</v>
      </c>
      <c r="E2733" s="1" t="str">
        <f>+VLOOKUP(D2733,'[1]Exportar Hoja de Trabajo'!$B$2:$F$2549,2,0)</f>
        <v>SAN ANDRES-GUSTAVO ROJAS PINILLA</v>
      </c>
      <c r="F2733" s="1" t="s">
        <v>59</v>
      </c>
      <c r="G2733" s="1" t="s">
        <v>60</v>
      </c>
      <c r="H2733" s="1" t="s">
        <v>15</v>
      </c>
      <c r="I2733" s="5">
        <v>51</v>
      </c>
      <c r="J2733" s="1" t="s">
        <v>16</v>
      </c>
      <c r="K2733" s="1" t="s">
        <v>17</v>
      </c>
    </row>
    <row r="2734" spans="1:11" ht="13.5" thickBot="1">
      <c r="A2734" s="30">
        <v>45352</v>
      </c>
      <c r="B2734" s="1" t="s">
        <v>13</v>
      </c>
      <c r="C2734" s="1" t="s">
        <v>290</v>
      </c>
      <c r="D2734" s="1" t="s">
        <v>31</v>
      </c>
      <c r="E2734" s="1" t="str">
        <f>+VLOOKUP(D2734,'[1]Exportar Hoja de Trabajo'!$B$2:$F$2549,2,0)</f>
        <v>EL EDEN</v>
      </c>
      <c r="F2734" s="1" t="s">
        <v>32</v>
      </c>
      <c r="G2734" s="1" t="s">
        <v>33</v>
      </c>
      <c r="H2734" s="1" t="s">
        <v>45</v>
      </c>
      <c r="I2734" s="5">
        <v>7</v>
      </c>
      <c r="J2734" s="1" t="s">
        <v>46</v>
      </c>
      <c r="K2734" s="1" t="s">
        <v>47</v>
      </c>
    </row>
    <row r="2735" spans="1:11" ht="13.5" thickBot="1">
      <c r="A2735" s="30">
        <v>45352</v>
      </c>
      <c r="B2735" s="1" t="s">
        <v>13</v>
      </c>
      <c r="C2735" s="1" t="s">
        <v>290</v>
      </c>
      <c r="D2735" s="1" t="s">
        <v>31</v>
      </c>
      <c r="E2735" s="1" t="str">
        <f>+VLOOKUP(D2735,'[1]Exportar Hoja de Trabajo'!$B$2:$F$2549,2,0)</f>
        <v>EL EDEN</v>
      </c>
      <c r="F2735" s="1" t="s">
        <v>32</v>
      </c>
      <c r="G2735" s="1" t="s">
        <v>33</v>
      </c>
      <c r="H2735" s="1" t="s">
        <v>29</v>
      </c>
      <c r="I2735" s="5">
        <v>159</v>
      </c>
      <c r="J2735" s="1" t="s">
        <v>46</v>
      </c>
      <c r="K2735" s="1" t="s">
        <v>47</v>
      </c>
    </row>
    <row r="2736" spans="1:11" ht="13.5" thickBot="1">
      <c r="A2736" s="30">
        <v>45352</v>
      </c>
      <c r="B2736" s="1" t="s">
        <v>13</v>
      </c>
      <c r="C2736" s="1" t="s">
        <v>290</v>
      </c>
      <c r="D2736" s="1" t="s">
        <v>31</v>
      </c>
      <c r="E2736" s="1" t="str">
        <f>+VLOOKUP(D2736,'[1]Exportar Hoja de Trabajo'!$B$2:$F$2549,2,0)</f>
        <v>EL EDEN</v>
      </c>
      <c r="F2736" s="1" t="s">
        <v>32</v>
      </c>
      <c r="G2736" s="1" t="s">
        <v>33</v>
      </c>
      <c r="H2736" s="1" t="s">
        <v>29</v>
      </c>
      <c r="I2736" s="5">
        <v>31</v>
      </c>
      <c r="J2736" s="1" t="s">
        <v>30</v>
      </c>
      <c r="K2736" s="1" t="s">
        <v>488</v>
      </c>
    </row>
    <row r="2737" spans="1:11" ht="13.5" thickBot="1">
      <c r="A2737" s="30">
        <v>45352</v>
      </c>
      <c r="B2737" s="1" t="s">
        <v>90</v>
      </c>
      <c r="C2737" s="1" t="s">
        <v>294</v>
      </c>
      <c r="D2737" s="1" t="s">
        <v>5</v>
      </c>
      <c r="E2737" s="1" t="str">
        <f>+VLOOKUP(D2737,'[1]Exportar Hoja de Trabajo'!$B$2:$F$2549,2,0)</f>
        <v>BOGOTA - EL DORADO LUIS CARLOS GALAN SARMIENTO</v>
      </c>
      <c r="F2737" s="1" t="s">
        <v>40</v>
      </c>
      <c r="G2737" s="1" t="s">
        <v>41</v>
      </c>
      <c r="H2737" s="1" t="s">
        <v>52</v>
      </c>
      <c r="I2737" s="5">
        <v>8</v>
      </c>
      <c r="J2737" s="1" t="s">
        <v>105</v>
      </c>
      <c r="K2737" s="1" t="s">
        <v>106</v>
      </c>
    </row>
    <row r="2738" spans="1:11" ht="13.5" thickBot="1">
      <c r="A2738" s="30">
        <v>45352</v>
      </c>
      <c r="B2738" s="1" t="s">
        <v>90</v>
      </c>
      <c r="C2738" s="1" t="s">
        <v>294</v>
      </c>
      <c r="D2738" s="1" t="s">
        <v>5</v>
      </c>
      <c r="E2738" s="1" t="str">
        <f>+VLOOKUP(D2738,'[1]Exportar Hoja de Trabajo'!$B$2:$F$2549,2,0)</f>
        <v>BOGOTA - EL DORADO LUIS CARLOS GALAN SARMIENTO</v>
      </c>
      <c r="F2738" s="1" t="s">
        <v>65</v>
      </c>
      <c r="G2738" s="1" t="s">
        <v>66</v>
      </c>
      <c r="H2738" s="1" t="s">
        <v>94</v>
      </c>
      <c r="I2738" s="5">
        <v>39</v>
      </c>
      <c r="J2738" s="1" t="s">
        <v>95</v>
      </c>
      <c r="K2738" s="1" t="s">
        <v>96</v>
      </c>
    </row>
    <row r="2739" spans="1:11" ht="13.5" thickBot="1">
      <c r="A2739" s="30">
        <v>45352</v>
      </c>
      <c r="B2739" s="1" t="s">
        <v>90</v>
      </c>
      <c r="C2739" s="1" t="s">
        <v>294</v>
      </c>
      <c r="D2739" s="1" t="s">
        <v>5</v>
      </c>
      <c r="E2739" s="1" t="str">
        <f>+VLOOKUP(D2739,'[1]Exportar Hoja de Trabajo'!$B$2:$F$2549,2,0)</f>
        <v>BOGOTA - EL DORADO LUIS CARLOS GALAN SARMIENTO</v>
      </c>
      <c r="F2739" s="1" t="s">
        <v>27</v>
      </c>
      <c r="G2739" s="1" t="s">
        <v>28</v>
      </c>
      <c r="H2739" s="1" t="s">
        <v>94</v>
      </c>
      <c r="I2739" s="5">
        <v>39</v>
      </c>
      <c r="J2739" s="1" t="s">
        <v>95</v>
      </c>
      <c r="K2739" s="1" t="s">
        <v>96</v>
      </c>
    </row>
    <row r="2740" spans="1:11" ht="13.5" thickBot="1">
      <c r="A2740" s="30">
        <v>45352</v>
      </c>
      <c r="B2740" s="1" t="s">
        <v>90</v>
      </c>
      <c r="C2740" s="1" t="s">
        <v>294</v>
      </c>
      <c r="D2740" s="1" t="s">
        <v>5</v>
      </c>
      <c r="E2740" s="1" t="str">
        <f>+VLOOKUP(D2740,'[1]Exportar Hoja de Trabajo'!$B$2:$F$2549,2,0)</f>
        <v>BOGOTA - EL DORADO LUIS CARLOS GALAN SARMIENTO</v>
      </c>
      <c r="F2740" s="1" t="s">
        <v>59</v>
      </c>
      <c r="G2740" s="1" t="s">
        <v>60</v>
      </c>
      <c r="H2740" s="1" t="s">
        <v>29</v>
      </c>
      <c r="I2740" s="5">
        <v>31</v>
      </c>
      <c r="J2740" s="1" t="s">
        <v>109</v>
      </c>
      <c r="K2740" s="1" t="s">
        <v>110</v>
      </c>
    </row>
    <row r="2741" spans="1:11" ht="13.5" thickBot="1">
      <c r="A2741" s="30">
        <v>45352</v>
      </c>
      <c r="B2741" s="1" t="s">
        <v>90</v>
      </c>
      <c r="C2741" s="1" t="s">
        <v>294</v>
      </c>
      <c r="D2741" s="1" t="s">
        <v>5</v>
      </c>
      <c r="E2741" s="1" t="str">
        <f>+VLOOKUP(D2741,'[1]Exportar Hoja de Trabajo'!$B$2:$F$2549,2,0)</f>
        <v>BOGOTA - EL DORADO LUIS CARLOS GALAN SARMIENTO</v>
      </c>
      <c r="F2741" s="1" t="s">
        <v>32</v>
      </c>
      <c r="G2741" s="1" t="s">
        <v>33</v>
      </c>
      <c r="H2741" s="1" t="s">
        <v>91</v>
      </c>
      <c r="I2741" s="5">
        <v>9</v>
      </c>
      <c r="J2741" s="1" t="s">
        <v>92</v>
      </c>
      <c r="K2741" s="1" t="s">
        <v>93</v>
      </c>
    </row>
    <row r="2742" spans="1:11" ht="13.5" thickBot="1">
      <c r="A2742" s="30">
        <v>45352</v>
      </c>
      <c r="B2742" s="1" t="s">
        <v>13</v>
      </c>
      <c r="C2742" s="1" t="s">
        <v>290</v>
      </c>
      <c r="D2742" s="1" t="s">
        <v>31</v>
      </c>
      <c r="E2742" s="1" t="str">
        <f>+VLOOKUP(D2742,'[1]Exportar Hoja de Trabajo'!$B$2:$F$2549,2,0)</f>
        <v>EL EDEN</v>
      </c>
      <c r="F2742" s="1" t="s">
        <v>18</v>
      </c>
      <c r="G2742" s="1" t="s">
        <v>19</v>
      </c>
      <c r="H2742" s="1" t="s">
        <v>45</v>
      </c>
      <c r="I2742" s="5">
        <v>7</v>
      </c>
      <c r="J2742" s="1" t="s">
        <v>46</v>
      </c>
      <c r="K2742" s="1" t="s">
        <v>47</v>
      </c>
    </row>
    <row r="2743" spans="1:11" ht="13.5" thickBot="1">
      <c r="A2743" s="30">
        <v>45352</v>
      </c>
      <c r="B2743" s="1" t="s">
        <v>13</v>
      </c>
      <c r="C2743" s="1" t="s">
        <v>290</v>
      </c>
      <c r="D2743" s="1" t="s">
        <v>31</v>
      </c>
      <c r="E2743" s="1" t="str">
        <f>+VLOOKUP(D2743,'[1]Exportar Hoja de Trabajo'!$B$2:$F$2549,2,0)</f>
        <v>EL EDEN</v>
      </c>
      <c r="F2743" s="1" t="s">
        <v>18</v>
      </c>
      <c r="G2743" s="1" t="s">
        <v>19</v>
      </c>
      <c r="H2743" s="1" t="s">
        <v>29</v>
      </c>
      <c r="I2743" s="5">
        <v>31</v>
      </c>
      <c r="J2743" s="1" t="s">
        <v>30</v>
      </c>
      <c r="K2743" s="1" t="s">
        <v>488</v>
      </c>
    </row>
    <row r="2744" spans="1:11" ht="13.5" thickBot="1">
      <c r="A2744" s="30">
        <v>45352</v>
      </c>
      <c r="B2744" s="1" t="s">
        <v>13</v>
      </c>
      <c r="C2744" s="1" t="s">
        <v>290</v>
      </c>
      <c r="D2744" s="1" t="s">
        <v>31</v>
      </c>
      <c r="E2744" s="1" t="str">
        <f>+VLOOKUP(D2744,'[1]Exportar Hoja de Trabajo'!$B$2:$F$2549,2,0)</f>
        <v>EL EDEN</v>
      </c>
      <c r="F2744" s="1" t="s">
        <v>23</v>
      </c>
      <c r="G2744" s="1" t="s">
        <v>24</v>
      </c>
      <c r="H2744" s="1" t="s">
        <v>29</v>
      </c>
      <c r="I2744" s="5">
        <v>13</v>
      </c>
      <c r="J2744" s="1" t="s">
        <v>34</v>
      </c>
      <c r="K2744" s="1" t="s">
        <v>35</v>
      </c>
    </row>
    <row r="2745" spans="1:11" ht="13.5" thickBot="1">
      <c r="A2745" s="30">
        <v>45352</v>
      </c>
      <c r="B2745" s="1" t="s">
        <v>13</v>
      </c>
      <c r="C2745" s="1" t="s">
        <v>290</v>
      </c>
      <c r="D2745" s="1" t="s">
        <v>31</v>
      </c>
      <c r="E2745" s="1" t="str">
        <f>+VLOOKUP(D2745,'[1]Exportar Hoja de Trabajo'!$B$2:$F$2549,2,0)</f>
        <v>EL EDEN</v>
      </c>
      <c r="F2745" s="1" t="s">
        <v>38</v>
      </c>
      <c r="G2745" s="1" t="s">
        <v>39</v>
      </c>
      <c r="H2745" s="1" t="s">
        <v>29</v>
      </c>
      <c r="I2745" s="5">
        <v>1</v>
      </c>
      <c r="J2745" s="1" t="s">
        <v>34</v>
      </c>
      <c r="K2745" s="1" t="s">
        <v>35</v>
      </c>
    </row>
    <row r="2746" spans="1:11" ht="13.5" thickBot="1">
      <c r="A2746" s="30">
        <v>45352</v>
      </c>
      <c r="B2746" s="1" t="s">
        <v>13</v>
      </c>
      <c r="C2746" s="1" t="s">
        <v>290</v>
      </c>
      <c r="D2746" s="1" t="s">
        <v>44</v>
      </c>
      <c r="E2746" s="1" t="str">
        <f>+VLOOKUP(D2746,'[1]Exportar Hoja de Trabajo'!$B$2:$F$2549,2,0)</f>
        <v>BUCARAMANGA - PALONEGRO</v>
      </c>
      <c r="F2746" s="1" t="s">
        <v>23</v>
      </c>
      <c r="G2746" s="1" t="s">
        <v>24</v>
      </c>
      <c r="H2746" s="1" t="s">
        <v>29</v>
      </c>
      <c r="I2746" s="5">
        <v>436</v>
      </c>
      <c r="J2746" s="1" t="s">
        <v>46</v>
      </c>
      <c r="K2746" s="1" t="s">
        <v>47</v>
      </c>
    </row>
    <row r="2747" spans="1:11" ht="13.5" thickBot="1">
      <c r="A2747" s="30">
        <v>45352</v>
      </c>
      <c r="B2747" s="1" t="s">
        <v>13</v>
      </c>
      <c r="C2747" s="1" t="s">
        <v>290</v>
      </c>
      <c r="D2747" s="1" t="s">
        <v>44</v>
      </c>
      <c r="E2747" s="1" t="str">
        <f>+VLOOKUP(D2747,'[1]Exportar Hoja de Trabajo'!$B$2:$F$2549,2,0)</f>
        <v>BUCARAMANGA - PALONEGRO</v>
      </c>
      <c r="F2747" s="1" t="s">
        <v>23</v>
      </c>
      <c r="G2747" s="1" t="s">
        <v>24</v>
      </c>
      <c r="H2747" s="1" t="s">
        <v>15</v>
      </c>
      <c r="I2747" s="5">
        <v>19</v>
      </c>
      <c r="J2747" s="1" t="s">
        <v>16</v>
      </c>
      <c r="K2747" s="1" t="s">
        <v>17</v>
      </c>
    </row>
    <row r="2748" spans="1:11" ht="13.5" thickBot="1">
      <c r="A2748" s="30">
        <v>45352</v>
      </c>
      <c r="B2748" s="1" t="s">
        <v>13</v>
      </c>
      <c r="C2748" s="1" t="s">
        <v>290</v>
      </c>
      <c r="D2748" s="1" t="s">
        <v>44</v>
      </c>
      <c r="E2748" s="1" t="str">
        <f>+VLOOKUP(D2748,'[1]Exportar Hoja de Trabajo'!$B$2:$F$2549,2,0)</f>
        <v>BUCARAMANGA - PALONEGRO</v>
      </c>
      <c r="F2748" s="1" t="s">
        <v>27</v>
      </c>
      <c r="G2748" s="1" t="s">
        <v>28</v>
      </c>
      <c r="H2748" s="1" t="s">
        <v>29</v>
      </c>
      <c r="I2748" s="5">
        <v>395</v>
      </c>
      <c r="J2748" s="1" t="s">
        <v>46</v>
      </c>
      <c r="K2748" s="1" t="s">
        <v>47</v>
      </c>
    </row>
    <row r="2749" spans="1:11" ht="13.5" thickBot="1">
      <c r="A2749" s="30">
        <v>45352</v>
      </c>
      <c r="B2749" s="1" t="s">
        <v>13</v>
      </c>
      <c r="C2749" s="1" t="s">
        <v>290</v>
      </c>
      <c r="D2749" s="1" t="s">
        <v>44</v>
      </c>
      <c r="E2749" s="1" t="str">
        <f>+VLOOKUP(D2749,'[1]Exportar Hoja de Trabajo'!$B$2:$F$2549,2,0)</f>
        <v>BUCARAMANGA - PALONEGRO</v>
      </c>
      <c r="F2749" s="1" t="s">
        <v>40</v>
      </c>
      <c r="G2749" s="1" t="s">
        <v>41</v>
      </c>
      <c r="H2749" s="1" t="s">
        <v>29</v>
      </c>
      <c r="I2749" s="5">
        <v>420</v>
      </c>
      <c r="J2749" s="1" t="s">
        <v>30</v>
      </c>
      <c r="K2749" s="1" t="s">
        <v>488</v>
      </c>
    </row>
    <row r="2750" spans="1:11" ht="13.5" thickBot="1">
      <c r="A2750" s="30">
        <v>45352</v>
      </c>
      <c r="B2750" s="1" t="s">
        <v>13</v>
      </c>
      <c r="C2750" s="1" t="s">
        <v>290</v>
      </c>
      <c r="D2750" s="1" t="s">
        <v>48</v>
      </c>
      <c r="E2750" s="1" t="str">
        <f>+VLOOKUP(D2750,'[1]Exportar Hoja de Trabajo'!$B$2:$F$2549,2,0)</f>
        <v>CALI - ALFONSO BONILLA ARAGON</v>
      </c>
      <c r="F2750" s="1" t="s">
        <v>32</v>
      </c>
      <c r="G2750" s="1" t="s">
        <v>33</v>
      </c>
      <c r="H2750" s="1" t="s">
        <v>62</v>
      </c>
      <c r="I2750" s="5">
        <v>25</v>
      </c>
      <c r="J2750" s="1" t="s">
        <v>50</v>
      </c>
      <c r="K2750" s="1" t="s">
        <v>51</v>
      </c>
    </row>
    <row r="2751" spans="1:11" ht="13.5" thickBot="1">
      <c r="A2751" s="30">
        <v>45352</v>
      </c>
      <c r="B2751" s="1" t="s">
        <v>13</v>
      </c>
      <c r="C2751" s="1" t="s">
        <v>290</v>
      </c>
      <c r="D2751" s="1" t="s">
        <v>48</v>
      </c>
      <c r="E2751" s="1" t="str">
        <f>+VLOOKUP(D2751,'[1]Exportar Hoja de Trabajo'!$B$2:$F$2549,2,0)</f>
        <v>CALI - ALFONSO BONILLA ARAGON</v>
      </c>
      <c r="F2751" s="1" t="s">
        <v>32</v>
      </c>
      <c r="G2751" s="1" t="s">
        <v>33</v>
      </c>
      <c r="H2751" s="1" t="s">
        <v>15</v>
      </c>
      <c r="I2751" s="5">
        <v>62</v>
      </c>
      <c r="J2751" s="1" t="s">
        <v>42</v>
      </c>
      <c r="K2751" s="1" t="s">
        <v>43</v>
      </c>
    </row>
    <row r="2752" spans="1:11" ht="13.5" thickBot="1">
      <c r="A2752" s="30">
        <v>45352</v>
      </c>
      <c r="B2752" s="1" t="s">
        <v>13</v>
      </c>
      <c r="C2752" s="1" t="s">
        <v>290</v>
      </c>
      <c r="D2752" s="1" t="s">
        <v>48</v>
      </c>
      <c r="E2752" s="1" t="str">
        <f>+VLOOKUP(D2752,'[1]Exportar Hoja de Trabajo'!$B$2:$F$2549,2,0)</f>
        <v>CALI - ALFONSO BONILLA ARAGON</v>
      </c>
      <c r="F2752" s="1" t="s">
        <v>6</v>
      </c>
      <c r="G2752" s="1" t="s">
        <v>283</v>
      </c>
      <c r="H2752" s="1" t="s">
        <v>29</v>
      </c>
      <c r="I2752" s="5">
        <v>164</v>
      </c>
      <c r="J2752" s="1" t="s">
        <v>34</v>
      </c>
      <c r="K2752" s="1" t="s">
        <v>35</v>
      </c>
    </row>
    <row r="2753" spans="1:11" ht="13.5" thickBot="1">
      <c r="A2753" s="30">
        <v>45352</v>
      </c>
      <c r="B2753" s="1" t="s">
        <v>13</v>
      </c>
      <c r="C2753" s="1" t="s">
        <v>290</v>
      </c>
      <c r="D2753" s="1" t="s">
        <v>48</v>
      </c>
      <c r="E2753" s="1" t="str">
        <f>+VLOOKUP(D2753,'[1]Exportar Hoja de Trabajo'!$B$2:$F$2549,2,0)</f>
        <v>CALI - ALFONSO BONILLA ARAGON</v>
      </c>
      <c r="F2753" s="1" t="s">
        <v>18</v>
      </c>
      <c r="G2753" s="1" t="s">
        <v>19</v>
      </c>
      <c r="H2753" s="1" t="s">
        <v>29</v>
      </c>
      <c r="I2753" s="5">
        <v>31</v>
      </c>
      <c r="J2753" s="1" t="s">
        <v>34</v>
      </c>
      <c r="K2753" s="1" t="s">
        <v>35</v>
      </c>
    </row>
    <row r="2754" spans="1:11" ht="13.5" thickBot="1">
      <c r="A2754" s="30">
        <v>45352</v>
      </c>
      <c r="B2754" s="1" t="s">
        <v>13</v>
      </c>
      <c r="C2754" s="1" t="s">
        <v>290</v>
      </c>
      <c r="D2754" s="1" t="s">
        <v>48</v>
      </c>
      <c r="E2754" s="1" t="str">
        <f>+VLOOKUP(D2754,'[1]Exportar Hoja de Trabajo'!$B$2:$F$2549,2,0)</f>
        <v>CALI - ALFONSO BONILLA ARAGON</v>
      </c>
      <c r="F2754" s="1" t="s">
        <v>23</v>
      </c>
      <c r="G2754" s="1" t="s">
        <v>24</v>
      </c>
      <c r="H2754" s="1" t="s">
        <v>29</v>
      </c>
      <c r="I2754" s="5">
        <v>1</v>
      </c>
      <c r="J2754" s="1" t="s">
        <v>30</v>
      </c>
      <c r="K2754" s="1" t="s">
        <v>488</v>
      </c>
    </row>
    <row r="2755" spans="1:11" ht="13.5" thickBot="1">
      <c r="A2755" s="30">
        <v>45352</v>
      </c>
      <c r="B2755" s="1" t="s">
        <v>13</v>
      </c>
      <c r="C2755" s="1" t="s">
        <v>290</v>
      </c>
      <c r="D2755" s="1" t="s">
        <v>48</v>
      </c>
      <c r="E2755" s="1" t="str">
        <f>+VLOOKUP(D2755,'[1]Exportar Hoja de Trabajo'!$B$2:$F$2549,2,0)</f>
        <v>CALI - ALFONSO BONILLA ARAGON</v>
      </c>
      <c r="F2755" s="1" t="s">
        <v>23</v>
      </c>
      <c r="G2755" s="1" t="s">
        <v>24</v>
      </c>
      <c r="H2755" s="1" t="s">
        <v>67</v>
      </c>
      <c r="I2755" s="5">
        <v>1</v>
      </c>
      <c r="J2755" s="1" t="s">
        <v>68</v>
      </c>
      <c r="K2755" s="1" t="s">
        <v>69</v>
      </c>
    </row>
    <row r="2756" spans="1:11" ht="13.5" thickBot="1">
      <c r="A2756" s="30">
        <v>45352</v>
      </c>
      <c r="B2756" s="1" t="s">
        <v>13</v>
      </c>
      <c r="C2756" s="1" t="s">
        <v>290</v>
      </c>
      <c r="D2756" s="1" t="s">
        <v>48</v>
      </c>
      <c r="E2756" s="1" t="str">
        <f>+VLOOKUP(D2756,'[1]Exportar Hoja de Trabajo'!$B$2:$F$2549,2,0)</f>
        <v>CALI - ALFONSO BONILLA ARAGON</v>
      </c>
      <c r="F2756" s="1" t="s">
        <v>27</v>
      </c>
      <c r="G2756" s="1" t="s">
        <v>28</v>
      </c>
      <c r="H2756" s="1" t="s">
        <v>45</v>
      </c>
      <c r="I2756" s="5">
        <v>29</v>
      </c>
      <c r="J2756" s="1" t="s">
        <v>46</v>
      </c>
      <c r="K2756" s="1" t="s">
        <v>47</v>
      </c>
    </row>
    <row r="2757" spans="1:11" ht="13.5" thickBot="1">
      <c r="A2757" s="30">
        <v>45352</v>
      </c>
      <c r="B2757" s="1" t="s">
        <v>13</v>
      </c>
      <c r="C2757" s="1" t="s">
        <v>290</v>
      </c>
      <c r="D2757" s="1" t="s">
        <v>48</v>
      </c>
      <c r="E2757" s="1" t="str">
        <f>+VLOOKUP(D2757,'[1]Exportar Hoja de Trabajo'!$B$2:$F$2549,2,0)</f>
        <v>CALI - ALFONSO BONILLA ARAGON</v>
      </c>
      <c r="F2757" s="1" t="s">
        <v>38</v>
      </c>
      <c r="G2757" s="1" t="s">
        <v>39</v>
      </c>
      <c r="H2757" s="1" t="s">
        <v>29</v>
      </c>
      <c r="I2757" s="5">
        <v>29</v>
      </c>
      <c r="J2757" s="1" t="s">
        <v>34</v>
      </c>
      <c r="K2757" s="1" t="s">
        <v>35</v>
      </c>
    </row>
    <row r="2758" spans="1:11" ht="13.5" thickBot="1">
      <c r="A2758" s="30">
        <v>45352</v>
      </c>
      <c r="B2758" s="1" t="s">
        <v>13</v>
      </c>
      <c r="C2758" s="1" t="s">
        <v>290</v>
      </c>
      <c r="D2758" s="1" t="s">
        <v>48</v>
      </c>
      <c r="E2758" s="1" t="str">
        <f>+VLOOKUP(D2758,'[1]Exportar Hoja de Trabajo'!$B$2:$F$2549,2,0)</f>
        <v>CALI - ALFONSO BONILLA ARAGON</v>
      </c>
      <c r="F2758" s="1" t="s">
        <v>40</v>
      </c>
      <c r="G2758" s="1" t="s">
        <v>41</v>
      </c>
      <c r="H2758" s="1" t="s">
        <v>29</v>
      </c>
      <c r="I2758" s="5">
        <v>54</v>
      </c>
      <c r="J2758" s="1" t="s">
        <v>34</v>
      </c>
      <c r="K2758" s="1" t="s">
        <v>35</v>
      </c>
    </row>
    <row r="2759" spans="1:11" ht="13.5" thickBot="1">
      <c r="A2759" s="30">
        <v>45352</v>
      </c>
      <c r="B2759" s="1" t="s">
        <v>13</v>
      </c>
      <c r="C2759" s="1" t="s">
        <v>290</v>
      </c>
      <c r="D2759" s="1" t="s">
        <v>61</v>
      </c>
      <c r="E2759" s="1" t="str">
        <f>+VLOOKUP(D2759,'[1]Exportar Hoja de Trabajo'!$B$2:$F$2549,2,0)</f>
        <v>CARTAGENA - RAFAEL NUÑEZ</v>
      </c>
      <c r="F2759" s="1" t="s">
        <v>32</v>
      </c>
      <c r="G2759" s="1" t="s">
        <v>33</v>
      </c>
      <c r="H2759" s="1" t="s">
        <v>180</v>
      </c>
      <c r="I2759" s="5">
        <v>10</v>
      </c>
      <c r="J2759" s="1" t="s">
        <v>181</v>
      </c>
      <c r="K2759" s="1" t="s">
        <v>182</v>
      </c>
    </row>
    <row r="2760" spans="1:11" ht="13.5" thickBot="1">
      <c r="A2760" s="30">
        <v>45352</v>
      </c>
      <c r="B2760" s="1" t="s">
        <v>13</v>
      </c>
      <c r="C2760" s="1" t="s">
        <v>290</v>
      </c>
      <c r="D2760" s="1" t="s">
        <v>61</v>
      </c>
      <c r="E2760" s="1" t="str">
        <f>+VLOOKUP(D2760,'[1]Exportar Hoja de Trabajo'!$B$2:$F$2549,2,0)</f>
        <v>CARTAGENA - RAFAEL NUÑEZ</v>
      </c>
      <c r="F2760" s="1" t="s">
        <v>6</v>
      </c>
      <c r="G2760" s="1" t="s">
        <v>283</v>
      </c>
      <c r="H2760" s="1" t="s">
        <v>29</v>
      </c>
      <c r="I2760" s="5">
        <v>2733</v>
      </c>
      <c r="J2760" s="1" t="s">
        <v>30</v>
      </c>
      <c r="K2760" s="1" t="s">
        <v>488</v>
      </c>
    </row>
    <row r="2761" spans="1:11" ht="13.5" thickBot="1">
      <c r="A2761" s="30">
        <v>45352</v>
      </c>
      <c r="B2761" s="1" t="s">
        <v>13</v>
      </c>
      <c r="C2761" s="1" t="s">
        <v>290</v>
      </c>
      <c r="D2761" s="1" t="s">
        <v>61</v>
      </c>
      <c r="E2761" s="1" t="str">
        <f>+VLOOKUP(D2761,'[1]Exportar Hoja de Trabajo'!$B$2:$F$2549,2,0)</f>
        <v>CARTAGENA - RAFAEL NUÑEZ</v>
      </c>
      <c r="F2761" s="1" t="s">
        <v>18</v>
      </c>
      <c r="G2761" s="1" t="s">
        <v>19</v>
      </c>
      <c r="H2761" s="1" t="s">
        <v>62</v>
      </c>
      <c r="I2761" s="5">
        <v>18</v>
      </c>
      <c r="J2761" s="1" t="s">
        <v>63</v>
      </c>
      <c r="K2761" s="1" t="s">
        <v>64</v>
      </c>
    </row>
    <row r="2762" spans="1:11" ht="13.5" thickBot="1">
      <c r="A2762" s="30">
        <v>45352</v>
      </c>
      <c r="B2762" s="1" t="s">
        <v>13</v>
      </c>
      <c r="C2762" s="1" t="s">
        <v>290</v>
      </c>
      <c r="D2762" s="1" t="s">
        <v>61</v>
      </c>
      <c r="E2762" s="1" t="str">
        <f>+VLOOKUP(D2762,'[1]Exportar Hoja de Trabajo'!$B$2:$F$2549,2,0)</f>
        <v>CARTAGENA - RAFAEL NUÑEZ</v>
      </c>
      <c r="F2762" s="1" t="s">
        <v>18</v>
      </c>
      <c r="G2762" s="1" t="s">
        <v>19</v>
      </c>
      <c r="H2762" s="1" t="s">
        <v>15</v>
      </c>
      <c r="I2762" s="5">
        <v>138</v>
      </c>
      <c r="J2762" s="1" t="s">
        <v>16</v>
      </c>
      <c r="K2762" s="1" t="s">
        <v>17</v>
      </c>
    </row>
    <row r="2763" spans="1:11" ht="13.5" thickBot="1">
      <c r="A2763" s="30">
        <v>45352</v>
      </c>
      <c r="B2763" s="1" t="s">
        <v>13</v>
      </c>
      <c r="C2763" s="1" t="s">
        <v>290</v>
      </c>
      <c r="D2763" s="1" t="s">
        <v>61</v>
      </c>
      <c r="E2763" s="1" t="str">
        <f>+VLOOKUP(D2763,'[1]Exportar Hoja de Trabajo'!$B$2:$F$2549,2,0)</f>
        <v>CARTAGENA - RAFAEL NUÑEZ</v>
      </c>
      <c r="F2763" s="1" t="s">
        <v>23</v>
      </c>
      <c r="G2763" s="1" t="s">
        <v>24</v>
      </c>
      <c r="H2763" s="1" t="s">
        <v>15</v>
      </c>
      <c r="I2763" s="5">
        <v>127</v>
      </c>
      <c r="J2763" s="1" t="s">
        <v>42</v>
      </c>
      <c r="K2763" s="1" t="s">
        <v>43</v>
      </c>
    </row>
    <row r="2764" spans="1:11" ht="13.5" thickBot="1">
      <c r="A2764" s="30">
        <v>45352</v>
      </c>
      <c r="B2764" s="1" t="s">
        <v>13</v>
      </c>
      <c r="C2764" s="1" t="s">
        <v>290</v>
      </c>
      <c r="D2764" s="1" t="s">
        <v>61</v>
      </c>
      <c r="E2764" s="1" t="str">
        <f>+VLOOKUP(D2764,'[1]Exportar Hoja de Trabajo'!$B$2:$F$2549,2,0)</f>
        <v>CARTAGENA - RAFAEL NUÑEZ</v>
      </c>
      <c r="F2764" s="1" t="s">
        <v>27</v>
      </c>
      <c r="G2764" s="1" t="s">
        <v>28</v>
      </c>
      <c r="H2764" s="1" t="s">
        <v>45</v>
      </c>
      <c r="I2764" s="5">
        <v>10</v>
      </c>
      <c r="J2764" s="1" t="s">
        <v>34</v>
      </c>
      <c r="K2764" s="1" t="s">
        <v>35</v>
      </c>
    </row>
    <row r="2765" spans="1:11" ht="13.5" thickBot="1">
      <c r="A2765" s="30">
        <v>45352</v>
      </c>
      <c r="B2765" s="1" t="s">
        <v>13</v>
      </c>
      <c r="C2765" s="1" t="s">
        <v>290</v>
      </c>
      <c r="D2765" s="1" t="s">
        <v>61</v>
      </c>
      <c r="E2765" s="1" t="str">
        <f>+VLOOKUP(D2765,'[1]Exportar Hoja de Trabajo'!$B$2:$F$2549,2,0)</f>
        <v>CARTAGENA - RAFAEL NUÑEZ</v>
      </c>
      <c r="F2765" s="1" t="s">
        <v>40</v>
      </c>
      <c r="G2765" s="1" t="s">
        <v>41</v>
      </c>
      <c r="H2765" s="1" t="s">
        <v>45</v>
      </c>
      <c r="I2765" s="5">
        <v>18</v>
      </c>
      <c r="J2765" s="1" t="s">
        <v>30</v>
      </c>
      <c r="K2765" s="1" t="s">
        <v>488</v>
      </c>
    </row>
    <row r="2766" spans="1:11" ht="13.5" thickBot="1">
      <c r="A2766" s="30">
        <v>45352</v>
      </c>
      <c r="B2766" s="1" t="s">
        <v>13</v>
      </c>
      <c r="C2766" s="1" t="s">
        <v>290</v>
      </c>
      <c r="D2766" s="1" t="s">
        <v>61</v>
      </c>
      <c r="E2766" s="1" t="str">
        <f>+VLOOKUP(D2766,'[1]Exportar Hoja de Trabajo'!$B$2:$F$2549,2,0)</f>
        <v>CARTAGENA - RAFAEL NUÑEZ</v>
      </c>
      <c r="F2766" s="1" t="s">
        <v>40</v>
      </c>
      <c r="G2766" s="1" t="s">
        <v>41</v>
      </c>
      <c r="H2766" s="1" t="s">
        <v>45</v>
      </c>
      <c r="I2766" s="5">
        <v>20</v>
      </c>
      <c r="J2766" s="1" t="s">
        <v>34</v>
      </c>
      <c r="K2766" s="1" t="s">
        <v>35</v>
      </c>
    </row>
    <row r="2767" spans="1:11" ht="13.5" thickBot="1">
      <c r="A2767" s="30">
        <v>45352</v>
      </c>
      <c r="B2767" s="1" t="s">
        <v>13</v>
      </c>
      <c r="C2767" s="1" t="s">
        <v>290</v>
      </c>
      <c r="D2767" s="1" t="s">
        <v>61</v>
      </c>
      <c r="E2767" s="1" t="str">
        <f>+VLOOKUP(D2767,'[1]Exportar Hoja de Trabajo'!$B$2:$F$2549,2,0)</f>
        <v>CARTAGENA - RAFAEL NUÑEZ</v>
      </c>
      <c r="F2767" s="1" t="s">
        <v>40</v>
      </c>
      <c r="G2767" s="1" t="s">
        <v>41</v>
      </c>
      <c r="H2767" s="1" t="s">
        <v>62</v>
      </c>
      <c r="I2767" s="5">
        <v>1</v>
      </c>
      <c r="J2767" s="1" t="s">
        <v>50</v>
      </c>
      <c r="K2767" s="1" t="s">
        <v>51</v>
      </c>
    </row>
    <row r="2768" spans="1:11" ht="13.5" thickBot="1">
      <c r="A2768" s="30">
        <v>45352</v>
      </c>
      <c r="B2768" s="1" t="s">
        <v>13</v>
      </c>
      <c r="C2768" s="1" t="s">
        <v>290</v>
      </c>
      <c r="D2768" s="1" t="s">
        <v>61</v>
      </c>
      <c r="E2768" s="1" t="str">
        <f>+VLOOKUP(D2768,'[1]Exportar Hoja de Trabajo'!$B$2:$F$2549,2,0)</f>
        <v>CARTAGENA - RAFAEL NUÑEZ</v>
      </c>
      <c r="F2768" s="1" t="s">
        <v>40</v>
      </c>
      <c r="G2768" s="1" t="s">
        <v>41</v>
      </c>
      <c r="H2768" s="1" t="s">
        <v>62</v>
      </c>
      <c r="I2768" s="5">
        <v>36</v>
      </c>
      <c r="J2768" s="1" t="s">
        <v>63</v>
      </c>
      <c r="K2768" s="1" t="s">
        <v>64</v>
      </c>
    </row>
    <row r="2769" spans="1:11" ht="13.5" thickBot="1">
      <c r="A2769" s="30">
        <v>45352</v>
      </c>
      <c r="B2769" s="1" t="s">
        <v>13</v>
      </c>
      <c r="C2769" s="1" t="s">
        <v>290</v>
      </c>
      <c r="D2769" s="1" t="s">
        <v>72</v>
      </c>
      <c r="E2769" s="1" t="str">
        <f>+VLOOKUP(D2769,'[1]Exportar Hoja de Trabajo'!$B$2:$F$2549,2,0)</f>
        <v>CAMILO DAZA</v>
      </c>
      <c r="F2769" s="1" t="s">
        <v>32</v>
      </c>
      <c r="G2769" s="1" t="s">
        <v>33</v>
      </c>
      <c r="H2769" s="1" t="s">
        <v>49</v>
      </c>
      <c r="I2769" s="5">
        <v>13</v>
      </c>
      <c r="J2769" s="1" t="s">
        <v>50</v>
      </c>
      <c r="K2769" s="1" t="s">
        <v>51</v>
      </c>
    </row>
    <row r="2770" spans="1:11" ht="13.5" thickBot="1">
      <c r="A2770" s="30">
        <v>45352</v>
      </c>
      <c r="B2770" s="1" t="s">
        <v>13</v>
      </c>
      <c r="C2770" s="1" t="s">
        <v>290</v>
      </c>
      <c r="D2770" s="1" t="s">
        <v>72</v>
      </c>
      <c r="E2770" s="1" t="str">
        <f>+VLOOKUP(D2770,'[1]Exportar Hoja de Trabajo'!$B$2:$F$2549,2,0)</f>
        <v>CAMILO DAZA</v>
      </c>
      <c r="F2770" s="1" t="s">
        <v>6</v>
      </c>
      <c r="G2770" s="1" t="s">
        <v>283</v>
      </c>
      <c r="H2770" s="1" t="s">
        <v>20</v>
      </c>
      <c r="I2770" s="5">
        <v>3</v>
      </c>
      <c r="J2770" s="1" t="s">
        <v>184</v>
      </c>
      <c r="K2770" s="1" t="s">
        <v>185</v>
      </c>
    </row>
    <row r="2771" spans="1:11" ht="13.5" thickBot="1">
      <c r="A2771" s="30">
        <v>45352</v>
      </c>
      <c r="B2771" s="1" t="s">
        <v>13</v>
      </c>
      <c r="C2771" s="1" t="s">
        <v>290</v>
      </c>
      <c r="D2771" s="1" t="s">
        <v>72</v>
      </c>
      <c r="E2771" s="1" t="str">
        <f>+VLOOKUP(D2771,'[1]Exportar Hoja de Trabajo'!$B$2:$F$2549,2,0)</f>
        <v>CAMILO DAZA</v>
      </c>
      <c r="F2771" s="1" t="s">
        <v>18</v>
      </c>
      <c r="G2771" s="1" t="s">
        <v>19</v>
      </c>
      <c r="H2771" s="1" t="s">
        <v>45</v>
      </c>
      <c r="I2771" s="5">
        <v>12</v>
      </c>
      <c r="J2771" s="1" t="s">
        <v>46</v>
      </c>
      <c r="K2771" s="1" t="s">
        <v>47</v>
      </c>
    </row>
    <row r="2772" spans="1:11" ht="13.5" thickBot="1">
      <c r="A2772" s="30">
        <v>45352</v>
      </c>
      <c r="B2772" s="1" t="s">
        <v>13</v>
      </c>
      <c r="C2772" s="1" t="s">
        <v>290</v>
      </c>
      <c r="D2772" s="1" t="s">
        <v>72</v>
      </c>
      <c r="E2772" s="1" t="str">
        <f>+VLOOKUP(D2772,'[1]Exportar Hoja de Trabajo'!$B$2:$F$2549,2,0)</f>
        <v>CAMILO DAZA</v>
      </c>
      <c r="F2772" s="1" t="s">
        <v>18</v>
      </c>
      <c r="G2772" s="1" t="s">
        <v>19</v>
      </c>
      <c r="H2772" s="1" t="s">
        <v>29</v>
      </c>
      <c r="I2772" s="5">
        <v>69</v>
      </c>
      <c r="J2772" s="1" t="s">
        <v>30</v>
      </c>
      <c r="K2772" s="1" t="s">
        <v>488</v>
      </c>
    </row>
    <row r="2773" spans="1:11" ht="13.5" thickBot="1">
      <c r="A2773" s="30">
        <v>45352</v>
      </c>
      <c r="B2773" s="1" t="s">
        <v>13</v>
      </c>
      <c r="C2773" s="1" t="s">
        <v>290</v>
      </c>
      <c r="D2773" s="1" t="s">
        <v>72</v>
      </c>
      <c r="E2773" s="1" t="str">
        <f>+VLOOKUP(D2773,'[1]Exportar Hoja de Trabajo'!$B$2:$F$2549,2,0)</f>
        <v>CAMILO DAZA</v>
      </c>
      <c r="F2773" s="1" t="s">
        <v>18</v>
      </c>
      <c r="G2773" s="1" t="s">
        <v>19</v>
      </c>
      <c r="H2773" s="1" t="s">
        <v>15</v>
      </c>
      <c r="I2773" s="5">
        <v>19</v>
      </c>
      <c r="J2773" s="1" t="s">
        <v>25</v>
      </c>
      <c r="K2773" s="1" t="s">
        <v>26</v>
      </c>
    </row>
    <row r="2774" spans="1:11" ht="13.5" thickBot="1">
      <c r="A2774" s="30">
        <v>45352</v>
      </c>
      <c r="B2774" s="1" t="s">
        <v>13</v>
      </c>
      <c r="C2774" s="1" t="s">
        <v>290</v>
      </c>
      <c r="D2774" s="1" t="s">
        <v>72</v>
      </c>
      <c r="E2774" s="1" t="str">
        <f>+VLOOKUP(D2774,'[1]Exportar Hoja de Trabajo'!$B$2:$F$2549,2,0)</f>
        <v>CAMILO DAZA</v>
      </c>
      <c r="F2774" s="1" t="s">
        <v>23</v>
      </c>
      <c r="G2774" s="1" t="s">
        <v>24</v>
      </c>
      <c r="H2774" s="1" t="s">
        <v>49</v>
      </c>
      <c r="I2774" s="5">
        <v>13</v>
      </c>
      <c r="J2774" s="1" t="s">
        <v>50</v>
      </c>
      <c r="K2774" s="1" t="s">
        <v>51</v>
      </c>
    </row>
    <row r="2775" spans="1:11" ht="13.5" thickBot="1">
      <c r="A2775" s="30">
        <v>45352</v>
      </c>
      <c r="B2775" s="1" t="s">
        <v>13</v>
      </c>
      <c r="C2775" s="1" t="s">
        <v>290</v>
      </c>
      <c r="D2775" s="1" t="s">
        <v>72</v>
      </c>
      <c r="E2775" s="1" t="str">
        <f>+VLOOKUP(D2775,'[1]Exportar Hoja de Trabajo'!$B$2:$F$2549,2,0)</f>
        <v>CAMILO DAZA</v>
      </c>
      <c r="F2775" s="1" t="s">
        <v>27</v>
      </c>
      <c r="G2775" s="1" t="s">
        <v>28</v>
      </c>
      <c r="H2775" s="1" t="s">
        <v>45</v>
      </c>
      <c r="I2775" s="5">
        <v>12</v>
      </c>
      <c r="J2775" s="1" t="s">
        <v>46</v>
      </c>
      <c r="K2775" s="1" t="s">
        <v>47</v>
      </c>
    </row>
    <row r="2776" spans="1:11" ht="13.5" thickBot="1">
      <c r="A2776" s="30">
        <v>45352</v>
      </c>
      <c r="B2776" s="1" t="s">
        <v>13</v>
      </c>
      <c r="C2776" s="1" t="s">
        <v>290</v>
      </c>
      <c r="D2776" s="1" t="s">
        <v>73</v>
      </c>
      <c r="E2776" s="1" t="str">
        <f>+VLOOKUP(D2776,'[1]Exportar Hoja de Trabajo'!$B$2:$F$2549,2,0)</f>
        <v>EL YOPAL</v>
      </c>
      <c r="F2776" s="1" t="s">
        <v>27</v>
      </c>
      <c r="G2776" s="1" t="s">
        <v>28</v>
      </c>
      <c r="H2776" s="1" t="s">
        <v>29</v>
      </c>
      <c r="I2776" s="5">
        <v>17</v>
      </c>
      <c r="J2776" s="1" t="s">
        <v>30</v>
      </c>
      <c r="K2776" s="1" t="s">
        <v>488</v>
      </c>
    </row>
    <row r="2777" spans="1:11" ht="13.5" thickBot="1">
      <c r="A2777" s="30">
        <v>45352</v>
      </c>
      <c r="B2777" s="1" t="s">
        <v>112</v>
      </c>
      <c r="C2777" s="1" t="s">
        <v>293</v>
      </c>
      <c r="D2777" s="1" t="s">
        <v>113</v>
      </c>
      <c r="E2777" s="1" t="str">
        <f>+VLOOKUP(D2777,'[1]Exportar Hoja de Trabajo'!$B$2:$F$2549,2,0)</f>
        <v>BARRANCABERMEJA-YARIGUIES</v>
      </c>
      <c r="F2777" s="1" t="s">
        <v>59</v>
      </c>
      <c r="G2777" s="1" t="s">
        <v>60</v>
      </c>
      <c r="H2777" s="1" t="s">
        <v>45</v>
      </c>
      <c r="I2777" s="5">
        <v>1</v>
      </c>
      <c r="J2777" s="1" t="s">
        <v>117</v>
      </c>
      <c r="K2777" s="1" t="s">
        <v>47</v>
      </c>
    </row>
    <row r="2778" spans="1:11" ht="13.5" thickBot="1">
      <c r="A2778" s="30">
        <v>45352</v>
      </c>
      <c r="B2778" s="1" t="s">
        <v>112</v>
      </c>
      <c r="C2778" s="1" t="s">
        <v>293</v>
      </c>
      <c r="D2778" s="1" t="s">
        <v>113</v>
      </c>
      <c r="E2778" s="1" t="str">
        <f>+VLOOKUP(D2778,'[1]Exportar Hoja de Trabajo'!$B$2:$F$2549,2,0)</f>
        <v>BARRANCABERMEJA-YARIGUIES</v>
      </c>
      <c r="F2778" s="1" t="s">
        <v>59</v>
      </c>
      <c r="G2778" s="1" t="s">
        <v>60</v>
      </c>
      <c r="H2778" s="1" t="s">
        <v>29</v>
      </c>
      <c r="I2778" s="5">
        <v>59</v>
      </c>
      <c r="J2778" s="1" t="s">
        <v>117</v>
      </c>
      <c r="K2778" s="1" t="s">
        <v>47</v>
      </c>
    </row>
    <row r="2779" spans="1:11" ht="13.5" thickBot="1">
      <c r="A2779" s="30">
        <v>45352</v>
      </c>
      <c r="B2779" s="1" t="s">
        <v>112</v>
      </c>
      <c r="C2779" s="1" t="s">
        <v>293</v>
      </c>
      <c r="D2779" s="1" t="s">
        <v>113</v>
      </c>
      <c r="E2779" s="1" t="str">
        <f>+VLOOKUP(D2779,'[1]Exportar Hoja de Trabajo'!$B$2:$F$2549,2,0)</f>
        <v>BARRANCABERMEJA-YARIGUIES</v>
      </c>
      <c r="F2779" s="1" t="s">
        <v>6</v>
      </c>
      <c r="G2779" s="1" t="s">
        <v>283</v>
      </c>
      <c r="H2779" s="1" t="s">
        <v>29</v>
      </c>
      <c r="I2779" s="5">
        <v>59</v>
      </c>
      <c r="J2779" s="1" t="s">
        <v>117</v>
      </c>
      <c r="K2779" s="1" t="s">
        <v>47</v>
      </c>
    </row>
    <row r="2780" spans="1:11" ht="13.5" thickBot="1">
      <c r="A2780" s="30">
        <v>45352</v>
      </c>
      <c r="B2780" s="1" t="s">
        <v>112</v>
      </c>
      <c r="C2780" s="1" t="s">
        <v>293</v>
      </c>
      <c r="D2780" s="1" t="s">
        <v>73</v>
      </c>
      <c r="E2780" s="1" t="str">
        <f>+VLOOKUP(D2780,'[1]Exportar Hoja de Trabajo'!$B$2:$F$2549,2,0)</f>
        <v>EL YOPAL</v>
      </c>
      <c r="F2780" s="1" t="s">
        <v>23</v>
      </c>
      <c r="G2780" s="1" t="s">
        <v>24</v>
      </c>
      <c r="H2780" s="1" t="s">
        <v>29</v>
      </c>
      <c r="I2780" s="5">
        <v>62</v>
      </c>
      <c r="J2780" s="1" t="s">
        <v>46</v>
      </c>
      <c r="K2780" s="1" t="s">
        <v>47</v>
      </c>
    </row>
    <row r="2781" spans="1:11" ht="13.5" thickBot="1">
      <c r="A2781" s="30">
        <v>45352</v>
      </c>
      <c r="B2781" s="1" t="s">
        <v>112</v>
      </c>
      <c r="C2781" s="1" t="s">
        <v>293</v>
      </c>
      <c r="D2781" s="1" t="s">
        <v>118</v>
      </c>
      <c r="E2781" s="1" t="str">
        <f>+VLOOKUP(D2781,'[1]Exportar Hoja de Trabajo'!$B$2:$F$2549,2,0)</f>
        <v>GUILLERMO LEON VALENCIA</v>
      </c>
      <c r="F2781" s="1" t="s">
        <v>32</v>
      </c>
      <c r="G2781" s="1" t="s">
        <v>33</v>
      </c>
      <c r="H2781" s="1" t="s">
        <v>120</v>
      </c>
      <c r="I2781" s="5">
        <v>1</v>
      </c>
      <c r="J2781" s="1" t="s">
        <v>115</v>
      </c>
      <c r="K2781" s="1" t="s">
        <v>116</v>
      </c>
    </row>
    <row r="2782" spans="1:11" ht="13.5" thickBot="1">
      <c r="A2782" s="30">
        <v>45352</v>
      </c>
      <c r="B2782" s="1" t="s">
        <v>112</v>
      </c>
      <c r="C2782" s="1" t="s">
        <v>293</v>
      </c>
      <c r="D2782" s="1" t="s">
        <v>118</v>
      </c>
      <c r="E2782" s="1" t="str">
        <f>+VLOOKUP(D2782,'[1]Exportar Hoja de Trabajo'!$B$2:$F$2549,2,0)</f>
        <v>GUILLERMO LEON VALENCIA</v>
      </c>
      <c r="F2782" s="1" t="s">
        <v>18</v>
      </c>
      <c r="G2782" s="1" t="s">
        <v>19</v>
      </c>
      <c r="H2782" s="1" t="s">
        <v>120</v>
      </c>
      <c r="I2782" s="5">
        <v>1</v>
      </c>
      <c r="J2782" s="1" t="s">
        <v>115</v>
      </c>
      <c r="K2782" s="1" t="s">
        <v>116</v>
      </c>
    </row>
    <row r="2783" spans="1:11" ht="13.5" thickBot="1">
      <c r="A2783" s="30">
        <v>45352</v>
      </c>
      <c r="B2783" s="1" t="s">
        <v>112</v>
      </c>
      <c r="C2783" s="1" t="s">
        <v>293</v>
      </c>
      <c r="D2783" s="1" t="s">
        <v>119</v>
      </c>
      <c r="E2783" s="1" t="str">
        <f>+VLOOKUP(D2783,'[1]Exportar Hoja de Trabajo'!$B$2:$F$2549,2,0)</f>
        <v>ALFONSO LOPEZ PUMAREJO.</v>
      </c>
      <c r="F2783" s="1" t="s">
        <v>32</v>
      </c>
      <c r="G2783" s="1" t="s">
        <v>33</v>
      </c>
      <c r="H2783" s="1" t="s">
        <v>29</v>
      </c>
      <c r="I2783" s="5">
        <v>162</v>
      </c>
      <c r="J2783" s="1" t="s">
        <v>46</v>
      </c>
      <c r="K2783" s="1" t="s">
        <v>47</v>
      </c>
    </row>
    <row r="2784" spans="1:11" ht="13.5" thickBot="1">
      <c r="A2784" s="30">
        <v>45352</v>
      </c>
      <c r="B2784" s="1" t="s">
        <v>112</v>
      </c>
      <c r="C2784" s="1" t="s">
        <v>293</v>
      </c>
      <c r="D2784" s="1" t="s">
        <v>122</v>
      </c>
      <c r="E2784" s="1" t="str">
        <f>+VLOOKUP(D2784,'[1]Exportar Hoja de Trabajo'!$B$2:$F$2549,2,0)</f>
        <v>VANGUARDIA</v>
      </c>
      <c r="F2784" s="1" t="s">
        <v>18</v>
      </c>
      <c r="G2784" s="1" t="s">
        <v>19</v>
      </c>
      <c r="H2784" s="1" t="s">
        <v>29</v>
      </c>
      <c r="I2784" s="5">
        <v>61</v>
      </c>
      <c r="J2784" s="1" t="s">
        <v>46</v>
      </c>
      <c r="K2784" s="1" t="s">
        <v>47</v>
      </c>
    </row>
    <row r="2785" spans="1:11" ht="13.5" thickBot="1">
      <c r="A2785" s="30">
        <v>45352</v>
      </c>
      <c r="B2785" s="1" t="s">
        <v>112</v>
      </c>
      <c r="C2785" s="1" t="s">
        <v>293</v>
      </c>
      <c r="D2785" s="1" t="s">
        <v>122</v>
      </c>
      <c r="E2785" s="1" t="str">
        <f>+VLOOKUP(D2785,'[1]Exportar Hoja de Trabajo'!$B$2:$F$2549,2,0)</f>
        <v>VANGUARDIA</v>
      </c>
      <c r="F2785" s="1" t="s">
        <v>59</v>
      </c>
      <c r="G2785" s="1" t="s">
        <v>60</v>
      </c>
      <c r="H2785" s="1" t="s">
        <v>29</v>
      </c>
      <c r="I2785" s="5">
        <v>61</v>
      </c>
      <c r="J2785" s="1" t="s">
        <v>46</v>
      </c>
      <c r="K2785" s="1" t="s">
        <v>47</v>
      </c>
    </row>
    <row r="2786" spans="1:11" ht="13.5" thickBot="1">
      <c r="A2786" s="30">
        <v>45352</v>
      </c>
      <c r="B2786" s="1" t="s">
        <v>112</v>
      </c>
      <c r="C2786" s="1" t="s">
        <v>293</v>
      </c>
      <c r="D2786" s="1" t="s">
        <v>122</v>
      </c>
      <c r="E2786" s="1" t="str">
        <f>+VLOOKUP(D2786,'[1]Exportar Hoja de Trabajo'!$B$2:$F$2549,2,0)</f>
        <v>VANGUARDIA</v>
      </c>
      <c r="F2786" s="1" t="s">
        <v>6</v>
      </c>
      <c r="G2786" s="1" t="s">
        <v>283</v>
      </c>
      <c r="H2786" s="1" t="s">
        <v>29</v>
      </c>
      <c r="I2786" s="5">
        <v>61</v>
      </c>
      <c r="J2786" s="1" t="s">
        <v>46</v>
      </c>
      <c r="K2786" s="1" t="s">
        <v>47</v>
      </c>
    </row>
    <row r="2787" spans="1:11" ht="13.5" thickBot="1">
      <c r="A2787" s="30">
        <v>45352</v>
      </c>
      <c r="B2787" s="1" t="s">
        <v>13</v>
      </c>
      <c r="C2787" s="1" t="s">
        <v>290</v>
      </c>
      <c r="D2787" s="1" t="s">
        <v>75</v>
      </c>
      <c r="E2787" s="1" t="str">
        <f>+VLOOKUP(D2787,'[1]Exportar Hoja de Trabajo'!$B$2:$F$2549,2,0)</f>
        <v>IPIALES - SAN LUIS</v>
      </c>
      <c r="F2787" s="1" t="s">
        <v>32</v>
      </c>
      <c r="G2787" s="1" t="s">
        <v>33</v>
      </c>
      <c r="H2787" s="1" t="s">
        <v>29</v>
      </c>
      <c r="I2787" s="5">
        <v>31</v>
      </c>
      <c r="J2787" s="1" t="s">
        <v>46</v>
      </c>
      <c r="K2787" s="1" t="s">
        <v>47</v>
      </c>
    </row>
    <row r="2788" spans="1:11" ht="13.5" thickBot="1">
      <c r="A2788" s="30">
        <v>45352</v>
      </c>
      <c r="B2788" s="1" t="s">
        <v>13</v>
      </c>
      <c r="C2788" s="1" t="s">
        <v>290</v>
      </c>
      <c r="D2788" s="1" t="s">
        <v>75</v>
      </c>
      <c r="E2788" s="1" t="str">
        <f>+VLOOKUP(D2788,'[1]Exportar Hoja de Trabajo'!$B$2:$F$2549,2,0)</f>
        <v>IPIALES - SAN LUIS</v>
      </c>
      <c r="F2788" s="1" t="s">
        <v>6</v>
      </c>
      <c r="G2788" s="1" t="s">
        <v>283</v>
      </c>
      <c r="H2788" s="1" t="s">
        <v>29</v>
      </c>
      <c r="I2788" s="5">
        <v>178</v>
      </c>
      <c r="J2788" s="1" t="s">
        <v>46</v>
      </c>
      <c r="K2788" s="1" t="s">
        <v>47</v>
      </c>
    </row>
    <row r="2789" spans="1:11" ht="13.5" thickBot="1">
      <c r="A2789" s="30">
        <v>45352</v>
      </c>
      <c r="B2789" s="1" t="s">
        <v>13</v>
      </c>
      <c r="C2789" s="1" t="s">
        <v>290</v>
      </c>
      <c r="D2789" s="1" t="s">
        <v>124</v>
      </c>
      <c r="E2789" s="1" t="str">
        <f>+VLOOKUP(D2789,'[1]Exportar Hoja de Trabajo'!$B$2:$F$2549,2,0)</f>
        <v>LETICIA-ALFREDO VASQUEZ COBO</v>
      </c>
      <c r="F2789" s="1" t="s">
        <v>32</v>
      </c>
      <c r="G2789" s="1" t="s">
        <v>33</v>
      </c>
      <c r="H2789" s="1" t="s">
        <v>29</v>
      </c>
      <c r="I2789" s="5">
        <v>55</v>
      </c>
      <c r="J2789" s="1" t="s">
        <v>30</v>
      </c>
      <c r="K2789" s="1" t="s">
        <v>488</v>
      </c>
    </row>
    <row r="2790" spans="1:11" ht="13.5" thickBot="1">
      <c r="A2790" s="30">
        <v>45352</v>
      </c>
      <c r="B2790" s="1" t="s">
        <v>13</v>
      </c>
      <c r="C2790" s="1" t="s">
        <v>290</v>
      </c>
      <c r="D2790" s="1" t="s">
        <v>124</v>
      </c>
      <c r="E2790" s="1" t="str">
        <f>+VLOOKUP(D2790,'[1]Exportar Hoja de Trabajo'!$B$2:$F$2549,2,0)</f>
        <v>LETICIA-ALFREDO VASQUEZ COBO</v>
      </c>
      <c r="F2790" s="1" t="s">
        <v>18</v>
      </c>
      <c r="G2790" s="1" t="s">
        <v>19</v>
      </c>
      <c r="H2790" s="1" t="s">
        <v>125</v>
      </c>
      <c r="I2790" s="5">
        <v>4</v>
      </c>
      <c r="J2790" s="1" t="s">
        <v>21</v>
      </c>
      <c r="K2790" s="1" t="s">
        <v>22</v>
      </c>
    </row>
    <row r="2791" spans="1:11" ht="13.5" thickBot="1">
      <c r="A2791" s="30">
        <v>45352</v>
      </c>
      <c r="B2791" s="1" t="s">
        <v>13</v>
      </c>
      <c r="C2791" s="1" t="s">
        <v>290</v>
      </c>
      <c r="D2791" s="1" t="s">
        <v>124</v>
      </c>
      <c r="E2791" s="1" t="str">
        <f>+VLOOKUP(D2791,'[1]Exportar Hoja de Trabajo'!$B$2:$F$2549,2,0)</f>
        <v>LETICIA-ALFREDO VASQUEZ COBO</v>
      </c>
      <c r="F2791" s="1" t="s">
        <v>23</v>
      </c>
      <c r="G2791" s="1" t="s">
        <v>24</v>
      </c>
      <c r="H2791" s="1" t="s">
        <v>29</v>
      </c>
      <c r="I2791" s="5">
        <v>60</v>
      </c>
      <c r="J2791" s="1" t="s">
        <v>46</v>
      </c>
      <c r="K2791" s="1" t="s">
        <v>47</v>
      </c>
    </row>
    <row r="2792" spans="1:11" ht="13.5" thickBot="1">
      <c r="A2792" s="30">
        <v>45352</v>
      </c>
      <c r="B2792" s="1" t="s">
        <v>13</v>
      </c>
      <c r="C2792" s="1" t="s">
        <v>290</v>
      </c>
      <c r="D2792" s="1" t="s">
        <v>76</v>
      </c>
      <c r="E2792" s="1" t="str">
        <f>+VLOOKUP(D2792,'[1]Exportar Hoja de Trabajo'!$B$2:$F$2549,2,0)</f>
        <v>RIONEGRO - JOSE M. CORDOVA</v>
      </c>
      <c r="F2792" s="1" t="s">
        <v>32</v>
      </c>
      <c r="G2792" s="1" t="s">
        <v>33</v>
      </c>
      <c r="H2792" s="1" t="s">
        <v>15</v>
      </c>
      <c r="I2792" s="5">
        <v>215</v>
      </c>
      <c r="J2792" s="1" t="s">
        <v>25</v>
      </c>
      <c r="K2792" s="1" t="s">
        <v>26</v>
      </c>
    </row>
    <row r="2793" spans="1:11" ht="13.5" thickBot="1">
      <c r="A2793" s="30">
        <v>45352</v>
      </c>
      <c r="B2793" s="1" t="s">
        <v>13</v>
      </c>
      <c r="C2793" s="1" t="s">
        <v>290</v>
      </c>
      <c r="D2793" s="1" t="s">
        <v>76</v>
      </c>
      <c r="E2793" s="1" t="str">
        <f>+VLOOKUP(D2793,'[1]Exportar Hoja de Trabajo'!$B$2:$F$2549,2,0)</f>
        <v>RIONEGRO - JOSE M. CORDOVA</v>
      </c>
      <c r="F2793" s="1" t="s">
        <v>6</v>
      </c>
      <c r="G2793" s="1" t="s">
        <v>283</v>
      </c>
      <c r="H2793" s="1" t="s">
        <v>125</v>
      </c>
      <c r="I2793" s="5">
        <v>11</v>
      </c>
      <c r="J2793" s="1" t="s">
        <v>131</v>
      </c>
      <c r="K2793" s="1" t="s">
        <v>132</v>
      </c>
    </row>
    <row r="2794" spans="1:11" ht="13.5" thickBot="1">
      <c r="A2794" s="30">
        <v>45352</v>
      </c>
      <c r="B2794" s="1" t="s">
        <v>13</v>
      </c>
      <c r="C2794" s="1" t="s">
        <v>290</v>
      </c>
      <c r="D2794" s="1" t="s">
        <v>76</v>
      </c>
      <c r="E2794" s="1" t="str">
        <f>+VLOOKUP(D2794,'[1]Exportar Hoja de Trabajo'!$B$2:$F$2549,2,0)</f>
        <v>RIONEGRO - JOSE M. CORDOVA</v>
      </c>
      <c r="F2794" s="1" t="s">
        <v>6</v>
      </c>
      <c r="G2794" s="1" t="s">
        <v>283</v>
      </c>
      <c r="H2794" s="1" t="s">
        <v>55</v>
      </c>
      <c r="I2794" s="5">
        <v>58</v>
      </c>
      <c r="J2794" s="1" t="s">
        <v>46</v>
      </c>
      <c r="K2794" s="1" t="s">
        <v>47</v>
      </c>
    </row>
    <row r="2795" spans="1:11" ht="13.5" thickBot="1">
      <c r="A2795" s="30">
        <v>45352</v>
      </c>
      <c r="B2795" s="1" t="s">
        <v>13</v>
      </c>
      <c r="C2795" s="1" t="s">
        <v>290</v>
      </c>
      <c r="D2795" s="1" t="s">
        <v>76</v>
      </c>
      <c r="E2795" s="1" t="str">
        <f>+VLOOKUP(D2795,'[1]Exportar Hoja de Trabajo'!$B$2:$F$2549,2,0)</f>
        <v>RIONEGRO - JOSE M. CORDOVA</v>
      </c>
      <c r="F2795" s="1" t="s">
        <v>18</v>
      </c>
      <c r="G2795" s="1" t="s">
        <v>19</v>
      </c>
      <c r="H2795" s="1" t="s">
        <v>45</v>
      </c>
      <c r="I2795" s="5">
        <v>33</v>
      </c>
      <c r="J2795" s="1" t="s">
        <v>46</v>
      </c>
      <c r="K2795" s="1" t="s">
        <v>47</v>
      </c>
    </row>
    <row r="2796" spans="1:11" ht="13.5" thickBot="1">
      <c r="A2796" s="30">
        <v>45352</v>
      </c>
      <c r="B2796" s="1" t="s">
        <v>13</v>
      </c>
      <c r="C2796" s="1" t="s">
        <v>290</v>
      </c>
      <c r="D2796" s="1" t="s">
        <v>76</v>
      </c>
      <c r="E2796" s="1" t="str">
        <f>+VLOOKUP(D2796,'[1]Exportar Hoja de Trabajo'!$B$2:$F$2549,2,0)</f>
        <v>RIONEGRO - JOSE M. CORDOVA</v>
      </c>
      <c r="F2796" s="1" t="s">
        <v>18</v>
      </c>
      <c r="G2796" s="1" t="s">
        <v>19</v>
      </c>
      <c r="H2796" s="1" t="s">
        <v>45</v>
      </c>
      <c r="I2796" s="5">
        <v>1</v>
      </c>
      <c r="J2796" s="1" t="s">
        <v>34</v>
      </c>
      <c r="K2796" s="1" t="s">
        <v>35</v>
      </c>
    </row>
    <row r="2797" spans="1:11" ht="13.5" thickBot="1">
      <c r="A2797" s="30">
        <v>45352</v>
      </c>
      <c r="B2797" s="1" t="s">
        <v>13</v>
      </c>
      <c r="C2797" s="1" t="s">
        <v>290</v>
      </c>
      <c r="D2797" s="1" t="s">
        <v>76</v>
      </c>
      <c r="E2797" s="1" t="str">
        <f>+VLOOKUP(D2797,'[1]Exportar Hoja de Trabajo'!$B$2:$F$2549,2,0)</f>
        <v>RIONEGRO - JOSE M. CORDOVA</v>
      </c>
      <c r="F2797" s="1" t="s">
        <v>18</v>
      </c>
      <c r="G2797" s="1" t="s">
        <v>19</v>
      </c>
      <c r="H2797" s="1" t="s">
        <v>49</v>
      </c>
      <c r="I2797" s="5">
        <v>161</v>
      </c>
      <c r="J2797" s="1" t="s">
        <v>50</v>
      </c>
      <c r="K2797" s="1" t="s">
        <v>51</v>
      </c>
    </row>
    <row r="2798" spans="1:11" ht="13.5" thickBot="1">
      <c r="A2798" s="30">
        <v>45352</v>
      </c>
      <c r="B2798" s="1" t="s">
        <v>13</v>
      </c>
      <c r="C2798" s="1" t="s">
        <v>290</v>
      </c>
      <c r="D2798" s="1" t="s">
        <v>76</v>
      </c>
      <c r="E2798" s="1" t="str">
        <f>+VLOOKUP(D2798,'[1]Exportar Hoja de Trabajo'!$B$2:$F$2549,2,0)</f>
        <v>RIONEGRO - JOSE M. CORDOVA</v>
      </c>
      <c r="F2798" s="1" t="s">
        <v>18</v>
      </c>
      <c r="G2798" s="1" t="s">
        <v>19</v>
      </c>
      <c r="H2798" s="1" t="s">
        <v>67</v>
      </c>
      <c r="I2798" s="5">
        <v>22</v>
      </c>
      <c r="J2798" s="1" t="s">
        <v>68</v>
      </c>
      <c r="K2798" s="1" t="s">
        <v>69</v>
      </c>
    </row>
    <row r="2799" spans="1:11" ht="13.5" thickBot="1">
      <c r="A2799" s="30">
        <v>45352</v>
      </c>
      <c r="B2799" s="1" t="s">
        <v>13</v>
      </c>
      <c r="C2799" s="1" t="s">
        <v>290</v>
      </c>
      <c r="D2799" s="1" t="s">
        <v>76</v>
      </c>
      <c r="E2799" s="1" t="str">
        <f>+VLOOKUP(D2799,'[1]Exportar Hoja de Trabajo'!$B$2:$F$2549,2,0)</f>
        <v>RIONEGRO - JOSE M. CORDOVA</v>
      </c>
      <c r="F2799" s="1" t="s">
        <v>18</v>
      </c>
      <c r="G2799" s="1" t="s">
        <v>19</v>
      </c>
      <c r="H2799" s="1" t="s">
        <v>55</v>
      </c>
      <c r="I2799" s="5">
        <v>32</v>
      </c>
      <c r="J2799" s="1" t="s">
        <v>46</v>
      </c>
      <c r="K2799" s="1" t="s">
        <v>47</v>
      </c>
    </row>
    <row r="2800" spans="1:11" ht="13.5" thickBot="1">
      <c r="A2800" s="30">
        <v>45352</v>
      </c>
      <c r="B2800" s="1" t="s">
        <v>13</v>
      </c>
      <c r="C2800" s="1" t="s">
        <v>290</v>
      </c>
      <c r="D2800" s="1" t="s">
        <v>76</v>
      </c>
      <c r="E2800" s="1" t="str">
        <f>+VLOOKUP(D2800,'[1]Exportar Hoja de Trabajo'!$B$2:$F$2549,2,0)</f>
        <v>RIONEGRO - JOSE M. CORDOVA</v>
      </c>
      <c r="F2800" s="1" t="s">
        <v>23</v>
      </c>
      <c r="G2800" s="1" t="s">
        <v>24</v>
      </c>
      <c r="H2800" s="1" t="s">
        <v>79</v>
      </c>
      <c r="I2800" s="5">
        <v>12</v>
      </c>
      <c r="J2800" s="1" t="s">
        <v>46</v>
      </c>
      <c r="K2800" s="1" t="s">
        <v>47</v>
      </c>
    </row>
    <row r="2801" spans="1:11" ht="13.5" thickBot="1">
      <c r="A2801" s="30">
        <v>45352</v>
      </c>
      <c r="B2801" s="1" t="s">
        <v>13</v>
      </c>
      <c r="C2801" s="1" t="s">
        <v>290</v>
      </c>
      <c r="D2801" s="1" t="s">
        <v>76</v>
      </c>
      <c r="E2801" s="1" t="str">
        <f>+VLOOKUP(D2801,'[1]Exportar Hoja de Trabajo'!$B$2:$F$2549,2,0)</f>
        <v>RIONEGRO - JOSE M. CORDOVA</v>
      </c>
      <c r="F2801" s="1" t="s">
        <v>23</v>
      </c>
      <c r="G2801" s="1" t="s">
        <v>24</v>
      </c>
      <c r="H2801" s="1" t="s">
        <v>79</v>
      </c>
      <c r="I2801" s="5">
        <v>3</v>
      </c>
      <c r="J2801" s="1" t="s">
        <v>80</v>
      </c>
      <c r="K2801" s="1" t="s">
        <v>81</v>
      </c>
    </row>
    <row r="2802" spans="1:11" ht="13.5" thickBot="1">
      <c r="A2802" s="30">
        <v>45352</v>
      </c>
      <c r="B2802" s="1" t="s">
        <v>13</v>
      </c>
      <c r="C2802" s="1" t="s">
        <v>290</v>
      </c>
      <c r="D2802" s="1" t="s">
        <v>76</v>
      </c>
      <c r="E2802" s="1" t="str">
        <f>+VLOOKUP(D2802,'[1]Exportar Hoja de Trabajo'!$B$2:$F$2549,2,0)</f>
        <v>RIONEGRO - JOSE M. CORDOVA</v>
      </c>
      <c r="F2802" s="1" t="s">
        <v>36</v>
      </c>
      <c r="G2802" t="s">
        <v>347</v>
      </c>
      <c r="H2802" s="1" t="s">
        <v>49</v>
      </c>
      <c r="I2802" s="5">
        <v>15</v>
      </c>
      <c r="J2802" s="1" t="s">
        <v>50</v>
      </c>
      <c r="K2802" s="1" t="s">
        <v>51</v>
      </c>
    </row>
    <row r="2803" spans="1:11" ht="13.5" thickBot="1">
      <c r="A2803" s="30">
        <v>45352</v>
      </c>
      <c r="B2803" s="1" t="s">
        <v>13</v>
      </c>
      <c r="C2803" s="1" t="s">
        <v>290</v>
      </c>
      <c r="D2803" s="1" t="s">
        <v>76</v>
      </c>
      <c r="E2803" s="1" t="str">
        <f>+VLOOKUP(D2803,'[1]Exportar Hoja de Trabajo'!$B$2:$F$2549,2,0)</f>
        <v>RIONEGRO - JOSE M. CORDOVA</v>
      </c>
      <c r="F2803" s="1" t="s">
        <v>36</v>
      </c>
      <c r="G2803" t="s">
        <v>347</v>
      </c>
      <c r="H2803" s="1" t="s">
        <v>62</v>
      </c>
      <c r="I2803" s="5">
        <v>2</v>
      </c>
      <c r="J2803" s="1" t="s">
        <v>34</v>
      </c>
      <c r="K2803" s="1" t="s">
        <v>35</v>
      </c>
    </row>
    <row r="2804" spans="1:11" ht="13.5" thickBot="1">
      <c r="A2804" s="30">
        <v>45352</v>
      </c>
      <c r="B2804" s="1" t="s">
        <v>13</v>
      </c>
      <c r="C2804" s="1" t="s">
        <v>290</v>
      </c>
      <c r="D2804" s="1" t="s">
        <v>76</v>
      </c>
      <c r="E2804" s="1" t="str">
        <f>+VLOOKUP(D2804,'[1]Exportar Hoja de Trabajo'!$B$2:$F$2549,2,0)</f>
        <v>RIONEGRO - JOSE M. CORDOVA</v>
      </c>
      <c r="F2804" s="1" t="s">
        <v>27</v>
      </c>
      <c r="G2804" s="1" t="s">
        <v>28</v>
      </c>
      <c r="H2804" s="1" t="s">
        <v>15</v>
      </c>
      <c r="I2804" s="5">
        <v>29</v>
      </c>
      <c r="J2804" s="1" t="s">
        <v>160</v>
      </c>
      <c r="K2804" s="1" t="s">
        <v>161</v>
      </c>
    </row>
    <row r="2805" spans="1:11" ht="13.5" thickBot="1">
      <c r="A2805" s="30">
        <v>45352</v>
      </c>
      <c r="B2805" s="1" t="s">
        <v>13</v>
      </c>
      <c r="C2805" s="1" t="s">
        <v>290</v>
      </c>
      <c r="D2805" s="1" t="s">
        <v>76</v>
      </c>
      <c r="E2805" s="1" t="str">
        <f>+VLOOKUP(D2805,'[1]Exportar Hoja de Trabajo'!$B$2:$F$2549,2,0)</f>
        <v>RIONEGRO - JOSE M. CORDOVA</v>
      </c>
      <c r="F2805" s="1" t="s">
        <v>27</v>
      </c>
      <c r="G2805" s="1" t="s">
        <v>28</v>
      </c>
      <c r="H2805" s="1" t="s">
        <v>67</v>
      </c>
      <c r="I2805" s="5">
        <v>22</v>
      </c>
      <c r="J2805" s="1" t="s">
        <v>68</v>
      </c>
      <c r="K2805" s="1" t="s">
        <v>69</v>
      </c>
    </row>
    <row r="2806" spans="1:11" ht="13.5" thickBot="1">
      <c r="A2806" s="30">
        <v>45352</v>
      </c>
      <c r="B2806" s="1" t="s">
        <v>13</v>
      </c>
      <c r="C2806" s="1" t="s">
        <v>290</v>
      </c>
      <c r="D2806" s="1" t="s">
        <v>76</v>
      </c>
      <c r="E2806" s="1" t="str">
        <f>+VLOOKUP(D2806,'[1]Exportar Hoja de Trabajo'!$B$2:$F$2549,2,0)</f>
        <v>RIONEGRO - JOSE M. CORDOVA</v>
      </c>
      <c r="F2806" s="1" t="s">
        <v>38</v>
      </c>
      <c r="G2806" s="1" t="s">
        <v>39</v>
      </c>
      <c r="H2806" s="1" t="s">
        <v>45</v>
      </c>
      <c r="I2806" s="5">
        <v>3</v>
      </c>
      <c r="J2806" s="1" t="s">
        <v>46</v>
      </c>
      <c r="K2806" s="1" t="s">
        <v>47</v>
      </c>
    </row>
    <row r="2807" spans="1:11" ht="13.5" thickBot="1">
      <c r="A2807" s="30">
        <v>45352</v>
      </c>
      <c r="B2807" s="1" t="s">
        <v>13</v>
      </c>
      <c r="C2807" s="1" t="s">
        <v>290</v>
      </c>
      <c r="D2807" s="1" t="s">
        <v>76</v>
      </c>
      <c r="E2807" s="1" t="str">
        <f>+VLOOKUP(D2807,'[1]Exportar Hoja de Trabajo'!$B$2:$F$2549,2,0)</f>
        <v>RIONEGRO - JOSE M. CORDOVA</v>
      </c>
      <c r="F2807" s="1" t="s">
        <v>38</v>
      </c>
      <c r="G2807" s="1" t="s">
        <v>39</v>
      </c>
      <c r="H2807" s="1" t="s">
        <v>45</v>
      </c>
      <c r="I2807" s="5">
        <v>1</v>
      </c>
      <c r="J2807" s="1" t="s">
        <v>82</v>
      </c>
      <c r="K2807" s="1" t="s">
        <v>83</v>
      </c>
    </row>
    <row r="2808" spans="1:11" ht="13.5" thickBot="1">
      <c r="A2808" s="30">
        <v>45352</v>
      </c>
      <c r="B2808" s="1" t="s">
        <v>13</v>
      </c>
      <c r="C2808" s="1" t="s">
        <v>290</v>
      </c>
      <c r="D2808" s="1" t="s">
        <v>76</v>
      </c>
      <c r="E2808" s="1" t="str">
        <f>+VLOOKUP(D2808,'[1]Exportar Hoja de Trabajo'!$B$2:$F$2549,2,0)</f>
        <v>RIONEGRO - JOSE M. CORDOVA</v>
      </c>
      <c r="F2808" s="1" t="s">
        <v>38</v>
      </c>
      <c r="G2808" s="1" t="s">
        <v>39</v>
      </c>
      <c r="H2808" s="1" t="s">
        <v>29</v>
      </c>
      <c r="I2808" s="5">
        <v>1</v>
      </c>
      <c r="J2808" s="1" t="s">
        <v>77</v>
      </c>
      <c r="K2808" s="1" t="s">
        <v>78</v>
      </c>
    </row>
    <row r="2809" spans="1:11" ht="13.5" thickBot="1">
      <c r="A2809" s="30">
        <v>45352</v>
      </c>
      <c r="B2809" s="1" t="s">
        <v>13</v>
      </c>
      <c r="C2809" s="1" t="s">
        <v>290</v>
      </c>
      <c r="D2809" s="1" t="s">
        <v>76</v>
      </c>
      <c r="E2809" s="1" t="str">
        <f>+VLOOKUP(D2809,'[1]Exportar Hoja de Trabajo'!$B$2:$F$2549,2,0)</f>
        <v>RIONEGRO - JOSE M. CORDOVA</v>
      </c>
      <c r="F2809" s="1" t="s">
        <v>38</v>
      </c>
      <c r="G2809" s="1" t="s">
        <v>39</v>
      </c>
      <c r="H2809" s="1" t="s">
        <v>15</v>
      </c>
      <c r="I2809" s="5">
        <v>24</v>
      </c>
      <c r="J2809" s="1" t="s">
        <v>25</v>
      </c>
      <c r="K2809" s="1" t="s">
        <v>26</v>
      </c>
    </row>
    <row r="2810" spans="1:11" ht="13.5" thickBot="1">
      <c r="A2810" s="30">
        <v>45352</v>
      </c>
      <c r="B2810" s="1" t="s">
        <v>13</v>
      </c>
      <c r="C2810" s="1" t="s">
        <v>290</v>
      </c>
      <c r="D2810" s="1" t="s">
        <v>76</v>
      </c>
      <c r="E2810" s="1" t="str">
        <f>+VLOOKUP(D2810,'[1]Exportar Hoja de Trabajo'!$B$2:$F$2549,2,0)</f>
        <v>RIONEGRO - JOSE M. CORDOVA</v>
      </c>
      <c r="F2810" s="1" t="s">
        <v>40</v>
      </c>
      <c r="G2810" s="1" t="s">
        <v>41</v>
      </c>
      <c r="H2810" s="1" t="s">
        <v>45</v>
      </c>
      <c r="I2810" s="5">
        <v>2</v>
      </c>
      <c r="J2810" s="1" t="s">
        <v>82</v>
      </c>
      <c r="K2810" s="1" t="s">
        <v>83</v>
      </c>
    </row>
    <row r="2811" spans="1:11" ht="13.5" thickBot="1">
      <c r="A2811" s="30">
        <v>45352</v>
      </c>
      <c r="B2811" s="1" t="s">
        <v>13</v>
      </c>
      <c r="C2811" s="1" t="s">
        <v>290</v>
      </c>
      <c r="D2811" s="1" t="s">
        <v>76</v>
      </c>
      <c r="E2811" s="1" t="str">
        <f>+VLOOKUP(D2811,'[1]Exportar Hoja de Trabajo'!$B$2:$F$2549,2,0)</f>
        <v>RIONEGRO - JOSE M. CORDOVA</v>
      </c>
      <c r="F2811" s="1" t="s">
        <v>40</v>
      </c>
      <c r="G2811" s="1" t="s">
        <v>41</v>
      </c>
      <c r="H2811" s="1" t="s">
        <v>29</v>
      </c>
      <c r="I2811" s="5">
        <v>25</v>
      </c>
      <c r="J2811" s="1" t="s">
        <v>77</v>
      </c>
      <c r="K2811" s="1" t="s">
        <v>78</v>
      </c>
    </row>
    <row r="2812" spans="1:11" ht="13.5" thickBot="1">
      <c r="A2812" s="30">
        <v>45352</v>
      </c>
      <c r="B2812" s="1" t="s">
        <v>13</v>
      </c>
      <c r="C2812" s="1" t="s">
        <v>290</v>
      </c>
      <c r="D2812" s="1" t="s">
        <v>76</v>
      </c>
      <c r="E2812" s="1" t="str">
        <f>+VLOOKUP(D2812,'[1]Exportar Hoja de Trabajo'!$B$2:$F$2549,2,0)</f>
        <v>RIONEGRO - JOSE M. CORDOVA</v>
      </c>
      <c r="F2812" s="1" t="s">
        <v>40</v>
      </c>
      <c r="G2812" s="1" t="s">
        <v>41</v>
      </c>
      <c r="H2812" s="1" t="s">
        <v>126</v>
      </c>
      <c r="I2812" s="5">
        <v>1</v>
      </c>
      <c r="J2812" s="1" t="s">
        <v>127</v>
      </c>
      <c r="K2812" s="1" t="s">
        <v>128</v>
      </c>
    </row>
    <row r="2813" spans="1:11" ht="13.5" thickBot="1">
      <c r="A2813" s="30">
        <v>45352</v>
      </c>
      <c r="B2813" s="1" t="s">
        <v>13</v>
      </c>
      <c r="C2813" s="1" t="s">
        <v>290</v>
      </c>
      <c r="D2813" s="1" t="s">
        <v>84</v>
      </c>
      <c r="E2813" s="1" t="str">
        <f>+VLOOKUP(D2813,'[1]Exportar Hoja de Trabajo'!$B$2:$F$2549,2,0)</f>
        <v>MONTERIA - LOS GARZONES</v>
      </c>
      <c r="F2813" s="1" t="s">
        <v>32</v>
      </c>
      <c r="G2813" s="1" t="s">
        <v>33</v>
      </c>
      <c r="H2813" s="1" t="s">
        <v>45</v>
      </c>
      <c r="I2813" s="5">
        <v>9</v>
      </c>
      <c r="J2813" s="1" t="s">
        <v>46</v>
      </c>
      <c r="K2813" s="1" t="s">
        <v>47</v>
      </c>
    </row>
    <row r="2814" spans="1:11" ht="13.5" thickBot="1">
      <c r="A2814" s="30">
        <v>45352</v>
      </c>
      <c r="B2814" s="1" t="s">
        <v>13</v>
      </c>
      <c r="C2814" s="1" t="s">
        <v>290</v>
      </c>
      <c r="D2814" s="1" t="s">
        <v>84</v>
      </c>
      <c r="E2814" s="1" t="str">
        <f>+VLOOKUP(D2814,'[1]Exportar Hoja de Trabajo'!$B$2:$F$2549,2,0)</f>
        <v>MONTERIA - LOS GARZONES</v>
      </c>
      <c r="F2814" s="1" t="s">
        <v>6</v>
      </c>
      <c r="G2814" s="1" t="s">
        <v>283</v>
      </c>
      <c r="H2814" s="1" t="s">
        <v>20</v>
      </c>
      <c r="I2814" s="5">
        <v>7</v>
      </c>
      <c r="J2814" s="1" t="s">
        <v>175</v>
      </c>
      <c r="K2814" s="1" t="s">
        <v>176</v>
      </c>
    </row>
    <row r="2815" spans="1:11" ht="13.5" thickBot="1">
      <c r="A2815" s="30">
        <v>45352</v>
      </c>
      <c r="B2815" s="1" t="s">
        <v>13</v>
      </c>
      <c r="C2815" s="1" t="s">
        <v>290</v>
      </c>
      <c r="D2815" s="1" t="s">
        <v>84</v>
      </c>
      <c r="E2815" s="1" t="str">
        <f>+VLOOKUP(D2815,'[1]Exportar Hoja de Trabajo'!$B$2:$F$2549,2,0)</f>
        <v>MONTERIA - LOS GARZONES</v>
      </c>
      <c r="F2815" s="1" t="s">
        <v>18</v>
      </c>
      <c r="G2815" s="1" t="s">
        <v>19</v>
      </c>
      <c r="H2815" s="1" t="s">
        <v>29</v>
      </c>
      <c r="I2815" s="5">
        <v>269</v>
      </c>
      <c r="J2815" s="1" t="s">
        <v>46</v>
      </c>
      <c r="K2815" s="1" t="s">
        <v>47</v>
      </c>
    </row>
    <row r="2816" spans="1:11" ht="13.5" thickBot="1">
      <c r="A2816" s="30">
        <v>45352</v>
      </c>
      <c r="B2816" s="1" t="s">
        <v>13</v>
      </c>
      <c r="C2816" s="1" t="s">
        <v>290</v>
      </c>
      <c r="D2816" s="1" t="s">
        <v>84</v>
      </c>
      <c r="E2816" s="1" t="str">
        <f>+VLOOKUP(D2816,'[1]Exportar Hoja de Trabajo'!$B$2:$F$2549,2,0)</f>
        <v>MONTERIA - LOS GARZONES</v>
      </c>
      <c r="F2816" s="1" t="s">
        <v>23</v>
      </c>
      <c r="G2816" s="1" t="s">
        <v>24</v>
      </c>
      <c r="H2816" s="1" t="s">
        <v>29</v>
      </c>
      <c r="I2816" s="5">
        <v>272</v>
      </c>
      <c r="J2816" s="1" t="s">
        <v>46</v>
      </c>
      <c r="K2816" s="1" t="s">
        <v>47</v>
      </c>
    </row>
    <row r="2817" spans="1:11" ht="13.5" thickBot="1">
      <c r="A2817" s="30">
        <v>45352</v>
      </c>
      <c r="B2817" s="1" t="s">
        <v>13</v>
      </c>
      <c r="C2817" s="1" t="s">
        <v>290</v>
      </c>
      <c r="D2817" s="1" t="s">
        <v>85</v>
      </c>
      <c r="E2817" s="1" t="str">
        <f>+VLOOKUP(D2817,'[1]Exportar Hoja de Trabajo'!$B$2:$F$2549,2,0)</f>
        <v>NEIVA - BENITO SALAS</v>
      </c>
      <c r="F2817" s="1" t="s">
        <v>65</v>
      </c>
      <c r="G2817" s="1" t="s">
        <v>66</v>
      </c>
      <c r="H2817" s="1" t="s">
        <v>29</v>
      </c>
      <c r="I2817" s="5">
        <v>3</v>
      </c>
      <c r="J2817" s="1" t="s">
        <v>46</v>
      </c>
      <c r="K2817" s="1" t="s">
        <v>47</v>
      </c>
    </row>
    <row r="2818" spans="1:11" ht="13.5" thickBot="1">
      <c r="A2818" s="30">
        <v>45352</v>
      </c>
      <c r="B2818" s="1" t="s">
        <v>13</v>
      </c>
      <c r="C2818" s="1" t="s">
        <v>290</v>
      </c>
      <c r="D2818" s="1" t="s">
        <v>86</v>
      </c>
      <c r="E2818" s="1" t="str">
        <f>+VLOOKUP(D2818,'[1]Exportar Hoja de Trabajo'!$B$2:$F$2549,2,0)</f>
        <v>PEREIRA - MATECAÑA</v>
      </c>
      <c r="F2818" s="1" t="s">
        <v>6</v>
      </c>
      <c r="G2818" s="1" t="s">
        <v>283</v>
      </c>
      <c r="H2818" s="1" t="s">
        <v>15</v>
      </c>
      <c r="I2818" s="5">
        <v>231</v>
      </c>
      <c r="J2818" s="1" t="s">
        <v>25</v>
      </c>
      <c r="K2818" s="1" t="s">
        <v>26</v>
      </c>
    </row>
    <row r="2819" spans="1:11" ht="13.5" thickBot="1">
      <c r="A2819" s="30">
        <v>45352</v>
      </c>
      <c r="B2819" s="1" t="s">
        <v>13</v>
      </c>
      <c r="C2819" s="1" t="s">
        <v>290</v>
      </c>
      <c r="D2819" s="1" t="s">
        <v>86</v>
      </c>
      <c r="E2819" s="1" t="str">
        <f>+VLOOKUP(D2819,'[1]Exportar Hoja de Trabajo'!$B$2:$F$2549,2,0)</f>
        <v>PEREIRA - MATECAÑA</v>
      </c>
      <c r="F2819" s="1" t="s">
        <v>18</v>
      </c>
      <c r="G2819" s="1" t="s">
        <v>19</v>
      </c>
      <c r="H2819" s="1" t="s">
        <v>15</v>
      </c>
      <c r="I2819" s="5">
        <v>88</v>
      </c>
      <c r="J2819" s="1" t="s">
        <v>25</v>
      </c>
      <c r="K2819" s="1" t="s">
        <v>26</v>
      </c>
    </row>
    <row r="2820" spans="1:11" ht="13.5" thickBot="1">
      <c r="A2820" s="30">
        <v>45352</v>
      </c>
      <c r="B2820" s="1" t="s">
        <v>13</v>
      </c>
      <c r="C2820" s="1" t="s">
        <v>290</v>
      </c>
      <c r="D2820" s="1" t="s">
        <v>86</v>
      </c>
      <c r="E2820" s="1" t="str">
        <f>+VLOOKUP(D2820,'[1]Exportar Hoja de Trabajo'!$B$2:$F$2549,2,0)</f>
        <v>PEREIRA - MATECAÑA</v>
      </c>
      <c r="F2820" s="1" t="s">
        <v>27</v>
      </c>
      <c r="G2820" s="1" t="s">
        <v>28</v>
      </c>
      <c r="H2820" s="1" t="s">
        <v>45</v>
      </c>
      <c r="I2820" s="5">
        <v>31</v>
      </c>
      <c r="J2820" s="1" t="s">
        <v>42</v>
      </c>
      <c r="K2820" s="1" t="s">
        <v>43</v>
      </c>
    </row>
    <row r="2821" spans="1:11" ht="13.5" thickBot="1">
      <c r="A2821" s="30">
        <v>45352</v>
      </c>
      <c r="B2821" s="1" t="s">
        <v>13</v>
      </c>
      <c r="C2821" s="1" t="s">
        <v>290</v>
      </c>
      <c r="D2821" s="1" t="s">
        <v>86</v>
      </c>
      <c r="E2821" s="1" t="str">
        <f>+VLOOKUP(D2821,'[1]Exportar Hoja de Trabajo'!$B$2:$F$2549,2,0)</f>
        <v>PEREIRA - MATECAÑA</v>
      </c>
      <c r="F2821" s="1" t="s">
        <v>27</v>
      </c>
      <c r="G2821" s="1" t="s">
        <v>28</v>
      </c>
      <c r="H2821" s="1" t="s">
        <v>15</v>
      </c>
      <c r="I2821" s="5">
        <v>31</v>
      </c>
      <c r="J2821" s="1" t="s">
        <v>25</v>
      </c>
      <c r="K2821" s="1" t="s">
        <v>26</v>
      </c>
    </row>
    <row r="2822" spans="1:11" ht="13.5" thickBot="1">
      <c r="A2822" s="30">
        <v>45352</v>
      </c>
      <c r="B2822" s="1" t="s">
        <v>13</v>
      </c>
      <c r="C2822" s="1" t="s">
        <v>290</v>
      </c>
      <c r="D2822" s="1" t="s">
        <v>86</v>
      </c>
      <c r="E2822" s="1" t="str">
        <f>+VLOOKUP(D2822,'[1]Exportar Hoja de Trabajo'!$B$2:$F$2549,2,0)</f>
        <v>PEREIRA - MATECAÑA</v>
      </c>
      <c r="F2822" s="1" t="s">
        <v>27</v>
      </c>
      <c r="G2822" s="1" t="s">
        <v>28</v>
      </c>
      <c r="H2822" s="1" t="s">
        <v>15</v>
      </c>
      <c r="I2822" s="5">
        <v>19</v>
      </c>
      <c r="J2822" s="1" t="s">
        <v>16</v>
      </c>
      <c r="K2822" s="1" t="s">
        <v>17</v>
      </c>
    </row>
    <row r="2823" spans="1:11" ht="13.5" thickBot="1">
      <c r="A2823" s="30">
        <v>45352</v>
      </c>
      <c r="B2823" s="1" t="s">
        <v>13</v>
      </c>
      <c r="C2823" s="1" t="s">
        <v>290</v>
      </c>
      <c r="D2823" s="1" t="s">
        <v>86</v>
      </c>
      <c r="E2823" s="1" t="str">
        <f>+VLOOKUP(D2823,'[1]Exportar Hoja de Trabajo'!$B$2:$F$2549,2,0)</f>
        <v>PEREIRA - MATECAÑA</v>
      </c>
      <c r="F2823" s="1" t="s">
        <v>40</v>
      </c>
      <c r="G2823" s="1" t="s">
        <v>41</v>
      </c>
      <c r="H2823" s="1" t="s">
        <v>15</v>
      </c>
      <c r="I2823" s="5">
        <v>115</v>
      </c>
      <c r="J2823" s="1" t="s">
        <v>25</v>
      </c>
      <c r="K2823" s="1" t="s">
        <v>26</v>
      </c>
    </row>
    <row r="2824" spans="1:11" ht="13.5" thickBot="1">
      <c r="A2824" s="30">
        <v>45352</v>
      </c>
      <c r="B2824" s="1" t="s">
        <v>13</v>
      </c>
      <c r="C2824" s="1" t="s">
        <v>290</v>
      </c>
      <c r="D2824" s="1" t="s">
        <v>88</v>
      </c>
      <c r="E2824" s="1" t="str">
        <f>+VLOOKUP(D2824,'[1]Exportar Hoja de Trabajo'!$B$2:$F$2549,2,0)</f>
        <v>ALMIRANTE PADILLA</v>
      </c>
      <c r="F2824" s="1" t="s">
        <v>6</v>
      </c>
      <c r="G2824" s="1" t="s">
        <v>283</v>
      </c>
      <c r="H2824" s="1" t="s">
        <v>29</v>
      </c>
      <c r="I2824" s="5">
        <v>244</v>
      </c>
      <c r="J2824" s="1" t="s">
        <v>30</v>
      </c>
      <c r="K2824" s="1" t="s">
        <v>488</v>
      </c>
    </row>
    <row r="2825" spans="1:11" ht="13.5" thickBot="1">
      <c r="A2825" s="30">
        <v>45352</v>
      </c>
      <c r="B2825" s="1" t="s">
        <v>13</v>
      </c>
      <c r="C2825" s="1" t="s">
        <v>290</v>
      </c>
      <c r="D2825" s="1" t="s">
        <v>88</v>
      </c>
      <c r="E2825" s="1" t="str">
        <f>+VLOOKUP(D2825,'[1]Exportar Hoja de Trabajo'!$B$2:$F$2549,2,0)</f>
        <v>ALMIRANTE PADILLA</v>
      </c>
      <c r="F2825" s="1" t="s">
        <v>18</v>
      </c>
      <c r="G2825" s="1" t="s">
        <v>19</v>
      </c>
      <c r="H2825" s="1" t="s">
        <v>45</v>
      </c>
      <c r="I2825" s="5">
        <v>4</v>
      </c>
      <c r="J2825" s="1" t="s">
        <v>46</v>
      </c>
      <c r="K2825" s="1" t="s">
        <v>47</v>
      </c>
    </row>
    <row r="2826" spans="1:11" ht="13.5" thickBot="1">
      <c r="A2826" s="30">
        <v>45352</v>
      </c>
      <c r="B2826" s="1" t="s">
        <v>13</v>
      </c>
      <c r="C2826" s="1" t="s">
        <v>290</v>
      </c>
      <c r="D2826" s="1" t="s">
        <v>88</v>
      </c>
      <c r="E2826" s="1" t="str">
        <f>+VLOOKUP(D2826,'[1]Exportar Hoja de Trabajo'!$B$2:$F$2549,2,0)</f>
        <v>ALMIRANTE PADILLA</v>
      </c>
      <c r="F2826" s="1" t="s">
        <v>18</v>
      </c>
      <c r="G2826" s="1" t="s">
        <v>19</v>
      </c>
      <c r="H2826" s="1" t="s">
        <v>29</v>
      </c>
      <c r="I2826" s="5">
        <v>133</v>
      </c>
      <c r="J2826" s="1" t="s">
        <v>46</v>
      </c>
      <c r="K2826" s="1" t="s">
        <v>47</v>
      </c>
    </row>
    <row r="2827" spans="1:11" ht="13.5" thickBot="1">
      <c r="A2827" s="30">
        <v>45352</v>
      </c>
      <c r="B2827" s="1" t="s">
        <v>13</v>
      </c>
      <c r="C2827" s="1" t="s">
        <v>290</v>
      </c>
      <c r="D2827" s="1" t="s">
        <v>88</v>
      </c>
      <c r="E2827" s="1" t="str">
        <f>+VLOOKUP(D2827,'[1]Exportar Hoja de Trabajo'!$B$2:$F$2549,2,0)</f>
        <v>ALMIRANTE PADILLA</v>
      </c>
      <c r="F2827" s="1" t="s">
        <v>23</v>
      </c>
      <c r="G2827" s="1" t="s">
        <v>24</v>
      </c>
      <c r="H2827" s="1" t="s">
        <v>29</v>
      </c>
      <c r="I2827" s="5">
        <v>133</v>
      </c>
      <c r="J2827" s="1" t="s">
        <v>46</v>
      </c>
      <c r="K2827" s="1" t="s">
        <v>47</v>
      </c>
    </row>
    <row r="2828" spans="1:11" ht="13.5" thickBot="1">
      <c r="A2828" s="30">
        <v>45352</v>
      </c>
      <c r="B2828" s="1" t="s">
        <v>13</v>
      </c>
      <c r="C2828" s="1" t="s">
        <v>290</v>
      </c>
      <c r="D2828" s="1" t="s">
        <v>88</v>
      </c>
      <c r="E2828" s="1" t="str">
        <f>+VLOOKUP(D2828,'[1]Exportar Hoja de Trabajo'!$B$2:$F$2549,2,0)</f>
        <v>ALMIRANTE PADILLA</v>
      </c>
      <c r="F2828" s="1" t="s">
        <v>40</v>
      </c>
      <c r="G2828" s="1" t="s">
        <v>41</v>
      </c>
      <c r="H2828" s="1" t="s">
        <v>29</v>
      </c>
      <c r="I2828" s="5">
        <v>397</v>
      </c>
      <c r="J2828" s="1" t="s">
        <v>46</v>
      </c>
      <c r="K2828" s="1" t="s">
        <v>47</v>
      </c>
    </row>
    <row r="2829" spans="1:11" ht="13.5" thickBot="1">
      <c r="A2829" s="30">
        <v>45352</v>
      </c>
      <c r="B2829" s="1" t="s">
        <v>13</v>
      </c>
      <c r="C2829" s="1" t="s">
        <v>290</v>
      </c>
      <c r="D2829" s="1" t="s">
        <v>89</v>
      </c>
      <c r="E2829" s="1" t="str">
        <f>+VLOOKUP(D2829,'[1]Exportar Hoja de Trabajo'!$B$2:$F$2549,2,0)</f>
        <v>SIMON BOLIVAR</v>
      </c>
      <c r="F2829" s="1" t="s">
        <v>32</v>
      </c>
      <c r="G2829" s="1" t="s">
        <v>33</v>
      </c>
      <c r="H2829" s="1" t="s">
        <v>29</v>
      </c>
      <c r="I2829" s="5">
        <v>270</v>
      </c>
      <c r="J2829" s="1" t="s">
        <v>30</v>
      </c>
      <c r="K2829" s="1" t="s">
        <v>488</v>
      </c>
    </row>
    <row r="2830" spans="1:11" ht="13.5" thickBot="1">
      <c r="A2830" s="30">
        <v>45352</v>
      </c>
      <c r="B2830" s="1" t="s">
        <v>13</v>
      </c>
      <c r="C2830" s="1" t="s">
        <v>290</v>
      </c>
      <c r="D2830" s="1" t="s">
        <v>89</v>
      </c>
      <c r="E2830" s="1" t="str">
        <f>+VLOOKUP(D2830,'[1]Exportar Hoja de Trabajo'!$B$2:$F$2549,2,0)</f>
        <v>SIMON BOLIVAR</v>
      </c>
      <c r="F2830" s="1" t="s">
        <v>6</v>
      </c>
      <c r="G2830" s="1" t="s">
        <v>283</v>
      </c>
      <c r="H2830" s="1" t="s">
        <v>56</v>
      </c>
      <c r="I2830" s="5">
        <v>47</v>
      </c>
      <c r="J2830" s="1" t="s">
        <v>115</v>
      </c>
      <c r="K2830" s="1" t="s">
        <v>116</v>
      </c>
    </row>
    <row r="2831" spans="1:11" ht="13.5" thickBot="1">
      <c r="A2831" s="30">
        <v>45352</v>
      </c>
      <c r="B2831" s="1" t="s">
        <v>13</v>
      </c>
      <c r="C2831" s="1" t="s">
        <v>290</v>
      </c>
      <c r="D2831" s="1" t="s">
        <v>89</v>
      </c>
      <c r="E2831" s="1" t="str">
        <f>+VLOOKUP(D2831,'[1]Exportar Hoja de Trabajo'!$B$2:$F$2549,2,0)</f>
        <v>SIMON BOLIVAR</v>
      </c>
      <c r="F2831" s="1" t="s">
        <v>18</v>
      </c>
      <c r="G2831" s="1" t="s">
        <v>19</v>
      </c>
      <c r="H2831" s="1" t="s">
        <v>15</v>
      </c>
      <c r="I2831" s="5">
        <v>94</v>
      </c>
      <c r="J2831" s="1" t="s">
        <v>16</v>
      </c>
      <c r="K2831" s="1" t="s">
        <v>17</v>
      </c>
    </row>
    <row r="2832" spans="1:11" ht="13.5" thickBot="1">
      <c r="A2832" s="30">
        <v>45352</v>
      </c>
      <c r="B2832" s="1" t="s">
        <v>13</v>
      </c>
      <c r="C2832" s="1" t="s">
        <v>290</v>
      </c>
      <c r="D2832" s="1" t="s">
        <v>89</v>
      </c>
      <c r="E2832" s="1" t="str">
        <f>+VLOOKUP(D2832,'[1]Exportar Hoja de Trabajo'!$B$2:$F$2549,2,0)</f>
        <v>SIMON BOLIVAR</v>
      </c>
      <c r="F2832" s="1" t="s">
        <v>36</v>
      </c>
      <c r="G2832" t="s">
        <v>347</v>
      </c>
      <c r="H2832" s="1" t="s">
        <v>29</v>
      </c>
      <c r="I2832" s="5">
        <v>12</v>
      </c>
      <c r="J2832" s="1" t="s">
        <v>46</v>
      </c>
      <c r="K2832" s="1" t="s">
        <v>47</v>
      </c>
    </row>
    <row r="2833" spans="1:11" ht="13.5" thickBot="1">
      <c r="A2833" s="30">
        <v>45352</v>
      </c>
      <c r="B2833" s="1" t="s">
        <v>13</v>
      </c>
      <c r="C2833" s="1" t="s">
        <v>290</v>
      </c>
      <c r="D2833" s="1" t="s">
        <v>89</v>
      </c>
      <c r="E2833" s="1" t="str">
        <f>+VLOOKUP(D2833,'[1]Exportar Hoja de Trabajo'!$B$2:$F$2549,2,0)</f>
        <v>SIMON BOLIVAR</v>
      </c>
      <c r="F2833" s="1" t="s">
        <v>38</v>
      </c>
      <c r="G2833" s="1" t="s">
        <v>39</v>
      </c>
      <c r="H2833" s="1" t="s">
        <v>29</v>
      </c>
      <c r="I2833" s="5">
        <v>1</v>
      </c>
      <c r="J2833" s="1" t="s">
        <v>30</v>
      </c>
      <c r="K2833" s="1" t="s">
        <v>488</v>
      </c>
    </row>
    <row r="2834" spans="1:11" ht="13.5" thickBot="1">
      <c r="A2834" s="30">
        <v>45352</v>
      </c>
      <c r="B2834" s="1" t="s">
        <v>146</v>
      </c>
      <c r="C2834" s="1" t="s">
        <v>148</v>
      </c>
      <c r="D2834" s="1" t="s">
        <v>5</v>
      </c>
      <c r="E2834" s="1" t="str">
        <f>+VLOOKUP(D2834,'[1]Exportar Hoja de Trabajo'!$B$2:$F$2549,2,0)</f>
        <v>BOGOTA - EL DORADO LUIS CARLOS GALAN SARMIENTO</v>
      </c>
      <c r="F2834" s="1" t="s">
        <v>18</v>
      </c>
      <c r="G2834" s="1" t="s">
        <v>19</v>
      </c>
      <c r="H2834" s="1" t="s">
        <v>149</v>
      </c>
      <c r="I2834" s="5">
        <v>8</v>
      </c>
      <c r="J2834" s="1" t="s">
        <v>146</v>
      </c>
      <c r="K2834" s="1" t="s">
        <v>148</v>
      </c>
    </row>
    <row r="2835" spans="1:11" ht="13.5" thickBot="1">
      <c r="A2835" s="30">
        <v>45352</v>
      </c>
      <c r="B2835" s="1" t="s">
        <v>146</v>
      </c>
      <c r="C2835" s="1" t="s">
        <v>148</v>
      </c>
      <c r="D2835" s="1" t="s">
        <v>5</v>
      </c>
      <c r="E2835" s="1" t="str">
        <f>+VLOOKUP(D2835,'[1]Exportar Hoja de Trabajo'!$B$2:$F$2549,2,0)</f>
        <v>BOGOTA - EL DORADO LUIS CARLOS GALAN SARMIENTO</v>
      </c>
      <c r="F2835" s="1" t="s">
        <v>59</v>
      </c>
      <c r="G2835" s="1" t="s">
        <v>60</v>
      </c>
      <c r="H2835" s="1" t="s">
        <v>169</v>
      </c>
      <c r="I2835" s="5">
        <v>1</v>
      </c>
      <c r="J2835" s="1" t="s">
        <v>146</v>
      </c>
      <c r="K2835" s="1" t="s">
        <v>148</v>
      </c>
    </row>
    <row r="2836" spans="1:11" ht="13.5" thickBot="1">
      <c r="A2836" s="30">
        <v>45352</v>
      </c>
      <c r="B2836" s="1" t="s">
        <v>146</v>
      </c>
      <c r="C2836" s="1" t="s">
        <v>148</v>
      </c>
      <c r="D2836" s="1" t="s">
        <v>5</v>
      </c>
      <c r="E2836" s="1" t="str">
        <f>+VLOOKUP(D2836,'[1]Exportar Hoja de Trabajo'!$B$2:$F$2549,2,0)</f>
        <v>BOGOTA - EL DORADO LUIS CARLOS GALAN SARMIENTO</v>
      </c>
      <c r="F2836" s="1" t="s">
        <v>32</v>
      </c>
      <c r="G2836" s="1" t="s">
        <v>33</v>
      </c>
      <c r="H2836" s="1" t="s">
        <v>154</v>
      </c>
      <c r="I2836" s="5">
        <v>7</v>
      </c>
      <c r="J2836" s="1" t="s">
        <v>146</v>
      </c>
      <c r="K2836" s="1" t="s">
        <v>148</v>
      </c>
    </row>
    <row r="2837" spans="1:11" ht="13.5" thickBot="1">
      <c r="A2837" s="30">
        <v>45352</v>
      </c>
      <c r="B2837" s="1" t="s">
        <v>146</v>
      </c>
      <c r="C2837" s="1" t="s">
        <v>148</v>
      </c>
      <c r="D2837" s="1" t="s">
        <v>5</v>
      </c>
      <c r="E2837" s="1" t="str">
        <f>+VLOOKUP(D2837,'[1]Exportar Hoja de Trabajo'!$B$2:$F$2549,2,0)</f>
        <v>BOGOTA - EL DORADO LUIS CARLOS GALAN SARMIENTO</v>
      </c>
      <c r="F2837" s="1" t="s">
        <v>59</v>
      </c>
      <c r="G2837" s="1" t="s">
        <v>60</v>
      </c>
      <c r="H2837" s="1" t="s">
        <v>154</v>
      </c>
      <c r="I2837" s="5">
        <v>7</v>
      </c>
      <c r="J2837" s="1" t="s">
        <v>146</v>
      </c>
      <c r="K2837" s="1" t="s">
        <v>148</v>
      </c>
    </row>
    <row r="2838" spans="1:11" ht="13.5" thickBot="1">
      <c r="A2838" s="30">
        <v>45352</v>
      </c>
      <c r="B2838" s="1" t="s">
        <v>153</v>
      </c>
      <c r="C2838" s="1" t="s">
        <v>292</v>
      </c>
      <c r="D2838" s="1" t="s">
        <v>5</v>
      </c>
      <c r="E2838" s="1" t="str">
        <f>+VLOOKUP(D2838,'[1]Exportar Hoja de Trabajo'!$B$2:$F$2549,2,0)</f>
        <v>BOGOTA - EL DORADO LUIS CARLOS GALAN SARMIENTO</v>
      </c>
      <c r="F2838" s="1" t="s">
        <v>23</v>
      </c>
      <c r="G2838" s="1" t="s">
        <v>24</v>
      </c>
      <c r="H2838" s="1" t="s">
        <v>114</v>
      </c>
      <c r="I2838" s="5">
        <v>1</v>
      </c>
      <c r="J2838" s="1" t="s">
        <v>30</v>
      </c>
      <c r="K2838" s="1" t="s">
        <v>488</v>
      </c>
    </row>
    <row r="2839" spans="1:11" ht="13.5" thickBot="1">
      <c r="A2839" s="30">
        <v>45352</v>
      </c>
      <c r="B2839" s="1" t="s">
        <v>153</v>
      </c>
      <c r="C2839" s="1" t="s">
        <v>292</v>
      </c>
      <c r="D2839" s="1" t="s">
        <v>5</v>
      </c>
      <c r="E2839" s="1" t="str">
        <f>+VLOOKUP(D2839,'[1]Exportar Hoja de Trabajo'!$B$2:$F$2549,2,0)</f>
        <v>BOGOTA - EL DORADO LUIS CARLOS GALAN SARMIENTO</v>
      </c>
      <c r="F2839" s="1" t="s">
        <v>38</v>
      </c>
      <c r="G2839" s="1" t="s">
        <v>39</v>
      </c>
      <c r="H2839" s="1" t="s">
        <v>129</v>
      </c>
      <c r="I2839" s="5">
        <v>2</v>
      </c>
      <c r="J2839" s="1" t="s">
        <v>57</v>
      </c>
      <c r="K2839" s="1" t="s">
        <v>58</v>
      </c>
    </row>
    <row r="2840" spans="1:11" ht="13.5" thickBot="1">
      <c r="A2840" s="30">
        <v>45352</v>
      </c>
      <c r="B2840" s="1" t="s">
        <v>153</v>
      </c>
      <c r="C2840" s="1" t="s">
        <v>292</v>
      </c>
      <c r="D2840" s="1" t="s">
        <v>76</v>
      </c>
      <c r="E2840" s="1" t="str">
        <f>+VLOOKUP(D2840,'[1]Exportar Hoja de Trabajo'!$B$2:$F$2549,2,0)</f>
        <v>RIONEGRO - JOSE M. CORDOVA</v>
      </c>
      <c r="F2840" s="1" t="s">
        <v>18</v>
      </c>
      <c r="G2840" s="1" t="s">
        <v>19</v>
      </c>
      <c r="H2840" s="1" t="s">
        <v>29</v>
      </c>
      <c r="I2840" s="5">
        <v>4</v>
      </c>
      <c r="J2840" s="1" t="s">
        <v>30</v>
      </c>
      <c r="K2840" s="1" t="s">
        <v>488</v>
      </c>
    </row>
    <row r="2841" spans="1:11" ht="13.5" thickBot="1">
      <c r="A2841" s="30">
        <v>45352</v>
      </c>
      <c r="B2841" s="1" t="s">
        <v>153</v>
      </c>
      <c r="C2841" s="1" t="s">
        <v>292</v>
      </c>
      <c r="D2841" s="1" t="s">
        <v>76</v>
      </c>
      <c r="E2841" s="1" t="str">
        <f>+VLOOKUP(D2841,'[1]Exportar Hoja de Trabajo'!$B$2:$F$2549,2,0)</f>
        <v>RIONEGRO - JOSE M. CORDOVA</v>
      </c>
      <c r="F2841" s="1" t="s">
        <v>40</v>
      </c>
      <c r="G2841" s="1" t="s">
        <v>41</v>
      </c>
      <c r="H2841" s="1" t="s">
        <v>29</v>
      </c>
      <c r="I2841" s="5">
        <v>116</v>
      </c>
      <c r="J2841" s="1" t="s">
        <v>30</v>
      </c>
      <c r="K2841" s="1" t="s">
        <v>488</v>
      </c>
    </row>
    <row r="2842" spans="1:11" ht="13.5" thickBot="1">
      <c r="A2842" s="30">
        <v>45352</v>
      </c>
      <c r="B2842" s="1" t="s">
        <v>153</v>
      </c>
      <c r="C2842" s="1" t="s">
        <v>292</v>
      </c>
      <c r="D2842" s="1" t="s">
        <v>76</v>
      </c>
      <c r="E2842" s="1" t="str">
        <f>+VLOOKUP(D2842,'[1]Exportar Hoja de Trabajo'!$B$2:$F$2549,2,0)</f>
        <v>RIONEGRO - JOSE M. CORDOVA</v>
      </c>
      <c r="F2842" s="1" t="s">
        <v>59</v>
      </c>
      <c r="G2842" s="1" t="s">
        <v>60</v>
      </c>
      <c r="H2842" s="1" t="s">
        <v>29</v>
      </c>
      <c r="I2842" s="5">
        <v>143</v>
      </c>
      <c r="J2842" s="1" t="s">
        <v>30</v>
      </c>
      <c r="K2842" s="1" t="s">
        <v>488</v>
      </c>
    </row>
    <row r="2843" spans="1:11" ht="13.5" thickBot="1">
      <c r="A2843" s="30">
        <v>45352</v>
      </c>
      <c r="B2843" s="1" t="s">
        <v>153</v>
      </c>
      <c r="C2843" s="1" t="s">
        <v>292</v>
      </c>
      <c r="D2843" s="1" t="s">
        <v>212</v>
      </c>
      <c r="E2843" s="1" t="str">
        <f>+VLOOKUP(D2843,'[1]Exportar Hoja de Trabajo'!$B$2:$F$2549,2,0)</f>
        <v>QUIBDO - EL CARAÑO</v>
      </c>
      <c r="F2843" s="1" t="s">
        <v>40</v>
      </c>
      <c r="G2843" s="1" t="s">
        <v>41</v>
      </c>
      <c r="H2843" s="1" t="s">
        <v>114</v>
      </c>
      <c r="I2843" s="5">
        <v>14</v>
      </c>
      <c r="J2843" s="1" t="s">
        <v>30</v>
      </c>
      <c r="K2843" s="1" t="s">
        <v>488</v>
      </c>
    </row>
    <row r="2844" spans="1:11" ht="13.5" thickBot="1">
      <c r="A2844" s="30">
        <v>45352</v>
      </c>
      <c r="B2844" s="1" t="s">
        <v>162</v>
      </c>
      <c r="C2844" s="1" t="s">
        <v>299</v>
      </c>
      <c r="D2844" s="1" t="s">
        <v>76</v>
      </c>
      <c r="E2844" s="1" t="str">
        <f>+VLOOKUP(D2844,'[1]Exportar Hoja de Trabajo'!$B$2:$F$2549,2,0)</f>
        <v>RIONEGRO - JOSE M. CORDOVA</v>
      </c>
      <c r="F2844" s="1" t="s">
        <v>18</v>
      </c>
      <c r="G2844" s="1" t="s">
        <v>19</v>
      </c>
      <c r="H2844" s="1" t="s">
        <v>150</v>
      </c>
      <c r="I2844" s="5">
        <v>5</v>
      </c>
      <c r="J2844" s="1" t="s">
        <v>131</v>
      </c>
      <c r="K2844" s="1" t="s">
        <v>132</v>
      </c>
    </row>
    <row r="2845" spans="1:11" ht="13.5" thickBot="1">
      <c r="A2845" s="30">
        <v>45352</v>
      </c>
      <c r="B2845" s="1" t="s">
        <v>162</v>
      </c>
      <c r="C2845" s="1" t="s">
        <v>299</v>
      </c>
      <c r="D2845" s="1" t="s">
        <v>76</v>
      </c>
      <c r="E2845" s="1" t="str">
        <f>+VLOOKUP(D2845,'[1]Exportar Hoja de Trabajo'!$B$2:$F$2549,2,0)</f>
        <v>RIONEGRO - JOSE M. CORDOVA</v>
      </c>
      <c r="F2845" s="1" t="s">
        <v>59</v>
      </c>
      <c r="G2845" s="1" t="s">
        <v>60</v>
      </c>
      <c r="H2845" s="1" t="s">
        <v>133</v>
      </c>
      <c r="I2845" s="5">
        <v>2</v>
      </c>
      <c r="J2845" s="1" t="s">
        <v>131</v>
      </c>
      <c r="K2845" s="1" t="s">
        <v>132</v>
      </c>
    </row>
    <row r="2846" spans="1:11" ht="13.5" thickBot="1">
      <c r="A2846" s="30">
        <v>45352</v>
      </c>
      <c r="B2846" s="1" t="s">
        <v>162</v>
      </c>
      <c r="C2846" s="1" t="s">
        <v>299</v>
      </c>
      <c r="D2846" s="1" t="s">
        <v>76</v>
      </c>
      <c r="E2846" s="1" t="str">
        <f>+VLOOKUP(D2846,'[1]Exportar Hoja de Trabajo'!$B$2:$F$2549,2,0)</f>
        <v>RIONEGRO - JOSE M. CORDOVA</v>
      </c>
      <c r="F2846" s="1" t="s">
        <v>6</v>
      </c>
      <c r="G2846" s="1" t="s">
        <v>283</v>
      </c>
      <c r="H2846" s="1" t="s">
        <v>133</v>
      </c>
      <c r="I2846" s="5">
        <v>2</v>
      </c>
      <c r="J2846" s="1" t="s">
        <v>131</v>
      </c>
      <c r="K2846" s="1" t="s">
        <v>132</v>
      </c>
    </row>
    <row r="2847" spans="1:11" ht="13.5" thickBot="1">
      <c r="A2847" s="30">
        <v>45352</v>
      </c>
      <c r="B2847" s="1" t="s">
        <v>162</v>
      </c>
      <c r="C2847" s="1" t="s">
        <v>299</v>
      </c>
      <c r="D2847" s="1" t="s">
        <v>76</v>
      </c>
      <c r="E2847" s="1" t="str">
        <f>+VLOOKUP(D2847,'[1]Exportar Hoja de Trabajo'!$B$2:$F$2549,2,0)</f>
        <v>RIONEGRO - JOSE M. CORDOVA</v>
      </c>
      <c r="F2847" s="1" t="s">
        <v>36</v>
      </c>
      <c r="G2847" t="s">
        <v>347</v>
      </c>
      <c r="H2847" s="1" t="s">
        <v>215</v>
      </c>
      <c r="I2847" s="5">
        <v>1</v>
      </c>
      <c r="J2847" s="1" t="s">
        <v>131</v>
      </c>
      <c r="K2847" s="1" t="s">
        <v>132</v>
      </c>
    </row>
    <row r="2848" spans="1:11" ht="13.5" thickBot="1">
      <c r="A2848" s="30">
        <v>45352</v>
      </c>
      <c r="B2848" s="1" t="s">
        <v>4</v>
      </c>
      <c r="C2848" s="1" t="s">
        <v>298</v>
      </c>
      <c r="D2848" s="1" t="s">
        <v>5</v>
      </c>
      <c r="E2848" s="1" t="str">
        <f>+VLOOKUP(D2848,'[1]Exportar Hoja de Trabajo'!$B$2:$F$2549,2,0)</f>
        <v>BOGOTA - EL DORADO LUIS CARLOS GALAN SARMIENTO</v>
      </c>
      <c r="F2848" s="1" t="s">
        <v>6</v>
      </c>
      <c r="G2848" s="1" t="s">
        <v>283</v>
      </c>
      <c r="H2848" s="1" t="s">
        <v>201</v>
      </c>
      <c r="I2848" s="5">
        <v>12</v>
      </c>
      <c r="J2848" s="1" t="s">
        <v>202</v>
      </c>
      <c r="K2848" s="1" t="s">
        <v>203</v>
      </c>
    </row>
    <row r="2849" spans="1:11" ht="13.5" thickBot="1">
      <c r="A2849" s="30">
        <v>45352</v>
      </c>
      <c r="B2849" s="1" t="s">
        <v>4</v>
      </c>
      <c r="C2849" s="1" t="s">
        <v>298</v>
      </c>
      <c r="D2849" s="1" t="s">
        <v>5</v>
      </c>
      <c r="E2849" s="1" t="str">
        <f>+VLOOKUP(D2849,'[1]Exportar Hoja de Trabajo'!$B$2:$F$2549,2,0)</f>
        <v>BOGOTA - EL DORADO LUIS CARLOS GALAN SARMIENTO</v>
      </c>
      <c r="F2849" s="1" t="s">
        <v>6</v>
      </c>
      <c r="G2849" s="1" t="s">
        <v>283</v>
      </c>
      <c r="H2849" s="1" t="s">
        <v>52</v>
      </c>
      <c r="I2849" s="5">
        <v>26</v>
      </c>
      <c r="J2849" s="1" t="s">
        <v>111</v>
      </c>
      <c r="K2849" s="1" t="s">
        <v>256</v>
      </c>
    </row>
    <row r="2850" spans="1:11" ht="13.5" thickBot="1">
      <c r="A2850" s="30">
        <v>45352</v>
      </c>
      <c r="B2850" s="1" t="s">
        <v>90</v>
      </c>
      <c r="C2850" s="1" t="s">
        <v>294</v>
      </c>
      <c r="D2850" s="1" t="s">
        <v>5</v>
      </c>
      <c r="E2850" s="1" t="str">
        <f>+VLOOKUP(D2850,'[1]Exportar Hoja de Trabajo'!$B$2:$F$2549,2,0)</f>
        <v>BOGOTA - EL DORADO LUIS CARLOS GALAN SARMIENTO</v>
      </c>
      <c r="F2850" s="1" t="s">
        <v>40</v>
      </c>
      <c r="G2850" s="1" t="s">
        <v>41</v>
      </c>
      <c r="H2850" s="1" t="s">
        <v>52</v>
      </c>
      <c r="I2850" s="5">
        <v>144</v>
      </c>
      <c r="J2850" s="1" t="s">
        <v>53</v>
      </c>
      <c r="K2850" s="1" t="s">
        <v>54</v>
      </c>
    </row>
    <row r="2851" spans="1:11" ht="13.5" thickBot="1">
      <c r="A2851" s="30">
        <v>45352</v>
      </c>
      <c r="B2851" s="1" t="s">
        <v>90</v>
      </c>
      <c r="C2851" s="1" t="s">
        <v>294</v>
      </c>
      <c r="D2851" s="1" t="s">
        <v>5</v>
      </c>
      <c r="E2851" s="1" t="str">
        <f>+VLOOKUP(D2851,'[1]Exportar Hoja de Trabajo'!$B$2:$F$2549,2,0)</f>
        <v>BOGOTA - EL DORADO LUIS CARLOS GALAN SARMIENTO</v>
      </c>
      <c r="F2851" s="1" t="s">
        <v>59</v>
      </c>
      <c r="G2851" s="1" t="s">
        <v>60</v>
      </c>
      <c r="H2851" s="1" t="s">
        <v>94</v>
      </c>
      <c r="I2851" s="5">
        <v>39</v>
      </c>
      <c r="J2851" s="1" t="s">
        <v>95</v>
      </c>
      <c r="K2851" s="1" t="s">
        <v>96</v>
      </c>
    </row>
    <row r="2852" spans="1:11" ht="13.5" thickBot="1">
      <c r="A2852" s="30">
        <v>45352</v>
      </c>
      <c r="B2852" s="1" t="s">
        <v>90</v>
      </c>
      <c r="C2852" s="1" t="s">
        <v>294</v>
      </c>
      <c r="D2852" s="1" t="s">
        <v>5</v>
      </c>
      <c r="E2852" s="1" t="str">
        <f>+VLOOKUP(D2852,'[1]Exportar Hoja de Trabajo'!$B$2:$F$2549,2,0)</f>
        <v>BOGOTA - EL DORADO LUIS CARLOS GALAN SARMIENTO</v>
      </c>
      <c r="F2852" s="1" t="s">
        <v>38</v>
      </c>
      <c r="G2852" s="1" t="s">
        <v>39</v>
      </c>
      <c r="H2852" s="1" t="s">
        <v>79</v>
      </c>
      <c r="I2852" s="5">
        <v>13</v>
      </c>
      <c r="J2852" s="1" t="s">
        <v>100</v>
      </c>
      <c r="K2852" s="1" t="s">
        <v>101</v>
      </c>
    </row>
    <row r="2853" spans="1:11" ht="13.5" thickBot="1">
      <c r="A2853" s="30">
        <v>45352</v>
      </c>
      <c r="B2853" s="1" t="s">
        <v>13</v>
      </c>
      <c r="C2853" s="1" t="s">
        <v>290</v>
      </c>
      <c r="D2853" s="1" t="s">
        <v>31</v>
      </c>
      <c r="E2853" s="1" t="str">
        <f>+VLOOKUP(D2853,'[1]Exportar Hoja de Trabajo'!$B$2:$F$2549,2,0)</f>
        <v>EL EDEN</v>
      </c>
      <c r="F2853" s="1" t="s">
        <v>18</v>
      </c>
      <c r="G2853" s="1" t="s">
        <v>19</v>
      </c>
      <c r="H2853" s="1" t="s">
        <v>15</v>
      </c>
      <c r="I2853" s="5">
        <v>13</v>
      </c>
      <c r="J2853" s="1" t="s">
        <v>25</v>
      </c>
      <c r="K2853" s="1" t="s">
        <v>26</v>
      </c>
    </row>
    <row r="2854" spans="1:11" ht="13.5" thickBot="1">
      <c r="A2854" s="30">
        <v>45352</v>
      </c>
      <c r="B2854" s="1" t="s">
        <v>13</v>
      </c>
      <c r="C2854" s="1" t="s">
        <v>290</v>
      </c>
      <c r="D2854" s="1" t="s">
        <v>31</v>
      </c>
      <c r="E2854" s="1" t="str">
        <f>+VLOOKUP(D2854,'[1]Exportar Hoja de Trabajo'!$B$2:$F$2549,2,0)</f>
        <v>EL EDEN</v>
      </c>
      <c r="F2854" s="1" t="s">
        <v>36</v>
      </c>
      <c r="G2854" t="s">
        <v>347</v>
      </c>
      <c r="H2854" s="1" t="s">
        <v>29</v>
      </c>
      <c r="I2854" s="5">
        <v>1</v>
      </c>
      <c r="J2854" s="1" t="s">
        <v>46</v>
      </c>
      <c r="K2854" s="1" t="s">
        <v>47</v>
      </c>
    </row>
    <row r="2855" spans="1:11" ht="13.5" thickBot="1">
      <c r="A2855" s="30">
        <v>45352</v>
      </c>
      <c r="B2855" s="1" t="s">
        <v>13</v>
      </c>
      <c r="C2855" s="1" t="s">
        <v>290</v>
      </c>
      <c r="D2855" s="1" t="s">
        <v>31</v>
      </c>
      <c r="E2855" s="1" t="str">
        <f>+VLOOKUP(D2855,'[1]Exportar Hoja de Trabajo'!$B$2:$F$2549,2,0)</f>
        <v>EL EDEN</v>
      </c>
      <c r="F2855" s="1" t="s">
        <v>27</v>
      </c>
      <c r="G2855" s="1" t="s">
        <v>28</v>
      </c>
      <c r="H2855" s="1" t="s">
        <v>29</v>
      </c>
      <c r="I2855" s="5">
        <v>13</v>
      </c>
      <c r="J2855" s="1" t="s">
        <v>34</v>
      </c>
      <c r="K2855" s="1" t="s">
        <v>35</v>
      </c>
    </row>
    <row r="2856" spans="1:11" ht="13.5" thickBot="1">
      <c r="A2856" s="30">
        <v>45352</v>
      </c>
      <c r="B2856" s="1" t="s">
        <v>13</v>
      </c>
      <c r="C2856" s="1" t="s">
        <v>290</v>
      </c>
      <c r="D2856" s="1" t="s">
        <v>31</v>
      </c>
      <c r="E2856" s="1" t="str">
        <f>+VLOOKUP(D2856,'[1]Exportar Hoja de Trabajo'!$B$2:$F$2549,2,0)</f>
        <v>EL EDEN</v>
      </c>
      <c r="F2856" s="1" t="s">
        <v>27</v>
      </c>
      <c r="G2856" s="1" t="s">
        <v>28</v>
      </c>
      <c r="H2856" s="1" t="s">
        <v>15</v>
      </c>
      <c r="I2856" s="5">
        <v>13</v>
      </c>
      <c r="J2856" s="1" t="s">
        <v>25</v>
      </c>
      <c r="K2856" s="1" t="s">
        <v>26</v>
      </c>
    </row>
    <row r="2857" spans="1:11" ht="13.5" thickBot="1">
      <c r="A2857" s="30">
        <v>45352</v>
      </c>
      <c r="B2857" s="1" t="s">
        <v>13</v>
      </c>
      <c r="C2857" s="1" t="s">
        <v>290</v>
      </c>
      <c r="D2857" s="1" t="s">
        <v>37</v>
      </c>
      <c r="E2857" s="1" t="str">
        <f>+VLOOKUP(D2857,'[1]Exportar Hoja de Trabajo'!$B$2:$F$2549,2,0)</f>
        <v>BARRANQUILLA-E. CORTISSOZ</v>
      </c>
      <c r="F2857" s="1" t="s">
        <v>6</v>
      </c>
      <c r="G2857" s="1" t="s">
        <v>283</v>
      </c>
      <c r="H2857" s="1" t="s">
        <v>15</v>
      </c>
      <c r="I2857" s="5">
        <v>180</v>
      </c>
      <c r="J2857" s="1" t="s">
        <v>16</v>
      </c>
      <c r="K2857" s="1" t="s">
        <v>17</v>
      </c>
    </row>
    <row r="2858" spans="1:11" ht="13.5" thickBot="1">
      <c r="A2858" s="30">
        <v>45352</v>
      </c>
      <c r="B2858" s="1" t="s">
        <v>13</v>
      </c>
      <c r="C2858" s="1" t="s">
        <v>290</v>
      </c>
      <c r="D2858" s="1" t="s">
        <v>37</v>
      </c>
      <c r="E2858" s="1" t="str">
        <f>+VLOOKUP(D2858,'[1]Exportar Hoja de Trabajo'!$B$2:$F$2549,2,0)</f>
        <v>BARRANQUILLA-E. CORTISSOZ</v>
      </c>
      <c r="F2858" s="1" t="s">
        <v>18</v>
      </c>
      <c r="G2858" s="1" t="s">
        <v>19</v>
      </c>
      <c r="H2858" s="1" t="s">
        <v>15</v>
      </c>
      <c r="I2858" s="5">
        <v>45</v>
      </c>
      <c r="J2858" s="1" t="s">
        <v>16</v>
      </c>
      <c r="K2858" s="1" t="s">
        <v>17</v>
      </c>
    </row>
    <row r="2859" spans="1:11" ht="13.5" thickBot="1">
      <c r="A2859" s="30">
        <v>45352</v>
      </c>
      <c r="B2859" s="1" t="s">
        <v>13</v>
      </c>
      <c r="C2859" s="1" t="s">
        <v>290</v>
      </c>
      <c r="D2859" s="1" t="s">
        <v>37</v>
      </c>
      <c r="E2859" s="1" t="str">
        <f>+VLOOKUP(D2859,'[1]Exportar Hoja de Trabajo'!$B$2:$F$2549,2,0)</f>
        <v>BARRANQUILLA-E. CORTISSOZ</v>
      </c>
      <c r="F2859" s="1" t="s">
        <v>27</v>
      </c>
      <c r="G2859" s="1" t="s">
        <v>28</v>
      </c>
      <c r="H2859" s="1" t="s">
        <v>15</v>
      </c>
      <c r="I2859" s="5">
        <v>41</v>
      </c>
      <c r="J2859" s="1" t="s">
        <v>25</v>
      </c>
      <c r="K2859" s="1" t="s">
        <v>26</v>
      </c>
    </row>
    <row r="2860" spans="1:11" ht="13.5" thickBot="1">
      <c r="A2860" s="30">
        <v>45352</v>
      </c>
      <c r="B2860" s="1" t="s">
        <v>13</v>
      </c>
      <c r="C2860" s="1" t="s">
        <v>290</v>
      </c>
      <c r="D2860" s="1" t="s">
        <v>37</v>
      </c>
      <c r="E2860" s="1" t="str">
        <f>+VLOOKUP(D2860,'[1]Exportar Hoja de Trabajo'!$B$2:$F$2549,2,0)</f>
        <v>BARRANQUILLA-E. CORTISSOZ</v>
      </c>
      <c r="F2860" s="1" t="s">
        <v>40</v>
      </c>
      <c r="G2860" s="1" t="s">
        <v>41</v>
      </c>
      <c r="H2860" s="1" t="s">
        <v>15</v>
      </c>
      <c r="I2860" s="5">
        <v>170</v>
      </c>
      <c r="J2860" s="1" t="s">
        <v>16</v>
      </c>
      <c r="K2860" s="1" t="s">
        <v>17</v>
      </c>
    </row>
    <row r="2861" spans="1:11" ht="13.5" thickBot="1">
      <c r="A2861" s="30">
        <v>45352</v>
      </c>
      <c r="B2861" s="1" t="s">
        <v>13</v>
      </c>
      <c r="C2861" s="1" t="s">
        <v>290</v>
      </c>
      <c r="D2861" s="1" t="s">
        <v>44</v>
      </c>
      <c r="E2861" s="1" t="str">
        <f>+VLOOKUP(D2861,'[1]Exportar Hoja de Trabajo'!$B$2:$F$2549,2,0)</f>
        <v>BUCARAMANGA - PALONEGRO</v>
      </c>
      <c r="F2861" s="1" t="s">
        <v>6</v>
      </c>
      <c r="G2861" s="1" t="s">
        <v>283</v>
      </c>
      <c r="H2861" s="1" t="s">
        <v>45</v>
      </c>
      <c r="I2861" s="5">
        <v>46</v>
      </c>
      <c r="J2861" s="1" t="s">
        <v>46</v>
      </c>
      <c r="K2861" s="1" t="s">
        <v>47</v>
      </c>
    </row>
    <row r="2862" spans="1:11" ht="13.5" thickBot="1">
      <c r="A2862" s="30">
        <v>45352</v>
      </c>
      <c r="B2862" s="1" t="s">
        <v>13</v>
      </c>
      <c r="C2862" s="1" t="s">
        <v>290</v>
      </c>
      <c r="D2862" s="1" t="s">
        <v>44</v>
      </c>
      <c r="E2862" s="1" t="str">
        <f>+VLOOKUP(D2862,'[1]Exportar Hoja de Trabajo'!$B$2:$F$2549,2,0)</f>
        <v>BUCARAMANGA - PALONEGRO</v>
      </c>
      <c r="F2862" s="1" t="s">
        <v>6</v>
      </c>
      <c r="G2862" s="1" t="s">
        <v>283</v>
      </c>
      <c r="H2862" s="1" t="s">
        <v>15</v>
      </c>
      <c r="I2862" s="5">
        <v>75</v>
      </c>
      <c r="J2862" s="1" t="s">
        <v>16</v>
      </c>
      <c r="K2862" s="1" t="s">
        <v>17</v>
      </c>
    </row>
    <row r="2863" spans="1:11" ht="13.5" thickBot="1">
      <c r="A2863" s="30">
        <v>45352</v>
      </c>
      <c r="B2863" s="1" t="s">
        <v>13</v>
      </c>
      <c r="C2863" s="1" t="s">
        <v>290</v>
      </c>
      <c r="D2863" s="1" t="s">
        <v>44</v>
      </c>
      <c r="E2863" s="1" t="str">
        <f>+VLOOKUP(D2863,'[1]Exportar Hoja de Trabajo'!$B$2:$F$2549,2,0)</f>
        <v>BUCARAMANGA - PALONEGRO</v>
      </c>
      <c r="F2863" s="1" t="s">
        <v>65</v>
      </c>
      <c r="G2863" s="1" t="s">
        <v>66</v>
      </c>
      <c r="H2863" s="1" t="s">
        <v>29</v>
      </c>
      <c r="I2863" s="5">
        <v>2</v>
      </c>
      <c r="J2863" s="1" t="s">
        <v>30</v>
      </c>
      <c r="K2863" s="1" t="s">
        <v>488</v>
      </c>
    </row>
    <row r="2864" spans="1:11" ht="13.5" thickBot="1">
      <c r="A2864" s="30">
        <v>45352</v>
      </c>
      <c r="B2864" s="1" t="s">
        <v>13</v>
      </c>
      <c r="C2864" s="1" t="s">
        <v>290</v>
      </c>
      <c r="D2864" s="1" t="s">
        <v>44</v>
      </c>
      <c r="E2864" s="1" t="str">
        <f>+VLOOKUP(D2864,'[1]Exportar Hoja de Trabajo'!$B$2:$F$2549,2,0)</f>
        <v>BUCARAMANGA - PALONEGRO</v>
      </c>
      <c r="F2864" s="1" t="s">
        <v>27</v>
      </c>
      <c r="G2864" s="1" t="s">
        <v>28</v>
      </c>
      <c r="H2864" s="1" t="s">
        <v>29</v>
      </c>
      <c r="I2864" s="5">
        <v>212</v>
      </c>
      <c r="J2864" s="1" t="s">
        <v>30</v>
      </c>
      <c r="K2864" s="1" t="s">
        <v>488</v>
      </c>
    </row>
    <row r="2865" spans="1:11" ht="13.5" thickBot="1">
      <c r="A2865" s="30">
        <v>45352</v>
      </c>
      <c r="B2865" s="1" t="s">
        <v>13</v>
      </c>
      <c r="C2865" s="1" t="s">
        <v>290</v>
      </c>
      <c r="D2865" s="1" t="s">
        <v>44</v>
      </c>
      <c r="E2865" s="1" t="str">
        <f>+VLOOKUP(D2865,'[1]Exportar Hoja de Trabajo'!$B$2:$F$2549,2,0)</f>
        <v>BUCARAMANGA - PALONEGRO</v>
      </c>
      <c r="F2865" s="1" t="s">
        <v>27</v>
      </c>
      <c r="G2865" s="1" t="s">
        <v>28</v>
      </c>
      <c r="H2865" s="1" t="s">
        <v>15</v>
      </c>
      <c r="I2865" s="5">
        <v>18</v>
      </c>
      <c r="J2865" s="1" t="s">
        <v>16</v>
      </c>
      <c r="K2865" s="1" t="s">
        <v>17</v>
      </c>
    </row>
    <row r="2866" spans="1:11" ht="13.5" thickBot="1">
      <c r="A2866" s="30">
        <v>45352</v>
      </c>
      <c r="B2866" s="1" t="s">
        <v>13</v>
      </c>
      <c r="C2866" s="1" t="s">
        <v>290</v>
      </c>
      <c r="D2866" s="1" t="s">
        <v>44</v>
      </c>
      <c r="E2866" s="1" t="str">
        <f>+VLOOKUP(D2866,'[1]Exportar Hoja de Trabajo'!$B$2:$F$2549,2,0)</f>
        <v>BUCARAMANGA - PALONEGRO</v>
      </c>
      <c r="F2866" s="1" t="s">
        <v>38</v>
      </c>
      <c r="G2866" s="1" t="s">
        <v>39</v>
      </c>
      <c r="H2866" s="1" t="s">
        <v>29</v>
      </c>
      <c r="I2866" s="5">
        <v>1</v>
      </c>
      <c r="J2866" s="1" t="s">
        <v>30</v>
      </c>
      <c r="K2866" s="1" t="s">
        <v>488</v>
      </c>
    </row>
    <row r="2867" spans="1:11" ht="13.5" thickBot="1">
      <c r="A2867" s="30">
        <v>45352</v>
      </c>
      <c r="B2867" s="1" t="s">
        <v>13</v>
      </c>
      <c r="C2867" s="1" t="s">
        <v>290</v>
      </c>
      <c r="D2867" s="1" t="s">
        <v>48</v>
      </c>
      <c r="E2867" s="1" t="str">
        <f>+VLOOKUP(D2867,'[1]Exportar Hoja de Trabajo'!$B$2:$F$2549,2,0)</f>
        <v>CALI - ALFONSO BONILLA ARAGON</v>
      </c>
      <c r="F2867" s="1" t="s">
        <v>6</v>
      </c>
      <c r="G2867" s="1" t="s">
        <v>283</v>
      </c>
      <c r="H2867" s="1" t="s">
        <v>15</v>
      </c>
      <c r="I2867" s="5">
        <v>212</v>
      </c>
      <c r="J2867" s="1" t="s">
        <v>16</v>
      </c>
      <c r="K2867" s="1" t="s">
        <v>17</v>
      </c>
    </row>
    <row r="2868" spans="1:11" ht="13.5" thickBot="1">
      <c r="A2868" s="30">
        <v>45352</v>
      </c>
      <c r="B2868" s="1" t="s">
        <v>13</v>
      </c>
      <c r="C2868" s="1" t="s">
        <v>290</v>
      </c>
      <c r="D2868" s="1" t="s">
        <v>48</v>
      </c>
      <c r="E2868" s="1" t="str">
        <f>+VLOOKUP(D2868,'[1]Exportar Hoja de Trabajo'!$B$2:$F$2549,2,0)</f>
        <v>CALI - ALFONSO BONILLA ARAGON</v>
      </c>
      <c r="F2868" s="1" t="s">
        <v>65</v>
      </c>
      <c r="G2868" s="1" t="s">
        <v>66</v>
      </c>
      <c r="H2868" s="1" t="s">
        <v>29</v>
      </c>
      <c r="I2868" s="5">
        <v>33</v>
      </c>
      <c r="J2868" s="1" t="s">
        <v>46</v>
      </c>
      <c r="K2868" s="1" t="s">
        <v>47</v>
      </c>
    </row>
    <row r="2869" spans="1:11" ht="13.5" thickBot="1">
      <c r="A2869" s="30">
        <v>45352</v>
      </c>
      <c r="B2869" s="1" t="s">
        <v>13</v>
      </c>
      <c r="C2869" s="1" t="s">
        <v>290</v>
      </c>
      <c r="D2869" s="1" t="s">
        <v>48</v>
      </c>
      <c r="E2869" s="1" t="str">
        <f>+VLOOKUP(D2869,'[1]Exportar Hoja de Trabajo'!$B$2:$F$2549,2,0)</f>
        <v>CALI - ALFONSO BONILLA ARAGON</v>
      </c>
      <c r="F2869" s="1" t="s">
        <v>18</v>
      </c>
      <c r="G2869" s="1" t="s">
        <v>19</v>
      </c>
      <c r="H2869" s="1" t="s">
        <v>29</v>
      </c>
      <c r="I2869" s="5">
        <v>1048</v>
      </c>
      <c r="J2869" s="1" t="s">
        <v>46</v>
      </c>
      <c r="K2869" s="1" t="s">
        <v>47</v>
      </c>
    </row>
    <row r="2870" spans="1:11" ht="13.5" thickBot="1">
      <c r="A2870" s="30">
        <v>45352</v>
      </c>
      <c r="B2870" s="1" t="s">
        <v>13</v>
      </c>
      <c r="C2870" s="1" t="s">
        <v>290</v>
      </c>
      <c r="D2870" s="1" t="s">
        <v>48</v>
      </c>
      <c r="E2870" s="1" t="str">
        <f>+VLOOKUP(D2870,'[1]Exportar Hoja de Trabajo'!$B$2:$F$2549,2,0)</f>
        <v>CALI - ALFONSO BONILLA ARAGON</v>
      </c>
      <c r="F2870" s="1" t="s">
        <v>18</v>
      </c>
      <c r="G2870" s="1" t="s">
        <v>19</v>
      </c>
      <c r="H2870" s="1" t="s">
        <v>15</v>
      </c>
      <c r="I2870" s="5">
        <v>62</v>
      </c>
      <c r="J2870" s="1" t="s">
        <v>42</v>
      </c>
      <c r="K2870" s="1" t="s">
        <v>43</v>
      </c>
    </row>
    <row r="2871" spans="1:11" ht="13.5" thickBot="1">
      <c r="A2871" s="30">
        <v>45352</v>
      </c>
      <c r="B2871" s="1" t="s">
        <v>13</v>
      </c>
      <c r="C2871" s="1" t="s">
        <v>290</v>
      </c>
      <c r="D2871" s="1" t="s">
        <v>48</v>
      </c>
      <c r="E2871" s="1" t="str">
        <f>+VLOOKUP(D2871,'[1]Exportar Hoja de Trabajo'!$B$2:$F$2549,2,0)</f>
        <v>CALI - ALFONSO BONILLA ARAGON</v>
      </c>
      <c r="F2871" s="1" t="s">
        <v>23</v>
      </c>
      <c r="G2871" s="1" t="s">
        <v>24</v>
      </c>
      <c r="H2871" s="1" t="s">
        <v>29</v>
      </c>
      <c r="I2871" s="5">
        <v>1256</v>
      </c>
      <c r="J2871" s="1" t="s">
        <v>46</v>
      </c>
      <c r="K2871" s="1" t="s">
        <v>47</v>
      </c>
    </row>
    <row r="2872" spans="1:11" ht="13.5" thickBot="1">
      <c r="A2872" s="30">
        <v>45352</v>
      </c>
      <c r="B2872" s="1" t="s">
        <v>13</v>
      </c>
      <c r="C2872" s="1" t="s">
        <v>290</v>
      </c>
      <c r="D2872" s="1" t="s">
        <v>48</v>
      </c>
      <c r="E2872" s="1" t="str">
        <f>+VLOOKUP(D2872,'[1]Exportar Hoja de Trabajo'!$B$2:$F$2549,2,0)</f>
        <v>CALI - ALFONSO BONILLA ARAGON</v>
      </c>
      <c r="F2872" s="1" t="s">
        <v>23</v>
      </c>
      <c r="G2872" s="1" t="s">
        <v>24</v>
      </c>
      <c r="H2872" s="1" t="s">
        <v>15</v>
      </c>
      <c r="I2872" s="5">
        <v>163</v>
      </c>
      <c r="J2872" s="1" t="s">
        <v>25</v>
      </c>
      <c r="K2872" s="1" t="s">
        <v>26</v>
      </c>
    </row>
    <row r="2873" spans="1:11" ht="13.5" thickBot="1">
      <c r="A2873" s="30">
        <v>45352</v>
      </c>
      <c r="B2873" s="1" t="s">
        <v>13</v>
      </c>
      <c r="C2873" s="1" t="s">
        <v>290</v>
      </c>
      <c r="D2873" s="1" t="s">
        <v>48</v>
      </c>
      <c r="E2873" s="1" t="str">
        <f>+VLOOKUP(D2873,'[1]Exportar Hoja de Trabajo'!$B$2:$F$2549,2,0)</f>
        <v>CALI - ALFONSO BONILLA ARAGON</v>
      </c>
      <c r="F2873" s="1" t="s">
        <v>27</v>
      </c>
      <c r="G2873" s="1" t="s">
        <v>28</v>
      </c>
      <c r="H2873" s="1" t="s">
        <v>29</v>
      </c>
      <c r="I2873" s="5">
        <v>957</v>
      </c>
      <c r="J2873" s="1" t="s">
        <v>46</v>
      </c>
      <c r="K2873" s="1" t="s">
        <v>47</v>
      </c>
    </row>
    <row r="2874" spans="1:11" ht="13.5" thickBot="1">
      <c r="A2874" s="30">
        <v>45352</v>
      </c>
      <c r="B2874" s="1" t="s">
        <v>13</v>
      </c>
      <c r="C2874" s="1" t="s">
        <v>290</v>
      </c>
      <c r="D2874" s="1" t="s">
        <v>48</v>
      </c>
      <c r="E2874" s="1" t="str">
        <f>+VLOOKUP(D2874,'[1]Exportar Hoja de Trabajo'!$B$2:$F$2549,2,0)</f>
        <v>CALI - ALFONSO BONILLA ARAGON</v>
      </c>
      <c r="F2874" s="1" t="s">
        <v>27</v>
      </c>
      <c r="G2874" s="1" t="s">
        <v>28</v>
      </c>
      <c r="H2874" s="1" t="s">
        <v>15</v>
      </c>
      <c r="I2874" s="5">
        <v>54</v>
      </c>
      <c r="J2874" s="1" t="s">
        <v>16</v>
      </c>
      <c r="K2874" s="1" t="s">
        <v>17</v>
      </c>
    </row>
    <row r="2875" spans="1:11" ht="13.5" thickBot="1">
      <c r="A2875" s="30">
        <v>45352</v>
      </c>
      <c r="B2875" s="1" t="s">
        <v>13</v>
      </c>
      <c r="C2875" s="1" t="s">
        <v>290</v>
      </c>
      <c r="D2875" s="1" t="s">
        <v>48</v>
      </c>
      <c r="E2875" s="1" t="str">
        <f>+VLOOKUP(D2875,'[1]Exportar Hoja de Trabajo'!$B$2:$F$2549,2,0)</f>
        <v>CALI - ALFONSO BONILLA ARAGON</v>
      </c>
      <c r="F2875" s="1" t="s">
        <v>38</v>
      </c>
      <c r="G2875" s="1" t="s">
        <v>39</v>
      </c>
      <c r="H2875" s="1" t="s">
        <v>29</v>
      </c>
      <c r="I2875" s="5">
        <v>217</v>
      </c>
      <c r="J2875" s="1" t="s">
        <v>46</v>
      </c>
      <c r="K2875" s="1" t="s">
        <v>47</v>
      </c>
    </row>
    <row r="2876" spans="1:11" ht="13.5" thickBot="1">
      <c r="A2876" s="30">
        <v>45352</v>
      </c>
      <c r="B2876" s="1" t="s">
        <v>13</v>
      </c>
      <c r="C2876" s="1" t="s">
        <v>290</v>
      </c>
      <c r="D2876" s="1" t="s">
        <v>48</v>
      </c>
      <c r="E2876" s="1" t="str">
        <f>+VLOOKUP(D2876,'[1]Exportar Hoja de Trabajo'!$B$2:$F$2549,2,0)</f>
        <v>CALI - ALFONSO BONILLA ARAGON</v>
      </c>
      <c r="F2876" s="1" t="s">
        <v>40</v>
      </c>
      <c r="G2876" s="1" t="s">
        <v>41</v>
      </c>
      <c r="H2876" s="1" t="s">
        <v>62</v>
      </c>
      <c r="I2876" s="5">
        <v>41</v>
      </c>
      <c r="J2876" s="1" t="s">
        <v>50</v>
      </c>
      <c r="K2876" s="1" t="s">
        <v>51</v>
      </c>
    </row>
    <row r="2877" spans="1:11" ht="13.5" thickBot="1">
      <c r="A2877" s="30">
        <v>45352</v>
      </c>
      <c r="B2877" s="1" t="s">
        <v>13</v>
      </c>
      <c r="C2877" s="1" t="s">
        <v>290</v>
      </c>
      <c r="D2877" s="1" t="s">
        <v>61</v>
      </c>
      <c r="E2877" s="1" t="str">
        <f>+VLOOKUP(D2877,'[1]Exportar Hoja de Trabajo'!$B$2:$F$2549,2,0)</f>
        <v>CARTAGENA - RAFAEL NUÑEZ</v>
      </c>
      <c r="F2877" s="1" t="s">
        <v>32</v>
      </c>
      <c r="G2877" s="1" t="s">
        <v>33</v>
      </c>
      <c r="H2877" s="1" t="s">
        <v>15</v>
      </c>
      <c r="I2877" s="5">
        <v>14</v>
      </c>
      <c r="J2877" s="1" t="s">
        <v>70</v>
      </c>
      <c r="K2877" s="1" t="s">
        <v>71</v>
      </c>
    </row>
    <row r="2878" spans="1:11" ht="13.5" thickBot="1">
      <c r="A2878" s="30">
        <v>45352</v>
      </c>
      <c r="B2878" s="1" t="s">
        <v>13</v>
      </c>
      <c r="C2878" s="1" t="s">
        <v>290</v>
      </c>
      <c r="D2878" s="1" t="s">
        <v>61</v>
      </c>
      <c r="E2878" s="1" t="str">
        <f>+VLOOKUP(D2878,'[1]Exportar Hoja de Trabajo'!$B$2:$F$2549,2,0)</f>
        <v>CARTAGENA - RAFAEL NUÑEZ</v>
      </c>
      <c r="F2878" s="1" t="s">
        <v>32</v>
      </c>
      <c r="G2878" s="1" t="s">
        <v>33</v>
      </c>
      <c r="H2878" s="1" t="s">
        <v>67</v>
      </c>
      <c r="I2878" s="5">
        <v>19</v>
      </c>
      <c r="J2878" s="1" t="s">
        <v>68</v>
      </c>
      <c r="K2878" s="1" t="s">
        <v>69</v>
      </c>
    </row>
    <row r="2879" spans="1:11" ht="13.5" thickBot="1">
      <c r="A2879" s="30">
        <v>45352</v>
      </c>
      <c r="B2879" s="1" t="s">
        <v>13</v>
      </c>
      <c r="C2879" s="1" t="s">
        <v>290</v>
      </c>
      <c r="D2879" s="1" t="s">
        <v>61</v>
      </c>
      <c r="E2879" s="1" t="str">
        <f>+VLOOKUP(D2879,'[1]Exportar Hoja de Trabajo'!$B$2:$F$2549,2,0)</f>
        <v>CARTAGENA - RAFAEL NUÑEZ</v>
      </c>
      <c r="F2879" s="1" t="s">
        <v>6</v>
      </c>
      <c r="G2879" s="1" t="s">
        <v>283</v>
      </c>
      <c r="H2879" s="1" t="s">
        <v>183</v>
      </c>
      <c r="I2879" s="5">
        <v>133</v>
      </c>
      <c r="J2879" s="1" t="s">
        <v>121</v>
      </c>
      <c r="K2879" s="1" t="s">
        <v>121</v>
      </c>
    </row>
    <row r="2880" spans="1:11" ht="13.5" thickBot="1">
      <c r="A2880" s="30">
        <v>45352</v>
      </c>
      <c r="B2880" s="1" t="s">
        <v>13</v>
      </c>
      <c r="C2880" s="1" t="s">
        <v>290</v>
      </c>
      <c r="D2880" s="1" t="s">
        <v>61</v>
      </c>
      <c r="E2880" s="1" t="str">
        <f>+VLOOKUP(D2880,'[1]Exportar Hoja de Trabajo'!$B$2:$F$2549,2,0)</f>
        <v>CARTAGENA - RAFAEL NUÑEZ</v>
      </c>
      <c r="F2880" s="1" t="s">
        <v>18</v>
      </c>
      <c r="G2880" s="1" t="s">
        <v>19</v>
      </c>
      <c r="H2880" s="1" t="s">
        <v>45</v>
      </c>
      <c r="I2880" s="5">
        <v>9</v>
      </c>
      <c r="J2880" s="1" t="s">
        <v>30</v>
      </c>
      <c r="K2880" s="1" t="s">
        <v>488</v>
      </c>
    </row>
    <row r="2881" spans="1:11" ht="13.5" thickBot="1">
      <c r="A2881" s="30">
        <v>45352</v>
      </c>
      <c r="B2881" s="1" t="s">
        <v>13</v>
      </c>
      <c r="C2881" s="1" t="s">
        <v>290</v>
      </c>
      <c r="D2881" s="1" t="s">
        <v>61</v>
      </c>
      <c r="E2881" s="1" t="str">
        <f>+VLOOKUP(D2881,'[1]Exportar Hoja de Trabajo'!$B$2:$F$2549,2,0)</f>
        <v>CARTAGENA - RAFAEL NUÑEZ</v>
      </c>
      <c r="F2881" s="1" t="s">
        <v>18</v>
      </c>
      <c r="G2881" s="1" t="s">
        <v>19</v>
      </c>
      <c r="H2881" s="1" t="s">
        <v>29</v>
      </c>
      <c r="I2881" s="5">
        <v>536</v>
      </c>
      <c r="J2881" s="1" t="s">
        <v>30</v>
      </c>
      <c r="K2881" s="1" t="s">
        <v>488</v>
      </c>
    </row>
    <row r="2882" spans="1:11" ht="13.5" thickBot="1">
      <c r="A2882" s="30">
        <v>45352</v>
      </c>
      <c r="B2882" s="1" t="s">
        <v>13</v>
      </c>
      <c r="C2882" s="1" t="s">
        <v>290</v>
      </c>
      <c r="D2882" s="1" t="s">
        <v>61</v>
      </c>
      <c r="E2882" s="1" t="str">
        <f>+VLOOKUP(D2882,'[1]Exportar Hoja de Trabajo'!$B$2:$F$2549,2,0)</f>
        <v>CARTAGENA - RAFAEL NUÑEZ</v>
      </c>
      <c r="F2882" s="1" t="s">
        <v>18</v>
      </c>
      <c r="G2882" s="1" t="s">
        <v>19</v>
      </c>
      <c r="H2882" s="1" t="s">
        <v>15</v>
      </c>
      <c r="I2882" s="5">
        <v>97</v>
      </c>
      <c r="J2882" s="1" t="s">
        <v>42</v>
      </c>
      <c r="K2882" s="1" t="s">
        <v>43</v>
      </c>
    </row>
    <row r="2883" spans="1:11" ht="13.5" thickBot="1">
      <c r="A2883" s="30">
        <v>45352</v>
      </c>
      <c r="B2883" s="1" t="s">
        <v>13</v>
      </c>
      <c r="C2883" s="1" t="s">
        <v>290</v>
      </c>
      <c r="D2883" s="1" t="s">
        <v>61</v>
      </c>
      <c r="E2883" s="1" t="str">
        <f>+VLOOKUP(D2883,'[1]Exportar Hoja de Trabajo'!$B$2:$F$2549,2,0)</f>
        <v>CARTAGENA - RAFAEL NUÑEZ</v>
      </c>
      <c r="F2883" s="1" t="s">
        <v>18</v>
      </c>
      <c r="G2883" s="1" t="s">
        <v>19</v>
      </c>
      <c r="H2883" s="1" t="s">
        <v>15</v>
      </c>
      <c r="I2883" s="5">
        <v>114</v>
      </c>
      <c r="J2883" s="1" t="s">
        <v>25</v>
      </c>
      <c r="K2883" s="1" t="s">
        <v>26</v>
      </c>
    </row>
    <row r="2884" spans="1:11" ht="13.5" thickBot="1">
      <c r="A2884" s="30">
        <v>45352</v>
      </c>
      <c r="B2884" s="1" t="s">
        <v>13</v>
      </c>
      <c r="C2884" s="1" t="s">
        <v>290</v>
      </c>
      <c r="D2884" s="1" t="s">
        <v>61</v>
      </c>
      <c r="E2884" s="1" t="str">
        <f>+VLOOKUP(D2884,'[1]Exportar Hoja de Trabajo'!$B$2:$F$2549,2,0)</f>
        <v>CARTAGENA - RAFAEL NUÑEZ</v>
      </c>
      <c r="F2884" s="1" t="s">
        <v>18</v>
      </c>
      <c r="G2884" s="1" t="s">
        <v>19</v>
      </c>
      <c r="H2884" s="1" t="s">
        <v>183</v>
      </c>
      <c r="I2884" s="5">
        <v>27</v>
      </c>
      <c r="J2884" s="1" t="s">
        <v>121</v>
      </c>
      <c r="K2884" s="1" t="s">
        <v>121</v>
      </c>
    </row>
    <row r="2885" spans="1:11" ht="13.5" thickBot="1">
      <c r="A2885" s="30">
        <v>45352</v>
      </c>
      <c r="B2885" s="1" t="s">
        <v>13</v>
      </c>
      <c r="C2885" s="1" t="s">
        <v>290</v>
      </c>
      <c r="D2885" s="1" t="s">
        <v>61</v>
      </c>
      <c r="E2885" s="1" t="str">
        <f>+VLOOKUP(D2885,'[1]Exportar Hoja de Trabajo'!$B$2:$F$2549,2,0)</f>
        <v>CARTAGENA - RAFAEL NUÑEZ</v>
      </c>
      <c r="F2885" s="1" t="s">
        <v>23</v>
      </c>
      <c r="G2885" s="1" t="s">
        <v>24</v>
      </c>
      <c r="H2885" s="1" t="s">
        <v>29</v>
      </c>
      <c r="I2885" s="5">
        <v>619</v>
      </c>
      <c r="J2885" s="1" t="s">
        <v>30</v>
      </c>
      <c r="K2885" s="1" t="s">
        <v>488</v>
      </c>
    </row>
    <row r="2886" spans="1:11" ht="13.5" thickBot="1">
      <c r="A2886" s="30">
        <v>45352</v>
      </c>
      <c r="B2886" s="1" t="s">
        <v>13</v>
      </c>
      <c r="C2886" s="1" t="s">
        <v>290</v>
      </c>
      <c r="D2886" s="1" t="s">
        <v>61</v>
      </c>
      <c r="E2886" s="1" t="str">
        <f>+VLOOKUP(D2886,'[1]Exportar Hoja de Trabajo'!$B$2:$F$2549,2,0)</f>
        <v>CARTAGENA - RAFAEL NUÑEZ</v>
      </c>
      <c r="F2886" s="1" t="s">
        <v>23</v>
      </c>
      <c r="G2886" s="1" t="s">
        <v>24</v>
      </c>
      <c r="H2886" s="1" t="s">
        <v>29</v>
      </c>
      <c r="I2886" s="5">
        <v>6</v>
      </c>
      <c r="J2886" s="1" t="s">
        <v>34</v>
      </c>
      <c r="K2886" s="1" t="s">
        <v>35</v>
      </c>
    </row>
    <row r="2887" spans="1:11" ht="13.5" thickBot="1">
      <c r="A2887" s="30">
        <v>45352</v>
      </c>
      <c r="B2887" s="1" t="s">
        <v>13</v>
      </c>
      <c r="C2887" s="1" t="s">
        <v>290</v>
      </c>
      <c r="D2887" s="1" t="s">
        <v>61</v>
      </c>
      <c r="E2887" s="1" t="str">
        <f>+VLOOKUP(D2887,'[1]Exportar Hoja de Trabajo'!$B$2:$F$2549,2,0)</f>
        <v>CARTAGENA - RAFAEL NUÑEZ</v>
      </c>
      <c r="F2887" s="1" t="s">
        <v>36</v>
      </c>
      <c r="G2887" t="s">
        <v>347</v>
      </c>
      <c r="H2887" s="1" t="s">
        <v>62</v>
      </c>
      <c r="I2887" s="5">
        <v>26</v>
      </c>
      <c r="J2887" s="1" t="s">
        <v>34</v>
      </c>
      <c r="K2887" s="1" t="s">
        <v>35</v>
      </c>
    </row>
    <row r="2888" spans="1:11" ht="13.5" thickBot="1">
      <c r="A2888" s="30">
        <v>45352</v>
      </c>
      <c r="B2888" s="1" t="s">
        <v>13</v>
      </c>
      <c r="C2888" s="1" t="s">
        <v>290</v>
      </c>
      <c r="D2888" s="1" t="s">
        <v>61</v>
      </c>
      <c r="E2888" s="1" t="str">
        <f>+VLOOKUP(D2888,'[1]Exportar Hoja de Trabajo'!$B$2:$F$2549,2,0)</f>
        <v>CARTAGENA - RAFAEL NUÑEZ</v>
      </c>
      <c r="F2888" s="1" t="s">
        <v>27</v>
      </c>
      <c r="G2888" s="1" t="s">
        <v>28</v>
      </c>
      <c r="H2888" s="1" t="s">
        <v>29</v>
      </c>
      <c r="I2888" s="5">
        <v>6</v>
      </c>
      <c r="J2888" s="1" t="s">
        <v>34</v>
      </c>
      <c r="K2888" s="1" t="s">
        <v>35</v>
      </c>
    </row>
    <row r="2889" spans="1:11" ht="13.5" thickBot="1">
      <c r="A2889" s="30">
        <v>45352</v>
      </c>
      <c r="B2889" s="1" t="s">
        <v>13</v>
      </c>
      <c r="C2889" s="1" t="s">
        <v>290</v>
      </c>
      <c r="D2889" s="1" t="s">
        <v>61</v>
      </c>
      <c r="E2889" s="1" t="str">
        <f>+VLOOKUP(D2889,'[1]Exportar Hoja de Trabajo'!$B$2:$F$2549,2,0)</f>
        <v>CARTAGENA - RAFAEL NUÑEZ</v>
      </c>
      <c r="F2889" s="1" t="s">
        <v>27</v>
      </c>
      <c r="G2889" s="1" t="s">
        <v>28</v>
      </c>
      <c r="H2889" s="1" t="s">
        <v>183</v>
      </c>
      <c r="I2889" s="5">
        <v>15</v>
      </c>
      <c r="J2889" s="1" t="s">
        <v>121</v>
      </c>
      <c r="K2889" s="1" t="s">
        <v>121</v>
      </c>
    </row>
    <row r="2890" spans="1:11" ht="13.5" thickBot="1">
      <c r="A2890" s="30">
        <v>45352</v>
      </c>
      <c r="B2890" s="1" t="s">
        <v>13</v>
      </c>
      <c r="C2890" s="1" t="s">
        <v>290</v>
      </c>
      <c r="D2890" s="1" t="s">
        <v>61</v>
      </c>
      <c r="E2890" s="1" t="str">
        <f>+VLOOKUP(D2890,'[1]Exportar Hoja de Trabajo'!$B$2:$F$2549,2,0)</f>
        <v>CARTAGENA - RAFAEL NUÑEZ</v>
      </c>
      <c r="F2890" s="1" t="s">
        <v>38</v>
      </c>
      <c r="G2890" s="1" t="s">
        <v>39</v>
      </c>
      <c r="H2890" s="1" t="s">
        <v>45</v>
      </c>
      <c r="I2890" s="5">
        <v>10</v>
      </c>
      <c r="J2890" s="1" t="s">
        <v>34</v>
      </c>
      <c r="K2890" s="1" t="s">
        <v>35</v>
      </c>
    </row>
    <row r="2891" spans="1:11" ht="13.5" thickBot="1">
      <c r="A2891" s="30">
        <v>45352</v>
      </c>
      <c r="B2891" s="1" t="s">
        <v>13</v>
      </c>
      <c r="C2891" s="1" t="s">
        <v>290</v>
      </c>
      <c r="D2891" s="1" t="s">
        <v>61</v>
      </c>
      <c r="E2891" s="1" t="str">
        <f>+VLOOKUP(D2891,'[1]Exportar Hoja de Trabajo'!$B$2:$F$2549,2,0)</f>
        <v>CARTAGENA - RAFAEL NUÑEZ</v>
      </c>
      <c r="F2891" s="1" t="s">
        <v>40</v>
      </c>
      <c r="G2891" s="1" t="s">
        <v>41</v>
      </c>
      <c r="H2891" s="1" t="s">
        <v>29</v>
      </c>
      <c r="I2891" s="5">
        <v>1629</v>
      </c>
      <c r="J2891" s="1" t="s">
        <v>30</v>
      </c>
      <c r="K2891" s="1" t="s">
        <v>488</v>
      </c>
    </row>
    <row r="2892" spans="1:11" ht="13.5" thickBot="1">
      <c r="A2892" s="30">
        <v>45352</v>
      </c>
      <c r="B2892" s="1" t="s">
        <v>13</v>
      </c>
      <c r="C2892" s="1" t="s">
        <v>290</v>
      </c>
      <c r="D2892" s="1" t="s">
        <v>61</v>
      </c>
      <c r="E2892" s="1" t="str">
        <f>+VLOOKUP(D2892,'[1]Exportar Hoja de Trabajo'!$B$2:$F$2549,2,0)</f>
        <v>CARTAGENA - RAFAEL NUÑEZ</v>
      </c>
      <c r="F2892" s="1" t="s">
        <v>59</v>
      </c>
      <c r="G2892" s="1" t="s">
        <v>60</v>
      </c>
      <c r="H2892" s="1" t="s">
        <v>62</v>
      </c>
      <c r="I2892" s="5">
        <v>1</v>
      </c>
      <c r="J2892" s="1" t="s">
        <v>50</v>
      </c>
      <c r="K2892" s="1" t="s">
        <v>51</v>
      </c>
    </row>
    <row r="2893" spans="1:11" ht="13.5" thickBot="1">
      <c r="A2893" s="30">
        <v>45352</v>
      </c>
      <c r="B2893" s="1" t="s">
        <v>13</v>
      </c>
      <c r="C2893" s="1" t="s">
        <v>290</v>
      </c>
      <c r="D2893" s="1" t="s">
        <v>61</v>
      </c>
      <c r="E2893" s="1" t="str">
        <f>+VLOOKUP(D2893,'[1]Exportar Hoja de Trabajo'!$B$2:$F$2549,2,0)</f>
        <v>CARTAGENA - RAFAEL NUÑEZ</v>
      </c>
      <c r="F2893" s="1" t="s">
        <v>59</v>
      </c>
      <c r="G2893" s="1" t="s">
        <v>60</v>
      </c>
      <c r="H2893" s="1" t="s">
        <v>15</v>
      </c>
      <c r="I2893" s="5">
        <v>138</v>
      </c>
      <c r="J2893" s="1" t="s">
        <v>16</v>
      </c>
      <c r="K2893" s="1" t="s">
        <v>17</v>
      </c>
    </row>
    <row r="2894" spans="1:11" ht="13.5" thickBot="1">
      <c r="A2894" s="30">
        <v>45352</v>
      </c>
      <c r="B2894" s="1" t="s">
        <v>13</v>
      </c>
      <c r="C2894" s="1" t="s">
        <v>290</v>
      </c>
      <c r="D2894" s="1" t="s">
        <v>72</v>
      </c>
      <c r="E2894" s="1" t="str">
        <f>+VLOOKUP(D2894,'[1]Exportar Hoja de Trabajo'!$B$2:$F$2549,2,0)</f>
        <v>CAMILO DAZA</v>
      </c>
      <c r="F2894" s="1" t="s">
        <v>32</v>
      </c>
      <c r="G2894" s="1" t="s">
        <v>33</v>
      </c>
      <c r="H2894" s="1" t="s">
        <v>29</v>
      </c>
      <c r="I2894" s="5">
        <v>69</v>
      </c>
      <c r="J2894" s="1" t="s">
        <v>30</v>
      </c>
      <c r="K2894" s="1" t="s">
        <v>488</v>
      </c>
    </row>
    <row r="2895" spans="1:11" ht="13.5" thickBot="1">
      <c r="A2895" s="30">
        <v>45352</v>
      </c>
      <c r="B2895" s="1" t="s">
        <v>13</v>
      </c>
      <c r="C2895" s="1" t="s">
        <v>290</v>
      </c>
      <c r="D2895" s="1" t="s">
        <v>72</v>
      </c>
      <c r="E2895" s="1" t="str">
        <f>+VLOOKUP(D2895,'[1]Exportar Hoja de Trabajo'!$B$2:$F$2549,2,0)</f>
        <v>CAMILO DAZA</v>
      </c>
      <c r="F2895" s="1" t="s">
        <v>6</v>
      </c>
      <c r="G2895" s="1" t="s">
        <v>283</v>
      </c>
      <c r="H2895" s="1" t="s">
        <v>15</v>
      </c>
      <c r="I2895" s="5">
        <v>69</v>
      </c>
      <c r="J2895" s="1" t="s">
        <v>25</v>
      </c>
      <c r="K2895" s="1" t="s">
        <v>26</v>
      </c>
    </row>
    <row r="2896" spans="1:11" ht="13.5" thickBot="1">
      <c r="A2896" s="30">
        <v>45352</v>
      </c>
      <c r="B2896" s="1" t="s">
        <v>13</v>
      </c>
      <c r="C2896" s="1" t="s">
        <v>290</v>
      </c>
      <c r="D2896" s="1" t="s">
        <v>72</v>
      </c>
      <c r="E2896" s="1" t="str">
        <f>+VLOOKUP(D2896,'[1]Exportar Hoja de Trabajo'!$B$2:$F$2549,2,0)</f>
        <v>CAMILO DAZA</v>
      </c>
      <c r="F2896" s="1" t="s">
        <v>18</v>
      </c>
      <c r="G2896" s="1" t="s">
        <v>19</v>
      </c>
      <c r="H2896" s="1" t="s">
        <v>20</v>
      </c>
      <c r="I2896" s="5">
        <v>1</v>
      </c>
      <c r="J2896" s="1" t="s">
        <v>184</v>
      </c>
      <c r="K2896" s="1" t="s">
        <v>185</v>
      </c>
    </row>
    <row r="2897" spans="1:11" ht="13.5" thickBot="1">
      <c r="A2897" s="30">
        <v>45352</v>
      </c>
      <c r="B2897" s="1" t="s">
        <v>13</v>
      </c>
      <c r="C2897" s="1" t="s">
        <v>290</v>
      </c>
      <c r="D2897" s="1" t="s">
        <v>72</v>
      </c>
      <c r="E2897" s="1" t="str">
        <f>+VLOOKUP(D2897,'[1]Exportar Hoja de Trabajo'!$B$2:$F$2549,2,0)</f>
        <v>CAMILO DAZA</v>
      </c>
      <c r="F2897" s="1" t="s">
        <v>23</v>
      </c>
      <c r="G2897" s="1" t="s">
        <v>24</v>
      </c>
      <c r="H2897" s="1" t="s">
        <v>45</v>
      </c>
      <c r="I2897" s="5">
        <v>13</v>
      </c>
      <c r="J2897" s="1" t="s">
        <v>46</v>
      </c>
      <c r="K2897" s="1" t="s">
        <v>47</v>
      </c>
    </row>
    <row r="2898" spans="1:11" ht="13.5" thickBot="1">
      <c r="A2898" s="30">
        <v>45352</v>
      </c>
      <c r="B2898" s="1" t="s">
        <v>13</v>
      </c>
      <c r="C2898" s="1" t="s">
        <v>290</v>
      </c>
      <c r="D2898" s="1" t="s">
        <v>72</v>
      </c>
      <c r="E2898" s="1" t="str">
        <f>+VLOOKUP(D2898,'[1]Exportar Hoja de Trabajo'!$B$2:$F$2549,2,0)</f>
        <v>CAMILO DAZA</v>
      </c>
      <c r="F2898" s="1" t="s">
        <v>27</v>
      </c>
      <c r="G2898" s="1" t="s">
        <v>28</v>
      </c>
      <c r="H2898" s="1" t="s">
        <v>49</v>
      </c>
      <c r="I2898" s="5">
        <v>2</v>
      </c>
      <c r="J2898" s="1" t="s">
        <v>50</v>
      </c>
      <c r="K2898" s="1" t="s">
        <v>51</v>
      </c>
    </row>
    <row r="2899" spans="1:11" ht="13.5" thickBot="1">
      <c r="A2899" s="30">
        <v>45352</v>
      </c>
      <c r="B2899" s="1" t="s">
        <v>13</v>
      </c>
      <c r="C2899" s="1" t="s">
        <v>290</v>
      </c>
      <c r="D2899" s="1" t="s">
        <v>72</v>
      </c>
      <c r="E2899" s="1" t="str">
        <f>+VLOOKUP(D2899,'[1]Exportar Hoja de Trabajo'!$B$2:$F$2549,2,0)</f>
        <v>CAMILO DAZA</v>
      </c>
      <c r="F2899" s="1" t="s">
        <v>40</v>
      </c>
      <c r="G2899" s="1" t="s">
        <v>41</v>
      </c>
      <c r="H2899" s="1" t="s">
        <v>29</v>
      </c>
      <c r="I2899" s="5">
        <v>934</v>
      </c>
      <c r="J2899" s="1" t="s">
        <v>46</v>
      </c>
      <c r="K2899" s="1" t="s">
        <v>47</v>
      </c>
    </row>
    <row r="2900" spans="1:11" ht="13.5" thickBot="1">
      <c r="A2900" s="30">
        <v>45352</v>
      </c>
      <c r="B2900" s="1" t="s">
        <v>13</v>
      </c>
      <c r="C2900" s="1" t="s">
        <v>290</v>
      </c>
      <c r="D2900" s="1" t="s">
        <v>72</v>
      </c>
      <c r="E2900" s="1" t="str">
        <f>+VLOOKUP(D2900,'[1]Exportar Hoja de Trabajo'!$B$2:$F$2549,2,0)</f>
        <v>CAMILO DAZA</v>
      </c>
      <c r="F2900" s="1" t="s">
        <v>40</v>
      </c>
      <c r="G2900" s="1" t="s">
        <v>41</v>
      </c>
      <c r="H2900" s="1" t="s">
        <v>29</v>
      </c>
      <c r="I2900" s="5">
        <v>193</v>
      </c>
      <c r="J2900" s="1" t="s">
        <v>30</v>
      </c>
      <c r="K2900" s="1" t="s">
        <v>488</v>
      </c>
    </row>
    <row r="2901" spans="1:11" ht="13.5" thickBot="1">
      <c r="A2901" s="30">
        <v>45352</v>
      </c>
      <c r="B2901" s="1" t="s">
        <v>112</v>
      </c>
      <c r="C2901" s="1" t="s">
        <v>293</v>
      </c>
      <c r="D2901" s="1" t="s">
        <v>113</v>
      </c>
      <c r="E2901" s="1" t="str">
        <f>+VLOOKUP(D2901,'[1]Exportar Hoja de Trabajo'!$B$2:$F$2549,2,0)</f>
        <v>BARRANCABERMEJA-YARIGUIES</v>
      </c>
      <c r="F2901" s="1" t="s">
        <v>23</v>
      </c>
      <c r="G2901" s="1" t="s">
        <v>24</v>
      </c>
      <c r="H2901" s="1" t="s">
        <v>45</v>
      </c>
      <c r="I2901" s="5">
        <v>1</v>
      </c>
      <c r="J2901" s="1" t="s">
        <v>117</v>
      </c>
      <c r="K2901" s="1" t="s">
        <v>47</v>
      </c>
    </row>
    <row r="2902" spans="1:11" ht="13.5" thickBot="1">
      <c r="A2902" s="30">
        <v>45352</v>
      </c>
      <c r="B2902" s="1" t="s">
        <v>112</v>
      </c>
      <c r="C2902" s="1" t="s">
        <v>293</v>
      </c>
      <c r="D2902" s="1" t="s">
        <v>118</v>
      </c>
      <c r="E2902" s="1" t="str">
        <f>+VLOOKUP(D2902,'[1]Exportar Hoja de Trabajo'!$B$2:$F$2549,2,0)</f>
        <v>GUILLERMO LEON VALENCIA</v>
      </c>
      <c r="F2902" s="1" t="s">
        <v>23</v>
      </c>
      <c r="G2902" s="1" t="s">
        <v>24</v>
      </c>
      <c r="H2902" s="1" t="s">
        <v>29</v>
      </c>
      <c r="I2902" s="5">
        <v>31</v>
      </c>
      <c r="J2902" s="1" t="s">
        <v>46</v>
      </c>
      <c r="K2902" s="1" t="s">
        <v>47</v>
      </c>
    </row>
    <row r="2903" spans="1:11" ht="13.5" thickBot="1">
      <c r="A2903" s="30">
        <v>45352</v>
      </c>
      <c r="B2903" s="1" t="s">
        <v>112</v>
      </c>
      <c r="C2903" s="1" t="s">
        <v>293</v>
      </c>
      <c r="D2903" s="1" t="s">
        <v>118</v>
      </c>
      <c r="E2903" s="1" t="str">
        <f>+VLOOKUP(D2903,'[1]Exportar Hoja de Trabajo'!$B$2:$F$2549,2,0)</f>
        <v>GUILLERMO LEON VALENCIA</v>
      </c>
      <c r="F2903" s="1" t="s">
        <v>27</v>
      </c>
      <c r="G2903" s="1" t="s">
        <v>28</v>
      </c>
      <c r="H2903" s="1" t="s">
        <v>120</v>
      </c>
      <c r="I2903" s="5">
        <v>1</v>
      </c>
      <c r="J2903" s="1" t="s">
        <v>115</v>
      </c>
      <c r="K2903" s="1" t="s">
        <v>116</v>
      </c>
    </row>
    <row r="2904" spans="1:11" ht="13.5" thickBot="1">
      <c r="A2904" s="30">
        <v>45352</v>
      </c>
      <c r="B2904" s="1" t="s">
        <v>112</v>
      </c>
      <c r="C2904" s="1" t="s">
        <v>293</v>
      </c>
      <c r="D2904" s="1" t="s">
        <v>119</v>
      </c>
      <c r="E2904" s="1" t="str">
        <f>+VLOOKUP(D2904,'[1]Exportar Hoja de Trabajo'!$B$2:$F$2549,2,0)</f>
        <v>ALFONSO LOPEZ PUMAREJO.</v>
      </c>
      <c r="F2904" s="1" t="s">
        <v>65</v>
      </c>
      <c r="G2904" s="1" t="s">
        <v>66</v>
      </c>
      <c r="H2904" s="1" t="s">
        <v>29</v>
      </c>
      <c r="I2904" s="5">
        <v>7</v>
      </c>
      <c r="J2904" s="1" t="s">
        <v>46</v>
      </c>
      <c r="K2904" s="1" t="s">
        <v>47</v>
      </c>
    </row>
    <row r="2905" spans="1:11" ht="13.5" thickBot="1">
      <c r="A2905" s="30">
        <v>45352</v>
      </c>
      <c r="B2905" s="1" t="s">
        <v>112</v>
      </c>
      <c r="C2905" s="1" t="s">
        <v>293</v>
      </c>
      <c r="D2905" s="1" t="s">
        <v>119</v>
      </c>
      <c r="E2905" s="1" t="str">
        <f>+VLOOKUP(D2905,'[1]Exportar Hoja de Trabajo'!$B$2:$F$2549,2,0)</f>
        <v>ALFONSO LOPEZ PUMAREJO.</v>
      </c>
      <c r="F2905" s="1" t="s">
        <v>18</v>
      </c>
      <c r="G2905" s="1" t="s">
        <v>19</v>
      </c>
      <c r="H2905" s="1" t="s">
        <v>29</v>
      </c>
      <c r="I2905" s="5">
        <v>162</v>
      </c>
      <c r="J2905" s="1" t="s">
        <v>46</v>
      </c>
      <c r="K2905" s="1" t="s">
        <v>47</v>
      </c>
    </row>
    <row r="2906" spans="1:11" ht="13.5" thickBot="1">
      <c r="A2906" s="30">
        <v>45352</v>
      </c>
      <c r="B2906" s="1" t="s">
        <v>112</v>
      </c>
      <c r="C2906" s="1" t="s">
        <v>293</v>
      </c>
      <c r="D2906" s="1" t="s">
        <v>119</v>
      </c>
      <c r="E2906" s="1" t="str">
        <f>+VLOOKUP(D2906,'[1]Exportar Hoja de Trabajo'!$B$2:$F$2549,2,0)</f>
        <v>ALFONSO LOPEZ PUMAREJO.</v>
      </c>
      <c r="F2906" s="1" t="s">
        <v>23</v>
      </c>
      <c r="G2906" s="1" t="s">
        <v>24</v>
      </c>
      <c r="H2906" s="1" t="s">
        <v>120</v>
      </c>
      <c r="I2906" s="5">
        <v>26</v>
      </c>
      <c r="J2906" s="1" t="s">
        <v>115</v>
      </c>
      <c r="K2906" s="1" t="s">
        <v>116</v>
      </c>
    </row>
    <row r="2907" spans="1:11" ht="13.5" thickBot="1">
      <c r="A2907" s="30">
        <v>45352</v>
      </c>
      <c r="B2907" s="1" t="s">
        <v>112</v>
      </c>
      <c r="C2907" s="1" t="s">
        <v>293</v>
      </c>
      <c r="D2907" s="1" t="s">
        <v>87</v>
      </c>
      <c r="E2907" s="1" t="str">
        <f>+VLOOKUP(D2907,'[1]Exportar Hoja de Trabajo'!$B$2:$F$2549,2,0)</f>
        <v>PASTO - ANTONIO NARIQO</v>
      </c>
      <c r="F2907" s="1" t="s">
        <v>27</v>
      </c>
      <c r="G2907" s="1" t="s">
        <v>28</v>
      </c>
      <c r="H2907" s="1" t="s">
        <v>120</v>
      </c>
      <c r="I2907" s="5">
        <v>49</v>
      </c>
      <c r="J2907" s="1" t="s">
        <v>115</v>
      </c>
      <c r="K2907" s="1" t="s">
        <v>116</v>
      </c>
    </row>
    <row r="2908" spans="1:11" ht="13.5" thickBot="1">
      <c r="A2908" s="30">
        <v>45352</v>
      </c>
      <c r="B2908" s="1" t="s">
        <v>13</v>
      </c>
      <c r="C2908" s="1" t="s">
        <v>290</v>
      </c>
      <c r="D2908" s="1" t="s">
        <v>73</v>
      </c>
      <c r="E2908" s="1" t="str">
        <f>+VLOOKUP(D2908,'[1]Exportar Hoja de Trabajo'!$B$2:$F$2549,2,0)</f>
        <v>EL YOPAL</v>
      </c>
      <c r="F2908" s="1" t="s">
        <v>59</v>
      </c>
      <c r="G2908" s="1" t="s">
        <v>60</v>
      </c>
      <c r="H2908" s="1" t="s">
        <v>29</v>
      </c>
      <c r="I2908" s="5">
        <v>12</v>
      </c>
      <c r="J2908" s="1" t="s">
        <v>30</v>
      </c>
      <c r="K2908" s="1" t="s">
        <v>488</v>
      </c>
    </row>
    <row r="2909" spans="1:11" ht="13.5" thickBot="1">
      <c r="A2909" s="30">
        <v>45352</v>
      </c>
      <c r="B2909" s="1" t="s">
        <v>13</v>
      </c>
      <c r="C2909" s="1" t="s">
        <v>290</v>
      </c>
      <c r="D2909" s="1" t="s">
        <v>74</v>
      </c>
      <c r="E2909" s="1" t="str">
        <f>+VLOOKUP(D2909,'[1]Exportar Hoja de Trabajo'!$B$2:$F$2549,2,0)</f>
        <v>PERALES</v>
      </c>
      <c r="F2909" s="1" t="s">
        <v>23</v>
      </c>
      <c r="G2909" s="1" t="s">
        <v>24</v>
      </c>
      <c r="H2909" s="1" t="s">
        <v>29</v>
      </c>
      <c r="I2909" s="5">
        <v>55</v>
      </c>
      <c r="J2909" s="1" t="s">
        <v>46</v>
      </c>
      <c r="K2909" s="1" t="s">
        <v>47</v>
      </c>
    </row>
    <row r="2910" spans="1:11" ht="13.5" thickBot="1">
      <c r="A2910" s="30">
        <v>45352</v>
      </c>
      <c r="B2910" s="1" t="s">
        <v>13</v>
      </c>
      <c r="C2910" s="1" t="s">
        <v>290</v>
      </c>
      <c r="D2910" s="1" t="s">
        <v>124</v>
      </c>
      <c r="E2910" s="1" t="str">
        <f>+VLOOKUP(D2910,'[1]Exportar Hoja de Trabajo'!$B$2:$F$2549,2,0)</f>
        <v>LETICIA-ALFREDO VASQUEZ COBO</v>
      </c>
      <c r="F2910" s="1" t="s">
        <v>27</v>
      </c>
      <c r="G2910" s="1" t="s">
        <v>28</v>
      </c>
      <c r="H2910" s="1" t="s">
        <v>29</v>
      </c>
      <c r="I2910" s="5">
        <v>55</v>
      </c>
      <c r="J2910" s="1" t="s">
        <v>30</v>
      </c>
      <c r="K2910" s="1" t="s">
        <v>488</v>
      </c>
    </row>
    <row r="2911" spans="1:11" ht="13.5" thickBot="1">
      <c r="A2911" s="30">
        <v>45352</v>
      </c>
      <c r="B2911" s="1" t="s">
        <v>13</v>
      </c>
      <c r="C2911" s="1" t="s">
        <v>290</v>
      </c>
      <c r="D2911" s="1" t="s">
        <v>76</v>
      </c>
      <c r="E2911" s="1" t="str">
        <f>+VLOOKUP(D2911,'[1]Exportar Hoja de Trabajo'!$B$2:$F$2549,2,0)</f>
        <v>RIONEGRO - JOSE M. CORDOVA</v>
      </c>
      <c r="F2911" s="1" t="s">
        <v>32</v>
      </c>
      <c r="G2911" s="1" t="s">
        <v>33</v>
      </c>
      <c r="H2911" s="1" t="s">
        <v>45</v>
      </c>
      <c r="I2911" s="5">
        <v>1</v>
      </c>
      <c r="J2911" s="1" t="s">
        <v>34</v>
      </c>
      <c r="K2911" s="1" t="s">
        <v>35</v>
      </c>
    </row>
    <row r="2912" spans="1:11" ht="13.5" thickBot="1">
      <c r="A2912" s="30">
        <v>45352</v>
      </c>
      <c r="B2912" s="1" t="s">
        <v>13</v>
      </c>
      <c r="C2912" s="1" t="s">
        <v>290</v>
      </c>
      <c r="D2912" s="1" t="s">
        <v>76</v>
      </c>
      <c r="E2912" s="1" t="str">
        <f>+VLOOKUP(D2912,'[1]Exportar Hoja de Trabajo'!$B$2:$F$2549,2,0)</f>
        <v>RIONEGRO - JOSE M. CORDOVA</v>
      </c>
      <c r="F2912" s="1" t="s">
        <v>6</v>
      </c>
      <c r="G2912" s="1" t="s">
        <v>283</v>
      </c>
      <c r="H2912" s="1" t="s">
        <v>45</v>
      </c>
      <c r="I2912" s="5">
        <v>6</v>
      </c>
      <c r="J2912" s="1" t="s">
        <v>82</v>
      </c>
      <c r="K2912" s="1" t="s">
        <v>83</v>
      </c>
    </row>
    <row r="2913" spans="1:11" ht="13.5" thickBot="1">
      <c r="A2913" s="30">
        <v>45352</v>
      </c>
      <c r="B2913" s="1" t="s">
        <v>13</v>
      </c>
      <c r="C2913" s="1" t="s">
        <v>290</v>
      </c>
      <c r="D2913" s="1" t="s">
        <v>76</v>
      </c>
      <c r="E2913" s="1" t="str">
        <f>+VLOOKUP(D2913,'[1]Exportar Hoja de Trabajo'!$B$2:$F$2549,2,0)</f>
        <v>RIONEGRO - JOSE M. CORDOVA</v>
      </c>
      <c r="F2913" s="1" t="s">
        <v>6</v>
      </c>
      <c r="G2913" s="1" t="s">
        <v>283</v>
      </c>
      <c r="H2913" s="1" t="s">
        <v>29</v>
      </c>
      <c r="I2913" s="5">
        <v>7720</v>
      </c>
      <c r="J2913" s="1" t="s">
        <v>46</v>
      </c>
      <c r="K2913" s="1" t="s">
        <v>47</v>
      </c>
    </row>
    <row r="2914" spans="1:11" ht="13.5" thickBot="1">
      <c r="A2914" s="30">
        <v>45352</v>
      </c>
      <c r="B2914" s="1" t="s">
        <v>13</v>
      </c>
      <c r="C2914" s="1" t="s">
        <v>290</v>
      </c>
      <c r="D2914" s="1" t="s">
        <v>76</v>
      </c>
      <c r="E2914" s="1" t="str">
        <f>+VLOOKUP(D2914,'[1]Exportar Hoja de Trabajo'!$B$2:$F$2549,2,0)</f>
        <v>RIONEGRO - JOSE M. CORDOVA</v>
      </c>
      <c r="F2914" s="1" t="s">
        <v>65</v>
      </c>
      <c r="G2914" s="1" t="s">
        <v>66</v>
      </c>
      <c r="H2914" s="1" t="s">
        <v>45</v>
      </c>
      <c r="I2914" s="5">
        <v>2</v>
      </c>
      <c r="J2914" s="1" t="s">
        <v>46</v>
      </c>
      <c r="K2914" s="1" t="s">
        <v>47</v>
      </c>
    </row>
    <row r="2915" spans="1:11" ht="13.5" thickBot="1">
      <c r="A2915" s="30">
        <v>45352</v>
      </c>
      <c r="B2915" s="1" t="s">
        <v>13</v>
      </c>
      <c r="C2915" s="1" t="s">
        <v>290</v>
      </c>
      <c r="D2915" s="1" t="s">
        <v>76</v>
      </c>
      <c r="E2915" s="1" t="str">
        <f>+VLOOKUP(D2915,'[1]Exportar Hoja de Trabajo'!$B$2:$F$2549,2,0)</f>
        <v>RIONEGRO - JOSE M. CORDOVA</v>
      </c>
      <c r="F2915" s="1" t="s">
        <v>18</v>
      </c>
      <c r="G2915" s="1" t="s">
        <v>19</v>
      </c>
      <c r="H2915" s="1" t="s">
        <v>45</v>
      </c>
      <c r="I2915" s="5">
        <v>1</v>
      </c>
      <c r="J2915" s="1" t="s">
        <v>82</v>
      </c>
      <c r="K2915" s="1" t="s">
        <v>83</v>
      </c>
    </row>
    <row r="2916" spans="1:11" ht="13.5" thickBot="1">
      <c r="A2916" s="30">
        <v>45352</v>
      </c>
      <c r="B2916" s="1" t="s">
        <v>13</v>
      </c>
      <c r="C2916" s="1" t="s">
        <v>290</v>
      </c>
      <c r="D2916" s="1" t="s">
        <v>76</v>
      </c>
      <c r="E2916" s="1" t="str">
        <f>+VLOOKUP(D2916,'[1]Exportar Hoja de Trabajo'!$B$2:$F$2549,2,0)</f>
        <v>RIONEGRO - JOSE M. CORDOVA</v>
      </c>
      <c r="F2916" s="1" t="s">
        <v>18</v>
      </c>
      <c r="G2916" s="1" t="s">
        <v>19</v>
      </c>
      <c r="H2916" s="1" t="s">
        <v>29</v>
      </c>
      <c r="I2916" s="5">
        <v>89</v>
      </c>
      <c r="J2916" s="1" t="s">
        <v>34</v>
      </c>
      <c r="K2916" s="1" t="s">
        <v>35</v>
      </c>
    </row>
    <row r="2917" spans="1:11" ht="13.5" thickBot="1">
      <c r="A2917" s="30">
        <v>45352</v>
      </c>
      <c r="B2917" s="1" t="s">
        <v>13</v>
      </c>
      <c r="C2917" s="1" t="s">
        <v>290</v>
      </c>
      <c r="D2917" s="1" t="s">
        <v>76</v>
      </c>
      <c r="E2917" s="1" t="str">
        <f>+VLOOKUP(D2917,'[1]Exportar Hoja de Trabajo'!$B$2:$F$2549,2,0)</f>
        <v>RIONEGRO - JOSE M. CORDOVA</v>
      </c>
      <c r="F2917" s="1" t="s">
        <v>18</v>
      </c>
      <c r="G2917" s="1" t="s">
        <v>19</v>
      </c>
      <c r="H2917" s="1" t="s">
        <v>15</v>
      </c>
      <c r="I2917" s="5">
        <v>234</v>
      </c>
      <c r="J2917" s="1" t="s">
        <v>25</v>
      </c>
      <c r="K2917" s="1" t="s">
        <v>26</v>
      </c>
    </row>
    <row r="2918" spans="1:11" ht="13.5" thickBot="1">
      <c r="A2918" s="30">
        <v>45352</v>
      </c>
      <c r="B2918" s="1" t="s">
        <v>13</v>
      </c>
      <c r="C2918" s="1" t="s">
        <v>290</v>
      </c>
      <c r="D2918" s="1" t="s">
        <v>76</v>
      </c>
      <c r="E2918" s="1" t="str">
        <f>+VLOOKUP(D2918,'[1]Exportar Hoja de Trabajo'!$B$2:$F$2549,2,0)</f>
        <v>RIONEGRO - JOSE M. CORDOVA</v>
      </c>
      <c r="F2918" s="1" t="s">
        <v>36</v>
      </c>
      <c r="G2918" t="s">
        <v>347</v>
      </c>
      <c r="H2918" s="1" t="s">
        <v>45</v>
      </c>
      <c r="I2918" s="5">
        <v>4</v>
      </c>
      <c r="J2918" s="1" t="s">
        <v>46</v>
      </c>
      <c r="K2918" s="1" t="s">
        <v>47</v>
      </c>
    </row>
    <row r="2919" spans="1:11" ht="13.5" thickBot="1">
      <c r="A2919" s="30">
        <v>45352</v>
      </c>
      <c r="B2919" s="1" t="s">
        <v>13</v>
      </c>
      <c r="C2919" s="1" t="s">
        <v>290</v>
      </c>
      <c r="D2919" s="1" t="s">
        <v>76</v>
      </c>
      <c r="E2919" s="1" t="str">
        <f>+VLOOKUP(D2919,'[1]Exportar Hoja de Trabajo'!$B$2:$F$2549,2,0)</f>
        <v>RIONEGRO - JOSE M. CORDOVA</v>
      </c>
      <c r="F2919" s="1" t="s">
        <v>36</v>
      </c>
      <c r="G2919" t="s">
        <v>347</v>
      </c>
      <c r="H2919" s="1" t="s">
        <v>79</v>
      </c>
      <c r="I2919" s="5">
        <v>1</v>
      </c>
      <c r="J2919" s="1" t="s">
        <v>46</v>
      </c>
      <c r="K2919" s="1" t="s">
        <v>47</v>
      </c>
    </row>
    <row r="2920" spans="1:11" ht="13.5" thickBot="1">
      <c r="A2920" s="30">
        <v>45352</v>
      </c>
      <c r="B2920" s="1" t="s">
        <v>13</v>
      </c>
      <c r="C2920" s="1" t="s">
        <v>290</v>
      </c>
      <c r="D2920" s="1" t="s">
        <v>76</v>
      </c>
      <c r="E2920" s="1" t="str">
        <f>+VLOOKUP(D2920,'[1]Exportar Hoja de Trabajo'!$B$2:$F$2549,2,0)</f>
        <v>RIONEGRO - JOSE M. CORDOVA</v>
      </c>
      <c r="F2920" s="1" t="s">
        <v>27</v>
      </c>
      <c r="G2920" s="1" t="s">
        <v>28</v>
      </c>
      <c r="H2920" s="1" t="s">
        <v>29</v>
      </c>
      <c r="I2920" s="5">
        <v>18</v>
      </c>
      <c r="J2920" s="1" t="s">
        <v>77</v>
      </c>
      <c r="K2920" s="1" t="s">
        <v>78</v>
      </c>
    </row>
    <row r="2921" spans="1:11" ht="13.5" thickBot="1">
      <c r="A2921" s="30">
        <v>45352</v>
      </c>
      <c r="B2921" s="1" t="s">
        <v>13</v>
      </c>
      <c r="C2921" s="1" t="s">
        <v>290</v>
      </c>
      <c r="D2921" s="1" t="s">
        <v>76</v>
      </c>
      <c r="E2921" s="1" t="str">
        <f>+VLOOKUP(D2921,'[1]Exportar Hoja de Trabajo'!$B$2:$F$2549,2,0)</f>
        <v>RIONEGRO - JOSE M. CORDOVA</v>
      </c>
      <c r="F2921" s="1" t="s">
        <v>27</v>
      </c>
      <c r="G2921" s="1" t="s">
        <v>28</v>
      </c>
      <c r="H2921" s="1" t="s">
        <v>29</v>
      </c>
      <c r="I2921" s="5">
        <v>71</v>
      </c>
      <c r="J2921" s="1" t="s">
        <v>34</v>
      </c>
      <c r="K2921" s="1" t="s">
        <v>35</v>
      </c>
    </row>
    <row r="2922" spans="1:11" ht="13.5" thickBot="1">
      <c r="A2922" s="30">
        <v>45352</v>
      </c>
      <c r="B2922" s="1" t="s">
        <v>13</v>
      </c>
      <c r="C2922" s="1" t="s">
        <v>290</v>
      </c>
      <c r="D2922" s="1" t="s">
        <v>76</v>
      </c>
      <c r="E2922" s="1" t="str">
        <f>+VLOOKUP(D2922,'[1]Exportar Hoja de Trabajo'!$B$2:$F$2549,2,0)</f>
        <v>RIONEGRO - JOSE M. CORDOVA</v>
      </c>
      <c r="F2922" s="1" t="s">
        <v>27</v>
      </c>
      <c r="G2922" s="1" t="s">
        <v>28</v>
      </c>
      <c r="H2922" s="1" t="s">
        <v>126</v>
      </c>
      <c r="I2922" s="5">
        <v>14</v>
      </c>
      <c r="J2922" s="1" t="s">
        <v>127</v>
      </c>
      <c r="K2922" s="1" t="s">
        <v>128</v>
      </c>
    </row>
    <row r="2923" spans="1:11" ht="13.5" thickBot="1">
      <c r="A2923" s="30">
        <v>45352</v>
      </c>
      <c r="B2923" s="1" t="s">
        <v>13</v>
      </c>
      <c r="C2923" s="1" t="s">
        <v>290</v>
      </c>
      <c r="D2923" s="1" t="s">
        <v>76</v>
      </c>
      <c r="E2923" s="1" t="str">
        <f>+VLOOKUP(D2923,'[1]Exportar Hoja de Trabajo'!$B$2:$F$2549,2,0)</f>
        <v>RIONEGRO - JOSE M. CORDOVA</v>
      </c>
      <c r="F2923" s="1" t="s">
        <v>38</v>
      </c>
      <c r="G2923" s="1" t="s">
        <v>39</v>
      </c>
      <c r="H2923" s="1" t="s">
        <v>29</v>
      </c>
      <c r="I2923" s="5">
        <v>6</v>
      </c>
      <c r="J2923" s="1" t="s">
        <v>82</v>
      </c>
      <c r="K2923" s="1" t="s">
        <v>83</v>
      </c>
    </row>
    <row r="2924" spans="1:11" ht="13.5" thickBot="1">
      <c r="A2924" s="30">
        <v>45352</v>
      </c>
      <c r="B2924" s="1" t="s">
        <v>13</v>
      </c>
      <c r="C2924" s="1" t="s">
        <v>290</v>
      </c>
      <c r="D2924" s="1" t="s">
        <v>76</v>
      </c>
      <c r="E2924" s="1" t="str">
        <f>+VLOOKUP(D2924,'[1]Exportar Hoja de Trabajo'!$B$2:$F$2549,2,0)</f>
        <v>RIONEGRO - JOSE M. CORDOVA</v>
      </c>
      <c r="F2924" s="1" t="s">
        <v>38</v>
      </c>
      <c r="G2924" s="1" t="s">
        <v>39</v>
      </c>
      <c r="H2924" s="1" t="s">
        <v>62</v>
      </c>
      <c r="I2924" s="5">
        <v>2</v>
      </c>
      <c r="J2924" s="1" t="s">
        <v>34</v>
      </c>
      <c r="K2924" s="1" t="s">
        <v>35</v>
      </c>
    </row>
    <row r="2925" spans="1:11" ht="13.5" thickBot="1">
      <c r="A2925" s="30">
        <v>45352</v>
      </c>
      <c r="B2925" s="1" t="s">
        <v>13</v>
      </c>
      <c r="C2925" s="1" t="s">
        <v>290</v>
      </c>
      <c r="D2925" s="1" t="s">
        <v>76</v>
      </c>
      <c r="E2925" s="1" t="str">
        <f>+VLOOKUP(D2925,'[1]Exportar Hoja de Trabajo'!$B$2:$F$2549,2,0)</f>
        <v>RIONEGRO - JOSE M. CORDOVA</v>
      </c>
      <c r="F2925" s="1" t="s">
        <v>40</v>
      </c>
      <c r="G2925" s="1" t="s">
        <v>41</v>
      </c>
      <c r="H2925" s="1" t="s">
        <v>29</v>
      </c>
      <c r="I2925" s="5">
        <v>3312</v>
      </c>
      <c r="J2925" s="1" t="s">
        <v>46</v>
      </c>
      <c r="K2925" s="1" t="s">
        <v>47</v>
      </c>
    </row>
    <row r="2926" spans="1:11" ht="13.5" thickBot="1">
      <c r="A2926" s="30">
        <v>45352</v>
      </c>
      <c r="B2926" s="1" t="s">
        <v>13</v>
      </c>
      <c r="C2926" s="1" t="s">
        <v>290</v>
      </c>
      <c r="D2926" s="1" t="s">
        <v>84</v>
      </c>
      <c r="E2926" s="1" t="str">
        <f>+VLOOKUP(D2926,'[1]Exportar Hoja de Trabajo'!$B$2:$F$2549,2,0)</f>
        <v>MONTERIA - LOS GARZONES</v>
      </c>
      <c r="F2926" s="1" t="s">
        <v>36</v>
      </c>
      <c r="G2926" t="s">
        <v>347</v>
      </c>
      <c r="H2926" s="1" t="s">
        <v>29</v>
      </c>
      <c r="I2926" s="5">
        <v>1</v>
      </c>
      <c r="J2926" s="1" t="s">
        <v>30</v>
      </c>
      <c r="K2926" s="1" t="s">
        <v>488</v>
      </c>
    </row>
    <row r="2927" spans="1:11" ht="13.5" thickBot="1">
      <c r="A2927" s="30">
        <v>45352</v>
      </c>
      <c r="B2927" s="1" t="s">
        <v>13</v>
      </c>
      <c r="C2927" s="1" t="s">
        <v>290</v>
      </c>
      <c r="D2927" s="1" t="s">
        <v>85</v>
      </c>
      <c r="E2927" s="1" t="str">
        <f>+VLOOKUP(D2927,'[1]Exportar Hoja de Trabajo'!$B$2:$F$2549,2,0)</f>
        <v>NEIVA - BENITO SALAS</v>
      </c>
      <c r="F2927" s="1" t="s">
        <v>6</v>
      </c>
      <c r="G2927" s="1" t="s">
        <v>283</v>
      </c>
      <c r="H2927" s="1" t="s">
        <v>29</v>
      </c>
      <c r="I2927" s="5">
        <v>179</v>
      </c>
      <c r="J2927" s="1" t="s">
        <v>30</v>
      </c>
      <c r="K2927" s="1" t="s">
        <v>488</v>
      </c>
    </row>
    <row r="2928" spans="1:11" ht="13.5" thickBot="1">
      <c r="A2928" s="30">
        <v>45352</v>
      </c>
      <c r="B2928" s="1" t="s">
        <v>13</v>
      </c>
      <c r="C2928" s="1" t="s">
        <v>290</v>
      </c>
      <c r="D2928" s="1" t="s">
        <v>85</v>
      </c>
      <c r="E2928" s="1" t="str">
        <f>+VLOOKUP(D2928,'[1]Exportar Hoja de Trabajo'!$B$2:$F$2549,2,0)</f>
        <v>NEIVA - BENITO SALAS</v>
      </c>
      <c r="F2928" s="1" t="s">
        <v>18</v>
      </c>
      <c r="G2928" s="1" t="s">
        <v>19</v>
      </c>
      <c r="H2928" s="1" t="s">
        <v>45</v>
      </c>
      <c r="I2928" s="5">
        <v>1</v>
      </c>
      <c r="J2928" s="1" t="s">
        <v>46</v>
      </c>
      <c r="K2928" s="1" t="s">
        <v>47</v>
      </c>
    </row>
    <row r="2929" spans="1:11" ht="13.5" thickBot="1">
      <c r="A2929" s="30">
        <v>45352</v>
      </c>
      <c r="B2929" s="1" t="s">
        <v>13</v>
      </c>
      <c r="C2929" s="1" t="s">
        <v>290</v>
      </c>
      <c r="D2929" s="1" t="s">
        <v>85</v>
      </c>
      <c r="E2929" s="1" t="str">
        <f>+VLOOKUP(D2929,'[1]Exportar Hoja de Trabajo'!$B$2:$F$2549,2,0)</f>
        <v>NEIVA - BENITO SALAS</v>
      </c>
      <c r="F2929" s="1" t="s">
        <v>59</v>
      </c>
      <c r="G2929" s="1" t="s">
        <v>60</v>
      </c>
      <c r="H2929" s="1" t="s">
        <v>29</v>
      </c>
      <c r="I2929" s="5">
        <v>38</v>
      </c>
      <c r="J2929" s="1" t="s">
        <v>46</v>
      </c>
      <c r="K2929" s="1" t="s">
        <v>47</v>
      </c>
    </row>
    <row r="2930" spans="1:11" ht="13.5" thickBot="1">
      <c r="A2930" s="30">
        <v>45352</v>
      </c>
      <c r="B2930" s="1" t="s">
        <v>13</v>
      </c>
      <c r="C2930" s="1" t="s">
        <v>290</v>
      </c>
      <c r="D2930" s="1" t="s">
        <v>86</v>
      </c>
      <c r="E2930" s="1" t="str">
        <f>+VLOOKUP(D2930,'[1]Exportar Hoja de Trabajo'!$B$2:$F$2549,2,0)</f>
        <v>PEREIRA - MATECAÑA</v>
      </c>
      <c r="F2930" s="1" t="s">
        <v>6</v>
      </c>
      <c r="G2930" s="1" t="s">
        <v>283</v>
      </c>
      <c r="H2930" s="1" t="s">
        <v>29</v>
      </c>
      <c r="I2930" s="5">
        <v>2395</v>
      </c>
      <c r="J2930" s="1" t="s">
        <v>46</v>
      </c>
      <c r="K2930" s="1" t="s">
        <v>47</v>
      </c>
    </row>
    <row r="2931" spans="1:11" ht="13.5" thickBot="1">
      <c r="A2931" s="30">
        <v>45352</v>
      </c>
      <c r="B2931" s="1" t="s">
        <v>13</v>
      </c>
      <c r="C2931" s="1" t="s">
        <v>290</v>
      </c>
      <c r="D2931" s="1" t="s">
        <v>86</v>
      </c>
      <c r="E2931" s="1" t="str">
        <f>+VLOOKUP(D2931,'[1]Exportar Hoja de Trabajo'!$B$2:$F$2549,2,0)</f>
        <v>PEREIRA - MATECAÑA</v>
      </c>
      <c r="F2931" s="1" t="s">
        <v>6</v>
      </c>
      <c r="G2931" s="1" t="s">
        <v>283</v>
      </c>
      <c r="H2931" s="1" t="s">
        <v>29</v>
      </c>
      <c r="I2931" s="5">
        <v>959</v>
      </c>
      <c r="J2931" s="1" t="s">
        <v>30</v>
      </c>
      <c r="K2931" s="1" t="s">
        <v>488</v>
      </c>
    </row>
    <row r="2932" spans="1:11" ht="13.5" thickBot="1">
      <c r="A2932" s="30">
        <v>45352</v>
      </c>
      <c r="B2932" s="1" t="s">
        <v>13</v>
      </c>
      <c r="C2932" s="1" t="s">
        <v>290</v>
      </c>
      <c r="D2932" s="1" t="s">
        <v>86</v>
      </c>
      <c r="E2932" s="1" t="str">
        <f>+VLOOKUP(D2932,'[1]Exportar Hoja de Trabajo'!$B$2:$F$2549,2,0)</f>
        <v>PEREIRA - MATECAÑA</v>
      </c>
      <c r="F2932" s="1" t="s">
        <v>18</v>
      </c>
      <c r="G2932" s="1" t="s">
        <v>19</v>
      </c>
      <c r="H2932" s="1" t="s">
        <v>29</v>
      </c>
      <c r="I2932" s="5">
        <v>202</v>
      </c>
      <c r="J2932" s="1" t="s">
        <v>30</v>
      </c>
      <c r="K2932" s="1" t="s">
        <v>488</v>
      </c>
    </row>
    <row r="2933" spans="1:11" ht="13.5" thickBot="1">
      <c r="A2933" s="30">
        <v>45352</v>
      </c>
      <c r="B2933" s="1" t="s">
        <v>13</v>
      </c>
      <c r="C2933" s="1" t="s">
        <v>290</v>
      </c>
      <c r="D2933" s="1" t="s">
        <v>86</v>
      </c>
      <c r="E2933" s="1" t="str">
        <f>+VLOOKUP(D2933,'[1]Exportar Hoja de Trabajo'!$B$2:$F$2549,2,0)</f>
        <v>PEREIRA - MATECAÑA</v>
      </c>
      <c r="F2933" s="1" t="s">
        <v>23</v>
      </c>
      <c r="G2933" s="1" t="s">
        <v>24</v>
      </c>
      <c r="H2933" s="1" t="s">
        <v>45</v>
      </c>
      <c r="I2933" s="5">
        <v>31</v>
      </c>
      <c r="J2933" s="1" t="s">
        <v>42</v>
      </c>
      <c r="K2933" s="1" t="s">
        <v>43</v>
      </c>
    </row>
    <row r="2934" spans="1:11" ht="13.5" thickBot="1">
      <c r="A2934" s="30">
        <v>45352</v>
      </c>
      <c r="B2934" s="1" t="s">
        <v>13</v>
      </c>
      <c r="C2934" s="1" t="s">
        <v>290</v>
      </c>
      <c r="D2934" s="1" t="s">
        <v>86</v>
      </c>
      <c r="E2934" s="1" t="str">
        <f>+VLOOKUP(D2934,'[1]Exportar Hoja de Trabajo'!$B$2:$F$2549,2,0)</f>
        <v>PEREIRA - MATECAÑA</v>
      </c>
      <c r="F2934" s="1" t="s">
        <v>23</v>
      </c>
      <c r="G2934" s="1" t="s">
        <v>24</v>
      </c>
      <c r="H2934" s="1" t="s">
        <v>29</v>
      </c>
      <c r="I2934" s="5">
        <v>537</v>
      </c>
      <c r="J2934" s="1" t="s">
        <v>46</v>
      </c>
      <c r="K2934" s="1" t="s">
        <v>47</v>
      </c>
    </row>
    <row r="2935" spans="1:11" ht="13.5" thickBot="1">
      <c r="A2935" s="30">
        <v>45352</v>
      </c>
      <c r="B2935" s="1" t="s">
        <v>13</v>
      </c>
      <c r="C2935" s="1" t="s">
        <v>290</v>
      </c>
      <c r="D2935" s="1" t="s">
        <v>86</v>
      </c>
      <c r="E2935" s="1" t="str">
        <f>+VLOOKUP(D2935,'[1]Exportar Hoja de Trabajo'!$B$2:$F$2549,2,0)</f>
        <v>PEREIRA - MATECAÑA</v>
      </c>
      <c r="F2935" s="1" t="s">
        <v>23</v>
      </c>
      <c r="G2935" s="1" t="s">
        <v>24</v>
      </c>
      <c r="H2935" s="1" t="s">
        <v>29</v>
      </c>
      <c r="I2935" s="5">
        <v>200</v>
      </c>
      <c r="J2935" s="1" t="s">
        <v>30</v>
      </c>
      <c r="K2935" s="1" t="s">
        <v>488</v>
      </c>
    </row>
    <row r="2936" spans="1:11" ht="13.5" thickBot="1">
      <c r="A2936" s="30">
        <v>45352</v>
      </c>
      <c r="B2936" s="1" t="s">
        <v>13</v>
      </c>
      <c r="C2936" s="1" t="s">
        <v>290</v>
      </c>
      <c r="D2936" s="1" t="s">
        <v>86</v>
      </c>
      <c r="E2936" s="1" t="str">
        <f>+VLOOKUP(D2936,'[1]Exportar Hoja de Trabajo'!$B$2:$F$2549,2,0)</f>
        <v>PEREIRA - MATECAÑA</v>
      </c>
      <c r="F2936" s="1" t="s">
        <v>36</v>
      </c>
      <c r="G2936" t="s">
        <v>347</v>
      </c>
      <c r="H2936" s="1" t="s">
        <v>15</v>
      </c>
      <c r="I2936" s="5">
        <v>31</v>
      </c>
      <c r="J2936" s="1" t="s">
        <v>25</v>
      </c>
      <c r="K2936" s="1" t="s">
        <v>26</v>
      </c>
    </row>
    <row r="2937" spans="1:11" ht="13.5" thickBot="1">
      <c r="A2937" s="30">
        <v>45352</v>
      </c>
      <c r="B2937" s="1" t="s">
        <v>13</v>
      </c>
      <c r="C2937" s="1" t="s">
        <v>290</v>
      </c>
      <c r="D2937" s="1" t="s">
        <v>86</v>
      </c>
      <c r="E2937" s="1" t="str">
        <f>+VLOOKUP(D2937,'[1]Exportar Hoja de Trabajo'!$B$2:$F$2549,2,0)</f>
        <v>PEREIRA - MATECAÑA</v>
      </c>
      <c r="F2937" s="1" t="s">
        <v>38</v>
      </c>
      <c r="G2937" s="1" t="s">
        <v>39</v>
      </c>
      <c r="H2937" s="1" t="s">
        <v>15</v>
      </c>
      <c r="I2937" s="5">
        <v>31</v>
      </c>
      <c r="J2937" s="1" t="s">
        <v>25</v>
      </c>
      <c r="K2937" s="1" t="s">
        <v>26</v>
      </c>
    </row>
    <row r="2938" spans="1:11" ht="13.5" thickBot="1">
      <c r="A2938" s="30">
        <v>45352</v>
      </c>
      <c r="B2938" s="1" t="s">
        <v>13</v>
      </c>
      <c r="C2938" s="1" t="s">
        <v>290</v>
      </c>
      <c r="D2938" s="1" t="s">
        <v>86</v>
      </c>
      <c r="E2938" s="1" t="str">
        <f>+VLOOKUP(D2938,'[1]Exportar Hoja de Trabajo'!$B$2:$F$2549,2,0)</f>
        <v>PEREIRA - MATECAÑA</v>
      </c>
      <c r="F2938" s="1" t="s">
        <v>59</v>
      </c>
      <c r="G2938" s="1" t="s">
        <v>60</v>
      </c>
      <c r="H2938" s="1" t="s">
        <v>29</v>
      </c>
      <c r="I2938" s="5">
        <v>1</v>
      </c>
      <c r="J2938" s="1" t="s">
        <v>30</v>
      </c>
      <c r="K2938" s="1" t="s">
        <v>488</v>
      </c>
    </row>
    <row r="2939" spans="1:11" ht="13.5" thickBot="1">
      <c r="A2939" s="30">
        <v>45352</v>
      </c>
      <c r="B2939" s="1" t="s">
        <v>13</v>
      </c>
      <c r="C2939" s="1" t="s">
        <v>290</v>
      </c>
      <c r="D2939" s="1" t="s">
        <v>88</v>
      </c>
      <c r="E2939" s="1" t="str">
        <f>+VLOOKUP(D2939,'[1]Exportar Hoja de Trabajo'!$B$2:$F$2549,2,0)</f>
        <v>ALMIRANTE PADILLA</v>
      </c>
      <c r="F2939" s="1" t="s">
        <v>32</v>
      </c>
      <c r="G2939" s="1" t="s">
        <v>33</v>
      </c>
      <c r="H2939" s="1" t="s">
        <v>29</v>
      </c>
      <c r="I2939" s="5">
        <v>133</v>
      </c>
      <c r="J2939" s="1" t="s">
        <v>46</v>
      </c>
      <c r="K2939" s="1" t="s">
        <v>47</v>
      </c>
    </row>
    <row r="2940" spans="1:11" ht="13.5" thickBot="1">
      <c r="A2940" s="30">
        <v>45352</v>
      </c>
      <c r="B2940" s="1" t="s">
        <v>13</v>
      </c>
      <c r="C2940" s="1" t="s">
        <v>290</v>
      </c>
      <c r="D2940" s="1" t="s">
        <v>88</v>
      </c>
      <c r="E2940" s="1" t="str">
        <f>+VLOOKUP(D2940,'[1]Exportar Hoja de Trabajo'!$B$2:$F$2549,2,0)</f>
        <v>ALMIRANTE PADILLA</v>
      </c>
      <c r="F2940" s="1" t="s">
        <v>32</v>
      </c>
      <c r="G2940" s="1" t="s">
        <v>33</v>
      </c>
      <c r="H2940" s="1" t="s">
        <v>29</v>
      </c>
      <c r="I2940" s="5">
        <v>43</v>
      </c>
      <c r="J2940" s="1" t="s">
        <v>30</v>
      </c>
      <c r="K2940" s="1" t="s">
        <v>488</v>
      </c>
    </row>
    <row r="2941" spans="1:11" ht="13.5" thickBot="1">
      <c r="A2941" s="30">
        <v>45352</v>
      </c>
      <c r="B2941" s="1" t="s">
        <v>13</v>
      </c>
      <c r="C2941" s="1" t="s">
        <v>290</v>
      </c>
      <c r="D2941" s="1" t="s">
        <v>88</v>
      </c>
      <c r="E2941" s="1" t="str">
        <f>+VLOOKUP(D2941,'[1]Exportar Hoja de Trabajo'!$B$2:$F$2549,2,0)</f>
        <v>ALMIRANTE PADILLA</v>
      </c>
      <c r="F2941" s="1" t="s">
        <v>59</v>
      </c>
      <c r="G2941" s="1" t="s">
        <v>60</v>
      </c>
      <c r="H2941" s="1" t="s">
        <v>29</v>
      </c>
      <c r="I2941" s="5">
        <v>44</v>
      </c>
      <c r="J2941" s="1" t="s">
        <v>30</v>
      </c>
      <c r="K2941" s="1" t="s">
        <v>488</v>
      </c>
    </row>
    <row r="2942" spans="1:11" ht="13.5" thickBot="1">
      <c r="A2942" s="30">
        <v>45352</v>
      </c>
      <c r="B2942" s="1" t="s">
        <v>13</v>
      </c>
      <c r="C2942" s="1" t="s">
        <v>290</v>
      </c>
      <c r="D2942" s="1" t="s">
        <v>89</v>
      </c>
      <c r="E2942" s="1" t="str">
        <f>+VLOOKUP(D2942,'[1]Exportar Hoja de Trabajo'!$B$2:$F$2549,2,0)</f>
        <v>SIMON BOLIVAR</v>
      </c>
      <c r="F2942" s="1" t="s">
        <v>32</v>
      </c>
      <c r="G2942" s="1" t="s">
        <v>33</v>
      </c>
      <c r="H2942" s="1" t="s">
        <v>15</v>
      </c>
      <c r="I2942" s="5">
        <v>14</v>
      </c>
      <c r="J2942" s="1" t="s">
        <v>25</v>
      </c>
      <c r="K2942" s="1" t="s">
        <v>26</v>
      </c>
    </row>
    <row r="2943" spans="1:11" ht="13.5" thickBot="1">
      <c r="A2943" s="30">
        <v>45352</v>
      </c>
      <c r="B2943" s="1" t="s">
        <v>13</v>
      </c>
      <c r="C2943" s="1" t="s">
        <v>290</v>
      </c>
      <c r="D2943" s="1" t="s">
        <v>89</v>
      </c>
      <c r="E2943" s="1" t="str">
        <f>+VLOOKUP(D2943,'[1]Exportar Hoja de Trabajo'!$B$2:$F$2549,2,0)</f>
        <v>SIMON BOLIVAR</v>
      </c>
      <c r="F2943" s="1" t="s">
        <v>6</v>
      </c>
      <c r="G2943" s="1" t="s">
        <v>283</v>
      </c>
      <c r="H2943" s="1" t="s">
        <v>29</v>
      </c>
      <c r="I2943" s="5">
        <v>1246</v>
      </c>
      <c r="J2943" s="1" t="s">
        <v>30</v>
      </c>
      <c r="K2943" s="1" t="s">
        <v>488</v>
      </c>
    </row>
    <row r="2944" spans="1:11" ht="13.5" thickBot="1">
      <c r="A2944" s="30">
        <v>45352</v>
      </c>
      <c r="B2944" s="1" t="s">
        <v>13</v>
      </c>
      <c r="C2944" s="1" t="s">
        <v>290</v>
      </c>
      <c r="D2944" s="1" t="s">
        <v>89</v>
      </c>
      <c r="E2944" s="1" t="str">
        <f>+VLOOKUP(D2944,'[1]Exportar Hoja de Trabajo'!$B$2:$F$2549,2,0)</f>
        <v>SIMON BOLIVAR</v>
      </c>
      <c r="F2944" s="1" t="s">
        <v>6</v>
      </c>
      <c r="G2944" s="1" t="s">
        <v>283</v>
      </c>
      <c r="H2944" s="1" t="s">
        <v>15</v>
      </c>
      <c r="I2944" s="5">
        <v>56</v>
      </c>
      <c r="J2944" s="1" t="s">
        <v>25</v>
      </c>
      <c r="K2944" s="1" t="s">
        <v>26</v>
      </c>
    </row>
    <row r="2945" spans="1:11" ht="13.5" thickBot="1">
      <c r="A2945" s="30">
        <v>45352</v>
      </c>
      <c r="B2945" s="1" t="s">
        <v>13</v>
      </c>
      <c r="C2945" s="1" t="s">
        <v>290</v>
      </c>
      <c r="D2945" s="1" t="s">
        <v>89</v>
      </c>
      <c r="E2945" s="1" t="str">
        <f>+VLOOKUP(D2945,'[1]Exportar Hoja de Trabajo'!$B$2:$F$2549,2,0)</f>
        <v>SIMON BOLIVAR</v>
      </c>
      <c r="F2945" s="1" t="s">
        <v>18</v>
      </c>
      <c r="G2945" s="1" t="s">
        <v>19</v>
      </c>
      <c r="H2945" s="1" t="s">
        <v>29</v>
      </c>
      <c r="I2945" s="5">
        <v>480</v>
      </c>
      <c r="J2945" s="1" t="s">
        <v>46</v>
      </c>
      <c r="K2945" s="1" t="s">
        <v>47</v>
      </c>
    </row>
    <row r="2946" spans="1:11" ht="13.5" thickBot="1">
      <c r="A2946" s="30">
        <v>45352</v>
      </c>
      <c r="B2946" s="1" t="s">
        <v>13</v>
      </c>
      <c r="C2946" s="1" t="s">
        <v>290</v>
      </c>
      <c r="D2946" s="1" t="s">
        <v>89</v>
      </c>
      <c r="E2946" s="1" t="str">
        <f>+VLOOKUP(D2946,'[1]Exportar Hoja de Trabajo'!$B$2:$F$2549,2,0)</f>
        <v>SIMON BOLIVAR</v>
      </c>
      <c r="F2946" s="1" t="s">
        <v>18</v>
      </c>
      <c r="G2946" s="1" t="s">
        <v>19</v>
      </c>
      <c r="H2946" s="1" t="s">
        <v>15</v>
      </c>
      <c r="I2946" s="5">
        <v>14</v>
      </c>
      <c r="J2946" s="1" t="s">
        <v>25</v>
      </c>
      <c r="K2946" s="1" t="s">
        <v>26</v>
      </c>
    </row>
    <row r="2947" spans="1:11" ht="13.5" thickBot="1">
      <c r="A2947" s="30">
        <v>45352</v>
      </c>
      <c r="B2947" s="1" t="s">
        <v>13</v>
      </c>
      <c r="C2947" s="1" t="s">
        <v>290</v>
      </c>
      <c r="D2947" s="1" t="s">
        <v>89</v>
      </c>
      <c r="E2947" s="1" t="str">
        <f>+VLOOKUP(D2947,'[1]Exportar Hoja de Trabajo'!$B$2:$F$2549,2,0)</f>
        <v>SIMON BOLIVAR</v>
      </c>
      <c r="F2947" s="1" t="s">
        <v>23</v>
      </c>
      <c r="G2947" s="1" t="s">
        <v>24</v>
      </c>
      <c r="H2947" s="1" t="s">
        <v>49</v>
      </c>
      <c r="I2947" s="5">
        <v>44</v>
      </c>
      <c r="J2947" s="1" t="s">
        <v>50</v>
      </c>
      <c r="K2947" s="1" t="s">
        <v>51</v>
      </c>
    </row>
    <row r="2948" spans="1:11" ht="13.5" thickBot="1">
      <c r="A2948" s="30">
        <v>45352</v>
      </c>
      <c r="B2948" s="1" t="s">
        <v>13</v>
      </c>
      <c r="C2948" s="1" t="s">
        <v>290</v>
      </c>
      <c r="D2948" s="1" t="s">
        <v>89</v>
      </c>
      <c r="E2948" s="1" t="str">
        <f>+VLOOKUP(D2948,'[1]Exportar Hoja de Trabajo'!$B$2:$F$2549,2,0)</f>
        <v>SIMON BOLIVAR</v>
      </c>
      <c r="F2948" s="1" t="s">
        <v>23</v>
      </c>
      <c r="G2948" s="1" t="s">
        <v>24</v>
      </c>
      <c r="H2948" s="1" t="s">
        <v>29</v>
      </c>
      <c r="I2948" s="5">
        <v>269</v>
      </c>
      <c r="J2948" s="1" t="s">
        <v>30</v>
      </c>
      <c r="K2948" s="1" t="s">
        <v>488</v>
      </c>
    </row>
    <row r="2949" spans="1:11" ht="13.5" thickBot="1">
      <c r="A2949" s="30">
        <v>45352</v>
      </c>
      <c r="B2949" s="1" t="s">
        <v>13</v>
      </c>
      <c r="C2949" s="1" t="s">
        <v>290</v>
      </c>
      <c r="D2949" s="1" t="s">
        <v>89</v>
      </c>
      <c r="E2949" s="1" t="str">
        <f>+VLOOKUP(D2949,'[1]Exportar Hoja de Trabajo'!$B$2:$F$2549,2,0)</f>
        <v>SIMON BOLIVAR</v>
      </c>
      <c r="F2949" s="1" t="s">
        <v>27</v>
      </c>
      <c r="G2949" s="1" t="s">
        <v>28</v>
      </c>
      <c r="H2949" s="1" t="s">
        <v>29</v>
      </c>
      <c r="I2949" s="5">
        <v>480</v>
      </c>
      <c r="J2949" s="1" t="s">
        <v>46</v>
      </c>
      <c r="K2949" s="1" t="s">
        <v>47</v>
      </c>
    </row>
    <row r="2950" spans="1:11" ht="13.5" thickBot="1">
      <c r="A2950" s="30">
        <v>45352</v>
      </c>
      <c r="B2950" s="1" t="s">
        <v>13</v>
      </c>
      <c r="C2950" s="1" t="s">
        <v>290</v>
      </c>
      <c r="D2950" s="1" t="s">
        <v>89</v>
      </c>
      <c r="E2950" s="1" t="str">
        <f>+VLOOKUP(D2950,'[1]Exportar Hoja de Trabajo'!$B$2:$F$2549,2,0)</f>
        <v>SIMON BOLIVAR</v>
      </c>
      <c r="F2950" s="1" t="s">
        <v>27</v>
      </c>
      <c r="G2950" s="1" t="s">
        <v>28</v>
      </c>
      <c r="H2950" s="1" t="s">
        <v>29</v>
      </c>
      <c r="I2950" s="5">
        <v>270</v>
      </c>
      <c r="J2950" s="1" t="s">
        <v>30</v>
      </c>
      <c r="K2950" s="1" t="s">
        <v>488</v>
      </c>
    </row>
    <row r="2951" spans="1:11" ht="13.5" thickBot="1">
      <c r="A2951" s="30">
        <v>45352</v>
      </c>
      <c r="B2951" s="1" t="s">
        <v>13</v>
      </c>
      <c r="C2951" s="1" t="s">
        <v>290</v>
      </c>
      <c r="D2951" s="1" t="s">
        <v>85</v>
      </c>
      <c r="E2951" s="1" t="str">
        <f>+VLOOKUP(D2951,'[1]Exportar Hoja de Trabajo'!$B$2:$F$2549,2,0)</f>
        <v>NEIVA - BENITO SALAS</v>
      </c>
      <c r="F2951" s="1" t="s">
        <v>18</v>
      </c>
      <c r="G2951" s="1" t="s">
        <v>19</v>
      </c>
      <c r="H2951" s="1" t="s">
        <v>29</v>
      </c>
      <c r="I2951" s="5">
        <v>56</v>
      </c>
      <c r="J2951" s="1" t="s">
        <v>46</v>
      </c>
      <c r="K2951" s="1" t="s">
        <v>47</v>
      </c>
    </row>
    <row r="2952" spans="1:11" ht="13.5" thickBot="1">
      <c r="A2952" s="30">
        <v>45352</v>
      </c>
      <c r="B2952" s="1" t="s">
        <v>13</v>
      </c>
      <c r="C2952" s="1" t="s">
        <v>290</v>
      </c>
      <c r="D2952" s="1" t="s">
        <v>85</v>
      </c>
      <c r="E2952" s="1" t="str">
        <f>+VLOOKUP(D2952,'[1]Exportar Hoja de Trabajo'!$B$2:$F$2549,2,0)</f>
        <v>NEIVA - BENITO SALAS</v>
      </c>
      <c r="F2952" s="1" t="s">
        <v>27</v>
      </c>
      <c r="G2952" s="1" t="s">
        <v>28</v>
      </c>
      <c r="H2952" s="1" t="s">
        <v>45</v>
      </c>
      <c r="I2952" s="5">
        <v>1</v>
      </c>
      <c r="J2952" s="1" t="s">
        <v>46</v>
      </c>
      <c r="K2952" s="1" t="s">
        <v>47</v>
      </c>
    </row>
    <row r="2953" spans="1:11" ht="13.5" thickBot="1">
      <c r="A2953" s="30">
        <v>45352</v>
      </c>
      <c r="B2953" s="1" t="s">
        <v>139</v>
      </c>
      <c r="C2953" s="1" t="s">
        <v>291</v>
      </c>
      <c r="D2953" s="1" t="s">
        <v>140</v>
      </c>
      <c r="E2953" s="1" t="str">
        <f>+VLOOKUP(D2953,'[1]Exportar Hoja de Trabajo'!$B$2:$F$2549,2,0)</f>
        <v>MEDELLIN - OLAYA HERRERA</v>
      </c>
      <c r="F2953" s="1" t="s">
        <v>18</v>
      </c>
      <c r="G2953" s="1" t="s">
        <v>19</v>
      </c>
      <c r="H2953" s="1" t="s">
        <v>240</v>
      </c>
      <c r="I2953" s="5">
        <v>21</v>
      </c>
      <c r="J2953" s="1" t="s">
        <v>131</v>
      </c>
      <c r="K2953" s="1" t="s">
        <v>132</v>
      </c>
    </row>
    <row r="2954" spans="1:11" ht="13.5" thickBot="1">
      <c r="A2954" s="30">
        <v>45352</v>
      </c>
      <c r="B2954" s="1" t="s">
        <v>146</v>
      </c>
      <c r="C2954" s="1" t="s">
        <v>148</v>
      </c>
      <c r="D2954" s="1" t="s">
        <v>5</v>
      </c>
      <c r="E2954" s="1" t="str">
        <f>+VLOOKUP(D2954,'[1]Exportar Hoja de Trabajo'!$B$2:$F$2549,2,0)</f>
        <v>BOGOTA - EL DORADO LUIS CARLOS GALAN SARMIENTO</v>
      </c>
      <c r="F2954" s="1" t="s">
        <v>59</v>
      </c>
      <c r="G2954" s="1" t="s">
        <v>60</v>
      </c>
      <c r="H2954" s="1" t="s">
        <v>150</v>
      </c>
      <c r="I2954" s="5">
        <v>4</v>
      </c>
      <c r="J2954" s="1" t="s">
        <v>146</v>
      </c>
      <c r="K2954" s="1" t="s">
        <v>148</v>
      </c>
    </row>
    <row r="2955" spans="1:11" ht="13.5" thickBot="1">
      <c r="A2955" s="30">
        <v>45352</v>
      </c>
      <c r="B2955" s="1" t="s">
        <v>146</v>
      </c>
      <c r="C2955" s="1" t="s">
        <v>148</v>
      </c>
      <c r="D2955" s="1" t="s">
        <v>5</v>
      </c>
      <c r="E2955" s="1" t="str">
        <f>+VLOOKUP(D2955,'[1]Exportar Hoja de Trabajo'!$B$2:$F$2549,2,0)</f>
        <v>BOGOTA - EL DORADO LUIS CARLOS GALAN SARMIENTO</v>
      </c>
      <c r="F2955" s="1" t="s">
        <v>23</v>
      </c>
      <c r="G2955" s="1" t="s">
        <v>24</v>
      </c>
      <c r="H2955" s="1" t="s">
        <v>154</v>
      </c>
      <c r="I2955" s="5">
        <v>7</v>
      </c>
      <c r="J2955" s="1" t="s">
        <v>146</v>
      </c>
      <c r="K2955" s="1" t="s">
        <v>148</v>
      </c>
    </row>
    <row r="2956" spans="1:11" ht="13.5" thickBot="1">
      <c r="A2956" s="30">
        <v>45352</v>
      </c>
      <c r="B2956" s="1" t="s">
        <v>153</v>
      </c>
      <c r="C2956" s="1" t="s">
        <v>292</v>
      </c>
      <c r="D2956" s="1" t="s">
        <v>5</v>
      </c>
      <c r="E2956" s="1" t="str">
        <f>+VLOOKUP(D2956,'[1]Exportar Hoja de Trabajo'!$B$2:$F$2549,2,0)</f>
        <v>BOGOTA - EL DORADO LUIS CARLOS GALAN SARMIENTO</v>
      </c>
      <c r="F2956" s="1" t="s">
        <v>6</v>
      </c>
      <c r="G2956" s="1" t="s">
        <v>283</v>
      </c>
      <c r="H2956" s="1" t="s">
        <v>114</v>
      </c>
      <c r="I2956" s="5">
        <v>36</v>
      </c>
      <c r="J2956" s="1" t="s">
        <v>57</v>
      </c>
      <c r="K2956" s="1" t="s">
        <v>58</v>
      </c>
    </row>
    <row r="2957" spans="1:11" ht="13.5" thickBot="1">
      <c r="A2957" s="30">
        <v>45352</v>
      </c>
      <c r="B2957" s="1" t="s">
        <v>153</v>
      </c>
      <c r="C2957" s="1" t="s">
        <v>292</v>
      </c>
      <c r="D2957" s="1" t="s">
        <v>5</v>
      </c>
      <c r="E2957" s="1" t="str">
        <f>+VLOOKUP(D2957,'[1]Exportar Hoja de Trabajo'!$B$2:$F$2549,2,0)</f>
        <v>BOGOTA - EL DORADO LUIS CARLOS GALAN SARMIENTO</v>
      </c>
      <c r="F2957" s="1" t="s">
        <v>38</v>
      </c>
      <c r="G2957" s="1" t="s">
        <v>39</v>
      </c>
      <c r="H2957" s="1" t="s">
        <v>114</v>
      </c>
      <c r="I2957" s="5">
        <v>1</v>
      </c>
      <c r="J2957" s="1" t="s">
        <v>57</v>
      </c>
      <c r="K2957" s="1" t="s">
        <v>58</v>
      </c>
    </row>
    <row r="2958" spans="1:11" ht="13.5" thickBot="1">
      <c r="A2958" s="30">
        <v>45352</v>
      </c>
      <c r="B2958" s="1" t="s">
        <v>153</v>
      </c>
      <c r="C2958" s="1" t="s">
        <v>292</v>
      </c>
      <c r="D2958" s="1" t="s">
        <v>76</v>
      </c>
      <c r="E2958" s="1" t="str">
        <f>+VLOOKUP(D2958,'[1]Exportar Hoja de Trabajo'!$B$2:$F$2549,2,0)</f>
        <v>RIONEGRO - JOSE M. CORDOVA</v>
      </c>
      <c r="F2958" s="1" t="s">
        <v>59</v>
      </c>
      <c r="G2958" s="1" t="s">
        <v>60</v>
      </c>
      <c r="H2958" s="1" t="s">
        <v>45</v>
      </c>
      <c r="I2958" s="5">
        <v>7</v>
      </c>
      <c r="J2958" s="1" t="s">
        <v>30</v>
      </c>
      <c r="K2958" s="1" t="s">
        <v>488</v>
      </c>
    </row>
    <row r="2959" spans="1:11" ht="13.5" thickBot="1">
      <c r="A2959" s="30">
        <v>45352</v>
      </c>
      <c r="B2959" s="1" t="s">
        <v>153</v>
      </c>
      <c r="C2959" s="1" t="s">
        <v>292</v>
      </c>
      <c r="D2959" s="1" t="s">
        <v>76</v>
      </c>
      <c r="E2959" s="1" t="str">
        <f>+VLOOKUP(D2959,'[1]Exportar Hoja de Trabajo'!$B$2:$F$2549,2,0)</f>
        <v>RIONEGRO - JOSE M. CORDOVA</v>
      </c>
      <c r="F2959" s="1" t="s">
        <v>6</v>
      </c>
      <c r="G2959" s="1" t="s">
        <v>283</v>
      </c>
      <c r="H2959" s="1" t="s">
        <v>120</v>
      </c>
      <c r="I2959" s="5">
        <v>2</v>
      </c>
      <c r="J2959" s="1" t="s">
        <v>115</v>
      </c>
      <c r="K2959" s="1" t="s">
        <v>116</v>
      </c>
    </row>
    <row r="2960" spans="1:11" ht="15.75" thickBot="1">
      <c r="A2960" s="30">
        <v>45352</v>
      </c>
      <c r="B2960" s="1" t="s">
        <v>155</v>
      </c>
      <c r="C2960" s="13" t="s">
        <v>296</v>
      </c>
      <c r="D2960" s="1" t="s">
        <v>5</v>
      </c>
      <c r="E2960" s="1" t="str">
        <f>+VLOOKUP(D2960,'[1]Exportar Hoja de Trabajo'!$B$2:$F$2549,2,0)</f>
        <v>BOGOTA - EL DORADO LUIS CARLOS GALAN SARMIENTO</v>
      </c>
      <c r="F2960" s="1" t="s">
        <v>40</v>
      </c>
      <c r="G2960" s="1" t="s">
        <v>41</v>
      </c>
      <c r="H2960" s="1" t="s">
        <v>156</v>
      </c>
      <c r="I2960" s="5">
        <v>150</v>
      </c>
      <c r="J2960" s="1" t="s">
        <v>107</v>
      </c>
      <c r="K2960" s="1" t="s">
        <v>108</v>
      </c>
    </row>
    <row r="2961" spans="1:11" ht="13.5" thickBot="1">
      <c r="A2961" s="30">
        <v>45352</v>
      </c>
      <c r="B2961" s="1" t="s">
        <v>162</v>
      </c>
      <c r="C2961" s="1" t="s">
        <v>299</v>
      </c>
      <c r="D2961" s="1" t="s">
        <v>76</v>
      </c>
      <c r="E2961" s="1" t="str">
        <f>+VLOOKUP(D2961,'[1]Exportar Hoja de Trabajo'!$B$2:$F$2549,2,0)</f>
        <v>RIONEGRO - JOSE M. CORDOVA</v>
      </c>
      <c r="F2961" s="1" t="s">
        <v>27</v>
      </c>
      <c r="G2961" s="1" t="s">
        <v>28</v>
      </c>
      <c r="H2961" s="1" t="s">
        <v>150</v>
      </c>
      <c r="I2961" s="5">
        <v>1</v>
      </c>
      <c r="J2961" s="1" t="s">
        <v>131</v>
      </c>
      <c r="K2961" s="1" t="s">
        <v>132</v>
      </c>
    </row>
    <row r="2962" spans="1:11" ht="13.5" thickBot="1">
      <c r="A2962" s="30">
        <v>45352</v>
      </c>
      <c r="B2962" s="1" t="s">
        <v>162</v>
      </c>
      <c r="C2962" s="1" t="s">
        <v>299</v>
      </c>
      <c r="D2962" s="1" t="s">
        <v>76</v>
      </c>
      <c r="E2962" s="1" t="str">
        <f>+VLOOKUP(D2962,'[1]Exportar Hoja de Trabajo'!$B$2:$F$2549,2,0)</f>
        <v>RIONEGRO - JOSE M. CORDOVA</v>
      </c>
      <c r="F2962" s="1" t="s">
        <v>18</v>
      </c>
      <c r="G2962" s="1" t="s">
        <v>19</v>
      </c>
      <c r="H2962" s="1" t="s">
        <v>164</v>
      </c>
      <c r="I2962" s="5">
        <v>6</v>
      </c>
      <c r="J2962" s="1" t="s">
        <v>131</v>
      </c>
      <c r="K2962" s="1" t="s">
        <v>132</v>
      </c>
    </row>
    <row r="2963" spans="1:11" ht="13.5" thickBot="1">
      <c r="A2963" s="30">
        <v>45352</v>
      </c>
      <c r="B2963" s="1" t="s">
        <v>162</v>
      </c>
      <c r="C2963" s="1" t="s">
        <v>299</v>
      </c>
      <c r="D2963" s="1" t="s">
        <v>76</v>
      </c>
      <c r="E2963" s="1" t="str">
        <f>+VLOOKUP(D2963,'[1]Exportar Hoja de Trabajo'!$B$2:$F$2549,2,0)</f>
        <v>RIONEGRO - JOSE M. CORDOVA</v>
      </c>
      <c r="F2963" s="1" t="s">
        <v>32</v>
      </c>
      <c r="G2963" s="1" t="s">
        <v>33</v>
      </c>
      <c r="H2963" s="1" t="s">
        <v>134</v>
      </c>
      <c r="I2963" s="5">
        <v>1</v>
      </c>
      <c r="J2963" s="1" t="s">
        <v>131</v>
      </c>
      <c r="K2963" s="1" t="s">
        <v>132</v>
      </c>
    </row>
    <row r="2964" spans="1:11" ht="13.5" thickBot="1">
      <c r="A2964" s="30">
        <v>45352</v>
      </c>
      <c r="B2964" s="1" t="s">
        <v>162</v>
      </c>
      <c r="C2964" s="1" t="s">
        <v>299</v>
      </c>
      <c r="D2964" s="1" t="s">
        <v>76</v>
      </c>
      <c r="E2964" s="1" t="str">
        <f>+VLOOKUP(D2964,'[1]Exportar Hoja de Trabajo'!$B$2:$F$2549,2,0)</f>
        <v>RIONEGRO - JOSE M. CORDOVA</v>
      </c>
      <c r="F2964" s="1" t="s">
        <v>18</v>
      </c>
      <c r="G2964" s="1" t="s">
        <v>19</v>
      </c>
      <c r="H2964" s="1" t="s">
        <v>134</v>
      </c>
      <c r="I2964" s="5">
        <v>2</v>
      </c>
      <c r="J2964" s="1" t="s">
        <v>131</v>
      </c>
      <c r="K2964" s="1" t="s">
        <v>132</v>
      </c>
    </row>
    <row r="2965" spans="1:11" ht="13.5" thickBot="1">
      <c r="A2965" s="30">
        <v>45383</v>
      </c>
      <c r="B2965" s="1" t="s">
        <v>90</v>
      </c>
      <c r="C2965" s="1" t="s">
        <v>294</v>
      </c>
      <c r="D2965" s="1" t="s">
        <v>5</v>
      </c>
      <c r="E2965" s="1" t="str">
        <f>+VLOOKUP(D2965,'[1]Exportar Hoja de Trabajo'!$B$2:$F$2549,2,0)</f>
        <v>BOGOTA - EL DORADO LUIS CARLOS GALAN SARMIENTO</v>
      </c>
      <c r="F2965" s="1" t="s">
        <v>40</v>
      </c>
      <c r="G2965" s="1" t="s">
        <v>41</v>
      </c>
      <c r="H2965" s="1" t="s">
        <v>52</v>
      </c>
      <c r="I2965" s="5">
        <v>17</v>
      </c>
      <c r="J2965" s="1" t="s">
        <v>105</v>
      </c>
      <c r="K2965" s="1" t="s">
        <v>106</v>
      </c>
    </row>
    <row r="2966" spans="1:11" ht="13.5" thickBot="1">
      <c r="A2966" s="30">
        <v>45383</v>
      </c>
      <c r="B2966" s="1" t="s">
        <v>90</v>
      </c>
      <c r="C2966" s="1" t="s">
        <v>294</v>
      </c>
      <c r="D2966" s="1" t="s">
        <v>5</v>
      </c>
      <c r="E2966" s="1" t="str">
        <f>+VLOOKUP(D2966,'[1]Exportar Hoja de Trabajo'!$B$2:$F$2549,2,0)</f>
        <v>BOGOTA - EL DORADO LUIS CARLOS GALAN SARMIENTO</v>
      </c>
      <c r="F2966" s="1" t="s">
        <v>36</v>
      </c>
      <c r="G2966" t="s">
        <v>347</v>
      </c>
      <c r="H2966" s="1" t="s">
        <v>94</v>
      </c>
      <c r="I2966" s="5">
        <v>38</v>
      </c>
      <c r="J2966" s="1" t="s">
        <v>95</v>
      </c>
      <c r="K2966" s="1" t="s">
        <v>96</v>
      </c>
    </row>
    <row r="2967" spans="1:11" ht="13.5" thickBot="1">
      <c r="A2967" s="30">
        <v>45383</v>
      </c>
      <c r="B2967" s="1" t="s">
        <v>90</v>
      </c>
      <c r="C2967" s="1" t="s">
        <v>294</v>
      </c>
      <c r="D2967" s="1" t="s">
        <v>5</v>
      </c>
      <c r="E2967" s="1" t="str">
        <f>+VLOOKUP(D2967,'[1]Exportar Hoja de Trabajo'!$B$2:$F$2549,2,0)</f>
        <v>BOGOTA - EL DORADO LUIS CARLOS GALAN SARMIENTO</v>
      </c>
      <c r="F2967" s="1" t="s">
        <v>23</v>
      </c>
      <c r="G2967" s="1" t="s">
        <v>24</v>
      </c>
      <c r="H2967" s="1" t="s">
        <v>79</v>
      </c>
      <c r="I2967" s="5">
        <v>13</v>
      </c>
      <c r="J2967" s="1" t="s">
        <v>100</v>
      </c>
      <c r="K2967" s="1" t="s">
        <v>101</v>
      </c>
    </row>
    <row r="2968" spans="1:11" ht="13.5" thickBot="1">
      <c r="A2968" s="30">
        <v>45383</v>
      </c>
      <c r="B2968" s="1" t="s">
        <v>90</v>
      </c>
      <c r="C2968" s="1" t="s">
        <v>294</v>
      </c>
      <c r="D2968" s="1" t="s">
        <v>5</v>
      </c>
      <c r="E2968" s="1" t="str">
        <f>+VLOOKUP(D2968,'[1]Exportar Hoja de Trabajo'!$B$2:$F$2549,2,0)</f>
        <v>BOGOTA - EL DORADO LUIS CARLOS GALAN SARMIENTO</v>
      </c>
      <c r="F2968" s="1" t="s">
        <v>59</v>
      </c>
      <c r="G2968" s="1" t="s">
        <v>60</v>
      </c>
      <c r="H2968" s="1" t="s">
        <v>102</v>
      </c>
      <c r="I2968" s="5">
        <v>17</v>
      </c>
      <c r="J2968" s="1" t="s">
        <v>103</v>
      </c>
      <c r="K2968" s="1" t="s">
        <v>104</v>
      </c>
    </row>
    <row r="2969" spans="1:11" ht="13.5" thickBot="1">
      <c r="A2969" s="30">
        <v>45383</v>
      </c>
      <c r="B2969" s="1" t="s">
        <v>90</v>
      </c>
      <c r="C2969" s="1" t="s">
        <v>294</v>
      </c>
      <c r="D2969" s="1" t="s">
        <v>5</v>
      </c>
      <c r="E2969" s="1" t="str">
        <f>+VLOOKUP(D2969,'[1]Exportar Hoja de Trabajo'!$B$2:$F$2549,2,0)</f>
        <v>BOGOTA - EL DORADO LUIS CARLOS GALAN SARMIENTO</v>
      </c>
      <c r="F2969" s="1" t="s">
        <v>23</v>
      </c>
      <c r="G2969" s="1" t="s">
        <v>24</v>
      </c>
      <c r="H2969" s="1" t="s">
        <v>102</v>
      </c>
      <c r="I2969" s="5">
        <v>17</v>
      </c>
      <c r="J2969" s="1" t="s">
        <v>103</v>
      </c>
      <c r="K2969" s="1" t="s">
        <v>104</v>
      </c>
    </row>
    <row r="2970" spans="1:11" ht="13.5" thickBot="1">
      <c r="A2970" s="30">
        <v>45383</v>
      </c>
      <c r="B2970" s="1" t="s">
        <v>112</v>
      </c>
      <c r="C2970" s="1" t="s">
        <v>293</v>
      </c>
      <c r="D2970" s="1" t="s">
        <v>113</v>
      </c>
      <c r="E2970" s="1" t="str">
        <f>+VLOOKUP(D2970,'[1]Exportar Hoja de Trabajo'!$B$2:$F$2549,2,0)</f>
        <v>BARRANCABERMEJA-YARIGUIES</v>
      </c>
      <c r="F2970" s="1" t="s">
        <v>18</v>
      </c>
      <c r="G2970" s="1" t="s">
        <v>19</v>
      </c>
      <c r="H2970" s="1" t="s">
        <v>114</v>
      </c>
      <c r="I2970" s="5">
        <v>37</v>
      </c>
      <c r="J2970" s="1" t="s">
        <v>115</v>
      </c>
      <c r="K2970" s="1" t="s">
        <v>116</v>
      </c>
    </row>
    <row r="2971" spans="1:11" ht="13.5" thickBot="1">
      <c r="A2971" s="30">
        <v>45383</v>
      </c>
      <c r="B2971" s="1" t="s">
        <v>112</v>
      </c>
      <c r="C2971" s="1" t="s">
        <v>293</v>
      </c>
      <c r="D2971" s="1" t="s">
        <v>113</v>
      </c>
      <c r="E2971" s="1" t="str">
        <f>+VLOOKUP(D2971,'[1]Exportar Hoja de Trabajo'!$B$2:$F$2549,2,0)</f>
        <v>BARRANCABERMEJA-YARIGUIES</v>
      </c>
      <c r="F2971" s="1" t="s">
        <v>32</v>
      </c>
      <c r="G2971" s="1" t="s">
        <v>33</v>
      </c>
      <c r="H2971" s="1" t="s">
        <v>29</v>
      </c>
      <c r="I2971" s="5">
        <v>57</v>
      </c>
      <c r="J2971" s="1" t="s">
        <v>117</v>
      </c>
      <c r="K2971" s="1" t="s">
        <v>47</v>
      </c>
    </row>
    <row r="2972" spans="1:11" ht="13.5" thickBot="1">
      <c r="A2972" s="30">
        <v>45383</v>
      </c>
      <c r="B2972" s="1" t="s">
        <v>112</v>
      </c>
      <c r="C2972" s="1" t="s">
        <v>293</v>
      </c>
      <c r="D2972" s="1" t="s">
        <v>73</v>
      </c>
      <c r="E2972" s="1" t="str">
        <f>+VLOOKUP(D2972,'[1]Exportar Hoja de Trabajo'!$B$2:$F$2549,2,0)</f>
        <v>EL YOPAL</v>
      </c>
      <c r="F2972" s="1" t="s">
        <v>18</v>
      </c>
      <c r="G2972" s="1" t="s">
        <v>19</v>
      </c>
      <c r="H2972" s="1" t="s">
        <v>29</v>
      </c>
      <c r="I2972" s="5">
        <v>47</v>
      </c>
      <c r="J2972" s="1" t="s">
        <v>46</v>
      </c>
      <c r="K2972" s="1" t="s">
        <v>47</v>
      </c>
    </row>
    <row r="2973" spans="1:11" ht="13.5" thickBot="1">
      <c r="A2973" s="30">
        <v>45383</v>
      </c>
      <c r="B2973" s="1" t="s">
        <v>112</v>
      </c>
      <c r="C2973" s="1" t="s">
        <v>293</v>
      </c>
      <c r="D2973" s="1" t="s">
        <v>118</v>
      </c>
      <c r="E2973" s="1" t="str">
        <f>+VLOOKUP(D2973,'[1]Exportar Hoja de Trabajo'!$B$2:$F$2549,2,0)</f>
        <v>GUILLERMO LEON VALENCIA</v>
      </c>
      <c r="F2973" s="1" t="s">
        <v>18</v>
      </c>
      <c r="G2973" s="1" t="s">
        <v>19</v>
      </c>
      <c r="H2973" s="1" t="s">
        <v>29</v>
      </c>
      <c r="I2973" s="5">
        <v>30</v>
      </c>
      <c r="J2973" s="1" t="s">
        <v>46</v>
      </c>
      <c r="K2973" s="1" t="s">
        <v>47</v>
      </c>
    </row>
    <row r="2974" spans="1:11" ht="13.5" thickBot="1">
      <c r="A2974" s="30">
        <v>45383</v>
      </c>
      <c r="B2974" s="1" t="s">
        <v>112</v>
      </c>
      <c r="C2974" s="1" t="s">
        <v>293</v>
      </c>
      <c r="D2974" s="1" t="s">
        <v>118</v>
      </c>
      <c r="E2974" s="1" t="str">
        <f>+VLOOKUP(D2974,'[1]Exportar Hoja de Trabajo'!$B$2:$F$2549,2,0)</f>
        <v>GUILLERMO LEON VALENCIA</v>
      </c>
      <c r="F2974" s="1" t="s">
        <v>27</v>
      </c>
      <c r="G2974" s="1" t="s">
        <v>28</v>
      </c>
      <c r="H2974" s="1" t="s">
        <v>120</v>
      </c>
      <c r="I2974" s="5">
        <v>6</v>
      </c>
      <c r="J2974" s="1" t="s">
        <v>115</v>
      </c>
      <c r="K2974" s="1" t="s">
        <v>116</v>
      </c>
    </row>
    <row r="2975" spans="1:11" ht="13.5" thickBot="1">
      <c r="A2975" s="30">
        <v>45383</v>
      </c>
      <c r="B2975" s="1" t="s">
        <v>112</v>
      </c>
      <c r="C2975" s="1" t="s">
        <v>293</v>
      </c>
      <c r="D2975" s="1" t="s">
        <v>119</v>
      </c>
      <c r="E2975" s="1" t="str">
        <f>+VLOOKUP(D2975,'[1]Exportar Hoja de Trabajo'!$B$2:$F$2549,2,0)</f>
        <v>ALFONSO LOPEZ PUMAREJO.</v>
      </c>
      <c r="F2975" s="1" t="s">
        <v>18</v>
      </c>
      <c r="G2975" s="1" t="s">
        <v>19</v>
      </c>
      <c r="H2975" s="1" t="s">
        <v>29</v>
      </c>
      <c r="I2975" s="5">
        <v>118</v>
      </c>
      <c r="J2975" s="1" t="s">
        <v>46</v>
      </c>
      <c r="K2975" s="1" t="s">
        <v>47</v>
      </c>
    </row>
    <row r="2976" spans="1:11" ht="13.5" thickBot="1">
      <c r="A2976" s="30">
        <v>45383</v>
      </c>
      <c r="B2976" s="1" t="s">
        <v>112</v>
      </c>
      <c r="C2976" s="1" t="s">
        <v>293</v>
      </c>
      <c r="D2976" s="1" t="s">
        <v>119</v>
      </c>
      <c r="E2976" s="1" t="str">
        <f>+VLOOKUP(D2976,'[1]Exportar Hoja de Trabajo'!$B$2:$F$2549,2,0)</f>
        <v>ALFONSO LOPEZ PUMAREJO.</v>
      </c>
      <c r="F2976" s="1" t="s">
        <v>38</v>
      </c>
      <c r="G2976" s="1" t="s">
        <v>39</v>
      </c>
      <c r="H2976" s="1" t="s">
        <v>29</v>
      </c>
      <c r="I2976" s="5">
        <v>118</v>
      </c>
      <c r="J2976" s="1" t="s">
        <v>46</v>
      </c>
      <c r="K2976" s="1" t="s">
        <v>47</v>
      </c>
    </row>
    <row r="2977" spans="1:11" ht="13.5" thickBot="1">
      <c r="A2977" s="30">
        <v>45383</v>
      </c>
      <c r="B2977" s="1" t="s">
        <v>112</v>
      </c>
      <c r="C2977" s="1" t="s">
        <v>293</v>
      </c>
      <c r="D2977" s="1" t="s">
        <v>123</v>
      </c>
      <c r="E2977" s="1" t="str">
        <f>+VLOOKUP(D2977,'[1]Exportar Hoja de Trabajo'!$B$2:$F$2549,2,0)</f>
        <v>TUMACO - LA FLORIDA</v>
      </c>
      <c r="F2977" s="1" t="s">
        <v>27</v>
      </c>
      <c r="G2977" s="1" t="s">
        <v>28</v>
      </c>
      <c r="H2977" s="1" t="s">
        <v>120</v>
      </c>
      <c r="I2977" s="5">
        <v>54</v>
      </c>
      <c r="J2977" s="1" t="s">
        <v>115</v>
      </c>
      <c r="K2977" s="1" t="s">
        <v>116</v>
      </c>
    </row>
    <row r="2978" spans="1:11" ht="13.5" thickBot="1">
      <c r="A2978" s="30">
        <v>45383</v>
      </c>
      <c r="B2978" s="1" t="s">
        <v>142</v>
      </c>
      <c r="C2978" s="1" t="s">
        <v>300</v>
      </c>
      <c r="D2978" s="1" t="s">
        <v>44</v>
      </c>
      <c r="E2978" s="1" t="str">
        <f>+VLOOKUP(D2978,'[1]Exportar Hoja de Trabajo'!$B$2:$F$2549,2,0)</f>
        <v>BUCARAMANGA - PALONEGRO</v>
      </c>
      <c r="F2978" s="1" t="s">
        <v>6</v>
      </c>
      <c r="G2978" s="1" t="s">
        <v>283</v>
      </c>
      <c r="H2978" s="1" t="s">
        <v>143</v>
      </c>
      <c r="I2978" s="5">
        <v>30</v>
      </c>
      <c r="J2978" s="1" t="s">
        <v>144</v>
      </c>
      <c r="K2978" s="1" t="s">
        <v>145</v>
      </c>
    </row>
    <row r="2979" spans="1:11" ht="13.5" thickBot="1">
      <c r="A2979" s="30">
        <v>45383</v>
      </c>
      <c r="B2979" s="1" t="s">
        <v>146</v>
      </c>
      <c r="C2979" s="1" t="s">
        <v>148</v>
      </c>
      <c r="D2979" s="1" t="s">
        <v>5</v>
      </c>
      <c r="E2979" s="1" t="str">
        <f>+VLOOKUP(D2979,'[1]Exportar Hoja de Trabajo'!$B$2:$F$2549,2,0)</f>
        <v>BOGOTA - EL DORADO LUIS CARLOS GALAN SARMIENTO</v>
      </c>
      <c r="F2979" s="1" t="s">
        <v>59</v>
      </c>
      <c r="G2979" s="1" t="s">
        <v>60</v>
      </c>
      <c r="H2979" s="1" t="s">
        <v>150</v>
      </c>
      <c r="I2979" s="5">
        <v>4</v>
      </c>
      <c r="J2979" s="1" t="s">
        <v>146</v>
      </c>
      <c r="K2979" s="1" t="s">
        <v>148</v>
      </c>
    </row>
    <row r="2980" spans="1:11" ht="13.5" thickBot="1">
      <c r="A2980" s="30">
        <v>45383</v>
      </c>
      <c r="B2980" s="1" t="s">
        <v>146</v>
      </c>
      <c r="C2980" s="1" t="s">
        <v>148</v>
      </c>
      <c r="D2980" s="1" t="s">
        <v>5</v>
      </c>
      <c r="E2980" s="1" t="str">
        <f>+VLOOKUP(D2980,'[1]Exportar Hoja de Trabajo'!$B$2:$F$2549,2,0)</f>
        <v>BOGOTA - EL DORADO LUIS CARLOS GALAN SARMIENTO</v>
      </c>
      <c r="F2980" s="1" t="s">
        <v>32</v>
      </c>
      <c r="G2980" s="1" t="s">
        <v>33</v>
      </c>
      <c r="H2980" s="1" t="s">
        <v>154</v>
      </c>
      <c r="I2980" s="5">
        <v>7</v>
      </c>
      <c r="J2980" s="1" t="s">
        <v>146</v>
      </c>
      <c r="K2980" s="1" t="s">
        <v>148</v>
      </c>
    </row>
    <row r="2981" spans="1:11" ht="13.5" thickBot="1">
      <c r="A2981" s="30">
        <v>45383</v>
      </c>
      <c r="B2981" s="1" t="s">
        <v>162</v>
      </c>
      <c r="C2981" s="1" t="s">
        <v>299</v>
      </c>
      <c r="D2981" s="1" t="s">
        <v>76</v>
      </c>
      <c r="E2981" s="1" t="str">
        <f>+VLOOKUP(D2981,'[1]Exportar Hoja de Trabajo'!$B$2:$F$2549,2,0)</f>
        <v>RIONEGRO - JOSE M. CORDOVA</v>
      </c>
      <c r="F2981" s="1" t="s">
        <v>36</v>
      </c>
      <c r="G2981" t="s">
        <v>347</v>
      </c>
      <c r="H2981" s="1" t="s">
        <v>150</v>
      </c>
      <c r="I2981" s="5">
        <v>1</v>
      </c>
      <c r="J2981" s="1" t="s">
        <v>131</v>
      </c>
      <c r="K2981" s="1" t="s">
        <v>132</v>
      </c>
    </row>
    <row r="2982" spans="1:11" ht="13.5" thickBot="1">
      <c r="A2982" s="30">
        <v>45383</v>
      </c>
      <c r="B2982" s="1" t="s">
        <v>162</v>
      </c>
      <c r="C2982" s="1" t="s">
        <v>299</v>
      </c>
      <c r="D2982" s="1" t="s">
        <v>76</v>
      </c>
      <c r="E2982" s="1" t="str">
        <f>+VLOOKUP(D2982,'[1]Exportar Hoja de Trabajo'!$B$2:$F$2549,2,0)</f>
        <v>RIONEGRO - JOSE M. CORDOVA</v>
      </c>
      <c r="F2982" s="1" t="s">
        <v>59</v>
      </c>
      <c r="G2982" s="1" t="s">
        <v>60</v>
      </c>
      <c r="H2982" s="1" t="s">
        <v>150</v>
      </c>
      <c r="I2982" s="5">
        <v>4</v>
      </c>
      <c r="J2982" s="1" t="s">
        <v>131</v>
      </c>
      <c r="K2982" s="1" t="s">
        <v>132</v>
      </c>
    </row>
    <row r="2983" spans="1:11" ht="13.5" thickBot="1">
      <c r="A2983" s="30">
        <v>45383</v>
      </c>
      <c r="B2983" s="1" t="s">
        <v>162</v>
      </c>
      <c r="C2983" s="1" t="s">
        <v>299</v>
      </c>
      <c r="D2983" s="1" t="s">
        <v>76</v>
      </c>
      <c r="E2983" s="1" t="str">
        <f>+VLOOKUP(D2983,'[1]Exportar Hoja de Trabajo'!$B$2:$F$2549,2,0)</f>
        <v>RIONEGRO - JOSE M. CORDOVA</v>
      </c>
      <c r="F2983" s="1" t="s">
        <v>6</v>
      </c>
      <c r="G2983" s="1" t="s">
        <v>283</v>
      </c>
      <c r="H2983" s="1" t="s">
        <v>137</v>
      </c>
      <c r="I2983" s="5">
        <v>2</v>
      </c>
      <c r="J2983" s="1" t="s">
        <v>131</v>
      </c>
      <c r="K2983" s="1" t="s">
        <v>132</v>
      </c>
    </row>
    <row r="2984" spans="1:11" ht="13.5" thickBot="1">
      <c r="A2984" s="30">
        <v>45383</v>
      </c>
      <c r="B2984" s="1" t="s">
        <v>162</v>
      </c>
      <c r="C2984" s="1" t="s">
        <v>299</v>
      </c>
      <c r="D2984" s="1" t="s">
        <v>76</v>
      </c>
      <c r="E2984" s="1" t="str">
        <f>+VLOOKUP(D2984,'[1]Exportar Hoja de Trabajo'!$B$2:$F$2549,2,0)</f>
        <v>RIONEGRO - JOSE M. CORDOVA</v>
      </c>
      <c r="F2984" s="1" t="s">
        <v>59</v>
      </c>
      <c r="G2984" s="1" t="s">
        <v>60</v>
      </c>
      <c r="H2984" s="1" t="s">
        <v>166</v>
      </c>
      <c r="I2984" s="5">
        <v>4</v>
      </c>
      <c r="J2984" s="1" t="s">
        <v>131</v>
      </c>
      <c r="K2984" s="1" t="s">
        <v>132</v>
      </c>
    </row>
    <row r="2985" spans="1:11" ht="13.5" thickBot="1">
      <c r="A2985" s="30">
        <v>45383</v>
      </c>
      <c r="B2985" s="1" t="s">
        <v>172</v>
      </c>
      <c r="C2985" s="1" t="s">
        <v>295</v>
      </c>
      <c r="D2985" s="1" t="s">
        <v>140</v>
      </c>
      <c r="E2985" s="1" t="str">
        <f>+VLOOKUP(D2985,'[1]Exportar Hoja de Trabajo'!$B$2:$F$2549,2,0)</f>
        <v>MEDELLIN - OLAYA HERRERA</v>
      </c>
      <c r="F2985" s="1" t="s">
        <v>27</v>
      </c>
      <c r="G2985" s="1" t="s">
        <v>28</v>
      </c>
      <c r="H2985" s="1" t="s">
        <v>143</v>
      </c>
      <c r="I2985" s="5">
        <v>96</v>
      </c>
      <c r="J2985" s="1" t="s">
        <v>173</v>
      </c>
      <c r="K2985" s="1" t="s">
        <v>174</v>
      </c>
    </row>
    <row r="2986" spans="1:11" ht="13.5" thickBot="1">
      <c r="A2986" s="30">
        <v>45383</v>
      </c>
      <c r="B2986" s="1" t="s">
        <v>13</v>
      </c>
      <c r="C2986" s="1" t="s">
        <v>290</v>
      </c>
      <c r="D2986" s="1" t="s">
        <v>14</v>
      </c>
      <c r="E2986" s="1" t="str">
        <f>+VLOOKUP(D2986,'[1]Exportar Hoja de Trabajo'!$B$2:$F$2549,2,0)</f>
        <v>SAN ANDRES-GUSTAVO ROJAS PINILLA</v>
      </c>
      <c r="F2986" s="1" t="s">
        <v>23</v>
      </c>
      <c r="G2986" s="1" t="s">
        <v>24</v>
      </c>
      <c r="H2986" s="1" t="s">
        <v>15</v>
      </c>
      <c r="I2986" s="5">
        <v>17</v>
      </c>
      <c r="J2986" s="1" t="s">
        <v>25</v>
      </c>
      <c r="K2986" s="1" t="s">
        <v>26</v>
      </c>
    </row>
    <row r="2987" spans="1:11" ht="13.5" thickBot="1">
      <c r="A2987" s="30">
        <v>45383</v>
      </c>
      <c r="B2987" s="1" t="s">
        <v>13</v>
      </c>
      <c r="C2987" s="1" t="s">
        <v>290</v>
      </c>
      <c r="D2987" s="1" t="s">
        <v>14</v>
      </c>
      <c r="E2987" s="1" t="str">
        <f>+VLOOKUP(D2987,'[1]Exportar Hoja de Trabajo'!$B$2:$F$2549,2,0)</f>
        <v>SAN ANDRES-GUSTAVO ROJAS PINILLA</v>
      </c>
      <c r="F2987" s="1" t="s">
        <v>59</v>
      </c>
      <c r="G2987" s="1" t="s">
        <v>60</v>
      </c>
      <c r="H2987" s="1" t="s">
        <v>29</v>
      </c>
      <c r="I2987" s="5">
        <v>278</v>
      </c>
      <c r="J2987" s="1" t="s">
        <v>30</v>
      </c>
      <c r="K2987" s="1" t="s">
        <v>488</v>
      </c>
    </row>
    <row r="2988" spans="1:11" ht="13.5" thickBot="1">
      <c r="A2988" s="30">
        <v>45383</v>
      </c>
      <c r="B2988" s="1" t="s">
        <v>13</v>
      </c>
      <c r="C2988" s="1" t="s">
        <v>290</v>
      </c>
      <c r="D2988" s="1" t="s">
        <v>31</v>
      </c>
      <c r="E2988" s="1" t="str">
        <f>+VLOOKUP(D2988,'[1]Exportar Hoja de Trabajo'!$B$2:$F$2549,2,0)</f>
        <v>EL EDEN</v>
      </c>
      <c r="F2988" s="1" t="s">
        <v>6</v>
      </c>
      <c r="G2988" s="1" t="s">
        <v>283</v>
      </c>
      <c r="H2988" s="1" t="s">
        <v>29</v>
      </c>
      <c r="I2988" s="5">
        <v>78</v>
      </c>
      <c r="J2988" s="1" t="s">
        <v>34</v>
      </c>
      <c r="K2988" s="1" t="s">
        <v>35</v>
      </c>
    </row>
    <row r="2989" spans="1:11" ht="13.5" thickBot="1">
      <c r="A2989" s="30">
        <v>45383</v>
      </c>
      <c r="B2989" s="1" t="s">
        <v>13</v>
      </c>
      <c r="C2989" s="1" t="s">
        <v>290</v>
      </c>
      <c r="D2989" s="1" t="s">
        <v>31</v>
      </c>
      <c r="E2989" s="1" t="str">
        <f>+VLOOKUP(D2989,'[1]Exportar Hoja de Trabajo'!$B$2:$F$2549,2,0)</f>
        <v>EL EDEN</v>
      </c>
      <c r="F2989" s="1" t="s">
        <v>18</v>
      </c>
      <c r="G2989" s="1" t="s">
        <v>19</v>
      </c>
      <c r="H2989" s="1" t="s">
        <v>29</v>
      </c>
      <c r="I2989" s="5">
        <v>133</v>
      </c>
      <c r="J2989" s="1" t="s">
        <v>46</v>
      </c>
      <c r="K2989" s="1" t="s">
        <v>47</v>
      </c>
    </row>
    <row r="2990" spans="1:11" ht="13.5" thickBot="1">
      <c r="A2990" s="30">
        <v>45383</v>
      </c>
      <c r="B2990" s="1" t="s">
        <v>13</v>
      </c>
      <c r="C2990" s="1" t="s">
        <v>290</v>
      </c>
      <c r="D2990" s="1" t="s">
        <v>31</v>
      </c>
      <c r="E2990" s="1" t="str">
        <f>+VLOOKUP(D2990,'[1]Exportar Hoja de Trabajo'!$B$2:$F$2549,2,0)</f>
        <v>EL EDEN</v>
      </c>
      <c r="F2990" s="1" t="s">
        <v>40</v>
      </c>
      <c r="G2990" s="1" t="s">
        <v>41</v>
      </c>
      <c r="H2990" s="1" t="s">
        <v>29</v>
      </c>
      <c r="I2990" s="5">
        <v>62</v>
      </c>
      <c r="J2990" s="1" t="s">
        <v>30</v>
      </c>
      <c r="K2990" s="1" t="s">
        <v>488</v>
      </c>
    </row>
    <row r="2991" spans="1:11" ht="13.5" thickBot="1">
      <c r="A2991" s="30">
        <v>45383</v>
      </c>
      <c r="B2991" s="1" t="s">
        <v>13</v>
      </c>
      <c r="C2991" s="1" t="s">
        <v>290</v>
      </c>
      <c r="D2991" s="1" t="s">
        <v>31</v>
      </c>
      <c r="E2991" s="1" t="str">
        <f>+VLOOKUP(D2991,'[1]Exportar Hoja de Trabajo'!$B$2:$F$2549,2,0)</f>
        <v>EL EDEN</v>
      </c>
      <c r="F2991" s="1" t="s">
        <v>40</v>
      </c>
      <c r="G2991" s="1" t="s">
        <v>41</v>
      </c>
      <c r="H2991" s="1" t="s">
        <v>15</v>
      </c>
      <c r="I2991" s="5">
        <v>26</v>
      </c>
      <c r="J2991" s="1" t="s">
        <v>25</v>
      </c>
      <c r="K2991" s="1" t="s">
        <v>26</v>
      </c>
    </row>
    <row r="2992" spans="1:11" ht="13.5" thickBot="1">
      <c r="A2992" s="30">
        <v>45383</v>
      </c>
      <c r="B2992" s="1" t="s">
        <v>13</v>
      </c>
      <c r="C2992" s="1" t="s">
        <v>290</v>
      </c>
      <c r="D2992" s="1" t="s">
        <v>37</v>
      </c>
      <c r="E2992" s="1" t="str">
        <f>+VLOOKUP(D2992,'[1]Exportar Hoja de Trabajo'!$B$2:$F$2549,2,0)</f>
        <v>BARRANQUILLA-E. CORTISSOZ</v>
      </c>
      <c r="F2992" s="1" t="s">
        <v>32</v>
      </c>
      <c r="G2992" s="1" t="s">
        <v>33</v>
      </c>
      <c r="H2992" s="1" t="s">
        <v>15</v>
      </c>
      <c r="I2992" s="5">
        <v>44</v>
      </c>
      <c r="J2992" s="1" t="s">
        <v>16</v>
      </c>
      <c r="K2992" s="1" t="s">
        <v>17</v>
      </c>
    </row>
    <row r="2993" spans="1:11" ht="13.5" thickBot="1">
      <c r="A2993" s="30">
        <v>45383</v>
      </c>
      <c r="B2993" s="1" t="s">
        <v>13</v>
      </c>
      <c r="C2993" s="1" t="s">
        <v>290</v>
      </c>
      <c r="D2993" s="1" t="s">
        <v>37</v>
      </c>
      <c r="E2993" s="1" t="str">
        <f>+VLOOKUP(D2993,'[1]Exportar Hoja de Trabajo'!$B$2:$F$2549,2,0)</f>
        <v>BARRANQUILLA-E. CORTISSOZ</v>
      </c>
      <c r="F2993" s="1" t="s">
        <v>6</v>
      </c>
      <c r="G2993" s="1" t="s">
        <v>283</v>
      </c>
      <c r="H2993" s="1" t="s">
        <v>45</v>
      </c>
      <c r="I2993" s="5">
        <v>1</v>
      </c>
      <c r="J2993" s="1" t="s">
        <v>30</v>
      </c>
      <c r="K2993" s="1" t="s">
        <v>488</v>
      </c>
    </row>
    <row r="2994" spans="1:11" ht="13.5" thickBot="1">
      <c r="A2994" s="30">
        <v>45383</v>
      </c>
      <c r="B2994" s="1" t="s">
        <v>13</v>
      </c>
      <c r="C2994" s="1" t="s">
        <v>290</v>
      </c>
      <c r="D2994" s="1" t="s">
        <v>37</v>
      </c>
      <c r="E2994" s="1" t="str">
        <f>+VLOOKUP(D2994,'[1]Exportar Hoja de Trabajo'!$B$2:$F$2549,2,0)</f>
        <v>BARRANQUILLA-E. CORTISSOZ</v>
      </c>
      <c r="F2994" s="1" t="s">
        <v>6</v>
      </c>
      <c r="G2994" s="1" t="s">
        <v>283</v>
      </c>
      <c r="H2994" s="1" t="s">
        <v>15</v>
      </c>
      <c r="I2994" s="5">
        <v>237</v>
      </c>
      <c r="J2994" s="1" t="s">
        <v>25</v>
      </c>
      <c r="K2994" s="1" t="s">
        <v>26</v>
      </c>
    </row>
    <row r="2995" spans="1:11" ht="13.5" thickBot="1">
      <c r="A2995" s="30">
        <v>45383</v>
      </c>
      <c r="B2995" s="1" t="s">
        <v>13</v>
      </c>
      <c r="C2995" s="1" t="s">
        <v>290</v>
      </c>
      <c r="D2995" s="1" t="s">
        <v>37</v>
      </c>
      <c r="E2995" s="1" t="str">
        <f>+VLOOKUP(D2995,'[1]Exportar Hoja de Trabajo'!$B$2:$F$2549,2,0)</f>
        <v>BARRANQUILLA-E. CORTISSOZ</v>
      </c>
      <c r="F2995" s="1" t="s">
        <v>23</v>
      </c>
      <c r="G2995" s="1" t="s">
        <v>24</v>
      </c>
      <c r="H2995" s="1" t="s">
        <v>15</v>
      </c>
      <c r="I2995" s="5">
        <v>78</v>
      </c>
      <c r="J2995" s="1" t="s">
        <v>25</v>
      </c>
      <c r="K2995" s="1" t="s">
        <v>26</v>
      </c>
    </row>
    <row r="2996" spans="1:11" ht="13.5" thickBot="1">
      <c r="A2996" s="30">
        <v>45383</v>
      </c>
      <c r="B2996" s="1" t="s">
        <v>13</v>
      </c>
      <c r="C2996" s="1" t="s">
        <v>290</v>
      </c>
      <c r="D2996" s="1" t="s">
        <v>37</v>
      </c>
      <c r="E2996" s="1" t="str">
        <f>+VLOOKUP(D2996,'[1]Exportar Hoja de Trabajo'!$B$2:$F$2549,2,0)</f>
        <v>BARRANQUILLA-E. CORTISSOZ</v>
      </c>
      <c r="F2996" s="1" t="s">
        <v>36</v>
      </c>
      <c r="G2996" t="s">
        <v>347</v>
      </c>
      <c r="H2996" s="1" t="s">
        <v>29</v>
      </c>
      <c r="I2996" s="5">
        <v>26</v>
      </c>
      <c r="J2996" s="1" t="s">
        <v>34</v>
      </c>
      <c r="K2996" s="1" t="s">
        <v>35</v>
      </c>
    </row>
    <row r="2997" spans="1:11" ht="13.5" thickBot="1">
      <c r="A2997" s="30">
        <v>45383</v>
      </c>
      <c r="B2997" s="1" t="s">
        <v>13</v>
      </c>
      <c r="C2997" s="1" t="s">
        <v>290</v>
      </c>
      <c r="D2997" s="1" t="s">
        <v>44</v>
      </c>
      <c r="E2997" s="1" t="str">
        <f>+VLOOKUP(D2997,'[1]Exportar Hoja de Trabajo'!$B$2:$F$2549,2,0)</f>
        <v>BUCARAMANGA - PALONEGRO</v>
      </c>
      <c r="F2997" s="1" t="s">
        <v>6</v>
      </c>
      <c r="G2997" s="1" t="s">
        <v>283</v>
      </c>
      <c r="H2997" s="1" t="s">
        <v>45</v>
      </c>
      <c r="I2997" s="5">
        <v>308</v>
      </c>
      <c r="J2997" s="1" t="s">
        <v>46</v>
      </c>
      <c r="K2997" s="1" t="s">
        <v>47</v>
      </c>
    </row>
    <row r="2998" spans="1:11" ht="13.5" thickBot="1">
      <c r="A2998" s="30">
        <v>45383</v>
      </c>
      <c r="B2998" s="1" t="s">
        <v>13</v>
      </c>
      <c r="C2998" s="1" t="s">
        <v>290</v>
      </c>
      <c r="D2998" s="1" t="s">
        <v>44</v>
      </c>
      <c r="E2998" s="1" t="str">
        <f>+VLOOKUP(D2998,'[1]Exportar Hoja de Trabajo'!$B$2:$F$2549,2,0)</f>
        <v>BUCARAMANGA - PALONEGRO</v>
      </c>
      <c r="F2998" s="1" t="s">
        <v>6</v>
      </c>
      <c r="G2998" s="1" t="s">
        <v>283</v>
      </c>
      <c r="H2998" s="1" t="s">
        <v>15</v>
      </c>
      <c r="I2998" s="5">
        <v>69</v>
      </c>
      <c r="J2998" s="1" t="s">
        <v>16</v>
      </c>
      <c r="K2998" s="1" t="s">
        <v>17</v>
      </c>
    </row>
    <row r="2999" spans="1:11" ht="13.5" thickBot="1">
      <c r="A2999" s="30">
        <v>45383</v>
      </c>
      <c r="B2999" s="1" t="s">
        <v>13</v>
      </c>
      <c r="C2999" s="1" t="s">
        <v>290</v>
      </c>
      <c r="D2999" s="1" t="s">
        <v>44</v>
      </c>
      <c r="E2999" s="1" t="str">
        <f>+VLOOKUP(D2999,'[1]Exportar Hoja de Trabajo'!$B$2:$F$2549,2,0)</f>
        <v>BUCARAMANGA - PALONEGRO</v>
      </c>
      <c r="F2999" s="1" t="s">
        <v>36</v>
      </c>
      <c r="G2999" t="s">
        <v>347</v>
      </c>
      <c r="H2999" s="1" t="s">
        <v>29</v>
      </c>
      <c r="I2999" s="5">
        <v>57</v>
      </c>
      <c r="J2999" s="1" t="s">
        <v>46</v>
      </c>
      <c r="K2999" s="1" t="s">
        <v>47</v>
      </c>
    </row>
    <row r="3000" spans="1:11" ht="13.5" thickBot="1">
      <c r="A3000" s="30">
        <v>45383</v>
      </c>
      <c r="B3000" s="1" t="s">
        <v>13</v>
      </c>
      <c r="C3000" s="1" t="s">
        <v>290</v>
      </c>
      <c r="D3000" s="1" t="s">
        <v>44</v>
      </c>
      <c r="E3000" s="1" t="str">
        <f>+VLOOKUP(D3000,'[1]Exportar Hoja de Trabajo'!$B$2:$F$2549,2,0)</f>
        <v>BUCARAMANGA - PALONEGRO</v>
      </c>
      <c r="F3000" s="1" t="s">
        <v>27</v>
      </c>
      <c r="G3000" s="1" t="s">
        <v>28</v>
      </c>
      <c r="H3000" s="1" t="s">
        <v>29</v>
      </c>
      <c r="I3000" s="5">
        <v>178</v>
      </c>
      <c r="J3000" s="1" t="s">
        <v>30</v>
      </c>
      <c r="K3000" s="1" t="s">
        <v>488</v>
      </c>
    </row>
    <row r="3001" spans="1:11" ht="13.5" thickBot="1">
      <c r="A3001" s="30">
        <v>45383</v>
      </c>
      <c r="B3001" s="1" t="s">
        <v>13</v>
      </c>
      <c r="C3001" s="1" t="s">
        <v>290</v>
      </c>
      <c r="D3001" s="1" t="s">
        <v>44</v>
      </c>
      <c r="E3001" s="1" t="str">
        <f>+VLOOKUP(D3001,'[1]Exportar Hoja de Trabajo'!$B$2:$F$2549,2,0)</f>
        <v>BUCARAMANGA - PALONEGRO</v>
      </c>
      <c r="F3001" s="1" t="s">
        <v>38</v>
      </c>
      <c r="G3001" s="1" t="s">
        <v>39</v>
      </c>
      <c r="H3001" s="1" t="s">
        <v>45</v>
      </c>
      <c r="I3001" s="5">
        <v>18</v>
      </c>
      <c r="J3001" s="1" t="s">
        <v>46</v>
      </c>
      <c r="K3001" s="1" t="s">
        <v>47</v>
      </c>
    </row>
    <row r="3002" spans="1:11" ht="13.5" thickBot="1">
      <c r="A3002" s="30">
        <v>45383</v>
      </c>
      <c r="B3002" s="1" t="s">
        <v>13</v>
      </c>
      <c r="C3002" s="1" t="s">
        <v>290</v>
      </c>
      <c r="D3002" s="1" t="s">
        <v>48</v>
      </c>
      <c r="E3002" s="1" t="str">
        <f>+VLOOKUP(D3002,'[1]Exportar Hoja de Trabajo'!$B$2:$F$2549,2,0)</f>
        <v>CALI - ALFONSO BONILLA ARAGON</v>
      </c>
      <c r="F3002" s="1" t="s">
        <v>32</v>
      </c>
      <c r="G3002" s="1" t="s">
        <v>33</v>
      </c>
      <c r="H3002" s="1" t="s">
        <v>52</v>
      </c>
      <c r="I3002" s="5">
        <v>3</v>
      </c>
      <c r="J3002" s="1" t="s">
        <v>53</v>
      </c>
      <c r="K3002" s="1" t="s">
        <v>54</v>
      </c>
    </row>
    <row r="3003" spans="1:11" ht="13.5" thickBot="1">
      <c r="A3003" s="30">
        <v>45383</v>
      </c>
      <c r="B3003" s="1" t="s">
        <v>13</v>
      </c>
      <c r="C3003" s="1" t="s">
        <v>290</v>
      </c>
      <c r="D3003" s="1" t="s">
        <v>48</v>
      </c>
      <c r="E3003" s="1" t="str">
        <f>+VLOOKUP(D3003,'[1]Exportar Hoja de Trabajo'!$B$2:$F$2549,2,0)</f>
        <v>CALI - ALFONSO BONILLA ARAGON</v>
      </c>
      <c r="F3003" s="1" t="s">
        <v>6</v>
      </c>
      <c r="G3003" s="1" t="s">
        <v>283</v>
      </c>
      <c r="H3003" s="1" t="s">
        <v>45</v>
      </c>
      <c r="I3003" s="5">
        <v>248</v>
      </c>
      <c r="J3003" s="1" t="s">
        <v>46</v>
      </c>
      <c r="K3003" s="1" t="s">
        <v>47</v>
      </c>
    </row>
    <row r="3004" spans="1:11" ht="13.5" thickBot="1">
      <c r="A3004" s="30">
        <v>45383</v>
      </c>
      <c r="B3004" s="1" t="s">
        <v>13</v>
      </c>
      <c r="C3004" s="1" t="s">
        <v>290</v>
      </c>
      <c r="D3004" s="1" t="s">
        <v>48</v>
      </c>
      <c r="E3004" s="1" t="str">
        <f>+VLOOKUP(D3004,'[1]Exportar Hoja de Trabajo'!$B$2:$F$2549,2,0)</f>
        <v>CALI - ALFONSO BONILLA ARAGON</v>
      </c>
      <c r="F3004" s="1" t="s">
        <v>6</v>
      </c>
      <c r="G3004" s="1" t="s">
        <v>283</v>
      </c>
      <c r="H3004" s="1" t="s">
        <v>49</v>
      </c>
      <c r="I3004" s="5">
        <v>39</v>
      </c>
      <c r="J3004" s="1" t="s">
        <v>50</v>
      </c>
      <c r="K3004" s="1" t="s">
        <v>51</v>
      </c>
    </row>
    <row r="3005" spans="1:11" ht="13.5" thickBot="1">
      <c r="A3005" s="30">
        <v>45383</v>
      </c>
      <c r="B3005" s="1" t="s">
        <v>13</v>
      </c>
      <c r="C3005" s="1" t="s">
        <v>290</v>
      </c>
      <c r="D3005" s="1" t="s">
        <v>48</v>
      </c>
      <c r="E3005" s="1" t="str">
        <f>+VLOOKUP(D3005,'[1]Exportar Hoja de Trabajo'!$B$2:$F$2549,2,0)</f>
        <v>CALI - ALFONSO BONILLA ARAGON</v>
      </c>
      <c r="F3005" s="1" t="s">
        <v>6</v>
      </c>
      <c r="G3005" s="1" t="s">
        <v>283</v>
      </c>
      <c r="H3005" s="1" t="s">
        <v>15</v>
      </c>
      <c r="I3005" s="5">
        <v>318</v>
      </c>
      <c r="J3005" s="1" t="s">
        <v>42</v>
      </c>
      <c r="K3005" s="1" t="s">
        <v>43</v>
      </c>
    </row>
    <row r="3006" spans="1:11" ht="13.5" thickBot="1">
      <c r="A3006" s="30">
        <v>45383</v>
      </c>
      <c r="B3006" s="1" t="s">
        <v>13</v>
      </c>
      <c r="C3006" s="1" t="s">
        <v>290</v>
      </c>
      <c r="D3006" s="1" t="s">
        <v>48</v>
      </c>
      <c r="E3006" s="1" t="str">
        <f>+VLOOKUP(D3006,'[1]Exportar Hoja de Trabajo'!$B$2:$F$2549,2,0)</f>
        <v>CALI - ALFONSO BONILLA ARAGON</v>
      </c>
      <c r="F3006" s="1" t="s">
        <v>65</v>
      </c>
      <c r="G3006" s="1" t="s">
        <v>66</v>
      </c>
      <c r="H3006" s="1" t="s">
        <v>45</v>
      </c>
      <c r="I3006" s="5">
        <v>1</v>
      </c>
      <c r="J3006" s="1" t="s">
        <v>46</v>
      </c>
      <c r="K3006" s="1" t="s">
        <v>47</v>
      </c>
    </row>
    <row r="3007" spans="1:11" ht="13.5" thickBot="1">
      <c r="A3007" s="30">
        <v>45383</v>
      </c>
      <c r="B3007" s="1" t="s">
        <v>13</v>
      </c>
      <c r="C3007" s="1" t="s">
        <v>290</v>
      </c>
      <c r="D3007" s="1" t="s">
        <v>48</v>
      </c>
      <c r="E3007" s="1" t="str">
        <f>+VLOOKUP(D3007,'[1]Exportar Hoja de Trabajo'!$B$2:$F$2549,2,0)</f>
        <v>CALI - ALFONSO BONILLA ARAGON</v>
      </c>
      <c r="F3007" s="1" t="s">
        <v>18</v>
      </c>
      <c r="G3007" s="1" t="s">
        <v>19</v>
      </c>
      <c r="H3007" s="1" t="s">
        <v>29</v>
      </c>
      <c r="I3007" s="5">
        <v>971</v>
      </c>
      <c r="J3007" s="1" t="s">
        <v>46</v>
      </c>
      <c r="K3007" s="1" t="s">
        <v>47</v>
      </c>
    </row>
    <row r="3008" spans="1:11" ht="13.5" thickBot="1">
      <c r="A3008" s="30">
        <v>45383</v>
      </c>
      <c r="B3008" s="1" t="s">
        <v>13</v>
      </c>
      <c r="C3008" s="1" t="s">
        <v>290</v>
      </c>
      <c r="D3008" s="1" t="s">
        <v>48</v>
      </c>
      <c r="E3008" s="1" t="str">
        <f>+VLOOKUP(D3008,'[1]Exportar Hoja de Trabajo'!$B$2:$F$2549,2,0)</f>
        <v>CALI - ALFONSO BONILLA ARAGON</v>
      </c>
      <c r="F3008" s="1" t="s">
        <v>18</v>
      </c>
      <c r="G3008" s="1" t="s">
        <v>19</v>
      </c>
      <c r="H3008" s="1" t="s">
        <v>120</v>
      </c>
      <c r="I3008" s="5">
        <v>26</v>
      </c>
      <c r="J3008" s="1" t="s">
        <v>57</v>
      </c>
      <c r="K3008" s="1" t="s">
        <v>58</v>
      </c>
    </row>
    <row r="3009" spans="1:11" ht="13.5" thickBot="1">
      <c r="A3009" s="30">
        <v>45383</v>
      </c>
      <c r="B3009" s="1" t="s">
        <v>13</v>
      </c>
      <c r="C3009" s="1" t="s">
        <v>290</v>
      </c>
      <c r="D3009" s="1" t="s">
        <v>48</v>
      </c>
      <c r="E3009" s="1" t="str">
        <f>+VLOOKUP(D3009,'[1]Exportar Hoja de Trabajo'!$B$2:$F$2549,2,0)</f>
        <v>CALI - ALFONSO BONILLA ARAGON</v>
      </c>
      <c r="F3009" s="1" t="s">
        <v>18</v>
      </c>
      <c r="G3009" s="1" t="s">
        <v>19</v>
      </c>
      <c r="H3009" s="1" t="s">
        <v>15</v>
      </c>
      <c r="I3009" s="5">
        <v>60</v>
      </c>
      <c r="J3009" s="1" t="s">
        <v>42</v>
      </c>
      <c r="K3009" s="1" t="s">
        <v>43</v>
      </c>
    </row>
    <row r="3010" spans="1:11" ht="13.5" thickBot="1">
      <c r="A3010" s="30">
        <v>45383</v>
      </c>
      <c r="B3010" s="1" t="s">
        <v>13</v>
      </c>
      <c r="C3010" s="1" t="s">
        <v>290</v>
      </c>
      <c r="D3010" s="1" t="s">
        <v>48</v>
      </c>
      <c r="E3010" s="1" t="str">
        <f>+VLOOKUP(D3010,'[1]Exportar Hoja de Trabajo'!$B$2:$F$2549,2,0)</f>
        <v>CALI - ALFONSO BONILLA ARAGON</v>
      </c>
      <c r="F3010" s="1" t="s">
        <v>18</v>
      </c>
      <c r="G3010" s="1" t="s">
        <v>19</v>
      </c>
      <c r="H3010" s="1" t="s">
        <v>152</v>
      </c>
      <c r="I3010" s="5">
        <v>1</v>
      </c>
      <c r="J3010" s="1" t="s">
        <v>131</v>
      </c>
      <c r="K3010" s="1" t="s">
        <v>132</v>
      </c>
    </row>
    <row r="3011" spans="1:11" ht="13.5" thickBot="1">
      <c r="A3011" s="30">
        <v>45383</v>
      </c>
      <c r="B3011" s="1" t="s">
        <v>13</v>
      </c>
      <c r="C3011" s="1" t="s">
        <v>290</v>
      </c>
      <c r="D3011" s="1" t="s">
        <v>48</v>
      </c>
      <c r="E3011" s="1" t="str">
        <f>+VLOOKUP(D3011,'[1]Exportar Hoja de Trabajo'!$B$2:$F$2549,2,0)</f>
        <v>CALI - ALFONSO BONILLA ARAGON</v>
      </c>
      <c r="F3011" s="1" t="s">
        <v>23</v>
      </c>
      <c r="G3011" s="1" t="s">
        <v>24</v>
      </c>
      <c r="H3011" s="1" t="s">
        <v>45</v>
      </c>
      <c r="I3011" s="5">
        <v>89</v>
      </c>
      <c r="J3011" s="1" t="s">
        <v>46</v>
      </c>
      <c r="K3011" s="1" t="s">
        <v>47</v>
      </c>
    </row>
    <row r="3012" spans="1:11" ht="13.5" thickBot="1">
      <c r="A3012" s="30">
        <v>45383</v>
      </c>
      <c r="B3012" s="1" t="s">
        <v>13</v>
      </c>
      <c r="C3012" s="1" t="s">
        <v>290</v>
      </c>
      <c r="D3012" s="1" t="s">
        <v>48</v>
      </c>
      <c r="E3012" s="1" t="str">
        <f>+VLOOKUP(D3012,'[1]Exportar Hoja de Trabajo'!$B$2:$F$2549,2,0)</f>
        <v>CALI - ALFONSO BONILLA ARAGON</v>
      </c>
      <c r="F3012" s="1" t="s">
        <v>23</v>
      </c>
      <c r="G3012" s="1" t="s">
        <v>24</v>
      </c>
      <c r="H3012" s="1" t="s">
        <v>29</v>
      </c>
      <c r="I3012" s="5">
        <v>30</v>
      </c>
      <c r="J3012" s="1" t="s">
        <v>34</v>
      </c>
      <c r="K3012" s="1" t="s">
        <v>35</v>
      </c>
    </row>
    <row r="3013" spans="1:11" ht="13.5" thickBot="1">
      <c r="A3013" s="30">
        <v>45383</v>
      </c>
      <c r="B3013" s="1" t="s">
        <v>13</v>
      </c>
      <c r="C3013" s="1" t="s">
        <v>290</v>
      </c>
      <c r="D3013" s="1" t="s">
        <v>48</v>
      </c>
      <c r="E3013" s="1" t="str">
        <f>+VLOOKUP(D3013,'[1]Exportar Hoja de Trabajo'!$B$2:$F$2549,2,0)</f>
        <v>CALI - ALFONSO BONILLA ARAGON</v>
      </c>
      <c r="F3013" s="1" t="s">
        <v>23</v>
      </c>
      <c r="G3013" s="1" t="s">
        <v>24</v>
      </c>
      <c r="H3013" s="1" t="s">
        <v>120</v>
      </c>
      <c r="I3013" s="5">
        <v>4</v>
      </c>
      <c r="J3013" s="1" t="s">
        <v>57</v>
      </c>
      <c r="K3013" s="1" t="s">
        <v>58</v>
      </c>
    </row>
    <row r="3014" spans="1:11" ht="13.5" thickBot="1">
      <c r="A3014" s="30">
        <v>45383</v>
      </c>
      <c r="B3014" s="1" t="s">
        <v>13</v>
      </c>
      <c r="C3014" s="1" t="s">
        <v>290</v>
      </c>
      <c r="D3014" s="1" t="s">
        <v>48</v>
      </c>
      <c r="E3014" s="1" t="str">
        <f>+VLOOKUP(D3014,'[1]Exportar Hoja de Trabajo'!$B$2:$F$2549,2,0)</f>
        <v>CALI - ALFONSO BONILLA ARAGON</v>
      </c>
      <c r="F3014" s="1" t="s">
        <v>36</v>
      </c>
      <c r="G3014" t="s">
        <v>347</v>
      </c>
      <c r="H3014" s="1" t="s">
        <v>62</v>
      </c>
      <c r="I3014" s="5">
        <v>29</v>
      </c>
      <c r="J3014" s="1" t="s">
        <v>50</v>
      </c>
      <c r="K3014" s="1" t="s">
        <v>51</v>
      </c>
    </row>
    <row r="3015" spans="1:11" ht="13.5" thickBot="1">
      <c r="A3015" s="30">
        <v>45383</v>
      </c>
      <c r="B3015" s="1" t="s">
        <v>13</v>
      </c>
      <c r="C3015" s="1" t="s">
        <v>290</v>
      </c>
      <c r="D3015" s="1" t="s">
        <v>48</v>
      </c>
      <c r="E3015" s="1" t="str">
        <f>+VLOOKUP(D3015,'[1]Exportar Hoja de Trabajo'!$B$2:$F$2549,2,0)</f>
        <v>CALI - ALFONSO BONILLA ARAGON</v>
      </c>
      <c r="F3015" s="1" t="s">
        <v>36</v>
      </c>
      <c r="G3015" t="s">
        <v>347</v>
      </c>
      <c r="H3015" s="1" t="s">
        <v>15</v>
      </c>
      <c r="I3015" s="5">
        <v>1</v>
      </c>
      <c r="J3015" s="1" t="s">
        <v>16</v>
      </c>
      <c r="K3015" s="1" t="s">
        <v>17</v>
      </c>
    </row>
    <row r="3016" spans="1:11" ht="13.5" thickBot="1">
      <c r="A3016" s="30">
        <v>45383</v>
      </c>
      <c r="B3016" s="1" t="s">
        <v>13</v>
      </c>
      <c r="C3016" s="1" t="s">
        <v>290</v>
      </c>
      <c r="D3016" s="1" t="s">
        <v>48</v>
      </c>
      <c r="E3016" s="1" t="str">
        <f>+VLOOKUP(D3016,'[1]Exportar Hoja de Trabajo'!$B$2:$F$2549,2,0)</f>
        <v>CALI - ALFONSO BONILLA ARAGON</v>
      </c>
      <c r="F3016" s="1" t="s">
        <v>27</v>
      </c>
      <c r="G3016" s="1" t="s">
        <v>28</v>
      </c>
      <c r="H3016" s="1" t="s">
        <v>62</v>
      </c>
      <c r="I3016" s="5">
        <v>29</v>
      </c>
      <c r="J3016" s="1" t="s">
        <v>50</v>
      </c>
      <c r="K3016" s="1" t="s">
        <v>51</v>
      </c>
    </row>
    <row r="3017" spans="1:11" ht="13.5" thickBot="1">
      <c r="A3017" s="30">
        <v>45383</v>
      </c>
      <c r="B3017" s="1" t="s">
        <v>13</v>
      </c>
      <c r="C3017" s="1" t="s">
        <v>290</v>
      </c>
      <c r="D3017" s="1" t="s">
        <v>48</v>
      </c>
      <c r="E3017" s="1" t="str">
        <f>+VLOOKUP(D3017,'[1]Exportar Hoja de Trabajo'!$B$2:$F$2549,2,0)</f>
        <v>CALI - ALFONSO BONILLA ARAGON</v>
      </c>
      <c r="F3017" s="1" t="s">
        <v>27</v>
      </c>
      <c r="G3017" s="1" t="s">
        <v>28</v>
      </c>
      <c r="H3017" s="1" t="s">
        <v>15</v>
      </c>
      <c r="I3017" s="5">
        <v>89</v>
      </c>
      <c r="J3017" s="1" t="s">
        <v>25</v>
      </c>
      <c r="K3017" s="1" t="s">
        <v>26</v>
      </c>
    </row>
    <row r="3018" spans="1:11" ht="13.5" thickBot="1">
      <c r="A3018" s="30">
        <v>45383</v>
      </c>
      <c r="B3018" s="1" t="s">
        <v>13</v>
      </c>
      <c r="C3018" s="1" t="s">
        <v>290</v>
      </c>
      <c r="D3018" s="1" t="s">
        <v>48</v>
      </c>
      <c r="E3018" s="1" t="str">
        <f>+VLOOKUP(D3018,'[1]Exportar Hoja de Trabajo'!$B$2:$F$2549,2,0)</f>
        <v>CALI - ALFONSO BONILLA ARAGON</v>
      </c>
      <c r="F3018" s="1" t="s">
        <v>38</v>
      </c>
      <c r="G3018" s="1" t="s">
        <v>39</v>
      </c>
      <c r="H3018" s="1" t="s">
        <v>120</v>
      </c>
      <c r="I3018" s="5">
        <v>22</v>
      </c>
      <c r="J3018" s="1" t="s">
        <v>57</v>
      </c>
      <c r="K3018" s="1" t="s">
        <v>58</v>
      </c>
    </row>
    <row r="3019" spans="1:11" ht="13.5" thickBot="1">
      <c r="A3019" s="30">
        <v>45383</v>
      </c>
      <c r="B3019" s="1" t="s">
        <v>13</v>
      </c>
      <c r="C3019" s="1" t="s">
        <v>290</v>
      </c>
      <c r="D3019" s="1" t="s">
        <v>48</v>
      </c>
      <c r="E3019" s="1" t="str">
        <f>+VLOOKUP(D3019,'[1]Exportar Hoja de Trabajo'!$B$2:$F$2549,2,0)</f>
        <v>CALI - ALFONSO BONILLA ARAGON</v>
      </c>
      <c r="F3019" s="1" t="s">
        <v>38</v>
      </c>
      <c r="G3019" s="1" t="s">
        <v>39</v>
      </c>
      <c r="H3019" s="1" t="s">
        <v>15</v>
      </c>
      <c r="I3019" s="5">
        <v>2</v>
      </c>
      <c r="J3019" s="1" t="s">
        <v>16</v>
      </c>
      <c r="K3019" s="1" t="s">
        <v>17</v>
      </c>
    </row>
    <row r="3020" spans="1:11" ht="13.5" thickBot="1">
      <c r="A3020" s="30">
        <v>45383</v>
      </c>
      <c r="B3020" s="1" t="s">
        <v>13</v>
      </c>
      <c r="C3020" s="1" t="s">
        <v>290</v>
      </c>
      <c r="D3020" s="1" t="s">
        <v>48</v>
      </c>
      <c r="E3020" s="1" t="str">
        <f>+VLOOKUP(D3020,'[1]Exportar Hoja de Trabajo'!$B$2:$F$2549,2,0)</f>
        <v>CALI - ALFONSO BONILLA ARAGON</v>
      </c>
      <c r="F3020" s="1" t="s">
        <v>40</v>
      </c>
      <c r="G3020" s="1" t="s">
        <v>41</v>
      </c>
      <c r="H3020" s="1" t="s">
        <v>29</v>
      </c>
      <c r="I3020" s="5">
        <v>42</v>
      </c>
      <c r="J3020" s="1" t="s">
        <v>34</v>
      </c>
      <c r="K3020" s="1" t="s">
        <v>35</v>
      </c>
    </row>
    <row r="3021" spans="1:11" ht="13.5" thickBot="1">
      <c r="A3021" s="30">
        <v>45383</v>
      </c>
      <c r="B3021" s="1" t="s">
        <v>13</v>
      </c>
      <c r="C3021" s="1" t="s">
        <v>290</v>
      </c>
      <c r="D3021" s="1" t="s">
        <v>48</v>
      </c>
      <c r="E3021" s="1" t="str">
        <f>+VLOOKUP(D3021,'[1]Exportar Hoja de Trabajo'!$B$2:$F$2549,2,0)</f>
        <v>CALI - ALFONSO BONILLA ARAGON</v>
      </c>
      <c r="F3021" s="1" t="s">
        <v>40</v>
      </c>
      <c r="G3021" s="1" t="s">
        <v>41</v>
      </c>
      <c r="H3021" s="1" t="s">
        <v>15</v>
      </c>
      <c r="I3021" s="5">
        <v>76</v>
      </c>
      <c r="J3021" s="1" t="s">
        <v>16</v>
      </c>
      <c r="K3021" s="1" t="s">
        <v>17</v>
      </c>
    </row>
    <row r="3022" spans="1:11" ht="13.5" thickBot="1">
      <c r="A3022" s="30">
        <v>45383</v>
      </c>
      <c r="B3022" s="1" t="s">
        <v>13</v>
      </c>
      <c r="C3022" s="1" t="s">
        <v>290</v>
      </c>
      <c r="D3022" s="1" t="s">
        <v>48</v>
      </c>
      <c r="E3022" s="1" t="str">
        <f>+VLOOKUP(D3022,'[1]Exportar Hoja de Trabajo'!$B$2:$F$2549,2,0)</f>
        <v>CALI - ALFONSO BONILLA ARAGON</v>
      </c>
      <c r="F3022" s="1" t="s">
        <v>59</v>
      </c>
      <c r="G3022" s="1" t="s">
        <v>60</v>
      </c>
      <c r="H3022" s="1" t="s">
        <v>29</v>
      </c>
      <c r="I3022" s="5">
        <v>2</v>
      </c>
      <c r="J3022" s="1" t="s">
        <v>46</v>
      </c>
      <c r="K3022" s="1" t="s">
        <v>47</v>
      </c>
    </row>
    <row r="3023" spans="1:11" ht="13.5" thickBot="1">
      <c r="A3023" s="30">
        <v>45383</v>
      </c>
      <c r="B3023" s="1" t="s">
        <v>13</v>
      </c>
      <c r="C3023" s="1" t="s">
        <v>290</v>
      </c>
      <c r="D3023" s="1" t="s">
        <v>61</v>
      </c>
      <c r="E3023" s="1" t="str">
        <f>+VLOOKUP(D3023,'[1]Exportar Hoja de Trabajo'!$B$2:$F$2549,2,0)</f>
        <v>CARTAGENA - RAFAEL NUÑEZ</v>
      </c>
      <c r="F3023" s="1" t="s">
        <v>6</v>
      </c>
      <c r="G3023" s="1" t="s">
        <v>283</v>
      </c>
      <c r="H3023" s="1" t="s">
        <v>183</v>
      </c>
      <c r="I3023" s="5">
        <v>119</v>
      </c>
      <c r="J3023" s="1" t="s">
        <v>121</v>
      </c>
      <c r="K3023" s="1" t="s">
        <v>121</v>
      </c>
    </row>
    <row r="3024" spans="1:11" ht="13.5" thickBot="1">
      <c r="A3024" s="30">
        <v>45383</v>
      </c>
      <c r="B3024" s="1" t="s">
        <v>13</v>
      </c>
      <c r="C3024" s="1" t="s">
        <v>290</v>
      </c>
      <c r="D3024" s="1" t="s">
        <v>61</v>
      </c>
      <c r="E3024" s="1" t="str">
        <f>+VLOOKUP(D3024,'[1]Exportar Hoja de Trabajo'!$B$2:$F$2549,2,0)</f>
        <v>CARTAGENA - RAFAEL NUÑEZ</v>
      </c>
      <c r="F3024" s="1" t="s">
        <v>65</v>
      </c>
      <c r="G3024" s="1" t="s">
        <v>66</v>
      </c>
      <c r="H3024" s="1" t="s">
        <v>15</v>
      </c>
      <c r="I3024" s="5">
        <v>1</v>
      </c>
      <c r="J3024" s="1" t="s">
        <v>42</v>
      </c>
      <c r="K3024" s="1" t="s">
        <v>43</v>
      </c>
    </row>
    <row r="3025" spans="1:11" ht="13.5" thickBot="1">
      <c r="A3025" s="30">
        <v>45383</v>
      </c>
      <c r="B3025" s="1" t="s">
        <v>13</v>
      </c>
      <c r="C3025" s="1" t="s">
        <v>290</v>
      </c>
      <c r="D3025" s="1" t="s">
        <v>61</v>
      </c>
      <c r="E3025" s="1" t="str">
        <f>+VLOOKUP(D3025,'[1]Exportar Hoja de Trabajo'!$B$2:$F$2549,2,0)</f>
        <v>CARTAGENA - RAFAEL NUÑEZ</v>
      </c>
      <c r="F3025" s="1" t="s">
        <v>18</v>
      </c>
      <c r="G3025" s="1" t="s">
        <v>19</v>
      </c>
      <c r="H3025" s="1" t="s">
        <v>49</v>
      </c>
      <c r="I3025" s="5">
        <v>209</v>
      </c>
      <c r="J3025" s="1" t="s">
        <v>50</v>
      </c>
      <c r="K3025" s="1" t="s">
        <v>51</v>
      </c>
    </row>
    <row r="3026" spans="1:11" ht="13.5" thickBot="1">
      <c r="A3026" s="30">
        <v>45383</v>
      </c>
      <c r="B3026" s="1" t="s">
        <v>13</v>
      </c>
      <c r="C3026" s="1" t="s">
        <v>290</v>
      </c>
      <c r="D3026" s="1" t="s">
        <v>61</v>
      </c>
      <c r="E3026" s="1" t="str">
        <f>+VLOOKUP(D3026,'[1]Exportar Hoja de Trabajo'!$B$2:$F$2549,2,0)</f>
        <v>CARTAGENA - RAFAEL NUÑEZ</v>
      </c>
      <c r="F3026" s="1" t="s">
        <v>23</v>
      </c>
      <c r="G3026" s="1" t="s">
        <v>24</v>
      </c>
      <c r="H3026" s="1" t="s">
        <v>29</v>
      </c>
      <c r="I3026" s="5">
        <v>16</v>
      </c>
      <c r="J3026" s="1" t="s">
        <v>109</v>
      </c>
      <c r="K3026" s="1" t="s">
        <v>110</v>
      </c>
    </row>
    <row r="3027" spans="1:11" ht="13.5" thickBot="1">
      <c r="A3027" s="30">
        <v>45383</v>
      </c>
      <c r="B3027" s="1" t="s">
        <v>13</v>
      </c>
      <c r="C3027" s="1" t="s">
        <v>290</v>
      </c>
      <c r="D3027" s="1" t="s">
        <v>61</v>
      </c>
      <c r="E3027" s="1" t="str">
        <f>+VLOOKUP(D3027,'[1]Exportar Hoja de Trabajo'!$B$2:$F$2549,2,0)</f>
        <v>CARTAGENA - RAFAEL NUÑEZ</v>
      </c>
      <c r="F3027" s="1" t="s">
        <v>23</v>
      </c>
      <c r="G3027" s="1" t="s">
        <v>24</v>
      </c>
      <c r="H3027" s="1" t="s">
        <v>15</v>
      </c>
      <c r="I3027" s="5">
        <v>13</v>
      </c>
      <c r="J3027" s="1" t="s">
        <v>70</v>
      </c>
      <c r="K3027" s="1" t="s">
        <v>71</v>
      </c>
    </row>
    <row r="3028" spans="1:11" ht="13.5" thickBot="1">
      <c r="A3028" s="30">
        <v>45383</v>
      </c>
      <c r="B3028" s="1" t="s">
        <v>13</v>
      </c>
      <c r="C3028" s="1" t="s">
        <v>290</v>
      </c>
      <c r="D3028" s="1" t="s">
        <v>61</v>
      </c>
      <c r="E3028" s="1" t="str">
        <f>+VLOOKUP(D3028,'[1]Exportar Hoja de Trabajo'!$B$2:$F$2549,2,0)</f>
        <v>CARTAGENA - RAFAEL NUÑEZ</v>
      </c>
      <c r="F3028" s="1" t="s">
        <v>36</v>
      </c>
      <c r="G3028" t="s">
        <v>347</v>
      </c>
      <c r="H3028" s="1" t="s">
        <v>45</v>
      </c>
      <c r="I3028" s="5">
        <v>15</v>
      </c>
      <c r="J3028" s="1" t="s">
        <v>30</v>
      </c>
      <c r="K3028" s="1" t="s">
        <v>488</v>
      </c>
    </row>
    <row r="3029" spans="1:11" ht="13.5" thickBot="1">
      <c r="A3029" s="30">
        <v>45383</v>
      </c>
      <c r="B3029" s="1" t="s">
        <v>13</v>
      </c>
      <c r="C3029" s="1" t="s">
        <v>290</v>
      </c>
      <c r="D3029" s="1" t="s">
        <v>61</v>
      </c>
      <c r="E3029" s="1" t="str">
        <f>+VLOOKUP(D3029,'[1]Exportar Hoja de Trabajo'!$B$2:$F$2549,2,0)</f>
        <v>CARTAGENA - RAFAEL NUÑEZ</v>
      </c>
      <c r="F3029" s="1" t="s">
        <v>27</v>
      </c>
      <c r="G3029" s="1" t="s">
        <v>28</v>
      </c>
      <c r="H3029" s="1" t="s">
        <v>183</v>
      </c>
      <c r="I3029" s="5">
        <v>10</v>
      </c>
      <c r="J3029" s="1" t="s">
        <v>121</v>
      </c>
      <c r="K3029" s="1" t="s">
        <v>121</v>
      </c>
    </row>
    <row r="3030" spans="1:11" ht="13.5" thickBot="1">
      <c r="A3030" s="30">
        <v>45383</v>
      </c>
      <c r="B3030" s="1" t="s">
        <v>13</v>
      </c>
      <c r="C3030" s="1" t="s">
        <v>290</v>
      </c>
      <c r="D3030" s="1" t="s">
        <v>61</v>
      </c>
      <c r="E3030" s="1" t="str">
        <f>+VLOOKUP(D3030,'[1]Exportar Hoja de Trabajo'!$B$2:$F$2549,2,0)</f>
        <v>CARTAGENA - RAFAEL NUÑEZ</v>
      </c>
      <c r="F3030" s="1" t="s">
        <v>38</v>
      </c>
      <c r="G3030" s="1" t="s">
        <v>39</v>
      </c>
      <c r="H3030" s="1" t="s">
        <v>62</v>
      </c>
      <c r="I3030" s="5">
        <v>23</v>
      </c>
      <c r="J3030" s="1" t="s">
        <v>34</v>
      </c>
      <c r="K3030" s="1" t="s">
        <v>35</v>
      </c>
    </row>
    <row r="3031" spans="1:11" ht="13.5" thickBot="1">
      <c r="A3031" s="30">
        <v>45383</v>
      </c>
      <c r="B3031" s="1" t="s">
        <v>13</v>
      </c>
      <c r="C3031" s="1" t="s">
        <v>290</v>
      </c>
      <c r="D3031" s="1" t="s">
        <v>61</v>
      </c>
      <c r="E3031" s="1" t="str">
        <f>+VLOOKUP(D3031,'[1]Exportar Hoja de Trabajo'!$B$2:$F$2549,2,0)</f>
        <v>CARTAGENA - RAFAEL NUÑEZ</v>
      </c>
      <c r="F3031" s="1" t="s">
        <v>40</v>
      </c>
      <c r="G3031" s="1" t="s">
        <v>41</v>
      </c>
      <c r="H3031" s="1" t="s">
        <v>15</v>
      </c>
      <c r="I3031" s="5">
        <v>138</v>
      </c>
      <c r="J3031" s="1" t="s">
        <v>42</v>
      </c>
      <c r="K3031" s="1" t="s">
        <v>43</v>
      </c>
    </row>
    <row r="3032" spans="1:11" ht="13.5" thickBot="1">
      <c r="A3032" s="30">
        <v>45383</v>
      </c>
      <c r="B3032" s="1" t="s">
        <v>13</v>
      </c>
      <c r="C3032" s="1" t="s">
        <v>290</v>
      </c>
      <c r="D3032" s="1" t="s">
        <v>72</v>
      </c>
      <c r="E3032" s="1" t="str">
        <f>+VLOOKUP(D3032,'[1]Exportar Hoja de Trabajo'!$B$2:$F$2549,2,0)</f>
        <v>CAMILO DAZA</v>
      </c>
      <c r="F3032" s="1" t="s">
        <v>6</v>
      </c>
      <c r="G3032" s="1" t="s">
        <v>283</v>
      </c>
      <c r="H3032" s="1" t="s">
        <v>20</v>
      </c>
      <c r="I3032" s="5">
        <v>2</v>
      </c>
      <c r="J3032" s="1" t="s">
        <v>184</v>
      </c>
      <c r="K3032" s="1" t="s">
        <v>185</v>
      </c>
    </row>
    <row r="3033" spans="1:11" ht="13.5" thickBot="1">
      <c r="A3033" s="30">
        <v>45383</v>
      </c>
      <c r="B3033" s="1" t="s">
        <v>13</v>
      </c>
      <c r="C3033" s="1" t="s">
        <v>290</v>
      </c>
      <c r="D3033" s="1" t="s">
        <v>72</v>
      </c>
      <c r="E3033" s="1" t="str">
        <f>+VLOOKUP(D3033,'[1]Exportar Hoja de Trabajo'!$B$2:$F$2549,2,0)</f>
        <v>CAMILO DAZA</v>
      </c>
      <c r="F3033" s="1" t="s">
        <v>40</v>
      </c>
      <c r="G3033" s="1" t="s">
        <v>41</v>
      </c>
      <c r="H3033" s="1" t="s">
        <v>20</v>
      </c>
      <c r="I3033" s="5">
        <v>2</v>
      </c>
      <c r="J3033" s="1" t="s">
        <v>107</v>
      </c>
      <c r="K3033" s="1" t="s">
        <v>108</v>
      </c>
    </row>
    <row r="3034" spans="1:11" ht="13.5" thickBot="1">
      <c r="A3034" s="30">
        <v>45383</v>
      </c>
      <c r="B3034" s="1" t="s">
        <v>13</v>
      </c>
      <c r="C3034" s="1" t="s">
        <v>290</v>
      </c>
      <c r="D3034" s="1" t="s">
        <v>72</v>
      </c>
      <c r="E3034" s="1" t="str">
        <f>+VLOOKUP(D3034,'[1]Exportar Hoja de Trabajo'!$B$2:$F$2549,2,0)</f>
        <v>CAMILO DAZA</v>
      </c>
      <c r="F3034" s="1" t="s">
        <v>59</v>
      </c>
      <c r="G3034" s="1" t="s">
        <v>60</v>
      </c>
      <c r="H3034" s="1" t="s">
        <v>29</v>
      </c>
      <c r="I3034" s="5">
        <v>2</v>
      </c>
      <c r="J3034" s="1" t="s">
        <v>46</v>
      </c>
      <c r="K3034" s="1" t="s">
        <v>47</v>
      </c>
    </row>
    <row r="3035" spans="1:11" ht="13.5" thickBot="1">
      <c r="A3035" s="30">
        <v>45383</v>
      </c>
      <c r="B3035" s="1" t="s">
        <v>13</v>
      </c>
      <c r="C3035" s="1" t="s">
        <v>290</v>
      </c>
      <c r="D3035" s="1" t="s">
        <v>73</v>
      </c>
      <c r="E3035" s="1" t="str">
        <f>+VLOOKUP(D3035,'[1]Exportar Hoja de Trabajo'!$B$2:$F$2549,2,0)</f>
        <v>EL YOPAL</v>
      </c>
      <c r="F3035" s="1" t="s">
        <v>32</v>
      </c>
      <c r="G3035" s="1" t="s">
        <v>33</v>
      </c>
      <c r="H3035" s="1" t="s">
        <v>29</v>
      </c>
      <c r="I3035" s="5">
        <v>17</v>
      </c>
      <c r="J3035" s="1" t="s">
        <v>30</v>
      </c>
      <c r="K3035" s="1" t="s">
        <v>488</v>
      </c>
    </row>
    <row r="3036" spans="1:11" ht="13.5" thickBot="1">
      <c r="A3036" s="30">
        <v>45383</v>
      </c>
      <c r="B3036" s="1" t="s">
        <v>13</v>
      </c>
      <c r="C3036" s="1" t="s">
        <v>290</v>
      </c>
      <c r="D3036" s="1" t="s">
        <v>74</v>
      </c>
      <c r="E3036" s="1" t="str">
        <f>+VLOOKUP(D3036,'[1]Exportar Hoja de Trabajo'!$B$2:$F$2549,2,0)</f>
        <v>PERALES</v>
      </c>
      <c r="F3036" s="1" t="s">
        <v>32</v>
      </c>
      <c r="G3036" s="1" t="s">
        <v>33</v>
      </c>
      <c r="H3036" s="1" t="s">
        <v>29</v>
      </c>
      <c r="I3036" s="5">
        <v>55</v>
      </c>
      <c r="J3036" s="1" t="s">
        <v>46</v>
      </c>
      <c r="K3036" s="1" t="s">
        <v>47</v>
      </c>
    </row>
    <row r="3037" spans="1:11" ht="13.5" thickBot="1">
      <c r="A3037" s="30">
        <v>45383</v>
      </c>
      <c r="B3037" s="1" t="s">
        <v>13</v>
      </c>
      <c r="C3037" s="1" t="s">
        <v>290</v>
      </c>
      <c r="D3037" s="1" t="s">
        <v>74</v>
      </c>
      <c r="E3037" s="1" t="str">
        <f>+VLOOKUP(D3037,'[1]Exportar Hoja de Trabajo'!$B$2:$F$2549,2,0)</f>
        <v>PERALES</v>
      </c>
      <c r="F3037" s="1" t="s">
        <v>18</v>
      </c>
      <c r="G3037" s="1" t="s">
        <v>19</v>
      </c>
      <c r="H3037" s="1" t="s">
        <v>29</v>
      </c>
      <c r="I3037" s="5">
        <v>30</v>
      </c>
      <c r="J3037" s="1" t="s">
        <v>30</v>
      </c>
      <c r="K3037" s="1" t="s">
        <v>488</v>
      </c>
    </row>
    <row r="3038" spans="1:11" ht="13.5" thickBot="1">
      <c r="A3038" s="30">
        <v>45383</v>
      </c>
      <c r="B3038" s="1" t="s">
        <v>13</v>
      </c>
      <c r="C3038" s="1" t="s">
        <v>290</v>
      </c>
      <c r="D3038" s="1" t="s">
        <v>124</v>
      </c>
      <c r="E3038" s="1" t="str">
        <f>+VLOOKUP(D3038,'[1]Exportar Hoja de Trabajo'!$B$2:$F$2549,2,0)</f>
        <v>LETICIA-ALFREDO VASQUEZ COBO</v>
      </c>
      <c r="F3038" s="1" t="s">
        <v>6</v>
      </c>
      <c r="G3038" s="1" t="s">
        <v>283</v>
      </c>
      <c r="H3038" s="1" t="s">
        <v>29</v>
      </c>
      <c r="I3038" s="5">
        <v>249</v>
      </c>
      <c r="J3038" s="1" t="s">
        <v>46</v>
      </c>
      <c r="K3038" s="1" t="s">
        <v>47</v>
      </c>
    </row>
    <row r="3039" spans="1:11" ht="13.5" thickBot="1">
      <c r="A3039" s="30">
        <v>45383</v>
      </c>
      <c r="B3039" s="1" t="s">
        <v>13</v>
      </c>
      <c r="C3039" s="1" t="s">
        <v>290</v>
      </c>
      <c r="D3039" s="1" t="s">
        <v>124</v>
      </c>
      <c r="E3039" s="1" t="str">
        <f>+VLOOKUP(D3039,'[1]Exportar Hoja de Trabajo'!$B$2:$F$2549,2,0)</f>
        <v>LETICIA-ALFREDO VASQUEZ COBO</v>
      </c>
      <c r="F3039" s="1" t="s">
        <v>6</v>
      </c>
      <c r="G3039" s="1" t="s">
        <v>283</v>
      </c>
      <c r="H3039" s="1" t="s">
        <v>125</v>
      </c>
      <c r="I3039" s="5">
        <v>3</v>
      </c>
      <c r="J3039" s="1" t="s">
        <v>21</v>
      </c>
      <c r="K3039" s="1" t="s">
        <v>22</v>
      </c>
    </row>
    <row r="3040" spans="1:11" ht="13.5" thickBot="1">
      <c r="A3040" s="30">
        <v>45383</v>
      </c>
      <c r="B3040" s="1" t="s">
        <v>13</v>
      </c>
      <c r="C3040" s="1" t="s">
        <v>290</v>
      </c>
      <c r="D3040" s="1" t="s">
        <v>124</v>
      </c>
      <c r="E3040" s="1" t="str">
        <f>+VLOOKUP(D3040,'[1]Exportar Hoja de Trabajo'!$B$2:$F$2549,2,0)</f>
        <v>LETICIA-ALFREDO VASQUEZ COBO</v>
      </c>
      <c r="F3040" s="1" t="s">
        <v>18</v>
      </c>
      <c r="G3040" s="1" t="s">
        <v>19</v>
      </c>
      <c r="H3040" s="1" t="s">
        <v>29</v>
      </c>
      <c r="I3040" s="5">
        <v>44</v>
      </c>
      <c r="J3040" s="1" t="s">
        <v>46</v>
      </c>
      <c r="K3040" s="1" t="s">
        <v>47</v>
      </c>
    </row>
    <row r="3041" spans="1:11" ht="13.5" thickBot="1">
      <c r="A3041" s="30">
        <v>45383</v>
      </c>
      <c r="B3041" s="1" t="s">
        <v>13</v>
      </c>
      <c r="C3041" s="1" t="s">
        <v>290</v>
      </c>
      <c r="D3041" s="1" t="s">
        <v>76</v>
      </c>
      <c r="E3041" s="1" t="str">
        <f>+VLOOKUP(D3041,'[1]Exportar Hoja de Trabajo'!$B$2:$F$2549,2,0)</f>
        <v>RIONEGRO - JOSE M. CORDOVA</v>
      </c>
      <c r="F3041" s="1" t="s">
        <v>32</v>
      </c>
      <c r="G3041" s="1" t="s">
        <v>33</v>
      </c>
      <c r="H3041" s="1" t="s">
        <v>29</v>
      </c>
      <c r="I3041" s="5">
        <v>53</v>
      </c>
      <c r="J3041" s="1" t="s">
        <v>34</v>
      </c>
      <c r="K3041" s="1" t="s">
        <v>35</v>
      </c>
    </row>
    <row r="3042" spans="1:11" ht="13.5" thickBot="1">
      <c r="A3042" s="30">
        <v>45383</v>
      </c>
      <c r="B3042" s="1" t="s">
        <v>13</v>
      </c>
      <c r="C3042" s="1" t="s">
        <v>290</v>
      </c>
      <c r="D3042" s="1" t="s">
        <v>76</v>
      </c>
      <c r="E3042" s="1" t="str">
        <f>+VLOOKUP(D3042,'[1]Exportar Hoja de Trabajo'!$B$2:$F$2549,2,0)</f>
        <v>RIONEGRO - JOSE M. CORDOVA</v>
      </c>
      <c r="F3042" s="1" t="s">
        <v>32</v>
      </c>
      <c r="G3042" s="1" t="s">
        <v>33</v>
      </c>
      <c r="H3042" s="1" t="s">
        <v>62</v>
      </c>
      <c r="I3042" s="5">
        <v>20</v>
      </c>
      <c r="J3042" s="1" t="s">
        <v>34</v>
      </c>
      <c r="K3042" s="1" t="s">
        <v>35</v>
      </c>
    </row>
    <row r="3043" spans="1:11" ht="13.5" thickBot="1">
      <c r="A3043" s="30">
        <v>45383</v>
      </c>
      <c r="B3043" s="1" t="s">
        <v>13</v>
      </c>
      <c r="C3043" s="1" t="s">
        <v>290</v>
      </c>
      <c r="D3043" s="1" t="s">
        <v>76</v>
      </c>
      <c r="E3043" s="1" t="str">
        <f>+VLOOKUP(D3043,'[1]Exportar Hoja de Trabajo'!$B$2:$F$2549,2,0)</f>
        <v>RIONEGRO - JOSE M. CORDOVA</v>
      </c>
      <c r="F3043" s="1" t="s">
        <v>32</v>
      </c>
      <c r="G3043" s="1" t="s">
        <v>33</v>
      </c>
      <c r="H3043" s="1" t="s">
        <v>55</v>
      </c>
      <c r="I3043" s="5">
        <v>17</v>
      </c>
      <c r="J3043" s="1" t="s">
        <v>46</v>
      </c>
      <c r="K3043" s="1" t="s">
        <v>47</v>
      </c>
    </row>
    <row r="3044" spans="1:11" ht="13.5" thickBot="1">
      <c r="A3044" s="30">
        <v>45383</v>
      </c>
      <c r="B3044" s="1" t="s">
        <v>13</v>
      </c>
      <c r="C3044" s="1" t="s">
        <v>290</v>
      </c>
      <c r="D3044" s="1" t="s">
        <v>76</v>
      </c>
      <c r="E3044" s="1" t="str">
        <f>+VLOOKUP(D3044,'[1]Exportar Hoja de Trabajo'!$B$2:$F$2549,2,0)</f>
        <v>RIONEGRO - JOSE M. CORDOVA</v>
      </c>
      <c r="F3044" s="1" t="s">
        <v>6</v>
      </c>
      <c r="G3044" s="1" t="s">
        <v>283</v>
      </c>
      <c r="H3044" s="1" t="s">
        <v>55</v>
      </c>
      <c r="I3044" s="5">
        <v>53</v>
      </c>
      <c r="J3044" s="1" t="s">
        <v>46</v>
      </c>
      <c r="K3044" s="1" t="s">
        <v>47</v>
      </c>
    </row>
    <row r="3045" spans="1:11" ht="13.5" thickBot="1">
      <c r="A3045" s="30">
        <v>45383</v>
      </c>
      <c r="B3045" s="1" t="s">
        <v>13</v>
      </c>
      <c r="C3045" s="1" t="s">
        <v>290</v>
      </c>
      <c r="D3045" s="1" t="s">
        <v>76</v>
      </c>
      <c r="E3045" s="1" t="str">
        <f>+VLOOKUP(D3045,'[1]Exportar Hoja de Trabajo'!$B$2:$F$2549,2,0)</f>
        <v>RIONEGRO - JOSE M. CORDOVA</v>
      </c>
      <c r="F3045" s="1" t="s">
        <v>65</v>
      </c>
      <c r="G3045" s="1" t="s">
        <v>66</v>
      </c>
      <c r="H3045" s="1" t="s">
        <v>45</v>
      </c>
      <c r="I3045" s="5">
        <v>1</v>
      </c>
      <c r="J3045" s="1" t="s">
        <v>34</v>
      </c>
      <c r="K3045" s="1" t="s">
        <v>35</v>
      </c>
    </row>
    <row r="3046" spans="1:11" ht="13.5" thickBot="1">
      <c r="A3046" s="30">
        <v>45383</v>
      </c>
      <c r="B3046" s="1" t="s">
        <v>13</v>
      </c>
      <c r="C3046" s="1" t="s">
        <v>290</v>
      </c>
      <c r="D3046" s="1" t="s">
        <v>76</v>
      </c>
      <c r="E3046" s="1" t="str">
        <f>+VLOOKUP(D3046,'[1]Exportar Hoja de Trabajo'!$B$2:$F$2549,2,0)</f>
        <v>RIONEGRO - JOSE M. CORDOVA</v>
      </c>
      <c r="F3046" s="1" t="s">
        <v>18</v>
      </c>
      <c r="G3046" s="1" t="s">
        <v>19</v>
      </c>
      <c r="H3046" s="1" t="s">
        <v>29</v>
      </c>
      <c r="I3046" s="5">
        <v>18</v>
      </c>
      <c r="J3046" s="1" t="s">
        <v>77</v>
      </c>
      <c r="K3046" s="1" t="s">
        <v>78</v>
      </c>
    </row>
    <row r="3047" spans="1:11" ht="13.5" thickBot="1">
      <c r="A3047" s="30">
        <v>45383</v>
      </c>
      <c r="B3047" s="1" t="s">
        <v>13</v>
      </c>
      <c r="C3047" s="1" t="s">
        <v>290</v>
      </c>
      <c r="D3047" s="1" t="s">
        <v>76</v>
      </c>
      <c r="E3047" s="1" t="str">
        <f>+VLOOKUP(D3047,'[1]Exportar Hoja de Trabajo'!$B$2:$F$2549,2,0)</f>
        <v>RIONEGRO - JOSE M. CORDOVA</v>
      </c>
      <c r="F3047" s="1" t="s">
        <v>18</v>
      </c>
      <c r="G3047" s="1" t="s">
        <v>19</v>
      </c>
      <c r="H3047" s="1" t="s">
        <v>29</v>
      </c>
      <c r="I3047" s="5">
        <v>26</v>
      </c>
      <c r="J3047" s="1" t="s">
        <v>109</v>
      </c>
      <c r="K3047" s="1" t="s">
        <v>110</v>
      </c>
    </row>
    <row r="3048" spans="1:11" ht="13.5" thickBot="1">
      <c r="A3048" s="30">
        <v>45383</v>
      </c>
      <c r="B3048" s="1" t="s">
        <v>13</v>
      </c>
      <c r="C3048" s="1" t="s">
        <v>290</v>
      </c>
      <c r="D3048" s="1" t="s">
        <v>76</v>
      </c>
      <c r="E3048" s="1" t="str">
        <f>+VLOOKUP(D3048,'[1]Exportar Hoja de Trabajo'!$B$2:$F$2549,2,0)</f>
        <v>RIONEGRO - JOSE M. CORDOVA</v>
      </c>
      <c r="F3048" s="1" t="s">
        <v>18</v>
      </c>
      <c r="G3048" s="1" t="s">
        <v>19</v>
      </c>
      <c r="H3048" s="1" t="s">
        <v>29</v>
      </c>
      <c r="I3048" s="5">
        <v>1</v>
      </c>
      <c r="J3048" s="1" t="s">
        <v>30</v>
      </c>
      <c r="K3048" s="1" t="s">
        <v>488</v>
      </c>
    </row>
    <row r="3049" spans="1:11" ht="13.5" thickBot="1">
      <c r="A3049" s="30">
        <v>45383</v>
      </c>
      <c r="B3049" s="1" t="s">
        <v>13</v>
      </c>
      <c r="C3049" s="1" t="s">
        <v>290</v>
      </c>
      <c r="D3049" s="1" t="s">
        <v>76</v>
      </c>
      <c r="E3049" s="1" t="str">
        <f>+VLOOKUP(D3049,'[1]Exportar Hoja de Trabajo'!$B$2:$F$2549,2,0)</f>
        <v>RIONEGRO - JOSE M. CORDOVA</v>
      </c>
      <c r="F3049" s="1" t="s">
        <v>23</v>
      </c>
      <c r="G3049" s="1" t="s">
        <v>24</v>
      </c>
      <c r="H3049" s="1" t="s">
        <v>45</v>
      </c>
      <c r="I3049" s="5">
        <v>44</v>
      </c>
      <c r="J3049" s="1" t="s">
        <v>46</v>
      </c>
      <c r="K3049" s="1" t="s">
        <v>47</v>
      </c>
    </row>
    <row r="3050" spans="1:11" ht="13.5" thickBot="1">
      <c r="A3050" s="30">
        <v>45383</v>
      </c>
      <c r="B3050" s="1" t="s">
        <v>13</v>
      </c>
      <c r="C3050" s="1" t="s">
        <v>290</v>
      </c>
      <c r="D3050" s="1" t="s">
        <v>76</v>
      </c>
      <c r="E3050" s="1" t="str">
        <f>+VLOOKUP(D3050,'[1]Exportar Hoja de Trabajo'!$B$2:$F$2549,2,0)</f>
        <v>RIONEGRO - JOSE M. CORDOVA</v>
      </c>
      <c r="F3050" s="1" t="s">
        <v>23</v>
      </c>
      <c r="G3050" s="1" t="s">
        <v>24</v>
      </c>
      <c r="H3050" s="1" t="s">
        <v>79</v>
      </c>
      <c r="I3050" s="5">
        <v>12</v>
      </c>
      <c r="J3050" s="1" t="s">
        <v>46</v>
      </c>
      <c r="K3050" s="1" t="s">
        <v>47</v>
      </c>
    </row>
    <row r="3051" spans="1:11" ht="13.5" thickBot="1">
      <c r="A3051" s="30">
        <v>45383</v>
      </c>
      <c r="B3051" s="1" t="s">
        <v>13</v>
      </c>
      <c r="C3051" s="1" t="s">
        <v>290</v>
      </c>
      <c r="D3051" s="1" t="s">
        <v>76</v>
      </c>
      <c r="E3051" s="1" t="str">
        <f>+VLOOKUP(D3051,'[1]Exportar Hoja de Trabajo'!$B$2:$F$2549,2,0)</f>
        <v>RIONEGRO - JOSE M. CORDOVA</v>
      </c>
      <c r="F3051" s="1" t="s">
        <v>38</v>
      </c>
      <c r="G3051" s="1" t="s">
        <v>39</v>
      </c>
      <c r="H3051" s="1" t="s">
        <v>29</v>
      </c>
      <c r="I3051" s="5">
        <v>15</v>
      </c>
      <c r="J3051" s="1" t="s">
        <v>82</v>
      </c>
      <c r="K3051" s="1" t="s">
        <v>83</v>
      </c>
    </row>
    <row r="3052" spans="1:11" ht="13.5" thickBot="1">
      <c r="A3052" s="30">
        <v>45383</v>
      </c>
      <c r="B3052" s="1" t="s">
        <v>13</v>
      </c>
      <c r="C3052" s="1" t="s">
        <v>290</v>
      </c>
      <c r="D3052" s="1" t="s">
        <v>76</v>
      </c>
      <c r="E3052" s="1" t="str">
        <f>+VLOOKUP(D3052,'[1]Exportar Hoja de Trabajo'!$B$2:$F$2549,2,0)</f>
        <v>RIONEGRO - JOSE M. CORDOVA</v>
      </c>
      <c r="F3052" s="1" t="s">
        <v>38</v>
      </c>
      <c r="G3052" s="1" t="s">
        <v>39</v>
      </c>
      <c r="H3052" s="1" t="s">
        <v>79</v>
      </c>
      <c r="I3052" s="5">
        <v>9</v>
      </c>
      <c r="J3052" s="1" t="s">
        <v>80</v>
      </c>
      <c r="K3052" s="1" t="s">
        <v>81</v>
      </c>
    </row>
    <row r="3053" spans="1:11" ht="13.5" thickBot="1">
      <c r="A3053" s="30">
        <v>45383</v>
      </c>
      <c r="B3053" s="1" t="s">
        <v>13</v>
      </c>
      <c r="C3053" s="1" t="s">
        <v>290</v>
      </c>
      <c r="D3053" s="1" t="s">
        <v>76</v>
      </c>
      <c r="E3053" s="1" t="str">
        <f>+VLOOKUP(D3053,'[1]Exportar Hoja de Trabajo'!$B$2:$F$2549,2,0)</f>
        <v>RIONEGRO - JOSE M. CORDOVA</v>
      </c>
      <c r="F3053" s="1" t="s">
        <v>38</v>
      </c>
      <c r="G3053" s="1" t="s">
        <v>39</v>
      </c>
      <c r="H3053" s="1" t="s">
        <v>15</v>
      </c>
      <c r="I3053" s="5">
        <v>22</v>
      </c>
      <c r="J3053" s="1" t="s">
        <v>160</v>
      </c>
      <c r="K3053" s="1" t="s">
        <v>161</v>
      </c>
    </row>
    <row r="3054" spans="1:11" ht="13.5" thickBot="1">
      <c r="A3054" s="30">
        <v>45383</v>
      </c>
      <c r="B3054" s="1" t="s">
        <v>13</v>
      </c>
      <c r="C3054" s="1" t="s">
        <v>290</v>
      </c>
      <c r="D3054" s="1" t="s">
        <v>76</v>
      </c>
      <c r="E3054" s="1" t="str">
        <f>+VLOOKUP(D3054,'[1]Exportar Hoja de Trabajo'!$B$2:$F$2549,2,0)</f>
        <v>RIONEGRO - JOSE M. CORDOVA</v>
      </c>
      <c r="F3054" s="1" t="s">
        <v>38</v>
      </c>
      <c r="G3054" s="1" t="s">
        <v>39</v>
      </c>
      <c r="H3054" s="1" t="s">
        <v>152</v>
      </c>
      <c r="I3054" s="5">
        <v>1</v>
      </c>
      <c r="J3054" s="1" t="s">
        <v>131</v>
      </c>
      <c r="K3054" s="1" t="s">
        <v>132</v>
      </c>
    </row>
    <row r="3055" spans="1:11" ht="13.5" thickBot="1">
      <c r="A3055" s="30">
        <v>45383</v>
      </c>
      <c r="B3055" s="1" t="s">
        <v>13</v>
      </c>
      <c r="C3055" s="1" t="s">
        <v>290</v>
      </c>
      <c r="D3055" s="1" t="s">
        <v>76</v>
      </c>
      <c r="E3055" s="1" t="str">
        <f>+VLOOKUP(D3055,'[1]Exportar Hoja de Trabajo'!$B$2:$F$2549,2,0)</f>
        <v>RIONEGRO - JOSE M. CORDOVA</v>
      </c>
      <c r="F3055" s="1" t="s">
        <v>40</v>
      </c>
      <c r="G3055" s="1" t="s">
        <v>41</v>
      </c>
      <c r="H3055" s="1" t="s">
        <v>29</v>
      </c>
      <c r="I3055" s="5">
        <v>108</v>
      </c>
      <c r="J3055" s="1" t="s">
        <v>34</v>
      </c>
      <c r="K3055" s="1" t="s">
        <v>35</v>
      </c>
    </row>
    <row r="3056" spans="1:11" ht="13.5" thickBot="1">
      <c r="A3056" s="30">
        <v>45383</v>
      </c>
      <c r="B3056" s="1" t="s">
        <v>13</v>
      </c>
      <c r="C3056" s="1" t="s">
        <v>290</v>
      </c>
      <c r="D3056" s="1" t="s">
        <v>76</v>
      </c>
      <c r="E3056" s="1" t="str">
        <f>+VLOOKUP(D3056,'[1]Exportar Hoja de Trabajo'!$B$2:$F$2549,2,0)</f>
        <v>RIONEGRO - JOSE M. CORDOVA</v>
      </c>
      <c r="F3056" s="1" t="s">
        <v>40</v>
      </c>
      <c r="G3056" s="1" t="s">
        <v>41</v>
      </c>
      <c r="H3056" s="1" t="s">
        <v>55</v>
      </c>
      <c r="I3056" s="5">
        <v>24</v>
      </c>
      <c r="J3056" s="1" t="s">
        <v>46</v>
      </c>
      <c r="K3056" s="1" t="s">
        <v>47</v>
      </c>
    </row>
    <row r="3057" spans="1:11" ht="13.5" thickBot="1">
      <c r="A3057" s="30">
        <v>45383</v>
      </c>
      <c r="B3057" s="1" t="s">
        <v>13</v>
      </c>
      <c r="C3057" s="1" t="s">
        <v>290</v>
      </c>
      <c r="D3057" s="1" t="s">
        <v>76</v>
      </c>
      <c r="E3057" s="1" t="str">
        <f>+VLOOKUP(D3057,'[1]Exportar Hoja de Trabajo'!$B$2:$F$2549,2,0)</f>
        <v>RIONEGRO - JOSE M. CORDOVA</v>
      </c>
      <c r="F3057" s="1" t="s">
        <v>59</v>
      </c>
      <c r="G3057" s="1" t="s">
        <v>60</v>
      </c>
      <c r="H3057" s="1" t="s">
        <v>49</v>
      </c>
      <c r="I3057" s="5">
        <v>4</v>
      </c>
      <c r="J3057" s="1" t="s">
        <v>50</v>
      </c>
      <c r="K3057" s="1" t="s">
        <v>51</v>
      </c>
    </row>
    <row r="3058" spans="1:11" ht="13.5" thickBot="1">
      <c r="A3058" s="30">
        <v>45383</v>
      </c>
      <c r="B3058" s="1" t="s">
        <v>13</v>
      </c>
      <c r="C3058" s="1" t="s">
        <v>290</v>
      </c>
      <c r="D3058" s="1" t="s">
        <v>84</v>
      </c>
      <c r="E3058" s="1" t="str">
        <f>+VLOOKUP(D3058,'[1]Exportar Hoja de Trabajo'!$B$2:$F$2549,2,0)</f>
        <v>MONTERIA - LOS GARZONES</v>
      </c>
      <c r="F3058" s="1" t="s">
        <v>32</v>
      </c>
      <c r="G3058" s="1" t="s">
        <v>33</v>
      </c>
      <c r="H3058" s="1" t="s">
        <v>45</v>
      </c>
      <c r="I3058" s="5">
        <v>7</v>
      </c>
      <c r="J3058" s="1" t="s">
        <v>46</v>
      </c>
      <c r="K3058" s="1" t="s">
        <v>47</v>
      </c>
    </row>
    <row r="3059" spans="1:11" ht="13.5" thickBot="1">
      <c r="A3059" s="30">
        <v>45383</v>
      </c>
      <c r="B3059" s="1" t="s">
        <v>13</v>
      </c>
      <c r="C3059" s="1" t="s">
        <v>290</v>
      </c>
      <c r="D3059" s="1" t="s">
        <v>84</v>
      </c>
      <c r="E3059" s="1" t="str">
        <f>+VLOOKUP(D3059,'[1]Exportar Hoja de Trabajo'!$B$2:$F$2549,2,0)</f>
        <v>MONTERIA - LOS GARZONES</v>
      </c>
      <c r="F3059" s="1" t="s">
        <v>32</v>
      </c>
      <c r="G3059" s="1" t="s">
        <v>33</v>
      </c>
      <c r="H3059" s="1" t="s">
        <v>29</v>
      </c>
      <c r="I3059" s="5">
        <v>118</v>
      </c>
      <c r="J3059" s="1" t="s">
        <v>30</v>
      </c>
      <c r="K3059" s="1" t="s">
        <v>488</v>
      </c>
    </row>
    <row r="3060" spans="1:11" ht="13.5" thickBot="1">
      <c r="A3060" s="30">
        <v>45383</v>
      </c>
      <c r="B3060" s="1" t="s">
        <v>13</v>
      </c>
      <c r="C3060" s="1" t="s">
        <v>290</v>
      </c>
      <c r="D3060" s="1" t="s">
        <v>84</v>
      </c>
      <c r="E3060" s="1" t="str">
        <f>+VLOOKUP(D3060,'[1]Exportar Hoja de Trabajo'!$B$2:$F$2549,2,0)</f>
        <v>MONTERIA - LOS GARZONES</v>
      </c>
      <c r="F3060" s="1" t="s">
        <v>6</v>
      </c>
      <c r="G3060" s="1" t="s">
        <v>283</v>
      </c>
      <c r="H3060" s="1" t="s">
        <v>45</v>
      </c>
      <c r="I3060" s="5">
        <v>43</v>
      </c>
      <c r="J3060" s="1" t="s">
        <v>46</v>
      </c>
      <c r="K3060" s="1" t="s">
        <v>47</v>
      </c>
    </row>
    <row r="3061" spans="1:11" ht="13.5" thickBot="1">
      <c r="A3061" s="30">
        <v>45383</v>
      </c>
      <c r="B3061" s="1" t="s">
        <v>13</v>
      </c>
      <c r="C3061" s="1" t="s">
        <v>290</v>
      </c>
      <c r="D3061" s="1" t="s">
        <v>84</v>
      </c>
      <c r="E3061" s="1" t="str">
        <f>+VLOOKUP(D3061,'[1]Exportar Hoja de Trabajo'!$B$2:$F$2549,2,0)</f>
        <v>MONTERIA - LOS GARZONES</v>
      </c>
      <c r="F3061" s="1" t="s">
        <v>36</v>
      </c>
      <c r="G3061" t="s">
        <v>347</v>
      </c>
      <c r="H3061" s="1" t="s">
        <v>29</v>
      </c>
      <c r="I3061" s="5">
        <v>5</v>
      </c>
      <c r="J3061" s="1" t="s">
        <v>46</v>
      </c>
      <c r="K3061" s="1" t="s">
        <v>47</v>
      </c>
    </row>
    <row r="3062" spans="1:11" ht="13.5" thickBot="1">
      <c r="A3062" s="30">
        <v>45383</v>
      </c>
      <c r="B3062" s="1" t="s">
        <v>13</v>
      </c>
      <c r="C3062" s="1" t="s">
        <v>290</v>
      </c>
      <c r="D3062" s="1" t="s">
        <v>84</v>
      </c>
      <c r="E3062" s="1" t="str">
        <f>+VLOOKUP(D3062,'[1]Exportar Hoja de Trabajo'!$B$2:$F$2549,2,0)</f>
        <v>MONTERIA - LOS GARZONES</v>
      </c>
      <c r="F3062" s="1" t="s">
        <v>40</v>
      </c>
      <c r="G3062" s="1" t="s">
        <v>41</v>
      </c>
      <c r="H3062" s="1" t="s">
        <v>45</v>
      </c>
      <c r="I3062" s="5">
        <v>22</v>
      </c>
      <c r="J3062" s="1" t="s">
        <v>46</v>
      </c>
      <c r="K3062" s="1" t="s">
        <v>47</v>
      </c>
    </row>
    <row r="3063" spans="1:11" ht="13.5" thickBot="1">
      <c r="A3063" s="30">
        <v>45383</v>
      </c>
      <c r="B3063" s="1" t="s">
        <v>13</v>
      </c>
      <c r="C3063" s="1" t="s">
        <v>290</v>
      </c>
      <c r="D3063" s="1" t="s">
        <v>85</v>
      </c>
      <c r="E3063" s="1" t="str">
        <f>+VLOOKUP(D3063,'[1]Exportar Hoja de Trabajo'!$B$2:$F$2549,2,0)</f>
        <v>NEIVA - BENITO SALAS</v>
      </c>
      <c r="F3063" s="1" t="s">
        <v>6</v>
      </c>
      <c r="G3063" s="1" t="s">
        <v>283</v>
      </c>
      <c r="H3063" s="1" t="s">
        <v>29</v>
      </c>
      <c r="I3063" s="5">
        <v>393</v>
      </c>
      <c r="J3063" s="1" t="s">
        <v>46</v>
      </c>
      <c r="K3063" s="1" t="s">
        <v>47</v>
      </c>
    </row>
    <row r="3064" spans="1:11" ht="13.5" thickBot="1">
      <c r="A3064" s="30">
        <v>45383</v>
      </c>
      <c r="B3064" s="1" t="s">
        <v>13</v>
      </c>
      <c r="C3064" s="1" t="s">
        <v>290</v>
      </c>
      <c r="D3064" s="1" t="s">
        <v>86</v>
      </c>
      <c r="E3064" s="1" t="str">
        <f>+VLOOKUP(D3064,'[1]Exportar Hoja de Trabajo'!$B$2:$F$2549,2,0)</f>
        <v>PEREIRA - MATECAÑA</v>
      </c>
      <c r="F3064" s="1" t="s">
        <v>65</v>
      </c>
      <c r="G3064" s="1" t="s">
        <v>66</v>
      </c>
      <c r="H3064" s="1" t="s">
        <v>29</v>
      </c>
      <c r="I3064" s="5">
        <v>5</v>
      </c>
      <c r="J3064" s="1" t="s">
        <v>30</v>
      </c>
      <c r="K3064" s="1" t="s">
        <v>488</v>
      </c>
    </row>
    <row r="3065" spans="1:11" ht="13.5" thickBot="1">
      <c r="A3065" s="30">
        <v>45383</v>
      </c>
      <c r="B3065" s="1" t="s">
        <v>13</v>
      </c>
      <c r="C3065" s="1" t="s">
        <v>290</v>
      </c>
      <c r="D3065" s="1" t="s">
        <v>86</v>
      </c>
      <c r="E3065" s="1" t="str">
        <f>+VLOOKUP(D3065,'[1]Exportar Hoja de Trabajo'!$B$2:$F$2549,2,0)</f>
        <v>PEREIRA - MATECAÑA</v>
      </c>
      <c r="F3065" s="1" t="s">
        <v>18</v>
      </c>
      <c r="G3065" s="1" t="s">
        <v>19</v>
      </c>
      <c r="H3065" s="1" t="s">
        <v>49</v>
      </c>
      <c r="I3065" s="5">
        <v>70</v>
      </c>
      <c r="J3065" s="1" t="s">
        <v>50</v>
      </c>
      <c r="K3065" s="1" t="s">
        <v>51</v>
      </c>
    </row>
    <row r="3066" spans="1:11" ht="13.5" thickBot="1">
      <c r="A3066" s="30">
        <v>45383</v>
      </c>
      <c r="B3066" s="1" t="s">
        <v>13</v>
      </c>
      <c r="C3066" s="1" t="s">
        <v>290</v>
      </c>
      <c r="D3066" s="1" t="s">
        <v>86</v>
      </c>
      <c r="E3066" s="1" t="str">
        <f>+VLOOKUP(D3066,'[1]Exportar Hoja de Trabajo'!$B$2:$F$2549,2,0)</f>
        <v>PEREIRA - MATECAÑA</v>
      </c>
      <c r="F3066" s="1" t="s">
        <v>23</v>
      </c>
      <c r="G3066" s="1" t="s">
        <v>24</v>
      </c>
      <c r="H3066" s="1" t="s">
        <v>49</v>
      </c>
      <c r="I3066" s="5">
        <v>70</v>
      </c>
      <c r="J3066" s="1" t="s">
        <v>50</v>
      </c>
      <c r="K3066" s="1" t="s">
        <v>51</v>
      </c>
    </row>
    <row r="3067" spans="1:11" ht="13.5" thickBot="1">
      <c r="A3067" s="30">
        <v>45383</v>
      </c>
      <c r="B3067" s="1" t="s">
        <v>13</v>
      </c>
      <c r="C3067" s="1" t="s">
        <v>290</v>
      </c>
      <c r="D3067" s="1" t="s">
        <v>86</v>
      </c>
      <c r="E3067" s="1" t="str">
        <f>+VLOOKUP(D3067,'[1]Exportar Hoja de Trabajo'!$B$2:$F$2549,2,0)</f>
        <v>PEREIRA - MATECAÑA</v>
      </c>
      <c r="F3067" s="1" t="s">
        <v>36</v>
      </c>
      <c r="G3067" t="s">
        <v>347</v>
      </c>
      <c r="H3067" s="1" t="s">
        <v>45</v>
      </c>
      <c r="I3067" s="5">
        <v>3</v>
      </c>
      <c r="J3067" s="1" t="s">
        <v>46</v>
      </c>
      <c r="K3067" s="1" t="s">
        <v>47</v>
      </c>
    </row>
    <row r="3068" spans="1:11" ht="13.5" thickBot="1">
      <c r="A3068" s="30">
        <v>45383</v>
      </c>
      <c r="B3068" s="1" t="s">
        <v>13</v>
      </c>
      <c r="C3068" s="1" t="s">
        <v>290</v>
      </c>
      <c r="D3068" s="1" t="s">
        <v>86</v>
      </c>
      <c r="E3068" s="1" t="str">
        <f>+VLOOKUP(D3068,'[1]Exportar Hoja de Trabajo'!$B$2:$F$2549,2,0)</f>
        <v>PEREIRA - MATECAÑA</v>
      </c>
      <c r="F3068" s="1" t="s">
        <v>27</v>
      </c>
      <c r="G3068" s="1" t="s">
        <v>28</v>
      </c>
      <c r="H3068" s="1" t="s">
        <v>45</v>
      </c>
      <c r="I3068" s="5">
        <v>30</v>
      </c>
      <c r="J3068" s="1" t="s">
        <v>42</v>
      </c>
      <c r="K3068" s="1" t="s">
        <v>43</v>
      </c>
    </row>
    <row r="3069" spans="1:11" ht="13.5" thickBot="1">
      <c r="A3069" s="30">
        <v>45383</v>
      </c>
      <c r="B3069" s="1" t="s">
        <v>13</v>
      </c>
      <c r="C3069" s="1" t="s">
        <v>290</v>
      </c>
      <c r="D3069" s="1" t="s">
        <v>86</v>
      </c>
      <c r="E3069" s="1" t="str">
        <f>+VLOOKUP(D3069,'[1]Exportar Hoja de Trabajo'!$B$2:$F$2549,2,0)</f>
        <v>PEREIRA - MATECAÑA</v>
      </c>
      <c r="F3069" s="1" t="s">
        <v>40</v>
      </c>
      <c r="G3069" s="1" t="s">
        <v>41</v>
      </c>
      <c r="H3069" s="1" t="s">
        <v>45</v>
      </c>
      <c r="I3069" s="5">
        <v>111</v>
      </c>
      <c r="J3069" s="1" t="s">
        <v>46</v>
      </c>
      <c r="K3069" s="1" t="s">
        <v>47</v>
      </c>
    </row>
    <row r="3070" spans="1:11" ht="13.5" thickBot="1">
      <c r="A3070" s="30">
        <v>45383</v>
      </c>
      <c r="B3070" s="1" t="s">
        <v>13</v>
      </c>
      <c r="C3070" s="1" t="s">
        <v>290</v>
      </c>
      <c r="D3070" s="1" t="s">
        <v>86</v>
      </c>
      <c r="E3070" s="1" t="str">
        <f>+VLOOKUP(D3070,'[1]Exportar Hoja de Trabajo'!$B$2:$F$2549,2,0)</f>
        <v>PEREIRA - MATECAÑA</v>
      </c>
      <c r="F3070" s="1" t="s">
        <v>40</v>
      </c>
      <c r="G3070" s="1" t="s">
        <v>41</v>
      </c>
      <c r="H3070" s="1" t="s">
        <v>29</v>
      </c>
      <c r="I3070" s="5">
        <v>887</v>
      </c>
      <c r="J3070" s="1" t="s">
        <v>46</v>
      </c>
      <c r="K3070" s="1" t="s">
        <v>47</v>
      </c>
    </row>
    <row r="3071" spans="1:11" ht="13.5" thickBot="1">
      <c r="A3071" s="30">
        <v>45383</v>
      </c>
      <c r="B3071" s="1" t="s">
        <v>13</v>
      </c>
      <c r="C3071" s="1" t="s">
        <v>290</v>
      </c>
      <c r="D3071" s="1" t="s">
        <v>86</v>
      </c>
      <c r="E3071" s="1" t="str">
        <f>+VLOOKUP(D3071,'[1]Exportar Hoja de Trabajo'!$B$2:$F$2549,2,0)</f>
        <v>PEREIRA - MATECAÑA</v>
      </c>
      <c r="F3071" s="1" t="s">
        <v>40</v>
      </c>
      <c r="G3071" s="1" t="s">
        <v>41</v>
      </c>
      <c r="H3071" s="1" t="s">
        <v>29</v>
      </c>
      <c r="I3071" s="5">
        <v>262</v>
      </c>
      <c r="J3071" s="1" t="s">
        <v>30</v>
      </c>
      <c r="K3071" s="1" t="s">
        <v>488</v>
      </c>
    </row>
    <row r="3072" spans="1:11" ht="13.5" thickBot="1">
      <c r="A3072" s="30">
        <v>45383</v>
      </c>
      <c r="B3072" s="1" t="s">
        <v>13</v>
      </c>
      <c r="C3072" s="1" t="s">
        <v>290</v>
      </c>
      <c r="D3072" s="1" t="s">
        <v>86</v>
      </c>
      <c r="E3072" s="1" t="str">
        <f>+VLOOKUP(D3072,'[1]Exportar Hoja de Trabajo'!$B$2:$F$2549,2,0)</f>
        <v>PEREIRA - MATECAÑA</v>
      </c>
      <c r="F3072" s="1" t="s">
        <v>40</v>
      </c>
      <c r="G3072" s="1" t="s">
        <v>41</v>
      </c>
      <c r="H3072" s="1" t="s">
        <v>15</v>
      </c>
      <c r="I3072" s="5">
        <v>105</v>
      </c>
      <c r="J3072" s="1" t="s">
        <v>25</v>
      </c>
      <c r="K3072" s="1" t="s">
        <v>26</v>
      </c>
    </row>
    <row r="3073" spans="1:11" ht="13.5" thickBot="1">
      <c r="A3073" s="30">
        <v>45383</v>
      </c>
      <c r="B3073" s="1" t="s">
        <v>13</v>
      </c>
      <c r="C3073" s="1" t="s">
        <v>290</v>
      </c>
      <c r="D3073" s="1" t="s">
        <v>87</v>
      </c>
      <c r="E3073" s="1" t="str">
        <f>+VLOOKUP(D3073,'[1]Exportar Hoja de Trabajo'!$B$2:$F$2549,2,0)</f>
        <v>PASTO - ANTONIO NARIQO</v>
      </c>
      <c r="F3073" s="1" t="s">
        <v>6</v>
      </c>
      <c r="G3073" s="1" t="s">
        <v>283</v>
      </c>
      <c r="H3073" s="1" t="s">
        <v>45</v>
      </c>
      <c r="I3073" s="5">
        <v>36</v>
      </c>
      <c r="J3073" s="1" t="s">
        <v>46</v>
      </c>
      <c r="K3073" s="1" t="s">
        <v>47</v>
      </c>
    </row>
    <row r="3074" spans="1:11" ht="13.5" thickBot="1">
      <c r="A3074" s="30">
        <v>45383</v>
      </c>
      <c r="B3074" s="1" t="s">
        <v>13</v>
      </c>
      <c r="C3074" s="1" t="s">
        <v>290</v>
      </c>
      <c r="D3074" s="1" t="s">
        <v>87</v>
      </c>
      <c r="E3074" s="1" t="str">
        <f>+VLOOKUP(D3074,'[1]Exportar Hoja de Trabajo'!$B$2:$F$2549,2,0)</f>
        <v>PASTO - ANTONIO NARIQO</v>
      </c>
      <c r="F3074" s="1" t="s">
        <v>6</v>
      </c>
      <c r="G3074" s="1" t="s">
        <v>283</v>
      </c>
      <c r="H3074" s="1" t="s">
        <v>20</v>
      </c>
      <c r="I3074" s="5">
        <v>1</v>
      </c>
      <c r="J3074" s="1" t="s">
        <v>175</v>
      </c>
      <c r="K3074" s="1" t="s">
        <v>176</v>
      </c>
    </row>
    <row r="3075" spans="1:11" ht="13.5" thickBot="1">
      <c r="A3075" s="30">
        <v>45383</v>
      </c>
      <c r="B3075" s="1" t="s">
        <v>13</v>
      </c>
      <c r="C3075" s="1" t="s">
        <v>290</v>
      </c>
      <c r="D3075" s="1" t="s">
        <v>87</v>
      </c>
      <c r="E3075" s="1" t="str">
        <f>+VLOOKUP(D3075,'[1]Exportar Hoja de Trabajo'!$B$2:$F$2549,2,0)</f>
        <v>PASTO - ANTONIO NARIQO</v>
      </c>
      <c r="F3075" s="1" t="s">
        <v>27</v>
      </c>
      <c r="G3075" s="1" t="s">
        <v>28</v>
      </c>
      <c r="H3075" s="1" t="s">
        <v>45</v>
      </c>
      <c r="I3075" s="5">
        <v>6</v>
      </c>
      <c r="J3075" s="1" t="s">
        <v>46</v>
      </c>
      <c r="K3075" s="1" t="s">
        <v>47</v>
      </c>
    </row>
    <row r="3076" spans="1:11" ht="13.5" thickBot="1">
      <c r="A3076" s="30">
        <v>45383</v>
      </c>
      <c r="B3076" s="1" t="s">
        <v>13</v>
      </c>
      <c r="C3076" s="1" t="s">
        <v>290</v>
      </c>
      <c r="D3076" s="1" t="s">
        <v>88</v>
      </c>
      <c r="E3076" s="1" t="str">
        <f>+VLOOKUP(D3076,'[1]Exportar Hoja de Trabajo'!$B$2:$F$2549,2,0)</f>
        <v>ALMIRANTE PADILLA</v>
      </c>
      <c r="F3076" s="1" t="s">
        <v>6</v>
      </c>
      <c r="G3076" s="1" t="s">
        <v>283</v>
      </c>
      <c r="H3076" s="1" t="s">
        <v>45</v>
      </c>
      <c r="I3076" s="5">
        <v>63</v>
      </c>
      <c r="J3076" s="1" t="s">
        <v>46</v>
      </c>
      <c r="K3076" s="1" t="s">
        <v>47</v>
      </c>
    </row>
    <row r="3077" spans="1:11" ht="13.5" thickBot="1">
      <c r="A3077" s="30">
        <v>45383</v>
      </c>
      <c r="B3077" s="1" t="s">
        <v>13</v>
      </c>
      <c r="C3077" s="1" t="s">
        <v>290</v>
      </c>
      <c r="D3077" s="1" t="s">
        <v>88</v>
      </c>
      <c r="E3077" s="1" t="str">
        <f>+VLOOKUP(D3077,'[1]Exportar Hoja de Trabajo'!$B$2:$F$2549,2,0)</f>
        <v>ALMIRANTE PADILLA</v>
      </c>
      <c r="F3077" s="1" t="s">
        <v>6</v>
      </c>
      <c r="G3077" s="1" t="s">
        <v>283</v>
      </c>
      <c r="H3077" s="1" t="s">
        <v>29</v>
      </c>
      <c r="I3077" s="5">
        <v>253</v>
      </c>
      <c r="J3077" s="1" t="s">
        <v>30</v>
      </c>
      <c r="K3077" s="1" t="s">
        <v>488</v>
      </c>
    </row>
    <row r="3078" spans="1:11" ht="13.5" thickBot="1">
      <c r="A3078" s="30">
        <v>45383</v>
      </c>
      <c r="B3078" s="1" t="s">
        <v>13</v>
      </c>
      <c r="C3078" s="1" t="s">
        <v>290</v>
      </c>
      <c r="D3078" s="1" t="s">
        <v>88</v>
      </c>
      <c r="E3078" s="1" t="str">
        <f>+VLOOKUP(D3078,'[1]Exportar Hoja de Trabajo'!$B$2:$F$2549,2,0)</f>
        <v>ALMIRANTE PADILLA</v>
      </c>
      <c r="F3078" s="1" t="s">
        <v>18</v>
      </c>
      <c r="G3078" s="1" t="s">
        <v>19</v>
      </c>
      <c r="H3078" s="1" t="s">
        <v>29</v>
      </c>
      <c r="I3078" s="5">
        <v>51</v>
      </c>
      <c r="J3078" s="1" t="s">
        <v>30</v>
      </c>
      <c r="K3078" s="1" t="s">
        <v>488</v>
      </c>
    </row>
    <row r="3079" spans="1:11" ht="13.5" thickBot="1">
      <c r="A3079" s="30">
        <v>45383</v>
      </c>
      <c r="B3079" s="1" t="s">
        <v>13</v>
      </c>
      <c r="C3079" s="1" t="s">
        <v>290</v>
      </c>
      <c r="D3079" s="1" t="s">
        <v>88</v>
      </c>
      <c r="E3079" s="1" t="str">
        <f>+VLOOKUP(D3079,'[1]Exportar Hoja de Trabajo'!$B$2:$F$2549,2,0)</f>
        <v>ALMIRANTE PADILLA</v>
      </c>
      <c r="F3079" s="1" t="s">
        <v>27</v>
      </c>
      <c r="G3079" s="1" t="s">
        <v>28</v>
      </c>
      <c r="H3079" s="1" t="s">
        <v>29</v>
      </c>
      <c r="I3079" s="5">
        <v>51</v>
      </c>
      <c r="J3079" s="1" t="s">
        <v>30</v>
      </c>
      <c r="K3079" s="1" t="s">
        <v>488</v>
      </c>
    </row>
    <row r="3080" spans="1:11" ht="13.5" thickBot="1">
      <c r="A3080" s="30">
        <v>45383</v>
      </c>
      <c r="B3080" s="1" t="s">
        <v>13</v>
      </c>
      <c r="C3080" s="1" t="s">
        <v>290</v>
      </c>
      <c r="D3080" s="1" t="s">
        <v>88</v>
      </c>
      <c r="E3080" s="1" t="str">
        <f>+VLOOKUP(D3080,'[1]Exportar Hoja de Trabajo'!$B$2:$F$2549,2,0)</f>
        <v>ALMIRANTE PADILLA</v>
      </c>
      <c r="F3080" s="1" t="s">
        <v>59</v>
      </c>
      <c r="G3080" s="1" t="s">
        <v>60</v>
      </c>
      <c r="H3080" s="1" t="s">
        <v>29</v>
      </c>
      <c r="I3080" s="5">
        <v>123</v>
      </c>
      <c r="J3080" s="1" t="s">
        <v>46</v>
      </c>
      <c r="K3080" s="1" t="s">
        <v>47</v>
      </c>
    </row>
    <row r="3081" spans="1:11" ht="13.5" thickBot="1">
      <c r="A3081" s="30">
        <v>45383</v>
      </c>
      <c r="B3081" s="1" t="s">
        <v>13</v>
      </c>
      <c r="C3081" s="1" t="s">
        <v>290</v>
      </c>
      <c r="D3081" s="1" t="s">
        <v>89</v>
      </c>
      <c r="E3081" s="1" t="str">
        <f>+VLOOKUP(D3081,'[1]Exportar Hoja de Trabajo'!$B$2:$F$2549,2,0)</f>
        <v>SIMON BOLIVAR</v>
      </c>
      <c r="F3081" s="1" t="s">
        <v>18</v>
      </c>
      <c r="G3081" s="1" t="s">
        <v>19</v>
      </c>
      <c r="H3081" s="1" t="s">
        <v>29</v>
      </c>
      <c r="I3081" s="5">
        <v>426</v>
      </c>
      <c r="J3081" s="1" t="s">
        <v>46</v>
      </c>
      <c r="K3081" s="1" t="s">
        <v>47</v>
      </c>
    </row>
    <row r="3082" spans="1:11" ht="13.5" thickBot="1">
      <c r="A3082" s="30">
        <v>45383</v>
      </c>
      <c r="B3082" s="1" t="s">
        <v>13</v>
      </c>
      <c r="C3082" s="1" t="s">
        <v>290</v>
      </c>
      <c r="D3082" s="1" t="s">
        <v>89</v>
      </c>
      <c r="E3082" s="1" t="str">
        <f>+VLOOKUP(D3082,'[1]Exportar Hoja de Trabajo'!$B$2:$F$2549,2,0)</f>
        <v>SIMON BOLIVAR</v>
      </c>
      <c r="F3082" s="1" t="s">
        <v>23</v>
      </c>
      <c r="G3082" s="1" t="s">
        <v>24</v>
      </c>
      <c r="H3082" s="1" t="s">
        <v>15</v>
      </c>
      <c r="I3082" s="5">
        <v>13</v>
      </c>
      <c r="J3082" s="1" t="s">
        <v>25</v>
      </c>
      <c r="K3082" s="1" t="s">
        <v>26</v>
      </c>
    </row>
    <row r="3083" spans="1:11" ht="13.5" thickBot="1">
      <c r="A3083" s="30">
        <v>45383</v>
      </c>
      <c r="B3083" s="1" t="s">
        <v>13</v>
      </c>
      <c r="C3083" s="1" t="s">
        <v>290</v>
      </c>
      <c r="D3083" s="1" t="s">
        <v>89</v>
      </c>
      <c r="E3083" s="1" t="str">
        <f>+VLOOKUP(D3083,'[1]Exportar Hoja de Trabajo'!$B$2:$F$2549,2,0)</f>
        <v>SIMON BOLIVAR</v>
      </c>
      <c r="F3083" s="1" t="s">
        <v>23</v>
      </c>
      <c r="G3083" s="1" t="s">
        <v>24</v>
      </c>
      <c r="H3083" s="1" t="s">
        <v>15</v>
      </c>
      <c r="I3083" s="5">
        <v>105</v>
      </c>
      <c r="J3083" s="1" t="s">
        <v>16</v>
      </c>
      <c r="K3083" s="1" t="s">
        <v>17</v>
      </c>
    </row>
    <row r="3084" spans="1:11" ht="13.5" thickBot="1">
      <c r="A3084" s="30">
        <v>45383</v>
      </c>
      <c r="B3084" s="1" t="s">
        <v>13</v>
      </c>
      <c r="C3084" s="1" t="s">
        <v>290</v>
      </c>
      <c r="D3084" s="1" t="s">
        <v>89</v>
      </c>
      <c r="E3084" s="1" t="str">
        <f>+VLOOKUP(D3084,'[1]Exportar Hoja de Trabajo'!$B$2:$F$2549,2,0)</f>
        <v>SIMON BOLIVAR</v>
      </c>
      <c r="F3084" s="1" t="s">
        <v>36</v>
      </c>
      <c r="G3084" t="s">
        <v>347</v>
      </c>
      <c r="H3084" s="1" t="s">
        <v>29</v>
      </c>
      <c r="I3084" s="5">
        <v>4</v>
      </c>
      <c r="J3084" s="1" t="s">
        <v>30</v>
      </c>
      <c r="K3084" s="1" t="s">
        <v>488</v>
      </c>
    </row>
    <row r="3085" spans="1:11" ht="13.5" thickBot="1">
      <c r="A3085" s="30">
        <v>45383</v>
      </c>
      <c r="B3085" s="1" t="s">
        <v>13</v>
      </c>
      <c r="C3085" s="1" t="s">
        <v>290</v>
      </c>
      <c r="D3085" s="1" t="s">
        <v>89</v>
      </c>
      <c r="E3085" s="1" t="str">
        <f>+VLOOKUP(D3085,'[1]Exportar Hoja de Trabajo'!$B$2:$F$2549,2,0)</f>
        <v>SIMON BOLIVAR</v>
      </c>
      <c r="F3085" s="1" t="s">
        <v>27</v>
      </c>
      <c r="G3085" s="1" t="s">
        <v>28</v>
      </c>
      <c r="H3085" s="1" t="s">
        <v>29</v>
      </c>
      <c r="I3085" s="5">
        <v>424</v>
      </c>
      <c r="J3085" s="1" t="s">
        <v>46</v>
      </c>
      <c r="K3085" s="1" t="s">
        <v>47</v>
      </c>
    </row>
    <row r="3086" spans="1:11" ht="13.5" thickBot="1">
      <c r="A3086" s="30">
        <v>45383</v>
      </c>
      <c r="B3086" s="1" t="s">
        <v>13</v>
      </c>
      <c r="C3086" s="1" t="s">
        <v>290</v>
      </c>
      <c r="D3086" s="1" t="s">
        <v>89</v>
      </c>
      <c r="E3086" s="1" t="str">
        <f>+VLOOKUP(D3086,'[1]Exportar Hoja de Trabajo'!$B$2:$F$2549,2,0)</f>
        <v>SIMON BOLIVAR</v>
      </c>
      <c r="F3086" s="1" t="s">
        <v>27</v>
      </c>
      <c r="G3086" s="1" t="s">
        <v>28</v>
      </c>
      <c r="H3086" s="1" t="s">
        <v>29</v>
      </c>
      <c r="I3086" s="5">
        <v>257</v>
      </c>
      <c r="J3086" s="1" t="s">
        <v>30</v>
      </c>
      <c r="K3086" s="1" t="s">
        <v>488</v>
      </c>
    </row>
    <row r="3087" spans="1:11" ht="13.5" thickBot="1">
      <c r="A3087" s="30">
        <v>45383</v>
      </c>
      <c r="B3087" s="1" t="s">
        <v>13</v>
      </c>
      <c r="C3087" s="1" t="s">
        <v>290</v>
      </c>
      <c r="D3087" s="1" t="s">
        <v>89</v>
      </c>
      <c r="E3087" s="1" t="str">
        <f>+VLOOKUP(D3087,'[1]Exportar Hoja de Trabajo'!$B$2:$F$2549,2,0)</f>
        <v>SIMON BOLIVAR</v>
      </c>
      <c r="F3087" s="1" t="s">
        <v>38</v>
      </c>
      <c r="G3087" s="1" t="s">
        <v>39</v>
      </c>
      <c r="H3087" s="1" t="s">
        <v>29</v>
      </c>
      <c r="I3087" s="5">
        <v>8</v>
      </c>
      <c r="J3087" s="1" t="s">
        <v>46</v>
      </c>
      <c r="K3087" s="1" t="s">
        <v>47</v>
      </c>
    </row>
    <row r="3088" spans="1:11" ht="13.5" thickBot="1">
      <c r="A3088" s="30">
        <v>45383</v>
      </c>
      <c r="B3088" s="1" t="s">
        <v>186</v>
      </c>
      <c r="C3088" s="1" t="s">
        <v>297</v>
      </c>
      <c r="D3088" s="1" t="s">
        <v>5</v>
      </c>
      <c r="E3088" s="1" t="str">
        <f>+VLOOKUP(D3088,'[1]Exportar Hoja de Trabajo'!$B$2:$F$2549,2,0)</f>
        <v>BOGOTA - EL DORADO LUIS CARLOS GALAN SARMIENTO</v>
      </c>
      <c r="F3088" s="1" t="s">
        <v>65</v>
      </c>
      <c r="G3088" s="1" t="s">
        <v>66</v>
      </c>
      <c r="H3088" s="1" t="s">
        <v>52</v>
      </c>
      <c r="I3088" s="5">
        <v>1</v>
      </c>
      <c r="J3088" s="1" t="s">
        <v>111</v>
      </c>
      <c r="K3088" s="1" t="s">
        <v>256</v>
      </c>
    </row>
    <row r="3089" spans="1:11" ht="13.5" thickBot="1">
      <c r="A3089" s="30">
        <v>45383</v>
      </c>
      <c r="B3089" s="1" t="s">
        <v>186</v>
      </c>
      <c r="C3089" s="1" t="s">
        <v>297</v>
      </c>
      <c r="D3089" s="1" t="s">
        <v>5</v>
      </c>
      <c r="E3089" s="1" t="str">
        <f>+VLOOKUP(D3089,'[1]Exportar Hoja de Trabajo'!$B$2:$F$2549,2,0)</f>
        <v>BOGOTA - EL DORADO LUIS CARLOS GALAN SARMIENTO</v>
      </c>
      <c r="F3089" s="1" t="s">
        <v>6</v>
      </c>
      <c r="G3089" s="1" t="s">
        <v>283</v>
      </c>
      <c r="H3089" s="1" t="s">
        <v>52</v>
      </c>
      <c r="I3089" s="5">
        <v>22</v>
      </c>
      <c r="J3089" s="1" t="s">
        <v>191</v>
      </c>
      <c r="K3089" s="1" t="s">
        <v>192</v>
      </c>
    </row>
    <row r="3090" spans="1:11" ht="13.5" thickBot="1">
      <c r="A3090" s="30">
        <v>45383</v>
      </c>
      <c r="B3090" s="1" t="s">
        <v>13</v>
      </c>
      <c r="C3090" s="1" t="s">
        <v>290</v>
      </c>
      <c r="D3090" s="1" t="s">
        <v>89</v>
      </c>
      <c r="E3090" s="1" t="str">
        <f>+VLOOKUP(D3090,'[1]Exportar Hoja de Trabajo'!$B$2:$F$2549,2,0)</f>
        <v>SIMON BOLIVAR</v>
      </c>
      <c r="F3090" s="1" t="s">
        <v>38</v>
      </c>
      <c r="G3090" s="1" t="s">
        <v>39</v>
      </c>
      <c r="H3090" s="1" t="s">
        <v>15</v>
      </c>
      <c r="I3090" s="5">
        <v>1</v>
      </c>
      <c r="J3090" s="1" t="s">
        <v>16</v>
      </c>
      <c r="K3090" s="1" t="s">
        <v>17</v>
      </c>
    </row>
    <row r="3091" spans="1:11" ht="13.5" thickBot="1">
      <c r="A3091" s="30">
        <v>45383</v>
      </c>
      <c r="B3091" s="1" t="s">
        <v>90</v>
      </c>
      <c r="C3091" s="1" t="s">
        <v>294</v>
      </c>
      <c r="D3091" s="1" t="s">
        <v>5</v>
      </c>
      <c r="E3091" s="1" t="str">
        <f>+VLOOKUP(D3091,'[1]Exportar Hoja de Trabajo'!$B$2:$F$2549,2,0)</f>
        <v>BOGOTA - EL DORADO LUIS CARLOS GALAN SARMIENTO</v>
      </c>
      <c r="F3091" s="1" t="s">
        <v>40</v>
      </c>
      <c r="G3091" s="1" t="s">
        <v>41</v>
      </c>
      <c r="H3091" s="1" t="s">
        <v>52</v>
      </c>
      <c r="I3091" s="5">
        <v>4</v>
      </c>
      <c r="J3091" s="1" t="s">
        <v>199</v>
      </c>
      <c r="K3091" t="s">
        <v>255</v>
      </c>
    </row>
    <row r="3092" spans="1:11" ht="13.5" thickBot="1">
      <c r="A3092" s="30">
        <v>45383</v>
      </c>
      <c r="B3092" s="1" t="s">
        <v>90</v>
      </c>
      <c r="C3092" s="1" t="s">
        <v>294</v>
      </c>
      <c r="D3092" s="1" t="s">
        <v>5</v>
      </c>
      <c r="E3092" s="1" t="str">
        <f>+VLOOKUP(D3092,'[1]Exportar Hoja de Trabajo'!$B$2:$F$2549,2,0)</f>
        <v>BOGOTA - EL DORADO LUIS CARLOS GALAN SARMIENTO</v>
      </c>
      <c r="F3092" s="1" t="s">
        <v>65</v>
      </c>
      <c r="G3092" s="1" t="s">
        <v>66</v>
      </c>
      <c r="H3092" s="1" t="s">
        <v>94</v>
      </c>
      <c r="I3092" s="5">
        <v>38</v>
      </c>
      <c r="J3092" s="1" t="s">
        <v>95</v>
      </c>
      <c r="K3092" s="1" t="s">
        <v>96</v>
      </c>
    </row>
    <row r="3093" spans="1:11" ht="13.5" thickBot="1">
      <c r="A3093" s="30">
        <v>45383</v>
      </c>
      <c r="B3093" s="1" t="s">
        <v>90</v>
      </c>
      <c r="C3093" s="1" t="s">
        <v>294</v>
      </c>
      <c r="D3093" s="1" t="s">
        <v>5</v>
      </c>
      <c r="E3093" s="1" t="str">
        <f>+VLOOKUP(D3093,'[1]Exportar Hoja de Trabajo'!$B$2:$F$2549,2,0)</f>
        <v>BOGOTA - EL DORADO LUIS CARLOS GALAN SARMIENTO</v>
      </c>
      <c r="F3093" s="1" t="s">
        <v>38</v>
      </c>
      <c r="G3093" s="1" t="s">
        <v>39</v>
      </c>
      <c r="H3093" s="1" t="s">
        <v>91</v>
      </c>
      <c r="I3093" s="5">
        <v>7</v>
      </c>
      <c r="J3093" s="1" t="s">
        <v>92</v>
      </c>
      <c r="K3093" s="1" t="s">
        <v>93</v>
      </c>
    </row>
    <row r="3094" spans="1:11" ht="13.5" thickBot="1">
      <c r="A3094" s="30">
        <v>45383</v>
      </c>
      <c r="B3094" s="1" t="s">
        <v>112</v>
      </c>
      <c r="C3094" s="1" t="s">
        <v>293</v>
      </c>
      <c r="D3094" s="1" t="s">
        <v>113</v>
      </c>
      <c r="E3094" s="1" t="str">
        <f>+VLOOKUP(D3094,'[1]Exportar Hoja de Trabajo'!$B$2:$F$2549,2,0)</f>
        <v>BARRANCABERMEJA-YARIGUIES</v>
      </c>
      <c r="F3094" s="1" t="s">
        <v>27</v>
      </c>
      <c r="G3094" s="1" t="s">
        <v>28</v>
      </c>
      <c r="H3094" s="1" t="s">
        <v>29</v>
      </c>
      <c r="I3094" s="5">
        <v>57</v>
      </c>
      <c r="J3094" s="1" t="s">
        <v>117</v>
      </c>
      <c r="K3094" s="1" t="s">
        <v>47</v>
      </c>
    </row>
    <row r="3095" spans="1:11" ht="13.5" thickBot="1">
      <c r="A3095" s="30">
        <v>45383</v>
      </c>
      <c r="B3095" s="1" t="s">
        <v>112</v>
      </c>
      <c r="C3095" s="1" t="s">
        <v>293</v>
      </c>
      <c r="D3095" s="1" t="s">
        <v>118</v>
      </c>
      <c r="E3095" s="1" t="str">
        <f>+VLOOKUP(D3095,'[1]Exportar Hoja de Trabajo'!$B$2:$F$2549,2,0)</f>
        <v>GUILLERMO LEON VALENCIA</v>
      </c>
      <c r="F3095" s="1" t="s">
        <v>32</v>
      </c>
      <c r="G3095" s="1" t="s">
        <v>33</v>
      </c>
      <c r="H3095" s="1" t="s">
        <v>120</v>
      </c>
      <c r="I3095" s="5">
        <v>6</v>
      </c>
      <c r="J3095" s="1" t="s">
        <v>115</v>
      </c>
      <c r="K3095" s="1" t="s">
        <v>116</v>
      </c>
    </row>
    <row r="3096" spans="1:11" ht="13.5" thickBot="1">
      <c r="A3096" s="30">
        <v>45383</v>
      </c>
      <c r="B3096" s="1" t="s">
        <v>112</v>
      </c>
      <c r="C3096" s="1" t="s">
        <v>293</v>
      </c>
      <c r="D3096" s="1" t="s">
        <v>118</v>
      </c>
      <c r="E3096" s="1" t="str">
        <f>+VLOOKUP(D3096,'[1]Exportar Hoja de Trabajo'!$B$2:$F$2549,2,0)</f>
        <v>GUILLERMO LEON VALENCIA</v>
      </c>
      <c r="F3096" s="1" t="s">
        <v>18</v>
      </c>
      <c r="G3096" s="1" t="s">
        <v>19</v>
      </c>
      <c r="H3096" s="1" t="s">
        <v>120</v>
      </c>
      <c r="I3096" s="5">
        <v>6</v>
      </c>
      <c r="J3096" s="1" t="s">
        <v>115</v>
      </c>
      <c r="K3096" s="1" t="s">
        <v>116</v>
      </c>
    </row>
    <row r="3097" spans="1:11" ht="13.5" thickBot="1">
      <c r="A3097" s="30">
        <v>45383</v>
      </c>
      <c r="B3097" s="1" t="s">
        <v>112</v>
      </c>
      <c r="C3097" s="1" t="s">
        <v>293</v>
      </c>
      <c r="D3097" s="1" t="s">
        <v>119</v>
      </c>
      <c r="E3097" s="1" t="str">
        <f>+VLOOKUP(D3097,'[1]Exportar Hoja de Trabajo'!$B$2:$F$2549,2,0)</f>
        <v>ALFONSO LOPEZ PUMAREJO.</v>
      </c>
      <c r="F3097" s="1" t="s">
        <v>65</v>
      </c>
      <c r="G3097" s="1" t="s">
        <v>66</v>
      </c>
      <c r="H3097" s="1" t="s">
        <v>29</v>
      </c>
      <c r="I3097" s="5">
        <v>118</v>
      </c>
      <c r="J3097" s="1" t="s">
        <v>46</v>
      </c>
      <c r="K3097" s="1" t="s">
        <v>47</v>
      </c>
    </row>
    <row r="3098" spans="1:11" ht="13.5" thickBot="1">
      <c r="A3098" s="30">
        <v>45383</v>
      </c>
      <c r="B3098" s="1" t="s">
        <v>112</v>
      </c>
      <c r="C3098" s="1" t="s">
        <v>293</v>
      </c>
      <c r="D3098" s="1" t="s">
        <v>119</v>
      </c>
      <c r="E3098" s="1" t="str">
        <f>+VLOOKUP(D3098,'[1]Exportar Hoja de Trabajo'!$B$2:$F$2549,2,0)</f>
        <v>ALFONSO LOPEZ PUMAREJO.</v>
      </c>
      <c r="F3098" s="1" t="s">
        <v>32</v>
      </c>
      <c r="G3098" s="1" t="s">
        <v>33</v>
      </c>
      <c r="H3098" s="1" t="s">
        <v>120</v>
      </c>
      <c r="I3098" s="5">
        <v>26</v>
      </c>
      <c r="J3098" s="1" t="s">
        <v>115</v>
      </c>
      <c r="K3098" s="1" t="s">
        <v>116</v>
      </c>
    </row>
    <row r="3099" spans="1:11" ht="13.5" thickBot="1">
      <c r="A3099" s="30">
        <v>45383</v>
      </c>
      <c r="B3099" s="1" t="s">
        <v>112</v>
      </c>
      <c r="C3099" s="1" t="s">
        <v>293</v>
      </c>
      <c r="D3099" s="1" t="s">
        <v>119</v>
      </c>
      <c r="E3099" s="1" t="str">
        <f>+VLOOKUP(D3099,'[1]Exportar Hoja de Trabajo'!$B$2:$F$2549,2,0)</f>
        <v>ALFONSO LOPEZ PUMAREJO.</v>
      </c>
      <c r="F3099" s="1" t="s">
        <v>23</v>
      </c>
      <c r="G3099" s="1" t="s">
        <v>24</v>
      </c>
      <c r="H3099" s="1" t="s">
        <v>120</v>
      </c>
      <c r="I3099" s="5">
        <v>26</v>
      </c>
      <c r="J3099" s="1" t="s">
        <v>115</v>
      </c>
      <c r="K3099" s="1" t="s">
        <v>116</v>
      </c>
    </row>
    <row r="3100" spans="1:11" ht="13.5" thickBot="1">
      <c r="A3100" s="30">
        <v>45383</v>
      </c>
      <c r="B3100" s="1" t="s">
        <v>112</v>
      </c>
      <c r="C3100" s="1" t="s">
        <v>293</v>
      </c>
      <c r="D3100" s="1" t="s">
        <v>119</v>
      </c>
      <c r="E3100" s="1" t="str">
        <f>+VLOOKUP(D3100,'[1]Exportar Hoja de Trabajo'!$B$2:$F$2549,2,0)</f>
        <v>ALFONSO LOPEZ PUMAREJO.</v>
      </c>
      <c r="F3100" s="1" t="s">
        <v>18</v>
      </c>
      <c r="G3100" s="1" t="s">
        <v>19</v>
      </c>
      <c r="H3100" s="1" t="s">
        <v>15</v>
      </c>
      <c r="I3100" s="5">
        <v>2</v>
      </c>
      <c r="J3100" s="1" t="s">
        <v>16</v>
      </c>
      <c r="K3100" s="1" t="s">
        <v>17</v>
      </c>
    </row>
    <row r="3101" spans="1:11" ht="13.5" thickBot="1">
      <c r="A3101" s="30">
        <v>45383</v>
      </c>
      <c r="B3101" s="1" t="s">
        <v>112</v>
      </c>
      <c r="C3101" s="1" t="s">
        <v>293</v>
      </c>
      <c r="D3101" s="1" t="s">
        <v>122</v>
      </c>
      <c r="E3101" s="1" t="str">
        <f>+VLOOKUP(D3101,'[1]Exportar Hoja de Trabajo'!$B$2:$F$2549,2,0)</f>
        <v>VANGUARDIA</v>
      </c>
      <c r="F3101" s="1" t="s">
        <v>6</v>
      </c>
      <c r="G3101" s="1" t="s">
        <v>283</v>
      </c>
      <c r="H3101" s="1" t="s">
        <v>29</v>
      </c>
      <c r="I3101" s="5">
        <v>44</v>
      </c>
      <c r="J3101" s="1" t="s">
        <v>46</v>
      </c>
      <c r="K3101" s="1" t="s">
        <v>47</v>
      </c>
    </row>
    <row r="3102" spans="1:11" ht="13.5" thickBot="1">
      <c r="A3102" s="30">
        <v>45383</v>
      </c>
      <c r="B3102" s="1" t="s">
        <v>112</v>
      </c>
      <c r="C3102" s="1" t="s">
        <v>293</v>
      </c>
      <c r="D3102" s="1" t="s">
        <v>122</v>
      </c>
      <c r="E3102" s="1" t="str">
        <f>+VLOOKUP(D3102,'[1]Exportar Hoja de Trabajo'!$B$2:$F$2549,2,0)</f>
        <v>VANGUARDIA</v>
      </c>
      <c r="F3102" s="1" t="s">
        <v>23</v>
      </c>
      <c r="G3102" s="1" t="s">
        <v>24</v>
      </c>
      <c r="H3102" s="1" t="s">
        <v>129</v>
      </c>
      <c r="I3102" s="5">
        <v>5</v>
      </c>
      <c r="J3102" s="1" t="s">
        <v>57</v>
      </c>
      <c r="K3102" s="1" t="s">
        <v>58</v>
      </c>
    </row>
    <row r="3103" spans="1:11" ht="13.5" thickBot="1">
      <c r="A3103" s="30">
        <v>45383</v>
      </c>
      <c r="B3103" s="1" t="s">
        <v>139</v>
      </c>
      <c r="C3103" s="1" t="s">
        <v>291</v>
      </c>
      <c r="D3103" s="1" t="s">
        <v>140</v>
      </c>
      <c r="E3103" s="1" t="str">
        <f>+VLOOKUP(D3103,'[1]Exportar Hoja de Trabajo'!$B$2:$F$2549,2,0)</f>
        <v>MEDELLIN - OLAYA HERRERA</v>
      </c>
      <c r="F3103" s="1" t="s">
        <v>6</v>
      </c>
      <c r="G3103" s="1" t="s">
        <v>283</v>
      </c>
      <c r="H3103" s="1" t="s">
        <v>210</v>
      </c>
      <c r="I3103" s="5">
        <v>1</v>
      </c>
      <c r="J3103" s="1" t="s">
        <v>131</v>
      </c>
      <c r="K3103" s="1" t="s">
        <v>132</v>
      </c>
    </row>
    <row r="3104" spans="1:11" ht="13.5" thickBot="1">
      <c r="A3104" s="30">
        <v>45383</v>
      </c>
      <c r="B3104" s="1" t="s">
        <v>146</v>
      </c>
      <c r="C3104" s="1" t="s">
        <v>148</v>
      </c>
      <c r="D3104" s="1" t="s">
        <v>5</v>
      </c>
      <c r="E3104" s="1" t="str">
        <f>+VLOOKUP(D3104,'[1]Exportar Hoja de Trabajo'!$B$2:$F$2549,2,0)</f>
        <v>BOGOTA - EL DORADO LUIS CARLOS GALAN SARMIENTO</v>
      </c>
      <c r="F3104" s="1" t="s">
        <v>18</v>
      </c>
      <c r="G3104" s="1" t="s">
        <v>19</v>
      </c>
      <c r="H3104" s="1" t="s">
        <v>150</v>
      </c>
      <c r="I3104" s="5">
        <v>4</v>
      </c>
      <c r="J3104" s="1" t="s">
        <v>146</v>
      </c>
      <c r="K3104" s="1" t="s">
        <v>148</v>
      </c>
    </row>
    <row r="3105" spans="1:11" ht="13.5" thickBot="1">
      <c r="A3105" s="30">
        <v>45383</v>
      </c>
      <c r="B3105" s="1" t="s">
        <v>146</v>
      </c>
      <c r="C3105" s="1" t="s">
        <v>148</v>
      </c>
      <c r="D3105" s="1" t="s">
        <v>5</v>
      </c>
      <c r="E3105" s="1" t="str">
        <f>+VLOOKUP(D3105,'[1]Exportar Hoja de Trabajo'!$B$2:$F$2549,2,0)</f>
        <v>BOGOTA - EL DORADO LUIS CARLOS GALAN SARMIENTO</v>
      </c>
      <c r="F3105" s="1" t="s">
        <v>18</v>
      </c>
      <c r="G3105" s="1" t="s">
        <v>19</v>
      </c>
      <c r="H3105" s="1" t="s">
        <v>151</v>
      </c>
      <c r="I3105" s="5">
        <v>3</v>
      </c>
      <c r="J3105" s="1" t="s">
        <v>146</v>
      </c>
      <c r="K3105" s="1" t="s">
        <v>148</v>
      </c>
    </row>
    <row r="3106" spans="1:11" ht="13.5" thickBot="1">
      <c r="A3106" s="30">
        <v>45383</v>
      </c>
      <c r="B3106" s="1" t="s">
        <v>146</v>
      </c>
      <c r="C3106" s="1" t="s">
        <v>148</v>
      </c>
      <c r="D3106" s="1" t="s">
        <v>5</v>
      </c>
      <c r="E3106" s="1" t="str">
        <f>+VLOOKUP(D3106,'[1]Exportar Hoja de Trabajo'!$B$2:$F$2549,2,0)</f>
        <v>BOGOTA - EL DORADO LUIS CARLOS GALAN SARMIENTO</v>
      </c>
      <c r="F3106" s="1" t="s">
        <v>23</v>
      </c>
      <c r="G3106" s="1" t="s">
        <v>24</v>
      </c>
      <c r="H3106" s="1" t="s">
        <v>151</v>
      </c>
      <c r="I3106" s="5">
        <v>3</v>
      </c>
      <c r="J3106" s="1" t="s">
        <v>146</v>
      </c>
      <c r="K3106" s="1" t="s">
        <v>148</v>
      </c>
    </row>
    <row r="3107" spans="1:11" ht="13.5" thickBot="1">
      <c r="A3107" s="30">
        <v>45383</v>
      </c>
      <c r="B3107" s="1" t="s">
        <v>146</v>
      </c>
      <c r="C3107" s="1" t="s">
        <v>148</v>
      </c>
      <c r="D3107" s="1" t="s">
        <v>5</v>
      </c>
      <c r="E3107" s="1" t="str">
        <f>+VLOOKUP(D3107,'[1]Exportar Hoja de Trabajo'!$B$2:$F$2549,2,0)</f>
        <v>BOGOTA - EL DORADO LUIS CARLOS GALAN SARMIENTO</v>
      </c>
      <c r="F3107" s="1" t="s">
        <v>18</v>
      </c>
      <c r="G3107" s="1" t="s">
        <v>19</v>
      </c>
      <c r="H3107" s="1" t="s">
        <v>154</v>
      </c>
      <c r="I3107" s="5">
        <v>7</v>
      </c>
      <c r="J3107" s="1" t="s">
        <v>146</v>
      </c>
      <c r="K3107" s="1" t="s">
        <v>148</v>
      </c>
    </row>
    <row r="3108" spans="1:11" ht="13.5" thickBot="1">
      <c r="A3108" s="30">
        <v>45383</v>
      </c>
      <c r="B3108" s="1" t="s">
        <v>146</v>
      </c>
      <c r="C3108" s="1" t="s">
        <v>148</v>
      </c>
      <c r="D3108" s="1" t="s">
        <v>5</v>
      </c>
      <c r="E3108" s="1" t="str">
        <f>+VLOOKUP(D3108,'[1]Exportar Hoja de Trabajo'!$B$2:$F$2549,2,0)</f>
        <v>BOGOTA - EL DORADO LUIS CARLOS GALAN SARMIENTO</v>
      </c>
      <c r="F3108" s="1" t="s">
        <v>59</v>
      </c>
      <c r="G3108" s="1" t="s">
        <v>60</v>
      </c>
      <c r="H3108" s="1" t="s">
        <v>154</v>
      </c>
      <c r="I3108" s="5">
        <v>7</v>
      </c>
      <c r="J3108" s="1" t="s">
        <v>146</v>
      </c>
      <c r="K3108" s="1" t="s">
        <v>148</v>
      </c>
    </row>
    <row r="3109" spans="1:11" ht="13.5" thickBot="1">
      <c r="A3109" s="30">
        <v>45383</v>
      </c>
      <c r="B3109" s="1" t="s">
        <v>162</v>
      </c>
      <c r="C3109" s="1" t="s">
        <v>299</v>
      </c>
      <c r="D3109" s="1" t="s">
        <v>76</v>
      </c>
      <c r="E3109" s="1" t="str">
        <f>+VLOOKUP(D3109,'[1]Exportar Hoja de Trabajo'!$B$2:$F$2549,2,0)</f>
        <v>RIONEGRO - JOSE M. CORDOVA</v>
      </c>
      <c r="F3109" s="1" t="s">
        <v>32</v>
      </c>
      <c r="G3109" s="1" t="s">
        <v>33</v>
      </c>
      <c r="H3109" s="1" t="s">
        <v>150</v>
      </c>
      <c r="I3109" s="5">
        <v>2</v>
      </c>
      <c r="J3109" s="1" t="s">
        <v>131</v>
      </c>
      <c r="K3109" s="1" t="s">
        <v>132</v>
      </c>
    </row>
    <row r="3110" spans="1:11" ht="13.5" thickBot="1">
      <c r="A3110" s="30">
        <v>45383</v>
      </c>
      <c r="B3110" s="1" t="s">
        <v>162</v>
      </c>
      <c r="C3110" s="1" t="s">
        <v>299</v>
      </c>
      <c r="D3110" s="1" t="s">
        <v>76</v>
      </c>
      <c r="E3110" s="1" t="str">
        <f>+VLOOKUP(D3110,'[1]Exportar Hoja de Trabajo'!$B$2:$F$2549,2,0)</f>
        <v>RIONEGRO - JOSE M. CORDOVA</v>
      </c>
      <c r="F3110" s="1" t="s">
        <v>6</v>
      </c>
      <c r="G3110" s="1" t="s">
        <v>283</v>
      </c>
      <c r="H3110" s="1" t="s">
        <v>150</v>
      </c>
      <c r="I3110" s="5">
        <v>1</v>
      </c>
      <c r="J3110" s="1" t="s">
        <v>131</v>
      </c>
      <c r="K3110" s="1" t="s">
        <v>132</v>
      </c>
    </row>
    <row r="3111" spans="1:11" ht="13.5" thickBot="1">
      <c r="A3111" s="30">
        <v>45383</v>
      </c>
      <c r="B3111" s="1" t="s">
        <v>162</v>
      </c>
      <c r="C3111" s="1" t="s">
        <v>299</v>
      </c>
      <c r="D3111" s="1" t="s">
        <v>76</v>
      </c>
      <c r="E3111" s="1" t="str">
        <f>+VLOOKUP(D3111,'[1]Exportar Hoja de Trabajo'!$B$2:$F$2549,2,0)</f>
        <v>RIONEGRO - JOSE M. CORDOVA</v>
      </c>
      <c r="F3111" s="1" t="s">
        <v>32</v>
      </c>
      <c r="G3111" s="1" t="s">
        <v>33</v>
      </c>
      <c r="H3111" s="1" t="s">
        <v>138</v>
      </c>
      <c r="I3111" s="5">
        <v>3</v>
      </c>
      <c r="J3111" s="1" t="s">
        <v>131</v>
      </c>
      <c r="K3111" s="1" t="s">
        <v>132</v>
      </c>
    </row>
    <row r="3112" spans="1:11" ht="13.5" thickBot="1">
      <c r="A3112" s="30">
        <v>45383</v>
      </c>
      <c r="B3112" s="1" t="s">
        <v>162</v>
      </c>
      <c r="C3112" s="1" t="s">
        <v>299</v>
      </c>
      <c r="D3112" s="1" t="s">
        <v>76</v>
      </c>
      <c r="E3112" s="1" t="str">
        <f>+VLOOKUP(D3112,'[1]Exportar Hoja de Trabajo'!$B$2:$F$2549,2,0)</f>
        <v>RIONEGRO - JOSE M. CORDOVA</v>
      </c>
      <c r="F3112" s="1" t="s">
        <v>32</v>
      </c>
      <c r="G3112" s="1" t="s">
        <v>33</v>
      </c>
      <c r="H3112" s="1" t="s">
        <v>137</v>
      </c>
      <c r="I3112" s="5">
        <v>2</v>
      </c>
      <c r="J3112" s="1" t="s">
        <v>131</v>
      </c>
      <c r="K3112" s="1" t="s">
        <v>132</v>
      </c>
    </row>
    <row r="3113" spans="1:11" ht="13.5" thickBot="1">
      <c r="A3113" s="30">
        <v>45383</v>
      </c>
      <c r="B3113" s="1" t="s">
        <v>162</v>
      </c>
      <c r="C3113" s="1" t="s">
        <v>299</v>
      </c>
      <c r="D3113" s="1" t="s">
        <v>76</v>
      </c>
      <c r="E3113" s="1" t="str">
        <f>+VLOOKUP(D3113,'[1]Exportar Hoja de Trabajo'!$B$2:$F$2549,2,0)</f>
        <v>RIONEGRO - JOSE M. CORDOVA</v>
      </c>
      <c r="F3113" s="1" t="s">
        <v>18</v>
      </c>
      <c r="G3113" s="1" t="s">
        <v>19</v>
      </c>
      <c r="H3113" s="1" t="s">
        <v>164</v>
      </c>
      <c r="I3113" s="5">
        <v>2</v>
      </c>
      <c r="J3113" s="1" t="s">
        <v>131</v>
      </c>
      <c r="K3113" s="1" t="s">
        <v>132</v>
      </c>
    </row>
    <row r="3114" spans="1:11" ht="13.5" thickBot="1">
      <c r="A3114" s="30">
        <v>45383</v>
      </c>
      <c r="B3114" s="1" t="s">
        <v>162</v>
      </c>
      <c r="C3114" s="1" t="s">
        <v>299</v>
      </c>
      <c r="D3114" s="1" t="s">
        <v>76</v>
      </c>
      <c r="E3114" s="1" t="str">
        <f>+VLOOKUP(D3114,'[1]Exportar Hoja de Trabajo'!$B$2:$F$2549,2,0)</f>
        <v>RIONEGRO - JOSE M. CORDOVA</v>
      </c>
      <c r="F3114" s="1" t="s">
        <v>32</v>
      </c>
      <c r="G3114" s="1" t="s">
        <v>33</v>
      </c>
      <c r="H3114" s="1" t="s">
        <v>216</v>
      </c>
      <c r="I3114" s="5">
        <v>2</v>
      </c>
      <c r="J3114" s="1" t="s">
        <v>131</v>
      </c>
      <c r="K3114" s="1" t="s">
        <v>132</v>
      </c>
    </row>
    <row r="3115" spans="1:11" ht="13.5" thickBot="1">
      <c r="A3115" s="30">
        <v>45383</v>
      </c>
      <c r="B3115" s="1" t="s">
        <v>162</v>
      </c>
      <c r="C3115" s="1" t="s">
        <v>299</v>
      </c>
      <c r="D3115" s="1" t="s">
        <v>76</v>
      </c>
      <c r="E3115" s="1" t="str">
        <f>+VLOOKUP(D3115,'[1]Exportar Hoja de Trabajo'!$B$2:$F$2549,2,0)</f>
        <v>RIONEGRO - JOSE M. CORDOVA</v>
      </c>
      <c r="F3115" s="1" t="s">
        <v>18</v>
      </c>
      <c r="G3115" s="1" t="s">
        <v>19</v>
      </c>
      <c r="H3115" s="1" t="s">
        <v>207</v>
      </c>
      <c r="I3115" s="5">
        <v>2</v>
      </c>
      <c r="J3115" s="1" t="s">
        <v>131</v>
      </c>
      <c r="K3115" s="1" t="s">
        <v>132</v>
      </c>
    </row>
    <row r="3116" spans="1:11" ht="13.5" thickBot="1">
      <c r="A3116" s="30">
        <v>45383</v>
      </c>
      <c r="B3116" s="1" t="s">
        <v>162</v>
      </c>
      <c r="C3116" s="1" t="s">
        <v>299</v>
      </c>
      <c r="D3116" s="1" t="s">
        <v>76</v>
      </c>
      <c r="E3116" s="1" t="str">
        <f>+VLOOKUP(D3116,'[1]Exportar Hoja de Trabajo'!$B$2:$F$2549,2,0)</f>
        <v>RIONEGRO - JOSE M. CORDOVA</v>
      </c>
      <c r="F3116" s="1" t="s">
        <v>32</v>
      </c>
      <c r="G3116" s="1" t="s">
        <v>33</v>
      </c>
      <c r="H3116" s="1" t="s">
        <v>217</v>
      </c>
      <c r="I3116" s="5">
        <v>4</v>
      </c>
      <c r="J3116" s="1" t="s">
        <v>131</v>
      </c>
      <c r="K3116" s="1" t="s">
        <v>132</v>
      </c>
    </row>
    <row r="3117" spans="1:11" ht="13.5" thickBot="1">
      <c r="A3117" s="30">
        <v>45383</v>
      </c>
      <c r="B3117" s="1" t="s">
        <v>172</v>
      </c>
      <c r="C3117" s="1" t="s">
        <v>295</v>
      </c>
      <c r="D3117" s="1" t="s">
        <v>140</v>
      </c>
      <c r="E3117" s="1" t="str">
        <f>+VLOOKUP(D3117,'[1]Exportar Hoja de Trabajo'!$B$2:$F$2549,2,0)</f>
        <v>MEDELLIN - OLAYA HERRERA</v>
      </c>
      <c r="F3117" s="1" t="s">
        <v>32</v>
      </c>
      <c r="G3117" s="1" t="s">
        <v>33</v>
      </c>
      <c r="H3117" s="1" t="s">
        <v>221</v>
      </c>
      <c r="I3117" s="5">
        <v>56</v>
      </c>
      <c r="J3117" s="1" t="s">
        <v>172</v>
      </c>
      <c r="K3117" s="1" t="s">
        <v>222</v>
      </c>
    </row>
    <row r="3118" spans="1:11" ht="13.5" thickBot="1">
      <c r="A3118" s="30">
        <v>45383</v>
      </c>
      <c r="B3118" s="1" t="s">
        <v>172</v>
      </c>
      <c r="C3118" s="1" t="s">
        <v>295</v>
      </c>
      <c r="D3118" s="1" t="s">
        <v>140</v>
      </c>
      <c r="E3118" s="1" t="str">
        <f>+VLOOKUP(D3118,'[1]Exportar Hoja de Trabajo'!$B$2:$F$2549,2,0)</f>
        <v>MEDELLIN - OLAYA HERRERA</v>
      </c>
      <c r="F3118" s="1" t="s">
        <v>40</v>
      </c>
      <c r="G3118" s="1" t="s">
        <v>41</v>
      </c>
      <c r="H3118" s="1" t="s">
        <v>221</v>
      </c>
      <c r="I3118" s="5">
        <v>56</v>
      </c>
      <c r="J3118" s="1" t="s">
        <v>172</v>
      </c>
      <c r="K3118" s="1" t="s">
        <v>222</v>
      </c>
    </row>
    <row r="3119" spans="1:11" ht="13.5" thickBot="1">
      <c r="A3119" s="30">
        <v>45383</v>
      </c>
      <c r="B3119" s="1" t="s">
        <v>172</v>
      </c>
      <c r="C3119" s="1" t="s">
        <v>295</v>
      </c>
      <c r="D3119" s="1" t="s">
        <v>140</v>
      </c>
      <c r="E3119" s="1" t="str">
        <f>+VLOOKUP(D3119,'[1]Exportar Hoja de Trabajo'!$B$2:$F$2549,2,0)</f>
        <v>MEDELLIN - OLAYA HERRERA</v>
      </c>
      <c r="F3119" s="1" t="s">
        <v>40</v>
      </c>
      <c r="G3119" s="1" t="s">
        <v>41</v>
      </c>
      <c r="H3119" s="1" t="s">
        <v>143</v>
      </c>
      <c r="I3119" s="5">
        <v>96</v>
      </c>
      <c r="J3119" s="1" t="s">
        <v>173</v>
      </c>
      <c r="K3119" s="1" t="s">
        <v>174</v>
      </c>
    </row>
    <row r="3120" spans="1:11" ht="13.5" thickBot="1">
      <c r="A3120" s="30">
        <v>45383</v>
      </c>
      <c r="B3120" s="1" t="s">
        <v>13</v>
      </c>
      <c r="C3120" s="1" t="s">
        <v>290</v>
      </c>
      <c r="D3120" s="1" t="s">
        <v>14</v>
      </c>
      <c r="E3120" s="1" t="str">
        <f>+VLOOKUP(D3120,'[1]Exportar Hoja de Trabajo'!$B$2:$F$2549,2,0)</f>
        <v>SAN ANDRES-GUSTAVO ROJAS PINILLA</v>
      </c>
      <c r="F3120" s="1" t="s">
        <v>6</v>
      </c>
      <c r="G3120" s="1" t="s">
        <v>283</v>
      </c>
      <c r="H3120" s="1" t="s">
        <v>20</v>
      </c>
      <c r="I3120" s="5">
        <v>10</v>
      </c>
      <c r="J3120" s="1" t="s">
        <v>21</v>
      </c>
      <c r="K3120" s="1" t="s">
        <v>22</v>
      </c>
    </row>
    <row r="3121" spans="1:11" ht="13.5" thickBot="1">
      <c r="A3121" s="30">
        <v>45383</v>
      </c>
      <c r="B3121" s="1" t="s">
        <v>13</v>
      </c>
      <c r="C3121" s="1" t="s">
        <v>290</v>
      </c>
      <c r="D3121" s="1" t="s">
        <v>14</v>
      </c>
      <c r="E3121" s="1" t="str">
        <f>+VLOOKUP(D3121,'[1]Exportar Hoja de Trabajo'!$B$2:$F$2549,2,0)</f>
        <v>SAN ANDRES-GUSTAVO ROJAS PINILLA</v>
      </c>
      <c r="F3121" s="1" t="s">
        <v>65</v>
      </c>
      <c r="G3121" s="1" t="s">
        <v>66</v>
      </c>
      <c r="H3121" s="1" t="s">
        <v>29</v>
      </c>
      <c r="I3121" s="5">
        <v>7</v>
      </c>
      <c r="J3121" s="1" t="s">
        <v>30</v>
      </c>
      <c r="K3121" s="1" t="s">
        <v>488</v>
      </c>
    </row>
    <row r="3122" spans="1:11" ht="13.5" thickBot="1">
      <c r="A3122" s="30">
        <v>45383</v>
      </c>
      <c r="B3122" s="1" t="s">
        <v>13</v>
      </c>
      <c r="C3122" s="1" t="s">
        <v>290</v>
      </c>
      <c r="D3122" s="1" t="s">
        <v>14</v>
      </c>
      <c r="E3122" s="1" t="str">
        <f>+VLOOKUP(D3122,'[1]Exportar Hoja de Trabajo'!$B$2:$F$2549,2,0)</f>
        <v>SAN ANDRES-GUSTAVO ROJAS PINILLA</v>
      </c>
      <c r="F3122" s="1" t="s">
        <v>23</v>
      </c>
      <c r="G3122" s="1" t="s">
        <v>24</v>
      </c>
      <c r="H3122" s="1" t="s">
        <v>29</v>
      </c>
      <c r="I3122" s="5">
        <v>289</v>
      </c>
      <c r="J3122" s="1" t="s">
        <v>30</v>
      </c>
      <c r="K3122" s="1" t="s">
        <v>488</v>
      </c>
    </row>
    <row r="3123" spans="1:11" ht="13.5" thickBot="1">
      <c r="A3123" s="30">
        <v>45383</v>
      </c>
      <c r="B3123" s="1" t="s">
        <v>13</v>
      </c>
      <c r="C3123" s="1" t="s">
        <v>290</v>
      </c>
      <c r="D3123" s="1" t="s">
        <v>14</v>
      </c>
      <c r="E3123" s="1" t="str">
        <f>+VLOOKUP(D3123,'[1]Exportar Hoja de Trabajo'!$B$2:$F$2549,2,0)</f>
        <v>SAN ANDRES-GUSTAVO ROJAS PINILLA</v>
      </c>
      <c r="F3123" s="1" t="s">
        <v>27</v>
      </c>
      <c r="G3123" s="1" t="s">
        <v>28</v>
      </c>
      <c r="H3123" s="1" t="s">
        <v>15</v>
      </c>
      <c r="I3123" s="5">
        <v>49</v>
      </c>
      <c r="J3123" s="1" t="s">
        <v>16</v>
      </c>
      <c r="K3123" s="1" t="s">
        <v>17</v>
      </c>
    </row>
    <row r="3124" spans="1:11" ht="13.5" thickBot="1">
      <c r="A3124" s="30">
        <v>45383</v>
      </c>
      <c r="B3124" s="1" t="s">
        <v>13</v>
      </c>
      <c r="C3124" s="1" t="s">
        <v>290</v>
      </c>
      <c r="D3124" s="1" t="s">
        <v>31</v>
      </c>
      <c r="E3124" s="1" t="str">
        <f>+VLOOKUP(D3124,'[1]Exportar Hoja de Trabajo'!$B$2:$F$2549,2,0)</f>
        <v>EL EDEN</v>
      </c>
      <c r="F3124" s="1" t="s">
        <v>23</v>
      </c>
      <c r="G3124" s="1" t="s">
        <v>24</v>
      </c>
      <c r="H3124" s="1" t="s">
        <v>45</v>
      </c>
      <c r="I3124" s="5">
        <v>7</v>
      </c>
      <c r="J3124" s="1" t="s">
        <v>46</v>
      </c>
      <c r="K3124" s="1" t="s">
        <v>47</v>
      </c>
    </row>
    <row r="3125" spans="1:11" ht="13.5" thickBot="1">
      <c r="A3125" s="30">
        <v>45383</v>
      </c>
      <c r="B3125" s="1" t="s">
        <v>13</v>
      </c>
      <c r="C3125" s="1" t="s">
        <v>290</v>
      </c>
      <c r="D3125" s="1" t="s">
        <v>31</v>
      </c>
      <c r="E3125" s="1" t="str">
        <f>+VLOOKUP(D3125,'[1]Exportar Hoja de Trabajo'!$B$2:$F$2549,2,0)</f>
        <v>EL EDEN</v>
      </c>
      <c r="F3125" s="1" t="s">
        <v>23</v>
      </c>
      <c r="G3125" s="1" t="s">
        <v>24</v>
      </c>
      <c r="H3125" s="1" t="s">
        <v>29</v>
      </c>
      <c r="I3125" s="5">
        <v>13</v>
      </c>
      <c r="J3125" s="1" t="s">
        <v>34</v>
      </c>
      <c r="K3125" s="1" t="s">
        <v>35</v>
      </c>
    </row>
    <row r="3126" spans="1:11" ht="13.5" thickBot="1">
      <c r="A3126" s="30">
        <v>45383</v>
      </c>
      <c r="B3126" s="1" t="s">
        <v>13</v>
      </c>
      <c r="C3126" s="1" t="s">
        <v>290</v>
      </c>
      <c r="D3126" s="1" t="s">
        <v>31</v>
      </c>
      <c r="E3126" s="1" t="str">
        <f>+VLOOKUP(D3126,'[1]Exportar Hoja de Trabajo'!$B$2:$F$2549,2,0)</f>
        <v>EL EDEN</v>
      </c>
      <c r="F3126" s="1" t="s">
        <v>23</v>
      </c>
      <c r="G3126" s="1" t="s">
        <v>24</v>
      </c>
      <c r="H3126" s="1" t="s">
        <v>15</v>
      </c>
      <c r="I3126" s="5">
        <v>17</v>
      </c>
      <c r="J3126" s="1" t="s">
        <v>16</v>
      </c>
      <c r="K3126" s="1" t="s">
        <v>17</v>
      </c>
    </row>
    <row r="3127" spans="1:11" ht="13.5" thickBot="1">
      <c r="A3127" s="30">
        <v>45383</v>
      </c>
      <c r="B3127" s="1" t="s">
        <v>13</v>
      </c>
      <c r="C3127" s="1" t="s">
        <v>290</v>
      </c>
      <c r="D3127" s="1" t="s">
        <v>37</v>
      </c>
      <c r="E3127" s="1" t="str">
        <f>+VLOOKUP(D3127,'[1]Exportar Hoja de Trabajo'!$B$2:$F$2549,2,0)</f>
        <v>BARRANQUILLA-E. CORTISSOZ</v>
      </c>
      <c r="F3127" s="1" t="s">
        <v>38</v>
      </c>
      <c r="G3127" s="1" t="s">
        <v>39</v>
      </c>
      <c r="H3127" s="1" t="s">
        <v>15</v>
      </c>
      <c r="I3127" s="5">
        <v>13</v>
      </c>
      <c r="J3127" s="1" t="s">
        <v>25</v>
      </c>
      <c r="K3127" s="1" t="s">
        <v>26</v>
      </c>
    </row>
    <row r="3128" spans="1:11" ht="13.5" thickBot="1">
      <c r="A3128" s="30">
        <v>45383</v>
      </c>
      <c r="B3128" s="1" t="s">
        <v>13</v>
      </c>
      <c r="C3128" s="1" t="s">
        <v>290</v>
      </c>
      <c r="D3128" s="1" t="s">
        <v>37</v>
      </c>
      <c r="E3128" s="1" t="str">
        <f>+VLOOKUP(D3128,'[1]Exportar Hoja de Trabajo'!$B$2:$F$2549,2,0)</f>
        <v>BARRANQUILLA-E. CORTISSOZ</v>
      </c>
      <c r="F3128" s="1" t="s">
        <v>40</v>
      </c>
      <c r="G3128" s="1" t="s">
        <v>41</v>
      </c>
      <c r="H3128" s="1" t="s">
        <v>29</v>
      </c>
      <c r="I3128" s="5">
        <v>60</v>
      </c>
      <c r="J3128" s="1" t="s">
        <v>34</v>
      </c>
      <c r="K3128" s="1" t="s">
        <v>35</v>
      </c>
    </row>
    <row r="3129" spans="1:11" ht="13.5" thickBot="1">
      <c r="A3129" s="30">
        <v>45383</v>
      </c>
      <c r="B3129" s="1" t="s">
        <v>13</v>
      </c>
      <c r="C3129" s="1" t="s">
        <v>290</v>
      </c>
      <c r="D3129" s="1" t="s">
        <v>37</v>
      </c>
      <c r="E3129" s="1" t="str">
        <f>+VLOOKUP(D3129,'[1]Exportar Hoja de Trabajo'!$B$2:$F$2549,2,0)</f>
        <v>BARRANQUILLA-E. CORTISSOZ</v>
      </c>
      <c r="F3129" s="1" t="s">
        <v>40</v>
      </c>
      <c r="G3129" s="1" t="s">
        <v>41</v>
      </c>
      <c r="H3129" s="1" t="s">
        <v>15</v>
      </c>
      <c r="I3129" s="5">
        <v>241</v>
      </c>
      <c r="J3129" s="1" t="s">
        <v>25</v>
      </c>
      <c r="K3129" s="1" t="s">
        <v>26</v>
      </c>
    </row>
    <row r="3130" spans="1:11" ht="13.5" thickBot="1">
      <c r="A3130" s="30">
        <v>45383</v>
      </c>
      <c r="B3130" s="1" t="s">
        <v>13</v>
      </c>
      <c r="C3130" s="1" t="s">
        <v>290</v>
      </c>
      <c r="D3130" s="1" t="s">
        <v>44</v>
      </c>
      <c r="E3130" s="1" t="str">
        <f>+VLOOKUP(D3130,'[1]Exportar Hoja de Trabajo'!$B$2:$F$2549,2,0)</f>
        <v>BUCARAMANGA - PALONEGRO</v>
      </c>
      <c r="F3130" s="1" t="s">
        <v>32</v>
      </c>
      <c r="G3130" s="1" t="s">
        <v>33</v>
      </c>
      <c r="H3130" s="1" t="s">
        <v>15</v>
      </c>
      <c r="I3130" s="5">
        <v>17</v>
      </c>
      <c r="J3130" s="1" t="s">
        <v>16</v>
      </c>
      <c r="K3130" s="1" t="s">
        <v>17</v>
      </c>
    </row>
    <row r="3131" spans="1:11" ht="13.5" thickBot="1">
      <c r="A3131" s="30">
        <v>45383</v>
      </c>
      <c r="B3131" s="1" t="s">
        <v>13</v>
      </c>
      <c r="C3131" s="1" t="s">
        <v>290</v>
      </c>
      <c r="D3131" s="1" t="s">
        <v>44</v>
      </c>
      <c r="E3131" s="1" t="str">
        <f>+VLOOKUP(D3131,'[1]Exportar Hoja de Trabajo'!$B$2:$F$2549,2,0)</f>
        <v>BUCARAMANGA - PALONEGRO</v>
      </c>
      <c r="F3131" s="1" t="s">
        <v>6</v>
      </c>
      <c r="G3131" s="1" t="s">
        <v>283</v>
      </c>
      <c r="H3131" s="1" t="s">
        <v>15</v>
      </c>
      <c r="I3131" s="5">
        <v>58</v>
      </c>
      <c r="J3131" s="1" t="s">
        <v>25</v>
      </c>
      <c r="K3131" s="1" t="s">
        <v>26</v>
      </c>
    </row>
    <row r="3132" spans="1:11" ht="13.5" thickBot="1">
      <c r="A3132" s="30">
        <v>45383</v>
      </c>
      <c r="B3132" s="1" t="s">
        <v>13</v>
      </c>
      <c r="C3132" s="1" t="s">
        <v>290</v>
      </c>
      <c r="D3132" s="1" t="s">
        <v>44</v>
      </c>
      <c r="E3132" s="1" t="str">
        <f>+VLOOKUP(D3132,'[1]Exportar Hoja de Trabajo'!$B$2:$F$2549,2,0)</f>
        <v>BUCARAMANGA - PALONEGRO</v>
      </c>
      <c r="F3132" s="1" t="s">
        <v>36</v>
      </c>
      <c r="G3132" t="s">
        <v>347</v>
      </c>
      <c r="H3132" s="1" t="s">
        <v>15</v>
      </c>
      <c r="I3132" s="5">
        <v>9</v>
      </c>
      <c r="J3132" s="1" t="s">
        <v>25</v>
      </c>
      <c r="K3132" s="1" t="s">
        <v>26</v>
      </c>
    </row>
    <row r="3133" spans="1:11" ht="13.5" thickBot="1">
      <c r="A3133" s="30">
        <v>45383</v>
      </c>
      <c r="B3133" s="1" t="s">
        <v>13</v>
      </c>
      <c r="C3133" s="1" t="s">
        <v>290</v>
      </c>
      <c r="D3133" s="1" t="s">
        <v>44</v>
      </c>
      <c r="E3133" s="1" t="str">
        <f>+VLOOKUP(D3133,'[1]Exportar Hoja de Trabajo'!$B$2:$F$2549,2,0)</f>
        <v>BUCARAMANGA - PALONEGRO</v>
      </c>
      <c r="F3133" s="1" t="s">
        <v>27</v>
      </c>
      <c r="G3133" s="1" t="s">
        <v>28</v>
      </c>
      <c r="H3133" s="1" t="s">
        <v>29</v>
      </c>
      <c r="I3133" s="5">
        <v>338</v>
      </c>
      <c r="J3133" s="1" t="s">
        <v>46</v>
      </c>
      <c r="K3133" s="1" t="s">
        <v>47</v>
      </c>
    </row>
    <row r="3134" spans="1:11" ht="13.5" thickBot="1">
      <c r="A3134" s="30">
        <v>45383</v>
      </c>
      <c r="B3134" s="1" t="s">
        <v>13</v>
      </c>
      <c r="C3134" s="1" t="s">
        <v>290</v>
      </c>
      <c r="D3134" s="1" t="s">
        <v>48</v>
      </c>
      <c r="E3134" s="1" t="str">
        <f>+VLOOKUP(D3134,'[1]Exportar Hoja de Trabajo'!$B$2:$F$2549,2,0)</f>
        <v>CALI - ALFONSO BONILLA ARAGON</v>
      </c>
      <c r="F3134" s="1" t="s">
        <v>32</v>
      </c>
      <c r="G3134" s="1" t="s">
        <v>33</v>
      </c>
      <c r="H3134" s="1" t="s">
        <v>45</v>
      </c>
      <c r="I3134" s="5">
        <v>47</v>
      </c>
      <c r="J3134" s="1" t="s">
        <v>46</v>
      </c>
      <c r="K3134" s="1" t="s">
        <v>47</v>
      </c>
    </row>
    <row r="3135" spans="1:11" ht="13.5" thickBot="1">
      <c r="A3135" s="30">
        <v>45383</v>
      </c>
      <c r="B3135" s="1" t="s">
        <v>13</v>
      </c>
      <c r="C3135" s="1" t="s">
        <v>290</v>
      </c>
      <c r="D3135" s="1" t="s">
        <v>48</v>
      </c>
      <c r="E3135" s="1" t="str">
        <f>+VLOOKUP(D3135,'[1]Exportar Hoja de Trabajo'!$B$2:$F$2549,2,0)</f>
        <v>CALI - ALFONSO BONILLA ARAGON</v>
      </c>
      <c r="F3135" s="1" t="s">
        <v>32</v>
      </c>
      <c r="G3135" s="1" t="s">
        <v>33</v>
      </c>
      <c r="H3135" s="1" t="s">
        <v>15</v>
      </c>
      <c r="I3135" s="5">
        <v>60</v>
      </c>
      <c r="J3135" s="1" t="s">
        <v>42</v>
      </c>
      <c r="K3135" s="1" t="s">
        <v>43</v>
      </c>
    </row>
    <row r="3136" spans="1:11" ht="13.5" thickBot="1">
      <c r="A3136" s="30">
        <v>45383</v>
      </c>
      <c r="B3136" s="1" t="s">
        <v>13</v>
      </c>
      <c r="C3136" s="1" t="s">
        <v>290</v>
      </c>
      <c r="D3136" s="1" t="s">
        <v>48</v>
      </c>
      <c r="E3136" s="1" t="str">
        <f>+VLOOKUP(D3136,'[1]Exportar Hoja de Trabajo'!$B$2:$F$2549,2,0)</f>
        <v>CALI - ALFONSO BONILLA ARAGON</v>
      </c>
      <c r="F3136" s="1" t="s">
        <v>6</v>
      </c>
      <c r="G3136" s="1" t="s">
        <v>283</v>
      </c>
      <c r="H3136" s="1" t="s">
        <v>67</v>
      </c>
      <c r="I3136" s="5">
        <v>2</v>
      </c>
      <c r="J3136" s="1" t="s">
        <v>68</v>
      </c>
      <c r="K3136" s="1" t="s">
        <v>69</v>
      </c>
    </row>
    <row r="3137" spans="1:11" ht="13.5" thickBot="1">
      <c r="A3137" s="30">
        <v>45383</v>
      </c>
      <c r="B3137" s="1" t="s">
        <v>13</v>
      </c>
      <c r="C3137" s="1" t="s">
        <v>290</v>
      </c>
      <c r="D3137" s="1" t="s">
        <v>48</v>
      </c>
      <c r="E3137" s="1" t="str">
        <f>+VLOOKUP(D3137,'[1]Exportar Hoja de Trabajo'!$B$2:$F$2549,2,0)</f>
        <v>CALI - ALFONSO BONILLA ARAGON</v>
      </c>
      <c r="F3137" s="1" t="s">
        <v>18</v>
      </c>
      <c r="G3137" s="1" t="s">
        <v>19</v>
      </c>
      <c r="H3137" s="1" t="s">
        <v>49</v>
      </c>
      <c r="I3137" s="5">
        <v>14</v>
      </c>
      <c r="J3137" s="1" t="s">
        <v>50</v>
      </c>
      <c r="K3137" s="1" t="s">
        <v>51</v>
      </c>
    </row>
    <row r="3138" spans="1:11" ht="13.5" thickBot="1">
      <c r="A3138" s="30">
        <v>45383</v>
      </c>
      <c r="B3138" s="1" t="s">
        <v>13</v>
      </c>
      <c r="C3138" s="1" t="s">
        <v>290</v>
      </c>
      <c r="D3138" s="1" t="s">
        <v>48</v>
      </c>
      <c r="E3138" s="1" t="str">
        <f>+VLOOKUP(D3138,'[1]Exportar Hoja de Trabajo'!$B$2:$F$2549,2,0)</f>
        <v>CALI - ALFONSO BONILLA ARAGON</v>
      </c>
      <c r="F3138" s="1" t="s">
        <v>18</v>
      </c>
      <c r="G3138" s="1" t="s">
        <v>19</v>
      </c>
      <c r="H3138" s="1" t="s">
        <v>62</v>
      </c>
      <c r="I3138" s="5">
        <v>29</v>
      </c>
      <c r="J3138" s="1" t="s">
        <v>50</v>
      </c>
      <c r="K3138" s="1" t="s">
        <v>51</v>
      </c>
    </row>
    <row r="3139" spans="1:11" ht="13.5" thickBot="1">
      <c r="A3139" s="30">
        <v>45383</v>
      </c>
      <c r="B3139" s="1" t="s">
        <v>13</v>
      </c>
      <c r="C3139" s="1" t="s">
        <v>290</v>
      </c>
      <c r="D3139" s="1" t="s">
        <v>48</v>
      </c>
      <c r="E3139" s="1" t="str">
        <f>+VLOOKUP(D3139,'[1]Exportar Hoja de Trabajo'!$B$2:$F$2549,2,0)</f>
        <v>CALI - ALFONSO BONILLA ARAGON</v>
      </c>
      <c r="F3139" s="1" t="s">
        <v>18</v>
      </c>
      <c r="G3139" s="1" t="s">
        <v>19</v>
      </c>
      <c r="H3139" s="1" t="s">
        <v>15</v>
      </c>
      <c r="I3139" s="5">
        <v>55</v>
      </c>
      <c r="J3139" s="1" t="s">
        <v>16</v>
      </c>
      <c r="K3139" s="1" t="s">
        <v>17</v>
      </c>
    </row>
    <row r="3140" spans="1:11" ht="13.5" thickBot="1">
      <c r="A3140" s="30">
        <v>45383</v>
      </c>
      <c r="B3140" s="1" t="s">
        <v>13</v>
      </c>
      <c r="C3140" s="1" t="s">
        <v>290</v>
      </c>
      <c r="D3140" s="1" t="s">
        <v>48</v>
      </c>
      <c r="E3140" s="1" t="str">
        <f>+VLOOKUP(D3140,'[1]Exportar Hoja de Trabajo'!$B$2:$F$2549,2,0)</f>
        <v>CALI - ALFONSO BONILLA ARAGON</v>
      </c>
      <c r="F3140" s="1" t="s">
        <v>23</v>
      </c>
      <c r="G3140" s="1" t="s">
        <v>24</v>
      </c>
      <c r="H3140" s="1" t="s">
        <v>29</v>
      </c>
      <c r="I3140" s="5">
        <v>1102</v>
      </c>
      <c r="J3140" s="1" t="s">
        <v>46</v>
      </c>
      <c r="K3140" s="1" t="s">
        <v>47</v>
      </c>
    </row>
    <row r="3141" spans="1:11" ht="13.5" thickBot="1">
      <c r="A3141" s="30">
        <v>45383</v>
      </c>
      <c r="B3141" s="1" t="s">
        <v>13</v>
      </c>
      <c r="C3141" s="1" t="s">
        <v>290</v>
      </c>
      <c r="D3141" s="1" t="s">
        <v>48</v>
      </c>
      <c r="E3141" s="1" t="str">
        <f>+VLOOKUP(D3141,'[1]Exportar Hoja de Trabajo'!$B$2:$F$2549,2,0)</f>
        <v>CALI - ALFONSO BONILLA ARAGON</v>
      </c>
      <c r="F3141" s="1" t="s">
        <v>23</v>
      </c>
      <c r="G3141" s="1" t="s">
        <v>24</v>
      </c>
      <c r="H3141" s="1" t="s">
        <v>15</v>
      </c>
      <c r="I3141" s="5">
        <v>56</v>
      </c>
      <c r="J3141" s="1" t="s">
        <v>16</v>
      </c>
      <c r="K3141" s="1" t="s">
        <v>17</v>
      </c>
    </row>
    <row r="3142" spans="1:11" ht="13.5" thickBot="1">
      <c r="A3142" s="30">
        <v>45383</v>
      </c>
      <c r="B3142" s="1" t="s">
        <v>13</v>
      </c>
      <c r="C3142" s="1" t="s">
        <v>290</v>
      </c>
      <c r="D3142" s="1" t="s">
        <v>48</v>
      </c>
      <c r="E3142" s="1" t="str">
        <f>+VLOOKUP(D3142,'[1]Exportar Hoja de Trabajo'!$B$2:$F$2549,2,0)</f>
        <v>CALI - ALFONSO BONILLA ARAGON</v>
      </c>
      <c r="F3142" s="1" t="s">
        <v>36</v>
      </c>
      <c r="G3142" t="s">
        <v>347</v>
      </c>
      <c r="H3142" s="1" t="s">
        <v>49</v>
      </c>
      <c r="I3142" s="5">
        <v>14</v>
      </c>
      <c r="J3142" s="1" t="s">
        <v>50</v>
      </c>
      <c r="K3142" s="1" t="s">
        <v>51</v>
      </c>
    </row>
    <row r="3143" spans="1:11" ht="13.5" thickBot="1">
      <c r="A3143" s="30">
        <v>45383</v>
      </c>
      <c r="B3143" s="1" t="s">
        <v>13</v>
      </c>
      <c r="C3143" s="1" t="s">
        <v>290</v>
      </c>
      <c r="D3143" s="1" t="s">
        <v>48</v>
      </c>
      <c r="E3143" s="1" t="str">
        <f>+VLOOKUP(D3143,'[1]Exportar Hoja de Trabajo'!$B$2:$F$2549,2,0)</f>
        <v>CALI - ALFONSO BONILLA ARAGON</v>
      </c>
      <c r="F3143" s="1" t="s">
        <v>38</v>
      </c>
      <c r="G3143" s="1" t="s">
        <v>39</v>
      </c>
      <c r="H3143" s="1" t="s">
        <v>29</v>
      </c>
      <c r="I3143" s="5">
        <v>30</v>
      </c>
      <c r="J3143" s="1" t="s">
        <v>34</v>
      </c>
      <c r="K3143" s="1" t="s">
        <v>35</v>
      </c>
    </row>
    <row r="3144" spans="1:11" ht="13.5" thickBot="1">
      <c r="A3144" s="30">
        <v>45383</v>
      </c>
      <c r="B3144" s="1" t="s">
        <v>13</v>
      </c>
      <c r="C3144" s="1" t="s">
        <v>290</v>
      </c>
      <c r="D3144" s="1" t="s">
        <v>48</v>
      </c>
      <c r="E3144" s="1" t="str">
        <f>+VLOOKUP(D3144,'[1]Exportar Hoja de Trabajo'!$B$2:$F$2549,2,0)</f>
        <v>CALI - ALFONSO BONILLA ARAGON</v>
      </c>
      <c r="F3144" s="1" t="s">
        <v>38</v>
      </c>
      <c r="G3144" s="1" t="s">
        <v>39</v>
      </c>
      <c r="H3144" s="1" t="s">
        <v>62</v>
      </c>
      <c r="I3144" s="5">
        <v>29</v>
      </c>
      <c r="J3144" s="1" t="s">
        <v>50</v>
      </c>
      <c r="K3144" s="1" t="s">
        <v>51</v>
      </c>
    </row>
    <row r="3145" spans="1:11" ht="13.5" thickBot="1">
      <c r="A3145" s="30">
        <v>45383</v>
      </c>
      <c r="B3145" s="1" t="s">
        <v>13</v>
      </c>
      <c r="C3145" s="1" t="s">
        <v>290</v>
      </c>
      <c r="D3145" s="1" t="s">
        <v>48</v>
      </c>
      <c r="E3145" s="1" t="str">
        <f>+VLOOKUP(D3145,'[1]Exportar Hoja de Trabajo'!$B$2:$F$2549,2,0)</f>
        <v>CALI - ALFONSO BONILLA ARAGON</v>
      </c>
      <c r="F3145" s="1" t="s">
        <v>40</v>
      </c>
      <c r="G3145" s="1" t="s">
        <v>41</v>
      </c>
      <c r="H3145" s="1" t="s">
        <v>49</v>
      </c>
      <c r="I3145" s="5">
        <v>21</v>
      </c>
      <c r="J3145" s="1" t="s">
        <v>50</v>
      </c>
      <c r="K3145" s="1" t="s">
        <v>51</v>
      </c>
    </row>
    <row r="3146" spans="1:11" ht="13.5" thickBot="1">
      <c r="A3146" s="30">
        <v>45383</v>
      </c>
      <c r="B3146" s="1" t="s">
        <v>13</v>
      </c>
      <c r="C3146" s="1" t="s">
        <v>290</v>
      </c>
      <c r="D3146" s="1" t="s">
        <v>61</v>
      </c>
      <c r="E3146" s="1" t="str">
        <f>+VLOOKUP(D3146,'[1]Exportar Hoja de Trabajo'!$B$2:$F$2549,2,0)</f>
        <v>CARTAGENA - RAFAEL NUÑEZ</v>
      </c>
      <c r="F3146" s="1" t="s">
        <v>32</v>
      </c>
      <c r="G3146" s="1" t="s">
        <v>33</v>
      </c>
      <c r="H3146" s="1" t="s">
        <v>49</v>
      </c>
      <c r="I3146" s="5">
        <v>208</v>
      </c>
      <c r="J3146" s="1" t="s">
        <v>50</v>
      </c>
      <c r="K3146" s="1" t="s">
        <v>51</v>
      </c>
    </row>
    <row r="3147" spans="1:11" ht="13.5" thickBot="1">
      <c r="A3147" s="30">
        <v>45383</v>
      </c>
      <c r="B3147" s="1" t="s">
        <v>13</v>
      </c>
      <c r="C3147" s="1" t="s">
        <v>290</v>
      </c>
      <c r="D3147" s="1" t="s">
        <v>61</v>
      </c>
      <c r="E3147" s="1" t="str">
        <f>+VLOOKUP(D3147,'[1]Exportar Hoja de Trabajo'!$B$2:$F$2549,2,0)</f>
        <v>CARTAGENA - RAFAEL NUÑEZ</v>
      </c>
      <c r="F3147" s="1" t="s">
        <v>32</v>
      </c>
      <c r="G3147" s="1" t="s">
        <v>33</v>
      </c>
      <c r="H3147" s="1" t="s">
        <v>29</v>
      </c>
      <c r="I3147" s="5">
        <v>443</v>
      </c>
      <c r="J3147" s="1" t="s">
        <v>30</v>
      </c>
      <c r="K3147" s="1" t="s">
        <v>488</v>
      </c>
    </row>
    <row r="3148" spans="1:11" ht="13.5" thickBot="1">
      <c r="A3148" s="30">
        <v>45383</v>
      </c>
      <c r="B3148" s="1" t="s">
        <v>13</v>
      </c>
      <c r="C3148" s="1" t="s">
        <v>290</v>
      </c>
      <c r="D3148" s="1" t="s">
        <v>61</v>
      </c>
      <c r="E3148" s="1" t="str">
        <f>+VLOOKUP(D3148,'[1]Exportar Hoja de Trabajo'!$B$2:$F$2549,2,0)</f>
        <v>CARTAGENA - RAFAEL NUÑEZ</v>
      </c>
      <c r="F3148" s="1" t="s">
        <v>32</v>
      </c>
      <c r="G3148" s="1" t="s">
        <v>33</v>
      </c>
      <c r="H3148" s="1" t="s">
        <v>29</v>
      </c>
      <c r="I3148" s="5">
        <v>5</v>
      </c>
      <c r="J3148" s="1" t="s">
        <v>34</v>
      </c>
      <c r="K3148" s="1" t="s">
        <v>35</v>
      </c>
    </row>
    <row r="3149" spans="1:11" ht="13.5" thickBot="1">
      <c r="A3149" s="30">
        <v>45383</v>
      </c>
      <c r="B3149" s="1" t="s">
        <v>13</v>
      </c>
      <c r="C3149" s="1" t="s">
        <v>290</v>
      </c>
      <c r="D3149" s="1" t="s">
        <v>61</v>
      </c>
      <c r="E3149" s="1" t="str">
        <f>+VLOOKUP(D3149,'[1]Exportar Hoja de Trabajo'!$B$2:$F$2549,2,0)</f>
        <v>CARTAGENA - RAFAEL NUÑEZ</v>
      </c>
      <c r="F3149" s="1" t="s">
        <v>32</v>
      </c>
      <c r="G3149" s="1" t="s">
        <v>33</v>
      </c>
      <c r="H3149" s="1" t="s">
        <v>15</v>
      </c>
      <c r="I3149" s="5">
        <v>63</v>
      </c>
      <c r="J3149" s="1" t="s">
        <v>42</v>
      </c>
      <c r="K3149" s="1" t="s">
        <v>43</v>
      </c>
    </row>
    <row r="3150" spans="1:11" ht="13.5" thickBot="1">
      <c r="A3150" s="30">
        <v>45383</v>
      </c>
      <c r="B3150" s="1" t="s">
        <v>13</v>
      </c>
      <c r="C3150" s="1" t="s">
        <v>290</v>
      </c>
      <c r="D3150" s="1" t="s">
        <v>61</v>
      </c>
      <c r="E3150" s="1" t="str">
        <f>+VLOOKUP(D3150,'[1]Exportar Hoja de Trabajo'!$B$2:$F$2549,2,0)</f>
        <v>CARTAGENA - RAFAEL NUÑEZ</v>
      </c>
      <c r="F3150" s="1" t="s">
        <v>6</v>
      </c>
      <c r="G3150" s="1" t="s">
        <v>283</v>
      </c>
      <c r="H3150" s="1" t="s">
        <v>15</v>
      </c>
      <c r="I3150" s="5">
        <v>379</v>
      </c>
      <c r="J3150" s="1" t="s">
        <v>42</v>
      </c>
      <c r="K3150" s="1" t="s">
        <v>43</v>
      </c>
    </row>
    <row r="3151" spans="1:11" ht="13.5" thickBot="1">
      <c r="A3151" s="30">
        <v>45383</v>
      </c>
      <c r="B3151" s="1" t="s">
        <v>13</v>
      </c>
      <c r="C3151" s="1" t="s">
        <v>290</v>
      </c>
      <c r="D3151" s="1" t="s">
        <v>61</v>
      </c>
      <c r="E3151" s="1" t="str">
        <f>+VLOOKUP(D3151,'[1]Exportar Hoja de Trabajo'!$B$2:$F$2549,2,0)</f>
        <v>CARTAGENA - RAFAEL NUÑEZ</v>
      </c>
      <c r="F3151" s="1" t="s">
        <v>6</v>
      </c>
      <c r="G3151" s="1" t="s">
        <v>283</v>
      </c>
      <c r="H3151" s="1" t="s">
        <v>15</v>
      </c>
      <c r="I3151" s="5">
        <v>77</v>
      </c>
      <c r="J3151" s="1" t="s">
        <v>70</v>
      </c>
      <c r="K3151" s="1" t="s">
        <v>71</v>
      </c>
    </row>
    <row r="3152" spans="1:11" ht="13.5" thickBot="1">
      <c r="A3152" s="30">
        <v>45383</v>
      </c>
      <c r="B3152" s="1" t="s">
        <v>13</v>
      </c>
      <c r="C3152" s="1" t="s">
        <v>290</v>
      </c>
      <c r="D3152" s="1" t="s">
        <v>61</v>
      </c>
      <c r="E3152" s="1" t="str">
        <f>+VLOOKUP(D3152,'[1]Exportar Hoja de Trabajo'!$B$2:$F$2549,2,0)</f>
        <v>CARTAGENA - RAFAEL NUÑEZ</v>
      </c>
      <c r="F3152" s="1" t="s">
        <v>18</v>
      </c>
      <c r="G3152" s="1" t="s">
        <v>19</v>
      </c>
      <c r="H3152" s="1" t="s">
        <v>45</v>
      </c>
      <c r="I3152" s="5">
        <v>4</v>
      </c>
      <c r="J3152" s="1" t="s">
        <v>34</v>
      </c>
      <c r="K3152" s="1" t="s">
        <v>35</v>
      </c>
    </row>
    <row r="3153" spans="1:11" ht="13.5" thickBot="1">
      <c r="A3153" s="30">
        <v>45383</v>
      </c>
      <c r="B3153" s="1" t="s">
        <v>13</v>
      </c>
      <c r="C3153" s="1" t="s">
        <v>290</v>
      </c>
      <c r="D3153" s="1" t="s">
        <v>61</v>
      </c>
      <c r="E3153" s="1" t="str">
        <f>+VLOOKUP(D3153,'[1]Exportar Hoja de Trabajo'!$B$2:$F$2549,2,0)</f>
        <v>CARTAGENA - RAFAEL NUÑEZ</v>
      </c>
      <c r="F3153" s="1" t="s">
        <v>18</v>
      </c>
      <c r="G3153" s="1" t="s">
        <v>19</v>
      </c>
      <c r="H3153" s="1" t="s">
        <v>15</v>
      </c>
      <c r="I3153" s="5">
        <v>13</v>
      </c>
      <c r="J3153" s="1" t="s">
        <v>70</v>
      </c>
      <c r="K3153" s="1" t="s">
        <v>71</v>
      </c>
    </row>
    <row r="3154" spans="1:11" ht="13.5" thickBot="1">
      <c r="A3154" s="30">
        <v>45383</v>
      </c>
      <c r="B3154" s="1" t="s">
        <v>13</v>
      </c>
      <c r="C3154" s="1" t="s">
        <v>290</v>
      </c>
      <c r="D3154" s="1" t="s">
        <v>61</v>
      </c>
      <c r="E3154" s="1" t="str">
        <f>+VLOOKUP(D3154,'[1]Exportar Hoja de Trabajo'!$B$2:$F$2549,2,0)</f>
        <v>CARTAGENA - RAFAEL NUÑEZ</v>
      </c>
      <c r="F3154" s="1" t="s">
        <v>18</v>
      </c>
      <c r="G3154" s="1" t="s">
        <v>19</v>
      </c>
      <c r="H3154" s="1" t="s">
        <v>67</v>
      </c>
      <c r="I3154" s="5">
        <v>21</v>
      </c>
      <c r="J3154" s="1" t="s">
        <v>68</v>
      </c>
      <c r="K3154" s="1" t="s">
        <v>69</v>
      </c>
    </row>
    <row r="3155" spans="1:11" ht="13.5" thickBot="1">
      <c r="A3155" s="30">
        <v>45383</v>
      </c>
      <c r="B3155" s="1" t="s">
        <v>13</v>
      </c>
      <c r="C3155" s="1" t="s">
        <v>290</v>
      </c>
      <c r="D3155" s="1" t="s">
        <v>61</v>
      </c>
      <c r="E3155" s="1" t="str">
        <f>+VLOOKUP(D3155,'[1]Exportar Hoja de Trabajo'!$B$2:$F$2549,2,0)</f>
        <v>CARTAGENA - RAFAEL NUÑEZ</v>
      </c>
      <c r="F3155" s="1" t="s">
        <v>23</v>
      </c>
      <c r="G3155" s="1" t="s">
        <v>24</v>
      </c>
      <c r="H3155" s="1" t="s">
        <v>49</v>
      </c>
      <c r="I3155" s="5">
        <v>207</v>
      </c>
      <c r="J3155" s="1" t="s">
        <v>50</v>
      </c>
      <c r="K3155" s="1" t="s">
        <v>51</v>
      </c>
    </row>
    <row r="3156" spans="1:11" ht="13.5" thickBot="1">
      <c r="A3156" s="30">
        <v>45383</v>
      </c>
      <c r="B3156" s="1" t="s">
        <v>13</v>
      </c>
      <c r="C3156" s="1" t="s">
        <v>290</v>
      </c>
      <c r="D3156" s="1" t="s">
        <v>61</v>
      </c>
      <c r="E3156" s="1" t="str">
        <f>+VLOOKUP(D3156,'[1]Exportar Hoja de Trabajo'!$B$2:$F$2549,2,0)</f>
        <v>CARTAGENA - RAFAEL NUÑEZ</v>
      </c>
      <c r="F3156" s="1" t="s">
        <v>23</v>
      </c>
      <c r="G3156" s="1" t="s">
        <v>24</v>
      </c>
      <c r="H3156" s="1" t="s">
        <v>67</v>
      </c>
      <c r="I3156" s="5">
        <v>16</v>
      </c>
      <c r="J3156" s="1" t="s">
        <v>68</v>
      </c>
      <c r="K3156" s="1" t="s">
        <v>69</v>
      </c>
    </row>
    <row r="3157" spans="1:11" ht="13.5" thickBot="1">
      <c r="A3157" s="30">
        <v>45383</v>
      </c>
      <c r="B3157" s="1" t="s">
        <v>13</v>
      </c>
      <c r="C3157" s="1" t="s">
        <v>290</v>
      </c>
      <c r="D3157" s="1" t="s">
        <v>61</v>
      </c>
      <c r="E3157" s="1" t="str">
        <f>+VLOOKUP(D3157,'[1]Exportar Hoja de Trabajo'!$B$2:$F$2549,2,0)</f>
        <v>CARTAGENA - RAFAEL NUÑEZ</v>
      </c>
      <c r="F3157" s="1" t="s">
        <v>36</v>
      </c>
      <c r="G3157" t="s">
        <v>347</v>
      </c>
      <c r="H3157" s="1" t="s">
        <v>29</v>
      </c>
      <c r="I3157" s="5">
        <v>15</v>
      </c>
      <c r="J3157" s="1" t="s">
        <v>109</v>
      </c>
      <c r="K3157" s="1" t="s">
        <v>110</v>
      </c>
    </row>
    <row r="3158" spans="1:11" ht="13.5" thickBot="1">
      <c r="A3158" s="30">
        <v>45383</v>
      </c>
      <c r="B3158" s="1" t="s">
        <v>13</v>
      </c>
      <c r="C3158" s="1" t="s">
        <v>290</v>
      </c>
      <c r="D3158" s="1" t="s">
        <v>61</v>
      </c>
      <c r="E3158" s="1" t="str">
        <f>+VLOOKUP(D3158,'[1]Exportar Hoja de Trabajo'!$B$2:$F$2549,2,0)</f>
        <v>CARTAGENA - RAFAEL NUÑEZ</v>
      </c>
      <c r="F3158" s="1" t="s">
        <v>36</v>
      </c>
      <c r="G3158" t="s">
        <v>347</v>
      </c>
      <c r="H3158" s="1" t="s">
        <v>29</v>
      </c>
      <c r="I3158" s="5">
        <v>57</v>
      </c>
      <c r="J3158" s="1" t="s">
        <v>30</v>
      </c>
      <c r="K3158" s="1" t="s">
        <v>488</v>
      </c>
    </row>
    <row r="3159" spans="1:11" ht="13.5" thickBot="1">
      <c r="A3159" s="30">
        <v>45383</v>
      </c>
      <c r="B3159" s="1" t="s">
        <v>13</v>
      </c>
      <c r="C3159" s="1" t="s">
        <v>290</v>
      </c>
      <c r="D3159" s="1" t="s">
        <v>61</v>
      </c>
      <c r="E3159" s="1" t="str">
        <f>+VLOOKUP(D3159,'[1]Exportar Hoja de Trabajo'!$B$2:$F$2549,2,0)</f>
        <v>CARTAGENA - RAFAEL NUÑEZ</v>
      </c>
      <c r="F3159" s="1" t="s">
        <v>36</v>
      </c>
      <c r="G3159" t="s">
        <v>347</v>
      </c>
      <c r="H3159" s="1" t="s">
        <v>15</v>
      </c>
      <c r="I3159" s="5">
        <v>12</v>
      </c>
      <c r="J3159" s="1" t="s">
        <v>70</v>
      </c>
      <c r="K3159" s="1" t="s">
        <v>71</v>
      </c>
    </row>
    <row r="3160" spans="1:11" ht="13.5" thickBot="1">
      <c r="A3160" s="30">
        <v>45383</v>
      </c>
      <c r="B3160" s="1" t="s">
        <v>13</v>
      </c>
      <c r="C3160" s="1" t="s">
        <v>290</v>
      </c>
      <c r="D3160" s="1" t="s">
        <v>61</v>
      </c>
      <c r="E3160" s="1" t="str">
        <f>+VLOOKUP(D3160,'[1]Exportar Hoja de Trabajo'!$B$2:$F$2549,2,0)</f>
        <v>CARTAGENA - RAFAEL NUÑEZ</v>
      </c>
      <c r="F3160" s="1" t="s">
        <v>27</v>
      </c>
      <c r="G3160" s="1" t="s">
        <v>28</v>
      </c>
      <c r="H3160" s="1" t="s">
        <v>15</v>
      </c>
      <c r="I3160" s="5">
        <v>120</v>
      </c>
      <c r="J3160" s="1" t="s">
        <v>25</v>
      </c>
      <c r="K3160" s="1" t="s">
        <v>26</v>
      </c>
    </row>
    <row r="3161" spans="1:11" ht="13.5" thickBot="1">
      <c r="A3161" s="30">
        <v>45383</v>
      </c>
      <c r="B3161" s="1" t="s">
        <v>13</v>
      </c>
      <c r="C3161" s="1" t="s">
        <v>290</v>
      </c>
      <c r="D3161" s="1" t="s">
        <v>61</v>
      </c>
      <c r="E3161" s="1" t="str">
        <f>+VLOOKUP(D3161,'[1]Exportar Hoja de Trabajo'!$B$2:$F$2549,2,0)</f>
        <v>CARTAGENA - RAFAEL NUÑEZ</v>
      </c>
      <c r="F3161" s="1" t="s">
        <v>38</v>
      </c>
      <c r="G3161" s="1" t="s">
        <v>39</v>
      </c>
      <c r="H3161" s="1" t="s">
        <v>15</v>
      </c>
      <c r="I3161" s="5">
        <v>3</v>
      </c>
      <c r="J3161" s="1" t="s">
        <v>25</v>
      </c>
      <c r="K3161" s="1" t="s">
        <v>26</v>
      </c>
    </row>
    <row r="3162" spans="1:11" ht="13.5" thickBot="1">
      <c r="A3162" s="30">
        <v>45383</v>
      </c>
      <c r="B3162" s="1" t="s">
        <v>13</v>
      </c>
      <c r="C3162" s="1" t="s">
        <v>290</v>
      </c>
      <c r="D3162" s="1" t="s">
        <v>72</v>
      </c>
      <c r="E3162" s="1" t="str">
        <f>+VLOOKUP(D3162,'[1]Exportar Hoja de Trabajo'!$B$2:$F$2549,2,0)</f>
        <v>CAMILO DAZA</v>
      </c>
      <c r="F3162" s="1" t="s">
        <v>32</v>
      </c>
      <c r="G3162" s="1" t="s">
        <v>33</v>
      </c>
      <c r="H3162" s="1" t="s">
        <v>49</v>
      </c>
      <c r="I3162" s="5">
        <v>9</v>
      </c>
      <c r="J3162" s="1" t="s">
        <v>50</v>
      </c>
      <c r="K3162" s="1" t="s">
        <v>51</v>
      </c>
    </row>
    <row r="3163" spans="1:11" ht="13.5" thickBot="1">
      <c r="A3163" s="30">
        <v>45383</v>
      </c>
      <c r="B3163" s="1" t="s">
        <v>13</v>
      </c>
      <c r="C3163" s="1" t="s">
        <v>290</v>
      </c>
      <c r="D3163" s="1" t="s">
        <v>72</v>
      </c>
      <c r="E3163" s="1" t="str">
        <f>+VLOOKUP(D3163,'[1]Exportar Hoja de Trabajo'!$B$2:$F$2549,2,0)</f>
        <v>CAMILO DAZA</v>
      </c>
      <c r="F3163" s="1" t="s">
        <v>18</v>
      </c>
      <c r="G3163" s="1" t="s">
        <v>19</v>
      </c>
      <c r="H3163" s="1" t="s">
        <v>45</v>
      </c>
      <c r="I3163" s="5">
        <v>35</v>
      </c>
      <c r="J3163" s="1" t="s">
        <v>46</v>
      </c>
      <c r="K3163" s="1" t="s">
        <v>47</v>
      </c>
    </row>
    <row r="3164" spans="1:11" ht="13.5" thickBot="1">
      <c r="A3164" s="30">
        <v>45383</v>
      </c>
      <c r="B3164" s="1" t="s">
        <v>13</v>
      </c>
      <c r="C3164" s="1" t="s">
        <v>290</v>
      </c>
      <c r="D3164" s="1" t="s">
        <v>72</v>
      </c>
      <c r="E3164" s="1" t="str">
        <f>+VLOOKUP(D3164,'[1]Exportar Hoja de Trabajo'!$B$2:$F$2549,2,0)</f>
        <v>CAMILO DAZA</v>
      </c>
      <c r="F3164" s="1" t="s">
        <v>18</v>
      </c>
      <c r="G3164" s="1" t="s">
        <v>19</v>
      </c>
      <c r="H3164" s="1" t="s">
        <v>29</v>
      </c>
      <c r="I3164" s="5">
        <v>304</v>
      </c>
      <c r="J3164" s="1" t="s">
        <v>46</v>
      </c>
      <c r="K3164" s="1" t="s">
        <v>47</v>
      </c>
    </row>
    <row r="3165" spans="1:11" ht="13.5" thickBot="1">
      <c r="A3165" s="30">
        <v>45383</v>
      </c>
      <c r="B3165" s="1" t="s">
        <v>13</v>
      </c>
      <c r="C3165" s="1" t="s">
        <v>290</v>
      </c>
      <c r="D3165" s="1" t="s">
        <v>72</v>
      </c>
      <c r="E3165" s="1" t="str">
        <f>+VLOOKUP(D3165,'[1]Exportar Hoja de Trabajo'!$B$2:$F$2549,2,0)</f>
        <v>CAMILO DAZA</v>
      </c>
      <c r="F3165" s="1" t="s">
        <v>23</v>
      </c>
      <c r="G3165" s="1" t="s">
        <v>24</v>
      </c>
      <c r="H3165" s="1" t="s">
        <v>49</v>
      </c>
      <c r="I3165" s="5">
        <v>9</v>
      </c>
      <c r="J3165" s="1" t="s">
        <v>50</v>
      </c>
      <c r="K3165" s="1" t="s">
        <v>51</v>
      </c>
    </row>
    <row r="3166" spans="1:11" ht="13.5" thickBot="1">
      <c r="A3166" s="30">
        <v>45383</v>
      </c>
      <c r="B3166" s="1" t="s">
        <v>13</v>
      </c>
      <c r="C3166" s="1" t="s">
        <v>290</v>
      </c>
      <c r="D3166" s="1" t="s">
        <v>72</v>
      </c>
      <c r="E3166" s="1" t="str">
        <f>+VLOOKUP(D3166,'[1]Exportar Hoja de Trabajo'!$B$2:$F$2549,2,0)</f>
        <v>CAMILO DAZA</v>
      </c>
      <c r="F3166" s="1" t="s">
        <v>38</v>
      </c>
      <c r="G3166" s="1" t="s">
        <v>39</v>
      </c>
      <c r="H3166" s="1" t="s">
        <v>45</v>
      </c>
      <c r="I3166" s="5">
        <v>1</v>
      </c>
      <c r="J3166" s="1" t="s">
        <v>46</v>
      </c>
      <c r="K3166" s="1" t="s">
        <v>47</v>
      </c>
    </row>
    <row r="3167" spans="1:11" ht="13.5" thickBot="1">
      <c r="A3167" s="30">
        <v>45383</v>
      </c>
      <c r="B3167" s="1" t="s">
        <v>13</v>
      </c>
      <c r="C3167" s="1" t="s">
        <v>290</v>
      </c>
      <c r="D3167" s="1" t="s">
        <v>72</v>
      </c>
      <c r="E3167" s="1" t="str">
        <f>+VLOOKUP(D3167,'[1]Exportar Hoja de Trabajo'!$B$2:$F$2549,2,0)</f>
        <v>CAMILO DAZA</v>
      </c>
      <c r="F3167" s="1" t="s">
        <v>38</v>
      </c>
      <c r="G3167" s="1" t="s">
        <v>39</v>
      </c>
      <c r="H3167" s="1" t="s">
        <v>29</v>
      </c>
      <c r="I3167" s="5">
        <v>5</v>
      </c>
      <c r="J3167" s="1" t="s">
        <v>46</v>
      </c>
      <c r="K3167" s="1" t="s">
        <v>47</v>
      </c>
    </row>
    <row r="3168" spans="1:11" ht="13.5" thickBot="1">
      <c r="A3168" s="30">
        <v>45383</v>
      </c>
      <c r="B3168" s="1" t="s">
        <v>13</v>
      </c>
      <c r="C3168" s="1" t="s">
        <v>290</v>
      </c>
      <c r="D3168" s="1" t="s">
        <v>72</v>
      </c>
      <c r="E3168" s="1" t="str">
        <f>+VLOOKUP(D3168,'[1]Exportar Hoja de Trabajo'!$B$2:$F$2549,2,0)</f>
        <v>CAMILO DAZA</v>
      </c>
      <c r="F3168" s="1" t="s">
        <v>40</v>
      </c>
      <c r="G3168" s="1" t="s">
        <v>41</v>
      </c>
      <c r="H3168" s="1" t="s">
        <v>29</v>
      </c>
      <c r="I3168" s="5">
        <v>784</v>
      </c>
      <c r="J3168" s="1" t="s">
        <v>46</v>
      </c>
      <c r="K3168" s="1" t="s">
        <v>47</v>
      </c>
    </row>
    <row r="3169" spans="1:11" ht="13.5" thickBot="1">
      <c r="A3169" s="30">
        <v>45383</v>
      </c>
      <c r="B3169" s="1" t="s">
        <v>13</v>
      </c>
      <c r="C3169" s="1" t="s">
        <v>290</v>
      </c>
      <c r="D3169" s="1" t="s">
        <v>74</v>
      </c>
      <c r="E3169" s="1" t="str">
        <f>+VLOOKUP(D3169,'[1]Exportar Hoja de Trabajo'!$B$2:$F$2549,2,0)</f>
        <v>PERALES</v>
      </c>
      <c r="F3169" s="1" t="s">
        <v>32</v>
      </c>
      <c r="G3169" s="1" t="s">
        <v>33</v>
      </c>
      <c r="H3169" s="1" t="s">
        <v>45</v>
      </c>
      <c r="I3169" s="5">
        <v>2</v>
      </c>
      <c r="J3169" s="1" t="s">
        <v>46</v>
      </c>
      <c r="K3169" s="1" t="s">
        <v>47</v>
      </c>
    </row>
    <row r="3170" spans="1:11" ht="13.5" thickBot="1">
      <c r="A3170" s="30">
        <v>45383</v>
      </c>
      <c r="B3170" s="1" t="s">
        <v>13</v>
      </c>
      <c r="C3170" s="1" t="s">
        <v>290</v>
      </c>
      <c r="D3170" s="1" t="s">
        <v>74</v>
      </c>
      <c r="E3170" s="1" t="str">
        <f>+VLOOKUP(D3170,'[1]Exportar Hoja de Trabajo'!$B$2:$F$2549,2,0)</f>
        <v>PERALES</v>
      </c>
      <c r="F3170" s="1" t="s">
        <v>6</v>
      </c>
      <c r="G3170" s="1" t="s">
        <v>283</v>
      </c>
      <c r="H3170" s="1" t="s">
        <v>29</v>
      </c>
      <c r="I3170" s="5">
        <v>147</v>
      </c>
      <c r="J3170" s="1" t="s">
        <v>30</v>
      </c>
      <c r="K3170" s="1" t="s">
        <v>488</v>
      </c>
    </row>
    <row r="3171" spans="1:11" ht="13.5" thickBot="1">
      <c r="A3171" s="30">
        <v>45383</v>
      </c>
      <c r="B3171" s="1" t="s">
        <v>13</v>
      </c>
      <c r="C3171" s="1" t="s">
        <v>290</v>
      </c>
      <c r="D3171" s="1" t="s">
        <v>74</v>
      </c>
      <c r="E3171" s="1" t="str">
        <f>+VLOOKUP(D3171,'[1]Exportar Hoja de Trabajo'!$B$2:$F$2549,2,0)</f>
        <v>PERALES</v>
      </c>
      <c r="F3171" s="1" t="s">
        <v>23</v>
      </c>
      <c r="G3171" s="1" t="s">
        <v>24</v>
      </c>
      <c r="H3171" s="1" t="s">
        <v>45</v>
      </c>
      <c r="I3171" s="5">
        <v>2</v>
      </c>
      <c r="J3171" s="1" t="s">
        <v>46</v>
      </c>
      <c r="K3171" s="1" t="s">
        <v>47</v>
      </c>
    </row>
    <row r="3172" spans="1:11" ht="13.5" thickBot="1">
      <c r="A3172" s="30">
        <v>45383</v>
      </c>
      <c r="B3172" s="1" t="s">
        <v>13</v>
      </c>
      <c r="C3172" s="1" t="s">
        <v>290</v>
      </c>
      <c r="D3172" s="1" t="s">
        <v>75</v>
      </c>
      <c r="E3172" s="1" t="str">
        <f>+VLOOKUP(D3172,'[1]Exportar Hoja de Trabajo'!$B$2:$F$2549,2,0)</f>
        <v>IPIALES - SAN LUIS</v>
      </c>
      <c r="F3172" s="1" t="s">
        <v>32</v>
      </c>
      <c r="G3172" s="1" t="s">
        <v>33</v>
      </c>
      <c r="H3172" s="1" t="s">
        <v>29</v>
      </c>
      <c r="I3172" s="5">
        <v>30</v>
      </c>
      <c r="J3172" s="1" t="s">
        <v>46</v>
      </c>
      <c r="K3172" s="1" t="s">
        <v>47</v>
      </c>
    </row>
    <row r="3173" spans="1:11" ht="13.5" thickBot="1">
      <c r="A3173" s="30">
        <v>45383</v>
      </c>
      <c r="B3173" s="1" t="s">
        <v>13</v>
      </c>
      <c r="C3173" s="1" t="s">
        <v>290</v>
      </c>
      <c r="D3173" s="1" t="s">
        <v>75</v>
      </c>
      <c r="E3173" s="1" t="str">
        <f>+VLOOKUP(D3173,'[1]Exportar Hoja de Trabajo'!$B$2:$F$2549,2,0)</f>
        <v>IPIALES - SAN LUIS</v>
      </c>
      <c r="F3173" s="1" t="s">
        <v>18</v>
      </c>
      <c r="G3173" s="1" t="s">
        <v>19</v>
      </c>
      <c r="H3173" s="1" t="s">
        <v>29</v>
      </c>
      <c r="I3173" s="5">
        <v>30</v>
      </c>
      <c r="J3173" s="1" t="s">
        <v>46</v>
      </c>
      <c r="K3173" s="1" t="s">
        <v>47</v>
      </c>
    </row>
    <row r="3174" spans="1:11" ht="13.5" thickBot="1">
      <c r="A3174" s="30">
        <v>45383</v>
      </c>
      <c r="B3174" s="1" t="s">
        <v>13</v>
      </c>
      <c r="C3174" s="1" t="s">
        <v>290</v>
      </c>
      <c r="D3174" s="1" t="s">
        <v>124</v>
      </c>
      <c r="E3174" s="1" t="str">
        <f>+VLOOKUP(D3174,'[1]Exportar Hoja de Trabajo'!$B$2:$F$2549,2,0)</f>
        <v>LETICIA-ALFREDO VASQUEZ COBO</v>
      </c>
      <c r="F3174" s="1" t="s">
        <v>6</v>
      </c>
      <c r="G3174" s="1" t="s">
        <v>283</v>
      </c>
      <c r="H3174" s="1" t="s">
        <v>29</v>
      </c>
      <c r="I3174" s="5">
        <v>268</v>
      </c>
      <c r="J3174" s="1" t="s">
        <v>30</v>
      </c>
      <c r="K3174" s="1" t="s">
        <v>488</v>
      </c>
    </row>
    <row r="3175" spans="1:11" ht="13.5" thickBot="1">
      <c r="A3175" s="30">
        <v>45383</v>
      </c>
      <c r="B3175" s="1" t="s">
        <v>13</v>
      </c>
      <c r="C3175" s="1" t="s">
        <v>290</v>
      </c>
      <c r="D3175" s="1" t="s">
        <v>124</v>
      </c>
      <c r="E3175" s="1" t="str">
        <f>+VLOOKUP(D3175,'[1]Exportar Hoja de Trabajo'!$B$2:$F$2549,2,0)</f>
        <v>LETICIA-ALFREDO VASQUEZ COBO</v>
      </c>
      <c r="F3175" s="1" t="s">
        <v>18</v>
      </c>
      <c r="G3175" s="1" t="s">
        <v>19</v>
      </c>
      <c r="H3175" s="1" t="s">
        <v>45</v>
      </c>
      <c r="I3175" s="5">
        <v>1</v>
      </c>
      <c r="J3175" s="1" t="s">
        <v>46</v>
      </c>
      <c r="K3175" s="1" t="s">
        <v>47</v>
      </c>
    </row>
    <row r="3176" spans="1:11" ht="13.5" thickBot="1">
      <c r="A3176" s="30">
        <v>45383</v>
      </c>
      <c r="B3176" s="1" t="s">
        <v>13</v>
      </c>
      <c r="C3176" s="1" t="s">
        <v>290</v>
      </c>
      <c r="D3176" s="1" t="s">
        <v>76</v>
      </c>
      <c r="E3176" s="1" t="str">
        <f>+VLOOKUP(D3176,'[1]Exportar Hoja de Trabajo'!$B$2:$F$2549,2,0)</f>
        <v>RIONEGRO - JOSE M. CORDOVA</v>
      </c>
      <c r="F3176" s="1" t="s">
        <v>32</v>
      </c>
      <c r="G3176" s="1" t="s">
        <v>33</v>
      </c>
      <c r="H3176" s="1" t="s">
        <v>15</v>
      </c>
      <c r="I3176" s="5">
        <v>30</v>
      </c>
      <c r="J3176" s="1" t="s">
        <v>160</v>
      </c>
      <c r="K3176" s="1" t="s">
        <v>161</v>
      </c>
    </row>
    <row r="3177" spans="1:11" ht="13.5" thickBot="1">
      <c r="A3177" s="30">
        <v>45383</v>
      </c>
      <c r="B3177" s="1" t="s">
        <v>13</v>
      </c>
      <c r="C3177" s="1" t="s">
        <v>290</v>
      </c>
      <c r="D3177" s="1" t="s">
        <v>76</v>
      </c>
      <c r="E3177" s="1" t="str">
        <f>+VLOOKUP(D3177,'[1]Exportar Hoja de Trabajo'!$B$2:$F$2549,2,0)</f>
        <v>RIONEGRO - JOSE M. CORDOVA</v>
      </c>
      <c r="F3177" s="1" t="s">
        <v>6</v>
      </c>
      <c r="G3177" s="1" t="s">
        <v>283</v>
      </c>
      <c r="H3177" s="1" t="s">
        <v>29</v>
      </c>
      <c r="I3177" s="5">
        <v>8021</v>
      </c>
      <c r="J3177" s="1" t="s">
        <v>46</v>
      </c>
      <c r="K3177" s="1" t="s">
        <v>47</v>
      </c>
    </row>
    <row r="3178" spans="1:11" ht="13.5" thickBot="1">
      <c r="A3178" s="30">
        <v>45383</v>
      </c>
      <c r="B3178" s="1" t="s">
        <v>13</v>
      </c>
      <c r="C3178" s="1" t="s">
        <v>290</v>
      </c>
      <c r="D3178" s="1" t="s">
        <v>76</v>
      </c>
      <c r="E3178" s="1" t="str">
        <f>+VLOOKUP(D3178,'[1]Exportar Hoja de Trabajo'!$B$2:$F$2549,2,0)</f>
        <v>RIONEGRO - JOSE M. CORDOVA</v>
      </c>
      <c r="F3178" s="1" t="s">
        <v>6</v>
      </c>
      <c r="G3178" s="1" t="s">
        <v>283</v>
      </c>
      <c r="H3178" s="1" t="s">
        <v>15</v>
      </c>
      <c r="I3178" s="5">
        <v>147</v>
      </c>
      <c r="J3178" s="1" t="s">
        <v>160</v>
      </c>
      <c r="K3178" s="1" t="s">
        <v>161</v>
      </c>
    </row>
    <row r="3179" spans="1:11" ht="13.5" thickBot="1">
      <c r="A3179" s="30">
        <v>45383</v>
      </c>
      <c r="B3179" s="1" t="s">
        <v>13</v>
      </c>
      <c r="C3179" s="1" t="s">
        <v>290</v>
      </c>
      <c r="D3179" s="1" t="s">
        <v>76</v>
      </c>
      <c r="E3179" s="1" t="str">
        <f>+VLOOKUP(D3179,'[1]Exportar Hoja de Trabajo'!$B$2:$F$2549,2,0)</f>
        <v>RIONEGRO - JOSE M. CORDOVA</v>
      </c>
      <c r="F3179" s="1" t="s">
        <v>65</v>
      </c>
      <c r="G3179" s="1" t="s">
        <v>66</v>
      </c>
      <c r="H3179" s="1" t="s">
        <v>15</v>
      </c>
      <c r="I3179" s="5">
        <v>4</v>
      </c>
      <c r="J3179" s="1" t="s">
        <v>25</v>
      </c>
      <c r="K3179" s="1" t="s">
        <v>26</v>
      </c>
    </row>
    <row r="3180" spans="1:11" ht="13.5" thickBot="1">
      <c r="A3180" s="30">
        <v>45383</v>
      </c>
      <c r="B3180" s="1" t="s">
        <v>13</v>
      </c>
      <c r="C3180" s="1" t="s">
        <v>290</v>
      </c>
      <c r="D3180" s="1" t="s">
        <v>76</v>
      </c>
      <c r="E3180" s="1" t="str">
        <f>+VLOOKUP(D3180,'[1]Exportar Hoja de Trabajo'!$B$2:$F$2549,2,0)</f>
        <v>RIONEGRO - JOSE M. CORDOVA</v>
      </c>
      <c r="F3180" s="1" t="s">
        <v>18</v>
      </c>
      <c r="G3180" s="1" t="s">
        <v>19</v>
      </c>
      <c r="H3180" s="1" t="s">
        <v>29</v>
      </c>
      <c r="I3180" s="5">
        <v>2337</v>
      </c>
      <c r="J3180" s="1" t="s">
        <v>46</v>
      </c>
      <c r="K3180" s="1" t="s">
        <v>47</v>
      </c>
    </row>
    <row r="3181" spans="1:11" ht="13.5" thickBot="1">
      <c r="A3181" s="30">
        <v>45383</v>
      </c>
      <c r="B3181" s="1" t="s">
        <v>13</v>
      </c>
      <c r="C3181" s="1" t="s">
        <v>290</v>
      </c>
      <c r="D3181" s="1" t="s">
        <v>76</v>
      </c>
      <c r="E3181" s="1" t="str">
        <f>+VLOOKUP(D3181,'[1]Exportar Hoja de Trabajo'!$B$2:$F$2549,2,0)</f>
        <v>RIONEGRO - JOSE M. CORDOVA</v>
      </c>
      <c r="F3181" s="1" t="s">
        <v>18</v>
      </c>
      <c r="G3181" s="1" t="s">
        <v>19</v>
      </c>
      <c r="H3181" s="1" t="s">
        <v>62</v>
      </c>
      <c r="I3181" s="5">
        <v>20</v>
      </c>
      <c r="J3181" s="1" t="s">
        <v>34</v>
      </c>
      <c r="K3181" s="1" t="s">
        <v>35</v>
      </c>
    </row>
    <row r="3182" spans="1:11" ht="13.5" thickBot="1">
      <c r="A3182" s="30">
        <v>45383</v>
      </c>
      <c r="B3182" s="1" t="s">
        <v>13</v>
      </c>
      <c r="C3182" s="1" t="s">
        <v>290</v>
      </c>
      <c r="D3182" s="1" t="s">
        <v>76</v>
      </c>
      <c r="E3182" s="1" t="str">
        <f>+VLOOKUP(D3182,'[1]Exportar Hoja de Trabajo'!$B$2:$F$2549,2,0)</f>
        <v>RIONEGRO - JOSE M. CORDOVA</v>
      </c>
      <c r="F3182" s="1" t="s">
        <v>18</v>
      </c>
      <c r="G3182" s="1" t="s">
        <v>19</v>
      </c>
      <c r="H3182" s="1" t="s">
        <v>67</v>
      </c>
      <c r="I3182" s="5">
        <v>30</v>
      </c>
      <c r="J3182" s="1" t="s">
        <v>68</v>
      </c>
      <c r="K3182" s="1" t="s">
        <v>69</v>
      </c>
    </row>
    <row r="3183" spans="1:11" ht="13.5" thickBot="1">
      <c r="A3183" s="30">
        <v>45383</v>
      </c>
      <c r="B3183" s="1" t="s">
        <v>13</v>
      </c>
      <c r="C3183" s="1" t="s">
        <v>290</v>
      </c>
      <c r="D3183" s="1" t="s">
        <v>76</v>
      </c>
      <c r="E3183" s="1" t="str">
        <f>+VLOOKUP(D3183,'[1]Exportar Hoja de Trabajo'!$B$2:$F$2549,2,0)</f>
        <v>RIONEGRO - JOSE M. CORDOVA</v>
      </c>
      <c r="F3183" s="1" t="s">
        <v>23</v>
      </c>
      <c r="G3183" s="1" t="s">
        <v>24</v>
      </c>
      <c r="H3183" s="1" t="s">
        <v>45</v>
      </c>
      <c r="I3183" s="5">
        <v>18</v>
      </c>
      <c r="J3183" s="1" t="s">
        <v>34</v>
      </c>
      <c r="K3183" s="1" t="s">
        <v>35</v>
      </c>
    </row>
    <row r="3184" spans="1:11" ht="13.5" thickBot="1">
      <c r="A3184" s="30">
        <v>45383</v>
      </c>
      <c r="B3184" s="1" t="s">
        <v>13</v>
      </c>
      <c r="C3184" s="1" t="s">
        <v>290</v>
      </c>
      <c r="D3184" s="1" t="s">
        <v>76</v>
      </c>
      <c r="E3184" s="1" t="str">
        <f>+VLOOKUP(D3184,'[1]Exportar Hoja de Trabajo'!$B$2:$F$2549,2,0)</f>
        <v>RIONEGRO - JOSE M. CORDOVA</v>
      </c>
      <c r="F3184" s="1" t="s">
        <v>23</v>
      </c>
      <c r="G3184" s="1" t="s">
        <v>24</v>
      </c>
      <c r="H3184" s="1" t="s">
        <v>45</v>
      </c>
      <c r="I3184" s="5">
        <v>1</v>
      </c>
      <c r="J3184" s="1" t="s">
        <v>82</v>
      </c>
      <c r="K3184" s="1" t="s">
        <v>83</v>
      </c>
    </row>
    <row r="3185" spans="1:11" ht="13.5" thickBot="1">
      <c r="A3185" s="30">
        <v>45383</v>
      </c>
      <c r="B3185" s="1" t="s">
        <v>13</v>
      </c>
      <c r="C3185" s="1" t="s">
        <v>290</v>
      </c>
      <c r="D3185" s="1" t="s">
        <v>76</v>
      </c>
      <c r="E3185" s="1" t="str">
        <f>+VLOOKUP(D3185,'[1]Exportar Hoja de Trabajo'!$B$2:$F$2549,2,0)</f>
        <v>RIONEGRO - JOSE M. CORDOVA</v>
      </c>
      <c r="F3185" s="1" t="s">
        <v>23</v>
      </c>
      <c r="G3185" s="1" t="s">
        <v>24</v>
      </c>
      <c r="H3185" s="1" t="s">
        <v>29</v>
      </c>
      <c r="I3185" s="5">
        <v>26</v>
      </c>
      <c r="J3185" s="1" t="s">
        <v>109</v>
      </c>
      <c r="K3185" s="1" t="s">
        <v>110</v>
      </c>
    </row>
    <row r="3186" spans="1:11" ht="13.5" thickBot="1">
      <c r="A3186" s="30">
        <v>45383</v>
      </c>
      <c r="B3186" s="1" t="s">
        <v>13</v>
      </c>
      <c r="C3186" s="1" t="s">
        <v>290</v>
      </c>
      <c r="D3186" s="1" t="s">
        <v>76</v>
      </c>
      <c r="E3186" s="1" t="str">
        <f>+VLOOKUP(D3186,'[1]Exportar Hoja de Trabajo'!$B$2:$F$2549,2,0)</f>
        <v>RIONEGRO - JOSE M. CORDOVA</v>
      </c>
      <c r="F3186" s="1" t="s">
        <v>36</v>
      </c>
      <c r="G3186" t="s">
        <v>347</v>
      </c>
      <c r="H3186" s="1" t="s">
        <v>29</v>
      </c>
      <c r="I3186" s="5">
        <v>452</v>
      </c>
      <c r="J3186" s="1" t="s">
        <v>46</v>
      </c>
      <c r="K3186" s="1" t="s">
        <v>47</v>
      </c>
    </row>
    <row r="3187" spans="1:11" ht="13.5" thickBot="1">
      <c r="A3187" s="30">
        <v>45383</v>
      </c>
      <c r="B3187" s="1" t="s">
        <v>13</v>
      </c>
      <c r="C3187" s="1" t="s">
        <v>290</v>
      </c>
      <c r="D3187" s="1" t="s">
        <v>76</v>
      </c>
      <c r="E3187" s="1" t="str">
        <f>+VLOOKUP(D3187,'[1]Exportar Hoja de Trabajo'!$B$2:$F$2549,2,0)</f>
        <v>RIONEGRO - JOSE M. CORDOVA</v>
      </c>
      <c r="F3187" s="1" t="s">
        <v>36</v>
      </c>
      <c r="G3187" t="s">
        <v>347</v>
      </c>
      <c r="H3187" s="1" t="s">
        <v>29</v>
      </c>
      <c r="I3187" s="5">
        <v>50</v>
      </c>
      <c r="J3187" s="1" t="s">
        <v>34</v>
      </c>
      <c r="K3187" s="1" t="s">
        <v>35</v>
      </c>
    </row>
    <row r="3188" spans="1:11" ht="13.5" thickBot="1">
      <c r="A3188" s="30">
        <v>45383</v>
      </c>
      <c r="B3188" s="1" t="s">
        <v>13</v>
      </c>
      <c r="C3188" s="1" t="s">
        <v>290</v>
      </c>
      <c r="D3188" s="1" t="s">
        <v>76</v>
      </c>
      <c r="E3188" s="1" t="str">
        <f>+VLOOKUP(D3188,'[1]Exportar Hoja de Trabajo'!$B$2:$F$2549,2,0)</f>
        <v>RIONEGRO - JOSE M. CORDOVA</v>
      </c>
      <c r="F3188" s="1" t="s">
        <v>36</v>
      </c>
      <c r="G3188" t="s">
        <v>347</v>
      </c>
      <c r="H3188" s="1" t="s">
        <v>224</v>
      </c>
      <c r="I3188" s="5">
        <v>1</v>
      </c>
      <c r="J3188" s="1" t="s">
        <v>131</v>
      </c>
      <c r="K3188" s="1" t="s">
        <v>132</v>
      </c>
    </row>
    <row r="3189" spans="1:11" ht="13.5" thickBot="1">
      <c r="A3189" s="30">
        <v>45383</v>
      </c>
      <c r="B3189" s="1" t="s">
        <v>13</v>
      </c>
      <c r="C3189" s="1" t="s">
        <v>290</v>
      </c>
      <c r="D3189" s="1" t="s">
        <v>76</v>
      </c>
      <c r="E3189" s="1" t="str">
        <f>+VLOOKUP(D3189,'[1]Exportar Hoja de Trabajo'!$B$2:$F$2549,2,0)</f>
        <v>RIONEGRO - JOSE M. CORDOVA</v>
      </c>
      <c r="F3189" s="1" t="s">
        <v>38</v>
      </c>
      <c r="G3189" s="1" t="s">
        <v>39</v>
      </c>
      <c r="H3189" s="1" t="s">
        <v>29</v>
      </c>
      <c r="I3189" s="5">
        <v>442</v>
      </c>
      <c r="J3189" s="1" t="s">
        <v>46</v>
      </c>
      <c r="K3189" s="1" t="s">
        <v>47</v>
      </c>
    </row>
    <row r="3190" spans="1:11" ht="13.5" thickBot="1">
      <c r="A3190" s="30">
        <v>45383</v>
      </c>
      <c r="B3190" s="1" t="s">
        <v>13</v>
      </c>
      <c r="C3190" s="1" t="s">
        <v>290</v>
      </c>
      <c r="D3190" s="1" t="s">
        <v>76</v>
      </c>
      <c r="E3190" s="1" t="str">
        <f>+VLOOKUP(D3190,'[1]Exportar Hoja de Trabajo'!$B$2:$F$2549,2,0)</f>
        <v>RIONEGRO - JOSE M. CORDOVA</v>
      </c>
      <c r="F3190" s="1" t="s">
        <v>38</v>
      </c>
      <c r="G3190" s="1" t="s">
        <v>39</v>
      </c>
      <c r="H3190" s="1" t="s">
        <v>49</v>
      </c>
      <c r="I3190" s="5">
        <v>20</v>
      </c>
      <c r="J3190" s="1" t="s">
        <v>50</v>
      </c>
      <c r="K3190" s="1" t="s">
        <v>51</v>
      </c>
    </row>
    <row r="3191" spans="1:11" ht="13.5" thickBot="1">
      <c r="A3191" s="30">
        <v>45383</v>
      </c>
      <c r="B3191" s="1" t="s">
        <v>13</v>
      </c>
      <c r="C3191" s="1" t="s">
        <v>290</v>
      </c>
      <c r="D3191" s="1" t="s">
        <v>76</v>
      </c>
      <c r="E3191" s="1" t="str">
        <f>+VLOOKUP(D3191,'[1]Exportar Hoja de Trabajo'!$B$2:$F$2549,2,0)</f>
        <v>RIONEGRO - JOSE M. CORDOVA</v>
      </c>
      <c r="F3191" s="1" t="s">
        <v>38</v>
      </c>
      <c r="G3191" s="1" t="s">
        <v>39</v>
      </c>
      <c r="H3191" s="1" t="s">
        <v>29</v>
      </c>
      <c r="I3191" s="5">
        <v>52</v>
      </c>
      <c r="J3191" s="1" t="s">
        <v>34</v>
      </c>
      <c r="K3191" s="1" t="s">
        <v>35</v>
      </c>
    </row>
    <row r="3192" spans="1:11" ht="13.5" thickBot="1">
      <c r="A3192" s="30">
        <v>45383</v>
      </c>
      <c r="B3192" s="1" t="s">
        <v>13</v>
      </c>
      <c r="C3192" s="1" t="s">
        <v>290</v>
      </c>
      <c r="D3192" s="1" t="s">
        <v>76</v>
      </c>
      <c r="E3192" s="1" t="str">
        <f>+VLOOKUP(D3192,'[1]Exportar Hoja de Trabajo'!$B$2:$F$2549,2,0)</f>
        <v>RIONEGRO - JOSE M. CORDOVA</v>
      </c>
      <c r="F3192" s="1" t="s">
        <v>40</v>
      </c>
      <c r="G3192" s="1" t="s">
        <v>41</v>
      </c>
      <c r="H3192" s="1" t="s">
        <v>45</v>
      </c>
      <c r="I3192" s="5">
        <v>1</v>
      </c>
      <c r="J3192" s="1" t="s">
        <v>82</v>
      </c>
      <c r="K3192" s="1" t="s">
        <v>83</v>
      </c>
    </row>
    <row r="3193" spans="1:11" ht="13.5" thickBot="1">
      <c r="A3193" s="30">
        <v>45383</v>
      </c>
      <c r="B3193" s="1" t="s">
        <v>13</v>
      </c>
      <c r="C3193" s="1" t="s">
        <v>290</v>
      </c>
      <c r="D3193" s="1" t="s">
        <v>76</v>
      </c>
      <c r="E3193" s="1" t="str">
        <f>+VLOOKUP(D3193,'[1]Exportar Hoja de Trabajo'!$B$2:$F$2549,2,0)</f>
        <v>RIONEGRO - JOSE M. CORDOVA</v>
      </c>
      <c r="F3193" s="1" t="s">
        <v>40</v>
      </c>
      <c r="G3193" s="1" t="s">
        <v>41</v>
      </c>
      <c r="H3193" s="1" t="s">
        <v>29</v>
      </c>
      <c r="I3193" s="5">
        <v>3504</v>
      </c>
      <c r="J3193" s="1" t="s">
        <v>46</v>
      </c>
      <c r="K3193" s="1" t="s">
        <v>47</v>
      </c>
    </row>
    <row r="3194" spans="1:11" ht="13.5" thickBot="1">
      <c r="A3194" s="30">
        <v>45383</v>
      </c>
      <c r="B3194" s="1" t="s">
        <v>13</v>
      </c>
      <c r="C3194" s="1" t="s">
        <v>290</v>
      </c>
      <c r="D3194" s="1" t="s">
        <v>84</v>
      </c>
      <c r="E3194" s="1" t="str">
        <f>+VLOOKUP(D3194,'[1]Exportar Hoja de Trabajo'!$B$2:$F$2549,2,0)</f>
        <v>MONTERIA - LOS GARZONES</v>
      </c>
      <c r="F3194" s="1" t="s">
        <v>65</v>
      </c>
      <c r="G3194" s="1" t="s">
        <v>66</v>
      </c>
      <c r="H3194" s="1" t="s">
        <v>29</v>
      </c>
      <c r="I3194" s="5">
        <v>10</v>
      </c>
      <c r="J3194" s="1" t="s">
        <v>46</v>
      </c>
      <c r="K3194" s="1" t="s">
        <v>47</v>
      </c>
    </row>
    <row r="3195" spans="1:11" ht="13.5" thickBot="1">
      <c r="A3195" s="30">
        <v>45383</v>
      </c>
      <c r="B3195" s="1" t="s">
        <v>13</v>
      </c>
      <c r="C3195" s="1" t="s">
        <v>290</v>
      </c>
      <c r="D3195" s="1" t="s">
        <v>84</v>
      </c>
      <c r="E3195" s="1" t="str">
        <f>+VLOOKUP(D3195,'[1]Exportar Hoja de Trabajo'!$B$2:$F$2549,2,0)</f>
        <v>MONTERIA - LOS GARZONES</v>
      </c>
      <c r="F3195" s="1" t="s">
        <v>18</v>
      </c>
      <c r="G3195" s="1" t="s">
        <v>19</v>
      </c>
      <c r="H3195" s="1" t="s">
        <v>29</v>
      </c>
      <c r="I3195" s="5">
        <v>251</v>
      </c>
      <c r="J3195" s="1" t="s">
        <v>46</v>
      </c>
      <c r="K3195" s="1" t="s">
        <v>47</v>
      </c>
    </row>
    <row r="3196" spans="1:11" ht="13.5" thickBot="1">
      <c r="A3196" s="30">
        <v>45383</v>
      </c>
      <c r="B3196" s="1" t="s">
        <v>13</v>
      </c>
      <c r="C3196" s="1" t="s">
        <v>290</v>
      </c>
      <c r="D3196" s="1" t="s">
        <v>84</v>
      </c>
      <c r="E3196" s="1" t="str">
        <f>+VLOOKUP(D3196,'[1]Exportar Hoja de Trabajo'!$B$2:$F$2549,2,0)</f>
        <v>MONTERIA - LOS GARZONES</v>
      </c>
      <c r="F3196" s="1" t="s">
        <v>27</v>
      </c>
      <c r="G3196" s="1" t="s">
        <v>28</v>
      </c>
      <c r="H3196" s="1" t="s">
        <v>29</v>
      </c>
      <c r="I3196" s="5">
        <v>250</v>
      </c>
      <c r="J3196" s="1" t="s">
        <v>46</v>
      </c>
      <c r="K3196" s="1" t="s">
        <v>47</v>
      </c>
    </row>
    <row r="3197" spans="1:11" ht="13.5" thickBot="1">
      <c r="A3197" s="30">
        <v>45383</v>
      </c>
      <c r="B3197" s="1" t="s">
        <v>13</v>
      </c>
      <c r="C3197" s="1" t="s">
        <v>290</v>
      </c>
      <c r="D3197" s="1" t="s">
        <v>85</v>
      </c>
      <c r="E3197" s="1" t="str">
        <f>+VLOOKUP(D3197,'[1]Exportar Hoja de Trabajo'!$B$2:$F$2549,2,0)</f>
        <v>NEIVA - BENITO SALAS</v>
      </c>
      <c r="F3197" s="1" t="s">
        <v>59</v>
      </c>
      <c r="G3197" s="1" t="s">
        <v>60</v>
      </c>
      <c r="H3197" s="1" t="s">
        <v>29</v>
      </c>
      <c r="I3197" s="5">
        <v>42</v>
      </c>
      <c r="J3197" s="1" t="s">
        <v>46</v>
      </c>
      <c r="K3197" s="1" t="s">
        <v>47</v>
      </c>
    </row>
    <row r="3198" spans="1:11" ht="13.5" thickBot="1">
      <c r="A3198" s="30">
        <v>45383</v>
      </c>
      <c r="B3198" s="1" t="s">
        <v>13</v>
      </c>
      <c r="C3198" s="1" t="s">
        <v>290</v>
      </c>
      <c r="D3198" s="1" t="s">
        <v>86</v>
      </c>
      <c r="E3198" s="1" t="str">
        <f>+VLOOKUP(D3198,'[1]Exportar Hoja de Trabajo'!$B$2:$F$2549,2,0)</f>
        <v>PEREIRA - MATECAÑA</v>
      </c>
      <c r="F3198" s="1" t="s">
        <v>32</v>
      </c>
      <c r="G3198" s="1" t="s">
        <v>33</v>
      </c>
      <c r="H3198" s="1" t="s">
        <v>45</v>
      </c>
      <c r="I3198" s="5">
        <v>30</v>
      </c>
      <c r="J3198" s="1" t="s">
        <v>42</v>
      </c>
      <c r="K3198" s="1" t="s">
        <v>43</v>
      </c>
    </row>
    <row r="3199" spans="1:11" ht="13.5" thickBot="1">
      <c r="A3199" s="30">
        <v>45383</v>
      </c>
      <c r="B3199" s="1" t="s">
        <v>13</v>
      </c>
      <c r="C3199" s="1" t="s">
        <v>290</v>
      </c>
      <c r="D3199" s="1" t="s">
        <v>86</v>
      </c>
      <c r="E3199" s="1" t="str">
        <f>+VLOOKUP(D3199,'[1]Exportar Hoja de Trabajo'!$B$2:$F$2549,2,0)</f>
        <v>PEREIRA - MATECAÑA</v>
      </c>
      <c r="F3199" s="1" t="s">
        <v>6</v>
      </c>
      <c r="G3199" s="1" t="s">
        <v>283</v>
      </c>
      <c r="H3199" s="1" t="s">
        <v>29</v>
      </c>
      <c r="I3199" s="5">
        <v>718</v>
      </c>
      <c r="J3199" s="1" t="s">
        <v>30</v>
      </c>
      <c r="K3199" s="1" t="s">
        <v>488</v>
      </c>
    </row>
    <row r="3200" spans="1:11" ht="13.5" thickBot="1">
      <c r="A3200" s="30">
        <v>45383</v>
      </c>
      <c r="B3200" s="1" t="s">
        <v>13</v>
      </c>
      <c r="C3200" s="1" t="s">
        <v>290</v>
      </c>
      <c r="D3200" s="1" t="s">
        <v>86</v>
      </c>
      <c r="E3200" s="1" t="str">
        <f>+VLOOKUP(D3200,'[1]Exportar Hoja de Trabajo'!$B$2:$F$2549,2,0)</f>
        <v>PEREIRA - MATECAÑA</v>
      </c>
      <c r="F3200" s="1" t="s">
        <v>18</v>
      </c>
      <c r="G3200" s="1" t="s">
        <v>19</v>
      </c>
      <c r="H3200" s="1" t="s">
        <v>45</v>
      </c>
      <c r="I3200" s="5">
        <v>60</v>
      </c>
      <c r="J3200" s="1" t="s">
        <v>46</v>
      </c>
      <c r="K3200" s="1" t="s">
        <v>47</v>
      </c>
    </row>
    <row r="3201" spans="1:11" ht="13.5" thickBot="1">
      <c r="A3201" s="30">
        <v>45383</v>
      </c>
      <c r="B3201" s="1" t="s">
        <v>13</v>
      </c>
      <c r="C3201" s="1" t="s">
        <v>290</v>
      </c>
      <c r="D3201" s="1" t="s">
        <v>86</v>
      </c>
      <c r="E3201" s="1" t="str">
        <f>+VLOOKUP(D3201,'[1]Exportar Hoja de Trabajo'!$B$2:$F$2549,2,0)</f>
        <v>PEREIRA - MATECAÑA</v>
      </c>
      <c r="F3201" s="1" t="s">
        <v>23</v>
      </c>
      <c r="G3201" s="1" t="s">
        <v>24</v>
      </c>
      <c r="H3201" s="1" t="s">
        <v>15</v>
      </c>
      <c r="I3201" s="5">
        <v>77</v>
      </c>
      <c r="J3201" s="1" t="s">
        <v>25</v>
      </c>
      <c r="K3201" s="1" t="s">
        <v>26</v>
      </c>
    </row>
    <row r="3202" spans="1:11" ht="13.5" thickBot="1">
      <c r="A3202" s="30">
        <v>45383</v>
      </c>
      <c r="B3202" s="1" t="s">
        <v>13</v>
      </c>
      <c r="C3202" s="1" t="s">
        <v>290</v>
      </c>
      <c r="D3202" s="1" t="s">
        <v>86</v>
      </c>
      <c r="E3202" s="1" t="str">
        <f>+VLOOKUP(D3202,'[1]Exportar Hoja de Trabajo'!$B$2:$F$2549,2,0)</f>
        <v>PEREIRA - MATECAÑA</v>
      </c>
      <c r="F3202" s="1" t="s">
        <v>38</v>
      </c>
      <c r="G3202" s="1" t="s">
        <v>39</v>
      </c>
      <c r="H3202" s="1" t="s">
        <v>15</v>
      </c>
      <c r="I3202" s="5">
        <v>1</v>
      </c>
      <c r="J3202" s="1" t="s">
        <v>16</v>
      </c>
      <c r="K3202" s="1" t="s">
        <v>17</v>
      </c>
    </row>
    <row r="3203" spans="1:11" ht="13.5" thickBot="1">
      <c r="A3203" s="30">
        <v>45383</v>
      </c>
      <c r="B3203" s="1" t="s">
        <v>13</v>
      </c>
      <c r="C3203" s="1" t="s">
        <v>290</v>
      </c>
      <c r="D3203" s="1" t="s">
        <v>86</v>
      </c>
      <c r="E3203" s="1" t="str">
        <f>+VLOOKUP(D3203,'[1]Exportar Hoja de Trabajo'!$B$2:$F$2549,2,0)</f>
        <v>PEREIRA - MATECAÑA</v>
      </c>
      <c r="F3203" s="1" t="s">
        <v>59</v>
      </c>
      <c r="G3203" s="1" t="s">
        <v>60</v>
      </c>
      <c r="H3203" s="1" t="s">
        <v>29</v>
      </c>
      <c r="I3203" s="5">
        <v>3</v>
      </c>
      <c r="J3203" s="1" t="s">
        <v>46</v>
      </c>
      <c r="K3203" s="1" t="s">
        <v>47</v>
      </c>
    </row>
    <row r="3204" spans="1:11" ht="13.5" thickBot="1">
      <c r="A3204" s="30">
        <v>45383</v>
      </c>
      <c r="B3204" s="1" t="s">
        <v>13</v>
      </c>
      <c r="C3204" s="1" t="s">
        <v>290</v>
      </c>
      <c r="D3204" s="1" t="s">
        <v>87</v>
      </c>
      <c r="E3204" s="1" t="str">
        <f>+VLOOKUP(D3204,'[1]Exportar Hoja de Trabajo'!$B$2:$F$2549,2,0)</f>
        <v>PASTO - ANTONIO NARIQO</v>
      </c>
      <c r="F3204" s="1" t="s">
        <v>32</v>
      </c>
      <c r="G3204" s="1" t="s">
        <v>33</v>
      </c>
      <c r="H3204" s="1" t="s">
        <v>29</v>
      </c>
      <c r="I3204" s="5">
        <v>171</v>
      </c>
      <c r="J3204" s="1" t="s">
        <v>46</v>
      </c>
      <c r="K3204" s="1" t="s">
        <v>47</v>
      </c>
    </row>
    <row r="3205" spans="1:11" ht="13.5" thickBot="1">
      <c r="A3205" s="30">
        <v>45383</v>
      </c>
      <c r="B3205" s="1" t="s">
        <v>13</v>
      </c>
      <c r="C3205" s="1" t="s">
        <v>290</v>
      </c>
      <c r="D3205" s="1" t="s">
        <v>87</v>
      </c>
      <c r="E3205" s="1" t="str">
        <f>+VLOOKUP(D3205,'[1]Exportar Hoja de Trabajo'!$B$2:$F$2549,2,0)</f>
        <v>PASTO - ANTONIO NARIQO</v>
      </c>
      <c r="F3205" s="1" t="s">
        <v>32</v>
      </c>
      <c r="G3205" s="1" t="s">
        <v>33</v>
      </c>
      <c r="H3205" s="1" t="s">
        <v>29</v>
      </c>
      <c r="I3205" s="5">
        <v>47</v>
      </c>
      <c r="J3205" s="1" t="s">
        <v>30</v>
      </c>
      <c r="K3205" s="1" t="s">
        <v>488</v>
      </c>
    </row>
    <row r="3206" spans="1:11" ht="13.5" thickBot="1">
      <c r="A3206" s="30">
        <v>45383</v>
      </c>
      <c r="B3206" s="1" t="s">
        <v>13</v>
      </c>
      <c r="C3206" s="1" t="s">
        <v>290</v>
      </c>
      <c r="D3206" s="1" t="s">
        <v>87</v>
      </c>
      <c r="E3206" s="1" t="str">
        <f>+VLOOKUP(D3206,'[1]Exportar Hoja de Trabajo'!$B$2:$F$2549,2,0)</f>
        <v>PASTO - ANTONIO NARIQO</v>
      </c>
      <c r="F3206" s="1" t="s">
        <v>6</v>
      </c>
      <c r="G3206" s="1" t="s">
        <v>283</v>
      </c>
      <c r="H3206" s="1" t="s">
        <v>29</v>
      </c>
      <c r="I3206" s="5">
        <v>903</v>
      </c>
      <c r="J3206" s="1" t="s">
        <v>46</v>
      </c>
      <c r="K3206" s="1" t="s">
        <v>47</v>
      </c>
    </row>
    <row r="3207" spans="1:11" ht="13.5" thickBot="1">
      <c r="A3207" s="30">
        <v>45383</v>
      </c>
      <c r="B3207" s="1" t="s">
        <v>13</v>
      </c>
      <c r="C3207" s="1" t="s">
        <v>290</v>
      </c>
      <c r="D3207" s="1" t="s">
        <v>87</v>
      </c>
      <c r="E3207" s="1" t="str">
        <f>+VLOOKUP(D3207,'[1]Exportar Hoja de Trabajo'!$B$2:$F$2549,2,0)</f>
        <v>PASTO - ANTONIO NARIQO</v>
      </c>
      <c r="F3207" s="1" t="s">
        <v>23</v>
      </c>
      <c r="G3207" s="1" t="s">
        <v>24</v>
      </c>
      <c r="H3207" s="1" t="s">
        <v>29</v>
      </c>
      <c r="I3207" s="5">
        <v>172</v>
      </c>
      <c r="J3207" s="1" t="s">
        <v>46</v>
      </c>
      <c r="K3207" s="1" t="s">
        <v>47</v>
      </c>
    </row>
    <row r="3208" spans="1:11" ht="13.5" thickBot="1">
      <c r="A3208" s="30">
        <v>45383</v>
      </c>
      <c r="B3208" s="1" t="s">
        <v>13</v>
      </c>
      <c r="C3208" s="1" t="s">
        <v>290</v>
      </c>
      <c r="D3208" s="1" t="s">
        <v>88</v>
      </c>
      <c r="E3208" s="1" t="str">
        <f>+VLOOKUP(D3208,'[1]Exportar Hoja de Trabajo'!$B$2:$F$2549,2,0)</f>
        <v>ALMIRANTE PADILLA</v>
      </c>
      <c r="F3208" s="1" t="s">
        <v>18</v>
      </c>
      <c r="G3208" s="1" t="s">
        <v>19</v>
      </c>
      <c r="H3208" s="1" t="s">
        <v>45</v>
      </c>
      <c r="I3208" s="5">
        <v>9</v>
      </c>
      <c r="J3208" s="1" t="s">
        <v>46</v>
      </c>
      <c r="K3208" s="1" t="s">
        <v>47</v>
      </c>
    </row>
    <row r="3209" spans="1:11" ht="13.5" thickBot="1">
      <c r="A3209" s="30">
        <v>45383</v>
      </c>
      <c r="B3209" s="1" t="s">
        <v>13</v>
      </c>
      <c r="C3209" s="1" t="s">
        <v>290</v>
      </c>
      <c r="D3209" s="1" t="s">
        <v>88</v>
      </c>
      <c r="E3209" s="1" t="str">
        <f>+VLOOKUP(D3209,'[1]Exportar Hoja de Trabajo'!$B$2:$F$2549,2,0)</f>
        <v>ALMIRANTE PADILLA</v>
      </c>
      <c r="F3209" s="1" t="s">
        <v>27</v>
      </c>
      <c r="G3209" s="1" t="s">
        <v>28</v>
      </c>
      <c r="H3209" s="1" t="s">
        <v>45</v>
      </c>
      <c r="I3209" s="5">
        <v>9</v>
      </c>
      <c r="J3209" s="1" t="s">
        <v>46</v>
      </c>
      <c r="K3209" s="1" t="s">
        <v>47</v>
      </c>
    </row>
    <row r="3210" spans="1:11" ht="13.5" thickBot="1">
      <c r="A3210" s="30">
        <v>45383</v>
      </c>
      <c r="B3210" s="1" t="s">
        <v>13</v>
      </c>
      <c r="C3210" s="1" t="s">
        <v>290</v>
      </c>
      <c r="D3210" s="1" t="s">
        <v>88</v>
      </c>
      <c r="E3210" s="1" t="str">
        <f>+VLOOKUP(D3210,'[1]Exportar Hoja de Trabajo'!$B$2:$F$2549,2,0)</f>
        <v>ALMIRANTE PADILLA</v>
      </c>
      <c r="F3210" s="1" t="s">
        <v>27</v>
      </c>
      <c r="G3210" s="1" t="s">
        <v>28</v>
      </c>
      <c r="H3210" s="1" t="s">
        <v>29</v>
      </c>
      <c r="I3210" s="5">
        <v>123</v>
      </c>
      <c r="J3210" s="1" t="s">
        <v>46</v>
      </c>
      <c r="K3210" s="1" t="s">
        <v>47</v>
      </c>
    </row>
    <row r="3211" spans="1:11" ht="13.5" thickBot="1">
      <c r="A3211" s="30">
        <v>45383</v>
      </c>
      <c r="B3211" s="1" t="s">
        <v>13</v>
      </c>
      <c r="C3211" s="1" t="s">
        <v>290</v>
      </c>
      <c r="D3211" s="1" t="s">
        <v>88</v>
      </c>
      <c r="E3211" s="1" t="str">
        <f>+VLOOKUP(D3211,'[1]Exportar Hoja de Trabajo'!$B$2:$F$2549,2,0)</f>
        <v>ALMIRANTE PADILLA</v>
      </c>
      <c r="F3211" s="1" t="s">
        <v>40</v>
      </c>
      <c r="G3211" s="1" t="s">
        <v>41</v>
      </c>
      <c r="H3211" s="1" t="s">
        <v>29</v>
      </c>
      <c r="I3211" s="5">
        <v>390</v>
      </c>
      <c r="J3211" s="1" t="s">
        <v>46</v>
      </c>
      <c r="K3211" s="1" t="s">
        <v>47</v>
      </c>
    </row>
    <row r="3212" spans="1:11" ht="13.5" thickBot="1">
      <c r="A3212" s="30">
        <v>45383</v>
      </c>
      <c r="B3212" s="1" t="s">
        <v>13</v>
      </c>
      <c r="C3212" s="1" t="s">
        <v>290</v>
      </c>
      <c r="D3212" s="1" t="s">
        <v>89</v>
      </c>
      <c r="E3212" s="1" t="str">
        <f>+VLOOKUP(D3212,'[1]Exportar Hoja de Trabajo'!$B$2:$F$2549,2,0)</f>
        <v>SIMON BOLIVAR</v>
      </c>
      <c r="F3212" s="1" t="s">
        <v>32</v>
      </c>
      <c r="G3212" s="1" t="s">
        <v>33</v>
      </c>
      <c r="H3212" s="1" t="s">
        <v>29</v>
      </c>
      <c r="I3212" s="5">
        <v>425</v>
      </c>
      <c r="J3212" s="1" t="s">
        <v>46</v>
      </c>
      <c r="K3212" s="1" t="s">
        <v>47</v>
      </c>
    </row>
    <row r="3213" spans="1:11" ht="13.5" thickBot="1">
      <c r="A3213" s="30">
        <v>45383</v>
      </c>
      <c r="B3213" s="1" t="s">
        <v>13</v>
      </c>
      <c r="C3213" s="1" t="s">
        <v>290</v>
      </c>
      <c r="D3213" s="1" t="s">
        <v>89</v>
      </c>
      <c r="E3213" s="1" t="str">
        <f>+VLOOKUP(D3213,'[1]Exportar Hoja de Trabajo'!$B$2:$F$2549,2,0)</f>
        <v>SIMON BOLIVAR</v>
      </c>
      <c r="F3213" s="1" t="s">
        <v>32</v>
      </c>
      <c r="G3213" s="1" t="s">
        <v>33</v>
      </c>
      <c r="H3213" s="1" t="s">
        <v>62</v>
      </c>
      <c r="I3213" s="5">
        <v>1</v>
      </c>
      <c r="J3213" s="1" t="s">
        <v>50</v>
      </c>
      <c r="K3213" s="1" t="s">
        <v>51</v>
      </c>
    </row>
    <row r="3214" spans="1:11" ht="13.5" thickBot="1">
      <c r="A3214" s="30">
        <v>45383</v>
      </c>
      <c r="B3214" s="1" t="s">
        <v>13</v>
      </c>
      <c r="C3214" s="1" t="s">
        <v>290</v>
      </c>
      <c r="D3214" s="1" t="s">
        <v>89</v>
      </c>
      <c r="E3214" s="1" t="str">
        <f>+VLOOKUP(D3214,'[1]Exportar Hoja de Trabajo'!$B$2:$F$2549,2,0)</f>
        <v>SIMON BOLIVAR</v>
      </c>
      <c r="F3214" s="1" t="s">
        <v>32</v>
      </c>
      <c r="G3214" s="1" t="s">
        <v>33</v>
      </c>
      <c r="H3214" s="1" t="s">
        <v>15</v>
      </c>
      <c r="I3214" s="5">
        <v>13</v>
      </c>
      <c r="J3214" s="1" t="s">
        <v>25</v>
      </c>
      <c r="K3214" s="1" t="s">
        <v>26</v>
      </c>
    </row>
    <row r="3215" spans="1:11" ht="13.5" thickBot="1">
      <c r="A3215" s="30">
        <v>45383</v>
      </c>
      <c r="B3215" s="1" t="s">
        <v>13</v>
      </c>
      <c r="C3215" s="1" t="s">
        <v>290</v>
      </c>
      <c r="D3215" s="1" t="s">
        <v>89</v>
      </c>
      <c r="E3215" s="1" t="str">
        <f>+VLOOKUP(D3215,'[1]Exportar Hoja de Trabajo'!$B$2:$F$2549,2,0)</f>
        <v>SIMON BOLIVAR</v>
      </c>
      <c r="F3215" s="1" t="s">
        <v>18</v>
      </c>
      <c r="G3215" s="1" t="s">
        <v>19</v>
      </c>
      <c r="H3215" s="1" t="s">
        <v>45</v>
      </c>
      <c r="I3215" s="5">
        <v>11</v>
      </c>
      <c r="J3215" s="1" t="s">
        <v>46</v>
      </c>
      <c r="K3215" s="1" t="s">
        <v>47</v>
      </c>
    </row>
    <row r="3216" spans="1:11" ht="13.5" thickBot="1">
      <c r="A3216" s="30">
        <v>45383</v>
      </c>
      <c r="B3216" s="1" t="s">
        <v>13</v>
      </c>
      <c r="C3216" s="1" t="s">
        <v>290</v>
      </c>
      <c r="D3216" s="1" t="s">
        <v>89</v>
      </c>
      <c r="E3216" s="1" t="str">
        <f>+VLOOKUP(D3216,'[1]Exportar Hoja de Trabajo'!$B$2:$F$2549,2,0)</f>
        <v>SIMON BOLIVAR</v>
      </c>
      <c r="F3216" s="1" t="s">
        <v>18</v>
      </c>
      <c r="G3216" s="1" t="s">
        <v>19</v>
      </c>
      <c r="H3216" s="1" t="s">
        <v>49</v>
      </c>
      <c r="I3216" s="5">
        <v>118</v>
      </c>
      <c r="J3216" s="1" t="s">
        <v>50</v>
      </c>
      <c r="K3216" s="1" t="s">
        <v>51</v>
      </c>
    </row>
    <row r="3217" spans="1:11" ht="13.5" thickBot="1">
      <c r="A3217" s="30">
        <v>45383</v>
      </c>
      <c r="B3217" s="1" t="s">
        <v>13</v>
      </c>
      <c r="C3217" s="1" t="s">
        <v>290</v>
      </c>
      <c r="D3217" s="1" t="s">
        <v>89</v>
      </c>
      <c r="E3217" s="1" t="str">
        <f>+VLOOKUP(D3217,'[1]Exportar Hoja de Trabajo'!$B$2:$F$2549,2,0)</f>
        <v>SIMON BOLIVAR</v>
      </c>
      <c r="F3217" s="1" t="s">
        <v>18</v>
      </c>
      <c r="G3217" s="1" t="s">
        <v>19</v>
      </c>
      <c r="H3217" s="1" t="s">
        <v>29</v>
      </c>
      <c r="I3217" s="5">
        <v>258</v>
      </c>
      <c r="J3217" s="1" t="s">
        <v>30</v>
      </c>
      <c r="K3217" s="1" t="s">
        <v>488</v>
      </c>
    </row>
    <row r="3218" spans="1:11" ht="13.5" thickBot="1">
      <c r="A3218" s="30">
        <v>45383</v>
      </c>
      <c r="B3218" s="1" t="s">
        <v>13</v>
      </c>
      <c r="C3218" s="1" t="s">
        <v>290</v>
      </c>
      <c r="D3218" s="1" t="s">
        <v>89</v>
      </c>
      <c r="E3218" s="1" t="str">
        <f>+VLOOKUP(D3218,'[1]Exportar Hoja de Trabajo'!$B$2:$F$2549,2,0)</f>
        <v>SIMON BOLIVAR</v>
      </c>
      <c r="F3218" s="1" t="s">
        <v>18</v>
      </c>
      <c r="G3218" s="1" t="s">
        <v>19</v>
      </c>
      <c r="H3218" s="1" t="s">
        <v>62</v>
      </c>
      <c r="I3218" s="5">
        <v>1</v>
      </c>
      <c r="J3218" s="1" t="s">
        <v>50</v>
      </c>
      <c r="K3218" s="1" t="s">
        <v>51</v>
      </c>
    </row>
    <row r="3219" spans="1:11" ht="13.5" thickBot="1">
      <c r="A3219" s="30">
        <v>45383</v>
      </c>
      <c r="B3219" s="1" t="s">
        <v>13</v>
      </c>
      <c r="C3219" s="1" t="s">
        <v>290</v>
      </c>
      <c r="D3219" s="1" t="s">
        <v>89</v>
      </c>
      <c r="E3219" s="1" t="str">
        <f>+VLOOKUP(D3219,'[1]Exportar Hoja de Trabajo'!$B$2:$F$2549,2,0)</f>
        <v>SIMON BOLIVAR</v>
      </c>
      <c r="F3219" s="1" t="s">
        <v>18</v>
      </c>
      <c r="G3219" s="1" t="s">
        <v>19</v>
      </c>
      <c r="H3219" s="1" t="s">
        <v>120</v>
      </c>
      <c r="I3219" s="5">
        <v>12</v>
      </c>
      <c r="J3219" s="1" t="s">
        <v>115</v>
      </c>
      <c r="K3219" s="1" t="s">
        <v>116</v>
      </c>
    </row>
    <row r="3220" spans="1:11" ht="13.5" thickBot="1">
      <c r="A3220" s="30">
        <v>45383</v>
      </c>
      <c r="B3220" s="1" t="s">
        <v>13</v>
      </c>
      <c r="C3220" s="1" t="s">
        <v>290</v>
      </c>
      <c r="D3220" s="1" t="s">
        <v>89</v>
      </c>
      <c r="E3220" s="1" t="str">
        <f>+VLOOKUP(D3220,'[1]Exportar Hoja de Trabajo'!$B$2:$F$2549,2,0)</f>
        <v>SIMON BOLIVAR</v>
      </c>
      <c r="F3220" s="1" t="s">
        <v>27</v>
      </c>
      <c r="G3220" s="1" t="s">
        <v>28</v>
      </c>
      <c r="H3220" s="1" t="s">
        <v>15</v>
      </c>
      <c r="I3220" s="5">
        <v>13</v>
      </c>
      <c r="J3220" s="1" t="s">
        <v>25</v>
      </c>
      <c r="K3220" s="1" t="s">
        <v>26</v>
      </c>
    </row>
    <row r="3221" spans="1:11" ht="13.5" thickBot="1">
      <c r="A3221" s="30">
        <v>45383</v>
      </c>
      <c r="B3221" s="1" t="s">
        <v>13</v>
      </c>
      <c r="C3221" s="1" t="s">
        <v>290</v>
      </c>
      <c r="D3221" s="1" t="s">
        <v>89</v>
      </c>
      <c r="E3221" s="1" t="str">
        <f>+VLOOKUP(D3221,'[1]Exportar Hoja de Trabajo'!$B$2:$F$2549,2,0)</f>
        <v>SIMON BOLIVAR</v>
      </c>
      <c r="F3221" s="1" t="s">
        <v>27</v>
      </c>
      <c r="G3221" s="1" t="s">
        <v>28</v>
      </c>
      <c r="H3221" s="1" t="s">
        <v>15</v>
      </c>
      <c r="I3221" s="5">
        <v>105</v>
      </c>
      <c r="J3221" s="1" t="s">
        <v>16</v>
      </c>
      <c r="K3221" s="1" t="s">
        <v>17</v>
      </c>
    </row>
    <row r="3222" spans="1:11" ht="13.5" thickBot="1">
      <c r="A3222" s="30">
        <v>45383</v>
      </c>
      <c r="B3222" s="1" t="s">
        <v>186</v>
      </c>
      <c r="C3222" s="1" t="s">
        <v>297</v>
      </c>
      <c r="D3222" s="1" t="s">
        <v>5</v>
      </c>
      <c r="E3222" s="1" t="str">
        <f>+VLOOKUP(D3222,'[1]Exportar Hoja de Trabajo'!$B$2:$F$2549,2,0)</f>
        <v>BOGOTA - EL DORADO LUIS CARLOS GALAN SARMIENTO</v>
      </c>
      <c r="F3222" s="1" t="s">
        <v>40</v>
      </c>
      <c r="G3222" s="1" t="s">
        <v>41</v>
      </c>
      <c r="H3222" s="1" t="s">
        <v>193</v>
      </c>
      <c r="I3222" s="5">
        <v>3</v>
      </c>
      <c r="J3222" s="1" t="s">
        <v>90</v>
      </c>
      <c r="K3222" s="1" t="s">
        <v>194</v>
      </c>
    </row>
    <row r="3223" spans="1:11" ht="13.5" thickBot="1">
      <c r="A3223" s="30">
        <v>45383</v>
      </c>
      <c r="B3223" s="1" t="s">
        <v>186</v>
      </c>
      <c r="C3223" s="1" t="s">
        <v>297</v>
      </c>
      <c r="D3223" s="1" t="s">
        <v>5</v>
      </c>
      <c r="E3223" s="1" t="str">
        <f>+VLOOKUP(D3223,'[1]Exportar Hoja de Trabajo'!$B$2:$F$2549,2,0)</f>
        <v>BOGOTA - EL DORADO LUIS CARLOS GALAN SARMIENTO</v>
      </c>
      <c r="F3223" s="1" t="s">
        <v>6</v>
      </c>
      <c r="G3223" s="1" t="s">
        <v>283</v>
      </c>
      <c r="H3223" s="1" t="s">
        <v>49</v>
      </c>
      <c r="I3223" s="5">
        <v>3</v>
      </c>
      <c r="J3223" s="1" t="s">
        <v>50</v>
      </c>
      <c r="K3223" s="1" t="s">
        <v>51</v>
      </c>
    </row>
    <row r="3224" spans="1:11" ht="13.5" thickBot="1">
      <c r="A3224" s="30">
        <v>45383</v>
      </c>
      <c r="B3224" s="1" t="s">
        <v>186</v>
      </c>
      <c r="C3224" s="1" t="s">
        <v>297</v>
      </c>
      <c r="D3224" s="1" t="s">
        <v>5</v>
      </c>
      <c r="E3224" s="1" t="str">
        <f>+VLOOKUP(D3224,'[1]Exportar Hoja de Trabajo'!$B$2:$F$2549,2,0)</f>
        <v>BOGOTA - EL DORADO LUIS CARLOS GALAN SARMIENTO</v>
      </c>
      <c r="F3224" s="1" t="s">
        <v>6</v>
      </c>
      <c r="G3224" s="1" t="s">
        <v>283</v>
      </c>
      <c r="H3224" s="1" t="s">
        <v>7</v>
      </c>
      <c r="I3224" s="5">
        <v>27</v>
      </c>
      <c r="J3224" s="1" t="s">
        <v>189</v>
      </c>
      <c r="K3224" s="1" t="s">
        <v>190</v>
      </c>
    </row>
    <row r="3225" spans="1:11" ht="13.5" thickBot="1">
      <c r="A3225" s="30">
        <v>45383</v>
      </c>
      <c r="B3225" s="1" t="s">
        <v>186</v>
      </c>
      <c r="C3225" s="1" t="s">
        <v>297</v>
      </c>
      <c r="D3225" s="1" t="s">
        <v>5</v>
      </c>
      <c r="E3225" s="1" t="str">
        <f>+VLOOKUP(D3225,'[1]Exportar Hoja de Trabajo'!$B$2:$F$2549,2,0)</f>
        <v>BOGOTA - EL DORADO LUIS CARLOS GALAN SARMIENTO</v>
      </c>
      <c r="F3225" s="1" t="s">
        <v>6</v>
      </c>
      <c r="G3225" s="1" t="s">
        <v>283</v>
      </c>
      <c r="H3225" s="1" t="s">
        <v>193</v>
      </c>
      <c r="I3225" s="5">
        <v>9</v>
      </c>
      <c r="J3225" s="1" t="s">
        <v>225</v>
      </c>
      <c r="K3225" s="1" t="s">
        <v>226</v>
      </c>
    </row>
    <row r="3226" spans="1:11" ht="13.5" thickBot="1">
      <c r="A3226" s="30">
        <v>45383</v>
      </c>
      <c r="B3226" s="1" t="s">
        <v>13</v>
      </c>
      <c r="C3226" s="1" t="s">
        <v>290</v>
      </c>
      <c r="D3226" s="1" t="s">
        <v>89</v>
      </c>
      <c r="E3226" s="1" t="str">
        <f>+VLOOKUP(D3226,'[1]Exportar Hoja de Trabajo'!$B$2:$F$2549,2,0)</f>
        <v>SIMON BOLIVAR</v>
      </c>
      <c r="F3226" s="1" t="s">
        <v>40</v>
      </c>
      <c r="G3226" s="1" t="s">
        <v>41</v>
      </c>
      <c r="H3226" s="1" t="s">
        <v>29</v>
      </c>
      <c r="I3226" s="5">
        <v>1143</v>
      </c>
      <c r="J3226" s="1" t="s">
        <v>46</v>
      </c>
      <c r="K3226" s="1" t="s">
        <v>47</v>
      </c>
    </row>
    <row r="3227" spans="1:11" ht="13.5" thickBot="1">
      <c r="A3227" s="30">
        <v>45383</v>
      </c>
      <c r="B3227" s="1" t="s">
        <v>90</v>
      </c>
      <c r="C3227" s="1" t="s">
        <v>294</v>
      </c>
      <c r="D3227" s="1" t="s">
        <v>5</v>
      </c>
      <c r="E3227" s="1" t="str">
        <f>+VLOOKUP(D3227,'[1]Exportar Hoja de Trabajo'!$B$2:$F$2549,2,0)</f>
        <v>BOGOTA - EL DORADO LUIS CARLOS GALAN SARMIENTO</v>
      </c>
      <c r="F3227" s="1" t="s">
        <v>18</v>
      </c>
      <c r="G3227" s="1" t="s">
        <v>19</v>
      </c>
      <c r="H3227" s="1" t="s">
        <v>52</v>
      </c>
      <c r="I3227" s="5">
        <v>198</v>
      </c>
      <c r="J3227" s="1" t="s">
        <v>53</v>
      </c>
      <c r="K3227" s="1" t="s">
        <v>54</v>
      </c>
    </row>
    <row r="3228" spans="1:11" ht="13.5" thickBot="1">
      <c r="A3228" s="30">
        <v>45383</v>
      </c>
      <c r="B3228" s="1" t="s">
        <v>90</v>
      </c>
      <c r="C3228" s="1" t="s">
        <v>294</v>
      </c>
      <c r="D3228" s="1" t="s">
        <v>5</v>
      </c>
      <c r="E3228" s="1" t="str">
        <f>+VLOOKUP(D3228,'[1]Exportar Hoja de Trabajo'!$B$2:$F$2549,2,0)</f>
        <v>BOGOTA - EL DORADO LUIS CARLOS GALAN SARMIENTO</v>
      </c>
      <c r="F3228" s="1" t="s">
        <v>23</v>
      </c>
      <c r="G3228" s="1" t="s">
        <v>24</v>
      </c>
      <c r="H3228" s="1" t="s">
        <v>91</v>
      </c>
      <c r="I3228" s="5">
        <v>7</v>
      </c>
      <c r="J3228" s="1" t="s">
        <v>92</v>
      </c>
      <c r="K3228" s="1" t="s">
        <v>93</v>
      </c>
    </row>
    <row r="3229" spans="1:11" ht="13.5" thickBot="1">
      <c r="A3229" s="30">
        <v>45383</v>
      </c>
      <c r="B3229" s="1" t="s">
        <v>112</v>
      </c>
      <c r="C3229" s="1" t="s">
        <v>293</v>
      </c>
      <c r="D3229" s="1" t="s">
        <v>113</v>
      </c>
      <c r="E3229" s="1" t="str">
        <f>+VLOOKUP(D3229,'[1]Exportar Hoja de Trabajo'!$B$2:$F$2549,2,0)</f>
        <v>BARRANCABERMEJA-YARIGUIES</v>
      </c>
      <c r="F3229" s="1" t="s">
        <v>27</v>
      </c>
      <c r="G3229" s="1" t="s">
        <v>28</v>
      </c>
      <c r="H3229" s="1" t="s">
        <v>114</v>
      </c>
      <c r="I3229" s="5">
        <v>37</v>
      </c>
      <c r="J3229" s="1" t="s">
        <v>115</v>
      </c>
      <c r="K3229" s="1" t="s">
        <v>116</v>
      </c>
    </row>
    <row r="3230" spans="1:11" ht="13.5" thickBot="1">
      <c r="A3230" s="30">
        <v>45383</v>
      </c>
      <c r="B3230" s="1" t="s">
        <v>112</v>
      </c>
      <c r="C3230" s="1" t="s">
        <v>293</v>
      </c>
      <c r="D3230" s="1" t="s">
        <v>73</v>
      </c>
      <c r="E3230" s="1" t="str">
        <f>+VLOOKUP(D3230,'[1]Exportar Hoja de Trabajo'!$B$2:$F$2549,2,0)</f>
        <v>EL YOPAL</v>
      </c>
      <c r="F3230" s="1" t="s">
        <v>32</v>
      </c>
      <c r="G3230" s="1" t="s">
        <v>33</v>
      </c>
      <c r="H3230" s="1" t="s">
        <v>29</v>
      </c>
      <c r="I3230" s="5">
        <v>47</v>
      </c>
      <c r="J3230" s="1" t="s">
        <v>46</v>
      </c>
      <c r="K3230" s="1" t="s">
        <v>47</v>
      </c>
    </row>
    <row r="3231" spans="1:11" ht="13.5" thickBot="1">
      <c r="A3231" s="30">
        <v>45383</v>
      </c>
      <c r="B3231" s="1" t="s">
        <v>112</v>
      </c>
      <c r="C3231" s="1" t="s">
        <v>293</v>
      </c>
      <c r="D3231" s="1" t="s">
        <v>73</v>
      </c>
      <c r="E3231" s="1" t="str">
        <f>+VLOOKUP(D3231,'[1]Exportar Hoja de Trabajo'!$B$2:$F$2549,2,0)</f>
        <v>EL YOPAL</v>
      </c>
      <c r="F3231" s="1" t="s">
        <v>23</v>
      </c>
      <c r="G3231" s="1" t="s">
        <v>24</v>
      </c>
      <c r="H3231" s="1" t="s">
        <v>29</v>
      </c>
      <c r="I3231" s="5">
        <v>47</v>
      </c>
      <c r="J3231" s="1" t="s">
        <v>46</v>
      </c>
      <c r="K3231" s="1" t="s">
        <v>47</v>
      </c>
    </row>
    <row r="3232" spans="1:11" ht="13.5" thickBot="1">
      <c r="A3232" s="30">
        <v>45383</v>
      </c>
      <c r="B3232" s="1" t="s">
        <v>112</v>
      </c>
      <c r="C3232" s="1" t="s">
        <v>293</v>
      </c>
      <c r="D3232" s="1" t="s">
        <v>118</v>
      </c>
      <c r="E3232" s="1" t="str">
        <f>+VLOOKUP(D3232,'[1]Exportar Hoja de Trabajo'!$B$2:$F$2549,2,0)</f>
        <v>GUILLERMO LEON VALENCIA</v>
      </c>
      <c r="F3232" s="1" t="s">
        <v>59</v>
      </c>
      <c r="G3232" s="1" t="s">
        <v>60</v>
      </c>
      <c r="H3232" s="1" t="s">
        <v>29</v>
      </c>
      <c r="I3232" s="5">
        <v>30</v>
      </c>
      <c r="J3232" s="1" t="s">
        <v>46</v>
      </c>
      <c r="K3232" s="1" t="s">
        <v>47</v>
      </c>
    </row>
    <row r="3233" spans="1:11" ht="13.5" thickBot="1">
      <c r="A3233" s="30">
        <v>45383</v>
      </c>
      <c r="B3233" s="1" t="s">
        <v>112</v>
      </c>
      <c r="C3233" s="1" t="s">
        <v>293</v>
      </c>
      <c r="D3233" s="1" t="s">
        <v>119</v>
      </c>
      <c r="E3233" s="1" t="str">
        <f>+VLOOKUP(D3233,'[1]Exportar Hoja de Trabajo'!$B$2:$F$2549,2,0)</f>
        <v>ALFONSO LOPEZ PUMAREJO.</v>
      </c>
      <c r="F3233" s="1" t="s">
        <v>38</v>
      </c>
      <c r="G3233" s="1" t="s">
        <v>39</v>
      </c>
      <c r="H3233" s="1" t="s">
        <v>45</v>
      </c>
      <c r="I3233" s="5">
        <v>2</v>
      </c>
      <c r="J3233" s="1" t="s">
        <v>46</v>
      </c>
      <c r="K3233" s="1" t="s">
        <v>47</v>
      </c>
    </row>
    <row r="3234" spans="1:11" ht="13.5" thickBot="1">
      <c r="A3234" s="30">
        <v>45383</v>
      </c>
      <c r="B3234" s="1" t="s">
        <v>112</v>
      </c>
      <c r="C3234" s="1" t="s">
        <v>293</v>
      </c>
      <c r="D3234" s="1" t="s">
        <v>119</v>
      </c>
      <c r="E3234" s="1" t="str">
        <f>+VLOOKUP(D3234,'[1]Exportar Hoja de Trabajo'!$B$2:$F$2549,2,0)</f>
        <v>ALFONSO LOPEZ PUMAREJO.</v>
      </c>
      <c r="F3234" s="1" t="s">
        <v>32</v>
      </c>
      <c r="G3234" s="1" t="s">
        <v>33</v>
      </c>
      <c r="H3234" s="1" t="s">
        <v>29</v>
      </c>
      <c r="I3234" s="5">
        <v>118</v>
      </c>
      <c r="J3234" s="1" t="s">
        <v>46</v>
      </c>
      <c r="K3234" s="1" t="s">
        <v>47</v>
      </c>
    </row>
    <row r="3235" spans="1:11" ht="13.5" thickBot="1">
      <c r="A3235" s="30">
        <v>45383</v>
      </c>
      <c r="B3235" s="1" t="s">
        <v>112</v>
      </c>
      <c r="C3235" s="1" t="s">
        <v>293</v>
      </c>
      <c r="D3235" s="1" t="s">
        <v>119</v>
      </c>
      <c r="E3235" s="1" t="str">
        <f>+VLOOKUP(D3235,'[1]Exportar Hoja de Trabajo'!$B$2:$F$2549,2,0)</f>
        <v>ALFONSO LOPEZ PUMAREJO.</v>
      </c>
      <c r="F3235" s="1" t="s">
        <v>23</v>
      </c>
      <c r="G3235" s="1" t="s">
        <v>24</v>
      </c>
      <c r="H3235" s="1" t="s">
        <v>29</v>
      </c>
      <c r="I3235" s="5">
        <v>118</v>
      </c>
      <c r="J3235" s="1" t="s">
        <v>46</v>
      </c>
      <c r="K3235" s="1" t="s">
        <v>47</v>
      </c>
    </row>
    <row r="3236" spans="1:11" ht="13.5" thickBot="1">
      <c r="A3236" s="30">
        <v>45383</v>
      </c>
      <c r="B3236" s="1" t="s">
        <v>112</v>
      </c>
      <c r="C3236" s="1" t="s">
        <v>293</v>
      </c>
      <c r="D3236" s="1" t="s">
        <v>119</v>
      </c>
      <c r="E3236" s="1" t="str">
        <f>+VLOOKUP(D3236,'[1]Exportar Hoja de Trabajo'!$B$2:$F$2549,2,0)</f>
        <v>ALFONSO LOPEZ PUMAREJO.</v>
      </c>
      <c r="F3236" s="1" t="s">
        <v>59</v>
      </c>
      <c r="G3236" s="1" t="s">
        <v>60</v>
      </c>
      <c r="H3236" s="1" t="s">
        <v>29</v>
      </c>
      <c r="I3236" s="5">
        <v>118</v>
      </c>
      <c r="J3236" s="1" t="s">
        <v>46</v>
      </c>
      <c r="K3236" s="1" t="s">
        <v>47</v>
      </c>
    </row>
    <row r="3237" spans="1:11" ht="13.5" thickBot="1">
      <c r="A3237" s="30">
        <v>45383</v>
      </c>
      <c r="B3237" s="1" t="s">
        <v>112</v>
      </c>
      <c r="C3237" s="1" t="s">
        <v>293</v>
      </c>
      <c r="D3237" s="1" t="s">
        <v>119</v>
      </c>
      <c r="E3237" s="1" t="str">
        <f>+VLOOKUP(D3237,'[1]Exportar Hoja de Trabajo'!$B$2:$F$2549,2,0)</f>
        <v>ALFONSO LOPEZ PUMAREJO.</v>
      </c>
      <c r="F3237" s="1" t="s">
        <v>18</v>
      </c>
      <c r="G3237" s="1" t="s">
        <v>19</v>
      </c>
      <c r="H3237" s="1" t="s">
        <v>29</v>
      </c>
      <c r="I3237" s="5">
        <v>4</v>
      </c>
      <c r="J3237" s="1" t="s">
        <v>30</v>
      </c>
      <c r="K3237" s="1" t="s">
        <v>488</v>
      </c>
    </row>
    <row r="3238" spans="1:11" ht="13.5" thickBot="1">
      <c r="A3238" s="30">
        <v>45383</v>
      </c>
      <c r="B3238" s="1" t="s">
        <v>112</v>
      </c>
      <c r="C3238" s="1" t="s">
        <v>293</v>
      </c>
      <c r="D3238" s="1" t="s">
        <v>119</v>
      </c>
      <c r="E3238" s="1" t="str">
        <f>+VLOOKUP(D3238,'[1]Exportar Hoja de Trabajo'!$B$2:$F$2549,2,0)</f>
        <v>ALFONSO LOPEZ PUMAREJO.</v>
      </c>
      <c r="F3238" s="1" t="s">
        <v>23</v>
      </c>
      <c r="G3238" s="1" t="s">
        <v>24</v>
      </c>
      <c r="H3238" s="1" t="s">
        <v>29</v>
      </c>
      <c r="I3238" s="5">
        <v>4</v>
      </c>
      <c r="J3238" s="1" t="s">
        <v>30</v>
      </c>
      <c r="K3238" s="1" t="s">
        <v>488</v>
      </c>
    </row>
    <row r="3239" spans="1:11" ht="13.5" thickBot="1">
      <c r="A3239" s="30">
        <v>45383</v>
      </c>
      <c r="B3239" s="1" t="s">
        <v>112</v>
      </c>
      <c r="C3239" s="1" t="s">
        <v>293</v>
      </c>
      <c r="D3239" s="1" t="s">
        <v>122</v>
      </c>
      <c r="E3239" s="1" t="str">
        <f>+VLOOKUP(D3239,'[1]Exportar Hoja de Trabajo'!$B$2:$F$2549,2,0)</f>
        <v>VANGUARDIA</v>
      </c>
      <c r="F3239" s="1" t="s">
        <v>32</v>
      </c>
      <c r="G3239" s="1" t="s">
        <v>33</v>
      </c>
      <c r="H3239" s="1" t="s">
        <v>29</v>
      </c>
      <c r="I3239" s="5">
        <v>44</v>
      </c>
      <c r="J3239" s="1" t="s">
        <v>46</v>
      </c>
      <c r="K3239" s="1" t="s">
        <v>47</v>
      </c>
    </row>
    <row r="3240" spans="1:11" ht="13.5" thickBot="1">
      <c r="A3240" s="30">
        <v>45383</v>
      </c>
      <c r="B3240" s="1" t="s">
        <v>112</v>
      </c>
      <c r="C3240" s="1" t="s">
        <v>293</v>
      </c>
      <c r="D3240" s="1" t="s">
        <v>122</v>
      </c>
      <c r="E3240" s="1" t="str">
        <f>+VLOOKUP(D3240,'[1]Exportar Hoja de Trabajo'!$B$2:$F$2549,2,0)</f>
        <v>VANGUARDIA</v>
      </c>
      <c r="F3240" s="1" t="s">
        <v>36</v>
      </c>
      <c r="G3240" t="s">
        <v>347</v>
      </c>
      <c r="H3240" s="1" t="s">
        <v>114</v>
      </c>
      <c r="I3240" s="5">
        <v>35</v>
      </c>
      <c r="J3240" s="1" t="s">
        <v>57</v>
      </c>
      <c r="K3240" s="1" t="s">
        <v>58</v>
      </c>
    </row>
    <row r="3241" spans="1:11" ht="13.5" thickBot="1">
      <c r="A3241" s="30">
        <v>45383</v>
      </c>
      <c r="B3241" s="1" t="s">
        <v>146</v>
      </c>
      <c r="C3241" s="1" t="s">
        <v>148</v>
      </c>
      <c r="D3241" s="1" t="s">
        <v>5</v>
      </c>
      <c r="E3241" s="1" t="str">
        <f>+VLOOKUP(D3241,'[1]Exportar Hoja de Trabajo'!$B$2:$F$2549,2,0)</f>
        <v>BOGOTA - EL DORADO LUIS CARLOS GALAN SARMIENTO</v>
      </c>
      <c r="F3241" s="1" t="s">
        <v>18</v>
      </c>
      <c r="G3241" s="1" t="s">
        <v>19</v>
      </c>
      <c r="H3241" s="1" t="s">
        <v>149</v>
      </c>
      <c r="I3241" s="5">
        <v>8</v>
      </c>
      <c r="J3241" s="1" t="s">
        <v>146</v>
      </c>
      <c r="K3241" s="1" t="s">
        <v>148</v>
      </c>
    </row>
    <row r="3242" spans="1:11" ht="13.5" thickBot="1">
      <c r="A3242" s="30">
        <v>45383</v>
      </c>
      <c r="B3242" s="1" t="s">
        <v>146</v>
      </c>
      <c r="C3242" s="1" t="s">
        <v>148</v>
      </c>
      <c r="D3242" s="1" t="s">
        <v>5</v>
      </c>
      <c r="E3242" s="1" t="str">
        <f>+VLOOKUP(D3242,'[1]Exportar Hoja de Trabajo'!$B$2:$F$2549,2,0)</f>
        <v>BOGOTA - EL DORADO LUIS CARLOS GALAN SARMIENTO</v>
      </c>
      <c r="F3242" s="1" t="s">
        <v>32</v>
      </c>
      <c r="G3242" s="1" t="s">
        <v>33</v>
      </c>
      <c r="H3242" s="1" t="s">
        <v>151</v>
      </c>
      <c r="I3242" s="5">
        <v>3</v>
      </c>
      <c r="J3242" s="1" t="s">
        <v>146</v>
      </c>
      <c r="K3242" s="1" t="s">
        <v>148</v>
      </c>
    </row>
    <row r="3243" spans="1:11" ht="13.5" thickBot="1">
      <c r="A3243" s="30">
        <v>45383</v>
      </c>
      <c r="B3243" s="1" t="s">
        <v>146</v>
      </c>
      <c r="C3243" s="1" t="s">
        <v>148</v>
      </c>
      <c r="D3243" s="1" t="s">
        <v>5</v>
      </c>
      <c r="E3243" s="1" t="str">
        <f>+VLOOKUP(D3243,'[1]Exportar Hoja de Trabajo'!$B$2:$F$2549,2,0)</f>
        <v>BOGOTA - EL DORADO LUIS CARLOS GALAN SARMIENTO</v>
      </c>
      <c r="F3243" s="1" t="s">
        <v>32</v>
      </c>
      <c r="G3243" s="1" t="s">
        <v>33</v>
      </c>
      <c r="H3243" s="1" t="s">
        <v>135</v>
      </c>
      <c r="I3243" s="5">
        <v>8</v>
      </c>
      <c r="J3243" s="1" t="s">
        <v>146</v>
      </c>
      <c r="K3243" s="1" t="s">
        <v>148</v>
      </c>
    </row>
    <row r="3244" spans="1:11" ht="13.5" thickBot="1">
      <c r="A3244" s="30">
        <v>45383</v>
      </c>
      <c r="B3244" s="1" t="s">
        <v>146</v>
      </c>
      <c r="C3244" s="1" t="s">
        <v>148</v>
      </c>
      <c r="D3244" s="1" t="s">
        <v>5</v>
      </c>
      <c r="E3244" s="1" t="str">
        <f>+VLOOKUP(D3244,'[1]Exportar Hoja de Trabajo'!$B$2:$F$2549,2,0)</f>
        <v>BOGOTA - EL DORADO LUIS CARLOS GALAN SARMIENTO</v>
      </c>
      <c r="F3244" s="1" t="s">
        <v>18</v>
      </c>
      <c r="G3244" s="1" t="s">
        <v>19</v>
      </c>
      <c r="H3244" s="1" t="s">
        <v>135</v>
      </c>
      <c r="I3244" s="5">
        <v>8</v>
      </c>
      <c r="J3244" s="1" t="s">
        <v>146</v>
      </c>
      <c r="K3244" s="1" t="s">
        <v>148</v>
      </c>
    </row>
    <row r="3245" spans="1:11" ht="13.5" thickBot="1">
      <c r="A3245" s="30">
        <v>45383</v>
      </c>
      <c r="B3245" s="1" t="s">
        <v>146</v>
      </c>
      <c r="C3245" s="1" t="s">
        <v>148</v>
      </c>
      <c r="D3245" s="1" t="s">
        <v>5</v>
      </c>
      <c r="E3245" s="1" t="str">
        <f>+VLOOKUP(D3245,'[1]Exportar Hoja de Trabajo'!$B$2:$F$2549,2,0)</f>
        <v>BOGOTA - EL DORADO LUIS CARLOS GALAN SARMIENTO</v>
      </c>
      <c r="F3245" s="1" t="s">
        <v>18</v>
      </c>
      <c r="G3245" s="1" t="s">
        <v>19</v>
      </c>
      <c r="H3245" s="1" t="s">
        <v>152</v>
      </c>
      <c r="I3245" s="5">
        <v>1</v>
      </c>
      <c r="J3245" s="1" t="s">
        <v>146</v>
      </c>
      <c r="K3245" s="1" t="s">
        <v>148</v>
      </c>
    </row>
    <row r="3246" spans="1:11" ht="15.75" thickBot="1">
      <c r="A3246" s="30">
        <v>45383</v>
      </c>
      <c r="B3246" s="1" t="s">
        <v>155</v>
      </c>
      <c r="C3246" s="13" t="s">
        <v>296</v>
      </c>
      <c r="D3246" s="1" t="s">
        <v>5</v>
      </c>
      <c r="E3246" s="1" t="str">
        <f>+VLOOKUP(D3246,'[1]Exportar Hoja de Trabajo'!$B$2:$F$2549,2,0)</f>
        <v>BOGOTA - EL DORADO LUIS CARLOS GALAN SARMIENTO</v>
      </c>
      <c r="F3246" s="1" t="s">
        <v>40</v>
      </c>
      <c r="G3246" s="1" t="s">
        <v>41</v>
      </c>
      <c r="H3246" s="1" t="s">
        <v>156</v>
      </c>
      <c r="I3246" s="5">
        <v>148</v>
      </c>
      <c r="J3246" s="1" t="s">
        <v>107</v>
      </c>
      <c r="K3246" s="1" t="s">
        <v>108</v>
      </c>
    </row>
    <row r="3247" spans="1:11" ht="15.75" thickBot="1">
      <c r="A3247" s="30">
        <v>45383</v>
      </c>
      <c r="B3247" s="1" t="s">
        <v>155</v>
      </c>
      <c r="C3247" s="13" t="s">
        <v>296</v>
      </c>
      <c r="D3247" s="1" t="s">
        <v>157</v>
      </c>
      <c r="E3247" s="1" t="str">
        <f>+VLOOKUP(D3247,'[1]Exportar Hoja de Trabajo'!$B$2:$F$2549,2,0)</f>
        <v>SAN JOSE DEL GUAVIARE- JORGE E GONZ</v>
      </c>
      <c r="F3247" s="1" t="s">
        <v>40</v>
      </c>
      <c r="G3247" s="1" t="s">
        <v>41</v>
      </c>
      <c r="H3247" s="1" t="s">
        <v>158</v>
      </c>
      <c r="I3247" s="5">
        <v>19</v>
      </c>
      <c r="J3247" s="1" t="s">
        <v>107</v>
      </c>
      <c r="K3247" s="1" t="s">
        <v>108</v>
      </c>
    </row>
    <row r="3248" spans="1:11" ht="15.75" thickBot="1">
      <c r="A3248" s="30">
        <v>45383</v>
      </c>
      <c r="B3248" s="1" t="s">
        <v>155</v>
      </c>
      <c r="C3248" s="13" t="s">
        <v>296</v>
      </c>
      <c r="D3248" s="1" t="s">
        <v>157</v>
      </c>
      <c r="E3248" s="1" t="str">
        <f>+VLOOKUP(D3248,'[1]Exportar Hoja de Trabajo'!$B$2:$F$2549,2,0)</f>
        <v>SAN JOSE DEL GUAVIARE- JORGE E GONZ</v>
      </c>
      <c r="F3248" s="1" t="s">
        <v>18</v>
      </c>
      <c r="G3248" s="1" t="s">
        <v>19</v>
      </c>
      <c r="H3248" s="1" t="s">
        <v>120</v>
      </c>
      <c r="I3248" s="5">
        <v>17</v>
      </c>
      <c r="J3248" s="1" t="s">
        <v>115</v>
      </c>
      <c r="K3248" s="1" t="s">
        <v>116</v>
      </c>
    </row>
    <row r="3249" spans="1:11" ht="13.5" thickBot="1">
      <c r="A3249" s="30">
        <v>45383</v>
      </c>
      <c r="B3249" s="1" t="s">
        <v>162</v>
      </c>
      <c r="C3249" s="1" t="s">
        <v>299</v>
      </c>
      <c r="D3249" s="1" t="s">
        <v>76</v>
      </c>
      <c r="E3249" s="1" t="str">
        <f>+VLOOKUP(D3249,'[1]Exportar Hoja de Trabajo'!$B$2:$F$2549,2,0)</f>
        <v>RIONEGRO - JOSE M. CORDOVA</v>
      </c>
      <c r="F3249" s="1" t="s">
        <v>18</v>
      </c>
      <c r="G3249" s="1" t="s">
        <v>19</v>
      </c>
      <c r="H3249" s="1" t="s">
        <v>150</v>
      </c>
      <c r="I3249" s="5">
        <v>7</v>
      </c>
      <c r="J3249" s="1" t="s">
        <v>131</v>
      </c>
      <c r="K3249" s="1" t="s">
        <v>132</v>
      </c>
    </row>
    <row r="3250" spans="1:11" ht="13.5" thickBot="1">
      <c r="A3250" s="30">
        <v>45383</v>
      </c>
      <c r="B3250" s="1" t="s">
        <v>162</v>
      </c>
      <c r="C3250" s="1" t="s">
        <v>299</v>
      </c>
      <c r="D3250" s="1" t="s">
        <v>76</v>
      </c>
      <c r="E3250" s="1" t="str">
        <f>+VLOOKUP(D3250,'[1]Exportar Hoja de Trabajo'!$B$2:$F$2549,2,0)</f>
        <v>RIONEGRO - JOSE M. CORDOVA</v>
      </c>
      <c r="F3250" s="1" t="s">
        <v>32</v>
      </c>
      <c r="G3250" s="1" t="s">
        <v>33</v>
      </c>
      <c r="H3250" s="1" t="s">
        <v>165</v>
      </c>
      <c r="I3250" s="5">
        <v>4</v>
      </c>
      <c r="J3250" s="1" t="s">
        <v>131</v>
      </c>
      <c r="K3250" s="1" t="s">
        <v>132</v>
      </c>
    </row>
    <row r="3251" spans="1:11" ht="13.5" thickBot="1">
      <c r="A3251" s="30">
        <v>45383</v>
      </c>
      <c r="B3251" s="1" t="s">
        <v>162</v>
      </c>
      <c r="C3251" s="1" t="s">
        <v>299</v>
      </c>
      <c r="D3251" s="1" t="s">
        <v>76</v>
      </c>
      <c r="E3251" s="1" t="str">
        <f>+VLOOKUP(D3251,'[1]Exportar Hoja de Trabajo'!$B$2:$F$2549,2,0)</f>
        <v>RIONEGRO - JOSE M. CORDOVA</v>
      </c>
      <c r="F3251" s="1" t="s">
        <v>59</v>
      </c>
      <c r="G3251" s="1" t="s">
        <v>60</v>
      </c>
      <c r="H3251" s="1" t="s">
        <v>169</v>
      </c>
      <c r="I3251" s="5">
        <v>1</v>
      </c>
      <c r="J3251" s="1" t="s">
        <v>131</v>
      </c>
      <c r="K3251" s="1" t="s">
        <v>132</v>
      </c>
    </row>
    <row r="3252" spans="1:11" ht="13.5" thickBot="1">
      <c r="A3252" s="30">
        <v>45383</v>
      </c>
      <c r="B3252" s="1" t="s">
        <v>172</v>
      </c>
      <c r="C3252" s="1" t="s">
        <v>295</v>
      </c>
      <c r="D3252" s="1" t="s">
        <v>140</v>
      </c>
      <c r="E3252" s="1" t="str">
        <f>+VLOOKUP(D3252,'[1]Exportar Hoja de Trabajo'!$B$2:$F$2549,2,0)</f>
        <v>MEDELLIN - OLAYA HERRERA</v>
      </c>
      <c r="F3252" s="1" t="s">
        <v>40</v>
      </c>
      <c r="G3252" s="1" t="s">
        <v>41</v>
      </c>
      <c r="H3252" s="1" t="s">
        <v>143</v>
      </c>
      <c r="I3252" s="5">
        <v>9</v>
      </c>
      <c r="J3252" s="1" t="s">
        <v>172</v>
      </c>
      <c r="K3252" s="1" t="s">
        <v>222</v>
      </c>
    </row>
    <row r="3253" spans="1:11" ht="13.5" thickBot="1">
      <c r="A3253" s="30">
        <v>45383</v>
      </c>
      <c r="B3253" s="1" t="s">
        <v>172</v>
      </c>
      <c r="C3253" s="1" t="s">
        <v>295</v>
      </c>
      <c r="D3253" s="1" t="s">
        <v>140</v>
      </c>
      <c r="E3253" s="1" t="str">
        <f>+VLOOKUP(D3253,'[1]Exportar Hoja de Trabajo'!$B$2:$F$2549,2,0)</f>
        <v>MEDELLIN - OLAYA HERRERA</v>
      </c>
      <c r="F3253" s="1" t="s">
        <v>27</v>
      </c>
      <c r="G3253" s="1" t="s">
        <v>28</v>
      </c>
      <c r="H3253" s="1" t="s">
        <v>221</v>
      </c>
      <c r="I3253" s="5">
        <v>56</v>
      </c>
      <c r="J3253" s="1" t="s">
        <v>172</v>
      </c>
      <c r="K3253" s="1" t="s">
        <v>222</v>
      </c>
    </row>
    <row r="3254" spans="1:11" ht="13.5" thickBot="1">
      <c r="A3254" s="30">
        <v>45383</v>
      </c>
      <c r="B3254" s="1" t="s">
        <v>13</v>
      </c>
      <c r="C3254" s="1" t="s">
        <v>290</v>
      </c>
      <c r="D3254" s="1" t="s">
        <v>14</v>
      </c>
      <c r="E3254" s="1" t="str">
        <f>+VLOOKUP(D3254,'[1]Exportar Hoja de Trabajo'!$B$2:$F$2549,2,0)</f>
        <v>SAN ANDRES-GUSTAVO ROJAS PINILLA</v>
      </c>
      <c r="F3254" s="1" t="s">
        <v>32</v>
      </c>
      <c r="G3254" s="1" t="s">
        <v>33</v>
      </c>
      <c r="H3254" s="1" t="s">
        <v>15</v>
      </c>
      <c r="I3254" s="5">
        <v>17</v>
      </c>
      <c r="J3254" s="1" t="s">
        <v>25</v>
      </c>
      <c r="K3254" s="1" t="s">
        <v>26</v>
      </c>
    </row>
    <row r="3255" spans="1:11" ht="13.5" thickBot="1">
      <c r="A3255" s="30">
        <v>45383</v>
      </c>
      <c r="B3255" s="1" t="s">
        <v>13</v>
      </c>
      <c r="C3255" s="1" t="s">
        <v>290</v>
      </c>
      <c r="D3255" s="1" t="s">
        <v>14</v>
      </c>
      <c r="E3255" s="1" t="str">
        <f>+VLOOKUP(D3255,'[1]Exportar Hoja de Trabajo'!$B$2:$F$2549,2,0)</f>
        <v>SAN ANDRES-GUSTAVO ROJAS PINILLA</v>
      </c>
      <c r="F3255" s="1" t="s">
        <v>6</v>
      </c>
      <c r="G3255" s="1" t="s">
        <v>283</v>
      </c>
      <c r="H3255" s="1" t="s">
        <v>15</v>
      </c>
      <c r="I3255" s="5">
        <v>85</v>
      </c>
      <c r="J3255" s="1" t="s">
        <v>25</v>
      </c>
      <c r="K3255" s="1" t="s">
        <v>26</v>
      </c>
    </row>
    <row r="3256" spans="1:11" ht="13.5" thickBot="1">
      <c r="A3256" s="30">
        <v>45383</v>
      </c>
      <c r="B3256" s="1" t="s">
        <v>13</v>
      </c>
      <c r="C3256" s="1" t="s">
        <v>290</v>
      </c>
      <c r="D3256" s="1" t="s">
        <v>14</v>
      </c>
      <c r="E3256" s="1" t="str">
        <f>+VLOOKUP(D3256,'[1]Exportar Hoja de Trabajo'!$B$2:$F$2549,2,0)</f>
        <v>SAN ANDRES-GUSTAVO ROJAS PINILLA</v>
      </c>
      <c r="F3256" s="1" t="s">
        <v>27</v>
      </c>
      <c r="G3256" s="1" t="s">
        <v>28</v>
      </c>
      <c r="H3256" s="1" t="s">
        <v>29</v>
      </c>
      <c r="I3256" s="5">
        <v>286</v>
      </c>
      <c r="J3256" s="1" t="s">
        <v>30</v>
      </c>
      <c r="K3256" s="1" t="s">
        <v>488</v>
      </c>
    </row>
    <row r="3257" spans="1:11" ht="13.5" thickBot="1">
      <c r="A3257" s="30">
        <v>45383</v>
      </c>
      <c r="B3257" s="1" t="s">
        <v>13</v>
      </c>
      <c r="C3257" s="1" t="s">
        <v>290</v>
      </c>
      <c r="D3257" s="1" t="s">
        <v>31</v>
      </c>
      <c r="E3257" s="1" t="str">
        <f>+VLOOKUP(D3257,'[1]Exportar Hoja de Trabajo'!$B$2:$F$2549,2,0)</f>
        <v>EL EDEN</v>
      </c>
      <c r="F3257" s="1" t="s">
        <v>32</v>
      </c>
      <c r="G3257" s="1" t="s">
        <v>33</v>
      </c>
      <c r="H3257" s="1" t="s">
        <v>29</v>
      </c>
      <c r="I3257" s="5">
        <v>13</v>
      </c>
      <c r="J3257" s="1" t="s">
        <v>34</v>
      </c>
      <c r="K3257" s="1" t="s">
        <v>35</v>
      </c>
    </row>
    <row r="3258" spans="1:11" ht="13.5" thickBot="1">
      <c r="A3258" s="30">
        <v>45383</v>
      </c>
      <c r="B3258" s="1" t="s">
        <v>13</v>
      </c>
      <c r="C3258" s="1" t="s">
        <v>290</v>
      </c>
      <c r="D3258" s="1" t="s">
        <v>31</v>
      </c>
      <c r="E3258" s="1" t="str">
        <f>+VLOOKUP(D3258,'[1]Exportar Hoja de Trabajo'!$B$2:$F$2549,2,0)</f>
        <v>EL EDEN</v>
      </c>
      <c r="F3258" s="1" t="s">
        <v>6</v>
      </c>
      <c r="G3258" s="1" t="s">
        <v>283</v>
      </c>
      <c r="H3258" s="1" t="s">
        <v>29</v>
      </c>
      <c r="I3258" s="5">
        <v>154</v>
      </c>
      <c r="J3258" s="1" t="s">
        <v>30</v>
      </c>
      <c r="K3258" s="1" t="s">
        <v>488</v>
      </c>
    </row>
    <row r="3259" spans="1:11" ht="13.5" thickBot="1">
      <c r="A3259" s="30">
        <v>45383</v>
      </c>
      <c r="B3259" s="1" t="s">
        <v>13</v>
      </c>
      <c r="C3259" s="1" t="s">
        <v>290</v>
      </c>
      <c r="D3259" s="1" t="s">
        <v>31</v>
      </c>
      <c r="E3259" s="1" t="str">
        <f>+VLOOKUP(D3259,'[1]Exportar Hoja de Trabajo'!$B$2:$F$2549,2,0)</f>
        <v>EL EDEN</v>
      </c>
      <c r="F3259" s="1" t="s">
        <v>6</v>
      </c>
      <c r="G3259" s="1" t="s">
        <v>283</v>
      </c>
      <c r="H3259" s="1" t="s">
        <v>15</v>
      </c>
      <c r="I3259" s="5">
        <v>83</v>
      </c>
      <c r="J3259" s="1" t="s">
        <v>16</v>
      </c>
      <c r="K3259" s="1" t="s">
        <v>17</v>
      </c>
    </row>
    <row r="3260" spans="1:11" ht="13.5" thickBot="1">
      <c r="A3260" s="30">
        <v>45383</v>
      </c>
      <c r="B3260" s="1" t="s">
        <v>13</v>
      </c>
      <c r="C3260" s="1" t="s">
        <v>290</v>
      </c>
      <c r="D3260" s="1" t="s">
        <v>31</v>
      </c>
      <c r="E3260" s="1" t="str">
        <f>+VLOOKUP(D3260,'[1]Exportar Hoja de Trabajo'!$B$2:$F$2549,2,0)</f>
        <v>EL EDEN</v>
      </c>
      <c r="F3260" s="1" t="s">
        <v>36</v>
      </c>
      <c r="G3260" t="s">
        <v>347</v>
      </c>
      <c r="H3260" s="1" t="s">
        <v>29</v>
      </c>
      <c r="I3260" s="5">
        <v>12</v>
      </c>
      <c r="J3260" s="1" t="s">
        <v>34</v>
      </c>
      <c r="K3260" s="1" t="s">
        <v>35</v>
      </c>
    </row>
    <row r="3261" spans="1:11" ht="13.5" thickBot="1">
      <c r="A3261" s="30">
        <v>45383</v>
      </c>
      <c r="B3261" s="1" t="s">
        <v>13</v>
      </c>
      <c r="C3261" s="1" t="s">
        <v>290</v>
      </c>
      <c r="D3261" s="1" t="s">
        <v>31</v>
      </c>
      <c r="E3261" s="1" t="str">
        <f>+VLOOKUP(D3261,'[1]Exportar Hoja de Trabajo'!$B$2:$F$2549,2,0)</f>
        <v>EL EDEN</v>
      </c>
      <c r="F3261" s="1" t="s">
        <v>27</v>
      </c>
      <c r="G3261" s="1" t="s">
        <v>28</v>
      </c>
      <c r="H3261" s="1" t="s">
        <v>45</v>
      </c>
      <c r="I3261" s="5">
        <v>7</v>
      </c>
      <c r="J3261" s="1" t="s">
        <v>46</v>
      </c>
      <c r="K3261" s="1" t="s">
        <v>47</v>
      </c>
    </row>
    <row r="3262" spans="1:11" ht="13.5" thickBot="1">
      <c r="A3262" s="30">
        <v>45383</v>
      </c>
      <c r="B3262" s="1" t="s">
        <v>13</v>
      </c>
      <c r="C3262" s="1" t="s">
        <v>290</v>
      </c>
      <c r="D3262" s="1" t="s">
        <v>31</v>
      </c>
      <c r="E3262" s="1" t="str">
        <f>+VLOOKUP(D3262,'[1]Exportar Hoja de Trabajo'!$B$2:$F$2549,2,0)</f>
        <v>EL EDEN</v>
      </c>
      <c r="F3262" s="1" t="s">
        <v>40</v>
      </c>
      <c r="G3262" s="1" t="s">
        <v>41</v>
      </c>
      <c r="H3262" s="1" t="s">
        <v>20</v>
      </c>
      <c r="I3262" s="5">
        <v>1</v>
      </c>
      <c r="J3262" s="1" t="s">
        <v>107</v>
      </c>
      <c r="K3262" s="1" t="s">
        <v>108</v>
      </c>
    </row>
    <row r="3263" spans="1:11" ht="13.5" thickBot="1">
      <c r="A3263" s="30">
        <v>45383</v>
      </c>
      <c r="B3263" s="1" t="s">
        <v>13</v>
      </c>
      <c r="C3263" s="1" t="s">
        <v>290</v>
      </c>
      <c r="D3263" s="1" t="s">
        <v>37</v>
      </c>
      <c r="E3263" s="1" t="str">
        <f>+VLOOKUP(D3263,'[1]Exportar Hoja de Trabajo'!$B$2:$F$2549,2,0)</f>
        <v>BARRANQUILLA-E. CORTISSOZ</v>
      </c>
      <c r="F3263" s="1" t="s">
        <v>6</v>
      </c>
      <c r="G3263" s="1" t="s">
        <v>283</v>
      </c>
      <c r="H3263" s="1" t="s">
        <v>29</v>
      </c>
      <c r="I3263" s="5">
        <v>154</v>
      </c>
      <c r="J3263" s="1" t="s">
        <v>34</v>
      </c>
      <c r="K3263" s="1" t="s">
        <v>35</v>
      </c>
    </row>
    <row r="3264" spans="1:11" ht="13.5" thickBot="1">
      <c r="A3264" s="30">
        <v>45383</v>
      </c>
      <c r="B3264" s="1" t="s">
        <v>13</v>
      </c>
      <c r="C3264" s="1" t="s">
        <v>290</v>
      </c>
      <c r="D3264" s="1" t="s">
        <v>37</v>
      </c>
      <c r="E3264" s="1" t="str">
        <f>+VLOOKUP(D3264,'[1]Exportar Hoja de Trabajo'!$B$2:$F$2549,2,0)</f>
        <v>BARRANQUILLA-E. CORTISSOZ</v>
      </c>
      <c r="F3264" s="1" t="s">
        <v>40</v>
      </c>
      <c r="G3264" s="1" t="s">
        <v>41</v>
      </c>
      <c r="H3264" s="1" t="s">
        <v>152</v>
      </c>
      <c r="I3264" s="5">
        <v>1</v>
      </c>
      <c r="J3264" s="1" t="s">
        <v>131</v>
      </c>
      <c r="K3264" s="1" t="s">
        <v>132</v>
      </c>
    </row>
    <row r="3265" spans="1:11" ht="13.5" thickBot="1">
      <c r="A3265" s="30">
        <v>45383</v>
      </c>
      <c r="B3265" s="1" t="s">
        <v>13</v>
      </c>
      <c r="C3265" s="1" t="s">
        <v>290</v>
      </c>
      <c r="D3265" s="1" t="s">
        <v>44</v>
      </c>
      <c r="E3265" s="1" t="str">
        <f>+VLOOKUP(D3265,'[1]Exportar Hoja de Trabajo'!$B$2:$F$2549,2,0)</f>
        <v>BUCARAMANGA - PALONEGRO</v>
      </c>
      <c r="F3265" s="1" t="s">
        <v>40</v>
      </c>
      <c r="G3265" s="1" t="s">
        <v>41</v>
      </c>
      <c r="H3265" s="1" t="s">
        <v>15</v>
      </c>
      <c r="I3265" s="5">
        <v>18</v>
      </c>
      <c r="J3265" s="1" t="s">
        <v>16</v>
      </c>
      <c r="K3265" s="1" t="s">
        <v>17</v>
      </c>
    </row>
    <row r="3266" spans="1:11" ht="13.5" thickBot="1">
      <c r="A3266" s="30">
        <v>45383</v>
      </c>
      <c r="B3266" s="1" t="s">
        <v>13</v>
      </c>
      <c r="C3266" s="1" t="s">
        <v>290</v>
      </c>
      <c r="D3266" s="1" t="s">
        <v>48</v>
      </c>
      <c r="E3266" s="1" t="str">
        <f>+VLOOKUP(D3266,'[1]Exportar Hoja de Trabajo'!$B$2:$F$2549,2,0)</f>
        <v>CALI - ALFONSO BONILLA ARAGON</v>
      </c>
      <c r="F3266" s="1" t="s">
        <v>32</v>
      </c>
      <c r="G3266" s="1" t="s">
        <v>33</v>
      </c>
      <c r="H3266" s="1" t="s">
        <v>62</v>
      </c>
      <c r="I3266" s="5">
        <v>29</v>
      </c>
      <c r="J3266" s="1" t="s">
        <v>50</v>
      </c>
      <c r="K3266" s="1" t="s">
        <v>51</v>
      </c>
    </row>
    <row r="3267" spans="1:11" ht="13.5" thickBot="1">
      <c r="A3267" s="30">
        <v>45383</v>
      </c>
      <c r="B3267" s="1" t="s">
        <v>13</v>
      </c>
      <c r="C3267" s="1" t="s">
        <v>290</v>
      </c>
      <c r="D3267" s="1" t="s">
        <v>48</v>
      </c>
      <c r="E3267" s="1" t="str">
        <f>+VLOOKUP(D3267,'[1]Exportar Hoja de Trabajo'!$B$2:$F$2549,2,0)</f>
        <v>CALI - ALFONSO BONILLA ARAGON</v>
      </c>
      <c r="F3267" s="1" t="s">
        <v>6</v>
      </c>
      <c r="G3267" s="1" t="s">
        <v>283</v>
      </c>
      <c r="H3267" s="1" t="s">
        <v>29</v>
      </c>
      <c r="I3267" s="5">
        <v>153</v>
      </c>
      <c r="J3267" s="1" t="s">
        <v>34</v>
      </c>
      <c r="K3267" s="1" t="s">
        <v>35</v>
      </c>
    </row>
    <row r="3268" spans="1:11" ht="13.5" thickBot="1">
      <c r="A3268" s="30">
        <v>45383</v>
      </c>
      <c r="B3268" s="1" t="s">
        <v>13</v>
      </c>
      <c r="C3268" s="1" t="s">
        <v>290</v>
      </c>
      <c r="D3268" s="1" t="s">
        <v>48</v>
      </c>
      <c r="E3268" s="1" t="str">
        <f>+VLOOKUP(D3268,'[1]Exportar Hoja de Trabajo'!$B$2:$F$2549,2,0)</f>
        <v>CALI - ALFONSO BONILLA ARAGON</v>
      </c>
      <c r="F3268" s="1" t="s">
        <v>6</v>
      </c>
      <c r="G3268" s="1" t="s">
        <v>283</v>
      </c>
      <c r="H3268" s="1" t="s">
        <v>15</v>
      </c>
      <c r="I3268" s="5">
        <v>433</v>
      </c>
      <c r="J3268" s="1" t="s">
        <v>25</v>
      </c>
      <c r="K3268" s="1" t="s">
        <v>26</v>
      </c>
    </row>
    <row r="3269" spans="1:11" ht="13.5" thickBot="1">
      <c r="A3269" s="30">
        <v>45383</v>
      </c>
      <c r="B3269" s="1" t="s">
        <v>13</v>
      </c>
      <c r="C3269" s="1" t="s">
        <v>290</v>
      </c>
      <c r="D3269" s="1" t="s">
        <v>48</v>
      </c>
      <c r="E3269" s="1" t="str">
        <f>+VLOOKUP(D3269,'[1]Exportar Hoja de Trabajo'!$B$2:$F$2549,2,0)</f>
        <v>CALI - ALFONSO BONILLA ARAGON</v>
      </c>
      <c r="F3269" s="1" t="s">
        <v>18</v>
      </c>
      <c r="G3269" s="1" t="s">
        <v>19</v>
      </c>
      <c r="H3269" s="1" t="s">
        <v>15</v>
      </c>
      <c r="I3269" s="5">
        <v>159</v>
      </c>
      <c r="J3269" s="1" t="s">
        <v>25</v>
      </c>
      <c r="K3269" s="1" t="s">
        <v>26</v>
      </c>
    </row>
    <row r="3270" spans="1:11" ht="13.5" thickBot="1">
      <c r="A3270" s="30">
        <v>45383</v>
      </c>
      <c r="B3270" s="1" t="s">
        <v>13</v>
      </c>
      <c r="C3270" s="1" t="s">
        <v>290</v>
      </c>
      <c r="D3270" s="1" t="s">
        <v>48</v>
      </c>
      <c r="E3270" s="1" t="str">
        <f>+VLOOKUP(D3270,'[1]Exportar Hoja de Trabajo'!$B$2:$F$2549,2,0)</f>
        <v>CALI - ALFONSO BONILLA ARAGON</v>
      </c>
      <c r="F3270" s="1" t="s">
        <v>38</v>
      </c>
      <c r="G3270" s="1" t="s">
        <v>39</v>
      </c>
      <c r="H3270" s="1" t="s">
        <v>29</v>
      </c>
      <c r="I3270" s="5">
        <v>173</v>
      </c>
      <c r="J3270" s="1" t="s">
        <v>46</v>
      </c>
      <c r="K3270" s="1" t="s">
        <v>47</v>
      </c>
    </row>
    <row r="3271" spans="1:11" ht="13.5" thickBot="1">
      <c r="A3271" s="30">
        <v>45383</v>
      </c>
      <c r="B3271" s="1" t="s">
        <v>13</v>
      </c>
      <c r="C3271" s="1" t="s">
        <v>290</v>
      </c>
      <c r="D3271" s="1" t="s">
        <v>48</v>
      </c>
      <c r="E3271" s="1" t="str">
        <f>+VLOOKUP(D3271,'[1]Exportar Hoja de Trabajo'!$B$2:$F$2549,2,0)</f>
        <v>CALI - ALFONSO BONILLA ARAGON</v>
      </c>
      <c r="F3271" s="1" t="s">
        <v>38</v>
      </c>
      <c r="G3271" s="1" t="s">
        <v>39</v>
      </c>
      <c r="H3271" s="1" t="s">
        <v>15</v>
      </c>
      <c r="I3271" s="5">
        <v>52</v>
      </c>
      <c r="J3271" s="1" t="s">
        <v>25</v>
      </c>
      <c r="K3271" s="1" t="s">
        <v>26</v>
      </c>
    </row>
    <row r="3272" spans="1:11" ht="13.5" thickBot="1">
      <c r="A3272" s="30">
        <v>45383</v>
      </c>
      <c r="B3272" s="1" t="s">
        <v>13</v>
      </c>
      <c r="C3272" s="1" t="s">
        <v>290</v>
      </c>
      <c r="D3272" s="1" t="s">
        <v>48</v>
      </c>
      <c r="E3272" s="1" t="str">
        <f>+VLOOKUP(D3272,'[1]Exportar Hoja de Trabajo'!$B$2:$F$2549,2,0)</f>
        <v>CALI - ALFONSO BONILLA ARAGON</v>
      </c>
      <c r="F3272" s="1" t="s">
        <v>40</v>
      </c>
      <c r="G3272" s="1" t="s">
        <v>41</v>
      </c>
      <c r="H3272" s="1" t="s">
        <v>62</v>
      </c>
      <c r="I3272" s="5">
        <v>43</v>
      </c>
      <c r="J3272" s="1" t="s">
        <v>50</v>
      </c>
      <c r="K3272" s="1" t="s">
        <v>51</v>
      </c>
    </row>
    <row r="3273" spans="1:11" ht="13.5" thickBot="1">
      <c r="A3273" s="30">
        <v>45383</v>
      </c>
      <c r="B3273" s="1" t="s">
        <v>13</v>
      </c>
      <c r="C3273" s="1" t="s">
        <v>290</v>
      </c>
      <c r="D3273" s="1" t="s">
        <v>48</v>
      </c>
      <c r="E3273" s="1" t="str">
        <f>+VLOOKUP(D3273,'[1]Exportar Hoja de Trabajo'!$B$2:$F$2549,2,0)</f>
        <v>CALI - ALFONSO BONILLA ARAGON</v>
      </c>
      <c r="F3273" s="1" t="s">
        <v>40</v>
      </c>
      <c r="G3273" s="1" t="s">
        <v>41</v>
      </c>
      <c r="H3273" s="1" t="s">
        <v>55</v>
      </c>
      <c r="I3273" s="5">
        <v>12</v>
      </c>
      <c r="J3273" s="1" t="s">
        <v>46</v>
      </c>
      <c r="K3273" s="1" t="s">
        <v>47</v>
      </c>
    </row>
    <row r="3274" spans="1:11" ht="13.5" thickBot="1">
      <c r="A3274" s="30">
        <v>45383</v>
      </c>
      <c r="B3274" s="1" t="s">
        <v>13</v>
      </c>
      <c r="C3274" s="1" t="s">
        <v>290</v>
      </c>
      <c r="D3274" s="1" t="s">
        <v>61</v>
      </c>
      <c r="E3274" s="1" t="str">
        <f>+VLOOKUP(D3274,'[1]Exportar Hoja de Trabajo'!$B$2:$F$2549,2,0)</f>
        <v>CARTAGENA - RAFAEL NUÑEZ</v>
      </c>
      <c r="F3274" s="1" t="s">
        <v>32</v>
      </c>
      <c r="G3274" s="1" t="s">
        <v>33</v>
      </c>
      <c r="H3274" s="1" t="s">
        <v>67</v>
      </c>
      <c r="I3274" s="5">
        <v>21</v>
      </c>
      <c r="J3274" s="1" t="s">
        <v>68</v>
      </c>
      <c r="K3274" s="1" t="s">
        <v>69</v>
      </c>
    </row>
    <row r="3275" spans="1:11" ht="13.5" thickBot="1">
      <c r="A3275" s="30">
        <v>45383</v>
      </c>
      <c r="B3275" s="1" t="s">
        <v>13</v>
      </c>
      <c r="C3275" s="1" t="s">
        <v>290</v>
      </c>
      <c r="D3275" s="1" t="s">
        <v>61</v>
      </c>
      <c r="E3275" s="1" t="str">
        <f>+VLOOKUP(D3275,'[1]Exportar Hoja de Trabajo'!$B$2:$F$2549,2,0)</f>
        <v>CARTAGENA - RAFAEL NUÑEZ</v>
      </c>
      <c r="F3275" s="1" t="s">
        <v>6</v>
      </c>
      <c r="G3275" s="1" t="s">
        <v>283</v>
      </c>
      <c r="H3275" s="1" t="s">
        <v>15</v>
      </c>
      <c r="I3275" s="5">
        <v>511</v>
      </c>
      <c r="J3275" s="1" t="s">
        <v>25</v>
      </c>
      <c r="K3275" s="1" t="s">
        <v>26</v>
      </c>
    </row>
    <row r="3276" spans="1:11" ht="13.5" thickBot="1">
      <c r="A3276" s="30">
        <v>45383</v>
      </c>
      <c r="B3276" s="1" t="s">
        <v>13</v>
      </c>
      <c r="C3276" s="1" t="s">
        <v>290</v>
      </c>
      <c r="D3276" s="1" t="s">
        <v>61</v>
      </c>
      <c r="E3276" s="1" t="str">
        <f>+VLOOKUP(D3276,'[1]Exportar Hoja de Trabajo'!$B$2:$F$2549,2,0)</f>
        <v>CARTAGENA - RAFAEL NUÑEZ</v>
      </c>
      <c r="F3276" s="1" t="s">
        <v>6</v>
      </c>
      <c r="G3276" s="1" t="s">
        <v>283</v>
      </c>
      <c r="H3276" s="1" t="s">
        <v>15</v>
      </c>
      <c r="I3276" s="5">
        <v>725</v>
      </c>
      <c r="J3276" s="1" t="s">
        <v>16</v>
      </c>
      <c r="K3276" s="1" t="s">
        <v>17</v>
      </c>
    </row>
    <row r="3277" spans="1:11" ht="13.5" thickBot="1">
      <c r="A3277" s="30">
        <v>45383</v>
      </c>
      <c r="B3277" s="1" t="s">
        <v>13</v>
      </c>
      <c r="C3277" s="1" t="s">
        <v>290</v>
      </c>
      <c r="D3277" s="1" t="s">
        <v>61</v>
      </c>
      <c r="E3277" s="1" t="str">
        <f>+VLOOKUP(D3277,'[1]Exportar Hoja de Trabajo'!$B$2:$F$2549,2,0)</f>
        <v>CARTAGENA - RAFAEL NUÑEZ</v>
      </c>
      <c r="F3277" s="1" t="s">
        <v>6</v>
      </c>
      <c r="G3277" s="1" t="s">
        <v>283</v>
      </c>
      <c r="H3277" s="1" t="s">
        <v>180</v>
      </c>
      <c r="I3277" s="5">
        <v>7</v>
      </c>
      <c r="J3277" s="1" t="s">
        <v>181</v>
      </c>
      <c r="K3277" s="1" t="s">
        <v>182</v>
      </c>
    </row>
    <row r="3278" spans="1:11" ht="13.5" thickBot="1">
      <c r="A3278" s="30">
        <v>45383</v>
      </c>
      <c r="B3278" s="1" t="s">
        <v>13</v>
      </c>
      <c r="C3278" s="1" t="s">
        <v>290</v>
      </c>
      <c r="D3278" s="1" t="s">
        <v>61</v>
      </c>
      <c r="E3278" s="1" t="str">
        <f>+VLOOKUP(D3278,'[1]Exportar Hoja de Trabajo'!$B$2:$F$2549,2,0)</f>
        <v>CARTAGENA - RAFAEL NUÑEZ</v>
      </c>
      <c r="F3278" s="1" t="s">
        <v>18</v>
      </c>
      <c r="G3278" s="1" t="s">
        <v>19</v>
      </c>
      <c r="H3278" s="1" t="s">
        <v>45</v>
      </c>
      <c r="I3278" s="5">
        <v>19</v>
      </c>
      <c r="J3278" s="1" t="s">
        <v>30</v>
      </c>
      <c r="K3278" s="1" t="s">
        <v>488</v>
      </c>
    </row>
    <row r="3279" spans="1:11" ht="13.5" thickBot="1">
      <c r="A3279" s="30">
        <v>45383</v>
      </c>
      <c r="B3279" s="1" t="s">
        <v>13</v>
      </c>
      <c r="C3279" s="1" t="s">
        <v>290</v>
      </c>
      <c r="D3279" s="1" t="s">
        <v>61</v>
      </c>
      <c r="E3279" s="1" t="str">
        <f>+VLOOKUP(D3279,'[1]Exportar Hoja de Trabajo'!$B$2:$F$2549,2,0)</f>
        <v>CARTAGENA - RAFAEL NUÑEZ</v>
      </c>
      <c r="F3279" s="1" t="s">
        <v>23</v>
      </c>
      <c r="G3279" s="1" t="s">
        <v>24</v>
      </c>
      <c r="H3279" s="1" t="s">
        <v>29</v>
      </c>
      <c r="I3279" s="5">
        <v>493</v>
      </c>
      <c r="J3279" s="1" t="s">
        <v>30</v>
      </c>
      <c r="K3279" s="1" t="s">
        <v>488</v>
      </c>
    </row>
    <row r="3280" spans="1:11" ht="13.5" thickBot="1">
      <c r="A3280" s="30">
        <v>45383</v>
      </c>
      <c r="B3280" s="1" t="s">
        <v>13</v>
      </c>
      <c r="C3280" s="1" t="s">
        <v>290</v>
      </c>
      <c r="D3280" s="1" t="s">
        <v>61</v>
      </c>
      <c r="E3280" s="1" t="str">
        <f>+VLOOKUP(D3280,'[1]Exportar Hoja de Trabajo'!$B$2:$F$2549,2,0)</f>
        <v>CARTAGENA - RAFAEL NUÑEZ</v>
      </c>
      <c r="F3280" s="1" t="s">
        <v>36</v>
      </c>
      <c r="G3280" t="s">
        <v>347</v>
      </c>
      <c r="H3280" s="1" t="s">
        <v>45</v>
      </c>
      <c r="I3280" s="5">
        <v>4</v>
      </c>
      <c r="J3280" s="1" t="s">
        <v>34</v>
      </c>
      <c r="K3280" s="1" t="s">
        <v>35</v>
      </c>
    </row>
    <row r="3281" spans="1:11" ht="13.5" thickBot="1">
      <c r="A3281" s="30">
        <v>45383</v>
      </c>
      <c r="B3281" s="1" t="s">
        <v>13</v>
      </c>
      <c r="C3281" s="1" t="s">
        <v>290</v>
      </c>
      <c r="D3281" s="1" t="s">
        <v>61</v>
      </c>
      <c r="E3281" s="1" t="str">
        <f>+VLOOKUP(D3281,'[1]Exportar Hoja de Trabajo'!$B$2:$F$2549,2,0)</f>
        <v>CARTAGENA - RAFAEL NUÑEZ</v>
      </c>
      <c r="F3281" s="1" t="s">
        <v>36</v>
      </c>
      <c r="G3281" t="s">
        <v>347</v>
      </c>
      <c r="H3281" s="1" t="s">
        <v>29</v>
      </c>
      <c r="I3281" s="5">
        <v>3</v>
      </c>
      <c r="J3281" s="1" t="s">
        <v>34</v>
      </c>
      <c r="K3281" s="1" t="s">
        <v>35</v>
      </c>
    </row>
    <row r="3282" spans="1:11" ht="13.5" thickBot="1">
      <c r="A3282" s="30">
        <v>45383</v>
      </c>
      <c r="B3282" s="1" t="s">
        <v>13</v>
      </c>
      <c r="C3282" s="1" t="s">
        <v>290</v>
      </c>
      <c r="D3282" s="1" t="s">
        <v>61</v>
      </c>
      <c r="E3282" s="1" t="str">
        <f>+VLOOKUP(D3282,'[1]Exportar Hoja de Trabajo'!$B$2:$F$2549,2,0)</f>
        <v>CARTAGENA - RAFAEL NUÑEZ</v>
      </c>
      <c r="F3282" s="1" t="s">
        <v>27</v>
      </c>
      <c r="G3282" s="1" t="s">
        <v>28</v>
      </c>
      <c r="H3282" s="1" t="s">
        <v>45</v>
      </c>
      <c r="I3282" s="5">
        <v>19</v>
      </c>
      <c r="J3282" s="1" t="s">
        <v>30</v>
      </c>
      <c r="K3282" s="1" t="s">
        <v>488</v>
      </c>
    </row>
    <row r="3283" spans="1:11" ht="13.5" thickBot="1">
      <c r="A3283" s="30">
        <v>45383</v>
      </c>
      <c r="B3283" s="1" t="s">
        <v>13</v>
      </c>
      <c r="C3283" s="1" t="s">
        <v>290</v>
      </c>
      <c r="D3283" s="1" t="s">
        <v>61</v>
      </c>
      <c r="E3283" s="1" t="str">
        <f>+VLOOKUP(D3283,'[1]Exportar Hoja de Trabajo'!$B$2:$F$2549,2,0)</f>
        <v>CARTAGENA - RAFAEL NUÑEZ</v>
      </c>
      <c r="F3283" s="1" t="s">
        <v>27</v>
      </c>
      <c r="G3283" s="1" t="s">
        <v>28</v>
      </c>
      <c r="H3283" s="1" t="s">
        <v>49</v>
      </c>
      <c r="I3283" s="5">
        <v>7</v>
      </c>
      <c r="J3283" s="1" t="s">
        <v>50</v>
      </c>
      <c r="K3283" s="1" t="s">
        <v>51</v>
      </c>
    </row>
    <row r="3284" spans="1:11" ht="13.5" thickBot="1">
      <c r="A3284" s="30">
        <v>45383</v>
      </c>
      <c r="B3284" s="1" t="s">
        <v>13</v>
      </c>
      <c r="C3284" s="1" t="s">
        <v>290</v>
      </c>
      <c r="D3284" s="1" t="s">
        <v>61</v>
      </c>
      <c r="E3284" s="1" t="str">
        <f>+VLOOKUP(D3284,'[1]Exportar Hoja de Trabajo'!$B$2:$F$2549,2,0)</f>
        <v>CARTAGENA - RAFAEL NUÑEZ</v>
      </c>
      <c r="F3284" s="1" t="s">
        <v>27</v>
      </c>
      <c r="G3284" s="1" t="s">
        <v>28</v>
      </c>
      <c r="H3284" s="1" t="s">
        <v>15</v>
      </c>
      <c r="I3284" s="5">
        <v>61</v>
      </c>
      <c r="J3284" s="1" t="s">
        <v>42</v>
      </c>
      <c r="K3284" s="1" t="s">
        <v>43</v>
      </c>
    </row>
    <row r="3285" spans="1:11" ht="13.5" thickBot="1">
      <c r="A3285" s="30">
        <v>45383</v>
      </c>
      <c r="B3285" s="1" t="s">
        <v>13</v>
      </c>
      <c r="C3285" s="1" t="s">
        <v>290</v>
      </c>
      <c r="D3285" s="1" t="s">
        <v>61</v>
      </c>
      <c r="E3285" s="1" t="str">
        <f>+VLOOKUP(D3285,'[1]Exportar Hoja de Trabajo'!$B$2:$F$2549,2,0)</f>
        <v>CARTAGENA - RAFAEL NUÑEZ</v>
      </c>
      <c r="F3285" s="1" t="s">
        <v>38</v>
      </c>
      <c r="G3285" s="1" t="s">
        <v>39</v>
      </c>
      <c r="H3285" s="1" t="s">
        <v>29</v>
      </c>
      <c r="I3285" s="5">
        <v>15</v>
      </c>
      <c r="J3285" s="1" t="s">
        <v>109</v>
      </c>
      <c r="K3285" s="1" t="s">
        <v>110</v>
      </c>
    </row>
    <row r="3286" spans="1:11" ht="13.5" thickBot="1">
      <c r="A3286" s="30">
        <v>45383</v>
      </c>
      <c r="B3286" s="1" t="s">
        <v>13</v>
      </c>
      <c r="C3286" s="1" t="s">
        <v>290</v>
      </c>
      <c r="D3286" s="1" t="s">
        <v>61</v>
      </c>
      <c r="E3286" s="1" t="str">
        <f>+VLOOKUP(D3286,'[1]Exportar Hoja de Trabajo'!$B$2:$F$2549,2,0)</f>
        <v>CARTAGENA - RAFAEL NUÑEZ</v>
      </c>
      <c r="F3286" s="1" t="s">
        <v>38</v>
      </c>
      <c r="G3286" s="1" t="s">
        <v>39</v>
      </c>
      <c r="H3286" s="1" t="s">
        <v>29</v>
      </c>
      <c r="I3286" s="5">
        <v>66</v>
      </c>
      <c r="J3286" s="1" t="s">
        <v>30</v>
      </c>
      <c r="K3286" s="1" t="s">
        <v>488</v>
      </c>
    </row>
    <row r="3287" spans="1:11" ht="13.5" thickBot="1">
      <c r="A3287" s="30">
        <v>45383</v>
      </c>
      <c r="B3287" s="1" t="s">
        <v>13</v>
      </c>
      <c r="C3287" s="1" t="s">
        <v>290</v>
      </c>
      <c r="D3287" s="1" t="s">
        <v>61</v>
      </c>
      <c r="E3287" s="1" t="str">
        <f>+VLOOKUP(D3287,'[1]Exportar Hoja de Trabajo'!$B$2:$F$2549,2,0)</f>
        <v>CARTAGENA - RAFAEL NUÑEZ</v>
      </c>
      <c r="F3287" s="1" t="s">
        <v>38</v>
      </c>
      <c r="G3287" s="1" t="s">
        <v>39</v>
      </c>
      <c r="H3287" s="1" t="s">
        <v>15</v>
      </c>
      <c r="I3287" s="5">
        <v>59</v>
      </c>
      <c r="J3287" s="1" t="s">
        <v>42</v>
      </c>
      <c r="K3287" s="1" t="s">
        <v>43</v>
      </c>
    </row>
    <row r="3288" spans="1:11" ht="13.5" thickBot="1">
      <c r="A3288" s="30">
        <v>45383</v>
      </c>
      <c r="B3288" s="1" t="s">
        <v>13</v>
      </c>
      <c r="C3288" s="1" t="s">
        <v>290</v>
      </c>
      <c r="D3288" s="1" t="s">
        <v>61</v>
      </c>
      <c r="E3288" s="1" t="str">
        <f>+VLOOKUP(D3288,'[1]Exportar Hoja de Trabajo'!$B$2:$F$2549,2,0)</f>
        <v>CARTAGENA - RAFAEL NUÑEZ</v>
      </c>
      <c r="F3288" s="1" t="s">
        <v>40</v>
      </c>
      <c r="G3288" s="1" t="s">
        <v>41</v>
      </c>
      <c r="H3288" s="1" t="s">
        <v>45</v>
      </c>
      <c r="I3288" s="5">
        <v>8</v>
      </c>
      <c r="J3288" s="1" t="s">
        <v>34</v>
      </c>
      <c r="K3288" s="1" t="s">
        <v>35</v>
      </c>
    </row>
    <row r="3289" spans="1:11" ht="13.5" thickBot="1">
      <c r="A3289" s="30">
        <v>45383</v>
      </c>
      <c r="B3289" s="1" t="s">
        <v>13</v>
      </c>
      <c r="C3289" s="1" t="s">
        <v>290</v>
      </c>
      <c r="D3289" s="1" t="s">
        <v>61</v>
      </c>
      <c r="E3289" s="1" t="str">
        <f>+VLOOKUP(D3289,'[1]Exportar Hoja de Trabajo'!$B$2:$F$2549,2,0)</f>
        <v>CARTAGENA - RAFAEL NUÑEZ</v>
      </c>
      <c r="F3289" s="1" t="s">
        <v>40</v>
      </c>
      <c r="G3289" s="1" t="s">
        <v>41</v>
      </c>
      <c r="H3289" s="1" t="s">
        <v>29</v>
      </c>
      <c r="I3289" s="5">
        <v>32</v>
      </c>
      <c r="J3289" s="1" t="s">
        <v>109</v>
      </c>
      <c r="K3289" s="1" t="s">
        <v>110</v>
      </c>
    </row>
    <row r="3290" spans="1:11" ht="13.5" thickBot="1">
      <c r="A3290" s="30">
        <v>45383</v>
      </c>
      <c r="B3290" s="1" t="s">
        <v>13</v>
      </c>
      <c r="C3290" s="1" t="s">
        <v>290</v>
      </c>
      <c r="D3290" s="1" t="s">
        <v>61</v>
      </c>
      <c r="E3290" s="1" t="str">
        <f>+VLOOKUP(D3290,'[1]Exportar Hoja de Trabajo'!$B$2:$F$2549,2,0)</f>
        <v>CARTAGENA - RAFAEL NUÑEZ</v>
      </c>
      <c r="F3290" s="1" t="s">
        <v>40</v>
      </c>
      <c r="G3290" s="1" t="s">
        <v>41</v>
      </c>
      <c r="H3290" s="1" t="s">
        <v>29</v>
      </c>
      <c r="I3290" s="5">
        <v>10</v>
      </c>
      <c r="J3290" s="1" t="s">
        <v>34</v>
      </c>
      <c r="K3290" s="1" t="s">
        <v>35</v>
      </c>
    </row>
    <row r="3291" spans="1:11" ht="13.5" thickBot="1">
      <c r="A3291" s="30">
        <v>45383</v>
      </c>
      <c r="B3291" s="1" t="s">
        <v>13</v>
      </c>
      <c r="C3291" s="1" t="s">
        <v>290</v>
      </c>
      <c r="D3291" s="1" t="s">
        <v>61</v>
      </c>
      <c r="E3291" s="1" t="str">
        <f>+VLOOKUP(D3291,'[1]Exportar Hoja de Trabajo'!$B$2:$F$2549,2,0)</f>
        <v>CARTAGENA - RAFAEL NUÑEZ</v>
      </c>
      <c r="F3291" s="1" t="s">
        <v>40</v>
      </c>
      <c r="G3291" s="1" t="s">
        <v>41</v>
      </c>
      <c r="H3291" s="1" t="s">
        <v>62</v>
      </c>
      <c r="I3291" s="5">
        <v>24</v>
      </c>
      <c r="J3291" s="1" t="s">
        <v>63</v>
      </c>
      <c r="K3291" s="1" t="s">
        <v>64</v>
      </c>
    </row>
    <row r="3292" spans="1:11" ht="13.5" thickBot="1">
      <c r="A3292" s="30">
        <v>45383</v>
      </c>
      <c r="B3292" s="1" t="s">
        <v>13</v>
      </c>
      <c r="C3292" s="1" t="s">
        <v>290</v>
      </c>
      <c r="D3292" s="1" t="s">
        <v>61</v>
      </c>
      <c r="E3292" s="1" t="str">
        <f>+VLOOKUP(D3292,'[1]Exportar Hoja de Trabajo'!$B$2:$F$2549,2,0)</f>
        <v>CARTAGENA - RAFAEL NUÑEZ</v>
      </c>
      <c r="F3292" s="1" t="s">
        <v>40</v>
      </c>
      <c r="G3292" s="1" t="s">
        <v>41</v>
      </c>
      <c r="H3292" s="1" t="s">
        <v>67</v>
      </c>
      <c r="I3292" s="5">
        <v>25</v>
      </c>
      <c r="J3292" s="1" t="s">
        <v>68</v>
      </c>
      <c r="K3292" s="1" t="s">
        <v>69</v>
      </c>
    </row>
    <row r="3293" spans="1:11" ht="13.5" thickBot="1">
      <c r="A3293" s="30">
        <v>45383</v>
      </c>
      <c r="B3293" s="1" t="s">
        <v>13</v>
      </c>
      <c r="C3293" s="1" t="s">
        <v>290</v>
      </c>
      <c r="D3293" s="1" t="s">
        <v>61</v>
      </c>
      <c r="E3293" s="1" t="str">
        <f>+VLOOKUP(D3293,'[1]Exportar Hoja de Trabajo'!$B$2:$F$2549,2,0)</f>
        <v>CARTAGENA - RAFAEL NUÑEZ</v>
      </c>
      <c r="F3293" s="1" t="s">
        <v>40</v>
      </c>
      <c r="G3293" s="1" t="s">
        <v>41</v>
      </c>
      <c r="H3293" s="1" t="s">
        <v>183</v>
      </c>
      <c r="I3293" s="5">
        <v>22</v>
      </c>
      <c r="J3293" s="1" t="s">
        <v>121</v>
      </c>
      <c r="K3293" s="1" t="s">
        <v>121</v>
      </c>
    </row>
    <row r="3294" spans="1:11" ht="13.5" thickBot="1">
      <c r="A3294" s="30">
        <v>45383</v>
      </c>
      <c r="B3294" s="1" t="s">
        <v>13</v>
      </c>
      <c r="C3294" s="1" t="s">
        <v>290</v>
      </c>
      <c r="D3294" s="1" t="s">
        <v>72</v>
      </c>
      <c r="E3294" s="1" t="str">
        <f>+VLOOKUP(D3294,'[1]Exportar Hoja de Trabajo'!$B$2:$F$2549,2,0)</f>
        <v>CAMILO DAZA</v>
      </c>
      <c r="F3294" s="1" t="s">
        <v>32</v>
      </c>
      <c r="G3294" s="1" t="s">
        <v>33</v>
      </c>
      <c r="H3294" s="1" t="s">
        <v>29</v>
      </c>
      <c r="I3294" s="5">
        <v>60</v>
      </c>
      <c r="J3294" s="1" t="s">
        <v>30</v>
      </c>
      <c r="K3294" s="1" t="s">
        <v>488</v>
      </c>
    </row>
    <row r="3295" spans="1:11" ht="13.5" thickBot="1">
      <c r="A3295" s="30">
        <v>45383</v>
      </c>
      <c r="B3295" s="1" t="s">
        <v>13</v>
      </c>
      <c r="C3295" s="1" t="s">
        <v>290</v>
      </c>
      <c r="D3295" s="1" t="s">
        <v>72</v>
      </c>
      <c r="E3295" s="1" t="str">
        <f>+VLOOKUP(D3295,'[1]Exportar Hoja de Trabajo'!$B$2:$F$2549,2,0)</f>
        <v>CAMILO DAZA</v>
      </c>
      <c r="F3295" s="1" t="s">
        <v>6</v>
      </c>
      <c r="G3295" s="1" t="s">
        <v>283</v>
      </c>
      <c r="H3295" s="1" t="s">
        <v>29</v>
      </c>
      <c r="I3295" s="5">
        <v>1540</v>
      </c>
      <c r="J3295" s="1" t="s">
        <v>46</v>
      </c>
      <c r="K3295" s="1" t="s">
        <v>47</v>
      </c>
    </row>
    <row r="3296" spans="1:11" ht="13.5" thickBot="1">
      <c r="A3296" s="30">
        <v>45383</v>
      </c>
      <c r="B3296" s="1" t="s">
        <v>13</v>
      </c>
      <c r="C3296" s="1" t="s">
        <v>290</v>
      </c>
      <c r="D3296" s="1" t="s">
        <v>72</v>
      </c>
      <c r="E3296" s="1" t="str">
        <f>+VLOOKUP(D3296,'[1]Exportar Hoja de Trabajo'!$B$2:$F$2549,2,0)</f>
        <v>CAMILO DAZA</v>
      </c>
      <c r="F3296" s="1" t="s">
        <v>6</v>
      </c>
      <c r="G3296" s="1" t="s">
        <v>283</v>
      </c>
      <c r="H3296" s="1" t="s">
        <v>20</v>
      </c>
      <c r="I3296" s="5">
        <v>1</v>
      </c>
      <c r="J3296" s="1" t="s">
        <v>175</v>
      </c>
      <c r="K3296" s="1" t="s">
        <v>176</v>
      </c>
    </row>
    <row r="3297" spans="1:11" ht="13.5" thickBot="1">
      <c r="A3297" s="30">
        <v>45383</v>
      </c>
      <c r="B3297" s="1" t="s">
        <v>13</v>
      </c>
      <c r="C3297" s="1" t="s">
        <v>290</v>
      </c>
      <c r="D3297" s="1" t="s">
        <v>72</v>
      </c>
      <c r="E3297" s="1" t="str">
        <f>+VLOOKUP(D3297,'[1]Exportar Hoja de Trabajo'!$B$2:$F$2549,2,0)</f>
        <v>CAMILO DAZA</v>
      </c>
      <c r="F3297" s="1" t="s">
        <v>65</v>
      </c>
      <c r="G3297" s="1" t="s">
        <v>66</v>
      </c>
      <c r="H3297" s="1" t="s">
        <v>29</v>
      </c>
      <c r="I3297" s="5">
        <v>7</v>
      </c>
      <c r="J3297" s="1" t="s">
        <v>46</v>
      </c>
      <c r="K3297" s="1" t="s">
        <v>47</v>
      </c>
    </row>
    <row r="3298" spans="1:11" ht="13.5" thickBot="1">
      <c r="A3298" s="30">
        <v>45383</v>
      </c>
      <c r="B3298" s="1" t="s">
        <v>13</v>
      </c>
      <c r="C3298" s="1" t="s">
        <v>290</v>
      </c>
      <c r="D3298" s="1" t="s">
        <v>72</v>
      </c>
      <c r="E3298" s="1" t="str">
        <f>+VLOOKUP(D3298,'[1]Exportar Hoja de Trabajo'!$B$2:$F$2549,2,0)</f>
        <v>CAMILO DAZA</v>
      </c>
      <c r="F3298" s="1" t="s">
        <v>18</v>
      </c>
      <c r="G3298" s="1" t="s">
        <v>19</v>
      </c>
      <c r="H3298" s="1" t="s">
        <v>49</v>
      </c>
      <c r="I3298" s="5">
        <v>9</v>
      </c>
      <c r="J3298" s="1" t="s">
        <v>50</v>
      </c>
      <c r="K3298" s="1" t="s">
        <v>51</v>
      </c>
    </row>
    <row r="3299" spans="1:11" ht="13.5" thickBot="1">
      <c r="A3299" s="30">
        <v>45383</v>
      </c>
      <c r="B3299" s="1" t="s">
        <v>13</v>
      </c>
      <c r="C3299" s="1" t="s">
        <v>290</v>
      </c>
      <c r="D3299" s="1" t="s">
        <v>72</v>
      </c>
      <c r="E3299" s="1" t="str">
        <f>+VLOOKUP(D3299,'[1]Exportar Hoja de Trabajo'!$B$2:$F$2549,2,0)</f>
        <v>CAMILO DAZA</v>
      </c>
      <c r="F3299" s="1" t="s">
        <v>23</v>
      </c>
      <c r="G3299" s="1" t="s">
        <v>24</v>
      </c>
      <c r="H3299" s="1" t="s">
        <v>20</v>
      </c>
      <c r="I3299" s="5">
        <v>1</v>
      </c>
      <c r="J3299" s="1" t="s">
        <v>184</v>
      </c>
      <c r="K3299" s="1" t="s">
        <v>185</v>
      </c>
    </row>
    <row r="3300" spans="1:11" ht="13.5" thickBot="1">
      <c r="A3300" s="30">
        <v>45383</v>
      </c>
      <c r="B3300" s="1" t="s">
        <v>13</v>
      </c>
      <c r="C3300" s="1" t="s">
        <v>290</v>
      </c>
      <c r="D3300" s="1" t="s">
        <v>74</v>
      </c>
      <c r="E3300" s="1" t="str">
        <f>+VLOOKUP(D3300,'[1]Exportar Hoja de Trabajo'!$B$2:$F$2549,2,0)</f>
        <v>PERALES</v>
      </c>
      <c r="F3300" s="1" t="s">
        <v>23</v>
      </c>
      <c r="G3300" s="1" t="s">
        <v>24</v>
      </c>
      <c r="H3300" s="1" t="s">
        <v>29</v>
      </c>
      <c r="I3300" s="5">
        <v>30</v>
      </c>
      <c r="J3300" s="1" t="s">
        <v>30</v>
      </c>
      <c r="K3300" s="1" t="s">
        <v>488</v>
      </c>
    </row>
    <row r="3301" spans="1:11" ht="13.5" thickBot="1">
      <c r="A3301" s="30">
        <v>45383</v>
      </c>
      <c r="B3301" s="1" t="s">
        <v>13</v>
      </c>
      <c r="C3301" s="1" t="s">
        <v>290</v>
      </c>
      <c r="D3301" s="1" t="s">
        <v>74</v>
      </c>
      <c r="E3301" s="1" t="str">
        <f>+VLOOKUP(D3301,'[1]Exportar Hoja de Trabajo'!$B$2:$F$2549,2,0)</f>
        <v>PERALES</v>
      </c>
      <c r="F3301" s="1" t="s">
        <v>27</v>
      </c>
      <c r="G3301" s="1" t="s">
        <v>28</v>
      </c>
      <c r="H3301" s="1" t="s">
        <v>29</v>
      </c>
      <c r="I3301" s="5">
        <v>30</v>
      </c>
      <c r="J3301" s="1" t="s">
        <v>30</v>
      </c>
      <c r="K3301" s="1" t="s">
        <v>488</v>
      </c>
    </row>
    <row r="3302" spans="1:11" ht="13.5" thickBot="1">
      <c r="A3302" s="30">
        <v>45383</v>
      </c>
      <c r="B3302" s="1" t="s">
        <v>13</v>
      </c>
      <c r="C3302" s="1" t="s">
        <v>290</v>
      </c>
      <c r="D3302" s="1" t="s">
        <v>74</v>
      </c>
      <c r="E3302" s="1" t="str">
        <f>+VLOOKUP(D3302,'[1]Exportar Hoja de Trabajo'!$B$2:$F$2549,2,0)</f>
        <v>PERALES</v>
      </c>
      <c r="F3302" s="1" t="s">
        <v>40</v>
      </c>
      <c r="G3302" s="1" t="s">
        <v>41</v>
      </c>
      <c r="H3302" s="1" t="s">
        <v>29</v>
      </c>
      <c r="I3302" s="5">
        <v>59</v>
      </c>
      <c r="J3302" s="1" t="s">
        <v>46</v>
      </c>
      <c r="K3302" s="1" t="s">
        <v>47</v>
      </c>
    </row>
    <row r="3303" spans="1:11" ht="13.5" thickBot="1">
      <c r="A3303" s="30">
        <v>45383</v>
      </c>
      <c r="B3303" s="1" t="s">
        <v>13</v>
      </c>
      <c r="C3303" s="1" t="s">
        <v>290</v>
      </c>
      <c r="D3303" s="1" t="s">
        <v>124</v>
      </c>
      <c r="E3303" s="1" t="str">
        <f>+VLOOKUP(D3303,'[1]Exportar Hoja de Trabajo'!$B$2:$F$2549,2,0)</f>
        <v>LETICIA-ALFREDO VASQUEZ COBO</v>
      </c>
      <c r="F3303" s="1" t="s">
        <v>6</v>
      </c>
      <c r="G3303" s="1" t="s">
        <v>283</v>
      </c>
      <c r="H3303" s="1" t="s">
        <v>20</v>
      </c>
      <c r="I3303" s="5">
        <v>13</v>
      </c>
      <c r="J3303" s="1" t="s">
        <v>21</v>
      </c>
      <c r="K3303" s="1" t="s">
        <v>22</v>
      </c>
    </row>
    <row r="3304" spans="1:11" ht="13.5" thickBot="1">
      <c r="A3304" s="30">
        <v>45383</v>
      </c>
      <c r="B3304" s="1" t="s">
        <v>13</v>
      </c>
      <c r="C3304" s="1" t="s">
        <v>290</v>
      </c>
      <c r="D3304" s="1" t="s">
        <v>124</v>
      </c>
      <c r="E3304" s="1" t="str">
        <f>+VLOOKUP(D3304,'[1]Exportar Hoja de Trabajo'!$B$2:$F$2549,2,0)</f>
        <v>LETICIA-ALFREDO VASQUEZ COBO</v>
      </c>
      <c r="F3304" s="1" t="s">
        <v>27</v>
      </c>
      <c r="G3304" s="1" t="s">
        <v>28</v>
      </c>
      <c r="H3304" s="1" t="s">
        <v>29</v>
      </c>
      <c r="I3304" s="5">
        <v>57</v>
      </c>
      <c r="J3304" s="1" t="s">
        <v>30</v>
      </c>
      <c r="K3304" s="1" t="s">
        <v>488</v>
      </c>
    </row>
    <row r="3305" spans="1:11" ht="13.5" thickBot="1">
      <c r="A3305" s="30">
        <v>45383</v>
      </c>
      <c r="B3305" s="1" t="s">
        <v>13</v>
      </c>
      <c r="C3305" s="1" t="s">
        <v>290</v>
      </c>
      <c r="D3305" s="1" t="s">
        <v>124</v>
      </c>
      <c r="E3305" s="1" t="str">
        <f>+VLOOKUP(D3305,'[1]Exportar Hoja de Trabajo'!$B$2:$F$2549,2,0)</f>
        <v>LETICIA-ALFREDO VASQUEZ COBO</v>
      </c>
      <c r="F3305" s="1" t="s">
        <v>40</v>
      </c>
      <c r="G3305" s="1" t="s">
        <v>41</v>
      </c>
      <c r="H3305" s="1" t="s">
        <v>29</v>
      </c>
      <c r="I3305" s="5">
        <v>215</v>
      </c>
      <c r="J3305" s="1" t="s">
        <v>30</v>
      </c>
      <c r="K3305" s="1" t="s">
        <v>488</v>
      </c>
    </row>
    <row r="3306" spans="1:11" ht="13.5" thickBot="1">
      <c r="A3306" s="30">
        <v>45383</v>
      </c>
      <c r="B3306" s="1" t="s">
        <v>13</v>
      </c>
      <c r="C3306" s="1" t="s">
        <v>290</v>
      </c>
      <c r="D3306" s="1" t="s">
        <v>76</v>
      </c>
      <c r="E3306" s="1" t="str">
        <f>+VLOOKUP(D3306,'[1]Exportar Hoja de Trabajo'!$B$2:$F$2549,2,0)</f>
        <v>RIONEGRO - JOSE M. CORDOVA</v>
      </c>
      <c r="F3306" s="1" t="s">
        <v>32</v>
      </c>
      <c r="G3306" s="1" t="s">
        <v>33</v>
      </c>
      <c r="H3306" s="1" t="s">
        <v>45</v>
      </c>
      <c r="I3306" s="5">
        <v>1</v>
      </c>
      <c r="J3306" s="1" t="s">
        <v>82</v>
      </c>
      <c r="K3306" s="1" t="s">
        <v>83</v>
      </c>
    </row>
    <row r="3307" spans="1:11" ht="13.5" thickBot="1">
      <c r="A3307" s="30">
        <v>45383</v>
      </c>
      <c r="B3307" s="1" t="s">
        <v>13</v>
      </c>
      <c r="C3307" s="1" t="s">
        <v>290</v>
      </c>
      <c r="D3307" s="1" t="s">
        <v>76</v>
      </c>
      <c r="E3307" s="1" t="str">
        <f>+VLOOKUP(D3307,'[1]Exportar Hoja de Trabajo'!$B$2:$F$2549,2,0)</f>
        <v>RIONEGRO - JOSE M. CORDOVA</v>
      </c>
      <c r="F3307" s="1" t="s">
        <v>32</v>
      </c>
      <c r="G3307" s="1" t="s">
        <v>33</v>
      </c>
      <c r="H3307" s="1" t="s">
        <v>49</v>
      </c>
      <c r="I3307" s="5">
        <v>310</v>
      </c>
      <c r="J3307" s="1" t="s">
        <v>50</v>
      </c>
      <c r="K3307" s="1" t="s">
        <v>51</v>
      </c>
    </row>
    <row r="3308" spans="1:11" ht="13.5" thickBot="1">
      <c r="A3308" s="30">
        <v>45383</v>
      </c>
      <c r="B3308" s="1" t="s">
        <v>13</v>
      </c>
      <c r="C3308" s="1" t="s">
        <v>290</v>
      </c>
      <c r="D3308" s="1" t="s">
        <v>76</v>
      </c>
      <c r="E3308" s="1" t="str">
        <f>+VLOOKUP(D3308,'[1]Exportar Hoja de Trabajo'!$B$2:$F$2549,2,0)</f>
        <v>RIONEGRO - JOSE M. CORDOVA</v>
      </c>
      <c r="F3308" s="1" t="s">
        <v>6</v>
      </c>
      <c r="G3308" s="1" t="s">
        <v>283</v>
      </c>
      <c r="H3308" s="1" t="s">
        <v>29</v>
      </c>
      <c r="I3308" s="5">
        <v>87</v>
      </c>
      <c r="J3308" s="1" t="s">
        <v>77</v>
      </c>
      <c r="K3308" s="1" t="s">
        <v>78</v>
      </c>
    </row>
    <row r="3309" spans="1:11" ht="13.5" thickBot="1">
      <c r="A3309" s="30">
        <v>45383</v>
      </c>
      <c r="B3309" s="1" t="s">
        <v>13</v>
      </c>
      <c r="C3309" s="1" t="s">
        <v>290</v>
      </c>
      <c r="D3309" s="1" t="s">
        <v>76</v>
      </c>
      <c r="E3309" s="1" t="str">
        <f>+VLOOKUP(D3309,'[1]Exportar Hoja de Trabajo'!$B$2:$F$2549,2,0)</f>
        <v>RIONEGRO - JOSE M. CORDOVA</v>
      </c>
      <c r="F3309" s="1" t="s">
        <v>18</v>
      </c>
      <c r="G3309" s="1" t="s">
        <v>19</v>
      </c>
      <c r="H3309" s="1" t="s">
        <v>45</v>
      </c>
      <c r="I3309" s="5">
        <v>19</v>
      </c>
      <c r="J3309" s="1" t="s">
        <v>34</v>
      </c>
      <c r="K3309" s="1" t="s">
        <v>35</v>
      </c>
    </row>
    <row r="3310" spans="1:11" ht="13.5" thickBot="1">
      <c r="A3310" s="30">
        <v>45383</v>
      </c>
      <c r="B3310" s="1" t="s">
        <v>13</v>
      </c>
      <c r="C3310" s="1" t="s">
        <v>290</v>
      </c>
      <c r="D3310" s="1" t="s">
        <v>76</v>
      </c>
      <c r="E3310" s="1" t="str">
        <f>+VLOOKUP(D3310,'[1]Exportar Hoja de Trabajo'!$B$2:$F$2549,2,0)</f>
        <v>RIONEGRO - JOSE M. CORDOVA</v>
      </c>
      <c r="F3310" s="1" t="s">
        <v>18</v>
      </c>
      <c r="G3310" s="1" t="s">
        <v>19</v>
      </c>
      <c r="H3310" s="1" t="s">
        <v>49</v>
      </c>
      <c r="I3310" s="5">
        <v>313</v>
      </c>
      <c r="J3310" s="1" t="s">
        <v>50</v>
      </c>
      <c r="K3310" s="1" t="s">
        <v>51</v>
      </c>
    </row>
    <row r="3311" spans="1:11" ht="13.5" thickBot="1">
      <c r="A3311" s="30">
        <v>45383</v>
      </c>
      <c r="B3311" s="1" t="s">
        <v>13</v>
      </c>
      <c r="C3311" s="1" t="s">
        <v>290</v>
      </c>
      <c r="D3311" s="1" t="s">
        <v>76</v>
      </c>
      <c r="E3311" s="1" t="str">
        <f>+VLOOKUP(D3311,'[1]Exportar Hoja de Trabajo'!$B$2:$F$2549,2,0)</f>
        <v>RIONEGRO - JOSE M. CORDOVA</v>
      </c>
      <c r="F3311" s="1" t="s">
        <v>18</v>
      </c>
      <c r="G3311" s="1" t="s">
        <v>19</v>
      </c>
      <c r="H3311" s="1" t="s">
        <v>29</v>
      </c>
      <c r="I3311" s="5">
        <v>34</v>
      </c>
      <c r="J3311" s="1" t="s">
        <v>82</v>
      </c>
      <c r="K3311" s="1" t="s">
        <v>83</v>
      </c>
    </row>
    <row r="3312" spans="1:11" ht="13.5" thickBot="1">
      <c r="A3312" s="30">
        <v>45383</v>
      </c>
      <c r="B3312" s="1" t="s">
        <v>13</v>
      </c>
      <c r="C3312" s="1" t="s">
        <v>290</v>
      </c>
      <c r="D3312" s="1" t="s">
        <v>76</v>
      </c>
      <c r="E3312" s="1" t="str">
        <f>+VLOOKUP(D3312,'[1]Exportar Hoja de Trabajo'!$B$2:$F$2549,2,0)</f>
        <v>RIONEGRO - JOSE M. CORDOVA</v>
      </c>
      <c r="F3312" s="1" t="s">
        <v>23</v>
      </c>
      <c r="G3312" s="1" t="s">
        <v>24</v>
      </c>
      <c r="H3312" s="1" t="s">
        <v>49</v>
      </c>
      <c r="I3312" s="5">
        <v>314</v>
      </c>
      <c r="J3312" s="1" t="s">
        <v>50</v>
      </c>
      <c r="K3312" s="1" t="s">
        <v>51</v>
      </c>
    </row>
    <row r="3313" spans="1:11" ht="13.5" thickBot="1">
      <c r="A3313" s="30">
        <v>45383</v>
      </c>
      <c r="B3313" s="1" t="s">
        <v>13</v>
      </c>
      <c r="C3313" s="1" t="s">
        <v>290</v>
      </c>
      <c r="D3313" s="1" t="s">
        <v>76</v>
      </c>
      <c r="E3313" s="1" t="str">
        <f>+VLOOKUP(D3313,'[1]Exportar Hoja de Trabajo'!$B$2:$F$2549,2,0)</f>
        <v>RIONEGRO - JOSE M. CORDOVA</v>
      </c>
      <c r="F3313" s="1" t="s">
        <v>23</v>
      </c>
      <c r="G3313" s="1" t="s">
        <v>24</v>
      </c>
      <c r="H3313" s="1" t="s">
        <v>29</v>
      </c>
      <c r="I3313" s="5">
        <v>37</v>
      </c>
      <c r="J3313" s="1" t="s">
        <v>82</v>
      </c>
      <c r="K3313" s="1" t="s">
        <v>83</v>
      </c>
    </row>
    <row r="3314" spans="1:11" ht="13.5" thickBot="1">
      <c r="A3314" s="30">
        <v>45383</v>
      </c>
      <c r="B3314" s="1" t="s">
        <v>13</v>
      </c>
      <c r="C3314" s="1" t="s">
        <v>290</v>
      </c>
      <c r="D3314" s="1" t="s">
        <v>76</v>
      </c>
      <c r="E3314" s="1" t="str">
        <f>+VLOOKUP(D3314,'[1]Exportar Hoja de Trabajo'!$B$2:$F$2549,2,0)</f>
        <v>RIONEGRO - JOSE M. CORDOVA</v>
      </c>
      <c r="F3314" s="1" t="s">
        <v>23</v>
      </c>
      <c r="G3314" s="1" t="s">
        <v>24</v>
      </c>
      <c r="H3314" s="1" t="s">
        <v>79</v>
      </c>
      <c r="I3314" s="5">
        <v>1</v>
      </c>
      <c r="J3314" s="1" t="s">
        <v>80</v>
      </c>
      <c r="K3314" s="1" t="s">
        <v>81</v>
      </c>
    </row>
    <row r="3315" spans="1:11" ht="13.5" thickBot="1">
      <c r="A3315" s="30">
        <v>45383</v>
      </c>
      <c r="B3315" s="1" t="s">
        <v>13</v>
      </c>
      <c r="C3315" s="1" t="s">
        <v>290</v>
      </c>
      <c r="D3315" s="1" t="s">
        <v>76</v>
      </c>
      <c r="E3315" s="1" t="str">
        <f>+VLOOKUP(D3315,'[1]Exportar Hoja de Trabajo'!$B$2:$F$2549,2,0)</f>
        <v>RIONEGRO - JOSE M. CORDOVA</v>
      </c>
      <c r="F3315" s="1" t="s">
        <v>23</v>
      </c>
      <c r="G3315" s="1" t="s">
        <v>24</v>
      </c>
      <c r="H3315" s="1" t="s">
        <v>15</v>
      </c>
      <c r="I3315" s="5">
        <v>30</v>
      </c>
      <c r="J3315" s="1" t="s">
        <v>160</v>
      </c>
      <c r="K3315" s="1" t="s">
        <v>161</v>
      </c>
    </row>
    <row r="3316" spans="1:11" ht="13.5" thickBot="1">
      <c r="A3316" s="30">
        <v>45383</v>
      </c>
      <c r="B3316" s="1" t="s">
        <v>13</v>
      </c>
      <c r="C3316" s="1" t="s">
        <v>290</v>
      </c>
      <c r="D3316" s="1" t="s">
        <v>76</v>
      </c>
      <c r="E3316" s="1" t="str">
        <f>+VLOOKUP(D3316,'[1]Exportar Hoja de Trabajo'!$B$2:$F$2549,2,0)</f>
        <v>RIONEGRO - JOSE M. CORDOVA</v>
      </c>
      <c r="F3316" s="1" t="s">
        <v>36</v>
      </c>
      <c r="G3316" t="s">
        <v>347</v>
      </c>
      <c r="H3316" s="1" t="s">
        <v>15</v>
      </c>
      <c r="I3316" s="5">
        <v>18</v>
      </c>
      <c r="J3316" s="1" t="s">
        <v>25</v>
      </c>
      <c r="K3316" s="1" t="s">
        <v>26</v>
      </c>
    </row>
    <row r="3317" spans="1:11" ht="13.5" thickBot="1">
      <c r="A3317" s="30">
        <v>45383</v>
      </c>
      <c r="B3317" s="1" t="s">
        <v>13</v>
      </c>
      <c r="C3317" s="1" t="s">
        <v>290</v>
      </c>
      <c r="D3317" s="1" t="s">
        <v>76</v>
      </c>
      <c r="E3317" s="1" t="str">
        <f>+VLOOKUP(D3317,'[1]Exportar Hoja de Trabajo'!$B$2:$F$2549,2,0)</f>
        <v>RIONEGRO - JOSE M. CORDOVA</v>
      </c>
      <c r="F3317" s="1" t="s">
        <v>36</v>
      </c>
      <c r="G3317" t="s">
        <v>347</v>
      </c>
      <c r="H3317" s="1" t="s">
        <v>152</v>
      </c>
      <c r="I3317" s="5">
        <v>1</v>
      </c>
      <c r="J3317" s="1" t="s">
        <v>131</v>
      </c>
      <c r="K3317" s="1" t="s">
        <v>132</v>
      </c>
    </row>
    <row r="3318" spans="1:11" ht="13.5" thickBot="1">
      <c r="A3318" s="30">
        <v>45383</v>
      </c>
      <c r="B3318" s="1" t="s">
        <v>13</v>
      </c>
      <c r="C3318" s="1" t="s">
        <v>290</v>
      </c>
      <c r="D3318" s="1" t="s">
        <v>76</v>
      </c>
      <c r="E3318" s="1" t="str">
        <f>+VLOOKUP(D3318,'[1]Exportar Hoja de Trabajo'!$B$2:$F$2549,2,0)</f>
        <v>RIONEGRO - JOSE M. CORDOVA</v>
      </c>
      <c r="F3318" s="1" t="s">
        <v>27</v>
      </c>
      <c r="G3318" s="1" t="s">
        <v>28</v>
      </c>
      <c r="H3318" s="1" t="s">
        <v>45</v>
      </c>
      <c r="I3318" s="5">
        <v>1</v>
      </c>
      <c r="J3318" s="1" t="s">
        <v>82</v>
      </c>
      <c r="K3318" s="1" t="s">
        <v>83</v>
      </c>
    </row>
    <row r="3319" spans="1:11" ht="13.5" thickBot="1">
      <c r="A3319" s="30">
        <v>45383</v>
      </c>
      <c r="B3319" s="1" t="s">
        <v>13</v>
      </c>
      <c r="C3319" s="1" t="s">
        <v>290</v>
      </c>
      <c r="D3319" s="1" t="s">
        <v>76</v>
      </c>
      <c r="E3319" s="1" t="str">
        <f>+VLOOKUP(D3319,'[1]Exportar Hoja de Trabajo'!$B$2:$F$2549,2,0)</f>
        <v>RIONEGRO - JOSE M. CORDOVA</v>
      </c>
      <c r="F3319" s="1" t="s">
        <v>40</v>
      </c>
      <c r="G3319" s="1" t="s">
        <v>41</v>
      </c>
      <c r="H3319" s="1" t="s">
        <v>49</v>
      </c>
      <c r="I3319" s="5">
        <v>326</v>
      </c>
      <c r="J3319" s="1" t="s">
        <v>50</v>
      </c>
      <c r="K3319" s="1" t="s">
        <v>51</v>
      </c>
    </row>
    <row r="3320" spans="1:11" ht="13.5" thickBot="1">
      <c r="A3320" s="30">
        <v>45383</v>
      </c>
      <c r="B3320" s="1" t="s">
        <v>13</v>
      </c>
      <c r="C3320" s="1" t="s">
        <v>290</v>
      </c>
      <c r="D3320" s="1" t="s">
        <v>76</v>
      </c>
      <c r="E3320" s="1" t="str">
        <f>+VLOOKUP(D3320,'[1]Exportar Hoja de Trabajo'!$B$2:$F$2549,2,0)</f>
        <v>RIONEGRO - JOSE M. CORDOVA</v>
      </c>
      <c r="F3320" s="1" t="s">
        <v>40</v>
      </c>
      <c r="G3320" s="1" t="s">
        <v>41</v>
      </c>
      <c r="H3320" s="1" t="s">
        <v>15</v>
      </c>
      <c r="I3320" s="5">
        <v>441</v>
      </c>
      <c r="J3320" s="1" t="s">
        <v>25</v>
      </c>
      <c r="K3320" s="1" t="s">
        <v>26</v>
      </c>
    </row>
    <row r="3321" spans="1:11" ht="13.5" thickBot="1">
      <c r="A3321" s="30">
        <v>45383</v>
      </c>
      <c r="B3321" s="1" t="s">
        <v>13</v>
      </c>
      <c r="C3321" s="1" t="s">
        <v>290</v>
      </c>
      <c r="D3321" s="1" t="s">
        <v>84</v>
      </c>
      <c r="E3321" s="1" t="str">
        <f>+VLOOKUP(D3321,'[1]Exportar Hoja de Trabajo'!$B$2:$F$2549,2,0)</f>
        <v>MONTERIA - LOS GARZONES</v>
      </c>
      <c r="F3321" s="1" t="s">
        <v>27</v>
      </c>
      <c r="G3321" s="1" t="s">
        <v>28</v>
      </c>
      <c r="H3321" s="1" t="s">
        <v>45</v>
      </c>
      <c r="I3321" s="5">
        <v>7</v>
      </c>
      <c r="J3321" s="1" t="s">
        <v>46</v>
      </c>
      <c r="K3321" s="1" t="s">
        <v>47</v>
      </c>
    </row>
    <row r="3322" spans="1:11" ht="13.5" thickBot="1">
      <c r="A3322" s="30">
        <v>45383</v>
      </c>
      <c r="B3322" s="1" t="s">
        <v>13</v>
      </c>
      <c r="C3322" s="1" t="s">
        <v>290</v>
      </c>
      <c r="D3322" s="1" t="s">
        <v>85</v>
      </c>
      <c r="E3322" s="1" t="str">
        <f>+VLOOKUP(D3322,'[1]Exportar Hoja de Trabajo'!$B$2:$F$2549,2,0)</f>
        <v>NEIVA - BENITO SALAS</v>
      </c>
      <c r="F3322" s="1" t="s">
        <v>18</v>
      </c>
      <c r="G3322" s="1" t="s">
        <v>19</v>
      </c>
      <c r="H3322" s="1" t="s">
        <v>29</v>
      </c>
      <c r="I3322" s="5">
        <v>60</v>
      </c>
      <c r="J3322" s="1" t="s">
        <v>46</v>
      </c>
      <c r="K3322" s="1" t="s">
        <v>47</v>
      </c>
    </row>
    <row r="3323" spans="1:11" ht="13.5" thickBot="1">
      <c r="A3323" s="30">
        <v>45383</v>
      </c>
      <c r="B3323" s="1" t="s">
        <v>13</v>
      </c>
      <c r="C3323" s="1" t="s">
        <v>290</v>
      </c>
      <c r="D3323" s="1" t="s">
        <v>85</v>
      </c>
      <c r="E3323" s="1" t="str">
        <f>+VLOOKUP(D3323,'[1]Exportar Hoja de Trabajo'!$B$2:$F$2549,2,0)</f>
        <v>NEIVA - BENITO SALAS</v>
      </c>
      <c r="F3323" s="1" t="s">
        <v>40</v>
      </c>
      <c r="G3323" s="1" t="s">
        <v>41</v>
      </c>
      <c r="H3323" s="1" t="s">
        <v>29</v>
      </c>
      <c r="I3323" s="5">
        <v>72</v>
      </c>
      <c r="J3323" s="1" t="s">
        <v>46</v>
      </c>
      <c r="K3323" s="1" t="s">
        <v>47</v>
      </c>
    </row>
    <row r="3324" spans="1:11" ht="13.5" thickBot="1">
      <c r="A3324" s="30">
        <v>45383</v>
      </c>
      <c r="B3324" s="1" t="s">
        <v>13</v>
      </c>
      <c r="C3324" s="1" t="s">
        <v>290</v>
      </c>
      <c r="D3324" s="1" t="s">
        <v>86</v>
      </c>
      <c r="E3324" s="1" t="str">
        <f>+VLOOKUP(D3324,'[1]Exportar Hoja de Trabajo'!$B$2:$F$2549,2,0)</f>
        <v>PEREIRA - MATECAÑA</v>
      </c>
      <c r="F3324" s="1" t="s">
        <v>32</v>
      </c>
      <c r="G3324" s="1" t="s">
        <v>33</v>
      </c>
      <c r="H3324" s="1" t="s">
        <v>45</v>
      </c>
      <c r="I3324" s="5">
        <v>60</v>
      </c>
      <c r="J3324" s="1" t="s">
        <v>46</v>
      </c>
      <c r="K3324" s="1" t="s">
        <v>47</v>
      </c>
    </row>
    <row r="3325" spans="1:11" ht="13.5" thickBot="1">
      <c r="A3325" s="30">
        <v>45383</v>
      </c>
      <c r="B3325" s="1" t="s">
        <v>13</v>
      </c>
      <c r="C3325" s="1" t="s">
        <v>290</v>
      </c>
      <c r="D3325" s="1" t="s">
        <v>86</v>
      </c>
      <c r="E3325" s="1" t="str">
        <f>+VLOOKUP(D3325,'[1]Exportar Hoja de Trabajo'!$B$2:$F$2549,2,0)</f>
        <v>PEREIRA - MATECAÑA</v>
      </c>
      <c r="F3325" s="1" t="s">
        <v>32</v>
      </c>
      <c r="G3325" s="1" t="s">
        <v>33</v>
      </c>
      <c r="H3325" s="1" t="s">
        <v>15</v>
      </c>
      <c r="I3325" s="5">
        <v>29</v>
      </c>
      <c r="J3325" s="1" t="s">
        <v>25</v>
      </c>
      <c r="K3325" s="1" t="s">
        <v>26</v>
      </c>
    </row>
    <row r="3326" spans="1:11" ht="13.5" thickBot="1">
      <c r="A3326" s="30">
        <v>45383</v>
      </c>
      <c r="B3326" s="1" t="s">
        <v>13</v>
      </c>
      <c r="C3326" s="1" t="s">
        <v>290</v>
      </c>
      <c r="D3326" s="1" t="s">
        <v>86</v>
      </c>
      <c r="E3326" s="1" t="str">
        <f>+VLOOKUP(D3326,'[1]Exportar Hoja de Trabajo'!$B$2:$F$2549,2,0)</f>
        <v>PEREIRA - MATECAÑA</v>
      </c>
      <c r="F3326" s="1" t="s">
        <v>6</v>
      </c>
      <c r="G3326" s="1" t="s">
        <v>283</v>
      </c>
      <c r="H3326" s="1" t="s">
        <v>45</v>
      </c>
      <c r="I3326" s="5">
        <v>335</v>
      </c>
      <c r="J3326" s="1" t="s">
        <v>46</v>
      </c>
      <c r="K3326" s="1" t="s">
        <v>47</v>
      </c>
    </row>
    <row r="3327" spans="1:11" ht="13.5" thickBot="1">
      <c r="A3327" s="30">
        <v>45383</v>
      </c>
      <c r="B3327" s="1" t="s">
        <v>13</v>
      </c>
      <c r="C3327" s="1" t="s">
        <v>290</v>
      </c>
      <c r="D3327" s="1" t="s">
        <v>86</v>
      </c>
      <c r="E3327" s="1" t="str">
        <f>+VLOOKUP(D3327,'[1]Exportar Hoja de Trabajo'!$B$2:$F$2549,2,0)</f>
        <v>PEREIRA - MATECAÑA</v>
      </c>
      <c r="F3327" s="1" t="s">
        <v>6</v>
      </c>
      <c r="G3327" s="1" t="s">
        <v>283</v>
      </c>
      <c r="H3327" s="1" t="s">
        <v>15</v>
      </c>
      <c r="I3327" s="5">
        <v>203</v>
      </c>
      <c r="J3327" s="1" t="s">
        <v>25</v>
      </c>
      <c r="K3327" s="1" t="s">
        <v>26</v>
      </c>
    </row>
    <row r="3328" spans="1:11" ht="13.5" thickBot="1">
      <c r="A3328" s="30">
        <v>45383</v>
      </c>
      <c r="B3328" s="1" t="s">
        <v>13</v>
      </c>
      <c r="C3328" s="1" t="s">
        <v>290</v>
      </c>
      <c r="D3328" s="1" t="s">
        <v>86</v>
      </c>
      <c r="E3328" s="1" t="str">
        <f>+VLOOKUP(D3328,'[1]Exportar Hoja de Trabajo'!$B$2:$F$2549,2,0)</f>
        <v>PEREIRA - MATECAÑA</v>
      </c>
      <c r="F3328" s="1" t="s">
        <v>18</v>
      </c>
      <c r="G3328" s="1" t="s">
        <v>19</v>
      </c>
      <c r="H3328" s="1" t="s">
        <v>29</v>
      </c>
      <c r="I3328" s="5">
        <v>154</v>
      </c>
      <c r="J3328" s="1" t="s">
        <v>30</v>
      </c>
      <c r="K3328" s="1" t="s">
        <v>488</v>
      </c>
    </row>
    <row r="3329" spans="1:11" ht="13.5" thickBot="1">
      <c r="A3329" s="30">
        <v>45383</v>
      </c>
      <c r="B3329" s="1" t="s">
        <v>13</v>
      </c>
      <c r="C3329" s="1" t="s">
        <v>290</v>
      </c>
      <c r="D3329" s="1" t="s">
        <v>86</v>
      </c>
      <c r="E3329" s="1" t="str">
        <f>+VLOOKUP(D3329,'[1]Exportar Hoja de Trabajo'!$B$2:$F$2549,2,0)</f>
        <v>PEREIRA - MATECAÑA</v>
      </c>
      <c r="F3329" s="1" t="s">
        <v>18</v>
      </c>
      <c r="G3329" s="1" t="s">
        <v>19</v>
      </c>
      <c r="H3329" s="1" t="s">
        <v>15</v>
      </c>
      <c r="I3329" s="5">
        <v>66</v>
      </c>
      <c r="J3329" s="1" t="s">
        <v>25</v>
      </c>
      <c r="K3329" s="1" t="s">
        <v>26</v>
      </c>
    </row>
    <row r="3330" spans="1:11" ht="13.5" thickBot="1">
      <c r="A3330" s="30">
        <v>45383</v>
      </c>
      <c r="B3330" s="1" t="s">
        <v>13</v>
      </c>
      <c r="C3330" s="1" t="s">
        <v>290</v>
      </c>
      <c r="D3330" s="1" t="s">
        <v>86</v>
      </c>
      <c r="E3330" s="1" t="str">
        <f>+VLOOKUP(D3330,'[1]Exportar Hoja de Trabajo'!$B$2:$F$2549,2,0)</f>
        <v>PEREIRA - MATECAÑA</v>
      </c>
      <c r="F3330" s="1" t="s">
        <v>23</v>
      </c>
      <c r="G3330" s="1" t="s">
        <v>24</v>
      </c>
      <c r="H3330" s="1" t="s">
        <v>45</v>
      </c>
      <c r="I3330" s="5">
        <v>61</v>
      </c>
      <c r="J3330" s="1" t="s">
        <v>46</v>
      </c>
      <c r="K3330" s="1" t="s">
        <v>47</v>
      </c>
    </row>
    <row r="3331" spans="1:11" ht="13.5" thickBot="1">
      <c r="A3331" s="30">
        <v>45383</v>
      </c>
      <c r="B3331" s="1" t="s">
        <v>13</v>
      </c>
      <c r="C3331" s="1" t="s">
        <v>290</v>
      </c>
      <c r="D3331" s="1" t="s">
        <v>86</v>
      </c>
      <c r="E3331" s="1" t="str">
        <f>+VLOOKUP(D3331,'[1]Exportar Hoja de Trabajo'!$B$2:$F$2549,2,0)</f>
        <v>PEREIRA - MATECAÑA</v>
      </c>
      <c r="F3331" s="1" t="s">
        <v>27</v>
      </c>
      <c r="G3331" s="1" t="s">
        <v>28</v>
      </c>
      <c r="H3331" s="1" t="s">
        <v>49</v>
      </c>
      <c r="I3331" s="5">
        <v>1</v>
      </c>
      <c r="J3331" s="1" t="s">
        <v>50</v>
      </c>
      <c r="K3331" s="1" t="s">
        <v>51</v>
      </c>
    </row>
    <row r="3332" spans="1:11" ht="13.5" thickBot="1">
      <c r="A3332" s="30">
        <v>45383</v>
      </c>
      <c r="B3332" s="1" t="s">
        <v>13</v>
      </c>
      <c r="C3332" s="1" t="s">
        <v>290</v>
      </c>
      <c r="D3332" s="1" t="s">
        <v>86</v>
      </c>
      <c r="E3332" s="1" t="str">
        <f>+VLOOKUP(D3332,'[1]Exportar Hoja de Trabajo'!$B$2:$F$2549,2,0)</f>
        <v>PEREIRA - MATECAÑA</v>
      </c>
      <c r="F3332" s="1" t="s">
        <v>27</v>
      </c>
      <c r="G3332" s="1" t="s">
        <v>28</v>
      </c>
      <c r="H3332" s="1" t="s">
        <v>15</v>
      </c>
      <c r="I3332" s="5">
        <v>15</v>
      </c>
      <c r="J3332" s="1" t="s">
        <v>16</v>
      </c>
      <c r="K3332" s="1" t="s">
        <v>17</v>
      </c>
    </row>
    <row r="3333" spans="1:11" ht="13.5" thickBot="1">
      <c r="A3333" s="30">
        <v>45383</v>
      </c>
      <c r="B3333" s="1" t="s">
        <v>13</v>
      </c>
      <c r="C3333" s="1" t="s">
        <v>290</v>
      </c>
      <c r="D3333" s="1" t="s">
        <v>87</v>
      </c>
      <c r="E3333" s="1" t="str">
        <f>+VLOOKUP(D3333,'[1]Exportar Hoja de Trabajo'!$B$2:$F$2549,2,0)</f>
        <v>PASTO - ANTONIO NARIQO</v>
      </c>
      <c r="F3333" s="1" t="s">
        <v>27</v>
      </c>
      <c r="G3333" s="1" t="s">
        <v>28</v>
      </c>
      <c r="H3333" s="1" t="s">
        <v>29</v>
      </c>
      <c r="I3333" s="5">
        <v>47</v>
      </c>
      <c r="J3333" s="1" t="s">
        <v>30</v>
      </c>
      <c r="K3333" s="1" t="s">
        <v>488</v>
      </c>
    </row>
    <row r="3334" spans="1:11" ht="13.5" thickBot="1">
      <c r="A3334" s="30">
        <v>45383</v>
      </c>
      <c r="B3334" s="1" t="s">
        <v>13</v>
      </c>
      <c r="C3334" s="1" t="s">
        <v>290</v>
      </c>
      <c r="D3334" s="1" t="s">
        <v>87</v>
      </c>
      <c r="E3334" s="1" t="str">
        <f>+VLOOKUP(D3334,'[1]Exportar Hoja de Trabajo'!$B$2:$F$2549,2,0)</f>
        <v>PASTO - ANTONIO NARIQO</v>
      </c>
      <c r="F3334" s="1" t="s">
        <v>40</v>
      </c>
      <c r="G3334" s="1" t="s">
        <v>41</v>
      </c>
      <c r="H3334" s="1" t="s">
        <v>29</v>
      </c>
      <c r="I3334" s="5">
        <v>507</v>
      </c>
      <c r="J3334" s="1" t="s">
        <v>46</v>
      </c>
      <c r="K3334" s="1" t="s">
        <v>47</v>
      </c>
    </row>
    <row r="3335" spans="1:11" ht="13.5" thickBot="1">
      <c r="A3335" s="30">
        <v>45383</v>
      </c>
      <c r="B3335" s="1" t="s">
        <v>13</v>
      </c>
      <c r="C3335" s="1" t="s">
        <v>290</v>
      </c>
      <c r="D3335" s="1" t="s">
        <v>88</v>
      </c>
      <c r="E3335" s="1" t="str">
        <f>+VLOOKUP(D3335,'[1]Exportar Hoja de Trabajo'!$B$2:$F$2549,2,0)</f>
        <v>ALMIRANTE PADILLA</v>
      </c>
      <c r="F3335" s="1" t="s">
        <v>23</v>
      </c>
      <c r="G3335" s="1" t="s">
        <v>24</v>
      </c>
      <c r="H3335" s="1" t="s">
        <v>45</v>
      </c>
      <c r="I3335" s="5">
        <v>9</v>
      </c>
      <c r="J3335" s="1" t="s">
        <v>46</v>
      </c>
      <c r="K3335" s="1" t="s">
        <v>47</v>
      </c>
    </row>
    <row r="3336" spans="1:11" ht="13.5" thickBot="1">
      <c r="A3336" s="30">
        <v>45383</v>
      </c>
      <c r="B3336" s="1" t="s">
        <v>13</v>
      </c>
      <c r="C3336" s="1" t="s">
        <v>290</v>
      </c>
      <c r="D3336" s="1" t="s">
        <v>88</v>
      </c>
      <c r="E3336" s="1" t="str">
        <f>+VLOOKUP(D3336,'[1]Exportar Hoja de Trabajo'!$B$2:$F$2549,2,0)</f>
        <v>ALMIRANTE PADILLA</v>
      </c>
      <c r="F3336" s="1" t="s">
        <v>40</v>
      </c>
      <c r="G3336" s="1" t="s">
        <v>41</v>
      </c>
      <c r="H3336" s="1" t="s">
        <v>29</v>
      </c>
      <c r="I3336" s="5">
        <v>105</v>
      </c>
      <c r="J3336" s="1" t="s">
        <v>30</v>
      </c>
      <c r="K3336" s="1" t="s">
        <v>488</v>
      </c>
    </row>
    <row r="3337" spans="1:11" ht="13.5" thickBot="1">
      <c r="A3337" s="30">
        <v>45383</v>
      </c>
      <c r="B3337" s="1" t="s">
        <v>13</v>
      </c>
      <c r="C3337" s="1" t="s">
        <v>290</v>
      </c>
      <c r="D3337" s="1" t="s">
        <v>88</v>
      </c>
      <c r="E3337" s="1" t="str">
        <f>+VLOOKUP(D3337,'[1]Exportar Hoja de Trabajo'!$B$2:$F$2549,2,0)</f>
        <v>ALMIRANTE PADILLA</v>
      </c>
      <c r="F3337" s="1" t="s">
        <v>59</v>
      </c>
      <c r="G3337" s="1" t="s">
        <v>60</v>
      </c>
      <c r="H3337" s="1" t="s">
        <v>29</v>
      </c>
      <c r="I3337" s="5">
        <v>51</v>
      </c>
      <c r="J3337" s="1" t="s">
        <v>30</v>
      </c>
      <c r="K3337" s="1" t="s">
        <v>488</v>
      </c>
    </row>
    <row r="3338" spans="1:11" ht="13.5" thickBot="1">
      <c r="A3338" s="30">
        <v>45383</v>
      </c>
      <c r="B3338" s="1" t="s">
        <v>13</v>
      </c>
      <c r="C3338" s="1" t="s">
        <v>290</v>
      </c>
      <c r="D3338" s="1" t="s">
        <v>89</v>
      </c>
      <c r="E3338" s="1" t="str">
        <f>+VLOOKUP(D3338,'[1]Exportar Hoja de Trabajo'!$B$2:$F$2549,2,0)</f>
        <v>SIMON BOLIVAR</v>
      </c>
      <c r="F3338" s="1" t="s">
        <v>32</v>
      </c>
      <c r="G3338" s="1" t="s">
        <v>33</v>
      </c>
      <c r="H3338" s="1" t="s">
        <v>15</v>
      </c>
      <c r="I3338" s="5">
        <v>105</v>
      </c>
      <c r="J3338" s="1" t="s">
        <v>16</v>
      </c>
      <c r="K3338" s="1" t="s">
        <v>17</v>
      </c>
    </row>
    <row r="3339" spans="1:11" ht="13.5" thickBot="1">
      <c r="A3339" s="30">
        <v>45383</v>
      </c>
      <c r="B3339" s="1" t="s">
        <v>13</v>
      </c>
      <c r="C3339" s="1" t="s">
        <v>290</v>
      </c>
      <c r="D3339" s="1" t="s">
        <v>89</v>
      </c>
      <c r="E3339" s="1" t="str">
        <f>+VLOOKUP(D3339,'[1]Exportar Hoja de Trabajo'!$B$2:$F$2549,2,0)</f>
        <v>SIMON BOLIVAR</v>
      </c>
      <c r="F3339" s="1" t="s">
        <v>6</v>
      </c>
      <c r="G3339" s="1" t="s">
        <v>283</v>
      </c>
      <c r="H3339" s="1" t="s">
        <v>29</v>
      </c>
      <c r="I3339" s="5">
        <v>1145</v>
      </c>
      <c r="J3339" s="1" t="s">
        <v>30</v>
      </c>
      <c r="K3339" s="1" t="s">
        <v>488</v>
      </c>
    </row>
    <row r="3340" spans="1:11" ht="13.5" thickBot="1">
      <c r="A3340" s="30">
        <v>45383</v>
      </c>
      <c r="B3340" s="1" t="s">
        <v>13</v>
      </c>
      <c r="C3340" s="1" t="s">
        <v>290</v>
      </c>
      <c r="D3340" s="1" t="s">
        <v>89</v>
      </c>
      <c r="E3340" s="1" t="str">
        <f>+VLOOKUP(D3340,'[1]Exportar Hoja de Trabajo'!$B$2:$F$2549,2,0)</f>
        <v>SIMON BOLIVAR</v>
      </c>
      <c r="F3340" s="1" t="s">
        <v>65</v>
      </c>
      <c r="G3340" s="1" t="s">
        <v>66</v>
      </c>
      <c r="H3340" s="1" t="s">
        <v>29</v>
      </c>
      <c r="I3340" s="5">
        <v>1</v>
      </c>
      <c r="J3340" s="1" t="s">
        <v>46</v>
      </c>
      <c r="K3340" s="1" t="s">
        <v>47</v>
      </c>
    </row>
    <row r="3341" spans="1:11" ht="13.5" thickBot="1">
      <c r="A3341" s="30">
        <v>45383</v>
      </c>
      <c r="B3341" s="1" t="s">
        <v>13</v>
      </c>
      <c r="C3341" s="1" t="s">
        <v>290</v>
      </c>
      <c r="D3341" s="1" t="s">
        <v>89</v>
      </c>
      <c r="E3341" s="1" t="str">
        <f>+VLOOKUP(D3341,'[1]Exportar Hoja de Trabajo'!$B$2:$F$2549,2,0)</f>
        <v>SIMON BOLIVAR</v>
      </c>
      <c r="F3341" s="1" t="s">
        <v>18</v>
      </c>
      <c r="G3341" s="1" t="s">
        <v>19</v>
      </c>
      <c r="H3341" s="1" t="s">
        <v>15</v>
      </c>
      <c r="I3341" s="5">
        <v>13</v>
      </c>
      <c r="J3341" s="1" t="s">
        <v>25</v>
      </c>
      <c r="K3341" s="1" t="s">
        <v>26</v>
      </c>
    </row>
    <row r="3342" spans="1:11" ht="13.5" thickBot="1">
      <c r="A3342" s="30">
        <v>45383</v>
      </c>
      <c r="B3342" s="1" t="s">
        <v>13</v>
      </c>
      <c r="C3342" s="1" t="s">
        <v>290</v>
      </c>
      <c r="D3342" s="1" t="s">
        <v>89</v>
      </c>
      <c r="E3342" s="1" t="str">
        <f>+VLOOKUP(D3342,'[1]Exportar Hoja de Trabajo'!$B$2:$F$2549,2,0)</f>
        <v>SIMON BOLIVAR</v>
      </c>
      <c r="F3342" s="1" t="s">
        <v>18</v>
      </c>
      <c r="G3342" s="1" t="s">
        <v>19</v>
      </c>
      <c r="H3342" s="1" t="s">
        <v>15</v>
      </c>
      <c r="I3342" s="5">
        <v>105</v>
      </c>
      <c r="J3342" s="1" t="s">
        <v>16</v>
      </c>
      <c r="K3342" s="1" t="s">
        <v>17</v>
      </c>
    </row>
    <row r="3343" spans="1:11" ht="13.5" thickBot="1">
      <c r="A3343" s="30">
        <v>45383</v>
      </c>
      <c r="B3343" s="1" t="s">
        <v>13</v>
      </c>
      <c r="C3343" s="1" t="s">
        <v>290</v>
      </c>
      <c r="D3343" s="1" t="s">
        <v>89</v>
      </c>
      <c r="E3343" s="1" t="str">
        <f>+VLOOKUP(D3343,'[1]Exportar Hoja de Trabajo'!$B$2:$F$2549,2,0)</f>
        <v>SIMON BOLIVAR</v>
      </c>
      <c r="F3343" s="1" t="s">
        <v>23</v>
      </c>
      <c r="G3343" s="1" t="s">
        <v>24</v>
      </c>
      <c r="H3343" s="1" t="s">
        <v>120</v>
      </c>
      <c r="I3343" s="5">
        <v>12</v>
      </c>
      <c r="J3343" s="1" t="s">
        <v>115</v>
      </c>
      <c r="K3343" s="1" t="s">
        <v>116</v>
      </c>
    </row>
    <row r="3344" spans="1:11" ht="13.5" thickBot="1">
      <c r="A3344" s="30">
        <v>45383</v>
      </c>
      <c r="B3344" s="1" t="s">
        <v>186</v>
      </c>
      <c r="C3344" s="1" t="s">
        <v>297</v>
      </c>
      <c r="D3344" s="1" t="s">
        <v>5</v>
      </c>
      <c r="E3344" s="1" t="str">
        <f>+VLOOKUP(D3344,'[1]Exportar Hoja de Trabajo'!$B$2:$F$2549,2,0)</f>
        <v>BOGOTA - EL DORADO LUIS CARLOS GALAN SARMIENTO</v>
      </c>
      <c r="F3344" s="1" t="s">
        <v>38</v>
      </c>
      <c r="G3344" s="1" t="s">
        <v>39</v>
      </c>
      <c r="H3344" s="1" t="s">
        <v>10</v>
      </c>
      <c r="I3344" s="5">
        <v>1</v>
      </c>
      <c r="J3344" s="1" t="s">
        <v>195</v>
      </c>
      <c r="K3344" s="1" t="s">
        <v>196</v>
      </c>
    </row>
    <row r="3345" spans="1:11" ht="13.5" thickBot="1">
      <c r="A3345" s="30">
        <v>45383</v>
      </c>
      <c r="B3345" s="1" t="s">
        <v>90</v>
      </c>
      <c r="C3345" s="1" t="s">
        <v>294</v>
      </c>
      <c r="D3345" s="1" t="s">
        <v>5</v>
      </c>
      <c r="E3345" s="1" t="str">
        <f>+VLOOKUP(D3345,'[1]Exportar Hoja de Trabajo'!$B$2:$F$2549,2,0)</f>
        <v>BOGOTA - EL DORADO LUIS CARLOS GALAN SARMIENTO</v>
      </c>
      <c r="F3345" s="1" t="s">
        <v>18</v>
      </c>
      <c r="G3345" s="1" t="s">
        <v>19</v>
      </c>
      <c r="H3345" s="1" t="s">
        <v>52</v>
      </c>
      <c r="I3345" s="5">
        <v>17</v>
      </c>
      <c r="J3345" s="1" t="s">
        <v>105</v>
      </c>
      <c r="K3345" s="1" t="s">
        <v>106</v>
      </c>
    </row>
    <row r="3346" spans="1:11" ht="13.5" thickBot="1">
      <c r="A3346" s="30">
        <v>45383</v>
      </c>
      <c r="B3346" s="1" t="s">
        <v>90</v>
      </c>
      <c r="C3346" s="1" t="s">
        <v>294</v>
      </c>
      <c r="D3346" s="1" t="s">
        <v>5</v>
      </c>
      <c r="E3346" s="1" t="str">
        <f>+VLOOKUP(D3346,'[1]Exportar Hoja de Trabajo'!$B$2:$F$2549,2,0)</f>
        <v>BOGOTA - EL DORADO LUIS CARLOS GALAN SARMIENTO</v>
      </c>
      <c r="F3346" s="1" t="s">
        <v>23</v>
      </c>
      <c r="G3346" s="1" t="s">
        <v>24</v>
      </c>
      <c r="H3346" s="1" t="s">
        <v>52</v>
      </c>
      <c r="I3346" s="5">
        <v>17</v>
      </c>
      <c r="J3346" s="1" t="s">
        <v>105</v>
      </c>
      <c r="K3346" s="1" t="s">
        <v>106</v>
      </c>
    </row>
    <row r="3347" spans="1:11" ht="13.5" thickBot="1">
      <c r="A3347" s="30">
        <v>45383</v>
      </c>
      <c r="B3347" s="1" t="s">
        <v>90</v>
      </c>
      <c r="C3347" s="1" t="s">
        <v>294</v>
      </c>
      <c r="D3347" s="1" t="s">
        <v>5</v>
      </c>
      <c r="E3347" s="1" t="str">
        <f>+VLOOKUP(D3347,'[1]Exportar Hoja de Trabajo'!$B$2:$F$2549,2,0)</f>
        <v>BOGOTA - EL DORADO LUIS CARLOS GALAN SARMIENTO</v>
      </c>
      <c r="F3347" s="1" t="s">
        <v>38</v>
      </c>
      <c r="G3347" s="1" t="s">
        <v>39</v>
      </c>
      <c r="H3347" s="1" t="s">
        <v>94</v>
      </c>
      <c r="I3347" s="5">
        <v>38</v>
      </c>
      <c r="J3347" s="1" t="s">
        <v>95</v>
      </c>
      <c r="K3347" s="1" t="s">
        <v>96</v>
      </c>
    </row>
    <row r="3348" spans="1:11" ht="13.5" thickBot="1">
      <c r="A3348" s="30">
        <v>45383</v>
      </c>
      <c r="B3348" s="1" t="s">
        <v>112</v>
      </c>
      <c r="C3348" s="1" t="s">
        <v>293</v>
      </c>
      <c r="D3348" s="1" t="s">
        <v>113</v>
      </c>
      <c r="E3348" s="1" t="str">
        <f>+VLOOKUP(D3348,'[1]Exportar Hoja de Trabajo'!$B$2:$F$2549,2,0)</f>
        <v>BARRANCABERMEJA-YARIGUIES</v>
      </c>
      <c r="F3348" s="1" t="s">
        <v>32</v>
      </c>
      <c r="G3348" s="1" t="s">
        <v>33</v>
      </c>
      <c r="H3348" s="1" t="s">
        <v>114</v>
      </c>
      <c r="I3348" s="5">
        <v>37</v>
      </c>
      <c r="J3348" s="1" t="s">
        <v>115</v>
      </c>
      <c r="K3348" s="1" t="s">
        <v>116</v>
      </c>
    </row>
    <row r="3349" spans="1:11" ht="13.5" thickBot="1">
      <c r="A3349" s="30">
        <v>45383</v>
      </c>
      <c r="B3349" s="1" t="s">
        <v>112</v>
      </c>
      <c r="C3349" s="1" t="s">
        <v>293</v>
      </c>
      <c r="D3349" s="1" t="s">
        <v>113</v>
      </c>
      <c r="E3349" s="1" t="str">
        <f>+VLOOKUP(D3349,'[1]Exportar Hoja de Trabajo'!$B$2:$F$2549,2,0)</f>
        <v>BARRANCABERMEJA-YARIGUIES</v>
      </c>
      <c r="F3349" s="1" t="s">
        <v>23</v>
      </c>
      <c r="G3349" s="1" t="s">
        <v>24</v>
      </c>
      <c r="H3349" s="1" t="s">
        <v>29</v>
      </c>
      <c r="I3349" s="5">
        <v>57</v>
      </c>
      <c r="J3349" s="1" t="s">
        <v>117</v>
      </c>
      <c r="K3349" s="1" t="s">
        <v>47</v>
      </c>
    </row>
    <row r="3350" spans="1:11" ht="13.5" thickBot="1">
      <c r="A3350" s="30">
        <v>45383</v>
      </c>
      <c r="B3350" s="1" t="s">
        <v>112</v>
      </c>
      <c r="C3350" s="1" t="s">
        <v>293</v>
      </c>
      <c r="D3350" s="1" t="s">
        <v>73</v>
      </c>
      <c r="E3350" s="1" t="str">
        <f>+VLOOKUP(D3350,'[1]Exportar Hoja de Trabajo'!$B$2:$F$2549,2,0)</f>
        <v>EL YOPAL</v>
      </c>
      <c r="F3350" s="1" t="s">
        <v>59</v>
      </c>
      <c r="G3350" s="1" t="s">
        <v>60</v>
      </c>
      <c r="H3350" s="1" t="s">
        <v>29</v>
      </c>
      <c r="I3350" s="5">
        <v>47</v>
      </c>
      <c r="J3350" s="1" t="s">
        <v>46</v>
      </c>
      <c r="K3350" s="1" t="s">
        <v>47</v>
      </c>
    </row>
    <row r="3351" spans="1:11" ht="13.5" thickBot="1">
      <c r="A3351" s="30">
        <v>45383</v>
      </c>
      <c r="B3351" s="1" t="s">
        <v>112</v>
      </c>
      <c r="C3351" s="1" t="s">
        <v>293</v>
      </c>
      <c r="D3351" s="1" t="s">
        <v>118</v>
      </c>
      <c r="E3351" s="1" t="str">
        <f>+VLOOKUP(D3351,'[1]Exportar Hoja de Trabajo'!$B$2:$F$2549,2,0)</f>
        <v>GUILLERMO LEON VALENCIA</v>
      </c>
      <c r="F3351" s="1" t="s">
        <v>32</v>
      </c>
      <c r="G3351" s="1" t="s">
        <v>33</v>
      </c>
      <c r="H3351" s="1" t="s">
        <v>114</v>
      </c>
      <c r="I3351" s="5">
        <v>33</v>
      </c>
      <c r="J3351" s="1" t="s">
        <v>115</v>
      </c>
      <c r="K3351" s="1" t="s">
        <v>116</v>
      </c>
    </row>
    <row r="3352" spans="1:11" ht="13.5" thickBot="1">
      <c r="A3352" s="30">
        <v>45383</v>
      </c>
      <c r="B3352" s="1" t="s">
        <v>112</v>
      </c>
      <c r="C3352" s="1" t="s">
        <v>293</v>
      </c>
      <c r="D3352" s="1" t="s">
        <v>118</v>
      </c>
      <c r="E3352" s="1" t="str">
        <f>+VLOOKUP(D3352,'[1]Exportar Hoja de Trabajo'!$B$2:$F$2549,2,0)</f>
        <v>GUILLERMO LEON VALENCIA</v>
      </c>
      <c r="F3352" s="1" t="s">
        <v>18</v>
      </c>
      <c r="G3352" s="1" t="s">
        <v>19</v>
      </c>
      <c r="H3352" s="1" t="s">
        <v>114</v>
      </c>
      <c r="I3352" s="5">
        <v>33</v>
      </c>
      <c r="J3352" s="1" t="s">
        <v>115</v>
      </c>
      <c r="K3352" s="1" t="s">
        <v>116</v>
      </c>
    </row>
    <row r="3353" spans="1:11" ht="13.5" thickBot="1">
      <c r="A3353" s="30">
        <v>45383</v>
      </c>
      <c r="B3353" s="1" t="s">
        <v>112</v>
      </c>
      <c r="C3353" s="1" t="s">
        <v>293</v>
      </c>
      <c r="D3353" s="1" t="s">
        <v>118</v>
      </c>
      <c r="E3353" s="1" t="str">
        <f>+VLOOKUP(D3353,'[1]Exportar Hoja de Trabajo'!$B$2:$F$2549,2,0)</f>
        <v>GUILLERMO LEON VALENCIA</v>
      </c>
      <c r="F3353" s="1" t="s">
        <v>23</v>
      </c>
      <c r="G3353" s="1" t="s">
        <v>24</v>
      </c>
      <c r="H3353" s="1" t="s">
        <v>114</v>
      </c>
      <c r="I3353" s="5">
        <v>33</v>
      </c>
      <c r="J3353" s="1" t="s">
        <v>115</v>
      </c>
      <c r="K3353" s="1" t="s">
        <v>116</v>
      </c>
    </row>
    <row r="3354" spans="1:11" ht="13.5" thickBot="1">
      <c r="A3354" s="30">
        <v>45383</v>
      </c>
      <c r="B3354" s="1" t="s">
        <v>112</v>
      </c>
      <c r="C3354" s="1" t="s">
        <v>293</v>
      </c>
      <c r="D3354" s="1" t="s">
        <v>119</v>
      </c>
      <c r="E3354" s="1" t="str">
        <f>+VLOOKUP(D3354,'[1]Exportar Hoja de Trabajo'!$B$2:$F$2549,2,0)</f>
        <v>ALFONSO LOPEZ PUMAREJO.</v>
      </c>
      <c r="F3354" s="1" t="s">
        <v>23</v>
      </c>
      <c r="G3354" s="1" t="s">
        <v>24</v>
      </c>
      <c r="H3354" s="1" t="s">
        <v>15</v>
      </c>
      <c r="I3354" s="5">
        <v>2</v>
      </c>
      <c r="J3354" s="1" t="s">
        <v>16</v>
      </c>
      <c r="K3354" s="1" t="s">
        <v>17</v>
      </c>
    </row>
    <row r="3355" spans="1:11" ht="13.5" thickBot="1">
      <c r="A3355" s="30">
        <v>45383</v>
      </c>
      <c r="B3355" s="1" t="s">
        <v>139</v>
      </c>
      <c r="C3355" s="1" t="s">
        <v>291</v>
      </c>
      <c r="D3355" s="1" t="s">
        <v>140</v>
      </c>
      <c r="E3355" s="1" t="str">
        <f>+VLOOKUP(D3355,'[1]Exportar Hoja de Trabajo'!$B$2:$F$2549,2,0)</f>
        <v>MEDELLIN - OLAYA HERRERA</v>
      </c>
      <c r="F3355" s="1" t="s">
        <v>18</v>
      </c>
      <c r="G3355" s="1" t="s">
        <v>19</v>
      </c>
      <c r="H3355" s="1" t="s">
        <v>240</v>
      </c>
      <c r="I3355" s="5">
        <v>5</v>
      </c>
      <c r="J3355" s="1" t="s">
        <v>131</v>
      </c>
      <c r="K3355" s="1" t="s">
        <v>132</v>
      </c>
    </row>
    <row r="3356" spans="1:11" ht="13.5" thickBot="1">
      <c r="A3356" s="30">
        <v>45383</v>
      </c>
      <c r="B3356" s="1" t="s">
        <v>142</v>
      </c>
      <c r="C3356" s="1" t="s">
        <v>300</v>
      </c>
      <c r="D3356" s="1" t="s">
        <v>44</v>
      </c>
      <c r="E3356" s="1" t="str">
        <f>+VLOOKUP(D3356,'[1]Exportar Hoja de Trabajo'!$B$2:$F$2549,2,0)</f>
        <v>BUCARAMANGA - PALONEGRO</v>
      </c>
      <c r="F3356" s="1" t="s">
        <v>6</v>
      </c>
      <c r="G3356" s="1" t="s">
        <v>283</v>
      </c>
      <c r="H3356" s="1" t="s">
        <v>241</v>
      </c>
      <c r="I3356" s="5">
        <v>30</v>
      </c>
      <c r="J3356" s="1" t="s">
        <v>144</v>
      </c>
      <c r="K3356" s="1" t="s">
        <v>145</v>
      </c>
    </row>
    <row r="3357" spans="1:11" ht="13.5" thickBot="1">
      <c r="A3357" s="30">
        <v>45383</v>
      </c>
      <c r="B3357" s="1" t="s">
        <v>146</v>
      </c>
      <c r="C3357" s="1" t="s">
        <v>148</v>
      </c>
      <c r="D3357" s="1" t="s">
        <v>5</v>
      </c>
      <c r="E3357" s="1" t="str">
        <f>+VLOOKUP(D3357,'[1]Exportar Hoja de Trabajo'!$B$2:$F$2549,2,0)</f>
        <v>BOGOTA - EL DORADO LUIS CARLOS GALAN SARMIENTO</v>
      </c>
      <c r="F3357" s="1" t="s">
        <v>18</v>
      </c>
      <c r="G3357" s="1" t="s">
        <v>19</v>
      </c>
      <c r="H3357" s="1" t="s">
        <v>169</v>
      </c>
      <c r="I3357" s="5">
        <v>1</v>
      </c>
      <c r="J3357" s="1" t="s">
        <v>146</v>
      </c>
      <c r="K3357" s="1" t="s">
        <v>148</v>
      </c>
    </row>
    <row r="3358" spans="1:11" ht="13.5" thickBot="1">
      <c r="A3358" s="30">
        <v>45383</v>
      </c>
      <c r="B3358" s="1" t="s">
        <v>146</v>
      </c>
      <c r="C3358" s="1" t="s">
        <v>148</v>
      </c>
      <c r="D3358" s="1" t="s">
        <v>5</v>
      </c>
      <c r="E3358" s="1" t="str">
        <f>+VLOOKUP(D3358,'[1]Exportar Hoja de Trabajo'!$B$2:$F$2549,2,0)</f>
        <v>BOGOTA - EL DORADO LUIS CARLOS GALAN SARMIENTO</v>
      </c>
      <c r="F3358" s="1" t="s">
        <v>59</v>
      </c>
      <c r="G3358" s="1" t="s">
        <v>60</v>
      </c>
      <c r="H3358" s="1" t="s">
        <v>169</v>
      </c>
      <c r="I3358" s="5">
        <v>1</v>
      </c>
      <c r="J3358" s="1" t="s">
        <v>146</v>
      </c>
      <c r="K3358" s="1" t="s">
        <v>148</v>
      </c>
    </row>
    <row r="3359" spans="1:11" ht="13.5" thickBot="1">
      <c r="A3359" s="30">
        <v>45383</v>
      </c>
      <c r="B3359" s="1" t="s">
        <v>146</v>
      </c>
      <c r="C3359" s="1" t="s">
        <v>148</v>
      </c>
      <c r="D3359" s="1" t="s">
        <v>5</v>
      </c>
      <c r="E3359" s="1" t="str">
        <f>+VLOOKUP(D3359,'[1]Exportar Hoja de Trabajo'!$B$2:$F$2549,2,0)</f>
        <v>BOGOTA - EL DORADO LUIS CARLOS GALAN SARMIENTO</v>
      </c>
      <c r="F3359" s="1" t="s">
        <v>18</v>
      </c>
      <c r="G3359" s="1" t="s">
        <v>19</v>
      </c>
      <c r="H3359" s="1" t="s">
        <v>208</v>
      </c>
      <c r="I3359" s="5">
        <v>3</v>
      </c>
      <c r="J3359" s="1" t="s">
        <v>146</v>
      </c>
      <c r="K3359" s="1" t="s">
        <v>148</v>
      </c>
    </row>
    <row r="3360" spans="1:11" ht="13.5" thickBot="1">
      <c r="A3360" s="30">
        <v>45383</v>
      </c>
      <c r="B3360" s="1" t="s">
        <v>146</v>
      </c>
      <c r="C3360" s="1" t="s">
        <v>148</v>
      </c>
      <c r="D3360" s="1" t="s">
        <v>5</v>
      </c>
      <c r="E3360" s="1" t="str">
        <f>+VLOOKUP(D3360,'[1]Exportar Hoja de Trabajo'!$B$2:$F$2549,2,0)</f>
        <v>BOGOTA - EL DORADO LUIS CARLOS GALAN SARMIENTO</v>
      </c>
      <c r="F3360" s="1" t="s">
        <v>23</v>
      </c>
      <c r="G3360" s="1" t="s">
        <v>24</v>
      </c>
      <c r="H3360" s="1" t="s">
        <v>154</v>
      </c>
      <c r="I3360" s="5">
        <v>7</v>
      </c>
      <c r="J3360" s="1" t="s">
        <v>146</v>
      </c>
      <c r="K3360" s="1" t="s">
        <v>148</v>
      </c>
    </row>
    <row r="3361" spans="1:11" ht="13.5" thickBot="1">
      <c r="A3361" s="30">
        <v>45383</v>
      </c>
      <c r="B3361" s="1" t="s">
        <v>162</v>
      </c>
      <c r="C3361" s="1" t="s">
        <v>299</v>
      </c>
      <c r="D3361" s="1" t="s">
        <v>76</v>
      </c>
      <c r="E3361" s="1" t="str">
        <f>+VLOOKUP(D3361,'[1]Exportar Hoja de Trabajo'!$B$2:$F$2549,2,0)</f>
        <v>RIONEGRO - JOSE M. CORDOVA</v>
      </c>
      <c r="F3361" s="1" t="s">
        <v>27</v>
      </c>
      <c r="G3361" s="1" t="s">
        <v>28</v>
      </c>
      <c r="H3361" s="1" t="s">
        <v>150</v>
      </c>
      <c r="I3361" s="5">
        <v>1</v>
      </c>
      <c r="J3361" s="1" t="s">
        <v>131</v>
      </c>
      <c r="K3361" s="1" t="s">
        <v>132</v>
      </c>
    </row>
    <row r="3362" spans="1:11" ht="13.5" thickBot="1">
      <c r="A3362" s="30">
        <v>45383</v>
      </c>
      <c r="B3362" s="1" t="s">
        <v>162</v>
      </c>
      <c r="C3362" s="1" t="s">
        <v>299</v>
      </c>
      <c r="D3362" s="1" t="s">
        <v>76</v>
      </c>
      <c r="E3362" s="1" t="str">
        <f>+VLOOKUP(D3362,'[1]Exportar Hoja de Trabajo'!$B$2:$F$2549,2,0)</f>
        <v>RIONEGRO - JOSE M. CORDOVA</v>
      </c>
      <c r="F3362" s="1" t="s">
        <v>38</v>
      </c>
      <c r="G3362" s="1" t="s">
        <v>39</v>
      </c>
      <c r="H3362" s="1" t="s">
        <v>150</v>
      </c>
      <c r="I3362" s="5">
        <v>1</v>
      </c>
      <c r="J3362" s="1" t="s">
        <v>131</v>
      </c>
      <c r="K3362" s="1" t="s">
        <v>132</v>
      </c>
    </row>
    <row r="3363" spans="1:11" ht="13.5" thickBot="1">
      <c r="A3363" s="30">
        <v>45383</v>
      </c>
      <c r="B3363" s="1" t="s">
        <v>162</v>
      </c>
      <c r="C3363" s="1" t="s">
        <v>299</v>
      </c>
      <c r="D3363" s="1" t="s">
        <v>76</v>
      </c>
      <c r="E3363" s="1" t="str">
        <f>+VLOOKUP(D3363,'[1]Exportar Hoja de Trabajo'!$B$2:$F$2549,2,0)</f>
        <v>RIONEGRO - JOSE M. CORDOVA</v>
      </c>
      <c r="F3363" s="1" t="s">
        <v>18</v>
      </c>
      <c r="G3363" s="1" t="s">
        <v>19</v>
      </c>
      <c r="H3363" s="1" t="s">
        <v>165</v>
      </c>
      <c r="I3363" s="5">
        <v>4</v>
      </c>
      <c r="J3363" s="1" t="s">
        <v>131</v>
      </c>
      <c r="K3363" s="1" t="s">
        <v>132</v>
      </c>
    </row>
    <row r="3364" spans="1:11" ht="13.5" thickBot="1">
      <c r="A3364" s="30">
        <v>45383</v>
      </c>
      <c r="B3364" s="1" t="s">
        <v>162</v>
      </c>
      <c r="C3364" s="1" t="s">
        <v>299</v>
      </c>
      <c r="D3364" s="1" t="s">
        <v>76</v>
      </c>
      <c r="E3364" s="1" t="str">
        <f>+VLOOKUP(D3364,'[1]Exportar Hoja de Trabajo'!$B$2:$F$2549,2,0)</f>
        <v>RIONEGRO - JOSE M. CORDOVA</v>
      </c>
      <c r="F3364" s="1" t="s">
        <v>18</v>
      </c>
      <c r="G3364" s="1" t="s">
        <v>19</v>
      </c>
      <c r="H3364" s="1" t="s">
        <v>170</v>
      </c>
      <c r="I3364" s="5">
        <v>4</v>
      </c>
      <c r="J3364" s="1" t="s">
        <v>131</v>
      </c>
      <c r="K3364" s="1" t="s">
        <v>132</v>
      </c>
    </row>
    <row r="3365" spans="1:11" ht="13.5" thickBot="1">
      <c r="A3365" s="30">
        <v>45383</v>
      </c>
      <c r="B3365" s="1" t="s">
        <v>172</v>
      </c>
      <c r="C3365" s="1" t="s">
        <v>295</v>
      </c>
      <c r="D3365" s="1" t="s">
        <v>140</v>
      </c>
      <c r="E3365" s="1" t="str">
        <f>+VLOOKUP(D3365,'[1]Exportar Hoja de Trabajo'!$B$2:$F$2549,2,0)</f>
        <v>MEDELLIN - OLAYA HERRERA</v>
      </c>
      <c r="F3365" s="1" t="s">
        <v>59</v>
      </c>
      <c r="G3365" s="1" t="s">
        <v>60</v>
      </c>
      <c r="H3365" s="1" t="s">
        <v>221</v>
      </c>
      <c r="I3365" s="5">
        <v>56</v>
      </c>
      <c r="J3365" s="1" t="s">
        <v>172</v>
      </c>
      <c r="K3365" s="1" t="s">
        <v>222</v>
      </c>
    </row>
    <row r="3366" spans="1:11" ht="13.5" thickBot="1">
      <c r="A3366" s="30">
        <v>45383</v>
      </c>
      <c r="B3366" s="1" t="s">
        <v>172</v>
      </c>
      <c r="C3366" s="1" t="s">
        <v>295</v>
      </c>
      <c r="D3366" s="1" t="s">
        <v>140</v>
      </c>
      <c r="E3366" s="1" t="str">
        <f>+VLOOKUP(D3366,'[1]Exportar Hoja de Trabajo'!$B$2:$F$2549,2,0)</f>
        <v>MEDELLIN - OLAYA HERRERA</v>
      </c>
      <c r="F3366" s="1" t="s">
        <v>59</v>
      </c>
      <c r="G3366" s="1" t="s">
        <v>60</v>
      </c>
      <c r="H3366" s="1" t="s">
        <v>143</v>
      </c>
      <c r="I3366" s="5">
        <v>96</v>
      </c>
      <c r="J3366" s="1" t="s">
        <v>173</v>
      </c>
      <c r="K3366" s="1" t="s">
        <v>174</v>
      </c>
    </row>
    <row r="3367" spans="1:11" ht="13.5" thickBot="1">
      <c r="A3367" s="30">
        <v>45383</v>
      </c>
      <c r="B3367" s="1" t="s">
        <v>172</v>
      </c>
      <c r="C3367" s="1" t="s">
        <v>295</v>
      </c>
      <c r="D3367" s="1" t="s">
        <v>140</v>
      </c>
      <c r="E3367" s="1" t="str">
        <f>+VLOOKUP(D3367,'[1]Exportar Hoja de Trabajo'!$B$2:$F$2549,2,0)</f>
        <v>MEDELLIN - OLAYA HERRERA</v>
      </c>
      <c r="F3367" s="1" t="s">
        <v>27</v>
      </c>
      <c r="G3367" s="1" t="s">
        <v>28</v>
      </c>
      <c r="H3367" s="1" t="s">
        <v>147</v>
      </c>
      <c r="I3367" s="5">
        <v>43</v>
      </c>
      <c r="J3367" s="1" t="s">
        <v>173</v>
      </c>
      <c r="K3367" s="1" t="s">
        <v>174</v>
      </c>
    </row>
    <row r="3368" spans="1:11" ht="13.5" thickBot="1">
      <c r="A3368" s="30">
        <v>45383</v>
      </c>
      <c r="B3368" s="1" t="s">
        <v>13</v>
      </c>
      <c r="C3368" s="1" t="s">
        <v>290</v>
      </c>
      <c r="D3368" s="1" t="s">
        <v>14</v>
      </c>
      <c r="E3368" s="1" t="str">
        <f>+VLOOKUP(D3368,'[1]Exportar Hoja de Trabajo'!$B$2:$F$2549,2,0)</f>
        <v>SAN ANDRES-GUSTAVO ROJAS PINILLA</v>
      </c>
      <c r="F3368" s="1" t="s">
        <v>32</v>
      </c>
      <c r="G3368" s="1" t="s">
        <v>33</v>
      </c>
      <c r="H3368" s="1" t="s">
        <v>15</v>
      </c>
      <c r="I3368" s="5">
        <v>49</v>
      </c>
      <c r="J3368" s="1" t="s">
        <v>16</v>
      </c>
      <c r="K3368" s="1" t="s">
        <v>17</v>
      </c>
    </row>
    <row r="3369" spans="1:11" ht="13.5" thickBot="1">
      <c r="A3369" s="30">
        <v>45383</v>
      </c>
      <c r="B3369" s="1" t="s">
        <v>13</v>
      </c>
      <c r="C3369" s="1" t="s">
        <v>290</v>
      </c>
      <c r="D3369" s="1" t="s">
        <v>14</v>
      </c>
      <c r="E3369" s="1" t="str">
        <f>+VLOOKUP(D3369,'[1]Exportar Hoja de Trabajo'!$B$2:$F$2549,2,0)</f>
        <v>SAN ANDRES-GUSTAVO ROJAS PINILLA</v>
      </c>
      <c r="F3369" s="1" t="s">
        <v>6</v>
      </c>
      <c r="G3369" s="1" t="s">
        <v>283</v>
      </c>
      <c r="H3369" s="1" t="s">
        <v>15</v>
      </c>
      <c r="I3369" s="5">
        <v>239</v>
      </c>
      <c r="J3369" s="1" t="s">
        <v>16</v>
      </c>
      <c r="K3369" s="1" t="s">
        <v>17</v>
      </c>
    </row>
    <row r="3370" spans="1:11" ht="13.5" thickBot="1">
      <c r="A3370" s="30">
        <v>45383</v>
      </c>
      <c r="B3370" s="1" t="s">
        <v>13</v>
      </c>
      <c r="C3370" s="1" t="s">
        <v>290</v>
      </c>
      <c r="D3370" s="1" t="s">
        <v>14</v>
      </c>
      <c r="E3370" s="1" t="str">
        <f>+VLOOKUP(D3370,'[1]Exportar Hoja de Trabajo'!$B$2:$F$2549,2,0)</f>
        <v>SAN ANDRES-GUSTAVO ROJAS PINILLA</v>
      </c>
      <c r="F3370" s="1" t="s">
        <v>59</v>
      </c>
      <c r="G3370" s="1" t="s">
        <v>60</v>
      </c>
      <c r="H3370" s="1" t="s">
        <v>15</v>
      </c>
      <c r="I3370" s="5">
        <v>17</v>
      </c>
      <c r="J3370" s="1" t="s">
        <v>25</v>
      </c>
      <c r="K3370" s="1" t="s">
        <v>26</v>
      </c>
    </row>
    <row r="3371" spans="1:11" ht="13.5" thickBot="1">
      <c r="A3371" s="30">
        <v>45383</v>
      </c>
      <c r="B3371" s="1" t="s">
        <v>13</v>
      </c>
      <c r="C3371" s="1" t="s">
        <v>290</v>
      </c>
      <c r="D3371" s="1" t="s">
        <v>14</v>
      </c>
      <c r="E3371" s="1" t="str">
        <f>+VLOOKUP(D3371,'[1]Exportar Hoja de Trabajo'!$B$2:$F$2549,2,0)</f>
        <v>SAN ANDRES-GUSTAVO ROJAS PINILLA</v>
      </c>
      <c r="F3371" s="1" t="s">
        <v>59</v>
      </c>
      <c r="G3371" s="1" t="s">
        <v>60</v>
      </c>
      <c r="H3371" s="1" t="s">
        <v>15</v>
      </c>
      <c r="I3371" s="5">
        <v>49</v>
      </c>
      <c r="J3371" s="1" t="s">
        <v>16</v>
      </c>
      <c r="K3371" s="1" t="s">
        <v>17</v>
      </c>
    </row>
    <row r="3372" spans="1:11" ht="13.5" thickBot="1">
      <c r="A3372" s="30">
        <v>45383</v>
      </c>
      <c r="B3372" s="1" t="s">
        <v>13</v>
      </c>
      <c r="C3372" s="1" t="s">
        <v>290</v>
      </c>
      <c r="D3372" s="1" t="s">
        <v>31</v>
      </c>
      <c r="E3372" s="1" t="str">
        <f>+VLOOKUP(D3372,'[1]Exportar Hoja de Trabajo'!$B$2:$F$2549,2,0)</f>
        <v>EL EDEN</v>
      </c>
      <c r="F3372" s="1" t="s">
        <v>32</v>
      </c>
      <c r="G3372" s="1" t="s">
        <v>33</v>
      </c>
      <c r="H3372" s="1" t="s">
        <v>15</v>
      </c>
      <c r="I3372" s="5">
        <v>13</v>
      </c>
      <c r="J3372" s="1" t="s">
        <v>25</v>
      </c>
      <c r="K3372" s="1" t="s">
        <v>26</v>
      </c>
    </row>
    <row r="3373" spans="1:11" ht="13.5" thickBot="1">
      <c r="A3373" s="30">
        <v>45383</v>
      </c>
      <c r="B3373" s="1" t="s">
        <v>13</v>
      </c>
      <c r="C3373" s="1" t="s">
        <v>290</v>
      </c>
      <c r="D3373" s="1" t="s">
        <v>31</v>
      </c>
      <c r="E3373" s="1" t="str">
        <f>+VLOOKUP(D3373,'[1]Exportar Hoja de Trabajo'!$B$2:$F$2549,2,0)</f>
        <v>EL EDEN</v>
      </c>
      <c r="F3373" s="1" t="s">
        <v>6</v>
      </c>
      <c r="G3373" s="1" t="s">
        <v>283</v>
      </c>
      <c r="H3373" s="1" t="s">
        <v>29</v>
      </c>
      <c r="I3373" s="5">
        <v>837</v>
      </c>
      <c r="J3373" s="1" t="s">
        <v>46</v>
      </c>
      <c r="K3373" s="1" t="s">
        <v>47</v>
      </c>
    </row>
    <row r="3374" spans="1:11" ht="13.5" thickBot="1">
      <c r="A3374" s="30">
        <v>45383</v>
      </c>
      <c r="B3374" s="1" t="s">
        <v>13</v>
      </c>
      <c r="C3374" s="1" t="s">
        <v>290</v>
      </c>
      <c r="D3374" s="1" t="s">
        <v>31</v>
      </c>
      <c r="E3374" s="1" t="str">
        <f>+VLOOKUP(D3374,'[1]Exportar Hoja de Trabajo'!$B$2:$F$2549,2,0)</f>
        <v>EL EDEN</v>
      </c>
      <c r="F3374" s="1" t="s">
        <v>6</v>
      </c>
      <c r="G3374" s="1" t="s">
        <v>283</v>
      </c>
      <c r="H3374" s="1" t="s">
        <v>15</v>
      </c>
      <c r="I3374" s="5">
        <v>51</v>
      </c>
      <c r="J3374" s="1" t="s">
        <v>25</v>
      </c>
      <c r="K3374" s="1" t="s">
        <v>26</v>
      </c>
    </row>
    <row r="3375" spans="1:11" ht="13.5" thickBot="1">
      <c r="A3375" s="30">
        <v>45383</v>
      </c>
      <c r="B3375" s="1" t="s">
        <v>13</v>
      </c>
      <c r="C3375" s="1" t="s">
        <v>290</v>
      </c>
      <c r="D3375" s="1" t="s">
        <v>31</v>
      </c>
      <c r="E3375" s="1" t="str">
        <f>+VLOOKUP(D3375,'[1]Exportar Hoja de Trabajo'!$B$2:$F$2549,2,0)</f>
        <v>EL EDEN</v>
      </c>
      <c r="F3375" s="1" t="s">
        <v>18</v>
      </c>
      <c r="G3375" s="1" t="s">
        <v>19</v>
      </c>
      <c r="H3375" s="1" t="s">
        <v>29</v>
      </c>
      <c r="I3375" s="5">
        <v>13</v>
      </c>
      <c r="J3375" s="1" t="s">
        <v>34</v>
      </c>
      <c r="K3375" s="1" t="s">
        <v>35</v>
      </c>
    </row>
    <row r="3376" spans="1:11" ht="13.5" thickBot="1">
      <c r="A3376" s="30">
        <v>45383</v>
      </c>
      <c r="B3376" s="1" t="s">
        <v>13</v>
      </c>
      <c r="C3376" s="1" t="s">
        <v>290</v>
      </c>
      <c r="D3376" s="1" t="s">
        <v>31</v>
      </c>
      <c r="E3376" s="1" t="str">
        <f>+VLOOKUP(D3376,'[1]Exportar Hoja de Trabajo'!$B$2:$F$2549,2,0)</f>
        <v>EL EDEN</v>
      </c>
      <c r="F3376" s="1" t="s">
        <v>23</v>
      </c>
      <c r="G3376" s="1" t="s">
        <v>24</v>
      </c>
      <c r="H3376" s="1" t="s">
        <v>20</v>
      </c>
      <c r="I3376" s="5">
        <v>1</v>
      </c>
      <c r="J3376" s="1" t="s">
        <v>107</v>
      </c>
      <c r="K3376" s="1" t="s">
        <v>108</v>
      </c>
    </row>
    <row r="3377" spans="1:11" ht="13.5" thickBot="1">
      <c r="A3377" s="30">
        <v>45383</v>
      </c>
      <c r="B3377" s="1" t="s">
        <v>13</v>
      </c>
      <c r="C3377" s="1" t="s">
        <v>290</v>
      </c>
      <c r="D3377" s="1" t="s">
        <v>31</v>
      </c>
      <c r="E3377" s="1" t="str">
        <f>+VLOOKUP(D3377,'[1]Exportar Hoja de Trabajo'!$B$2:$F$2549,2,0)</f>
        <v>EL EDEN</v>
      </c>
      <c r="F3377" s="1" t="s">
        <v>40</v>
      </c>
      <c r="G3377" s="1" t="s">
        <v>41</v>
      </c>
      <c r="H3377" s="1" t="s">
        <v>29</v>
      </c>
      <c r="I3377" s="5">
        <v>26</v>
      </c>
      <c r="J3377" s="1" t="s">
        <v>34</v>
      </c>
      <c r="K3377" s="1" t="s">
        <v>35</v>
      </c>
    </row>
    <row r="3378" spans="1:11" ht="13.5" thickBot="1">
      <c r="A3378" s="30">
        <v>45383</v>
      </c>
      <c r="B3378" s="1" t="s">
        <v>13</v>
      </c>
      <c r="C3378" s="1" t="s">
        <v>290</v>
      </c>
      <c r="D3378" s="1" t="s">
        <v>37</v>
      </c>
      <c r="E3378" s="1" t="str">
        <f>+VLOOKUP(D3378,'[1]Exportar Hoja de Trabajo'!$B$2:$F$2549,2,0)</f>
        <v>BARRANQUILLA-E. CORTISSOZ</v>
      </c>
      <c r="F3378" s="1" t="s">
        <v>6</v>
      </c>
      <c r="G3378" s="1" t="s">
        <v>283</v>
      </c>
      <c r="H3378" s="1" t="s">
        <v>29</v>
      </c>
      <c r="I3378" s="5">
        <v>14</v>
      </c>
      <c r="J3378" s="1" t="s">
        <v>30</v>
      </c>
      <c r="K3378" s="1" t="s">
        <v>488</v>
      </c>
    </row>
    <row r="3379" spans="1:11" ht="13.5" thickBot="1">
      <c r="A3379" s="30">
        <v>45383</v>
      </c>
      <c r="B3379" s="1" t="s">
        <v>13</v>
      </c>
      <c r="C3379" s="1" t="s">
        <v>290</v>
      </c>
      <c r="D3379" s="1" t="s">
        <v>37</v>
      </c>
      <c r="E3379" s="1" t="str">
        <f>+VLOOKUP(D3379,'[1]Exportar Hoja de Trabajo'!$B$2:$F$2549,2,0)</f>
        <v>BARRANQUILLA-E. CORTISSOZ</v>
      </c>
      <c r="F3379" s="1" t="s">
        <v>23</v>
      </c>
      <c r="G3379" s="1" t="s">
        <v>24</v>
      </c>
      <c r="H3379" s="1" t="s">
        <v>29</v>
      </c>
      <c r="I3379" s="5">
        <v>28</v>
      </c>
      <c r="J3379" s="1" t="s">
        <v>34</v>
      </c>
      <c r="K3379" s="1" t="s">
        <v>35</v>
      </c>
    </row>
    <row r="3380" spans="1:11" ht="13.5" thickBot="1">
      <c r="A3380" s="30">
        <v>45383</v>
      </c>
      <c r="B3380" s="1" t="s">
        <v>13</v>
      </c>
      <c r="C3380" s="1" t="s">
        <v>290</v>
      </c>
      <c r="D3380" s="1" t="s">
        <v>37</v>
      </c>
      <c r="E3380" s="1" t="str">
        <f>+VLOOKUP(D3380,'[1]Exportar Hoja de Trabajo'!$B$2:$F$2549,2,0)</f>
        <v>BARRANQUILLA-E. CORTISSOZ</v>
      </c>
      <c r="F3380" s="1" t="s">
        <v>36</v>
      </c>
      <c r="G3380" t="s">
        <v>347</v>
      </c>
      <c r="H3380" s="1" t="s">
        <v>15</v>
      </c>
      <c r="I3380" s="5">
        <v>29</v>
      </c>
      <c r="J3380" s="1" t="s">
        <v>25</v>
      </c>
      <c r="K3380" s="1" t="s">
        <v>26</v>
      </c>
    </row>
    <row r="3381" spans="1:11" ht="13.5" thickBot="1">
      <c r="A3381" s="30">
        <v>45383</v>
      </c>
      <c r="B3381" s="1" t="s">
        <v>13</v>
      </c>
      <c r="C3381" s="1" t="s">
        <v>290</v>
      </c>
      <c r="D3381" s="1" t="s">
        <v>37</v>
      </c>
      <c r="E3381" s="1" t="str">
        <f>+VLOOKUP(D3381,'[1]Exportar Hoja de Trabajo'!$B$2:$F$2549,2,0)</f>
        <v>BARRANQUILLA-E. CORTISSOZ</v>
      </c>
      <c r="F3381" s="1" t="s">
        <v>27</v>
      </c>
      <c r="G3381" s="1" t="s">
        <v>28</v>
      </c>
      <c r="H3381" s="1" t="s">
        <v>15</v>
      </c>
      <c r="I3381" s="5">
        <v>43</v>
      </c>
      <c r="J3381" s="1" t="s">
        <v>16</v>
      </c>
      <c r="K3381" s="1" t="s">
        <v>17</v>
      </c>
    </row>
    <row r="3382" spans="1:11" ht="13.5" thickBot="1">
      <c r="A3382" s="30">
        <v>45383</v>
      </c>
      <c r="B3382" s="1" t="s">
        <v>13</v>
      </c>
      <c r="C3382" s="1" t="s">
        <v>290</v>
      </c>
      <c r="D3382" s="1" t="s">
        <v>44</v>
      </c>
      <c r="E3382" s="1" t="str">
        <f>+VLOOKUP(D3382,'[1]Exportar Hoja de Trabajo'!$B$2:$F$2549,2,0)</f>
        <v>BUCARAMANGA - PALONEGRO</v>
      </c>
      <c r="F3382" s="1" t="s">
        <v>6</v>
      </c>
      <c r="G3382" s="1" t="s">
        <v>283</v>
      </c>
      <c r="H3382" s="1" t="s">
        <v>20</v>
      </c>
      <c r="I3382" s="5">
        <v>3</v>
      </c>
      <c r="J3382" s="1" t="s">
        <v>107</v>
      </c>
      <c r="K3382" s="1" t="s">
        <v>108</v>
      </c>
    </row>
    <row r="3383" spans="1:11" ht="13.5" thickBot="1">
      <c r="A3383" s="30">
        <v>45383</v>
      </c>
      <c r="B3383" s="1" t="s">
        <v>13</v>
      </c>
      <c r="C3383" s="1" t="s">
        <v>290</v>
      </c>
      <c r="D3383" s="1" t="s">
        <v>44</v>
      </c>
      <c r="E3383" s="1" t="str">
        <f>+VLOOKUP(D3383,'[1]Exportar Hoja de Trabajo'!$B$2:$F$2549,2,0)</f>
        <v>BUCARAMANGA - PALONEGRO</v>
      </c>
      <c r="F3383" s="1" t="s">
        <v>18</v>
      </c>
      <c r="G3383" s="1" t="s">
        <v>19</v>
      </c>
      <c r="H3383" s="1" t="s">
        <v>15</v>
      </c>
      <c r="I3383" s="5">
        <v>17</v>
      </c>
      <c r="J3383" s="1" t="s">
        <v>16</v>
      </c>
      <c r="K3383" s="1" t="s">
        <v>17</v>
      </c>
    </row>
    <row r="3384" spans="1:11" ht="13.5" thickBot="1">
      <c r="A3384" s="30">
        <v>45383</v>
      </c>
      <c r="B3384" s="1" t="s">
        <v>13</v>
      </c>
      <c r="C3384" s="1" t="s">
        <v>290</v>
      </c>
      <c r="D3384" s="1" t="s">
        <v>44</v>
      </c>
      <c r="E3384" s="1" t="str">
        <f>+VLOOKUP(D3384,'[1]Exportar Hoja de Trabajo'!$B$2:$F$2549,2,0)</f>
        <v>BUCARAMANGA - PALONEGRO</v>
      </c>
      <c r="F3384" s="1" t="s">
        <v>27</v>
      </c>
      <c r="G3384" s="1" t="s">
        <v>28</v>
      </c>
      <c r="H3384" s="1" t="s">
        <v>15</v>
      </c>
      <c r="I3384" s="5">
        <v>11</v>
      </c>
      <c r="J3384" s="1" t="s">
        <v>25</v>
      </c>
      <c r="K3384" s="1" t="s">
        <v>26</v>
      </c>
    </row>
    <row r="3385" spans="1:11" ht="13.5" thickBot="1">
      <c r="A3385" s="30">
        <v>45383</v>
      </c>
      <c r="B3385" s="1" t="s">
        <v>13</v>
      </c>
      <c r="C3385" s="1" t="s">
        <v>290</v>
      </c>
      <c r="D3385" s="1" t="s">
        <v>48</v>
      </c>
      <c r="E3385" s="1" t="str">
        <f>+VLOOKUP(D3385,'[1]Exportar Hoja de Trabajo'!$B$2:$F$2549,2,0)</f>
        <v>CALI - ALFONSO BONILLA ARAGON</v>
      </c>
      <c r="F3385" s="1" t="s">
        <v>6</v>
      </c>
      <c r="G3385" s="1" t="s">
        <v>283</v>
      </c>
      <c r="H3385" s="1" t="s">
        <v>29</v>
      </c>
      <c r="I3385" s="5">
        <v>3</v>
      </c>
      <c r="J3385" s="1" t="s">
        <v>30</v>
      </c>
      <c r="K3385" s="1" t="s">
        <v>488</v>
      </c>
    </row>
    <row r="3386" spans="1:11" ht="13.5" thickBot="1">
      <c r="A3386" s="30">
        <v>45383</v>
      </c>
      <c r="B3386" s="1" t="s">
        <v>13</v>
      </c>
      <c r="C3386" s="1" t="s">
        <v>290</v>
      </c>
      <c r="D3386" s="1" t="s">
        <v>48</v>
      </c>
      <c r="E3386" s="1" t="str">
        <f>+VLOOKUP(D3386,'[1]Exportar Hoja de Trabajo'!$B$2:$F$2549,2,0)</f>
        <v>CALI - ALFONSO BONILLA ARAGON</v>
      </c>
      <c r="F3386" s="1" t="s">
        <v>6</v>
      </c>
      <c r="G3386" s="1" t="s">
        <v>283</v>
      </c>
      <c r="H3386" s="1" t="s">
        <v>62</v>
      </c>
      <c r="I3386" s="5">
        <v>82</v>
      </c>
      <c r="J3386" s="1" t="s">
        <v>50</v>
      </c>
      <c r="K3386" s="1" t="s">
        <v>51</v>
      </c>
    </row>
    <row r="3387" spans="1:11" ht="13.5" thickBot="1">
      <c r="A3387" s="30">
        <v>45383</v>
      </c>
      <c r="B3387" s="1" t="s">
        <v>13</v>
      </c>
      <c r="C3387" s="1" t="s">
        <v>290</v>
      </c>
      <c r="D3387" s="1" t="s">
        <v>48</v>
      </c>
      <c r="E3387" s="1" t="str">
        <f>+VLOOKUP(D3387,'[1]Exportar Hoja de Trabajo'!$B$2:$F$2549,2,0)</f>
        <v>CALI - ALFONSO BONILLA ARAGON</v>
      </c>
      <c r="F3387" s="1" t="s">
        <v>6</v>
      </c>
      <c r="G3387" s="1" t="s">
        <v>283</v>
      </c>
      <c r="H3387" s="1" t="s">
        <v>52</v>
      </c>
      <c r="I3387" s="5">
        <v>7</v>
      </c>
      <c r="J3387" s="1" t="s">
        <v>53</v>
      </c>
      <c r="K3387" s="1" t="s">
        <v>54</v>
      </c>
    </row>
    <row r="3388" spans="1:11" ht="13.5" thickBot="1">
      <c r="A3388" s="30">
        <v>45383</v>
      </c>
      <c r="B3388" s="1" t="s">
        <v>13</v>
      </c>
      <c r="C3388" s="1" t="s">
        <v>290</v>
      </c>
      <c r="D3388" s="1" t="s">
        <v>48</v>
      </c>
      <c r="E3388" s="1" t="str">
        <f>+VLOOKUP(D3388,'[1]Exportar Hoja de Trabajo'!$B$2:$F$2549,2,0)</f>
        <v>CALI - ALFONSO BONILLA ARAGON</v>
      </c>
      <c r="F3388" s="1" t="s">
        <v>18</v>
      </c>
      <c r="G3388" s="1" t="s">
        <v>19</v>
      </c>
      <c r="H3388" s="1" t="s">
        <v>52</v>
      </c>
      <c r="I3388" s="5">
        <v>4</v>
      </c>
      <c r="J3388" s="1" t="s">
        <v>53</v>
      </c>
      <c r="K3388" s="1" t="s">
        <v>54</v>
      </c>
    </row>
    <row r="3389" spans="1:11" ht="13.5" thickBot="1">
      <c r="A3389" s="30">
        <v>45383</v>
      </c>
      <c r="B3389" s="1" t="s">
        <v>13</v>
      </c>
      <c r="C3389" s="1" t="s">
        <v>290</v>
      </c>
      <c r="D3389" s="1" t="s">
        <v>48</v>
      </c>
      <c r="E3389" s="1" t="str">
        <f>+VLOOKUP(D3389,'[1]Exportar Hoja de Trabajo'!$B$2:$F$2549,2,0)</f>
        <v>CALI - ALFONSO BONILLA ARAGON</v>
      </c>
      <c r="F3389" s="1" t="s">
        <v>23</v>
      </c>
      <c r="G3389" s="1" t="s">
        <v>24</v>
      </c>
      <c r="H3389" s="1" t="s">
        <v>62</v>
      </c>
      <c r="I3389" s="5">
        <v>29</v>
      </c>
      <c r="J3389" s="1" t="s">
        <v>50</v>
      </c>
      <c r="K3389" s="1" t="s">
        <v>51</v>
      </c>
    </row>
    <row r="3390" spans="1:11" ht="13.5" thickBot="1">
      <c r="A3390" s="30">
        <v>45383</v>
      </c>
      <c r="B3390" s="1" t="s">
        <v>13</v>
      </c>
      <c r="C3390" s="1" t="s">
        <v>290</v>
      </c>
      <c r="D3390" s="1" t="s">
        <v>48</v>
      </c>
      <c r="E3390" s="1" t="str">
        <f>+VLOOKUP(D3390,'[1]Exportar Hoja de Trabajo'!$B$2:$F$2549,2,0)</f>
        <v>CALI - ALFONSO BONILLA ARAGON</v>
      </c>
      <c r="F3390" s="1" t="s">
        <v>36</v>
      </c>
      <c r="G3390" t="s">
        <v>347</v>
      </c>
      <c r="H3390" s="1" t="s">
        <v>29</v>
      </c>
      <c r="I3390" s="5">
        <v>29</v>
      </c>
      <c r="J3390" s="1" t="s">
        <v>34</v>
      </c>
      <c r="K3390" s="1" t="s">
        <v>35</v>
      </c>
    </row>
    <row r="3391" spans="1:11" ht="13.5" thickBot="1">
      <c r="A3391" s="30">
        <v>45383</v>
      </c>
      <c r="B3391" s="1" t="s">
        <v>13</v>
      </c>
      <c r="C3391" s="1" t="s">
        <v>290</v>
      </c>
      <c r="D3391" s="1" t="s">
        <v>48</v>
      </c>
      <c r="E3391" s="1" t="str">
        <f>+VLOOKUP(D3391,'[1]Exportar Hoja de Trabajo'!$B$2:$F$2549,2,0)</f>
        <v>CALI - ALFONSO BONILLA ARAGON</v>
      </c>
      <c r="F3391" s="1" t="s">
        <v>27</v>
      </c>
      <c r="G3391" s="1" t="s">
        <v>28</v>
      </c>
      <c r="H3391" s="1" t="s">
        <v>29</v>
      </c>
      <c r="I3391" s="5">
        <v>900</v>
      </c>
      <c r="J3391" s="1" t="s">
        <v>46</v>
      </c>
      <c r="K3391" s="1" t="s">
        <v>47</v>
      </c>
    </row>
    <row r="3392" spans="1:11" ht="13.5" thickBot="1">
      <c r="A3392" s="30">
        <v>45383</v>
      </c>
      <c r="B3392" s="1" t="s">
        <v>13</v>
      </c>
      <c r="C3392" s="1" t="s">
        <v>290</v>
      </c>
      <c r="D3392" s="1" t="s">
        <v>48</v>
      </c>
      <c r="E3392" s="1" t="str">
        <f>+VLOOKUP(D3392,'[1]Exportar Hoja de Trabajo'!$B$2:$F$2549,2,0)</f>
        <v>CALI - ALFONSO BONILLA ARAGON</v>
      </c>
      <c r="F3392" s="1" t="s">
        <v>27</v>
      </c>
      <c r="G3392" s="1" t="s">
        <v>28</v>
      </c>
      <c r="H3392" s="1" t="s">
        <v>49</v>
      </c>
      <c r="I3392" s="5">
        <v>14</v>
      </c>
      <c r="J3392" s="1" t="s">
        <v>50</v>
      </c>
      <c r="K3392" s="1" t="s">
        <v>51</v>
      </c>
    </row>
    <row r="3393" spans="1:11" ht="13.5" thickBot="1">
      <c r="A3393" s="30">
        <v>45383</v>
      </c>
      <c r="B3393" s="1" t="s">
        <v>13</v>
      </c>
      <c r="C3393" s="1" t="s">
        <v>290</v>
      </c>
      <c r="D3393" s="1" t="s">
        <v>48</v>
      </c>
      <c r="E3393" s="1" t="str">
        <f>+VLOOKUP(D3393,'[1]Exportar Hoja de Trabajo'!$B$2:$F$2549,2,0)</f>
        <v>CALI - ALFONSO BONILLA ARAGON</v>
      </c>
      <c r="F3393" s="1" t="s">
        <v>27</v>
      </c>
      <c r="G3393" s="1" t="s">
        <v>28</v>
      </c>
      <c r="H3393" s="1" t="s">
        <v>15</v>
      </c>
      <c r="I3393" s="5">
        <v>53</v>
      </c>
      <c r="J3393" s="1" t="s">
        <v>16</v>
      </c>
      <c r="K3393" s="1" t="s">
        <v>17</v>
      </c>
    </row>
    <row r="3394" spans="1:11" ht="13.5" thickBot="1">
      <c r="A3394" s="30">
        <v>45383</v>
      </c>
      <c r="B3394" s="1" t="s">
        <v>13</v>
      </c>
      <c r="C3394" s="1" t="s">
        <v>290</v>
      </c>
      <c r="D3394" s="1" t="s">
        <v>48</v>
      </c>
      <c r="E3394" s="1" t="str">
        <f>+VLOOKUP(D3394,'[1]Exportar Hoja de Trabajo'!$B$2:$F$2549,2,0)</f>
        <v>CALI - ALFONSO BONILLA ARAGON</v>
      </c>
      <c r="F3394" s="1" t="s">
        <v>40</v>
      </c>
      <c r="G3394" s="1" t="s">
        <v>41</v>
      </c>
      <c r="H3394" s="1" t="s">
        <v>15</v>
      </c>
      <c r="I3394" s="5">
        <v>274</v>
      </c>
      <c r="J3394" s="1" t="s">
        <v>25</v>
      </c>
      <c r="K3394" s="1" t="s">
        <v>26</v>
      </c>
    </row>
    <row r="3395" spans="1:11" ht="13.5" thickBot="1">
      <c r="A3395" s="30">
        <v>45383</v>
      </c>
      <c r="B3395" s="1" t="s">
        <v>13</v>
      </c>
      <c r="C3395" s="1" t="s">
        <v>290</v>
      </c>
      <c r="D3395" s="1" t="s">
        <v>61</v>
      </c>
      <c r="E3395" s="1" t="str">
        <f>+VLOOKUP(D3395,'[1]Exportar Hoja de Trabajo'!$B$2:$F$2549,2,0)</f>
        <v>CARTAGENA - RAFAEL NUÑEZ</v>
      </c>
      <c r="F3395" s="1" t="s">
        <v>32</v>
      </c>
      <c r="G3395" s="1" t="s">
        <v>33</v>
      </c>
      <c r="H3395" s="1" t="s">
        <v>45</v>
      </c>
      <c r="I3395" s="5">
        <v>19</v>
      </c>
      <c r="J3395" s="1" t="s">
        <v>30</v>
      </c>
      <c r="K3395" s="1" t="s">
        <v>488</v>
      </c>
    </row>
    <row r="3396" spans="1:11" ht="13.5" thickBot="1">
      <c r="A3396" s="30">
        <v>45383</v>
      </c>
      <c r="B3396" s="1" t="s">
        <v>13</v>
      </c>
      <c r="C3396" s="1" t="s">
        <v>290</v>
      </c>
      <c r="D3396" s="1" t="s">
        <v>61</v>
      </c>
      <c r="E3396" s="1" t="str">
        <f>+VLOOKUP(D3396,'[1]Exportar Hoja de Trabajo'!$B$2:$F$2549,2,0)</f>
        <v>CARTAGENA - RAFAEL NUÑEZ</v>
      </c>
      <c r="F3396" s="1" t="s">
        <v>32</v>
      </c>
      <c r="G3396" s="1" t="s">
        <v>33</v>
      </c>
      <c r="H3396" s="1" t="s">
        <v>45</v>
      </c>
      <c r="I3396" s="5">
        <v>4</v>
      </c>
      <c r="J3396" s="1" t="s">
        <v>34</v>
      </c>
      <c r="K3396" s="1" t="s">
        <v>35</v>
      </c>
    </row>
    <row r="3397" spans="1:11" ht="13.5" thickBot="1">
      <c r="A3397" s="30">
        <v>45383</v>
      </c>
      <c r="B3397" s="1" t="s">
        <v>13</v>
      </c>
      <c r="C3397" s="1" t="s">
        <v>290</v>
      </c>
      <c r="D3397" s="1" t="s">
        <v>61</v>
      </c>
      <c r="E3397" s="1" t="str">
        <f>+VLOOKUP(D3397,'[1]Exportar Hoja de Trabajo'!$B$2:$F$2549,2,0)</f>
        <v>CARTAGENA - RAFAEL NUÑEZ</v>
      </c>
      <c r="F3397" s="1" t="s">
        <v>32</v>
      </c>
      <c r="G3397" s="1" t="s">
        <v>33</v>
      </c>
      <c r="H3397" s="1" t="s">
        <v>15</v>
      </c>
      <c r="I3397" s="5">
        <v>146</v>
      </c>
      <c r="J3397" s="1" t="s">
        <v>16</v>
      </c>
      <c r="K3397" s="1" t="s">
        <v>17</v>
      </c>
    </row>
    <row r="3398" spans="1:11" ht="13.5" thickBot="1">
      <c r="A3398" s="30">
        <v>45383</v>
      </c>
      <c r="B3398" s="1" t="s">
        <v>13</v>
      </c>
      <c r="C3398" s="1" t="s">
        <v>290</v>
      </c>
      <c r="D3398" s="1" t="s">
        <v>61</v>
      </c>
      <c r="E3398" s="1" t="str">
        <f>+VLOOKUP(D3398,'[1]Exportar Hoja de Trabajo'!$B$2:$F$2549,2,0)</f>
        <v>CARTAGENA - RAFAEL NUÑEZ</v>
      </c>
      <c r="F3398" s="1" t="s">
        <v>6</v>
      </c>
      <c r="G3398" s="1" t="s">
        <v>283</v>
      </c>
      <c r="H3398" s="1" t="s">
        <v>29</v>
      </c>
      <c r="I3398" s="5">
        <v>66</v>
      </c>
      <c r="J3398" s="1" t="s">
        <v>109</v>
      </c>
      <c r="K3398" s="1" t="s">
        <v>110</v>
      </c>
    </row>
    <row r="3399" spans="1:11" ht="13.5" thickBot="1">
      <c r="A3399" s="30">
        <v>45383</v>
      </c>
      <c r="B3399" s="1" t="s">
        <v>13</v>
      </c>
      <c r="C3399" s="1" t="s">
        <v>290</v>
      </c>
      <c r="D3399" s="1" t="s">
        <v>61</v>
      </c>
      <c r="E3399" s="1" t="str">
        <f>+VLOOKUP(D3399,'[1]Exportar Hoja de Trabajo'!$B$2:$F$2549,2,0)</f>
        <v>CARTAGENA - RAFAEL NUÑEZ</v>
      </c>
      <c r="F3399" s="1" t="s">
        <v>6</v>
      </c>
      <c r="G3399" s="1" t="s">
        <v>283</v>
      </c>
      <c r="H3399" s="1" t="s">
        <v>10</v>
      </c>
      <c r="I3399" s="5">
        <v>20</v>
      </c>
      <c r="J3399" s="1" t="s">
        <v>121</v>
      </c>
      <c r="K3399" s="1" t="s">
        <v>121</v>
      </c>
    </row>
    <row r="3400" spans="1:11" ht="13.5" thickBot="1">
      <c r="A3400" s="30">
        <v>45383</v>
      </c>
      <c r="B3400" s="1" t="s">
        <v>13</v>
      </c>
      <c r="C3400" s="1" t="s">
        <v>290</v>
      </c>
      <c r="D3400" s="1" t="s">
        <v>61</v>
      </c>
      <c r="E3400" s="1" t="str">
        <f>+VLOOKUP(D3400,'[1]Exportar Hoja de Trabajo'!$B$2:$F$2549,2,0)</f>
        <v>CARTAGENA - RAFAEL NUÑEZ</v>
      </c>
      <c r="F3400" s="1" t="s">
        <v>65</v>
      </c>
      <c r="G3400" s="1" t="s">
        <v>66</v>
      </c>
      <c r="H3400" s="1" t="s">
        <v>29</v>
      </c>
      <c r="I3400" s="5">
        <v>4</v>
      </c>
      <c r="J3400" s="1" t="s">
        <v>30</v>
      </c>
      <c r="K3400" s="1" t="s">
        <v>488</v>
      </c>
    </row>
    <row r="3401" spans="1:11" ht="13.5" thickBot="1">
      <c r="A3401" s="30">
        <v>45383</v>
      </c>
      <c r="B3401" s="1" t="s">
        <v>13</v>
      </c>
      <c r="C3401" s="1" t="s">
        <v>290</v>
      </c>
      <c r="D3401" s="1" t="s">
        <v>61</v>
      </c>
      <c r="E3401" s="1" t="str">
        <f>+VLOOKUP(D3401,'[1]Exportar Hoja de Trabajo'!$B$2:$F$2549,2,0)</f>
        <v>CARTAGENA - RAFAEL NUÑEZ</v>
      </c>
      <c r="F3401" s="1" t="s">
        <v>18</v>
      </c>
      <c r="G3401" s="1" t="s">
        <v>19</v>
      </c>
      <c r="H3401" s="1" t="s">
        <v>29</v>
      </c>
      <c r="I3401" s="5">
        <v>5</v>
      </c>
      <c r="J3401" s="1" t="s">
        <v>34</v>
      </c>
      <c r="K3401" s="1" t="s">
        <v>35</v>
      </c>
    </row>
    <row r="3402" spans="1:11" ht="13.5" thickBot="1">
      <c r="A3402" s="30">
        <v>45383</v>
      </c>
      <c r="B3402" s="1" t="s">
        <v>13</v>
      </c>
      <c r="C3402" s="1" t="s">
        <v>290</v>
      </c>
      <c r="D3402" s="1" t="s">
        <v>61</v>
      </c>
      <c r="E3402" s="1" t="str">
        <f>+VLOOKUP(D3402,'[1]Exportar Hoja de Trabajo'!$B$2:$F$2549,2,0)</f>
        <v>CARTAGENA - RAFAEL NUÑEZ</v>
      </c>
      <c r="F3402" s="1" t="s">
        <v>18</v>
      </c>
      <c r="G3402" s="1" t="s">
        <v>19</v>
      </c>
      <c r="H3402" s="1" t="s">
        <v>15</v>
      </c>
      <c r="I3402" s="5">
        <v>63</v>
      </c>
      <c r="J3402" s="1" t="s">
        <v>42</v>
      </c>
      <c r="K3402" s="1" t="s">
        <v>43</v>
      </c>
    </row>
    <row r="3403" spans="1:11" ht="13.5" thickBot="1">
      <c r="A3403" s="30">
        <v>45383</v>
      </c>
      <c r="B3403" s="1" t="s">
        <v>13</v>
      </c>
      <c r="C3403" s="1" t="s">
        <v>290</v>
      </c>
      <c r="D3403" s="1" t="s">
        <v>61</v>
      </c>
      <c r="E3403" s="1" t="str">
        <f>+VLOOKUP(D3403,'[1]Exportar Hoja de Trabajo'!$B$2:$F$2549,2,0)</f>
        <v>CARTAGENA - RAFAEL NUÑEZ</v>
      </c>
      <c r="F3403" s="1" t="s">
        <v>23</v>
      </c>
      <c r="G3403" s="1" t="s">
        <v>24</v>
      </c>
      <c r="H3403" s="1" t="s">
        <v>45</v>
      </c>
      <c r="I3403" s="5">
        <v>4</v>
      </c>
      <c r="J3403" s="1" t="s">
        <v>34</v>
      </c>
      <c r="K3403" s="1" t="s">
        <v>35</v>
      </c>
    </row>
    <row r="3404" spans="1:11" ht="13.5" thickBot="1">
      <c r="A3404" s="30">
        <v>45383</v>
      </c>
      <c r="B3404" s="1" t="s">
        <v>13</v>
      </c>
      <c r="C3404" s="1" t="s">
        <v>290</v>
      </c>
      <c r="D3404" s="1" t="s">
        <v>61</v>
      </c>
      <c r="E3404" s="1" t="str">
        <f>+VLOOKUP(D3404,'[1]Exportar Hoja de Trabajo'!$B$2:$F$2549,2,0)</f>
        <v>CARTAGENA - RAFAEL NUÑEZ</v>
      </c>
      <c r="F3404" s="1" t="s">
        <v>23</v>
      </c>
      <c r="G3404" s="1" t="s">
        <v>24</v>
      </c>
      <c r="H3404" s="1" t="s">
        <v>62</v>
      </c>
      <c r="I3404" s="5">
        <v>25</v>
      </c>
      <c r="J3404" s="1" t="s">
        <v>34</v>
      </c>
      <c r="K3404" s="1" t="s">
        <v>35</v>
      </c>
    </row>
    <row r="3405" spans="1:11" ht="13.5" thickBot="1">
      <c r="A3405" s="30">
        <v>45383</v>
      </c>
      <c r="B3405" s="1" t="s">
        <v>13</v>
      </c>
      <c r="C3405" s="1" t="s">
        <v>290</v>
      </c>
      <c r="D3405" s="1" t="s">
        <v>61</v>
      </c>
      <c r="E3405" s="1" t="str">
        <f>+VLOOKUP(D3405,'[1]Exportar Hoja de Trabajo'!$B$2:$F$2549,2,0)</f>
        <v>CARTAGENA - RAFAEL NUÑEZ</v>
      </c>
      <c r="F3405" s="1" t="s">
        <v>23</v>
      </c>
      <c r="G3405" s="1" t="s">
        <v>24</v>
      </c>
      <c r="H3405" s="1" t="s">
        <v>15</v>
      </c>
      <c r="I3405" s="5">
        <v>150</v>
      </c>
      <c r="J3405" s="1" t="s">
        <v>25</v>
      </c>
      <c r="K3405" s="1" t="s">
        <v>26</v>
      </c>
    </row>
    <row r="3406" spans="1:11" ht="13.5" thickBot="1">
      <c r="A3406" s="30">
        <v>45383</v>
      </c>
      <c r="B3406" s="1" t="s">
        <v>13</v>
      </c>
      <c r="C3406" s="1" t="s">
        <v>290</v>
      </c>
      <c r="D3406" s="1" t="s">
        <v>61</v>
      </c>
      <c r="E3406" s="1" t="str">
        <f>+VLOOKUP(D3406,'[1]Exportar Hoja de Trabajo'!$B$2:$F$2549,2,0)</f>
        <v>CARTAGENA - RAFAEL NUÑEZ</v>
      </c>
      <c r="F3406" s="1" t="s">
        <v>23</v>
      </c>
      <c r="G3406" s="1" t="s">
        <v>24</v>
      </c>
      <c r="H3406" s="1" t="s">
        <v>15</v>
      </c>
      <c r="I3406" s="5">
        <v>145</v>
      </c>
      <c r="J3406" s="1" t="s">
        <v>16</v>
      </c>
      <c r="K3406" s="1" t="s">
        <v>17</v>
      </c>
    </row>
    <row r="3407" spans="1:11" ht="13.5" thickBot="1">
      <c r="A3407" s="30">
        <v>45383</v>
      </c>
      <c r="B3407" s="1" t="s">
        <v>13</v>
      </c>
      <c r="C3407" s="1" t="s">
        <v>290</v>
      </c>
      <c r="D3407" s="1" t="s">
        <v>61</v>
      </c>
      <c r="E3407" s="1" t="str">
        <f>+VLOOKUP(D3407,'[1]Exportar Hoja de Trabajo'!$B$2:$F$2549,2,0)</f>
        <v>CARTAGENA - RAFAEL NUÑEZ</v>
      </c>
      <c r="F3407" s="1" t="s">
        <v>36</v>
      </c>
      <c r="G3407" t="s">
        <v>347</v>
      </c>
      <c r="H3407" s="1" t="s">
        <v>15</v>
      </c>
      <c r="I3407" s="5">
        <v>4</v>
      </c>
      <c r="J3407" s="1" t="s">
        <v>25</v>
      </c>
      <c r="K3407" s="1" t="s">
        <v>26</v>
      </c>
    </row>
    <row r="3408" spans="1:11" ht="13.5" thickBot="1">
      <c r="A3408" s="30">
        <v>45383</v>
      </c>
      <c r="B3408" s="1" t="s">
        <v>13</v>
      </c>
      <c r="C3408" s="1" t="s">
        <v>290</v>
      </c>
      <c r="D3408" s="1" t="s">
        <v>61</v>
      </c>
      <c r="E3408" s="1" t="str">
        <f>+VLOOKUP(D3408,'[1]Exportar Hoja de Trabajo'!$B$2:$F$2549,2,0)</f>
        <v>CARTAGENA - RAFAEL NUÑEZ</v>
      </c>
      <c r="F3408" s="1" t="s">
        <v>27</v>
      </c>
      <c r="G3408" s="1" t="s">
        <v>28</v>
      </c>
      <c r="H3408" s="1" t="s">
        <v>29</v>
      </c>
      <c r="I3408" s="5">
        <v>5</v>
      </c>
      <c r="J3408" s="1" t="s">
        <v>34</v>
      </c>
      <c r="K3408" s="1" t="s">
        <v>35</v>
      </c>
    </row>
    <row r="3409" spans="1:11" ht="13.5" thickBot="1">
      <c r="A3409" s="30">
        <v>45383</v>
      </c>
      <c r="B3409" s="1" t="s">
        <v>13</v>
      </c>
      <c r="C3409" s="1" t="s">
        <v>290</v>
      </c>
      <c r="D3409" s="1" t="s">
        <v>61</v>
      </c>
      <c r="E3409" s="1" t="str">
        <f>+VLOOKUP(D3409,'[1]Exportar Hoja de Trabajo'!$B$2:$F$2549,2,0)</f>
        <v>CARTAGENA - RAFAEL NUÑEZ</v>
      </c>
      <c r="F3409" s="1" t="s">
        <v>27</v>
      </c>
      <c r="G3409" s="1" t="s">
        <v>28</v>
      </c>
      <c r="H3409" s="1" t="s">
        <v>15</v>
      </c>
      <c r="I3409" s="5">
        <v>145</v>
      </c>
      <c r="J3409" s="1" t="s">
        <v>16</v>
      </c>
      <c r="K3409" s="1" t="s">
        <v>17</v>
      </c>
    </row>
    <row r="3410" spans="1:11" ht="13.5" thickBot="1">
      <c r="A3410" s="30">
        <v>45383</v>
      </c>
      <c r="B3410" s="1" t="s">
        <v>13</v>
      </c>
      <c r="C3410" s="1" t="s">
        <v>290</v>
      </c>
      <c r="D3410" s="1" t="s">
        <v>61</v>
      </c>
      <c r="E3410" s="1" t="str">
        <f>+VLOOKUP(D3410,'[1]Exportar Hoja de Trabajo'!$B$2:$F$2549,2,0)</f>
        <v>CARTAGENA - RAFAEL NUÑEZ</v>
      </c>
      <c r="F3410" s="1" t="s">
        <v>38</v>
      </c>
      <c r="G3410" s="1" t="s">
        <v>39</v>
      </c>
      <c r="H3410" s="1" t="s">
        <v>49</v>
      </c>
      <c r="I3410" s="5">
        <v>4</v>
      </c>
      <c r="J3410" s="1" t="s">
        <v>50</v>
      </c>
      <c r="K3410" s="1" t="s">
        <v>51</v>
      </c>
    </row>
    <row r="3411" spans="1:11" ht="13.5" thickBot="1">
      <c r="A3411" s="30">
        <v>45383</v>
      </c>
      <c r="B3411" s="1" t="s">
        <v>13</v>
      </c>
      <c r="C3411" s="1" t="s">
        <v>290</v>
      </c>
      <c r="D3411" s="1" t="s">
        <v>61</v>
      </c>
      <c r="E3411" s="1" t="str">
        <f>+VLOOKUP(D3411,'[1]Exportar Hoja de Trabajo'!$B$2:$F$2549,2,0)</f>
        <v>CARTAGENA - RAFAEL NUÑEZ</v>
      </c>
      <c r="F3411" s="1" t="s">
        <v>38</v>
      </c>
      <c r="G3411" s="1" t="s">
        <v>39</v>
      </c>
      <c r="H3411" s="1" t="s">
        <v>29</v>
      </c>
      <c r="I3411" s="5">
        <v>3</v>
      </c>
      <c r="J3411" s="1" t="s">
        <v>34</v>
      </c>
      <c r="K3411" s="1" t="s">
        <v>35</v>
      </c>
    </row>
    <row r="3412" spans="1:11" ht="13.5" thickBot="1">
      <c r="A3412" s="30">
        <v>45383</v>
      </c>
      <c r="B3412" s="1" t="s">
        <v>13</v>
      </c>
      <c r="C3412" s="1" t="s">
        <v>290</v>
      </c>
      <c r="D3412" s="1" t="s">
        <v>61</v>
      </c>
      <c r="E3412" s="1" t="str">
        <f>+VLOOKUP(D3412,'[1]Exportar Hoja de Trabajo'!$B$2:$F$2549,2,0)</f>
        <v>CARTAGENA - RAFAEL NUÑEZ</v>
      </c>
      <c r="F3412" s="1" t="s">
        <v>40</v>
      </c>
      <c r="G3412" s="1" t="s">
        <v>41</v>
      </c>
      <c r="H3412" s="1" t="s">
        <v>15</v>
      </c>
      <c r="I3412" s="5">
        <v>273</v>
      </c>
      <c r="J3412" s="1" t="s">
        <v>16</v>
      </c>
      <c r="K3412" s="1" t="s">
        <v>17</v>
      </c>
    </row>
    <row r="3413" spans="1:11" ht="13.5" thickBot="1">
      <c r="A3413" s="30">
        <v>45383</v>
      </c>
      <c r="B3413" s="1" t="s">
        <v>13</v>
      </c>
      <c r="C3413" s="1" t="s">
        <v>290</v>
      </c>
      <c r="D3413" s="1" t="s">
        <v>61</v>
      </c>
      <c r="E3413" s="1" t="str">
        <f>+VLOOKUP(D3413,'[1]Exportar Hoja de Trabajo'!$B$2:$F$2549,2,0)</f>
        <v>CARTAGENA - RAFAEL NUÑEZ</v>
      </c>
      <c r="F3413" s="1" t="s">
        <v>40</v>
      </c>
      <c r="G3413" s="1" t="s">
        <v>41</v>
      </c>
      <c r="H3413" s="1" t="s">
        <v>10</v>
      </c>
      <c r="I3413" s="5">
        <v>4</v>
      </c>
      <c r="J3413" s="1" t="s">
        <v>121</v>
      </c>
      <c r="K3413" s="1" t="s">
        <v>121</v>
      </c>
    </row>
    <row r="3414" spans="1:11" ht="13.5" thickBot="1">
      <c r="A3414" s="30">
        <v>45383</v>
      </c>
      <c r="B3414" s="1" t="s">
        <v>13</v>
      </c>
      <c r="C3414" s="1" t="s">
        <v>290</v>
      </c>
      <c r="D3414" s="1" t="s">
        <v>61</v>
      </c>
      <c r="E3414" s="1" t="str">
        <f>+VLOOKUP(D3414,'[1]Exportar Hoja de Trabajo'!$B$2:$F$2549,2,0)</f>
        <v>CARTAGENA - RAFAEL NUÑEZ</v>
      </c>
      <c r="F3414" s="1" t="s">
        <v>40</v>
      </c>
      <c r="G3414" s="1" t="s">
        <v>41</v>
      </c>
      <c r="H3414" s="1" t="s">
        <v>180</v>
      </c>
      <c r="I3414" s="5">
        <v>2</v>
      </c>
      <c r="J3414" s="1" t="s">
        <v>181</v>
      </c>
      <c r="K3414" s="1" t="s">
        <v>182</v>
      </c>
    </row>
    <row r="3415" spans="1:11" ht="13.5" thickBot="1">
      <c r="A3415" s="30">
        <v>45383</v>
      </c>
      <c r="B3415" s="1" t="s">
        <v>13</v>
      </c>
      <c r="C3415" s="1" t="s">
        <v>290</v>
      </c>
      <c r="D3415" s="1" t="s">
        <v>61</v>
      </c>
      <c r="E3415" s="1" t="str">
        <f>+VLOOKUP(D3415,'[1]Exportar Hoja de Trabajo'!$B$2:$F$2549,2,0)</f>
        <v>CARTAGENA - RAFAEL NUÑEZ</v>
      </c>
      <c r="F3415" s="1" t="s">
        <v>59</v>
      </c>
      <c r="G3415" s="1" t="s">
        <v>60</v>
      </c>
      <c r="H3415" s="1" t="s">
        <v>15</v>
      </c>
      <c r="I3415" s="5">
        <v>86</v>
      </c>
      <c r="J3415" s="1" t="s">
        <v>25</v>
      </c>
      <c r="K3415" s="1" t="s">
        <v>26</v>
      </c>
    </row>
    <row r="3416" spans="1:11" ht="13.5" thickBot="1">
      <c r="A3416" s="30">
        <v>45383</v>
      </c>
      <c r="B3416" s="1" t="s">
        <v>13</v>
      </c>
      <c r="C3416" s="1" t="s">
        <v>290</v>
      </c>
      <c r="D3416" s="1" t="s">
        <v>72</v>
      </c>
      <c r="E3416" s="1" t="str">
        <f>+VLOOKUP(D3416,'[1]Exportar Hoja de Trabajo'!$B$2:$F$2549,2,0)</f>
        <v>CAMILO DAZA</v>
      </c>
      <c r="F3416" s="1" t="s">
        <v>6</v>
      </c>
      <c r="G3416" s="1" t="s">
        <v>283</v>
      </c>
      <c r="H3416" s="1" t="s">
        <v>45</v>
      </c>
      <c r="I3416" s="5">
        <v>195</v>
      </c>
      <c r="J3416" s="1" t="s">
        <v>46</v>
      </c>
      <c r="K3416" s="1" t="s">
        <v>47</v>
      </c>
    </row>
    <row r="3417" spans="1:11" ht="13.5" thickBot="1">
      <c r="A3417" s="30">
        <v>45383</v>
      </c>
      <c r="B3417" s="1" t="s">
        <v>13</v>
      </c>
      <c r="C3417" s="1" t="s">
        <v>290</v>
      </c>
      <c r="D3417" s="1" t="s">
        <v>72</v>
      </c>
      <c r="E3417" s="1" t="str">
        <f>+VLOOKUP(D3417,'[1]Exportar Hoja de Trabajo'!$B$2:$F$2549,2,0)</f>
        <v>CAMILO DAZA</v>
      </c>
      <c r="F3417" s="1" t="s">
        <v>27</v>
      </c>
      <c r="G3417" s="1" t="s">
        <v>28</v>
      </c>
      <c r="H3417" s="1" t="s">
        <v>15</v>
      </c>
      <c r="I3417" s="5">
        <v>16</v>
      </c>
      <c r="J3417" s="1" t="s">
        <v>25</v>
      </c>
      <c r="K3417" s="1" t="s">
        <v>26</v>
      </c>
    </row>
    <row r="3418" spans="1:11" ht="13.5" thickBot="1">
      <c r="A3418" s="30">
        <v>45383</v>
      </c>
      <c r="B3418" s="1" t="s">
        <v>13</v>
      </c>
      <c r="C3418" s="1" t="s">
        <v>290</v>
      </c>
      <c r="D3418" s="1" t="s">
        <v>72</v>
      </c>
      <c r="E3418" s="1" t="str">
        <f>+VLOOKUP(D3418,'[1]Exportar Hoja de Trabajo'!$B$2:$F$2549,2,0)</f>
        <v>CAMILO DAZA</v>
      </c>
      <c r="F3418" s="1" t="s">
        <v>40</v>
      </c>
      <c r="G3418" s="1" t="s">
        <v>41</v>
      </c>
      <c r="H3418" s="1" t="s">
        <v>49</v>
      </c>
      <c r="I3418" s="5">
        <v>15</v>
      </c>
      <c r="J3418" s="1" t="s">
        <v>50</v>
      </c>
      <c r="K3418" s="1" t="s">
        <v>51</v>
      </c>
    </row>
    <row r="3419" spans="1:11" ht="13.5" thickBot="1">
      <c r="A3419" s="30">
        <v>45383</v>
      </c>
      <c r="B3419" s="1" t="s">
        <v>13</v>
      </c>
      <c r="C3419" s="1" t="s">
        <v>290</v>
      </c>
      <c r="D3419" s="1" t="s">
        <v>73</v>
      </c>
      <c r="E3419" s="1" t="str">
        <f>+VLOOKUP(D3419,'[1]Exportar Hoja de Trabajo'!$B$2:$F$2549,2,0)</f>
        <v>EL YOPAL</v>
      </c>
      <c r="F3419" s="1" t="s">
        <v>6</v>
      </c>
      <c r="G3419" s="1" t="s">
        <v>283</v>
      </c>
      <c r="H3419" s="1" t="s">
        <v>29</v>
      </c>
      <c r="I3419" s="5">
        <v>85</v>
      </c>
      <c r="J3419" s="1" t="s">
        <v>30</v>
      </c>
      <c r="K3419" s="1" t="s">
        <v>488</v>
      </c>
    </row>
    <row r="3420" spans="1:11" ht="13.5" thickBot="1">
      <c r="A3420" s="30">
        <v>45383</v>
      </c>
      <c r="B3420" s="1" t="s">
        <v>13</v>
      </c>
      <c r="C3420" s="1" t="s">
        <v>290</v>
      </c>
      <c r="D3420" s="1" t="s">
        <v>73</v>
      </c>
      <c r="E3420" s="1" t="str">
        <f>+VLOOKUP(D3420,'[1]Exportar Hoja de Trabajo'!$B$2:$F$2549,2,0)</f>
        <v>EL YOPAL</v>
      </c>
      <c r="F3420" s="1" t="s">
        <v>27</v>
      </c>
      <c r="G3420" s="1" t="s">
        <v>28</v>
      </c>
      <c r="H3420" s="1" t="s">
        <v>29</v>
      </c>
      <c r="I3420" s="5">
        <v>17</v>
      </c>
      <c r="J3420" s="1" t="s">
        <v>30</v>
      </c>
      <c r="K3420" s="1" t="s">
        <v>488</v>
      </c>
    </row>
    <row r="3421" spans="1:11" ht="13.5" thickBot="1">
      <c r="A3421" s="30">
        <v>45383</v>
      </c>
      <c r="B3421" s="1" t="s">
        <v>13</v>
      </c>
      <c r="C3421" s="1" t="s">
        <v>290</v>
      </c>
      <c r="D3421" s="1" t="s">
        <v>74</v>
      </c>
      <c r="E3421" s="1" t="str">
        <f>+VLOOKUP(D3421,'[1]Exportar Hoja de Trabajo'!$B$2:$F$2549,2,0)</f>
        <v>PERALES</v>
      </c>
      <c r="F3421" s="1" t="s">
        <v>27</v>
      </c>
      <c r="G3421" s="1" t="s">
        <v>28</v>
      </c>
      <c r="H3421" s="1" t="s">
        <v>29</v>
      </c>
      <c r="I3421" s="5">
        <v>55</v>
      </c>
      <c r="J3421" s="1" t="s">
        <v>46</v>
      </c>
      <c r="K3421" s="1" t="s">
        <v>47</v>
      </c>
    </row>
    <row r="3422" spans="1:11" ht="13.5" thickBot="1">
      <c r="A3422" s="30">
        <v>45383</v>
      </c>
      <c r="B3422" s="1" t="s">
        <v>13</v>
      </c>
      <c r="C3422" s="1" t="s">
        <v>290</v>
      </c>
      <c r="D3422" s="1" t="s">
        <v>74</v>
      </c>
      <c r="E3422" s="1" t="str">
        <f>+VLOOKUP(D3422,'[1]Exportar Hoja de Trabajo'!$B$2:$F$2549,2,0)</f>
        <v>PERALES</v>
      </c>
      <c r="F3422" s="1" t="s">
        <v>40</v>
      </c>
      <c r="G3422" s="1" t="s">
        <v>41</v>
      </c>
      <c r="H3422" s="1" t="s">
        <v>29</v>
      </c>
      <c r="I3422" s="5">
        <v>53</v>
      </c>
      <c r="J3422" s="1" t="s">
        <v>30</v>
      </c>
      <c r="K3422" s="1" t="s">
        <v>488</v>
      </c>
    </row>
    <row r="3423" spans="1:11" ht="13.5" thickBot="1">
      <c r="A3423" s="30">
        <v>45383</v>
      </c>
      <c r="B3423" s="1" t="s">
        <v>13</v>
      </c>
      <c r="C3423" s="1" t="s">
        <v>290</v>
      </c>
      <c r="D3423" s="1" t="s">
        <v>124</v>
      </c>
      <c r="E3423" s="1" t="str">
        <f>+VLOOKUP(D3423,'[1]Exportar Hoja de Trabajo'!$B$2:$F$2549,2,0)</f>
        <v>LETICIA-ALFREDO VASQUEZ COBO</v>
      </c>
      <c r="F3423" s="1" t="s">
        <v>32</v>
      </c>
      <c r="G3423" s="1" t="s">
        <v>33</v>
      </c>
      <c r="H3423" s="1" t="s">
        <v>45</v>
      </c>
      <c r="I3423" s="5">
        <v>1</v>
      </c>
      <c r="J3423" s="1" t="s">
        <v>46</v>
      </c>
      <c r="K3423" s="1" t="s">
        <v>47</v>
      </c>
    </row>
    <row r="3424" spans="1:11" ht="13.5" thickBot="1">
      <c r="A3424" s="30">
        <v>45383</v>
      </c>
      <c r="B3424" s="1" t="s">
        <v>13</v>
      </c>
      <c r="C3424" s="1" t="s">
        <v>290</v>
      </c>
      <c r="D3424" s="1" t="s">
        <v>124</v>
      </c>
      <c r="E3424" s="1" t="str">
        <f>+VLOOKUP(D3424,'[1]Exportar Hoja de Trabajo'!$B$2:$F$2549,2,0)</f>
        <v>LETICIA-ALFREDO VASQUEZ COBO</v>
      </c>
      <c r="F3424" s="1" t="s">
        <v>32</v>
      </c>
      <c r="G3424" s="1" t="s">
        <v>33</v>
      </c>
      <c r="H3424" s="1" t="s">
        <v>29</v>
      </c>
      <c r="I3424" s="5">
        <v>44</v>
      </c>
      <c r="J3424" s="1" t="s">
        <v>46</v>
      </c>
      <c r="K3424" s="1" t="s">
        <v>47</v>
      </c>
    </row>
    <row r="3425" spans="1:11" ht="13.5" thickBot="1">
      <c r="A3425" s="30">
        <v>45383</v>
      </c>
      <c r="B3425" s="1" t="s">
        <v>13</v>
      </c>
      <c r="C3425" s="1" t="s">
        <v>290</v>
      </c>
      <c r="D3425" s="1" t="s">
        <v>124</v>
      </c>
      <c r="E3425" s="1" t="str">
        <f>+VLOOKUP(D3425,'[1]Exportar Hoja de Trabajo'!$B$2:$F$2549,2,0)</f>
        <v>LETICIA-ALFREDO VASQUEZ COBO</v>
      </c>
      <c r="F3425" s="1" t="s">
        <v>18</v>
      </c>
      <c r="G3425" s="1" t="s">
        <v>19</v>
      </c>
      <c r="H3425" s="1" t="s">
        <v>20</v>
      </c>
      <c r="I3425" s="5">
        <v>13</v>
      </c>
      <c r="J3425" s="1" t="s">
        <v>21</v>
      </c>
      <c r="K3425" s="1" t="s">
        <v>22</v>
      </c>
    </row>
    <row r="3426" spans="1:11" ht="13.5" thickBot="1">
      <c r="A3426" s="30">
        <v>45383</v>
      </c>
      <c r="B3426" s="1" t="s">
        <v>13</v>
      </c>
      <c r="C3426" s="1" t="s">
        <v>290</v>
      </c>
      <c r="D3426" s="1" t="s">
        <v>124</v>
      </c>
      <c r="E3426" s="1" t="str">
        <f>+VLOOKUP(D3426,'[1]Exportar Hoja de Trabajo'!$B$2:$F$2549,2,0)</f>
        <v>LETICIA-ALFREDO VASQUEZ COBO</v>
      </c>
      <c r="F3426" s="1" t="s">
        <v>23</v>
      </c>
      <c r="G3426" s="1" t="s">
        <v>24</v>
      </c>
      <c r="H3426" s="1" t="s">
        <v>45</v>
      </c>
      <c r="I3426" s="5">
        <v>1</v>
      </c>
      <c r="J3426" s="1" t="s">
        <v>46</v>
      </c>
      <c r="K3426" s="1" t="s">
        <v>47</v>
      </c>
    </row>
    <row r="3427" spans="1:11" ht="13.5" thickBot="1">
      <c r="A3427" s="30">
        <v>45383</v>
      </c>
      <c r="B3427" s="1" t="s">
        <v>13</v>
      </c>
      <c r="C3427" s="1" t="s">
        <v>290</v>
      </c>
      <c r="D3427" s="1" t="s">
        <v>124</v>
      </c>
      <c r="E3427" s="1" t="str">
        <f>+VLOOKUP(D3427,'[1]Exportar Hoja de Trabajo'!$B$2:$F$2549,2,0)</f>
        <v>LETICIA-ALFREDO VASQUEZ COBO</v>
      </c>
      <c r="F3427" s="1" t="s">
        <v>23</v>
      </c>
      <c r="G3427" s="1" t="s">
        <v>24</v>
      </c>
      <c r="H3427" s="1" t="s">
        <v>29</v>
      </c>
      <c r="I3427" s="5">
        <v>45</v>
      </c>
      <c r="J3427" s="1" t="s">
        <v>46</v>
      </c>
      <c r="K3427" s="1" t="s">
        <v>47</v>
      </c>
    </row>
    <row r="3428" spans="1:11" ht="13.5" thickBot="1">
      <c r="A3428" s="30">
        <v>45383</v>
      </c>
      <c r="B3428" s="1" t="s">
        <v>13</v>
      </c>
      <c r="C3428" s="1" t="s">
        <v>290</v>
      </c>
      <c r="D3428" s="1" t="s">
        <v>124</v>
      </c>
      <c r="E3428" s="1" t="str">
        <f>+VLOOKUP(D3428,'[1]Exportar Hoja de Trabajo'!$B$2:$F$2549,2,0)</f>
        <v>LETICIA-ALFREDO VASQUEZ COBO</v>
      </c>
      <c r="F3428" s="1" t="s">
        <v>40</v>
      </c>
      <c r="G3428" s="1" t="s">
        <v>41</v>
      </c>
      <c r="H3428" s="1" t="s">
        <v>29</v>
      </c>
      <c r="I3428" s="5">
        <v>152</v>
      </c>
      <c r="J3428" s="1" t="s">
        <v>46</v>
      </c>
      <c r="K3428" s="1" t="s">
        <v>47</v>
      </c>
    </row>
    <row r="3429" spans="1:11" ht="13.5" thickBot="1">
      <c r="A3429" s="30">
        <v>45383</v>
      </c>
      <c r="B3429" s="1" t="s">
        <v>13</v>
      </c>
      <c r="C3429" s="1" t="s">
        <v>290</v>
      </c>
      <c r="D3429" s="1" t="s">
        <v>76</v>
      </c>
      <c r="E3429" s="1" t="str">
        <f>+VLOOKUP(D3429,'[1]Exportar Hoja de Trabajo'!$B$2:$F$2549,2,0)</f>
        <v>RIONEGRO - JOSE M. CORDOVA</v>
      </c>
      <c r="F3429" s="1" t="s">
        <v>32</v>
      </c>
      <c r="G3429" s="1" t="s">
        <v>33</v>
      </c>
      <c r="H3429" s="1" t="s">
        <v>29</v>
      </c>
      <c r="I3429" s="5">
        <v>1810</v>
      </c>
      <c r="J3429" s="1" t="s">
        <v>46</v>
      </c>
      <c r="K3429" s="1" t="s">
        <v>47</v>
      </c>
    </row>
    <row r="3430" spans="1:11" ht="13.5" thickBot="1">
      <c r="A3430" s="30">
        <v>45383</v>
      </c>
      <c r="B3430" s="1" t="s">
        <v>13</v>
      </c>
      <c r="C3430" s="1" t="s">
        <v>290</v>
      </c>
      <c r="D3430" s="1" t="s">
        <v>76</v>
      </c>
      <c r="E3430" s="1" t="str">
        <f>+VLOOKUP(D3430,'[1]Exportar Hoja de Trabajo'!$B$2:$F$2549,2,0)</f>
        <v>RIONEGRO - JOSE M. CORDOVA</v>
      </c>
      <c r="F3430" s="1" t="s">
        <v>6</v>
      </c>
      <c r="G3430" s="1" t="s">
        <v>283</v>
      </c>
      <c r="H3430" s="1" t="s">
        <v>45</v>
      </c>
      <c r="I3430" s="5">
        <v>84</v>
      </c>
      <c r="J3430" s="1" t="s">
        <v>34</v>
      </c>
      <c r="K3430" s="1" t="s">
        <v>35</v>
      </c>
    </row>
    <row r="3431" spans="1:11" ht="13.5" thickBot="1">
      <c r="A3431" s="30">
        <v>45383</v>
      </c>
      <c r="B3431" s="1" t="s">
        <v>13</v>
      </c>
      <c r="C3431" s="1" t="s">
        <v>290</v>
      </c>
      <c r="D3431" s="1" t="s">
        <v>76</v>
      </c>
      <c r="E3431" s="1" t="str">
        <f>+VLOOKUP(D3431,'[1]Exportar Hoja de Trabajo'!$B$2:$F$2549,2,0)</f>
        <v>RIONEGRO - JOSE M. CORDOVA</v>
      </c>
      <c r="F3431" s="1" t="s">
        <v>6</v>
      </c>
      <c r="G3431" s="1" t="s">
        <v>283</v>
      </c>
      <c r="H3431" s="1" t="s">
        <v>45</v>
      </c>
      <c r="I3431" s="5">
        <v>5</v>
      </c>
      <c r="J3431" s="1" t="s">
        <v>82</v>
      </c>
      <c r="K3431" s="1" t="s">
        <v>83</v>
      </c>
    </row>
    <row r="3432" spans="1:11" ht="13.5" thickBot="1">
      <c r="A3432" s="30">
        <v>45383</v>
      </c>
      <c r="B3432" s="1" t="s">
        <v>13</v>
      </c>
      <c r="C3432" s="1" t="s">
        <v>290</v>
      </c>
      <c r="D3432" s="1" t="s">
        <v>76</v>
      </c>
      <c r="E3432" s="1" t="str">
        <f>+VLOOKUP(D3432,'[1]Exportar Hoja de Trabajo'!$B$2:$F$2549,2,0)</f>
        <v>RIONEGRO - JOSE M. CORDOVA</v>
      </c>
      <c r="F3432" s="1" t="s">
        <v>18</v>
      </c>
      <c r="G3432" s="1" t="s">
        <v>19</v>
      </c>
      <c r="H3432" s="1" t="s">
        <v>45</v>
      </c>
      <c r="I3432" s="5">
        <v>38</v>
      </c>
      <c r="J3432" s="1" t="s">
        <v>46</v>
      </c>
      <c r="K3432" s="1" t="s">
        <v>47</v>
      </c>
    </row>
    <row r="3433" spans="1:11" ht="13.5" thickBot="1">
      <c r="A3433" s="30">
        <v>45383</v>
      </c>
      <c r="B3433" s="1" t="s">
        <v>13</v>
      </c>
      <c r="C3433" s="1" t="s">
        <v>290</v>
      </c>
      <c r="D3433" s="1" t="s">
        <v>76</v>
      </c>
      <c r="E3433" s="1" t="str">
        <f>+VLOOKUP(D3433,'[1]Exportar Hoja de Trabajo'!$B$2:$F$2549,2,0)</f>
        <v>RIONEGRO - JOSE M. CORDOVA</v>
      </c>
      <c r="F3433" s="1" t="s">
        <v>18</v>
      </c>
      <c r="G3433" s="1" t="s">
        <v>19</v>
      </c>
      <c r="H3433" s="1" t="s">
        <v>29</v>
      </c>
      <c r="I3433" s="5">
        <v>55</v>
      </c>
      <c r="J3433" s="1" t="s">
        <v>34</v>
      </c>
      <c r="K3433" s="1" t="s">
        <v>35</v>
      </c>
    </row>
    <row r="3434" spans="1:11" ht="13.5" thickBot="1">
      <c r="A3434" s="30">
        <v>45383</v>
      </c>
      <c r="B3434" s="1" t="s">
        <v>13</v>
      </c>
      <c r="C3434" s="1" t="s">
        <v>290</v>
      </c>
      <c r="D3434" s="1" t="s">
        <v>76</v>
      </c>
      <c r="E3434" s="1" t="str">
        <f>+VLOOKUP(D3434,'[1]Exportar Hoja de Trabajo'!$B$2:$F$2549,2,0)</f>
        <v>RIONEGRO - JOSE M. CORDOVA</v>
      </c>
      <c r="F3434" s="1" t="s">
        <v>18</v>
      </c>
      <c r="G3434" s="1" t="s">
        <v>19</v>
      </c>
      <c r="H3434" s="1" t="s">
        <v>55</v>
      </c>
      <c r="I3434" s="5">
        <v>47</v>
      </c>
      <c r="J3434" s="1" t="s">
        <v>46</v>
      </c>
      <c r="K3434" s="1" t="s">
        <v>47</v>
      </c>
    </row>
    <row r="3435" spans="1:11" ht="13.5" thickBot="1">
      <c r="A3435" s="30">
        <v>45383</v>
      </c>
      <c r="B3435" s="1" t="s">
        <v>13</v>
      </c>
      <c r="C3435" s="1" t="s">
        <v>290</v>
      </c>
      <c r="D3435" s="1" t="s">
        <v>76</v>
      </c>
      <c r="E3435" s="1" t="str">
        <f>+VLOOKUP(D3435,'[1]Exportar Hoja de Trabajo'!$B$2:$F$2549,2,0)</f>
        <v>RIONEGRO - JOSE M. CORDOVA</v>
      </c>
      <c r="F3435" s="1" t="s">
        <v>36</v>
      </c>
      <c r="G3435" t="s">
        <v>347</v>
      </c>
      <c r="H3435" s="1" t="s">
        <v>45</v>
      </c>
      <c r="I3435" s="5">
        <v>17</v>
      </c>
      <c r="J3435" s="1" t="s">
        <v>34</v>
      </c>
      <c r="K3435" s="1" t="s">
        <v>35</v>
      </c>
    </row>
    <row r="3436" spans="1:11" ht="13.5" thickBot="1">
      <c r="A3436" s="30">
        <v>45383</v>
      </c>
      <c r="B3436" s="1" t="s">
        <v>13</v>
      </c>
      <c r="C3436" s="1" t="s">
        <v>290</v>
      </c>
      <c r="D3436" s="1" t="s">
        <v>76</v>
      </c>
      <c r="E3436" s="1" t="str">
        <f>+VLOOKUP(D3436,'[1]Exportar Hoja de Trabajo'!$B$2:$F$2549,2,0)</f>
        <v>RIONEGRO - JOSE M. CORDOVA</v>
      </c>
      <c r="F3436" s="1" t="s">
        <v>36</v>
      </c>
      <c r="G3436" t="s">
        <v>347</v>
      </c>
      <c r="H3436" s="1" t="s">
        <v>62</v>
      </c>
      <c r="I3436" s="5">
        <v>20</v>
      </c>
      <c r="J3436" s="1" t="s">
        <v>34</v>
      </c>
      <c r="K3436" s="1" t="s">
        <v>35</v>
      </c>
    </row>
    <row r="3437" spans="1:11" ht="13.5" thickBot="1">
      <c r="A3437" s="30">
        <v>45383</v>
      </c>
      <c r="B3437" s="1" t="s">
        <v>13</v>
      </c>
      <c r="C3437" s="1" t="s">
        <v>290</v>
      </c>
      <c r="D3437" s="1" t="s">
        <v>76</v>
      </c>
      <c r="E3437" s="1" t="str">
        <f>+VLOOKUP(D3437,'[1]Exportar Hoja de Trabajo'!$B$2:$F$2549,2,0)</f>
        <v>RIONEGRO - JOSE M. CORDOVA</v>
      </c>
      <c r="F3437" s="1" t="s">
        <v>36</v>
      </c>
      <c r="G3437" t="s">
        <v>347</v>
      </c>
      <c r="H3437" s="1" t="s">
        <v>79</v>
      </c>
      <c r="I3437" s="5">
        <v>1</v>
      </c>
      <c r="J3437" s="1" t="s">
        <v>80</v>
      </c>
      <c r="K3437" s="1" t="s">
        <v>81</v>
      </c>
    </row>
    <row r="3438" spans="1:11" ht="13.5" thickBot="1">
      <c r="A3438" s="30">
        <v>45383</v>
      </c>
      <c r="B3438" s="1" t="s">
        <v>13</v>
      </c>
      <c r="C3438" s="1" t="s">
        <v>290</v>
      </c>
      <c r="D3438" s="1" t="s">
        <v>76</v>
      </c>
      <c r="E3438" s="1" t="str">
        <f>+VLOOKUP(D3438,'[1]Exportar Hoja de Trabajo'!$B$2:$F$2549,2,0)</f>
        <v>RIONEGRO - JOSE M. CORDOVA</v>
      </c>
      <c r="F3438" s="1" t="s">
        <v>27</v>
      </c>
      <c r="G3438" s="1" t="s">
        <v>28</v>
      </c>
      <c r="H3438" s="1" t="s">
        <v>29</v>
      </c>
      <c r="I3438" s="5">
        <v>17</v>
      </c>
      <c r="J3438" s="1" t="s">
        <v>77</v>
      </c>
      <c r="K3438" s="1" t="s">
        <v>78</v>
      </c>
    </row>
    <row r="3439" spans="1:11" ht="13.5" thickBot="1">
      <c r="A3439" s="30">
        <v>45383</v>
      </c>
      <c r="B3439" s="1" t="s">
        <v>13</v>
      </c>
      <c r="C3439" s="1" t="s">
        <v>290</v>
      </c>
      <c r="D3439" s="1" t="s">
        <v>76</v>
      </c>
      <c r="E3439" s="1" t="str">
        <f>+VLOOKUP(D3439,'[1]Exportar Hoja de Trabajo'!$B$2:$F$2549,2,0)</f>
        <v>RIONEGRO - JOSE M. CORDOVA</v>
      </c>
      <c r="F3439" s="1" t="s">
        <v>27</v>
      </c>
      <c r="G3439" s="1" t="s">
        <v>28</v>
      </c>
      <c r="H3439" s="1" t="s">
        <v>29</v>
      </c>
      <c r="I3439" s="5">
        <v>26</v>
      </c>
      <c r="J3439" s="1" t="s">
        <v>109</v>
      </c>
      <c r="K3439" s="1" t="s">
        <v>110</v>
      </c>
    </row>
    <row r="3440" spans="1:11" ht="13.5" thickBot="1">
      <c r="A3440" s="30">
        <v>45383</v>
      </c>
      <c r="B3440" s="1" t="s">
        <v>13</v>
      </c>
      <c r="C3440" s="1" t="s">
        <v>290</v>
      </c>
      <c r="D3440" s="1" t="s">
        <v>76</v>
      </c>
      <c r="E3440" s="1" t="str">
        <f>+VLOOKUP(D3440,'[1]Exportar Hoja de Trabajo'!$B$2:$F$2549,2,0)</f>
        <v>RIONEGRO - JOSE M. CORDOVA</v>
      </c>
      <c r="F3440" s="1" t="s">
        <v>27</v>
      </c>
      <c r="G3440" s="1" t="s">
        <v>28</v>
      </c>
      <c r="H3440" s="1" t="s">
        <v>55</v>
      </c>
      <c r="I3440" s="5">
        <v>17</v>
      </c>
      <c r="J3440" s="1" t="s">
        <v>46</v>
      </c>
      <c r="K3440" s="1" t="s">
        <v>47</v>
      </c>
    </row>
    <row r="3441" spans="1:11" ht="13.5" thickBot="1">
      <c r="A3441" s="30">
        <v>45383</v>
      </c>
      <c r="B3441" s="1" t="s">
        <v>13</v>
      </c>
      <c r="C3441" s="1" t="s">
        <v>290</v>
      </c>
      <c r="D3441" s="1" t="s">
        <v>76</v>
      </c>
      <c r="E3441" s="1" t="str">
        <f>+VLOOKUP(D3441,'[1]Exportar Hoja de Trabajo'!$B$2:$F$2549,2,0)</f>
        <v>RIONEGRO - JOSE M. CORDOVA</v>
      </c>
      <c r="F3441" s="1" t="s">
        <v>38</v>
      </c>
      <c r="G3441" s="1" t="s">
        <v>39</v>
      </c>
      <c r="H3441" s="1" t="s">
        <v>45</v>
      </c>
      <c r="I3441" s="5">
        <v>1</v>
      </c>
      <c r="J3441" s="1" t="s">
        <v>82</v>
      </c>
      <c r="K3441" s="1" t="s">
        <v>83</v>
      </c>
    </row>
    <row r="3442" spans="1:11" ht="13.5" thickBot="1">
      <c r="A3442" s="30">
        <v>45383</v>
      </c>
      <c r="B3442" s="1" t="s">
        <v>13</v>
      </c>
      <c r="C3442" s="1" t="s">
        <v>290</v>
      </c>
      <c r="D3442" s="1" t="s">
        <v>76</v>
      </c>
      <c r="E3442" s="1" t="str">
        <f>+VLOOKUP(D3442,'[1]Exportar Hoja de Trabajo'!$B$2:$F$2549,2,0)</f>
        <v>RIONEGRO - JOSE M. CORDOVA</v>
      </c>
      <c r="F3442" s="1" t="s">
        <v>38</v>
      </c>
      <c r="G3442" s="1" t="s">
        <v>39</v>
      </c>
      <c r="H3442" s="1" t="s">
        <v>62</v>
      </c>
      <c r="I3442" s="5">
        <v>20</v>
      </c>
      <c r="J3442" s="1" t="s">
        <v>34</v>
      </c>
      <c r="K3442" s="1" t="s">
        <v>35</v>
      </c>
    </row>
    <row r="3443" spans="1:11" ht="13.5" thickBot="1">
      <c r="A3443" s="30">
        <v>45383</v>
      </c>
      <c r="B3443" s="1" t="s">
        <v>13</v>
      </c>
      <c r="C3443" s="1" t="s">
        <v>290</v>
      </c>
      <c r="D3443" s="1" t="s">
        <v>76</v>
      </c>
      <c r="E3443" s="1" t="str">
        <f>+VLOOKUP(D3443,'[1]Exportar Hoja de Trabajo'!$B$2:$F$2549,2,0)</f>
        <v>RIONEGRO - JOSE M. CORDOVA</v>
      </c>
      <c r="F3443" s="1" t="s">
        <v>40</v>
      </c>
      <c r="G3443" s="1" t="s">
        <v>41</v>
      </c>
      <c r="H3443" s="1" t="s">
        <v>62</v>
      </c>
      <c r="I3443" s="5">
        <v>40</v>
      </c>
      <c r="J3443" s="1" t="s">
        <v>34</v>
      </c>
      <c r="K3443" s="1" t="s">
        <v>35</v>
      </c>
    </row>
    <row r="3444" spans="1:11" ht="13.5" thickBot="1">
      <c r="A3444" s="30">
        <v>45383</v>
      </c>
      <c r="B3444" s="1" t="s">
        <v>13</v>
      </c>
      <c r="C3444" s="1" t="s">
        <v>290</v>
      </c>
      <c r="D3444" s="1" t="s">
        <v>76</v>
      </c>
      <c r="E3444" s="1" t="str">
        <f>+VLOOKUP(D3444,'[1]Exportar Hoja de Trabajo'!$B$2:$F$2549,2,0)</f>
        <v>RIONEGRO - JOSE M. CORDOVA</v>
      </c>
      <c r="F3444" s="1" t="s">
        <v>40</v>
      </c>
      <c r="G3444" s="1" t="s">
        <v>41</v>
      </c>
      <c r="H3444" s="1" t="s">
        <v>15</v>
      </c>
      <c r="I3444" s="5">
        <v>61</v>
      </c>
      <c r="J3444" s="1" t="s">
        <v>160</v>
      </c>
      <c r="K3444" s="1" t="s">
        <v>161</v>
      </c>
    </row>
    <row r="3445" spans="1:11" ht="13.5" thickBot="1">
      <c r="A3445" s="30">
        <v>45383</v>
      </c>
      <c r="B3445" s="1" t="s">
        <v>13</v>
      </c>
      <c r="C3445" s="1" t="s">
        <v>290</v>
      </c>
      <c r="D3445" s="1" t="s">
        <v>76</v>
      </c>
      <c r="E3445" s="1" t="str">
        <f>+VLOOKUP(D3445,'[1]Exportar Hoja de Trabajo'!$B$2:$F$2549,2,0)</f>
        <v>RIONEGRO - JOSE M. CORDOVA</v>
      </c>
      <c r="F3445" s="1" t="s">
        <v>40</v>
      </c>
      <c r="G3445" s="1" t="s">
        <v>41</v>
      </c>
      <c r="H3445" s="1" t="s">
        <v>126</v>
      </c>
      <c r="I3445" s="5">
        <v>1</v>
      </c>
      <c r="J3445" s="1" t="s">
        <v>127</v>
      </c>
      <c r="K3445" s="1" t="s">
        <v>128</v>
      </c>
    </row>
    <row r="3446" spans="1:11" ht="13.5" thickBot="1">
      <c r="A3446" s="30">
        <v>45383</v>
      </c>
      <c r="B3446" s="1" t="s">
        <v>13</v>
      </c>
      <c r="C3446" s="1" t="s">
        <v>290</v>
      </c>
      <c r="D3446" s="1" t="s">
        <v>76</v>
      </c>
      <c r="E3446" s="1" t="str">
        <f>+VLOOKUP(D3446,'[1]Exportar Hoja de Trabajo'!$B$2:$F$2549,2,0)</f>
        <v>RIONEGRO - JOSE M. CORDOVA</v>
      </c>
      <c r="F3446" s="1" t="s">
        <v>59</v>
      </c>
      <c r="G3446" s="1" t="s">
        <v>60</v>
      </c>
      <c r="H3446" s="1" t="s">
        <v>15</v>
      </c>
      <c r="I3446" s="5">
        <v>3</v>
      </c>
      <c r="J3446" s="1" t="s">
        <v>25</v>
      </c>
      <c r="K3446" s="1" t="s">
        <v>26</v>
      </c>
    </row>
    <row r="3447" spans="1:11" ht="13.5" thickBot="1">
      <c r="A3447" s="30">
        <v>45383</v>
      </c>
      <c r="B3447" s="1" t="s">
        <v>13</v>
      </c>
      <c r="C3447" s="1" t="s">
        <v>290</v>
      </c>
      <c r="D3447" s="1" t="s">
        <v>84</v>
      </c>
      <c r="E3447" s="1" t="str">
        <f>+VLOOKUP(D3447,'[1]Exportar Hoja de Trabajo'!$B$2:$F$2549,2,0)</f>
        <v>MONTERIA - LOS GARZONES</v>
      </c>
      <c r="F3447" s="1" t="s">
        <v>40</v>
      </c>
      <c r="G3447" s="1" t="s">
        <v>41</v>
      </c>
      <c r="H3447" s="1" t="s">
        <v>29</v>
      </c>
      <c r="I3447" s="5">
        <v>303</v>
      </c>
      <c r="J3447" s="1" t="s">
        <v>30</v>
      </c>
      <c r="K3447" s="1" t="s">
        <v>488</v>
      </c>
    </row>
    <row r="3448" spans="1:11" ht="13.5" thickBot="1">
      <c r="A3448" s="30">
        <v>45383</v>
      </c>
      <c r="B3448" s="1" t="s">
        <v>13</v>
      </c>
      <c r="C3448" s="1" t="s">
        <v>290</v>
      </c>
      <c r="D3448" s="1" t="s">
        <v>85</v>
      </c>
      <c r="E3448" s="1" t="str">
        <f>+VLOOKUP(D3448,'[1]Exportar Hoja de Trabajo'!$B$2:$F$2549,2,0)</f>
        <v>NEIVA - BENITO SALAS</v>
      </c>
      <c r="F3448" s="1" t="s">
        <v>32</v>
      </c>
      <c r="G3448" s="1" t="s">
        <v>33</v>
      </c>
      <c r="H3448" s="1" t="s">
        <v>29</v>
      </c>
      <c r="I3448" s="5">
        <v>60</v>
      </c>
      <c r="J3448" s="1" t="s">
        <v>46</v>
      </c>
      <c r="K3448" s="1" t="s">
        <v>47</v>
      </c>
    </row>
    <row r="3449" spans="1:11" ht="13.5" thickBot="1">
      <c r="A3449" s="30">
        <v>45383</v>
      </c>
      <c r="B3449" s="1" t="s">
        <v>13</v>
      </c>
      <c r="C3449" s="1" t="s">
        <v>290</v>
      </c>
      <c r="D3449" s="1" t="s">
        <v>86</v>
      </c>
      <c r="E3449" s="1" t="str">
        <f>+VLOOKUP(D3449,'[1]Exportar Hoja de Trabajo'!$B$2:$F$2549,2,0)</f>
        <v>PEREIRA - MATECAÑA</v>
      </c>
      <c r="F3449" s="1" t="s">
        <v>32</v>
      </c>
      <c r="G3449" s="1" t="s">
        <v>33</v>
      </c>
      <c r="H3449" s="1" t="s">
        <v>29</v>
      </c>
      <c r="I3449" s="5">
        <v>154</v>
      </c>
      <c r="J3449" s="1" t="s">
        <v>30</v>
      </c>
      <c r="K3449" s="1" t="s">
        <v>488</v>
      </c>
    </row>
    <row r="3450" spans="1:11" ht="13.5" thickBot="1">
      <c r="A3450" s="30">
        <v>45383</v>
      </c>
      <c r="B3450" s="1" t="s">
        <v>13</v>
      </c>
      <c r="C3450" s="1" t="s">
        <v>290</v>
      </c>
      <c r="D3450" s="1" t="s">
        <v>86</v>
      </c>
      <c r="E3450" s="1" t="str">
        <f>+VLOOKUP(D3450,'[1]Exportar Hoja de Trabajo'!$B$2:$F$2549,2,0)</f>
        <v>PEREIRA - MATECAÑA</v>
      </c>
      <c r="F3450" s="1" t="s">
        <v>6</v>
      </c>
      <c r="G3450" s="1" t="s">
        <v>283</v>
      </c>
      <c r="H3450" s="1" t="s">
        <v>49</v>
      </c>
      <c r="I3450" s="5">
        <v>263</v>
      </c>
      <c r="J3450" s="1" t="s">
        <v>50</v>
      </c>
      <c r="K3450" s="1" t="s">
        <v>51</v>
      </c>
    </row>
    <row r="3451" spans="1:11" ht="13.5" thickBot="1">
      <c r="A3451" s="30">
        <v>45383</v>
      </c>
      <c r="B3451" s="1" t="s">
        <v>13</v>
      </c>
      <c r="C3451" s="1" t="s">
        <v>290</v>
      </c>
      <c r="D3451" s="1" t="s">
        <v>86</v>
      </c>
      <c r="E3451" s="1" t="str">
        <f>+VLOOKUP(D3451,'[1]Exportar Hoja de Trabajo'!$B$2:$F$2549,2,0)</f>
        <v>PEREIRA - MATECAÑA</v>
      </c>
      <c r="F3451" s="1" t="s">
        <v>65</v>
      </c>
      <c r="G3451" s="1" t="s">
        <v>66</v>
      </c>
      <c r="H3451" s="1" t="s">
        <v>15</v>
      </c>
      <c r="I3451" s="5">
        <v>1</v>
      </c>
      <c r="J3451" s="1" t="s">
        <v>25</v>
      </c>
      <c r="K3451" s="1" t="s">
        <v>26</v>
      </c>
    </row>
    <row r="3452" spans="1:11" ht="13.5" thickBot="1">
      <c r="A3452" s="30">
        <v>45383</v>
      </c>
      <c r="B3452" s="1" t="s">
        <v>13</v>
      </c>
      <c r="C3452" s="1" t="s">
        <v>290</v>
      </c>
      <c r="D3452" s="1" t="s">
        <v>86</v>
      </c>
      <c r="E3452" s="1" t="str">
        <f>+VLOOKUP(D3452,'[1]Exportar Hoja de Trabajo'!$B$2:$F$2549,2,0)</f>
        <v>PEREIRA - MATECAÑA</v>
      </c>
      <c r="F3452" s="1" t="s">
        <v>18</v>
      </c>
      <c r="G3452" s="1" t="s">
        <v>19</v>
      </c>
      <c r="H3452" s="1" t="s">
        <v>45</v>
      </c>
      <c r="I3452" s="5">
        <v>30</v>
      </c>
      <c r="J3452" s="1" t="s">
        <v>42</v>
      </c>
      <c r="K3452" s="1" t="s">
        <v>43</v>
      </c>
    </row>
    <row r="3453" spans="1:11" ht="13.5" thickBot="1">
      <c r="A3453" s="30">
        <v>45383</v>
      </c>
      <c r="B3453" s="1" t="s">
        <v>13</v>
      </c>
      <c r="C3453" s="1" t="s">
        <v>290</v>
      </c>
      <c r="D3453" s="1" t="s">
        <v>86</v>
      </c>
      <c r="E3453" s="1" t="str">
        <f>+VLOOKUP(D3453,'[1]Exportar Hoja de Trabajo'!$B$2:$F$2549,2,0)</f>
        <v>PEREIRA - MATECAÑA</v>
      </c>
      <c r="F3453" s="1" t="s">
        <v>18</v>
      </c>
      <c r="G3453" s="1" t="s">
        <v>19</v>
      </c>
      <c r="H3453" s="1" t="s">
        <v>29</v>
      </c>
      <c r="I3453" s="5">
        <v>473</v>
      </c>
      <c r="J3453" s="1" t="s">
        <v>46</v>
      </c>
      <c r="K3453" s="1" t="s">
        <v>47</v>
      </c>
    </row>
    <row r="3454" spans="1:11" ht="13.5" thickBot="1">
      <c r="A3454" s="30">
        <v>45383</v>
      </c>
      <c r="B3454" s="1" t="s">
        <v>13</v>
      </c>
      <c r="C3454" s="1" t="s">
        <v>290</v>
      </c>
      <c r="D3454" s="1" t="s">
        <v>86</v>
      </c>
      <c r="E3454" s="1" t="str">
        <f>+VLOOKUP(D3454,'[1]Exportar Hoja de Trabajo'!$B$2:$F$2549,2,0)</f>
        <v>PEREIRA - MATECAÑA</v>
      </c>
      <c r="F3454" s="1" t="s">
        <v>18</v>
      </c>
      <c r="G3454" s="1" t="s">
        <v>19</v>
      </c>
      <c r="H3454" s="1" t="s">
        <v>15</v>
      </c>
      <c r="I3454" s="5">
        <v>17</v>
      </c>
      <c r="J3454" s="1" t="s">
        <v>16</v>
      </c>
      <c r="K3454" s="1" t="s">
        <v>17</v>
      </c>
    </row>
    <row r="3455" spans="1:11" ht="13.5" thickBot="1">
      <c r="A3455" s="30">
        <v>45383</v>
      </c>
      <c r="B3455" s="1" t="s">
        <v>13</v>
      </c>
      <c r="C3455" s="1" t="s">
        <v>290</v>
      </c>
      <c r="D3455" s="1" t="s">
        <v>86</v>
      </c>
      <c r="E3455" s="1" t="str">
        <f>+VLOOKUP(D3455,'[1]Exportar Hoja de Trabajo'!$B$2:$F$2549,2,0)</f>
        <v>PEREIRA - MATECAÑA</v>
      </c>
      <c r="F3455" s="1" t="s">
        <v>36</v>
      </c>
      <c r="G3455" t="s">
        <v>347</v>
      </c>
      <c r="H3455" s="1" t="s">
        <v>45</v>
      </c>
      <c r="I3455" s="5">
        <v>29</v>
      </c>
      <c r="J3455" s="1" t="s">
        <v>42</v>
      </c>
      <c r="K3455" s="1" t="s">
        <v>43</v>
      </c>
    </row>
    <row r="3456" spans="1:11" ht="13.5" thickBot="1">
      <c r="A3456" s="30">
        <v>45383</v>
      </c>
      <c r="B3456" s="1" t="s">
        <v>13</v>
      </c>
      <c r="C3456" s="1" t="s">
        <v>290</v>
      </c>
      <c r="D3456" s="1" t="s">
        <v>86</v>
      </c>
      <c r="E3456" s="1" t="str">
        <f>+VLOOKUP(D3456,'[1]Exportar Hoja de Trabajo'!$B$2:$F$2549,2,0)</f>
        <v>PEREIRA - MATECAÑA</v>
      </c>
      <c r="F3456" s="1" t="s">
        <v>36</v>
      </c>
      <c r="G3456" t="s">
        <v>347</v>
      </c>
      <c r="H3456" s="1" t="s">
        <v>29</v>
      </c>
      <c r="I3456" s="5">
        <v>1</v>
      </c>
      <c r="J3456" s="1" t="s">
        <v>30</v>
      </c>
      <c r="K3456" s="1" t="s">
        <v>488</v>
      </c>
    </row>
    <row r="3457" spans="1:11" ht="13.5" thickBot="1">
      <c r="A3457" s="30">
        <v>45383</v>
      </c>
      <c r="B3457" s="1" t="s">
        <v>13</v>
      </c>
      <c r="C3457" s="1" t="s">
        <v>290</v>
      </c>
      <c r="D3457" s="1" t="s">
        <v>86</v>
      </c>
      <c r="E3457" s="1" t="str">
        <f>+VLOOKUP(D3457,'[1]Exportar Hoja de Trabajo'!$B$2:$F$2549,2,0)</f>
        <v>PEREIRA - MATECAÑA</v>
      </c>
      <c r="F3457" s="1" t="s">
        <v>27</v>
      </c>
      <c r="G3457" s="1" t="s">
        <v>28</v>
      </c>
      <c r="H3457" s="1" t="s">
        <v>45</v>
      </c>
      <c r="I3457" s="5">
        <v>60</v>
      </c>
      <c r="J3457" s="1" t="s">
        <v>46</v>
      </c>
      <c r="K3457" s="1" t="s">
        <v>47</v>
      </c>
    </row>
    <row r="3458" spans="1:11" ht="13.5" thickBot="1">
      <c r="A3458" s="30">
        <v>45383</v>
      </c>
      <c r="B3458" s="1" t="s">
        <v>13</v>
      </c>
      <c r="C3458" s="1" t="s">
        <v>290</v>
      </c>
      <c r="D3458" s="1" t="s">
        <v>86</v>
      </c>
      <c r="E3458" s="1" t="str">
        <f>+VLOOKUP(D3458,'[1]Exportar Hoja de Trabajo'!$B$2:$F$2549,2,0)</f>
        <v>PEREIRA - MATECAÑA</v>
      </c>
      <c r="F3458" s="1" t="s">
        <v>27</v>
      </c>
      <c r="G3458" s="1" t="s">
        <v>28</v>
      </c>
      <c r="H3458" s="1" t="s">
        <v>29</v>
      </c>
      <c r="I3458" s="5">
        <v>152</v>
      </c>
      <c r="J3458" s="1" t="s">
        <v>30</v>
      </c>
      <c r="K3458" s="1" t="s">
        <v>488</v>
      </c>
    </row>
    <row r="3459" spans="1:11" ht="13.5" thickBot="1">
      <c r="A3459" s="30">
        <v>45383</v>
      </c>
      <c r="B3459" s="1" t="s">
        <v>13</v>
      </c>
      <c r="C3459" s="1" t="s">
        <v>290</v>
      </c>
      <c r="D3459" s="1" t="s">
        <v>86</v>
      </c>
      <c r="E3459" s="1" t="str">
        <f>+VLOOKUP(D3459,'[1]Exportar Hoja de Trabajo'!$B$2:$F$2549,2,0)</f>
        <v>PEREIRA - MATECAÑA</v>
      </c>
      <c r="F3459" s="1" t="s">
        <v>38</v>
      </c>
      <c r="G3459" s="1" t="s">
        <v>39</v>
      </c>
      <c r="H3459" s="1" t="s">
        <v>29</v>
      </c>
      <c r="I3459" s="5">
        <v>80</v>
      </c>
      <c r="J3459" s="1" t="s">
        <v>46</v>
      </c>
      <c r="K3459" s="1" t="s">
        <v>47</v>
      </c>
    </row>
    <row r="3460" spans="1:11" ht="13.5" thickBot="1">
      <c r="A3460" s="30">
        <v>45383</v>
      </c>
      <c r="B3460" s="1" t="s">
        <v>13</v>
      </c>
      <c r="C3460" s="1" t="s">
        <v>290</v>
      </c>
      <c r="D3460" s="1" t="s">
        <v>86</v>
      </c>
      <c r="E3460" s="1" t="str">
        <f>+VLOOKUP(D3460,'[1]Exportar Hoja de Trabajo'!$B$2:$F$2549,2,0)</f>
        <v>PEREIRA - MATECAÑA</v>
      </c>
      <c r="F3460" s="1" t="s">
        <v>40</v>
      </c>
      <c r="G3460" s="1" t="s">
        <v>41</v>
      </c>
      <c r="H3460" s="1" t="s">
        <v>15</v>
      </c>
      <c r="I3460" s="5">
        <v>19</v>
      </c>
      <c r="J3460" s="1" t="s">
        <v>16</v>
      </c>
      <c r="K3460" s="1" t="s">
        <v>17</v>
      </c>
    </row>
    <row r="3461" spans="1:11" ht="13.5" thickBot="1">
      <c r="A3461" s="30">
        <v>45383</v>
      </c>
      <c r="B3461" s="1" t="s">
        <v>13</v>
      </c>
      <c r="C3461" s="1" t="s">
        <v>290</v>
      </c>
      <c r="D3461" s="1" t="s">
        <v>87</v>
      </c>
      <c r="E3461" s="1" t="str">
        <f>+VLOOKUP(D3461,'[1]Exportar Hoja de Trabajo'!$B$2:$F$2549,2,0)</f>
        <v>PASTO - ANTONIO NARIQO</v>
      </c>
      <c r="F3461" s="1" t="s">
        <v>18</v>
      </c>
      <c r="G3461" s="1" t="s">
        <v>19</v>
      </c>
      <c r="H3461" s="1" t="s">
        <v>29</v>
      </c>
      <c r="I3461" s="5">
        <v>171</v>
      </c>
      <c r="J3461" s="1" t="s">
        <v>46</v>
      </c>
      <c r="K3461" s="1" t="s">
        <v>47</v>
      </c>
    </row>
    <row r="3462" spans="1:11" ht="13.5" thickBot="1">
      <c r="A3462" s="30">
        <v>45383</v>
      </c>
      <c r="B3462" s="1" t="s">
        <v>13</v>
      </c>
      <c r="C3462" s="1" t="s">
        <v>290</v>
      </c>
      <c r="D3462" s="1" t="s">
        <v>87</v>
      </c>
      <c r="E3462" s="1" t="str">
        <f>+VLOOKUP(D3462,'[1]Exportar Hoja de Trabajo'!$B$2:$F$2549,2,0)</f>
        <v>PASTO - ANTONIO NARIQO</v>
      </c>
      <c r="F3462" s="1" t="s">
        <v>27</v>
      </c>
      <c r="G3462" s="1" t="s">
        <v>28</v>
      </c>
      <c r="H3462" s="1" t="s">
        <v>29</v>
      </c>
      <c r="I3462" s="5">
        <v>170</v>
      </c>
      <c r="J3462" s="1" t="s">
        <v>46</v>
      </c>
      <c r="K3462" s="1" t="s">
        <v>47</v>
      </c>
    </row>
    <row r="3463" spans="1:11" ht="13.5" thickBot="1">
      <c r="A3463" s="30">
        <v>45383</v>
      </c>
      <c r="B3463" s="1" t="s">
        <v>13</v>
      </c>
      <c r="C3463" s="1" t="s">
        <v>290</v>
      </c>
      <c r="D3463" s="1" t="s">
        <v>88</v>
      </c>
      <c r="E3463" s="1" t="str">
        <f>+VLOOKUP(D3463,'[1]Exportar Hoja de Trabajo'!$B$2:$F$2549,2,0)</f>
        <v>ALMIRANTE PADILLA</v>
      </c>
      <c r="F3463" s="1" t="s">
        <v>65</v>
      </c>
      <c r="G3463" s="1" t="s">
        <v>66</v>
      </c>
      <c r="H3463" s="1" t="s">
        <v>29</v>
      </c>
      <c r="I3463" s="5">
        <v>4</v>
      </c>
      <c r="J3463" s="1" t="s">
        <v>46</v>
      </c>
      <c r="K3463" s="1" t="s">
        <v>47</v>
      </c>
    </row>
    <row r="3464" spans="1:11" ht="13.5" thickBot="1">
      <c r="A3464" s="30">
        <v>45383</v>
      </c>
      <c r="B3464" s="1" t="s">
        <v>13</v>
      </c>
      <c r="C3464" s="1" t="s">
        <v>290</v>
      </c>
      <c r="D3464" s="1" t="s">
        <v>88</v>
      </c>
      <c r="E3464" s="1" t="str">
        <f>+VLOOKUP(D3464,'[1]Exportar Hoja de Trabajo'!$B$2:$F$2549,2,0)</f>
        <v>ALMIRANTE PADILLA</v>
      </c>
      <c r="F3464" s="1" t="s">
        <v>23</v>
      </c>
      <c r="G3464" s="1" t="s">
        <v>24</v>
      </c>
      <c r="H3464" s="1" t="s">
        <v>29</v>
      </c>
      <c r="I3464" s="5">
        <v>51</v>
      </c>
      <c r="J3464" s="1" t="s">
        <v>30</v>
      </c>
      <c r="K3464" s="1" t="s">
        <v>488</v>
      </c>
    </row>
    <row r="3465" spans="1:11" ht="13.5" thickBot="1">
      <c r="A3465" s="30">
        <v>45383</v>
      </c>
      <c r="B3465" s="1" t="s">
        <v>13</v>
      </c>
      <c r="C3465" s="1" t="s">
        <v>290</v>
      </c>
      <c r="D3465" s="1" t="s">
        <v>89</v>
      </c>
      <c r="E3465" s="1" t="str">
        <f>+VLOOKUP(D3465,'[1]Exportar Hoja de Trabajo'!$B$2:$F$2549,2,0)</f>
        <v>SIMON BOLIVAR</v>
      </c>
      <c r="F3465" s="1" t="s">
        <v>6</v>
      </c>
      <c r="G3465" s="1" t="s">
        <v>283</v>
      </c>
      <c r="H3465" s="1" t="s">
        <v>49</v>
      </c>
      <c r="I3465" s="5">
        <v>582</v>
      </c>
      <c r="J3465" s="1" t="s">
        <v>50</v>
      </c>
      <c r="K3465" s="1" t="s">
        <v>51</v>
      </c>
    </row>
    <row r="3466" spans="1:11" ht="13.5" thickBot="1">
      <c r="A3466" s="30">
        <v>45383</v>
      </c>
      <c r="B3466" s="1" t="s">
        <v>13</v>
      </c>
      <c r="C3466" s="1" t="s">
        <v>290</v>
      </c>
      <c r="D3466" s="1" t="s">
        <v>89</v>
      </c>
      <c r="E3466" s="1" t="str">
        <f>+VLOOKUP(D3466,'[1]Exportar Hoja de Trabajo'!$B$2:$F$2549,2,0)</f>
        <v>SIMON BOLIVAR</v>
      </c>
      <c r="F3466" s="1" t="s">
        <v>6</v>
      </c>
      <c r="G3466" s="1" t="s">
        <v>283</v>
      </c>
      <c r="H3466" s="1" t="s">
        <v>15</v>
      </c>
      <c r="I3466" s="5">
        <v>413</v>
      </c>
      <c r="J3466" s="1" t="s">
        <v>16</v>
      </c>
      <c r="K3466" s="1" t="s">
        <v>17</v>
      </c>
    </row>
    <row r="3467" spans="1:11" ht="13.5" thickBot="1">
      <c r="A3467" s="30">
        <v>45383</v>
      </c>
      <c r="B3467" s="1" t="s">
        <v>13</v>
      </c>
      <c r="C3467" s="1" t="s">
        <v>290</v>
      </c>
      <c r="D3467" s="1" t="s">
        <v>89</v>
      </c>
      <c r="E3467" s="1" t="str">
        <f>+VLOOKUP(D3467,'[1]Exportar Hoja de Trabajo'!$B$2:$F$2549,2,0)</f>
        <v>SIMON BOLIVAR</v>
      </c>
      <c r="F3467" s="1" t="s">
        <v>23</v>
      </c>
      <c r="G3467" s="1" t="s">
        <v>24</v>
      </c>
      <c r="H3467" s="1" t="s">
        <v>45</v>
      </c>
      <c r="I3467" s="5">
        <v>10</v>
      </c>
      <c r="J3467" s="1" t="s">
        <v>46</v>
      </c>
      <c r="K3467" s="1" t="s">
        <v>47</v>
      </c>
    </row>
    <row r="3468" spans="1:11" ht="13.5" thickBot="1">
      <c r="A3468" s="30">
        <v>45383</v>
      </c>
      <c r="B3468" s="1" t="s">
        <v>13</v>
      </c>
      <c r="C3468" s="1" t="s">
        <v>290</v>
      </c>
      <c r="D3468" s="1" t="s">
        <v>89</v>
      </c>
      <c r="E3468" s="1" t="str">
        <f>+VLOOKUP(D3468,'[1]Exportar Hoja de Trabajo'!$B$2:$F$2549,2,0)</f>
        <v>SIMON BOLIVAR</v>
      </c>
      <c r="F3468" s="1" t="s">
        <v>40</v>
      </c>
      <c r="G3468" s="1" t="s">
        <v>41</v>
      </c>
      <c r="H3468" s="1" t="s">
        <v>49</v>
      </c>
      <c r="I3468" s="5">
        <v>118</v>
      </c>
      <c r="J3468" s="1" t="s">
        <v>50</v>
      </c>
      <c r="K3468" s="1" t="s">
        <v>51</v>
      </c>
    </row>
    <row r="3469" spans="1:11" ht="13.5" thickBot="1">
      <c r="A3469" s="30">
        <v>45383</v>
      </c>
      <c r="B3469" s="1" t="s">
        <v>90</v>
      </c>
      <c r="C3469" s="1" t="s">
        <v>294</v>
      </c>
      <c r="D3469" s="1" t="s">
        <v>5</v>
      </c>
      <c r="E3469" s="1" t="str">
        <f>+VLOOKUP(D3469,'[1]Exportar Hoja de Trabajo'!$B$2:$F$2549,2,0)</f>
        <v>BOGOTA - EL DORADO LUIS CARLOS GALAN SARMIENTO</v>
      </c>
      <c r="F3469" s="1" t="s">
        <v>59</v>
      </c>
      <c r="G3469" s="1" t="s">
        <v>60</v>
      </c>
      <c r="H3469" s="1" t="s">
        <v>97</v>
      </c>
      <c r="I3469" s="5">
        <v>21</v>
      </c>
      <c r="J3469" s="1" t="s">
        <v>98</v>
      </c>
      <c r="K3469" s="1" t="s">
        <v>99</v>
      </c>
    </row>
    <row r="3470" spans="1:11" ht="13.5" thickBot="1">
      <c r="A3470" s="30">
        <v>45383</v>
      </c>
      <c r="B3470" s="1" t="s">
        <v>90</v>
      </c>
      <c r="C3470" s="1" t="s">
        <v>294</v>
      </c>
      <c r="D3470" s="1" t="s">
        <v>5</v>
      </c>
      <c r="E3470" s="1" t="str">
        <f>+VLOOKUP(D3470,'[1]Exportar Hoja de Trabajo'!$B$2:$F$2549,2,0)</f>
        <v>BOGOTA - EL DORADO LUIS CARLOS GALAN SARMIENTO</v>
      </c>
      <c r="F3470" s="1" t="s">
        <v>59</v>
      </c>
      <c r="G3470" s="1" t="s">
        <v>60</v>
      </c>
      <c r="H3470" s="1" t="s">
        <v>79</v>
      </c>
      <c r="I3470" s="5">
        <v>13</v>
      </c>
      <c r="J3470" s="1" t="s">
        <v>100</v>
      </c>
      <c r="K3470" s="1" t="s">
        <v>101</v>
      </c>
    </row>
    <row r="3471" spans="1:11" ht="13.5" thickBot="1">
      <c r="A3471" s="30">
        <v>45383</v>
      </c>
      <c r="B3471" s="1" t="s">
        <v>90</v>
      </c>
      <c r="C3471" s="1" t="s">
        <v>294</v>
      </c>
      <c r="D3471" s="1" t="s">
        <v>5</v>
      </c>
      <c r="E3471" s="1" t="str">
        <f>+VLOOKUP(D3471,'[1]Exportar Hoja de Trabajo'!$B$2:$F$2549,2,0)</f>
        <v>BOGOTA - EL DORADO LUIS CARLOS GALAN SARMIENTO</v>
      </c>
      <c r="F3471" s="1" t="s">
        <v>32</v>
      </c>
      <c r="G3471" s="1" t="s">
        <v>33</v>
      </c>
      <c r="H3471" s="1" t="s">
        <v>79</v>
      </c>
      <c r="I3471" s="5">
        <v>13</v>
      </c>
      <c r="J3471" s="1" t="s">
        <v>100</v>
      </c>
      <c r="K3471" s="1" t="s">
        <v>101</v>
      </c>
    </row>
    <row r="3472" spans="1:11" ht="13.5" thickBot="1">
      <c r="A3472" s="30">
        <v>45383</v>
      </c>
      <c r="B3472" s="1" t="s">
        <v>90</v>
      </c>
      <c r="C3472" s="1" t="s">
        <v>294</v>
      </c>
      <c r="D3472" s="1" t="s">
        <v>5</v>
      </c>
      <c r="E3472" s="1" t="str">
        <f>+VLOOKUP(D3472,'[1]Exportar Hoja de Trabajo'!$B$2:$F$2549,2,0)</f>
        <v>BOGOTA - EL DORADO LUIS CARLOS GALAN SARMIENTO</v>
      </c>
      <c r="F3472" s="1" t="s">
        <v>32</v>
      </c>
      <c r="G3472" s="1" t="s">
        <v>33</v>
      </c>
      <c r="H3472" s="1" t="s">
        <v>29</v>
      </c>
      <c r="I3472" s="5">
        <v>30</v>
      </c>
      <c r="J3472" s="1" t="s">
        <v>109</v>
      </c>
      <c r="K3472" s="1" t="s">
        <v>110</v>
      </c>
    </row>
    <row r="3473" spans="1:11" ht="13.5" thickBot="1">
      <c r="A3473" s="30">
        <v>45383</v>
      </c>
      <c r="B3473" s="1" t="s">
        <v>112</v>
      </c>
      <c r="C3473" s="1" t="s">
        <v>293</v>
      </c>
      <c r="D3473" s="1" t="s">
        <v>113</v>
      </c>
      <c r="E3473" s="1" t="str">
        <f>+VLOOKUP(D3473,'[1]Exportar Hoja de Trabajo'!$B$2:$F$2549,2,0)</f>
        <v>BARRANCABERMEJA-YARIGUIES</v>
      </c>
      <c r="F3473" s="1" t="s">
        <v>23</v>
      </c>
      <c r="G3473" s="1" t="s">
        <v>24</v>
      </c>
      <c r="H3473" s="1" t="s">
        <v>114</v>
      </c>
      <c r="I3473" s="5">
        <v>37</v>
      </c>
      <c r="J3473" s="1" t="s">
        <v>115</v>
      </c>
      <c r="K3473" s="1" t="s">
        <v>116</v>
      </c>
    </row>
    <row r="3474" spans="1:11" ht="13.5" thickBot="1">
      <c r="A3474" s="30">
        <v>45383</v>
      </c>
      <c r="B3474" s="1" t="s">
        <v>112</v>
      </c>
      <c r="C3474" s="1" t="s">
        <v>293</v>
      </c>
      <c r="D3474" s="1" t="s">
        <v>113</v>
      </c>
      <c r="E3474" s="1" t="str">
        <f>+VLOOKUP(D3474,'[1]Exportar Hoja de Trabajo'!$B$2:$F$2549,2,0)</f>
        <v>BARRANCABERMEJA-YARIGUIES</v>
      </c>
      <c r="F3474" s="1" t="s">
        <v>59</v>
      </c>
      <c r="G3474" s="1" t="s">
        <v>60</v>
      </c>
      <c r="H3474" s="1" t="s">
        <v>29</v>
      </c>
      <c r="I3474" s="5">
        <v>57</v>
      </c>
      <c r="J3474" s="1" t="s">
        <v>117</v>
      </c>
      <c r="K3474" s="1" t="s">
        <v>47</v>
      </c>
    </row>
    <row r="3475" spans="1:11" ht="13.5" thickBot="1">
      <c r="A3475" s="30">
        <v>45383</v>
      </c>
      <c r="B3475" s="1" t="s">
        <v>112</v>
      </c>
      <c r="C3475" s="1" t="s">
        <v>293</v>
      </c>
      <c r="D3475" s="1" t="s">
        <v>73</v>
      </c>
      <c r="E3475" s="1" t="str">
        <f>+VLOOKUP(D3475,'[1]Exportar Hoja de Trabajo'!$B$2:$F$2549,2,0)</f>
        <v>EL YOPAL</v>
      </c>
      <c r="F3475" s="1" t="s">
        <v>27</v>
      </c>
      <c r="G3475" s="1" t="s">
        <v>28</v>
      </c>
      <c r="H3475" s="1" t="s">
        <v>29</v>
      </c>
      <c r="I3475" s="5">
        <v>47</v>
      </c>
      <c r="J3475" s="1" t="s">
        <v>46</v>
      </c>
      <c r="K3475" s="1" t="s">
        <v>47</v>
      </c>
    </row>
    <row r="3476" spans="1:11" ht="13.5" thickBot="1">
      <c r="A3476" s="30">
        <v>45383</v>
      </c>
      <c r="B3476" s="1" t="s">
        <v>112</v>
      </c>
      <c r="C3476" s="1" t="s">
        <v>293</v>
      </c>
      <c r="D3476" s="1" t="s">
        <v>118</v>
      </c>
      <c r="E3476" s="1" t="str">
        <f>+VLOOKUP(D3476,'[1]Exportar Hoja de Trabajo'!$B$2:$F$2549,2,0)</f>
        <v>GUILLERMO LEON VALENCIA</v>
      </c>
      <c r="F3476" s="1" t="s">
        <v>23</v>
      </c>
      <c r="G3476" s="1" t="s">
        <v>24</v>
      </c>
      <c r="H3476" s="1" t="s">
        <v>120</v>
      </c>
      <c r="I3476" s="5">
        <v>6</v>
      </c>
      <c r="J3476" s="1" t="s">
        <v>115</v>
      </c>
      <c r="K3476" s="1" t="s">
        <v>116</v>
      </c>
    </row>
    <row r="3477" spans="1:11" ht="13.5" thickBot="1">
      <c r="A3477" s="30">
        <v>45383</v>
      </c>
      <c r="B3477" s="1" t="s">
        <v>112</v>
      </c>
      <c r="C3477" s="1" t="s">
        <v>293</v>
      </c>
      <c r="D3477" s="1" t="s">
        <v>122</v>
      </c>
      <c r="E3477" s="1" t="str">
        <f>+VLOOKUP(D3477,'[1]Exportar Hoja de Trabajo'!$B$2:$F$2549,2,0)</f>
        <v>VANGUARDIA</v>
      </c>
      <c r="F3477" s="1" t="s">
        <v>59</v>
      </c>
      <c r="G3477" s="1" t="s">
        <v>60</v>
      </c>
      <c r="H3477" s="1" t="s">
        <v>29</v>
      </c>
      <c r="I3477" s="5">
        <v>44</v>
      </c>
      <c r="J3477" s="1" t="s">
        <v>46</v>
      </c>
      <c r="K3477" s="1" t="s">
        <v>47</v>
      </c>
    </row>
    <row r="3478" spans="1:11" ht="13.5" thickBot="1">
      <c r="A3478" s="30">
        <v>45383</v>
      </c>
      <c r="B3478" s="1" t="s">
        <v>112</v>
      </c>
      <c r="C3478" s="1" t="s">
        <v>293</v>
      </c>
      <c r="D3478" s="1" t="s">
        <v>122</v>
      </c>
      <c r="E3478" s="1" t="str">
        <f>+VLOOKUP(D3478,'[1]Exportar Hoja de Trabajo'!$B$2:$F$2549,2,0)</f>
        <v>VANGUARDIA</v>
      </c>
      <c r="F3478" s="1" t="s">
        <v>38</v>
      </c>
      <c r="G3478" s="1" t="s">
        <v>39</v>
      </c>
      <c r="H3478" s="1" t="s">
        <v>114</v>
      </c>
      <c r="I3478" s="5">
        <v>35</v>
      </c>
      <c r="J3478" s="1" t="s">
        <v>57</v>
      </c>
      <c r="K3478" s="1" t="s">
        <v>58</v>
      </c>
    </row>
    <row r="3479" spans="1:11" ht="13.5" thickBot="1">
      <c r="A3479" s="30">
        <v>45383</v>
      </c>
      <c r="B3479" s="1" t="s">
        <v>112</v>
      </c>
      <c r="C3479" s="1" t="s">
        <v>293</v>
      </c>
      <c r="D3479" s="1" t="s">
        <v>122</v>
      </c>
      <c r="E3479" s="1" t="str">
        <f>+VLOOKUP(D3479,'[1]Exportar Hoja de Trabajo'!$B$2:$F$2549,2,0)</f>
        <v>VANGUARDIA</v>
      </c>
      <c r="F3479" s="1" t="s">
        <v>36</v>
      </c>
      <c r="G3479" t="s">
        <v>347</v>
      </c>
      <c r="H3479" s="1" t="s">
        <v>129</v>
      </c>
      <c r="I3479" s="5">
        <v>5</v>
      </c>
      <c r="J3479" s="1" t="s">
        <v>57</v>
      </c>
      <c r="K3479" s="1" t="s">
        <v>58</v>
      </c>
    </row>
    <row r="3480" spans="1:11" ht="13.5" thickBot="1">
      <c r="A3480" s="30">
        <v>45383</v>
      </c>
      <c r="B3480" s="1" t="s">
        <v>112</v>
      </c>
      <c r="C3480" s="1" t="s">
        <v>293</v>
      </c>
      <c r="D3480" s="1" t="s">
        <v>87</v>
      </c>
      <c r="E3480" s="1" t="str">
        <f>+VLOOKUP(D3480,'[1]Exportar Hoja de Trabajo'!$B$2:$F$2549,2,0)</f>
        <v>PASTO - ANTONIO NARIQO</v>
      </c>
      <c r="F3480" s="1" t="s">
        <v>32</v>
      </c>
      <c r="G3480" s="1" t="s">
        <v>33</v>
      </c>
      <c r="H3480" s="1" t="s">
        <v>120</v>
      </c>
      <c r="I3480" s="5">
        <v>48</v>
      </c>
      <c r="J3480" s="1" t="s">
        <v>115</v>
      </c>
      <c r="K3480" s="1" t="s">
        <v>116</v>
      </c>
    </row>
    <row r="3481" spans="1:11" ht="13.5" thickBot="1">
      <c r="A3481" s="30">
        <v>45383</v>
      </c>
      <c r="B3481" s="1" t="s">
        <v>142</v>
      </c>
      <c r="C3481" s="1" t="s">
        <v>300</v>
      </c>
      <c r="D3481" s="1" t="s">
        <v>44</v>
      </c>
      <c r="E3481" s="1" t="str">
        <f>+VLOOKUP(D3481,'[1]Exportar Hoja de Trabajo'!$B$2:$F$2549,2,0)</f>
        <v>BUCARAMANGA - PALONEGRO</v>
      </c>
      <c r="F3481" s="1" t="s">
        <v>6</v>
      </c>
      <c r="G3481" s="1" t="s">
        <v>283</v>
      </c>
      <c r="H3481" s="1" t="s">
        <v>147</v>
      </c>
      <c r="I3481" s="5">
        <v>30</v>
      </c>
      <c r="J3481" s="1" t="s">
        <v>144</v>
      </c>
      <c r="K3481" s="1" t="s">
        <v>145</v>
      </c>
    </row>
    <row r="3482" spans="1:11" ht="13.5" thickBot="1">
      <c r="A3482" s="30">
        <v>45383</v>
      </c>
      <c r="B3482" s="1" t="s">
        <v>146</v>
      </c>
      <c r="C3482" s="1" t="s">
        <v>148</v>
      </c>
      <c r="D3482" s="1" t="s">
        <v>5</v>
      </c>
      <c r="E3482" s="1" t="str">
        <f>+VLOOKUP(D3482,'[1]Exportar Hoja de Trabajo'!$B$2:$F$2549,2,0)</f>
        <v>BOGOTA - EL DORADO LUIS CARLOS GALAN SARMIENTO</v>
      </c>
      <c r="F3482" s="1" t="s">
        <v>59</v>
      </c>
      <c r="G3482" s="1" t="s">
        <v>60</v>
      </c>
      <c r="H3482" s="1" t="s">
        <v>151</v>
      </c>
      <c r="I3482" s="5">
        <v>3</v>
      </c>
      <c r="J3482" s="1" t="s">
        <v>146</v>
      </c>
      <c r="K3482" s="1" t="s">
        <v>148</v>
      </c>
    </row>
    <row r="3483" spans="1:11" ht="13.5" thickBot="1">
      <c r="A3483" s="30">
        <v>45383</v>
      </c>
      <c r="B3483" s="1" t="s">
        <v>146</v>
      </c>
      <c r="C3483" s="1" t="s">
        <v>148</v>
      </c>
      <c r="D3483" s="1" t="s">
        <v>5</v>
      </c>
      <c r="E3483" s="1" t="str">
        <f>+VLOOKUP(D3483,'[1]Exportar Hoja de Trabajo'!$B$2:$F$2549,2,0)</f>
        <v>BOGOTA - EL DORADO LUIS CARLOS GALAN SARMIENTO</v>
      </c>
      <c r="F3483" s="1" t="s">
        <v>32</v>
      </c>
      <c r="G3483" s="1" t="s">
        <v>33</v>
      </c>
      <c r="H3483" s="1" t="s">
        <v>169</v>
      </c>
      <c r="I3483" s="5">
        <v>1</v>
      </c>
      <c r="J3483" s="1" t="s">
        <v>146</v>
      </c>
      <c r="K3483" s="1" t="s">
        <v>148</v>
      </c>
    </row>
    <row r="3484" spans="1:11" ht="13.5" thickBot="1">
      <c r="A3484" s="30">
        <v>45383</v>
      </c>
      <c r="B3484" s="1" t="s">
        <v>162</v>
      </c>
      <c r="C3484" s="1" t="s">
        <v>299</v>
      </c>
      <c r="D3484" s="1" t="s">
        <v>76</v>
      </c>
      <c r="E3484" s="1" t="str">
        <f>+VLOOKUP(D3484,'[1]Exportar Hoja de Trabajo'!$B$2:$F$2549,2,0)</f>
        <v>RIONEGRO - JOSE M. CORDOVA</v>
      </c>
      <c r="F3484" s="1" t="s">
        <v>23</v>
      </c>
      <c r="G3484" s="1" t="s">
        <v>24</v>
      </c>
      <c r="H3484" s="1" t="s">
        <v>150</v>
      </c>
      <c r="I3484" s="5">
        <v>1</v>
      </c>
      <c r="J3484" s="1" t="s">
        <v>131</v>
      </c>
      <c r="K3484" s="1" t="s">
        <v>132</v>
      </c>
    </row>
    <row r="3485" spans="1:11" ht="13.5" thickBot="1">
      <c r="A3485" s="30">
        <v>45383</v>
      </c>
      <c r="B3485" s="1" t="s">
        <v>162</v>
      </c>
      <c r="C3485" s="1" t="s">
        <v>299</v>
      </c>
      <c r="D3485" s="1" t="s">
        <v>76</v>
      </c>
      <c r="E3485" s="1" t="str">
        <f>+VLOOKUP(D3485,'[1]Exportar Hoja de Trabajo'!$B$2:$F$2549,2,0)</f>
        <v>RIONEGRO - JOSE M. CORDOVA</v>
      </c>
      <c r="F3485" s="1" t="s">
        <v>18</v>
      </c>
      <c r="G3485" s="1" t="s">
        <v>19</v>
      </c>
      <c r="H3485" s="1" t="s">
        <v>138</v>
      </c>
      <c r="I3485" s="5">
        <v>3</v>
      </c>
      <c r="J3485" s="1" t="s">
        <v>131</v>
      </c>
      <c r="K3485" s="1" t="s">
        <v>132</v>
      </c>
    </row>
    <row r="3486" spans="1:11" ht="13.5" thickBot="1">
      <c r="A3486" s="30">
        <v>45383</v>
      </c>
      <c r="B3486" s="1" t="s">
        <v>162</v>
      </c>
      <c r="C3486" s="1" t="s">
        <v>299</v>
      </c>
      <c r="D3486" s="1" t="s">
        <v>76</v>
      </c>
      <c r="E3486" s="1" t="str">
        <f>+VLOOKUP(D3486,'[1]Exportar Hoja de Trabajo'!$B$2:$F$2549,2,0)</f>
        <v>RIONEGRO - JOSE M. CORDOVA</v>
      </c>
      <c r="F3486" s="1" t="s">
        <v>59</v>
      </c>
      <c r="G3486" s="1" t="s">
        <v>60</v>
      </c>
      <c r="H3486" s="1" t="s">
        <v>138</v>
      </c>
      <c r="I3486" s="5">
        <v>3</v>
      </c>
      <c r="J3486" s="1" t="s">
        <v>131</v>
      </c>
      <c r="K3486" s="1" t="s">
        <v>132</v>
      </c>
    </row>
    <row r="3487" spans="1:11" ht="13.5" thickBot="1">
      <c r="A3487" s="30">
        <v>45383</v>
      </c>
      <c r="B3487" s="1" t="s">
        <v>162</v>
      </c>
      <c r="C3487" s="1" t="s">
        <v>299</v>
      </c>
      <c r="D3487" s="1" t="s">
        <v>76</v>
      </c>
      <c r="E3487" s="1" t="str">
        <f>+VLOOKUP(D3487,'[1]Exportar Hoja de Trabajo'!$B$2:$F$2549,2,0)</f>
        <v>RIONEGRO - JOSE M. CORDOVA</v>
      </c>
      <c r="F3487" s="1" t="s">
        <v>6</v>
      </c>
      <c r="G3487" s="1" t="s">
        <v>283</v>
      </c>
      <c r="H3487" s="1" t="s">
        <v>138</v>
      </c>
      <c r="I3487" s="5">
        <v>2</v>
      </c>
      <c r="J3487" s="1" t="s">
        <v>131</v>
      </c>
      <c r="K3487" s="1" t="s">
        <v>132</v>
      </c>
    </row>
    <row r="3488" spans="1:11" ht="13.5" thickBot="1">
      <c r="A3488" s="30">
        <v>45383</v>
      </c>
      <c r="B3488" s="1" t="s">
        <v>162</v>
      </c>
      <c r="C3488" s="1" t="s">
        <v>299</v>
      </c>
      <c r="D3488" s="1" t="s">
        <v>76</v>
      </c>
      <c r="E3488" s="1" t="str">
        <f>+VLOOKUP(D3488,'[1]Exportar Hoja de Trabajo'!$B$2:$F$2549,2,0)</f>
        <v>RIONEGRO - JOSE M. CORDOVA</v>
      </c>
      <c r="F3488" s="1" t="s">
        <v>32</v>
      </c>
      <c r="G3488" s="1" t="s">
        <v>33</v>
      </c>
      <c r="H3488" s="1" t="s">
        <v>130</v>
      </c>
      <c r="I3488" s="5">
        <v>1</v>
      </c>
      <c r="J3488" s="1" t="s">
        <v>131</v>
      </c>
      <c r="K3488" s="1" t="s">
        <v>132</v>
      </c>
    </row>
    <row r="3489" spans="1:11" ht="13.5" thickBot="1">
      <c r="A3489" s="30">
        <v>45383</v>
      </c>
      <c r="B3489" s="1" t="s">
        <v>162</v>
      </c>
      <c r="C3489" s="1" t="s">
        <v>299</v>
      </c>
      <c r="D3489" s="1" t="s">
        <v>76</v>
      </c>
      <c r="E3489" s="1" t="str">
        <f>+VLOOKUP(D3489,'[1]Exportar Hoja de Trabajo'!$B$2:$F$2549,2,0)</f>
        <v>RIONEGRO - JOSE M. CORDOVA</v>
      </c>
      <c r="F3489" s="1" t="s">
        <v>38</v>
      </c>
      <c r="G3489" s="1" t="s">
        <v>39</v>
      </c>
      <c r="H3489" s="1" t="s">
        <v>137</v>
      </c>
      <c r="I3489" s="5">
        <v>1</v>
      </c>
      <c r="J3489" s="1" t="s">
        <v>131</v>
      </c>
      <c r="K3489" s="1" t="s">
        <v>132</v>
      </c>
    </row>
    <row r="3490" spans="1:11" ht="13.5" thickBot="1">
      <c r="A3490" s="30">
        <v>45383</v>
      </c>
      <c r="B3490" s="1" t="s">
        <v>162</v>
      </c>
      <c r="C3490" s="1" t="s">
        <v>299</v>
      </c>
      <c r="D3490" s="1" t="s">
        <v>76</v>
      </c>
      <c r="E3490" s="1" t="str">
        <f>+VLOOKUP(D3490,'[1]Exportar Hoja de Trabajo'!$B$2:$F$2549,2,0)</f>
        <v>RIONEGRO - JOSE M. CORDOVA</v>
      </c>
      <c r="F3490" s="1" t="s">
        <v>59</v>
      </c>
      <c r="G3490" s="1" t="s">
        <v>60</v>
      </c>
      <c r="H3490" s="1" t="s">
        <v>137</v>
      </c>
      <c r="I3490" s="5">
        <v>1</v>
      </c>
      <c r="J3490" s="1" t="s">
        <v>131</v>
      </c>
      <c r="K3490" s="1" t="s">
        <v>132</v>
      </c>
    </row>
    <row r="3491" spans="1:11" ht="13.5" thickBot="1">
      <c r="A3491" s="30">
        <v>45383</v>
      </c>
      <c r="B3491" s="1" t="s">
        <v>162</v>
      </c>
      <c r="C3491" s="1" t="s">
        <v>299</v>
      </c>
      <c r="D3491" s="1" t="s">
        <v>76</v>
      </c>
      <c r="E3491" s="1" t="str">
        <f>+VLOOKUP(D3491,'[1]Exportar Hoja de Trabajo'!$B$2:$F$2549,2,0)</f>
        <v>RIONEGRO - JOSE M. CORDOVA</v>
      </c>
      <c r="F3491" s="1" t="s">
        <v>59</v>
      </c>
      <c r="G3491" s="1" t="s">
        <v>60</v>
      </c>
      <c r="H3491" s="1" t="s">
        <v>165</v>
      </c>
      <c r="I3491" s="5">
        <v>4</v>
      </c>
      <c r="J3491" s="1" t="s">
        <v>131</v>
      </c>
      <c r="K3491" s="1" t="s">
        <v>132</v>
      </c>
    </row>
    <row r="3492" spans="1:11" ht="13.5" thickBot="1">
      <c r="A3492" s="30">
        <v>45383</v>
      </c>
      <c r="B3492" s="1" t="s">
        <v>162</v>
      </c>
      <c r="C3492" s="1" t="s">
        <v>299</v>
      </c>
      <c r="D3492" s="1" t="s">
        <v>76</v>
      </c>
      <c r="E3492" s="1" t="str">
        <f>+VLOOKUP(D3492,'[1]Exportar Hoja de Trabajo'!$B$2:$F$2549,2,0)</f>
        <v>RIONEGRO - JOSE M. CORDOVA</v>
      </c>
      <c r="F3492" s="1" t="s">
        <v>32</v>
      </c>
      <c r="G3492" s="1" t="s">
        <v>33</v>
      </c>
      <c r="H3492" s="1" t="s">
        <v>166</v>
      </c>
      <c r="I3492" s="5">
        <v>4</v>
      </c>
      <c r="J3492" s="1" t="s">
        <v>131</v>
      </c>
      <c r="K3492" s="1" t="s">
        <v>132</v>
      </c>
    </row>
    <row r="3493" spans="1:11" ht="13.5" thickBot="1">
      <c r="A3493" s="30">
        <v>45383</v>
      </c>
      <c r="B3493" s="1" t="s">
        <v>162</v>
      </c>
      <c r="C3493" s="1" t="s">
        <v>299</v>
      </c>
      <c r="D3493" s="1" t="s">
        <v>76</v>
      </c>
      <c r="E3493" s="1" t="str">
        <f>+VLOOKUP(D3493,'[1]Exportar Hoja de Trabajo'!$B$2:$F$2549,2,0)</f>
        <v>RIONEGRO - JOSE M. CORDOVA</v>
      </c>
      <c r="F3493" s="1" t="s">
        <v>59</v>
      </c>
      <c r="G3493" s="1" t="s">
        <v>60</v>
      </c>
      <c r="H3493" s="1" t="s">
        <v>207</v>
      </c>
      <c r="I3493" s="5">
        <v>1</v>
      </c>
      <c r="J3493" s="1" t="s">
        <v>131</v>
      </c>
      <c r="K3493" s="1" t="s">
        <v>132</v>
      </c>
    </row>
    <row r="3494" spans="1:11" ht="13.5" thickBot="1">
      <c r="A3494" s="30">
        <v>45383</v>
      </c>
      <c r="B3494" s="1" t="s">
        <v>172</v>
      </c>
      <c r="C3494" s="1" t="s">
        <v>295</v>
      </c>
      <c r="D3494" s="1" t="s">
        <v>140</v>
      </c>
      <c r="E3494" s="1" t="str">
        <f>+VLOOKUP(D3494,'[1]Exportar Hoja de Trabajo'!$B$2:$F$2549,2,0)</f>
        <v>MEDELLIN - OLAYA HERRERA</v>
      </c>
      <c r="F3494" s="1" t="s">
        <v>27</v>
      </c>
      <c r="G3494" s="1" t="s">
        <v>28</v>
      </c>
      <c r="H3494" s="1" t="s">
        <v>143</v>
      </c>
      <c r="I3494" s="5">
        <v>9</v>
      </c>
      <c r="J3494" s="1" t="s">
        <v>172</v>
      </c>
      <c r="K3494" s="1" t="s">
        <v>222</v>
      </c>
    </row>
    <row r="3495" spans="1:11" ht="13.5" thickBot="1">
      <c r="A3495" s="30">
        <v>45383</v>
      </c>
      <c r="B3495" s="1" t="s">
        <v>13</v>
      </c>
      <c r="C3495" s="1" t="s">
        <v>290</v>
      </c>
      <c r="D3495" s="1" t="s">
        <v>14</v>
      </c>
      <c r="E3495" s="1" t="str">
        <f>+VLOOKUP(D3495,'[1]Exportar Hoja de Trabajo'!$B$2:$F$2549,2,0)</f>
        <v>SAN ANDRES-GUSTAVO ROJAS PINILLA</v>
      </c>
      <c r="F3495" s="1" t="s">
        <v>32</v>
      </c>
      <c r="G3495" s="1" t="s">
        <v>33</v>
      </c>
      <c r="H3495" s="1" t="s">
        <v>29</v>
      </c>
      <c r="I3495" s="5">
        <v>286</v>
      </c>
      <c r="J3495" s="1" t="s">
        <v>30</v>
      </c>
      <c r="K3495" s="1" t="s">
        <v>488</v>
      </c>
    </row>
    <row r="3496" spans="1:11" ht="13.5" thickBot="1">
      <c r="A3496" s="30">
        <v>45383</v>
      </c>
      <c r="B3496" s="1" t="s">
        <v>13</v>
      </c>
      <c r="C3496" s="1" t="s">
        <v>290</v>
      </c>
      <c r="D3496" s="1" t="s">
        <v>14</v>
      </c>
      <c r="E3496" s="1" t="str">
        <f>+VLOOKUP(D3496,'[1]Exportar Hoja de Trabajo'!$B$2:$F$2549,2,0)</f>
        <v>SAN ANDRES-GUSTAVO ROJAS PINILLA</v>
      </c>
      <c r="F3496" s="1" t="s">
        <v>18</v>
      </c>
      <c r="G3496" s="1" t="s">
        <v>19</v>
      </c>
      <c r="H3496" s="1" t="s">
        <v>29</v>
      </c>
      <c r="I3496" s="5">
        <v>287</v>
      </c>
      <c r="J3496" s="1" t="s">
        <v>30</v>
      </c>
      <c r="K3496" s="1" t="s">
        <v>488</v>
      </c>
    </row>
    <row r="3497" spans="1:11" ht="13.5" thickBot="1">
      <c r="A3497" s="30">
        <v>45383</v>
      </c>
      <c r="B3497" s="1" t="s">
        <v>13</v>
      </c>
      <c r="C3497" s="1" t="s">
        <v>290</v>
      </c>
      <c r="D3497" s="1" t="s">
        <v>14</v>
      </c>
      <c r="E3497" s="1" t="str">
        <f>+VLOOKUP(D3497,'[1]Exportar Hoja de Trabajo'!$B$2:$F$2549,2,0)</f>
        <v>SAN ANDRES-GUSTAVO ROJAS PINILLA</v>
      </c>
      <c r="F3497" s="1" t="s">
        <v>40</v>
      </c>
      <c r="G3497" s="1" t="s">
        <v>41</v>
      </c>
      <c r="H3497" s="1" t="s">
        <v>15</v>
      </c>
      <c r="I3497" s="5">
        <v>38</v>
      </c>
      <c r="J3497" s="1" t="s">
        <v>25</v>
      </c>
      <c r="K3497" s="1" t="s">
        <v>26</v>
      </c>
    </row>
    <row r="3498" spans="1:11" ht="13.5" thickBot="1">
      <c r="A3498" s="30">
        <v>45383</v>
      </c>
      <c r="B3498" s="1" t="s">
        <v>13</v>
      </c>
      <c r="C3498" s="1" t="s">
        <v>290</v>
      </c>
      <c r="D3498" s="1" t="s">
        <v>31</v>
      </c>
      <c r="E3498" s="1" t="str">
        <f>+VLOOKUP(D3498,'[1]Exportar Hoja de Trabajo'!$B$2:$F$2549,2,0)</f>
        <v>EL EDEN</v>
      </c>
      <c r="F3498" s="1" t="s">
        <v>32</v>
      </c>
      <c r="G3498" s="1" t="s">
        <v>33</v>
      </c>
      <c r="H3498" s="1" t="s">
        <v>29</v>
      </c>
      <c r="I3498" s="5">
        <v>133</v>
      </c>
      <c r="J3498" s="1" t="s">
        <v>46</v>
      </c>
      <c r="K3498" s="1" t="s">
        <v>47</v>
      </c>
    </row>
    <row r="3499" spans="1:11" ht="13.5" thickBot="1">
      <c r="A3499" s="30">
        <v>45383</v>
      </c>
      <c r="B3499" s="1" t="s">
        <v>13</v>
      </c>
      <c r="C3499" s="1" t="s">
        <v>290</v>
      </c>
      <c r="D3499" s="1" t="s">
        <v>31</v>
      </c>
      <c r="E3499" s="1" t="str">
        <f>+VLOOKUP(D3499,'[1]Exportar Hoja de Trabajo'!$B$2:$F$2549,2,0)</f>
        <v>EL EDEN</v>
      </c>
      <c r="F3499" s="1" t="s">
        <v>32</v>
      </c>
      <c r="G3499" s="1" t="s">
        <v>33</v>
      </c>
      <c r="H3499" s="1" t="s">
        <v>15</v>
      </c>
      <c r="I3499" s="5">
        <v>17</v>
      </c>
      <c r="J3499" s="1" t="s">
        <v>16</v>
      </c>
      <c r="K3499" s="1" t="s">
        <v>17</v>
      </c>
    </row>
    <row r="3500" spans="1:11" ht="13.5" thickBot="1">
      <c r="A3500" s="30">
        <v>45383</v>
      </c>
      <c r="B3500" s="1" t="s">
        <v>13</v>
      </c>
      <c r="C3500" s="1" t="s">
        <v>290</v>
      </c>
      <c r="D3500" s="1" t="s">
        <v>31</v>
      </c>
      <c r="E3500" s="1" t="str">
        <f>+VLOOKUP(D3500,'[1]Exportar Hoja de Trabajo'!$B$2:$F$2549,2,0)</f>
        <v>EL EDEN</v>
      </c>
      <c r="F3500" s="1" t="s">
        <v>6</v>
      </c>
      <c r="G3500" s="1" t="s">
        <v>283</v>
      </c>
      <c r="H3500" s="1" t="s">
        <v>20</v>
      </c>
      <c r="I3500" s="5">
        <v>3</v>
      </c>
      <c r="J3500" s="1" t="s">
        <v>107</v>
      </c>
      <c r="K3500" s="1" t="s">
        <v>108</v>
      </c>
    </row>
    <row r="3501" spans="1:11" ht="13.5" thickBot="1">
      <c r="A3501" s="30">
        <v>45383</v>
      </c>
      <c r="B3501" s="1" t="s">
        <v>13</v>
      </c>
      <c r="C3501" s="1" t="s">
        <v>290</v>
      </c>
      <c r="D3501" s="1" t="s">
        <v>31</v>
      </c>
      <c r="E3501" s="1" t="str">
        <f>+VLOOKUP(D3501,'[1]Exportar Hoja de Trabajo'!$B$2:$F$2549,2,0)</f>
        <v>EL EDEN</v>
      </c>
      <c r="F3501" s="1" t="s">
        <v>65</v>
      </c>
      <c r="G3501" s="1" t="s">
        <v>66</v>
      </c>
      <c r="H3501" s="1" t="s">
        <v>29</v>
      </c>
      <c r="I3501" s="5">
        <v>8</v>
      </c>
      <c r="J3501" s="1" t="s">
        <v>46</v>
      </c>
      <c r="K3501" s="1" t="s">
        <v>47</v>
      </c>
    </row>
    <row r="3502" spans="1:11" ht="13.5" thickBot="1">
      <c r="A3502" s="30">
        <v>45383</v>
      </c>
      <c r="B3502" s="1" t="s">
        <v>13</v>
      </c>
      <c r="C3502" s="1" t="s">
        <v>290</v>
      </c>
      <c r="D3502" s="1" t="s">
        <v>31</v>
      </c>
      <c r="E3502" s="1" t="str">
        <f>+VLOOKUP(D3502,'[1]Exportar Hoja de Trabajo'!$B$2:$F$2549,2,0)</f>
        <v>EL EDEN</v>
      </c>
      <c r="F3502" s="1" t="s">
        <v>18</v>
      </c>
      <c r="G3502" s="1" t="s">
        <v>19</v>
      </c>
      <c r="H3502" s="1" t="s">
        <v>45</v>
      </c>
      <c r="I3502" s="5">
        <v>7</v>
      </c>
      <c r="J3502" s="1" t="s">
        <v>46</v>
      </c>
      <c r="K3502" s="1" t="s">
        <v>47</v>
      </c>
    </row>
    <row r="3503" spans="1:11" ht="13.5" thickBot="1">
      <c r="A3503" s="30">
        <v>45383</v>
      </c>
      <c r="B3503" s="1" t="s">
        <v>13</v>
      </c>
      <c r="C3503" s="1" t="s">
        <v>290</v>
      </c>
      <c r="D3503" s="1" t="s">
        <v>31</v>
      </c>
      <c r="E3503" s="1" t="str">
        <f>+VLOOKUP(D3503,'[1]Exportar Hoja de Trabajo'!$B$2:$F$2549,2,0)</f>
        <v>EL EDEN</v>
      </c>
      <c r="F3503" s="1" t="s">
        <v>18</v>
      </c>
      <c r="G3503" s="1" t="s">
        <v>19</v>
      </c>
      <c r="H3503" s="1" t="s">
        <v>29</v>
      </c>
      <c r="I3503" s="5">
        <v>31</v>
      </c>
      <c r="J3503" s="1" t="s">
        <v>30</v>
      </c>
      <c r="K3503" s="1" t="s">
        <v>488</v>
      </c>
    </row>
    <row r="3504" spans="1:11" ht="13.5" thickBot="1">
      <c r="A3504" s="30">
        <v>45383</v>
      </c>
      <c r="B3504" s="1" t="s">
        <v>13</v>
      </c>
      <c r="C3504" s="1" t="s">
        <v>290</v>
      </c>
      <c r="D3504" s="1" t="s">
        <v>31</v>
      </c>
      <c r="E3504" s="1" t="str">
        <f>+VLOOKUP(D3504,'[1]Exportar Hoja de Trabajo'!$B$2:$F$2549,2,0)</f>
        <v>EL EDEN</v>
      </c>
      <c r="F3504" s="1" t="s">
        <v>27</v>
      </c>
      <c r="G3504" s="1" t="s">
        <v>28</v>
      </c>
      <c r="H3504" s="1" t="s">
        <v>29</v>
      </c>
      <c r="I3504" s="5">
        <v>30</v>
      </c>
      <c r="J3504" s="1" t="s">
        <v>30</v>
      </c>
      <c r="K3504" s="1" t="s">
        <v>488</v>
      </c>
    </row>
    <row r="3505" spans="1:11" ht="13.5" thickBot="1">
      <c r="A3505" s="30">
        <v>45383</v>
      </c>
      <c r="B3505" s="1" t="s">
        <v>13</v>
      </c>
      <c r="C3505" s="1" t="s">
        <v>290</v>
      </c>
      <c r="D3505" s="1" t="s">
        <v>31</v>
      </c>
      <c r="E3505" s="1" t="str">
        <f>+VLOOKUP(D3505,'[1]Exportar Hoja de Trabajo'!$B$2:$F$2549,2,0)</f>
        <v>EL EDEN</v>
      </c>
      <c r="F3505" s="1" t="s">
        <v>27</v>
      </c>
      <c r="G3505" s="1" t="s">
        <v>28</v>
      </c>
      <c r="H3505" s="1" t="s">
        <v>29</v>
      </c>
      <c r="I3505" s="5">
        <v>13</v>
      </c>
      <c r="J3505" s="1" t="s">
        <v>34</v>
      </c>
      <c r="K3505" s="1" t="s">
        <v>35</v>
      </c>
    </row>
    <row r="3506" spans="1:11" ht="13.5" thickBot="1">
      <c r="A3506" s="30">
        <v>45383</v>
      </c>
      <c r="B3506" s="1" t="s">
        <v>13</v>
      </c>
      <c r="C3506" s="1" t="s">
        <v>290</v>
      </c>
      <c r="D3506" s="1" t="s">
        <v>31</v>
      </c>
      <c r="E3506" s="1" t="str">
        <f>+VLOOKUP(D3506,'[1]Exportar Hoja de Trabajo'!$B$2:$F$2549,2,0)</f>
        <v>EL EDEN</v>
      </c>
      <c r="F3506" s="1" t="s">
        <v>40</v>
      </c>
      <c r="G3506" s="1" t="s">
        <v>41</v>
      </c>
      <c r="H3506" s="1" t="s">
        <v>45</v>
      </c>
      <c r="I3506" s="5">
        <v>14</v>
      </c>
      <c r="J3506" s="1" t="s">
        <v>46</v>
      </c>
      <c r="K3506" s="1" t="s">
        <v>47</v>
      </c>
    </row>
    <row r="3507" spans="1:11" ht="13.5" thickBot="1">
      <c r="A3507" s="30">
        <v>45383</v>
      </c>
      <c r="B3507" s="1" t="s">
        <v>13</v>
      </c>
      <c r="C3507" s="1" t="s">
        <v>290</v>
      </c>
      <c r="D3507" s="1" t="s">
        <v>37</v>
      </c>
      <c r="E3507" s="1" t="str">
        <f>+VLOOKUP(D3507,'[1]Exportar Hoja de Trabajo'!$B$2:$F$2549,2,0)</f>
        <v>BARRANQUILLA-E. CORTISSOZ</v>
      </c>
      <c r="F3507" s="1" t="s">
        <v>18</v>
      </c>
      <c r="G3507" s="1" t="s">
        <v>19</v>
      </c>
      <c r="H3507" s="1" t="s">
        <v>29</v>
      </c>
      <c r="I3507" s="5">
        <v>30</v>
      </c>
      <c r="J3507" s="1" t="s">
        <v>34</v>
      </c>
      <c r="K3507" s="1" t="s">
        <v>35</v>
      </c>
    </row>
    <row r="3508" spans="1:11" ht="13.5" thickBot="1">
      <c r="A3508" s="30">
        <v>45383</v>
      </c>
      <c r="B3508" s="1" t="s">
        <v>13</v>
      </c>
      <c r="C3508" s="1" t="s">
        <v>290</v>
      </c>
      <c r="D3508" s="1" t="s">
        <v>37</v>
      </c>
      <c r="E3508" s="1" t="str">
        <f>+VLOOKUP(D3508,'[1]Exportar Hoja de Trabajo'!$B$2:$F$2549,2,0)</f>
        <v>BARRANQUILLA-E. CORTISSOZ</v>
      </c>
      <c r="F3508" s="1" t="s">
        <v>18</v>
      </c>
      <c r="G3508" s="1" t="s">
        <v>19</v>
      </c>
      <c r="H3508" s="1" t="s">
        <v>15</v>
      </c>
      <c r="I3508" s="5">
        <v>44</v>
      </c>
      <c r="J3508" s="1" t="s">
        <v>16</v>
      </c>
      <c r="K3508" s="1" t="s">
        <v>17</v>
      </c>
    </row>
    <row r="3509" spans="1:11" ht="13.5" thickBot="1">
      <c r="A3509" s="30">
        <v>45383</v>
      </c>
      <c r="B3509" s="1" t="s">
        <v>13</v>
      </c>
      <c r="C3509" s="1" t="s">
        <v>290</v>
      </c>
      <c r="D3509" s="1" t="s">
        <v>37</v>
      </c>
      <c r="E3509" s="1" t="str">
        <f>+VLOOKUP(D3509,'[1]Exportar Hoja de Trabajo'!$B$2:$F$2549,2,0)</f>
        <v>BARRANQUILLA-E. CORTISSOZ</v>
      </c>
      <c r="F3509" s="1" t="s">
        <v>27</v>
      </c>
      <c r="G3509" s="1" t="s">
        <v>28</v>
      </c>
      <c r="H3509" s="1" t="s">
        <v>29</v>
      </c>
      <c r="I3509" s="5">
        <v>30</v>
      </c>
      <c r="J3509" s="1" t="s">
        <v>34</v>
      </c>
      <c r="K3509" s="1" t="s">
        <v>35</v>
      </c>
    </row>
    <row r="3510" spans="1:11" ht="13.5" thickBot="1">
      <c r="A3510" s="30">
        <v>45383</v>
      </c>
      <c r="B3510" s="1" t="s">
        <v>13</v>
      </c>
      <c r="C3510" s="1" t="s">
        <v>290</v>
      </c>
      <c r="D3510" s="1" t="s">
        <v>37</v>
      </c>
      <c r="E3510" s="1" t="str">
        <f>+VLOOKUP(D3510,'[1]Exportar Hoja de Trabajo'!$B$2:$F$2549,2,0)</f>
        <v>BARRANQUILLA-E. CORTISSOZ</v>
      </c>
      <c r="F3510" s="1" t="s">
        <v>40</v>
      </c>
      <c r="G3510" s="1" t="s">
        <v>41</v>
      </c>
      <c r="H3510" s="1" t="s">
        <v>15</v>
      </c>
      <c r="I3510" s="5">
        <v>159</v>
      </c>
      <c r="J3510" s="1" t="s">
        <v>16</v>
      </c>
      <c r="K3510" s="1" t="s">
        <v>17</v>
      </c>
    </row>
    <row r="3511" spans="1:11" ht="13.5" thickBot="1">
      <c r="A3511" s="30">
        <v>45383</v>
      </c>
      <c r="B3511" s="1" t="s">
        <v>13</v>
      </c>
      <c r="C3511" s="1" t="s">
        <v>290</v>
      </c>
      <c r="D3511" s="1" t="s">
        <v>44</v>
      </c>
      <c r="E3511" s="1" t="str">
        <f>+VLOOKUP(D3511,'[1]Exportar Hoja de Trabajo'!$B$2:$F$2549,2,0)</f>
        <v>BUCARAMANGA - PALONEGRO</v>
      </c>
      <c r="F3511" s="1" t="s">
        <v>65</v>
      </c>
      <c r="G3511" s="1" t="s">
        <v>66</v>
      </c>
      <c r="H3511" s="1" t="s">
        <v>29</v>
      </c>
      <c r="I3511" s="5">
        <v>11</v>
      </c>
      <c r="J3511" s="1" t="s">
        <v>46</v>
      </c>
      <c r="K3511" s="1" t="s">
        <v>47</v>
      </c>
    </row>
    <row r="3512" spans="1:11" ht="13.5" thickBot="1">
      <c r="A3512" s="30">
        <v>45383</v>
      </c>
      <c r="B3512" s="1" t="s">
        <v>13</v>
      </c>
      <c r="C3512" s="1" t="s">
        <v>290</v>
      </c>
      <c r="D3512" s="1" t="s">
        <v>44</v>
      </c>
      <c r="E3512" s="1" t="str">
        <f>+VLOOKUP(D3512,'[1]Exportar Hoja de Trabajo'!$B$2:$F$2549,2,0)</f>
        <v>BUCARAMANGA - PALONEGRO</v>
      </c>
      <c r="F3512" s="1" t="s">
        <v>23</v>
      </c>
      <c r="G3512" s="1" t="s">
        <v>24</v>
      </c>
      <c r="H3512" s="1" t="s">
        <v>29</v>
      </c>
      <c r="I3512" s="5">
        <v>390</v>
      </c>
      <c r="J3512" s="1" t="s">
        <v>46</v>
      </c>
      <c r="K3512" s="1" t="s">
        <v>47</v>
      </c>
    </row>
    <row r="3513" spans="1:11" ht="13.5" thickBot="1">
      <c r="A3513" s="30">
        <v>45383</v>
      </c>
      <c r="B3513" s="1" t="s">
        <v>13</v>
      </c>
      <c r="C3513" s="1" t="s">
        <v>290</v>
      </c>
      <c r="D3513" s="1" t="s">
        <v>44</v>
      </c>
      <c r="E3513" s="1" t="str">
        <f>+VLOOKUP(D3513,'[1]Exportar Hoja de Trabajo'!$B$2:$F$2549,2,0)</f>
        <v>BUCARAMANGA - PALONEGRO</v>
      </c>
      <c r="F3513" s="1" t="s">
        <v>23</v>
      </c>
      <c r="G3513" s="1" t="s">
        <v>24</v>
      </c>
      <c r="H3513" s="1" t="s">
        <v>15</v>
      </c>
      <c r="I3513" s="5">
        <v>24</v>
      </c>
      <c r="J3513" s="1" t="s">
        <v>25</v>
      </c>
      <c r="K3513" s="1" t="s">
        <v>26</v>
      </c>
    </row>
    <row r="3514" spans="1:11" ht="13.5" thickBot="1">
      <c r="A3514" s="30">
        <v>45383</v>
      </c>
      <c r="B3514" s="1" t="s">
        <v>13</v>
      </c>
      <c r="C3514" s="1" t="s">
        <v>290</v>
      </c>
      <c r="D3514" s="1" t="s">
        <v>48</v>
      </c>
      <c r="E3514" s="1" t="str">
        <f>+VLOOKUP(D3514,'[1]Exportar Hoja de Trabajo'!$B$2:$F$2549,2,0)</f>
        <v>CALI - ALFONSO BONILLA ARAGON</v>
      </c>
      <c r="F3514" s="1" t="s">
        <v>32</v>
      </c>
      <c r="G3514" s="1" t="s">
        <v>33</v>
      </c>
      <c r="H3514" s="1" t="s">
        <v>67</v>
      </c>
      <c r="I3514" s="5">
        <v>1</v>
      </c>
      <c r="J3514" s="1" t="s">
        <v>68</v>
      </c>
      <c r="K3514" s="1" t="s">
        <v>69</v>
      </c>
    </row>
    <row r="3515" spans="1:11" ht="13.5" thickBot="1">
      <c r="A3515" s="30">
        <v>45383</v>
      </c>
      <c r="B3515" s="1" t="s">
        <v>13</v>
      </c>
      <c r="C3515" s="1" t="s">
        <v>290</v>
      </c>
      <c r="D3515" s="1" t="s">
        <v>48</v>
      </c>
      <c r="E3515" s="1" t="str">
        <f>+VLOOKUP(D3515,'[1]Exportar Hoja de Trabajo'!$B$2:$F$2549,2,0)</f>
        <v>CALI - ALFONSO BONILLA ARAGON</v>
      </c>
      <c r="F3515" s="1" t="s">
        <v>23</v>
      </c>
      <c r="G3515" s="1" t="s">
        <v>24</v>
      </c>
      <c r="H3515" s="1" t="s">
        <v>15</v>
      </c>
      <c r="I3515" s="5">
        <v>154</v>
      </c>
      <c r="J3515" s="1" t="s">
        <v>25</v>
      </c>
      <c r="K3515" s="1" t="s">
        <v>26</v>
      </c>
    </row>
    <row r="3516" spans="1:11" ht="13.5" thickBot="1">
      <c r="A3516" s="30">
        <v>45383</v>
      </c>
      <c r="B3516" s="1" t="s">
        <v>13</v>
      </c>
      <c r="C3516" s="1" t="s">
        <v>290</v>
      </c>
      <c r="D3516" s="1" t="s">
        <v>48</v>
      </c>
      <c r="E3516" s="1" t="str">
        <f>+VLOOKUP(D3516,'[1]Exportar Hoja de Trabajo'!$B$2:$F$2549,2,0)</f>
        <v>CALI - ALFONSO BONILLA ARAGON</v>
      </c>
      <c r="F3516" s="1" t="s">
        <v>23</v>
      </c>
      <c r="G3516" s="1" t="s">
        <v>24</v>
      </c>
      <c r="H3516" s="1" t="s">
        <v>67</v>
      </c>
      <c r="I3516" s="5">
        <v>1</v>
      </c>
      <c r="J3516" s="1" t="s">
        <v>68</v>
      </c>
      <c r="K3516" s="1" t="s">
        <v>69</v>
      </c>
    </row>
    <row r="3517" spans="1:11" ht="13.5" thickBot="1">
      <c r="A3517" s="30">
        <v>45383</v>
      </c>
      <c r="B3517" s="1" t="s">
        <v>13</v>
      </c>
      <c r="C3517" s="1" t="s">
        <v>290</v>
      </c>
      <c r="D3517" s="1" t="s">
        <v>48</v>
      </c>
      <c r="E3517" s="1" t="str">
        <f>+VLOOKUP(D3517,'[1]Exportar Hoja de Trabajo'!$B$2:$F$2549,2,0)</f>
        <v>CALI - ALFONSO BONILLA ARAGON</v>
      </c>
      <c r="F3517" s="1" t="s">
        <v>36</v>
      </c>
      <c r="G3517" t="s">
        <v>347</v>
      </c>
      <c r="H3517" s="1" t="s">
        <v>120</v>
      </c>
      <c r="I3517" s="5">
        <v>22</v>
      </c>
      <c r="J3517" s="1" t="s">
        <v>57</v>
      </c>
      <c r="K3517" s="1" t="s">
        <v>58</v>
      </c>
    </row>
    <row r="3518" spans="1:11" ht="13.5" thickBot="1">
      <c r="A3518" s="30">
        <v>45383</v>
      </c>
      <c r="B3518" s="1" t="s">
        <v>13</v>
      </c>
      <c r="C3518" s="1" t="s">
        <v>290</v>
      </c>
      <c r="D3518" s="1" t="s">
        <v>48</v>
      </c>
      <c r="E3518" s="1" t="str">
        <f>+VLOOKUP(D3518,'[1]Exportar Hoja de Trabajo'!$B$2:$F$2549,2,0)</f>
        <v>CALI - ALFONSO BONILLA ARAGON</v>
      </c>
      <c r="F3518" s="1" t="s">
        <v>27</v>
      </c>
      <c r="G3518" s="1" t="s">
        <v>28</v>
      </c>
      <c r="H3518" s="1" t="s">
        <v>45</v>
      </c>
      <c r="I3518" s="5">
        <v>42</v>
      </c>
      <c r="J3518" s="1" t="s">
        <v>46</v>
      </c>
      <c r="K3518" s="1" t="s">
        <v>47</v>
      </c>
    </row>
    <row r="3519" spans="1:11" ht="13.5" thickBot="1">
      <c r="A3519" s="30">
        <v>45383</v>
      </c>
      <c r="B3519" s="1" t="s">
        <v>13</v>
      </c>
      <c r="C3519" s="1" t="s">
        <v>290</v>
      </c>
      <c r="D3519" s="1" t="s">
        <v>48</v>
      </c>
      <c r="E3519" s="1" t="str">
        <f>+VLOOKUP(D3519,'[1]Exportar Hoja de Trabajo'!$B$2:$F$2549,2,0)</f>
        <v>CALI - ALFONSO BONILLA ARAGON</v>
      </c>
      <c r="F3519" s="1" t="s">
        <v>27</v>
      </c>
      <c r="G3519" s="1" t="s">
        <v>28</v>
      </c>
      <c r="H3519" s="1" t="s">
        <v>15</v>
      </c>
      <c r="I3519" s="5">
        <v>60</v>
      </c>
      <c r="J3519" s="1" t="s">
        <v>42</v>
      </c>
      <c r="K3519" s="1" t="s">
        <v>43</v>
      </c>
    </row>
    <row r="3520" spans="1:11" ht="13.5" thickBot="1">
      <c r="A3520" s="30">
        <v>45383</v>
      </c>
      <c r="B3520" s="1" t="s">
        <v>13</v>
      </c>
      <c r="C3520" s="1" t="s">
        <v>290</v>
      </c>
      <c r="D3520" s="1" t="s">
        <v>48</v>
      </c>
      <c r="E3520" s="1" t="str">
        <f>+VLOOKUP(D3520,'[1]Exportar Hoja de Trabajo'!$B$2:$F$2549,2,0)</f>
        <v>CALI - ALFONSO BONILLA ARAGON</v>
      </c>
      <c r="F3520" s="1" t="s">
        <v>40</v>
      </c>
      <c r="G3520" s="1" t="s">
        <v>41</v>
      </c>
      <c r="H3520" s="1" t="s">
        <v>15</v>
      </c>
      <c r="I3520" s="5">
        <v>211</v>
      </c>
      <c r="J3520" s="1" t="s">
        <v>42</v>
      </c>
      <c r="K3520" s="1" t="s">
        <v>43</v>
      </c>
    </row>
    <row r="3521" spans="1:11" ht="13.5" thickBot="1">
      <c r="A3521" s="30">
        <v>45383</v>
      </c>
      <c r="B3521" s="1" t="s">
        <v>13</v>
      </c>
      <c r="C3521" s="1" t="s">
        <v>290</v>
      </c>
      <c r="D3521" s="1" t="s">
        <v>48</v>
      </c>
      <c r="E3521" s="1" t="str">
        <f>+VLOOKUP(D3521,'[1]Exportar Hoja de Trabajo'!$B$2:$F$2549,2,0)</f>
        <v>CALI - ALFONSO BONILLA ARAGON</v>
      </c>
      <c r="F3521" s="1" t="s">
        <v>40</v>
      </c>
      <c r="G3521" s="1" t="s">
        <v>41</v>
      </c>
      <c r="H3521" s="1" t="s">
        <v>52</v>
      </c>
      <c r="I3521" s="5">
        <v>1</v>
      </c>
      <c r="J3521" s="1" t="s">
        <v>53</v>
      </c>
      <c r="K3521" s="1" t="s">
        <v>54</v>
      </c>
    </row>
    <row r="3522" spans="1:11" ht="13.5" thickBot="1">
      <c r="A3522" s="30">
        <v>45383</v>
      </c>
      <c r="B3522" s="1" t="s">
        <v>13</v>
      </c>
      <c r="C3522" s="1" t="s">
        <v>290</v>
      </c>
      <c r="D3522" s="1" t="s">
        <v>61</v>
      </c>
      <c r="E3522" s="1" t="str">
        <f>+VLOOKUP(D3522,'[1]Exportar Hoja de Trabajo'!$B$2:$F$2549,2,0)</f>
        <v>CARTAGENA - RAFAEL NUÑEZ</v>
      </c>
      <c r="F3522" s="1" t="s">
        <v>32</v>
      </c>
      <c r="G3522" s="1" t="s">
        <v>33</v>
      </c>
      <c r="H3522" s="1" t="s">
        <v>15</v>
      </c>
      <c r="I3522" s="5">
        <v>120</v>
      </c>
      <c r="J3522" s="1" t="s">
        <v>25</v>
      </c>
      <c r="K3522" s="1" t="s">
        <v>26</v>
      </c>
    </row>
    <row r="3523" spans="1:11" ht="13.5" thickBot="1">
      <c r="A3523" s="30">
        <v>45383</v>
      </c>
      <c r="B3523" s="1" t="s">
        <v>13</v>
      </c>
      <c r="C3523" s="1" t="s">
        <v>290</v>
      </c>
      <c r="D3523" s="1" t="s">
        <v>61</v>
      </c>
      <c r="E3523" s="1" t="str">
        <f>+VLOOKUP(D3523,'[1]Exportar Hoja de Trabajo'!$B$2:$F$2549,2,0)</f>
        <v>CARTAGENA - RAFAEL NUÑEZ</v>
      </c>
      <c r="F3523" s="1" t="s">
        <v>32</v>
      </c>
      <c r="G3523" s="1" t="s">
        <v>33</v>
      </c>
      <c r="H3523" s="1" t="s">
        <v>180</v>
      </c>
      <c r="I3523" s="5">
        <v>2</v>
      </c>
      <c r="J3523" s="1" t="s">
        <v>181</v>
      </c>
      <c r="K3523" s="1" t="s">
        <v>182</v>
      </c>
    </row>
    <row r="3524" spans="1:11" ht="13.5" thickBot="1">
      <c r="A3524" s="30">
        <v>45383</v>
      </c>
      <c r="B3524" s="1" t="s">
        <v>13</v>
      </c>
      <c r="C3524" s="1" t="s">
        <v>290</v>
      </c>
      <c r="D3524" s="1" t="s">
        <v>61</v>
      </c>
      <c r="E3524" s="1" t="str">
        <f>+VLOOKUP(D3524,'[1]Exportar Hoja de Trabajo'!$B$2:$F$2549,2,0)</f>
        <v>CARTAGENA - RAFAEL NUÑEZ</v>
      </c>
      <c r="F3524" s="1" t="s">
        <v>6</v>
      </c>
      <c r="G3524" s="1" t="s">
        <v>283</v>
      </c>
      <c r="H3524" s="1" t="s">
        <v>45</v>
      </c>
      <c r="I3524" s="5">
        <v>95</v>
      </c>
      <c r="J3524" s="1" t="s">
        <v>30</v>
      </c>
      <c r="K3524" s="1" t="s">
        <v>488</v>
      </c>
    </row>
    <row r="3525" spans="1:11" ht="13.5" thickBot="1">
      <c r="A3525" s="30">
        <v>45383</v>
      </c>
      <c r="B3525" s="1" t="s">
        <v>13</v>
      </c>
      <c r="C3525" s="1" t="s">
        <v>290</v>
      </c>
      <c r="D3525" s="1" t="s">
        <v>61</v>
      </c>
      <c r="E3525" s="1" t="str">
        <f>+VLOOKUP(D3525,'[1]Exportar Hoja de Trabajo'!$B$2:$F$2549,2,0)</f>
        <v>CARTAGENA - RAFAEL NUÑEZ</v>
      </c>
      <c r="F3525" s="1" t="s">
        <v>6</v>
      </c>
      <c r="G3525" s="1" t="s">
        <v>283</v>
      </c>
      <c r="H3525" s="1" t="s">
        <v>29</v>
      </c>
      <c r="I3525" s="5">
        <v>30</v>
      </c>
      <c r="J3525" s="1" t="s">
        <v>34</v>
      </c>
      <c r="K3525" s="1" t="s">
        <v>35</v>
      </c>
    </row>
    <row r="3526" spans="1:11" ht="13.5" thickBot="1">
      <c r="A3526" s="30">
        <v>45383</v>
      </c>
      <c r="B3526" s="1" t="s">
        <v>13</v>
      </c>
      <c r="C3526" s="1" t="s">
        <v>290</v>
      </c>
      <c r="D3526" s="1" t="s">
        <v>61</v>
      </c>
      <c r="E3526" s="1" t="str">
        <f>+VLOOKUP(D3526,'[1]Exportar Hoja de Trabajo'!$B$2:$F$2549,2,0)</f>
        <v>CARTAGENA - RAFAEL NUÑEZ</v>
      </c>
      <c r="F3526" s="1" t="s">
        <v>6</v>
      </c>
      <c r="G3526" s="1" t="s">
        <v>283</v>
      </c>
      <c r="H3526" s="1" t="s">
        <v>20</v>
      </c>
      <c r="I3526" s="5">
        <v>2</v>
      </c>
      <c r="J3526" s="1" t="s">
        <v>175</v>
      </c>
      <c r="K3526" s="1" t="s">
        <v>176</v>
      </c>
    </row>
    <row r="3527" spans="1:11" ht="13.5" thickBot="1">
      <c r="A3527" s="30">
        <v>45383</v>
      </c>
      <c r="B3527" s="1" t="s">
        <v>13</v>
      </c>
      <c r="C3527" s="1" t="s">
        <v>290</v>
      </c>
      <c r="D3527" s="1" t="s">
        <v>61</v>
      </c>
      <c r="E3527" s="1" t="str">
        <f>+VLOOKUP(D3527,'[1]Exportar Hoja de Trabajo'!$B$2:$F$2549,2,0)</f>
        <v>CARTAGENA - RAFAEL NUÑEZ</v>
      </c>
      <c r="F3527" s="1" t="s">
        <v>18</v>
      </c>
      <c r="G3527" s="1" t="s">
        <v>19</v>
      </c>
      <c r="H3527" s="1" t="s">
        <v>62</v>
      </c>
      <c r="I3527" s="5">
        <v>25</v>
      </c>
      <c r="J3527" s="1" t="s">
        <v>34</v>
      </c>
      <c r="K3527" s="1" t="s">
        <v>35</v>
      </c>
    </row>
    <row r="3528" spans="1:11" ht="13.5" thickBot="1">
      <c r="A3528" s="30">
        <v>45383</v>
      </c>
      <c r="B3528" s="1" t="s">
        <v>13</v>
      </c>
      <c r="C3528" s="1" t="s">
        <v>290</v>
      </c>
      <c r="D3528" s="1" t="s">
        <v>61</v>
      </c>
      <c r="E3528" s="1" t="str">
        <f>+VLOOKUP(D3528,'[1]Exportar Hoja de Trabajo'!$B$2:$F$2549,2,0)</f>
        <v>CARTAGENA - RAFAEL NUÑEZ</v>
      </c>
      <c r="F3528" s="1" t="s">
        <v>18</v>
      </c>
      <c r="G3528" s="1" t="s">
        <v>19</v>
      </c>
      <c r="H3528" s="1" t="s">
        <v>15</v>
      </c>
      <c r="I3528" s="5">
        <v>120</v>
      </c>
      <c r="J3528" s="1" t="s">
        <v>25</v>
      </c>
      <c r="K3528" s="1" t="s">
        <v>26</v>
      </c>
    </row>
    <row r="3529" spans="1:11" ht="13.5" thickBot="1">
      <c r="A3529" s="30">
        <v>45383</v>
      </c>
      <c r="B3529" s="1" t="s">
        <v>13</v>
      </c>
      <c r="C3529" s="1" t="s">
        <v>290</v>
      </c>
      <c r="D3529" s="1" t="s">
        <v>61</v>
      </c>
      <c r="E3529" s="1" t="str">
        <f>+VLOOKUP(D3529,'[1]Exportar Hoja de Trabajo'!$B$2:$F$2549,2,0)</f>
        <v>CARTAGENA - RAFAEL NUÑEZ</v>
      </c>
      <c r="F3529" s="1" t="s">
        <v>18</v>
      </c>
      <c r="G3529" s="1" t="s">
        <v>19</v>
      </c>
      <c r="H3529" s="1" t="s">
        <v>15</v>
      </c>
      <c r="I3529" s="5">
        <v>146</v>
      </c>
      <c r="J3529" s="1" t="s">
        <v>16</v>
      </c>
      <c r="K3529" s="1" t="s">
        <v>17</v>
      </c>
    </row>
    <row r="3530" spans="1:11" ht="13.5" thickBot="1">
      <c r="A3530" s="30">
        <v>45383</v>
      </c>
      <c r="B3530" s="1" t="s">
        <v>13</v>
      </c>
      <c r="C3530" s="1" t="s">
        <v>290</v>
      </c>
      <c r="D3530" s="1" t="s">
        <v>61</v>
      </c>
      <c r="E3530" s="1" t="str">
        <f>+VLOOKUP(D3530,'[1]Exportar Hoja de Trabajo'!$B$2:$F$2549,2,0)</f>
        <v>CARTAGENA - RAFAEL NUÑEZ</v>
      </c>
      <c r="F3530" s="1" t="s">
        <v>36</v>
      </c>
      <c r="G3530" t="s">
        <v>347</v>
      </c>
      <c r="H3530" s="1" t="s">
        <v>15</v>
      </c>
      <c r="I3530" s="5">
        <v>60</v>
      </c>
      <c r="J3530" s="1" t="s">
        <v>42</v>
      </c>
      <c r="K3530" s="1" t="s">
        <v>43</v>
      </c>
    </row>
    <row r="3531" spans="1:11" ht="13.5" thickBot="1">
      <c r="A3531" s="30">
        <v>45383</v>
      </c>
      <c r="B3531" s="1" t="s">
        <v>13</v>
      </c>
      <c r="C3531" s="1" t="s">
        <v>290</v>
      </c>
      <c r="D3531" s="1" t="s">
        <v>61</v>
      </c>
      <c r="E3531" s="1" t="str">
        <f>+VLOOKUP(D3531,'[1]Exportar Hoja de Trabajo'!$B$2:$F$2549,2,0)</f>
        <v>CARTAGENA - RAFAEL NUÑEZ</v>
      </c>
      <c r="F3531" s="1" t="s">
        <v>38</v>
      </c>
      <c r="G3531" s="1" t="s">
        <v>39</v>
      </c>
      <c r="H3531" s="1" t="s">
        <v>45</v>
      </c>
      <c r="I3531" s="5">
        <v>15</v>
      </c>
      <c r="J3531" s="1" t="s">
        <v>30</v>
      </c>
      <c r="K3531" s="1" t="s">
        <v>488</v>
      </c>
    </row>
    <row r="3532" spans="1:11" ht="13.5" thickBot="1">
      <c r="A3532" s="30">
        <v>45383</v>
      </c>
      <c r="B3532" s="1" t="s">
        <v>13</v>
      </c>
      <c r="C3532" s="1" t="s">
        <v>290</v>
      </c>
      <c r="D3532" s="1" t="s">
        <v>61</v>
      </c>
      <c r="E3532" s="1" t="str">
        <f>+VLOOKUP(D3532,'[1]Exportar Hoja de Trabajo'!$B$2:$F$2549,2,0)</f>
        <v>CARTAGENA - RAFAEL NUÑEZ</v>
      </c>
      <c r="F3532" s="1" t="s">
        <v>38</v>
      </c>
      <c r="G3532" s="1" t="s">
        <v>39</v>
      </c>
      <c r="H3532" s="1" t="s">
        <v>62</v>
      </c>
      <c r="I3532" s="5">
        <v>2</v>
      </c>
      <c r="J3532" s="1" t="s">
        <v>63</v>
      </c>
      <c r="K3532" s="1" t="s">
        <v>64</v>
      </c>
    </row>
    <row r="3533" spans="1:11" ht="13.5" thickBot="1">
      <c r="A3533" s="30">
        <v>45383</v>
      </c>
      <c r="B3533" s="1" t="s">
        <v>13</v>
      </c>
      <c r="C3533" s="1" t="s">
        <v>290</v>
      </c>
      <c r="D3533" s="1" t="s">
        <v>61</v>
      </c>
      <c r="E3533" s="1" t="str">
        <f>+VLOOKUP(D3533,'[1]Exportar Hoja de Trabajo'!$B$2:$F$2549,2,0)</f>
        <v>CARTAGENA - RAFAEL NUÑEZ</v>
      </c>
      <c r="F3533" s="1" t="s">
        <v>40</v>
      </c>
      <c r="G3533" s="1" t="s">
        <v>41</v>
      </c>
      <c r="H3533" s="1" t="s">
        <v>45</v>
      </c>
      <c r="I3533" s="5">
        <v>37</v>
      </c>
      <c r="J3533" s="1" t="s">
        <v>30</v>
      </c>
      <c r="K3533" s="1" t="s">
        <v>488</v>
      </c>
    </row>
    <row r="3534" spans="1:11" ht="13.5" thickBot="1">
      <c r="A3534" s="30">
        <v>45383</v>
      </c>
      <c r="B3534" s="1" t="s">
        <v>13</v>
      </c>
      <c r="C3534" s="1" t="s">
        <v>290</v>
      </c>
      <c r="D3534" s="1" t="s">
        <v>61</v>
      </c>
      <c r="E3534" s="1" t="str">
        <f>+VLOOKUP(D3534,'[1]Exportar Hoja de Trabajo'!$B$2:$F$2549,2,0)</f>
        <v>CARTAGENA - RAFAEL NUÑEZ</v>
      </c>
      <c r="F3534" s="1" t="s">
        <v>40</v>
      </c>
      <c r="G3534" s="1" t="s">
        <v>41</v>
      </c>
      <c r="H3534" s="1" t="s">
        <v>62</v>
      </c>
      <c r="I3534" s="5">
        <v>50</v>
      </c>
      <c r="J3534" s="1" t="s">
        <v>34</v>
      </c>
      <c r="K3534" s="1" t="s">
        <v>35</v>
      </c>
    </row>
    <row r="3535" spans="1:11" ht="13.5" thickBot="1">
      <c r="A3535" s="30">
        <v>45383</v>
      </c>
      <c r="B3535" s="1" t="s">
        <v>13</v>
      </c>
      <c r="C3535" s="1" t="s">
        <v>290</v>
      </c>
      <c r="D3535" s="1" t="s">
        <v>61</v>
      </c>
      <c r="E3535" s="1" t="str">
        <f>+VLOOKUP(D3535,'[1]Exportar Hoja de Trabajo'!$B$2:$F$2549,2,0)</f>
        <v>CARTAGENA - RAFAEL NUÑEZ</v>
      </c>
      <c r="F3535" s="1" t="s">
        <v>59</v>
      </c>
      <c r="G3535" s="1" t="s">
        <v>60</v>
      </c>
      <c r="H3535" s="1" t="s">
        <v>49</v>
      </c>
      <c r="I3535" s="5">
        <v>163</v>
      </c>
      <c r="J3535" s="1" t="s">
        <v>50</v>
      </c>
      <c r="K3535" s="1" t="s">
        <v>51</v>
      </c>
    </row>
    <row r="3536" spans="1:11" ht="13.5" thickBot="1">
      <c r="A3536" s="30">
        <v>45383</v>
      </c>
      <c r="B3536" s="1" t="s">
        <v>13</v>
      </c>
      <c r="C3536" s="1" t="s">
        <v>290</v>
      </c>
      <c r="D3536" s="1" t="s">
        <v>61</v>
      </c>
      <c r="E3536" s="1" t="str">
        <f>+VLOOKUP(D3536,'[1]Exportar Hoja de Trabajo'!$B$2:$F$2549,2,0)</f>
        <v>CARTAGENA - RAFAEL NUÑEZ</v>
      </c>
      <c r="F3536" s="1" t="s">
        <v>59</v>
      </c>
      <c r="G3536" s="1" t="s">
        <v>60</v>
      </c>
      <c r="H3536" s="1" t="s">
        <v>67</v>
      </c>
      <c r="I3536" s="5">
        <v>16</v>
      </c>
      <c r="J3536" s="1" t="s">
        <v>68</v>
      </c>
      <c r="K3536" s="1" t="s">
        <v>69</v>
      </c>
    </row>
    <row r="3537" spans="1:11" ht="13.5" thickBot="1">
      <c r="A3537" s="30">
        <v>45383</v>
      </c>
      <c r="B3537" s="1" t="s">
        <v>13</v>
      </c>
      <c r="C3537" s="1" t="s">
        <v>290</v>
      </c>
      <c r="D3537" s="1" t="s">
        <v>72</v>
      </c>
      <c r="E3537" s="1" t="str">
        <f>+VLOOKUP(D3537,'[1]Exportar Hoja de Trabajo'!$B$2:$F$2549,2,0)</f>
        <v>CAMILO DAZA</v>
      </c>
      <c r="F3537" s="1" t="s">
        <v>65</v>
      </c>
      <c r="G3537" s="1" t="s">
        <v>66</v>
      </c>
      <c r="H3537" s="1" t="s">
        <v>45</v>
      </c>
      <c r="I3537" s="5">
        <v>1</v>
      </c>
      <c r="J3537" s="1" t="s">
        <v>46</v>
      </c>
      <c r="K3537" s="1" t="s">
        <v>47</v>
      </c>
    </row>
    <row r="3538" spans="1:11" ht="13.5" thickBot="1">
      <c r="A3538" s="30">
        <v>45383</v>
      </c>
      <c r="B3538" s="1" t="s">
        <v>13</v>
      </c>
      <c r="C3538" s="1" t="s">
        <v>290</v>
      </c>
      <c r="D3538" s="1" t="s">
        <v>72</v>
      </c>
      <c r="E3538" s="1" t="str">
        <f>+VLOOKUP(D3538,'[1]Exportar Hoja de Trabajo'!$B$2:$F$2549,2,0)</f>
        <v>CAMILO DAZA</v>
      </c>
      <c r="F3538" s="1" t="s">
        <v>18</v>
      </c>
      <c r="G3538" s="1" t="s">
        <v>19</v>
      </c>
      <c r="H3538" s="1" t="s">
        <v>20</v>
      </c>
      <c r="I3538" s="5">
        <v>1</v>
      </c>
      <c r="J3538" s="1" t="s">
        <v>184</v>
      </c>
      <c r="K3538" s="1" t="s">
        <v>185</v>
      </c>
    </row>
    <row r="3539" spans="1:11" ht="13.5" thickBot="1">
      <c r="A3539" s="30">
        <v>45383</v>
      </c>
      <c r="B3539" s="1" t="s">
        <v>13</v>
      </c>
      <c r="C3539" s="1" t="s">
        <v>290</v>
      </c>
      <c r="D3539" s="1" t="s">
        <v>72</v>
      </c>
      <c r="E3539" s="1" t="str">
        <f>+VLOOKUP(D3539,'[1]Exportar Hoja de Trabajo'!$B$2:$F$2549,2,0)</f>
        <v>CAMILO DAZA</v>
      </c>
      <c r="F3539" s="1" t="s">
        <v>23</v>
      </c>
      <c r="G3539" s="1" t="s">
        <v>24</v>
      </c>
      <c r="H3539" s="1" t="s">
        <v>45</v>
      </c>
      <c r="I3539" s="5">
        <v>35</v>
      </c>
      <c r="J3539" s="1" t="s">
        <v>46</v>
      </c>
      <c r="K3539" s="1" t="s">
        <v>47</v>
      </c>
    </row>
    <row r="3540" spans="1:11" ht="13.5" thickBot="1">
      <c r="A3540" s="30">
        <v>45383</v>
      </c>
      <c r="B3540" s="1" t="s">
        <v>13</v>
      </c>
      <c r="C3540" s="1" t="s">
        <v>290</v>
      </c>
      <c r="D3540" s="1" t="s">
        <v>72</v>
      </c>
      <c r="E3540" s="1" t="str">
        <f>+VLOOKUP(D3540,'[1]Exportar Hoja de Trabajo'!$B$2:$F$2549,2,0)</f>
        <v>CAMILO DAZA</v>
      </c>
      <c r="F3540" s="1" t="s">
        <v>27</v>
      </c>
      <c r="G3540" s="1" t="s">
        <v>28</v>
      </c>
      <c r="H3540" s="1" t="s">
        <v>29</v>
      </c>
      <c r="I3540" s="5">
        <v>60</v>
      </c>
      <c r="J3540" s="1" t="s">
        <v>30</v>
      </c>
      <c r="K3540" s="1" t="s">
        <v>488</v>
      </c>
    </row>
    <row r="3541" spans="1:11" ht="13.5" thickBot="1">
      <c r="A3541" s="30">
        <v>45383</v>
      </c>
      <c r="B3541" s="1" t="s">
        <v>13</v>
      </c>
      <c r="C3541" s="1" t="s">
        <v>290</v>
      </c>
      <c r="D3541" s="1" t="s">
        <v>73</v>
      </c>
      <c r="E3541" s="1" t="str">
        <f>+VLOOKUP(D3541,'[1]Exportar Hoja de Trabajo'!$B$2:$F$2549,2,0)</f>
        <v>EL YOPAL</v>
      </c>
      <c r="F3541" s="1" t="s">
        <v>40</v>
      </c>
      <c r="G3541" s="1" t="s">
        <v>41</v>
      </c>
      <c r="H3541" s="1" t="s">
        <v>29</v>
      </c>
      <c r="I3541" s="5">
        <v>50</v>
      </c>
      <c r="J3541" s="1" t="s">
        <v>30</v>
      </c>
      <c r="K3541" s="1" t="s">
        <v>488</v>
      </c>
    </row>
    <row r="3542" spans="1:11" ht="13.5" thickBot="1">
      <c r="A3542" s="30">
        <v>45383</v>
      </c>
      <c r="B3542" s="1" t="s">
        <v>13</v>
      </c>
      <c r="C3542" s="1" t="s">
        <v>290</v>
      </c>
      <c r="D3542" s="1" t="s">
        <v>75</v>
      </c>
      <c r="E3542" s="1" t="str">
        <f>+VLOOKUP(D3542,'[1]Exportar Hoja de Trabajo'!$B$2:$F$2549,2,0)</f>
        <v>IPIALES - SAN LUIS</v>
      </c>
      <c r="F3542" s="1" t="s">
        <v>6</v>
      </c>
      <c r="G3542" s="1" t="s">
        <v>283</v>
      </c>
      <c r="H3542" s="1" t="s">
        <v>29</v>
      </c>
      <c r="I3542" s="5">
        <v>173</v>
      </c>
      <c r="J3542" s="1" t="s">
        <v>46</v>
      </c>
      <c r="K3542" s="1" t="s">
        <v>47</v>
      </c>
    </row>
    <row r="3543" spans="1:11" ht="13.5" thickBot="1">
      <c r="A3543" s="30">
        <v>45383</v>
      </c>
      <c r="B3543" s="1" t="s">
        <v>13</v>
      </c>
      <c r="C3543" s="1" t="s">
        <v>290</v>
      </c>
      <c r="D3543" s="1" t="s">
        <v>124</v>
      </c>
      <c r="E3543" s="1" t="str">
        <f>+VLOOKUP(D3543,'[1]Exportar Hoja de Trabajo'!$B$2:$F$2549,2,0)</f>
        <v>LETICIA-ALFREDO VASQUEZ COBO</v>
      </c>
      <c r="F3543" s="1" t="s">
        <v>6</v>
      </c>
      <c r="G3543" s="1" t="s">
        <v>283</v>
      </c>
      <c r="H3543" s="1" t="s">
        <v>45</v>
      </c>
      <c r="I3543" s="5">
        <v>6</v>
      </c>
      <c r="J3543" s="1" t="s">
        <v>46</v>
      </c>
      <c r="K3543" s="1" t="s">
        <v>47</v>
      </c>
    </row>
    <row r="3544" spans="1:11" ht="13.5" thickBot="1">
      <c r="A3544" s="30">
        <v>45383</v>
      </c>
      <c r="B3544" s="1" t="s">
        <v>13</v>
      </c>
      <c r="C3544" s="1" t="s">
        <v>290</v>
      </c>
      <c r="D3544" s="1" t="s">
        <v>124</v>
      </c>
      <c r="E3544" s="1" t="str">
        <f>+VLOOKUP(D3544,'[1]Exportar Hoja de Trabajo'!$B$2:$F$2549,2,0)</f>
        <v>LETICIA-ALFREDO VASQUEZ COBO</v>
      </c>
      <c r="F3544" s="1" t="s">
        <v>23</v>
      </c>
      <c r="G3544" s="1" t="s">
        <v>24</v>
      </c>
      <c r="H3544" s="1" t="s">
        <v>29</v>
      </c>
      <c r="I3544" s="5">
        <v>55</v>
      </c>
      <c r="J3544" s="1" t="s">
        <v>30</v>
      </c>
      <c r="K3544" s="1" t="s">
        <v>488</v>
      </c>
    </row>
    <row r="3545" spans="1:11" ht="13.5" thickBot="1">
      <c r="A3545" s="30">
        <v>45383</v>
      </c>
      <c r="B3545" s="1" t="s">
        <v>13</v>
      </c>
      <c r="C3545" s="1" t="s">
        <v>290</v>
      </c>
      <c r="D3545" s="1" t="s">
        <v>124</v>
      </c>
      <c r="E3545" s="1" t="str">
        <f>+VLOOKUP(D3545,'[1]Exportar Hoja de Trabajo'!$B$2:$F$2549,2,0)</f>
        <v>LETICIA-ALFREDO VASQUEZ COBO</v>
      </c>
      <c r="F3545" s="1" t="s">
        <v>27</v>
      </c>
      <c r="G3545" s="1" t="s">
        <v>28</v>
      </c>
      <c r="H3545" s="1" t="s">
        <v>45</v>
      </c>
      <c r="I3545" s="5">
        <v>1</v>
      </c>
      <c r="J3545" s="1" t="s">
        <v>46</v>
      </c>
      <c r="K3545" s="1" t="s">
        <v>47</v>
      </c>
    </row>
    <row r="3546" spans="1:11" ht="13.5" thickBot="1">
      <c r="A3546" s="30">
        <v>45383</v>
      </c>
      <c r="B3546" s="1" t="s">
        <v>13</v>
      </c>
      <c r="C3546" s="1" t="s">
        <v>290</v>
      </c>
      <c r="D3546" s="1" t="s">
        <v>124</v>
      </c>
      <c r="E3546" s="1" t="str">
        <f>+VLOOKUP(D3546,'[1]Exportar Hoja de Trabajo'!$B$2:$F$2549,2,0)</f>
        <v>LETICIA-ALFREDO VASQUEZ COBO</v>
      </c>
      <c r="F3546" s="1" t="s">
        <v>40</v>
      </c>
      <c r="G3546" s="1" t="s">
        <v>41</v>
      </c>
      <c r="H3546" s="1" t="s">
        <v>45</v>
      </c>
      <c r="I3546" s="5">
        <v>4</v>
      </c>
      <c r="J3546" s="1" t="s">
        <v>46</v>
      </c>
      <c r="K3546" s="1" t="s">
        <v>47</v>
      </c>
    </row>
    <row r="3547" spans="1:11" ht="13.5" thickBot="1">
      <c r="A3547" s="30">
        <v>45383</v>
      </c>
      <c r="B3547" s="1" t="s">
        <v>13</v>
      </c>
      <c r="C3547" s="1" t="s">
        <v>290</v>
      </c>
      <c r="D3547" s="1" t="s">
        <v>76</v>
      </c>
      <c r="E3547" s="1" t="str">
        <f>+VLOOKUP(D3547,'[1]Exportar Hoja de Trabajo'!$B$2:$F$2549,2,0)</f>
        <v>RIONEGRO - JOSE M. CORDOVA</v>
      </c>
      <c r="F3547" s="1" t="s">
        <v>32</v>
      </c>
      <c r="G3547" s="1" t="s">
        <v>33</v>
      </c>
      <c r="H3547" s="1" t="s">
        <v>45</v>
      </c>
      <c r="I3547" s="5">
        <v>32</v>
      </c>
      <c r="J3547" s="1" t="s">
        <v>46</v>
      </c>
      <c r="K3547" s="1" t="s">
        <v>47</v>
      </c>
    </row>
    <row r="3548" spans="1:11" ht="13.5" thickBot="1">
      <c r="A3548" s="30">
        <v>45383</v>
      </c>
      <c r="B3548" s="1" t="s">
        <v>13</v>
      </c>
      <c r="C3548" s="1" t="s">
        <v>290</v>
      </c>
      <c r="D3548" s="1" t="s">
        <v>76</v>
      </c>
      <c r="E3548" s="1" t="str">
        <f>+VLOOKUP(D3548,'[1]Exportar Hoja de Trabajo'!$B$2:$F$2549,2,0)</f>
        <v>RIONEGRO - JOSE M. CORDOVA</v>
      </c>
      <c r="F3548" s="1" t="s">
        <v>32</v>
      </c>
      <c r="G3548" s="1" t="s">
        <v>33</v>
      </c>
      <c r="H3548" s="1" t="s">
        <v>67</v>
      </c>
      <c r="I3548" s="5">
        <v>30</v>
      </c>
      <c r="J3548" s="1" t="s">
        <v>68</v>
      </c>
      <c r="K3548" s="1" t="s">
        <v>69</v>
      </c>
    </row>
    <row r="3549" spans="1:11" ht="13.5" thickBot="1">
      <c r="A3549" s="30">
        <v>45383</v>
      </c>
      <c r="B3549" s="1" t="s">
        <v>13</v>
      </c>
      <c r="C3549" s="1" t="s">
        <v>290</v>
      </c>
      <c r="D3549" s="1" t="s">
        <v>76</v>
      </c>
      <c r="E3549" s="1" t="str">
        <f>+VLOOKUP(D3549,'[1]Exportar Hoja de Trabajo'!$B$2:$F$2549,2,0)</f>
        <v>RIONEGRO - JOSE M. CORDOVA</v>
      </c>
      <c r="F3549" s="1" t="s">
        <v>65</v>
      </c>
      <c r="G3549" s="1" t="s">
        <v>66</v>
      </c>
      <c r="H3549" s="1" t="s">
        <v>15</v>
      </c>
      <c r="I3549" s="5">
        <v>1</v>
      </c>
      <c r="J3549" s="1" t="s">
        <v>160</v>
      </c>
      <c r="K3549" s="1" t="s">
        <v>161</v>
      </c>
    </row>
    <row r="3550" spans="1:11" ht="13.5" thickBot="1">
      <c r="A3550" s="30">
        <v>45383</v>
      </c>
      <c r="B3550" s="1" t="s">
        <v>13</v>
      </c>
      <c r="C3550" s="1" t="s">
        <v>290</v>
      </c>
      <c r="D3550" s="1" t="s">
        <v>76</v>
      </c>
      <c r="E3550" s="1" t="str">
        <f>+VLOOKUP(D3550,'[1]Exportar Hoja de Trabajo'!$B$2:$F$2549,2,0)</f>
        <v>RIONEGRO - JOSE M. CORDOVA</v>
      </c>
      <c r="F3550" s="1" t="s">
        <v>18</v>
      </c>
      <c r="G3550" s="1" t="s">
        <v>19</v>
      </c>
      <c r="H3550" s="1" t="s">
        <v>79</v>
      </c>
      <c r="I3550" s="5">
        <v>5</v>
      </c>
      <c r="J3550" s="1" t="s">
        <v>46</v>
      </c>
      <c r="K3550" s="1" t="s">
        <v>47</v>
      </c>
    </row>
    <row r="3551" spans="1:11" ht="13.5" thickBot="1">
      <c r="A3551" s="30">
        <v>45383</v>
      </c>
      <c r="B3551" s="1" t="s">
        <v>13</v>
      </c>
      <c r="C3551" s="1" t="s">
        <v>290</v>
      </c>
      <c r="D3551" s="1" t="s">
        <v>76</v>
      </c>
      <c r="E3551" s="1" t="str">
        <f>+VLOOKUP(D3551,'[1]Exportar Hoja de Trabajo'!$B$2:$F$2549,2,0)</f>
        <v>RIONEGRO - JOSE M. CORDOVA</v>
      </c>
      <c r="F3551" s="1" t="s">
        <v>18</v>
      </c>
      <c r="G3551" s="1" t="s">
        <v>19</v>
      </c>
      <c r="H3551" s="1" t="s">
        <v>126</v>
      </c>
      <c r="I3551" s="5">
        <v>13</v>
      </c>
      <c r="J3551" s="1" t="s">
        <v>127</v>
      </c>
      <c r="K3551" s="1" t="s">
        <v>128</v>
      </c>
    </row>
    <row r="3552" spans="1:11" ht="13.5" thickBot="1">
      <c r="A3552" s="30">
        <v>45383</v>
      </c>
      <c r="B3552" s="1" t="s">
        <v>13</v>
      </c>
      <c r="C3552" s="1" t="s">
        <v>290</v>
      </c>
      <c r="D3552" s="1" t="s">
        <v>76</v>
      </c>
      <c r="E3552" s="1" t="str">
        <f>+VLOOKUP(D3552,'[1]Exportar Hoja de Trabajo'!$B$2:$F$2549,2,0)</f>
        <v>RIONEGRO - JOSE M. CORDOVA</v>
      </c>
      <c r="F3552" s="1" t="s">
        <v>23</v>
      </c>
      <c r="G3552" s="1" t="s">
        <v>24</v>
      </c>
      <c r="H3552" s="1" t="s">
        <v>29</v>
      </c>
      <c r="I3552" s="5">
        <v>54</v>
      </c>
      <c r="J3552" s="1" t="s">
        <v>34</v>
      </c>
      <c r="K3552" s="1" t="s">
        <v>35</v>
      </c>
    </row>
    <row r="3553" spans="1:11" ht="13.5" thickBot="1">
      <c r="A3553" s="30">
        <v>45383</v>
      </c>
      <c r="B3553" s="1" t="s">
        <v>13</v>
      </c>
      <c r="C3553" s="1" t="s">
        <v>290</v>
      </c>
      <c r="D3553" s="1" t="s">
        <v>76</v>
      </c>
      <c r="E3553" s="1" t="str">
        <f>+VLOOKUP(D3553,'[1]Exportar Hoja de Trabajo'!$B$2:$F$2549,2,0)</f>
        <v>RIONEGRO - JOSE M. CORDOVA</v>
      </c>
      <c r="F3553" s="1" t="s">
        <v>23</v>
      </c>
      <c r="G3553" s="1" t="s">
        <v>24</v>
      </c>
      <c r="H3553" s="1" t="s">
        <v>62</v>
      </c>
      <c r="I3553" s="5">
        <v>1</v>
      </c>
      <c r="J3553" s="1" t="s">
        <v>46</v>
      </c>
      <c r="K3553" s="1" t="s">
        <v>47</v>
      </c>
    </row>
    <row r="3554" spans="1:11" ht="13.5" thickBot="1">
      <c r="A3554" s="30">
        <v>45383</v>
      </c>
      <c r="B3554" s="1" t="s">
        <v>13</v>
      </c>
      <c r="C3554" s="1" t="s">
        <v>290</v>
      </c>
      <c r="D3554" s="1" t="s">
        <v>76</v>
      </c>
      <c r="E3554" s="1" t="str">
        <f>+VLOOKUP(D3554,'[1]Exportar Hoja de Trabajo'!$B$2:$F$2549,2,0)</f>
        <v>RIONEGRO - JOSE M. CORDOVA</v>
      </c>
      <c r="F3554" s="1" t="s">
        <v>23</v>
      </c>
      <c r="G3554" s="1" t="s">
        <v>24</v>
      </c>
      <c r="H3554" s="1" t="s">
        <v>62</v>
      </c>
      <c r="I3554" s="5">
        <v>20</v>
      </c>
      <c r="J3554" s="1" t="s">
        <v>34</v>
      </c>
      <c r="K3554" s="1" t="s">
        <v>35</v>
      </c>
    </row>
    <row r="3555" spans="1:11" ht="13.5" thickBot="1">
      <c r="A3555" s="30">
        <v>45383</v>
      </c>
      <c r="B3555" s="1" t="s">
        <v>13</v>
      </c>
      <c r="C3555" s="1" t="s">
        <v>290</v>
      </c>
      <c r="D3555" s="1" t="s">
        <v>76</v>
      </c>
      <c r="E3555" s="1" t="str">
        <f>+VLOOKUP(D3555,'[1]Exportar Hoja de Trabajo'!$B$2:$F$2549,2,0)</f>
        <v>RIONEGRO - JOSE M. CORDOVA</v>
      </c>
      <c r="F3555" s="1" t="s">
        <v>36</v>
      </c>
      <c r="G3555" t="s">
        <v>347</v>
      </c>
      <c r="H3555" s="1" t="s">
        <v>15</v>
      </c>
      <c r="I3555" s="5">
        <v>27</v>
      </c>
      <c r="J3555" s="1" t="s">
        <v>160</v>
      </c>
      <c r="K3555" s="1" t="s">
        <v>161</v>
      </c>
    </row>
    <row r="3556" spans="1:11" ht="13.5" thickBot="1">
      <c r="A3556" s="30">
        <v>45383</v>
      </c>
      <c r="B3556" s="1" t="s">
        <v>13</v>
      </c>
      <c r="C3556" s="1" t="s">
        <v>290</v>
      </c>
      <c r="D3556" s="1" t="s">
        <v>76</v>
      </c>
      <c r="E3556" s="1" t="str">
        <f>+VLOOKUP(D3556,'[1]Exportar Hoja de Trabajo'!$B$2:$F$2549,2,0)</f>
        <v>RIONEGRO - JOSE M. CORDOVA</v>
      </c>
      <c r="F3556" s="1" t="s">
        <v>38</v>
      </c>
      <c r="G3556" s="1" t="s">
        <v>39</v>
      </c>
      <c r="H3556" s="1" t="s">
        <v>29</v>
      </c>
      <c r="I3556" s="5">
        <v>2</v>
      </c>
      <c r="J3556" s="1" t="s">
        <v>77</v>
      </c>
      <c r="K3556" s="1" t="s">
        <v>78</v>
      </c>
    </row>
    <row r="3557" spans="1:11" ht="13.5" thickBot="1">
      <c r="A3557" s="30">
        <v>45383</v>
      </c>
      <c r="B3557" s="1" t="s">
        <v>13</v>
      </c>
      <c r="C3557" s="1" t="s">
        <v>290</v>
      </c>
      <c r="D3557" s="1" t="s">
        <v>76</v>
      </c>
      <c r="E3557" s="1" t="str">
        <f>+VLOOKUP(D3557,'[1]Exportar Hoja de Trabajo'!$B$2:$F$2549,2,0)</f>
        <v>RIONEGRO - JOSE M. CORDOVA</v>
      </c>
      <c r="F3557" s="1" t="s">
        <v>38</v>
      </c>
      <c r="G3557" s="1" t="s">
        <v>39</v>
      </c>
      <c r="H3557" s="1" t="s">
        <v>62</v>
      </c>
      <c r="I3557" s="5">
        <v>4</v>
      </c>
      <c r="J3557" s="1" t="s">
        <v>46</v>
      </c>
      <c r="K3557" s="1" t="s">
        <v>47</v>
      </c>
    </row>
    <row r="3558" spans="1:11" ht="13.5" thickBot="1">
      <c r="A3558" s="30">
        <v>45383</v>
      </c>
      <c r="B3558" s="1" t="s">
        <v>13</v>
      </c>
      <c r="C3558" s="1" t="s">
        <v>290</v>
      </c>
      <c r="D3558" s="1" t="s">
        <v>76</v>
      </c>
      <c r="E3558" s="1" t="str">
        <f>+VLOOKUP(D3558,'[1]Exportar Hoja de Trabajo'!$B$2:$F$2549,2,0)</f>
        <v>RIONEGRO - JOSE M. CORDOVA</v>
      </c>
      <c r="F3558" s="1" t="s">
        <v>40</v>
      </c>
      <c r="G3558" s="1" t="s">
        <v>41</v>
      </c>
      <c r="H3558" s="1" t="s">
        <v>29</v>
      </c>
      <c r="I3558" s="5">
        <v>48</v>
      </c>
      <c r="J3558" s="1" t="s">
        <v>109</v>
      </c>
      <c r="K3558" s="1" t="s">
        <v>110</v>
      </c>
    </row>
    <row r="3559" spans="1:11" ht="13.5" thickBot="1">
      <c r="A3559" s="30">
        <v>45383</v>
      </c>
      <c r="B3559" s="1" t="s">
        <v>13</v>
      </c>
      <c r="C3559" s="1" t="s">
        <v>290</v>
      </c>
      <c r="D3559" s="1" t="s">
        <v>76</v>
      </c>
      <c r="E3559" s="1" t="str">
        <f>+VLOOKUP(D3559,'[1]Exportar Hoja de Trabajo'!$B$2:$F$2549,2,0)</f>
        <v>RIONEGRO - JOSE M. CORDOVA</v>
      </c>
      <c r="F3559" s="1" t="s">
        <v>40</v>
      </c>
      <c r="G3559" s="1" t="s">
        <v>41</v>
      </c>
      <c r="H3559" s="1" t="s">
        <v>29</v>
      </c>
      <c r="I3559" s="5">
        <v>1</v>
      </c>
      <c r="J3559" s="1" t="s">
        <v>30</v>
      </c>
      <c r="K3559" s="1" t="s">
        <v>488</v>
      </c>
    </row>
    <row r="3560" spans="1:11" ht="13.5" thickBot="1">
      <c r="A3560" s="30">
        <v>45383</v>
      </c>
      <c r="B3560" s="1" t="s">
        <v>13</v>
      </c>
      <c r="C3560" s="1" t="s">
        <v>290</v>
      </c>
      <c r="D3560" s="1" t="s">
        <v>84</v>
      </c>
      <c r="E3560" s="1" t="str">
        <f>+VLOOKUP(D3560,'[1]Exportar Hoja de Trabajo'!$B$2:$F$2549,2,0)</f>
        <v>MONTERIA - LOS GARZONES</v>
      </c>
      <c r="F3560" s="1" t="s">
        <v>23</v>
      </c>
      <c r="G3560" s="1" t="s">
        <v>24</v>
      </c>
      <c r="H3560" s="1" t="s">
        <v>29</v>
      </c>
      <c r="I3560" s="5">
        <v>122</v>
      </c>
      <c r="J3560" s="1" t="s">
        <v>30</v>
      </c>
      <c r="K3560" s="1" t="s">
        <v>488</v>
      </c>
    </row>
    <row r="3561" spans="1:11" ht="13.5" thickBot="1">
      <c r="A3561" s="30">
        <v>45383</v>
      </c>
      <c r="B3561" s="1" t="s">
        <v>13</v>
      </c>
      <c r="C3561" s="1" t="s">
        <v>290</v>
      </c>
      <c r="D3561" s="1" t="s">
        <v>85</v>
      </c>
      <c r="E3561" s="1" t="str">
        <f>+VLOOKUP(D3561,'[1]Exportar Hoja de Trabajo'!$B$2:$F$2549,2,0)</f>
        <v>NEIVA - BENITO SALAS</v>
      </c>
      <c r="F3561" s="1" t="s">
        <v>6</v>
      </c>
      <c r="G3561" s="1" t="s">
        <v>283</v>
      </c>
      <c r="H3561" s="1" t="s">
        <v>29</v>
      </c>
      <c r="I3561" s="5">
        <v>163</v>
      </c>
      <c r="J3561" s="1" t="s">
        <v>30</v>
      </c>
      <c r="K3561" s="1" t="s">
        <v>488</v>
      </c>
    </row>
    <row r="3562" spans="1:11" ht="13.5" thickBot="1">
      <c r="A3562" s="30">
        <v>45383</v>
      </c>
      <c r="B3562" s="1" t="s">
        <v>13</v>
      </c>
      <c r="C3562" s="1" t="s">
        <v>290</v>
      </c>
      <c r="D3562" s="1" t="s">
        <v>85</v>
      </c>
      <c r="E3562" s="1" t="str">
        <f>+VLOOKUP(D3562,'[1]Exportar Hoja de Trabajo'!$B$2:$F$2549,2,0)</f>
        <v>NEIVA - BENITO SALAS</v>
      </c>
      <c r="F3562" s="1" t="s">
        <v>18</v>
      </c>
      <c r="G3562" s="1" t="s">
        <v>19</v>
      </c>
      <c r="H3562" s="1" t="s">
        <v>29</v>
      </c>
      <c r="I3562" s="5">
        <v>30</v>
      </c>
      <c r="J3562" s="1" t="s">
        <v>30</v>
      </c>
      <c r="K3562" s="1" t="s">
        <v>488</v>
      </c>
    </row>
    <row r="3563" spans="1:11" ht="13.5" thickBot="1">
      <c r="A3563" s="30">
        <v>45383</v>
      </c>
      <c r="B3563" s="1" t="s">
        <v>13</v>
      </c>
      <c r="C3563" s="1" t="s">
        <v>290</v>
      </c>
      <c r="D3563" s="1" t="s">
        <v>85</v>
      </c>
      <c r="E3563" s="1" t="str">
        <f>+VLOOKUP(D3563,'[1]Exportar Hoja de Trabajo'!$B$2:$F$2549,2,0)</f>
        <v>NEIVA - BENITO SALAS</v>
      </c>
      <c r="F3563" s="1" t="s">
        <v>23</v>
      </c>
      <c r="G3563" s="1" t="s">
        <v>24</v>
      </c>
      <c r="H3563" s="1" t="s">
        <v>29</v>
      </c>
      <c r="I3563" s="5">
        <v>30</v>
      </c>
      <c r="J3563" s="1" t="s">
        <v>30</v>
      </c>
      <c r="K3563" s="1" t="s">
        <v>488</v>
      </c>
    </row>
    <row r="3564" spans="1:11" ht="13.5" thickBot="1">
      <c r="A3564" s="30">
        <v>45383</v>
      </c>
      <c r="B3564" s="1" t="s">
        <v>13</v>
      </c>
      <c r="C3564" s="1" t="s">
        <v>290</v>
      </c>
      <c r="D3564" s="1" t="s">
        <v>85</v>
      </c>
      <c r="E3564" s="1" t="str">
        <f>+VLOOKUP(D3564,'[1]Exportar Hoja de Trabajo'!$B$2:$F$2549,2,0)</f>
        <v>NEIVA - BENITO SALAS</v>
      </c>
      <c r="F3564" s="1" t="s">
        <v>27</v>
      </c>
      <c r="G3564" s="1" t="s">
        <v>28</v>
      </c>
      <c r="H3564" s="1" t="s">
        <v>29</v>
      </c>
      <c r="I3564" s="5">
        <v>60</v>
      </c>
      <c r="J3564" s="1" t="s">
        <v>46</v>
      </c>
      <c r="K3564" s="1" t="s">
        <v>47</v>
      </c>
    </row>
    <row r="3565" spans="1:11" ht="13.5" thickBot="1">
      <c r="A3565" s="30">
        <v>45383</v>
      </c>
      <c r="B3565" s="1" t="s">
        <v>13</v>
      </c>
      <c r="C3565" s="1" t="s">
        <v>290</v>
      </c>
      <c r="D3565" s="1" t="s">
        <v>85</v>
      </c>
      <c r="E3565" s="1" t="str">
        <f>+VLOOKUP(D3565,'[1]Exportar Hoja de Trabajo'!$B$2:$F$2549,2,0)</f>
        <v>NEIVA - BENITO SALAS</v>
      </c>
      <c r="F3565" s="1" t="s">
        <v>40</v>
      </c>
      <c r="G3565" s="1" t="s">
        <v>41</v>
      </c>
      <c r="H3565" s="1" t="s">
        <v>29</v>
      </c>
      <c r="I3565" s="5">
        <v>82</v>
      </c>
      <c r="J3565" s="1" t="s">
        <v>30</v>
      </c>
      <c r="K3565" s="1" t="s">
        <v>488</v>
      </c>
    </row>
    <row r="3566" spans="1:11" ht="13.5" thickBot="1">
      <c r="A3566" s="30">
        <v>45383</v>
      </c>
      <c r="B3566" s="1" t="s">
        <v>13</v>
      </c>
      <c r="C3566" s="1" t="s">
        <v>290</v>
      </c>
      <c r="D3566" s="1" t="s">
        <v>85</v>
      </c>
      <c r="E3566" s="1" t="str">
        <f>+VLOOKUP(D3566,'[1]Exportar Hoja de Trabajo'!$B$2:$F$2549,2,0)</f>
        <v>NEIVA - BENITO SALAS</v>
      </c>
      <c r="F3566" s="1" t="s">
        <v>59</v>
      </c>
      <c r="G3566" s="1" t="s">
        <v>60</v>
      </c>
      <c r="H3566" s="1" t="s">
        <v>29</v>
      </c>
      <c r="I3566" s="5">
        <v>19</v>
      </c>
      <c r="J3566" s="1" t="s">
        <v>30</v>
      </c>
      <c r="K3566" s="1" t="s">
        <v>488</v>
      </c>
    </row>
    <row r="3567" spans="1:11" ht="13.5" thickBot="1">
      <c r="A3567" s="30">
        <v>45383</v>
      </c>
      <c r="B3567" s="1" t="s">
        <v>13</v>
      </c>
      <c r="C3567" s="1" t="s">
        <v>290</v>
      </c>
      <c r="D3567" s="1" t="s">
        <v>86</v>
      </c>
      <c r="E3567" s="1" t="str">
        <f>+VLOOKUP(D3567,'[1]Exportar Hoja de Trabajo'!$B$2:$F$2549,2,0)</f>
        <v>PEREIRA - MATECAÑA</v>
      </c>
      <c r="F3567" s="1" t="s">
        <v>32</v>
      </c>
      <c r="G3567" s="1" t="s">
        <v>33</v>
      </c>
      <c r="H3567" s="1" t="s">
        <v>15</v>
      </c>
      <c r="I3567" s="5">
        <v>17</v>
      </c>
      <c r="J3567" s="1" t="s">
        <v>16</v>
      </c>
      <c r="K3567" s="1" t="s">
        <v>17</v>
      </c>
    </row>
    <row r="3568" spans="1:11" ht="13.5" thickBot="1">
      <c r="A3568" s="30">
        <v>45383</v>
      </c>
      <c r="B3568" s="1" t="s">
        <v>13</v>
      </c>
      <c r="C3568" s="1" t="s">
        <v>290</v>
      </c>
      <c r="D3568" s="1" t="s">
        <v>86</v>
      </c>
      <c r="E3568" s="1" t="str">
        <f>+VLOOKUP(D3568,'[1]Exportar Hoja de Trabajo'!$B$2:$F$2549,2,0)</f>
        <v>PEREIRA - MATECAÑA</v>
      </c>
      <c r="F3568" s="1" t="s">
        <v>6</v>
      </c>
      <c r="G3568" s="1" t="s">
        <v>283</v>
      </c>
      <c r="H3568" s="1" t="s">
        <v>15</v>
      </c>
      <c r="I3568" s="5">
        <v>65</v>
      </c>
      <c r="J3568" s="1" t="s">
        <v>16</v>
      </c>
      <c r="K3568" s="1" t="s">
        <v>17</v>
      </c>
    </row>
    <row r="3569" spans="1:11" ht="13.5" thickBot="1">
      <c r="A3569" s="30">
        <v>45383</v>
      </c>
      <c r="B3569" s="1" t="s">
        <v>13</v>
      </c>
      <c r="C3569" s="1" t="s">
        <v>290</v>
      </c>
      <c r="D3569" s="1" t="s">
        <v>86</v>
      </c>
      <c r="E3569" s="1" t="str">
        <f>+VLOOKUP(D3569,'[1]Exportar Hoja de Trabajo'!$B$2:$F$2549,2,0)</f>
        <v>PEREIRA - MATECAÑA</v>
      </c>
      <c r="F3569" s="1" t="s">
        <v>38</v>
      </c>
      <c r="G3569" s="1" t="s">
        <v>39</v>
      </c>
      <c r="H3569" s="1" t="s">
        <v>15</v>
      </c>
      <c r="I3569" s="5">
        <v>28</v>
      </c>
      <c r="J3569" s="1" t="s">
        <v>25</v>
      </c>
      <c r="K3569" s="1" t="s">
        <v>26</v>
      </c>
    </row>
    <row r="3570" spans="1:11" ht="13.5" thickBot="1">
      <c r="A3570" s="30">
        <v>45383</v>
      </c>
      <c r="B3570" s="1" t="s">
        <v>13</v>
      </c>
      <c r="C3570" s="1" t="s">
        <v>290</v>
      </c>
      <c r="D3570" s="1" t="s">
        <v>87</v>
      </c>
      <c r="E3570" s="1" t="str">
        <f>+VLOOKUP(D3570,'[1]Exportar Hoja de Trabajo'!$B$2:$F$2549,2,0)</f>
        <v>PASTO - ANTONIO NARIQO</v>
      </c>
      <c r="F3570" s="1" t="s">
        <v>6</v>
      </c>
      <c r="G3570" s="1" t="s">
        <v>283</v>
      </c>
      <c r="H3570" s="1" t="s">
        <v>29</v>
      </c>
      <c r="I3570" s="5">
        <v>188</v>
      </c>
      <c r="J3570" s="1" t="s">
        <v>30</v>
      </c>
      <c r="K3570" s="1" t="s">
        <v>488</v>
      </c>
    </row>
    <row r="3571" spans="1:11" ht="13.5" thickBot="1">
      <c r="A3571" s="30">
        <v>45383</v>
      </c>
      <c r="B3571" s="1" t="s">
        <v>13</v>
      </c>
      <c r="C3571" s="1" t="s">
        <v>290</v>
      </c>
      <c r="D3571" s="1" t="s">
        <v>87</v>
      </c>
      <c r="E3571" s="1" t="str">
        <f>+VLOOKUP(D3571,'[1]Exportar Hoja de Trabajo'!$B$2:$F$2549,2,0)</f>
        <v>PASTO - ANTONIO NARIQO</v>
      </c>
      <c r="F3571" s="1" t="s">
        <v>23</v>
      </c>
      <c r="G3571" s="1" t="s">
        <v>24</v>
      </c>
      <c r="H3571" s="1" t="s">
        <v>45</v>
      </c>
      <c r="I3571" s="5">
        <v>6</v>
      </c>
      <c r="J3571" s="1" t="s">
        <v>46</v>
      </c>
      <c r="K3571" s="1" t="s">
        <v>47</v>
      </c>
    </row>
    <row r="3572" spans="1:11" ht="13.5" thickBot="1">
      <c r="A3572" s="30">
        <v>45383</v>
      </c>
      <c r="B3572" s="1" t="s">
        <v>13</v>
      </c>
      <c r="C3572" s="1" t="s">
        <v>290</v>
      </c>
      <c r="D3572" s="1" t="s">
        <v>87</v>
      </c>
      <c r="E3572" s="1" t="str">
        <f>+VLOOKUP(D3572,'[1]Exportar Hoja de Trabajo'!$B$2:$F$2549,2,0)</f>
        <v>PASTO - ANTONIO NARIQO</v>
      </c>
      <c r="F3572" s="1" t="s">
        <v>40</v>
      </c>
      <c r="G3572" s="1" t="s">
        <v>41</v>
      </c>
      <c r="H3572" s="1" t="s">
        <v>45</v>
      </c>
      <c r="I3572" s="5">
        <v>20</v>
      </c>
      <c r="J3572" s="1" t="s">
        <v>46</v>
      </c>
      <c r="K3572" s="1" t="s">
        <v>47</v>
      </c>
    </row>
    <row r="3573" spans="1:11" ht="13.5" thickBot="1">
      <c r="A3573" s="30">
        <v>45383</v>
      </c>
      <c r="B3573" s="1" t="s">
        <v>13</v>
      </c>
      <c r="C3573" s="1" t="s">
        <v>290</v>
      </c>
      <c r="D3573" s="1" t="s">
        <v>88</v>
      </c>
      <c r="E3573" s="1" t="str">
        <f>+VLOOKUP(D3573,'[1]Exportar Hoja de Trabajo'!$B$2:$F$2549,2,0)</f>
        <v>ALMIRANTE PADILLA</v>
      </c>
      <c r="F3573" s="1" t="s">
        <v>38</v>
      </c>
      <c r="G3573" s="1" t="s">
        <v>39</v>
      </c>
      <c r="H3573" s="1" t="s">
        <v>29</v>
      </c>
      <c r="I3573" s="5">
        <v>1</v>
      </c>
      <c r="J3573" s="1" t="s">
        <v>46</v>
      </c>
      <c r="K3573" s="1" t="s">
        <v>47</v>
      </c>
    </row>
    <row r="3574" spans="1:11" ht="13.5" thickBot="1">
      <c r="A3574" s="30">
        <v>45383</v>
      </c>
      <c r="B3574" s="1" t="s">
        <v>13</v>
      </c>
      <c r="C3574" s="1" t="s">
        <v>290</v>
      </c>
      <c r="D3574" s="1" t="s">
        <v>88</v>
      </c>
      <c r="E3574" s="1" t="str">
        <f>+VLOOKUP(D3574,'[1]Exportar Hoja de Trabajo'!$B$2:$F$2549,2,0)</f>
        <v>ALMIRANTE PADILLA</v>
      </c>
      <c r="F3574" s="1" t="s">
        <v>40</v>
      </c>
      <c r="G3574" s="1" t="s">
        <v>41</v>
      </c>
      <c r="H3574" s="1" t="s">
        <v>45</v>
      </c>
      <c r="I3574" s="5">
        <v>28</v>
      </c>
      <c r="J3574" s="1" t="s">
        <v>46</v>
      </c>
      <c r="K3574" s="1" t="s">
        <v>47</v>
      </c>
    </row>
    <row r="3575" spans="1:11" ht="13.5" thickBot="1">
      <c r="A3575" s="30">
        <v>45383</v>
      </c>
      <c r="B3575" s="1" t="s">
        <v>13</v>
      </c>
      <c r="C3575" s="1" t="s">
        <v>290</v>
      </c>
      <c r="D3575" s="1" t="s">
        <v>88</v>
      </c>
      <c r="E3575" s="1" t="str">
        <f>+VLOOKUP(D3575,'[1]Exportar Hoja de Trabajo'!$B$2:$F$2549,2,0)</f>
        <v>ALMIRANTE PADILLA</v>
      </c>
      <c r="F3575" s="1" t="s">
        <v>59</v>
      </c>
      <c r="G3575" s="1" t="s">
        <v>60</v>
      </c>
      <c r="H3575" s="1" t="s">
        <v>45</v>
      </c>
      <c r="I3575" s="5">
        <v>9</v>
      </c>
      <c r="J3575" s="1" t="s">
        <v>46</v>
      </c>
      <c r="K3575" s="1" t="s">
        <v>47</v>
      </c>
    </row>
    <row r="3576" spans="1:11" ht="13.5" thickBot="1">
      <c r="A3576" s="30">
        <v>45383</v>
      </c>
      <c r="B3576" s="1" t="s">
        <v>13</v>
      </c>
      <c r="C3576" s="1" t="s">
        <v>290</v>
      </c>
      <c r="D3576" s="1" t="s">
        <v>89</v>
      </c>
      <c r="E3576" s="1" t="str">
        <f>+VLOOKUP(D3576,'[1]Exportar Hoja de Trabajo'!$B$2:$F$2549,2,0)</f>
        <v>SIMON BOLIVAR</v>
      </c>
      <c r="F3576" s="1" t="s">
        <v>32</v>
      </c>
      <c r="G3576" s="1" t="s">
        <v>33</v>
      </c>
      <c r="H3576" s="1" t="s">
        <v>45</v>
      </c>
      <c r="I3576" s="5">
        <v>11</v>
      </c>
      <c r="J3576" s="1" t="s">
        <v>46</v>
      </c>
      <c r="K3576" s="1" t="s">
        <v>47</v>
      </c>
    </row>
    <row r="3577" spans="1:11" ht="13.5" thickBot="1">
      <c r="A3577" s="30">
        <v>45383</v>
      </c>
      <c r="B3577" s="1" t="s">
        <v>13</v>
      </c>
      <c r="C3577" s="1" t="s">
        <v>290</v>
      </c>
      <c r="D3577" s="1" t="s">
        <v>89</v>
      </c>
      <c r="E3577" s="1" t="str">
        <f>+VLOOKUP(D3577,'[1]Exportar Hoja de Trabajo'!$B$2:$F$2549,2,0)</f>
        <v>SIMON BOLIVAR</v>
      </c>
      <c r="F3577" s="1" t="s">
        <v>32</v>
      </c>
      <c r="G3577" s="1" t="s">
        <v>33</v>
      </c>
      <c r="H3577" s="1" t="s">
        <v>49</v>
      </c>
      <c r="I3577" s="5">
        <v>118</v>
      </c>
      <c r="J3577" s="1" t="s">
        <v>50</v>
      </c>
      <c r="K3577" s="1" t="s">
        <v>51</v>
      </c>
    </row>
    <row r="3578" spans="1:11" ht="13.5" thickBot="1">
      <c r="A3578" s="30">
        <v>45383</v>
      </c>
      <c r="B3578" s="1" t="s">
        <v>13</v>
      </c>
      <c r="C3578" s="1" t="s">
        <v>290</v>
      </c>
      <c r="D3578" s="1" t="s">
        <v>89</v>
      </c>
      <c r="E3578" s="1" t="str">
        <f>+VLOOKUP(D3578,'[1]Exportar Hoja de Trabajo'!$B$2:$F$2549,2,0)</f>
        <v>SIMON BOLIVAR</v>
      </c>
      <c r="F3578" s="1" t="s">
        <v>23</v>
      </c>
      <c r="G3578" s="1" t="s">
        <v>24</v>
      </c>
      <c r="H3578" s="1" t="s">
        <v>29</v>
      </c>
      <c r="I3578" s="5">
        <v>425</v>
      </c>
      <c r="J3578" s="1" t="s">
        <v>46</v>
      </c>
      <c r="K3578" s="1" t="s">
        <v>47</v>
      </c>
    </row>
    <row r="3579" spans="1:11" ht="13.5" thickBot="1">
      <c r="A3579" s="30">
        <v>45383</v>
      </c>
      <c r="B3579" s="1" t="s">
        <v>13</v>
      </c>
      <c r="C3579" s="1" t="s">
        <v>290</v>
      </c>
      <c r="D3579" s="1" t="s">
        <v>89</v>
      </c>
      <c r="E3579" s="1" t="str">
        <f>+VLOOKUP(D3579,'[1]Exportar Hoja de Trabajo'!$B$2:$F$2549,2,0)</f>
        <v>SIMON BOLIVAR</v>
      </c>
      <c r="F3579" s="1" t="s">
        <v>23</v>
      </c>
      <c r="G3579" s="1" t="s">
        <v>24</v>
      </c>
      <c r="H3579" s="1" t="s">
        <v>49</v>
      </c>
      <c r="I3579" s="5">
        <v>116</v>
      </c>
      <c r="J3579" s="1" t="s">
        <v>50</v>
      </c>
      <c r="K3579" s="1" t="s">
        <v>51</v>
      </c>
    </row>
    <row r="3580" spans="1:11" ht="13.5" thickBot="1">
      <c r="A3580" s="30">
        <v>45383</v>
      </c>
      <c r="B3580" s="1" t="s">
        <v>186</v>
      </c>
      <c r="C3580" s="1" t="s">
        <v>297</v>
      </c>
      <c r="D3580" s="1" t="s">
        <v>5</v>
      </c>
      <c r="E3580" s="1" t="str">
        <f>+VLOOKUP(D3580,'[1]Exportar Hoja de Trabajo'!$B$2:$F$2549,2,0)</f>
        <v>BOGOTA - EL DORADO LUIS CARLOS GALAN SARMIENTO</v>
      </c>
      <c r="F3580" s="1" t="s">
        <v>6</v>
      </c>
      <c r="G3580" s="1" t="s">
        <v>283</v>
      </c>
      <c r="H3580" s="1" t="s">
        <v>29</v>
      </c>
      <c r="I3580" s="5">
        <v>22</v>
      </c>
      <c r="J3580" s="1" t="s">
        <v>233</v>
      </c>
      <c r="K3580" s="1" t="s">
        <v>234</v>
      </c>
    </row>
    <row r="3581" spans="1:11" ht="13.5" thickBot="1">
      <c r="A3581" s="30">
        <v>45383</v>
      </c>
      <c r="B3581" s="1" t="s">
        <v>186</v>
      </c>
      <c r="C3581" s="1" t="s">
        <v>297</v>
      </c>
      <c r="D3581" s="1" t="s">
        <v>5</v>
      </c>
      <c r="E3581" s="1" t="str">
        <f>+VLOOKUP(D3581,'[1]Exportar Hoja de Trabajo'!$B$2:$F$2549,2,0)</f>
        <v>BOGOTA - EL DORADO LUIS CARLOS GALAN SARMIENTO</v>
      </c>
      <c r="F3581" s="1" t="s">
        <v>65</v>
      </c>
      <c r="G3581" s="1" t="s">
        <v>66</v>
      </c>
      <c r="H3581" s="1" t="s">
        <v>187</v>
      </c>
      <c r="I3581" s="5">
        <v>4</v>
      </c>
      <c r="J3581" s="1" t="s">
        <v>188</v>
      </c>
      <c r="K3581" s="1" t="s">
        <v>254</v>
      </c>
    </row>
    <row r="3582" spans="1:11" ht="13.5" thickBot="1">
      <c r="A3582" s="30">
        <v>45383</v>
      </c>
      <c r="B3582" s="1" t="s">
        <v>186</v>
      </c>
      <c r="C3582" s="1" t="s">
        <v>297</v>
      </c>
      <c r="D3582" s="1" t="s">
        <v>5</v>
      </c>
      <c r="E3582" s="1" t="str">
        <f>+VLOOKUP(D3582,'[1]Exportar Hoja de Trabajo'!$B$2:$F$2549,2,0)</f>
        <v>BOGOTA - EL DORADO LUIS CARLOS GALAN SARMIENTO</v>
      </c>
      <c r="F3582" s="1" t="s">
        <v>6</v>
      </c>
      <c r="G3582" s="1" t="s">
        <v>283</v>
      </c>
      <c r="H3582" s="1" t="s">
        <v>10</v>
      </c>
      <c r="I3582" s="5">
        <v>17</v>
      </c>
      <c r="J3582" s="1" t="s">
        <v>235</v>
      </c>
      <c r="K3582" s="1" t="s">
        <v>236</v>
      </c>
    </row>
    <row r="3583" spans="1:11" ht="13.5" thickBot="1">
      <c r="A3583" s="30">
        <v>45383</v>
      </c>
      <c r="B3583" s="1" t="s">
        <v>186</v>
      </c>
      <c r="C3583" s="1" t="s">
        <v>297</v>
      </c>
      <c r="D3583" s="1" t="s">
        <v>5</v>
      </c>
      <c r="E3583" s="1" t="str">
        <f>+VLOOKUP(D3583,'[1]Exportar Hoja de Trabajo'!$B$2:$F$2549,2,0)</f>
        <v>BOGOTA - EL DORADO LUIS CARLOS GALAN SARMIENTO</v>
      </c>
      <c r="F3583" s="1" t="s">
        <v>65</v>
      </c>
      <c r="G3583" s="1" t="s">
        <v>66</v>
      </c>
      <c r="H3583" s="1" t="s">
        <v>10</v>
      </c>
      <c r="I3583" s="5">
        <v>1</v>
      </c>
      <c r="J3583" s="1" t="s">
        <v>195</v>
      </c>
      <c r="K3583" s="1" t="s">
        <v>196</v>
      </c>
    </row>
    <row r="3584" spans="1:11" ht="13.5" thickBot="1">
      <c r="A3584" s="30">
        <v>45383</v>
      </c>
      <c r="B3584" s="1" t="s">
        <v>13</v>
      </c>
      <c r="C3584" s="1" t="s">
        <v>290</v>
      </c>
      <c r="D3584" s="1" t="s">
        <v>89</v>
      </c>
      <c r="E3584" s="1" t="str">
        <f>+VLOOKUP(D3584,'[1]Exportar Hoja de Trabajo'!$B$2:$F$2549,2,0)</f>
        <v>SIMON BOLIVAR</v>
      </c>
      <c r="F3584" s="1" t="s">
        <v>40</v>
      </c>
      <c r="G3584" s="1" t="s">
        <v>41</v>
      </c>
      <c r="H3584" s="1" t="s">
        <v>15</v>
      </c>
      <c r="I3584" s="5">
        <v>21</v>
      </c>
      <c r="J3584" s="1" t="s">
        <v>25</v>
      </c>
      <c r="K3584" s="1" t="s">
        <v>26</v>
      </c>
    </row>
    <row r="3585" spans="1:11" ht="13.5" thickBot="1">
      <c r="A3585" s="30">
        <v>45383</v>
      </c>
      <c r="B3585" s="1" t="s">
        <v>90</v>
      </c>
      <c r="C3585" s="1" t="s">
        <v>294</v>
      </c>
      <c r="D3585" s="1" t="s">
        <v>5</v>
      </c>
      <c r="E3585" s="1" t="str">
        <f>+VLOOKUP(D3585,'[1]Exportar Hoja de Trabajo'!$B$2:$F$2549,2,0)</f>
        <v>BOGOTA - EL DORADO LUIS CARLOS GALAN SARMIENTO</v>
      </c>
      <c r="F3585" s="1" t="s">
        <v>23</v>
      </c>
      <c r="G3585" s="1" t="s">
        <v>24</v>
      </c>
      <c r="H3585" s="1" t="s">
        <v>52</v>
      </c>
      <c r="I3585" s="5">
        <v>4</v>
      </c>
      <c r="J3585" s="1" t="s">
        <v>199</v>
      </c>
      <c r="K3585" t="s">
        <v>255</v>
      </c>
    </row>
    <row r="3586" spans="1:11" ht="13.5" thickBot="1">
      <c r="A3586" s="30">
        <v>45383</v>
      </c>
      <c r="B3586" s="1" t="s">
        <v>90</v>
      </c>
      <c r="C3586" s="1" t="s">
        <v>294</v>
      </c>
      <c r="D3586" s="1" t="s">
        <v>5</v>
      </c>
      <c r="E3586" s="1" t="str">
        <f>+VLOOKUP(D3586,'[1]Exportar Hoja de Trabajo'!$B$2:$F$2549,2,0)</f>
        <v>BOGOTA - EL DORADO LUIS CARLOS GALAN SARMIENTO</v>
      </c>
      <c r="F3586" s="1" t="s">
        <v>40</v>
      </c>
      <c r="G3586" s="1" t="s">
        <v>41</v>
      </c>
      <c r="H3586" s="1" t="s">
        <v>52</v>
      </c>
      <c r="I3586" s="5">
        <v>198</v>
      </c>
      <c r="J3586" s="1" t="s">
        <v>53</v>
      </c>
      <c r="K3586" s="1" t="s">
        <v>54</v>
      </c>
    </row>
    <row r="3587" spans="1:11" ht="13.5" thickBot="1">
      <c r="A3587" s="30">
        <v>45383</v>
      </c>
      <c r="B3587" s="1" t="s">
        <v>90</v>
      </c>
      <c r="C3587" s="1" t="s">
        <v>294</v>
      </c>
      <c r="D3587" s="1" t="s">
        <v>5</v>
      </c>
      <c r="E3587" s="1" t="str">
        <f>+VLOOKUP(D3587,'[1]Exportar Hoja de Trabajo'!$B$2:$F$2549,2,0)</f>
        <v>BOGOTA - EL DORADO LUIS CARLOS GALAN SARMIENTO</v>
      </c>
      <c r="F3587" s="1" t="s">
        <v>59</v>
      </c>
      <c r="G3587" s="1" t="s">
        <v>60</v>
      </c>
      <c r="H3587" s="1" t="s">
        <v>94</v>
      </c>
      <c r="I3587" s="5">
        <v>38</v>
      </c>
      <c r="J3587" s="1" t="s">
        <v>95</v>
      </c>
      <c r="K3587" s="1" t="s">
        <v>96</v>
      </c>
    </row>
    <row r="3588" spans="1:11" ht="13.5" thickBot="1">
      <c r="A3588" s="30">
        <v>45383</v>
      </c>
      <c r="B3588" s="1" t="s">
        <v>90</v>
      </c>
      <c r="C3588" s="1" t="s">
        <v>294</v>
      </c>
      <c r="D3588" s="1" t="s">
        <v>5</v>
      </c>
      <c r="E3588" s="1" t="str">
        <f>+VLOOKUP(D3588,'[1]Exportar Hoja de Trabajo'!$B$2:$F$2549,2,0)</f>
        <v>BOGOTA - EL DORADO LUIS CARLOS GALAN SARMIENTO</v>
      </c>
      <c r="F3588" s="1" t="s">
        <v>38</v>
      </c>
      <c r="G3588" s="1" t="s">
        <v>39</v>
      </c>
      <c r="H3588" s="1" t="s">
        <v>102</v>
      </c>
      <c r="I3588" s="5">
        <v>17</v>
      </c>
      <c r="J3588" s="1" t="s">
        <v>103</v>
      </c>
      <c r="K3588" s="1" t="s">
        <v>104</v>
      </c>
    </row>
    <row r="3589" spans="1:11" ht="13.5" thickBot="1">
      <c r="A3589" s="30">
        <v>45383</v>
      </c>
      <c r="B3589" s="1" t="s">
        <v>112</v>
      </c>
      <c r="C3589" s="1" t="s">
        <v>293</v>
      </c>
      <c r="D3589" s="1" t="s">
        <v>113</v>
      </c>
      <c r="E3589" s="1" t="str">
        <f>+VLOOKUP(D3589,'[1]Exportar Hoja de Trabajo'!$B$2:$F$2549,2,0)</f>
        <v>BARRANCABERMEJA-YARIGUIES</v>
      </c>
      <c r="F3589" s="1" t="s">
        <v>18</v>
      </c>
      <c r="G3589" s="1" t="s">
        <v>19</v>
      </c>
      <c r="H3589" s="1" t="s">
        <v>29</v>
      </c>
      <c r="I3589" s="5">
        <v>57</v>
      </c>
      <c r="J3589" s="1" t="s">
        <v>117</v>
      </c>
      <c r="K3589" s="1" t="s">
        <v>47</v>
      </c>
    </row>
    <row r="3590" spans="1:11" ht="13.5" thickBot="1">
      <c r="A3590" s="30">
        <v>45383</v>
      </c>
      <c r="B3590" s="1" t="s">
        <v>112</v>
      </c>
      <c r="C3590" s="1" t="s">
        <v>293</v>
      </c>
      <c r="D3590" s="1" t="s">
        <v>113</v>
      </c>
      <c r="E3590" s="1" t="str">
        <f>+VLOOKUP(D3590,'[1]Exportar Hoja de Trabajo'!$B$2:$F$2549,2,0)</f>
        <v>BARRANCABERMEJA-YARIGUIES</v>
      </c>
      <c r="F3590" s="1" t="s">
        <v>6</v>
      </c>
      <c r="G3590" s="1" t="s">
        <v>283</v>
      </c>
      <c r="H3590" s="1" t="s">
        <v>29</v>
      </c>
      <c r="I3590" s="5">
        <v>57</v>
      </c>
      <c r="J3590" s="1" t="s">
        <v>117</v>
      </c>
      <c r="K3590" s="1" t="s">
        <v>47</v>
      </c>
    </row>
    <row r="3591" spans="1:11" ht="13.5" thickBot="1">
      <c r="A3591" s="30">
        <v>45383</v>
      </c>
      <c r="B3591" s="1" t="s">
        <v>112</v>
      </c>
      <c r="C3591" s="1" t="s">
        <v>293</v>
      </c>
      <c r="D3591" s="1" t="s">
        <v>118</v>
      </c>
      <c r="E3591" s="1" t="str">
        <f>+VLOOKUP(D3591,'[1]Exportar Hoja de Trabajo'!$B$2:$F$2549,2,0)</f>
        <v>GUILLERMO LEON VALENCIA</v>
      </c>
      <c r="F3591" s="1" t="s">
        <v>27</v>
      </c>
      <c r="G3591" s="1" t="s">
        <v>28</v>
      </c>
      <c r="H3591" s="1" t="s">
        <v>114</v>
      </c>
      <c r="I3591" s="5">
        <v>33</v>
      </c>
      <c r="J3591" s="1" t="s">
        <v>115</v>
      </c>
      <c r="K3591" s="1" t="s">
        <v>116</v>
      </c>
    </row>
    <row r="3592" spans="1:11" ht="13.5" thickBot="1">
      <c r="A3592" s="30">
        <v>45383</v>
      </c>
      <c r="B3592" s="1" t="s">
        <v>112</v>
      </c>
      <c r="C3592" s="1" t="s">
        <v>293</v>
      </c>
      <c r="D3592" s="1" t="s">
        <v>119</v>
      </c>
      <c r="E3592" s="1" t="str">
        <f>+VLOOKUP(D3592,'[1]Exportar Hoja de Trabajo'!$B$2:$F$2549,2,0)</f>
        <v>ALFONSO LOPEZ PUMAREJO.</v>
      </c>
      <c r="F3592" s="1" t="s">
        <v>23</v>
      </c>
      <c r="G3592" s="1" t="s">
        <v>24</v>
      </c>
      <c r="H3592" s="1" t="s">
        <v>45</v>
      </c>
      <c r="I3592" s="5">
        <v>2</v>
      </c>
      <c r="J3592" s="1" t="s">
        <v>46</v>
      </c>
      <c r="K3592" s="1" t="s">
        <v>47</v>
      </c>
    </row>
    <row r="3593" spans="1:11" ht="13.5" thickBot="1">
      <c r="A3593" s="30">
        <v>45383</v>
      </c>
      <c r="B3593" s="1" t="s">
        <v>112</v>
      </c>
      <c r="C3593" s="1" t="s">
        <v>293</v>
      </c>
      <c r="D3593" s="1" t="s">
        <v>119</v>
      </c>
      <c r="E3593" s="1" t="str">
        <f>+VLOOKUP(D3593,'[1]Exportar Hoja de Trabajo'!$B$2:$F$2549,2,0)</f>
        <v>ALFONSO LOPEZ PUMAREJO.</v>
      </c>
      <c r="F3593" s="1" t="s">
        <v>59</v>
      </c>
      <c r="G3593" s="1" t="s">
        <v>60</v>
      </c>
      <c r="H3593" s="1" t="s">
        <v>45</v>
      </c>
      <c r="I3593" s="5">
        <v>2</v>
      </c>
      <c r="J3593" s="1" t="s">
        <v>46</v>
      </c>
      <c r="K3593" s="1" t="s">
        <v>47</v>
      </c>
    </row>
    <row r="3594" spans="1:11" ht="13.5" thickBot="1">
      <c r="A3594" s="30">
        <v>45383</v>
      </c>
      <c r="B3594" s="1" t="s">
        <v>112</v>
      </c>
      <c r="C3594" s="1" t="s">
        <v>293</v>
      </c>
      <c r="D3594" s="1" t="s">
        <v>119</v>
      </c>
      <c r="E3594" s="1" t="str">
        <f>+VLOOKUP(D3594,'[1]Exportar Hoja de Trabajo'!$B$2:$F$2549,2,0)</f>
        <v>ALFONSO LOPEZ PUMAREJO.</v>
      </c>
      <c r="F3594" s="1" t="s">
        <v>27</v>
      </c>
      <c r="G3594" s="1" t="s">
        <v>28</v>
      </c>
      <c r="H3594" s="1" t="s">
        <v>120</v>
      </c>
      <c r="I3594" s="5">
        <v>26</v>
      </c>
      <c r="J3594" s="1" t="s">
        <v>115</v>
      </c>
      <c r="K3594" s="1" t="s">
        <v>116</v>
      </c>
    </row>
    <row r="3595" spans="1:11" ht="13.5" thickBot="1">
      <c r="A3595" s="30">
        <v>45383</v>
      </c>
      <c r="B3595" s="1" t="s">
        <v>112</v>
      </c>
      <c r="C3595" s="1" t="s">
        <v>293</v>
      </c>
      <c r="D3595" s="1" t="s">
        <v>119</v>
      </c>
      <c r="E3595" s="1" t="str">
        <f>+VLOOKUP(D3595,'[1]Exportar Hoja de Trabajo'!$B$2:$F$2549,2,0)</f>
        <v>ALFONSO LOPEZ PUMAREJO.</v>
      </c>
      <c r="F3595" s="1" t="s">
        <v>32</v>
      </c>
      <c r="G3595" s="1" t="s">
        <v>33</v>
      </c>
      <c r="H3595" s="1" t="s">
        <v>29</v>
      </c>
      <c r="I3595" s="5">
        <v>4</v>
      </c>
      <c r="J3595" s="1" t="s">
        <v>30</v>
      </c>
      <c r="K3595" s="1" t="s">
        <v>488</v>
      </c>
    </row>
    <row r="3596" spans="1:11" ht="13.5" thickBot="1">
      <c r="A3596" s="30">
        <v>45383</v>
      </c>
      <c r="B3596" s="1" t="s">
        <v>112</v>
      </c>
      <c r="C3596" s="1" t="s">
        <v>293</v>
      </c>
      <c r="D3596" s="1" t="s">
        <v>119</v>
      </c>
      <c r="E3596" s="1" t="str">
        <f>+VLOOKUP(D3596,'[1]Exportar Hoja de Trabajo'!$B$2:$F$2549,2,0)</f>
        <v>ALFONSO LOPEZ PUMAREJO.</v>
      </c>
      <c r="F3596" s="1" t="s">
        <v>6</v>
      </c>
      <c r="G3596" s="1" t="s">
        <v>283</v>
      </c>
      <c r="H3596" s="1" t="s">
        <v>29</v>
      </c>
      <c r="I3596" s="5">
        <v>4</v>
      </c>
      <c r="J3596" s="1" t="s">
        <v>30</v>
      </c>
      <c r="K3596" s="1" t="s">
        <v>488</v>
      </c>
    </row>
    <row r="3597" spans="1:11" ht="13.5" thickBot="1">
      <c r="A3597" s="30">
        <v>45383</v>
      </c>
      <c r="B3597" s="1" t="s">
        <v>112</v>
      </c>
      <c r="C3597" s="1" t="s">
        <v>293</v>
      </c>
      <c r="D3597" s="1" t="s">
        <v>119</v>
      </c>
      <c r="E3597" s="1" t="str">
        <f>+VLOOKUP(D3597,'[1]Exportar Hoja de Trabajo'!$B$2:$F$2549,2,0)</f>
        <v>ALFONSO LOPEZ PUMAREJO.</v>
      </c>
      <c r="F3597" s="1" t="s">
        <v>27</v>
      </c>
      <c r="G3597" s="1" t="s">
        <v>28</v>
      </c>
      <c r="H3597" s="1" t="s">
        <v>15</v>
      </c>
      <c r="I3597" s="5">
        <v>2</v>
      </c>
      <c r="J3597" s="1" t="s">
        <v>16</v>
      </c>
      <c r="K3597" s="1" t="s">
        <v>17</v>
      </c>
    </row>
    <row r="3598" spans="1:11" ht="13.5" thickBot="1">
      <c r="A3598" s="30">
        <v>45383</v>
      </c>
      <c r="B3598" s="1" t="s">
        <v>112</v>
      </c>
      <c r="C3598" s="1" t="s">
        <v>293</v>
      </c>
      <c r="D3598" s="1" t="s">
        <v>122</v>
      </c>
      <c r="E3598" s="1" t="str">
        <f>+VLOOKUP(D3598,'[1]Exportar Hoja de Trabajo'!$B$2:$F$2549,2,0)</f>
        <v>VANGUARDIA</v>
      </c>
      <c r="F3598" s="1" t="s">
        <v>18</v>
      </c>
      <c r="G3598" s="1" t="s">
        <v>19</v>
      </c>
      <c r="H3598" s="1" t="s">
        <v>29</v>
      </c>
      <c r="I3598" s="5">
        <v>44</v>
      </c>
      <c r="J3598" s="1" t="s">
        <v>46</v>
      </c>
      <c r="K3598" s="1" t="s">
        <v>47</v>
      </c>
    </row>
    <row r="3599" spans="1:11" ht="13.5" thickBot="1">
      <c r="A3599" s="30">
        <v>45383</v>
      </c>
      <c r="B3599" s="1" t="s">
        <v>112</v>
      </c>
      <c r="C3599" s="1" t="s">
        <v>293</v>
      </c>
      <c r="D3599" s="1" t="s">
        <v>122</v>
      </c>
      <c r="E3599" s="1" t="str">
        <f>+VLOOKUP(D3599,'[1]Exportar Hoja de Trabajo'!$B$2:$F$2549,2,0)</f>
        <v>VANGUARDIA</v>
      </c>
      <c r="F3599" s="1" t="s">
        <v>23</v>
      </c>
      <c r="G3599" s="1" t="s">
        <v>24</v>
      </c>
      <c r="H3599" s="1" t="s">
        <v>29</v>
      </c>
      <c r="I3599" s="5">
        <v>44</v>
      </c>
      <c r="J3599" s="1" t="s">
        <v>46</v>
      </c>
      <c r="K3599" s="1" t="s">
        <v>47</v>
      </c>
    </row>
    <row r="3600" spans="1:11" ht="13.5" thickBot="1">
      <c r="A3600" s="30">
        <v>45383</v>
      </c>
      <c r="B3600" s="1" t="s">
        <v>112</v>
      </c>
      <c r="C3600" s="1" t="s">
        <v>293</v>
      </c>
      <c r="D3600" s="1" t="s">
        <v>122</v>
      </c>
      <c r="E3600" s="1" t="str">
        <f>+VLOOKUP(D3600,'[1]Exportar Hoja de Trabajo'!$B$2:$F$2549,2,0)</f>
        <v>VANGUARDIA</v>
      </c>
      <c r="F3600" s="1" t="s">
        <v>23</v>
      </c>
      <c r="G3600" s="1" t="s">
        <v>24</v>
      </c>
      <c r="H3600" s="1" t="s">
        <v>114</v>
      </c>
      <c r="I3600" s="5">
        <v>50</v>
      </c>
      <c r="J3600" s="1" t="s">
        <v>57</v>
      </c>
      <c r="K3600" s="1" t="s">
        <v>58</v>
      </c>
    </row>
    <row r="3601" spans="1:11" ht="13.5" thickBot="1">
      <c r="A3601" s="30">
        <v>45383</v>
      </c>
      <c r="B3601" s="1" t="s">
        <v>112</v>
      </c>
      <c r="C3601" s="1" t="s">
        <v>293</v>
      </c>
      <c r="D3601" s="1" t="s">
        <v>123</v>
      </c>
      <c r="E3601" s="1" t="str">
        <f>+VLOOKUP(D3601,'[1]Exportar Hoja de Trabajo'!$B$2:$F$2549,2,0)</f>
        <v>TUMACO - LA FLORIDA</v>
      </c>
      <c r="F3601" s="1" t="s">
        <v>18</v>
      </c>
      <c r="G3601" s="1" t="s">
        <v>19</v>
      </c>
      <c r="H3601" s="1" t="s">
        <v>120</v>
      </c>
      <c r="I3601" s="5">
        <v>54</v>
      </c>
      <c r="J3601" s="1" t="s">
        <v>115</v>
      </c>
      <c r="K3601" s="1" t="s">
        <v>116</v>
      </c>
    </row>
    <row r="3602" spans="1:11" ht="13.5" thickBot="1">
      <c r="A3602" s="30">
        <v>45383</v>
      </c>
      <c r="B3602" s="1" t="s">
        <v>139</v>
      </c>
      <c r="C3602" s="1" t="s">
        <v>291</v>
      </c>
      <c r="D3602" s="1" t="s">
        <v>140</v>
      </c>
      <c r="E3602" s="1" t="str">
        <f>+VLOOKUP(D3602,'[1]Exportar Hoja de Trabajo'!$B$2:$F$2549,2,0)</f>
        <v>MEDELLIN - OLAYA HERRERA</v>
      </c>
      <c r="F3602" s="1" t="s">
        <v>18</v>
      </c>
      <c r="G3602" s="1" t="s">
        <v>19</v>
      </c>
      <c r="H3602" s="1" t="s">
        <v>249</v>
      </c>
      <c r="I3602" s="5">
        <v>1</v>
      </c>
      <c r="J3602" s="1" t="s">
        <v>131</v>
      </c>
      <c r="K3602" s="1" t="s">
        <v>132</v>
      </c>
    </row>
    <row r="3603" spans="1:11" ht="13.5" thickBot="1">
      <c r="A3603" s="30">
        <v>45383</v>
      </c>
      <c r="B3603" s="1" t="s">
        <v>146</v>
      </c>
      <c r="C3603" s="1" t="s">
        <v>148</v>
      </c>
      <c r="D3603" s="1" t="s">
        <v>5</v>
      </c>
      <c r="E3603" s="1" t="str">
        <f>+VLOOKUP(D3603,'[1]Exportar Hoja de Trabajo'!$B$2:$F$2549,2,0)</f>
        <v>BOGOTA - EL DORADO LUIS CARLOS GALAN SARMIENTO</v>
      </c>
      <c r="F3603" s="1" t="s">
        <v>32</v>
      </c>
      <c r="G3603" s="1" t="s">
        <v>33</v>
      </c>
      <c r="H3603" s="1" t="s">
        <v>149</v>
      </c>
      <c r="I3603" s="5">
        <v>8</v>
      </c>
      <c r="J3603" s="1" t="s">
        <v>146</v>
      </c>
      <c r="K3603" s="1" t="s">
        <v>148</v>
      </c>
    </row>
    <row r="3604" spans="1:11" ht="13.5" thickBot="1">
      <c r="A3604" s="30">
        <v>45383</v>
      </c>
      <c r="B3604" s="1" t="s">
        <v>146</v>
      </c>
      <c r="C3604" s="1" t="s">
        <v>148</v>
      </c>
      <c r="D3604" s="1" t="s">
        <v>5</v>
      </c>
      <c r="E3604" s="1" t="str">
        <f>+VLOOKUP(D3604,'[1]Exportar Hoja de Trabajo'!$B$2:$F$2549,2,0)</f>
        <v>BOGOTA - EL DORADO LUIS CARLOS GALAN SARMIENTO</v>
      </c>
      <c r="F3604" s="1" t="s">
        <v>59</v>
      </c>
      <c r="G3604" s="1" t="s">
        <v>60</v>
      </c>
      <c r="H3604" s="1" t="s">
        <v>135</v>
      </c>
      <c r="I3604" s="5">
        <v>8</v>
      </c>
      <c r="J3604" s="1" t="s">
        <v>146</v>
      </c>
      <c r="K3604" s="1" t="s">
        <v>148</v>
      </c>
    </row>
    <row r="3605" spans="1:11" ht="13.5" thickBot="1">
      <c r="A3605" s="30">
        <v>45383</v>
      </c>
      <c r="B3605" s="1" t="s">
        <v>146</v>
      </c>
      <c r="C3605" s="1" t="s">
        <v>148</v>
      </c>
      <c r="D3605" s="1" t="s">
        <v>5</v>
      </c>
      <c r="E3605" s="1" t="str">
        <f>+VLOOKUP(D3605,'[1]Exportar Hoja de Trabajo'!$B$2:$F$2549,2,0)</f>
        <v>BOGOTA - EL DORADO LUIS CARLOS GALAN SARMIENTO</v>
      </c>
      <c r="F3605" s="1" t="s">
        <v>18</v>
      </c>
      <c r="G3605" s="1" t="s">
        <v>19</v>
      </c>
      <c r="H3605" s="1" t="s">
        <v>130</v>
      </c>
      <c r="I3605" s="5">
        <v>2</v>
      </c>
      <c r="J3605" s="1" t="s">
        <v>146</v>
      </c>
      <c r="K3605" s="1" t="s">
        <v>148</v>
      </c>
    </row>
    <row r="3606" spans="1:11" ht="13.5" thickBot="1">
      <c r="A3606" s="30">
        <v>45383</v>
      </c>
      <c r="B3606" s="1" t="s">
        <v>162</v>
      </c>
      <c r="C3606" s="1" t="s">
        <v>299</v>
      </c>
      <c r="D3606" s="1" t="s">
        <v>76</v>
      </c>
      <c r="E3606" s="1" t="str">
        <f>+VLOOKUP(D3606,'[1]Exportar Hoja de Trabajo'!$B$2:$F$2549,2,0)</f>
        <v>RIONEGRO - JOSE M. CORDOVA</v>
      </c>
      <c r="F3606" s="1" t="s">
        <v>36</v>
      </c>
      <c r="G3606" t="s">
        <v>347</v>
      </c>
      <c r="H3606" s="1" t="s">
        <v>138</v>
      </c>
      <c r="I3606" s="5">
        <v>1</v>
      </c>
      <c r="J3606" s="1" t="s">
        <v>131</v>
      </c>
      <c r="K3606" s="1" t="s">
        <v>132</v>
      </c>
    </row>
    <row r="3607" spans="1:11" ht="13.5" thickBot="1">
      <c r="A3607" s="30">
        <v>45383</v>
      </c>
      <c r="B3607" s="1" t="s">
        <v>162</v>
      </c>
      <c r="C3607" s="1" t="s">
        <v>299</v>
      </c>
      <c r="D3607" s="1" t="s">
        <v>76</v>
      </c>
      <c r="E3607" s="1" t="str">
        <f>+VLOOKUP(D3607,'[1]Exportar Hoja de Trabajo'!$B$2:$F$2549,2,0)</f>
        <v>RIONEGRO - JOSE M. CORDOVA</v>
      </c>
      <c r="F3607" s="1" t="s">
        <v>18</v>
      </c>
      <c r="G3607" s="1" t="s">
        <v>19</v>
      </c>
      <c r="H3607" s="1" t="s">
        <v>130</v>
      </c>
      <c r="I3607" s="5">
        <v>2</v>
      </c>
      <c r="J3607" s="1" t="s">
        <v>131</v>
      </c>
      <c r="K3607" s="1" t="s">
        <v>132</v>
      </c>
    </row>
    <row r="3608" spans="1:11" ht="13.5" thickBot="1">
      <c r="A3608" s="30">
        <v>45383</v>
      </c>
      <c r="B3608" s="1" t="s">
        <v>162</v>
      </c>
      <c r="C3608" s="1" t="s">
        <v>299</v>
      </c>
      <c r="D3608" s="1" t="s">
        <v>76</v>
      </c>
      <c r="E3608" s="1" t="str">
        <f>+VLOOKUP(D3608,'[1]Exportar Hoja de Trabajo'!$B$2:$F$2549,2,0)</f>
        <v>RIONEGRO - JOSE M. CORDOVA</v>
      </c>
      <c r="F3608" s="1" t="s">
        <v>59</v>
      </c>
      <c r="G3608" s="1" t="s">
        <v>60</v>
      </c>
      <c r="H3608" s="1" t="s">
        <v>130</v>
      </c>
      <c r="I3608" s="5">
        <v>2</v>
      </c>
      <c r="J3608" s="1" t="s">
        <v>131</v>
      </c>
      <c r="K3608" s="1" t="s">
        <v>132</v>
      </c>
    </row>
    <row r="3609" spans="1:11" ht="13.5" thickBot="1">
      <c r="A3609" s="30">
        <v>45383</v>
      </c>
      <c r="B3609" s="1" t="s">
        <v>162</v>
      </c>
      <c r="C3609" s="1" t="s">
        <v>299</v>
      </c>
      <c r="D3609" s="1" t="s">
        <v>76</v>
      </c>
      <c r="E3609" s="1" t="str">
        <f>+VLOOKUP(D3609,'[1]Exportar Hoja de Trabajo'!$B$2:$F$2549,2,0)</f>
        <v>RIONEGRO - JOSE M. CORDOVA</v>
      </c>
      <c r="F3609" s="1" t="s">
        <v>32</v>
      </c>
      <c r="G3609" s="1" t="s">
        <v>33</v>
      </c>
      <c r="H3609" s="1" t="s">
        <v>164</v>
      </c>
      <c r="I3609" s="5">
        <v>1</v>
      </c>
      <c r="J3609" s="1" t="s">
        <v>131</v>
      </c>
      <c r="K3609" s="1" t="s">
        <v>132</v>
      </c>
    </row>
    <row r="3610" spans="1:11" ht="13.5" thickBot="1">
      <c r="A3610" s="30">
        <v>45383</v>
      </c>
      <c r="B3610" s="1" t="s">
        <v>162</v>
      </c>
      <c r="C3610" s="1" t="s">
        <v>299</v>
      </c>
      <c r="D3610" s="1" t="s">
        <v>76</v>
      </c>
      <c r="E3610" s="1" t="str">
        <f>+VLOOKUP(D3610,'[1]Exportar Hoja de Trabajo'!$B$2:$F$2549,2,0)</f>
        <v>RIONEGRO - JOSE M. CORDOVA</v>
      </c>
      <c r="F3610" s="1" t="s">
        <v>59</v>
      </c>
      <c r="G3610" s="1" t="s">
        <v>60</v>
      </c>
      <c r="H3610" s="1" t="s">
        <v>164</v>
      </c>
      <c r="I3610" s="5">
        <v>1</v>
      </c>
      <c r="J3610" s="1" t="s">
        <v>131</v>
      </c>
      <c r="K3610" s="1" t="s">
        <v>132</v>
      </c>
    </row>
    <row r="3611" spans="1:11" ht="13.5" thickBot="1">
      <c r="A3611" s="30">
        <v>45383</v>
      </c>
      <c r="B3611" s="1" t="s">
        <v>162</v>
      </c>
      <c r="C3611" s="1" t="s">
        <v>299</v>
      </c>
      <c r="D3611" s="1" t="s">
        <v>76</v>
      </c>
      <c r="E3611" s="1" t="str">
        <f>+VLOOKUP(D3611,'[1]Exportar Hoja de Trabajo'!$B$2:$F$2549,2,0)</f>
        <v>RIONEGRO - JOSE M. CORDOVA</v>
      </c>
      <c r="F3611" s="1" t="s">
        <v>18</v>
      </c>
      <c r="G3611" s="1" t="s">
        <v>19</v>
      </c>
      <c r="H3611" s="1" t="s">
        <v>216</v>
      </c>
      <c r="I3611" s="5">
        <v>2</v>
      </c>
      <c r="J3611" s="1" t="s">
        <v>131</v>
      </c>
      <c r="K3611" s="1" t="s">
        <v>132</v>
      </c>
    </row>
    <row r="3612" spans="1:11" ht="13.5" thickBot="1">
      <c r="A3612" s="30">
        <v>45383</v>
      </c>
      <c r="B3612" s="1" t="s">
        <v>162</v>
      </c>
      <c r="C3612" s="1" t="s">
        <v>299</v>
      </c>
      <c r="D3612" s="1" t="s">
        <v>76</v>
      </c>
      <c r="E3612" s="1" t="str">
        <f>+VLOOKUP(D3612,'[1]Exportar Hoja de Trabajo'!$B$2:$F$2549,2,0)</f>
        <v>RIONEGRO - JOSE M. CORDOVA</v>
      </c>
      <c r="F3612" s="1" t="s">
        <v>6</v>
      </c>
      <c r="G3612" s="1" t="s">
        <v>283</v>
      </c>
      <c r="H3612" s="1" t="s">
        <v>166</v>
      </c>
      <c r="I3612" s="5">
        <v>1</v>
      </c>
      <c r="J3612" s="1" t="s">
        <v>131</v>
      </c>
      <c r="K3612" s="1" t="s">
        <v>132</v>
      </c>
    </row>
    <row r="3613" spans="1:11" ht="13.5" thickBot="1">
      <c r="A3613" s="30">
        <v>45383</v>
      </c>
      <c r="B3613" s="1" t="s">
        <v>172</v>
      </c>
      <c r="C3613" s="1" t="s">
        <v>295</v>
      </c>
      <c r="D3613" s="1" t="s">
        <v>140</v>
      </c>
      <c r="E3613" s="1" t="str">
        <f>+VLOOKUP(D3613,'[1]Exportar Hoja de Trabajo'!$B$2:$F$2549,2,0)</f>
        <v>MEDELLIN - OLAYA HERRERA</v>
      </c>
      <c r="F3613" s="1" t="s">
        <v>32</v>
      </c>
      <c r="G3613" s="1" t="s">
        <v>33</v>
      </c>
      <c r="H3613" s="1" t="s">
        <v>143</v>
      </c>
      <c r="I3613" s="5">
        <v>9</v>
      </c>
      <c r="J3613" s="1" t="s">
        <v>172</v>
      </c>
      <c r="K3613" s="1" t="s">
        <v>222</v>
      </c>
    </row>
    <row r="3614" spans="1:11" ht="13.5" thickBot="1">
      <c r="A3614" s="30">
        <v>45383</v>
      </c>
      <c r="B3614" s="1" t="s">
        <v>172</v>
      </c>
      <c r="C3614" s="1" t="s">
        <v>295</v>
      </c>
      <c r="D3614" s="1" t="s">
        <v>140</v>
      </c>
      <c r="E3614" s="1" t="str">
        <f>+VLOOKUP(D3614,'[1]Exportar Hoja de Trabajo'!$B$2:$F$2549,2,0)</f>
        <v>MEDELLIN - OLAYA HERRERA</v>
      </c>
      <c r="F3614" s="1" t="s">
        <v>32</v>
      </c>
      <c r="G3614" s="1" t="s">
        <v>33</v>
      </c>
      <c r="H3614" s="1" t="s">
        <v>143</v>
      </c>
      <c r="I3614" s="5">
        <v>96</v>
      </c>
      <c r="J3614" s="1" t="s">
        <v>173</v>
      </c>
      <c r="K3614" s="1" t="s">
        <v>174</v>
      </c>
    </row>
    <row r="3615" spans="1:11" ht="13.5" thickBot="1">
      <c r="A3615" s="30">
        <v>45383</v>
      </c>
      <c r="B3615" s="1" t="s">
        <v>13</v>
      </c>
      <c r="C3615" s="1" t="s">
        <v>290</v>
      </c>
      <c r="D3615" s="1" t="s">
        <v>14</v>
      </c>
      <c r="E3615" s="1" t="str">
        <f>+VLOOKUP(D3615,'[1]Exportar Hoja de Trabajo'!$B$2:$F$2549,2,0)</f>
        <v>SAN ANDRES-GUSTAVO ROJAS PINILLA</v>
      </c>
      <c r="F3615" s="1" t="s">
        <v>18</v>
      </c>
      <c r="G3615" s="1" t="s">
        <v>19</v>
      </c>
      <c r="H3615" s="1" t="s">
        <v>15</v>
      </c>
      <c r="I3615" s="5">
        <v>17</v>
      </c>
      <c r="J3615" s="1" t="s">
        <v>25</v>
      </c>
      <c r="K3615" s="1" t="s">
        <v>26</v>
      </c>
    </row>
    <row r="3616" spans="1:11" ht="13.5" thickBot="1">
      <c r="A3616" s="30">
        <v>45383</v>
      </c>
      <c r="B3616" s="1" t="s">
        <v>13</v>
      </c>
      <c r="C3616" s="1" t="s">
        <v>290</v>
      </c>
      <c r="D3616" s="1" t="s">
        <v>14</v>
      </c>
      <c r="E3616" s="1" t="str">
        <f>+VLOOKUP(D3616,'[1]Exportar Hoja de Trabajo'!$B$2:$F$2549,2,0)</f>
        <v>SAN ANDRES-GUSTAVO ROJAS PINILLA</v>
      </c>
      <c r="F3616" s="1" t="s">
        <v>18</v>
      </c>
      <c r="G3616" s="1" t="s">
        <v>19</v>
      </c>
      <c r="H3616" s="1" t="s">
        <v>20</v>
      </c>
      <c r="I3616" s="5">
        <v>8</v>
      </c>
      <c r="J3616" s="1" t="s">
        <v>21</v>
      </c>
      <c r="K3616" s="1" t="s">
        <v>22</v>
      </c>
    </row>
    <row r="3617" spans="1:11" ht="13.5" thickBot="1">
      <c r="A3617" s="30">
        <v>45383</v>
      </c>
      <c r="B3617" s="1" t="s">
        <v>13</v>
      </c>
      <c r="C3617" s="1" t="s">
        <v>290</v>
      </c>
      <c r="D3617" s="1" t="s">
        <v>14</v>
      </c>
      <c r="E3617" s="1" t="str">
        <f>+VLOOKUP(D3617,'[1]Exportar Hoja de Trabajo'!$B$2:$F$2549,2,0)</f>
        <v>SAN ANDRES-GUSTAVO ROJAS PINILLA</v>
      </c>
      <c r="F3617" s="1" t="s">
        <v>40</v>
      </c>
      <c r="G3617" s="1" t="s">
        <v>41</v>
      </c>
      <c r="H3617" s="1" t="s">
        <v>15</v>
      </c>
      <c r="I3617" s="5">
        <v>181</v>
      </c>
      <c r="J3617" s="1" t="s">
        <v>16</v>
      </c>
      <c r="K3617" s="1" t="s">
        <v>17</v>
      </c>
    </row>
    <row r="3618" spans="1:11" ht="13.5" thickBot="1">
      <c r="A3618" s="30">
        <v>45383</v>
      </c>
      <c r="B3618" s="1" t="s">
        <v>13</v>
      </c>
      <c r="C3618" s="1" t="s">
        <v>290</v>
      </c>
      <c r="D3618" s="1" t="s">
        <v>31</v>
      </c>
      <c r="E3618" s="1" t="str">
        <f>+VLOOKUP(D3618,'[1]Exportar Hoja de Trabajo'!$B$2:$F$2549,2,0)</f>
        <v>EL EDEN</v>
      </c>
      <c r="F3618" s="1" t="s">
        <v>6</v>
      </c>
      <c r="G3618" s="1" t="s">
        <v>283</v>
      </c>
      <c r="H3618" s="1" t="s">
        <v>45</v>
      </c>
      <c r="I3618" s="5">
        <v>49</v>
      </c>
      <c r="J3618" s="1" t="s">
        <v>46</v>
      </c>
      <c r="K3618" s="1" t="s">
        <v>47</v>
      </c>
    </row>
    <row r="3619" spans="1:11" ht="13.5" thickBot="1">
      <c r="A3619" s="30">
        <v>45383</v>
      </c>
      <c r="B3619" s="1" t="s">
        <v>13</v>
      </c>
      <c r="C3619" s="1" t="s">
        <v>290</v>
      </c>
      <c r="D3619" s="1" t="s">
        <v>31</v>
      </c>
      <c r="E3619" s="1" t="str">
        <f>+VLOOKUP(D3619,'[1]Exportar Hoja de Trabajo'!$B$2:$F$2549,2,0)</f>
        <v>EL EDEN</v>
      </c>
      <c r="F3619" s="1" t="s">
        <v>27</v>
      </c>
      <c r="G3619" s="1" t="s">
        <v>28</v>
      </c>
      <c r="H3619" s="1" t="s">
        <v>15</v>
      </c>
      <c r="I3619" s="5">
        <v>13</v>
      </c>
      <c r="J3619" s="1" t="s">
        <v>25</v>
      </c>
      <c r="K3619" s="1" t="s">
        <v>26</v>
      </c>
    </row>
    <row r="3620" spans="1:11" ht="13.5" thickBot="1">
      <c r="A3620" s="30">
        <v>45383</v>
      </c>
      <c r="B3620" s="1" t="s">
        <v>13</v>
      </c>
      <c r="C3620" s="1" t="s">
        <v>290</v>
      </c>
      <c r="D3620" s="1" t="s">
        <v>31</v>
      </c>
      <c r="E3620" s="1" t="str">
        <f>+VLOOKUP(D3620,'[1]Exportar Hoja de Trabajo'!$B$2:$F$2549,2,0)</f>
        <v>EL EDEN</v>
      </c>
      <c r="F3620" s="1" t="s">
        <v>27</v>
      </c>
      <c r="G3620" s="1" t="s">
        <v>28</v>
      </c>
      <c r="H3620" s="1" t="s">
        <v>15</v>
      </c>
      <c r="I3620" s="5">
        <v>17</v>
      </c>
      <c r="J3620" s="1" t="s">
        <v>16</v>
      </c>
      <c r="K3620" s="1" t="s">
        <v>17</v>
      </c>
    </row>
    <row r="3621" spans="1:11" ht="13.5" thickBot="1">
      <c r="A3621" s="30">
        <v>45383</v>
      </c>
      <c r="B3621" s="1" t="s">
        <v>13</v>
      </c>
      <c r="C3621" s="1" t="s">
        <v>290</v>
      </c>
      <c r="D3621" s="1" t="s">
        <v>31</v>
      </c>
      <c r="E3621" s="1" t="str">
        <f>+VLOOKUP(D3621,'[1]Exportar Hoja de Trabajo'!$B$2:$F$2549,2,0)</f>
        <v>EL EDEN</v>
      </c>
      <c r="F3621" s="1" t="s">
        <v>40</v>
      </c>
      <c r="G3621" s="1" t="s">
        <v>41</v>
      </c>
      <c r="H3621" s="1" t="s">
        <v>15</v>
      </c>
      <c r="I3621" s="5">
        <v>34</v>
      </c>
      <c r="J3621" s="1" t="s">
        <v>16</v>
      </c>
      <c r="K3621" s="1" t="s">
        <v>17</v>
      </c>
    </row>
    <row r="3622" spans="1:11" ht="13.5" thickBot="1">
      <c r="A3622" s="30">
        <v>45383</v>
      </c>
      <c r="B3622" s="1" t="s">
        <v>13</v>
      </c>
      <c r="C3622" s="1" t="s">
        <v>290</v>
      </c>
      <c r="D3622" s="1" t="s">
        <v>37</v>
      </c>
      <c r="E3622" s="1" t="str">
        <f>+VLOOKUP(D3622,'[1]Exportar Hoja de Trabajo'!$B$2:$F$2549,2,0)</f>
        <v>BARRANQUILLA-E. CORTISSOZ</v>
      </c>
      <c r="F3622" s="1" t="s">
        <v>18</v>
      </c>
      <c r="G3622" s="1" t="s">
        <v>19</v>
      </c>
      <c r="H3622" s="1" t="s">
        <v>15</v>
      </c>
      <c r="I3622" s="5">
        <v>50</v>
      </c>
      <c r="J3622" s="1" t="s">
        <v>25</v>
      </c>
      <c r="K3622" s="1" t="s">
        <v>26</v>
      </c>
    </row>
    <row r="3623" spans="1:11" ht="13.5" thickBot="1">
      <c r="A3623" s="30">
        <v>45383</v>
      </c>
      <c r="B3623" s="1" t="s">
        <v>13</v>
      </c>
      <c r="C3623" s="1" t="s">
        <v>290</v>
      </c>
      <c r="D3623" s="1" t="s">
        <v>37</v>
      </c>
      <c r="E3623" s="1" t="str">
        <f>+VLOOKUP(D3623,'[1]Exportar Hoja de Trabajo'!$B$2:$F$2549,2,0)</f>
        <v>BARRANQUILLA-E. CORTISSOZ</v>
      </c>
      <c r="F3623" s="1" t="s">
        <v>23</v>
      </c>
      <c r="G3623" s="1" t="s">
        <v>24</v>
      </c>
      <c r="H3623" s="1" t="s">
        <v>29</v>
      </c>
      <c r="I3623" s="5">
        <v>2</v>
      </c>
      <c r="J3623" s="1" t="s">
        <v>30</v>
      </c>
      <c r="K3623" s="1" t="s">
        <v>488</v>
      </c>
    </row>
    <row r="3624" spans="1:11" ht="13.5" thickBot="1">
      <c r="A3624" s="30">
        <v>45383</v>
      </c>
      <c r="B3624" s="1" t="s">
        <v>13</v>
      </c>
      <c r="C3624" s="1" t="s">
        <v>290</v>
      </c>
      <c r="D3624" s="1" t="s">
        <v>37</v>
      </c>
      <c r="E3624" s="1" t="str">
        <f>+VLOOKUP(D3624,'[1]Exportar Hoja de Trabajo'!$B$2:$F$2549,2,0)</f>
        <v>BARRANQUILLA-E. CORTISSOZ</v>
      </c>
      <c r="F3624" s="1" t="s">
        <v>27</v>
      </c>
      <c r="G3624" s="1" t="s">
        <v>28</v>
      </c>
      <c r="H3624" s="1" t="s">
        <v>15</v>
      </c>
      <c r="I3624" s="5">
        <v>44</v>
      </c>
      <c r="J3624" s="1" t="s">
        <v>25</v>
      </c>
      <c r="K3624" s="1" t="s">
        <v>26</v>
      </c>
    </row>
    <row r="3625" spans="1:11" ht="13.5" thickBot="1">
      <c r="A3625" s="30">
        <v>45383</v>
      </c>
      <c r="B3625" s="1" t="s">
        <v>13</v>
      </c>
      <c r="C3625" s="1" t="s">
        <v>290</v>
      </c>
      <c r="D3625" s="1" t="s">
        <v>44</v>
      </c>
      <c r="E3625" s="1" t="str">
        <f>+VLOOKUP(D3625,'[1]Exportar Hoja de Trabajo'!$B$2:$F$2549,2,0)</f>
        <v>BUCARAMANGA - PALONEGRO</v>
      </c>
      <c r="F3625" s="1" t="s">
        <v>32</v>
      </c>
      <c r="G3625" s="1" t="s">
        <v>33</v>
      </c>
      <c r="H3625" s="1" t="s">
        <v>29</v>
      </c>
      <c r="I3625" s="5">
        <v>177</v>
      </c>
      <c r="J3625" s="1" t="s">
        <v>30</v>
      </c>
      <c r="K3625" s="1" t="s">
        <v>488</v>
      </c>
    </row>
    <row r="3626" spans="1:11" ht="13.5" thickBot="1">
      <c r="A3626" s="30">
        <v>45383</v>
      </c>
      <c r="B3626" s="1" t="s">
        <v>13</v>
      </c>
      <c r="C3626" s="1" t="s">
        <v>290</v>
      </c>
      <c r="D3626" s="1" t="s">
        <v>44</v>
      </c>
      <c r="E3626" s="1" t="str">
        <f>+VLOOKUP(D3626,'[1]Exportar Hoja de Trabajo'!$B$2:$F$2549,2,0)</f>
        <v>BUCARAMANGA - PALONEGRO</v>
      </c>
      <c r="F3626" s="1" t="s">
        <v>6</v>
      </c>
      <c r="G3626" s="1" t="s">
        <v>283</v>
      </c>
      <c r="H3626" s="1" t="s">
        <v>29</v>
      </c>
      <c r="I3626" s="5">
        <v>2139</v>
      </c>
      <c r="J3626" s="1" t="s">
        <v>46</v>
      </c>
      <c r="K3626" s="1" t="s">
        <v>47</v>
      </c>
    </row>
    <row r="3627" spans="1:11" ht="13.5" thickBot="1">
      <c r="A3627" s="30">
        <v>45383</v>
      </c>
      <c r="B3627" s="1" t="s">
        <v>13</v>
      </c>
      <c r="C3627" s="1" t="s">
        <v>290</v>
      </c>
      <c r="D3627" s="1" t="s">
        <v>44</v>
      </c>
      <c r="E3627" s="1" t="str">
        <f>+VLOOKUP(D3627,'[1]Exportar Hoja de Trabajo'!$B$2:$F$2549,2,0)</f>
        <v>BUCARAMANGA - PALONEGRO</v>
      </c>
      <c r="F3627" s="1" t="s">
        <v>18</v>
      </c>
      <c r="G3627" s="1" t="s">
        <v>19</v>
      </c>
      <c r="H3627" s="1" t="s">
        <v>29</v>
      </c>
      <c r="I3627" s="5">
        <v>343</v>
      </c>
      <c r="J3627" s="1" t="s">
        <v>46</v>
      </c>
      <c r="K3627" s="1" t="s">
        <v>47</v>
      </c>
    </row>
    <row r="3628" spans="1:11" ht="13.5" thickBot="1">
      <c r="A3628" s="30">
        <v>45383</v>
      </c>
      <c r="B3628" s="1" t="s">
        <v>13</v>
      </c>
      <c r="C3628" s="1" t="s">
        <v>290</v>
      </c>
      <c r="D3628" s="1" t="s">
        <v>44</v>
      </c>
      <c r="E3628" s="1" t="str">
        <f>+VLOOKUP(D3628,'[1]Exportar Hoja de Trabajo'!$B$2:$F$2549,2,0)</f>
        <v>BUCARAMANGA - PALONEGRO</v>
      </c>
      <c r="F3628" s="1" t="s">
        <v>18</v>
      </c>
      <c r="G3628" s="1" t="s">
        <v>19</v>
      </c>
      <c r="H3628" s="1" t="s">
        <v>29</v>
      </c>
      <c r="I3628" s="5">
        <v>179</v>
      </c>
      <c r="J3628" s="1" t="s">
        <v>30</v>
      </c>
      <c r="K3628" s="1" t="s">
        <v>488</v>
      </c>
    </row>
    <row r="3629" spans="1:11" ht="13.5" thickBot="1">
      <c r="A3629" s="30">
        <v>45383</v>
      </c>
      <c r="B3629" s="1" t="s">
        <v>13</v>
      </c>
      <c r="C3629" s="1" t="s">
        <v>290</v>
      </c>
      <c r="D3629" s="1" t="s">
        <v>44</v>
      </c>
      <c r="E3629" s="1" t="str">
        <f>+VLOOKUP(D3629,'[1]Exportar Hoja de Trabajo'!$B$2:$F$2549,2,0)</f>
        <v>BUCARAMANGA - PALONEGRO</v>
      </c>
      <c r="F3629" s="1" t="s">
        <v>18</v>
      </c>
      <c r="G3629" s="1" t="s">
        <v>19</v>
      </c>
      <c r="H3629" s="1" t="s">
        <v>15</v>
      </c>
      <c r="I3629" s="5">
        <v>12</v>
      </c>
      <c r="J3629" s="1" t="s">
        <v>25</v>
      </c>
      <c r="K3629" s="1" t="s">
        <v>26</v>
      </c>
    </row>
    <row r="3630" spans="1:11" ht="13.5" thickBot="1">
      <c r="A3630" s="30">
        <v>45383</v>
      </c>
      <c r="B3630" s="1" t="s">
        <v>13</v>
      </c>
      <c r="C3630" s="1" t="s">
        <v>290</v>
      </c>
      <c r="D3630" s="1" t="s">
        <v>44</v>
      </c>
      <c r="E3630" s="1" t="str">
        <f>+VLOOKUP(D3630,'[1]Exportar Hoja de Trabajo'!$B$2:$F$2549,2,0)</f>
        <v>BUCARAMANGA - PALONEGRO</v>
      </c>
      <c r="F3630" s="1" t="s">
        <v>23</v>
      </c>
      <c r="G3630" s="1" t="s">
        <v>24</v>
      </c>
      <c r="H3630" s="1" t="s">
        <v>45</v>
      </c>
      <c r="I3630" s="5">
        <v>66</v>
      </c>
      <c r="J3630" s="1" t="s">
        <v>46</v>
      </c>
      <c r="K3630" s="1" t="s">
        <v>47</v>
      </c>
    </row>
    <row r="3631" spans="1:11" ht="13.5" thickBot="1">
      <c r="A3631" s="30">
        <v>45383</v>
      </c>
      <c r="B3631" s="1" t="s">
        <v>13</v>
      </c>
      <c r="C3631" s="1" t="s">
        <v>290</v>
      </c>
      <c r="D3631" s="1" t="s">
        <v>44</v>
      </c>
      <c r="E3631" s="1" t="str">
        <f>+VLOOKUP(D3631,'[1]Exportar Hoja de Trabajo'!$B$2:$F$2549,2,0)</f>
        <v>BUCARAMANGA - PALONEGRO</v>
      </c>
      <c r="F3631" s="1" t="s">
        <v>23</v>
      </c>
      <c r="G3631" s="1" t="s">
        <v>24</v>
      </c>
      <c r="H3631" s="1" t="s">
        <v>29</v>
      </c>
      <c r="I3631" s="5">
        <v>182</v>
      </c>
      <c r="J3631" s="1" t="s">
        <v>30</v>
      </c>
      <c r="K3631" s="1" t="s">
        <v>488</v>
      </c>
    </row>
    <row r="3632" spans="1:11" ht="13.5" thickBot="1">
      <c r="A3632" s="30">
        <v>45383</v>
      </c>
      <c r="B3632" s="1" t="s">
        <v>13</v>
      </c>
      <c r="C3632" s="1" t="s">
        <v>290</v>
      </c>
      <c r="D3632" s="1" t="s">
        <v>44</v>
      </c>
      <c r="E3632" s="1" t="str">
        <f>+VLOOKUP(D3632,'[1]Exportar Hoja de Trabajo'!$B$2:$F$2549,2,0)</f>
        <v>BUCARAMANGA - PALONEGRO</v>
      </c>
      <c r="F3632" s="1" t="s">
        <v>27</v>
      </c>
      <c r="G3632" s="1" t="s">
        <v>28</v>
      </c>
      <c r="H3632" s="1" t="s">
        <v>45</v>
      </c>
      <c r="I3632" s="5">
        <v>46</v>
      </c>
      <c r="J3632" s="1" t="s">
        <v>46</v>
      </c>
      <c r="K3632" s="1" t="s">
        <v>47</v>
      </c>
    </row>
    <row r="3633" spans="1:11" ht="13.5" thickBot="1">
      <c r="A3633" s="30">
        <v>45383</v>
      </c>
      <c r="B3633" s="1" t="s">
        <v>13</v>
      </c>
      <c r="C3633" s="1" t="s">
        <v>290</v>
      </c>
      <c r="D3633" s="1" t="s">
        <v>44</v>
      </c>
      <c r="E3633" s="1" t="str">
        <f>+VLOOKUP(D3633,'[1]Exportar Hoja de Trabajo'!$B$2:$F$2549,2,0)</f>
        <v>BUCARAMANGA - PALONEGRO</v>
      </c>
      <c r="F3633" s="1" t="s">
        <v>38</v>
      </c>
      <c r="G3633" s="1" t="s">
        <v>39</v>
      </c>
      <c r="H3633" s="1" t="s">
        <v>29</v>
      </c>
      <c r="I3633" s="5">
        <v>51</v>
      </c>
      <c r="J3633" s="1" t="s">
        <v>46</v>
      </c>
      <c r="K3633" s="1" t="s">
        <v>47</v>
      </c>
    </row>
    <row r="3634" spans="1:11" ht="13.5" thickBot="1">
      <c r="A3634" s="30">
        <v>45383</v>
      </c>
      <c r="B3634" s="1" t="s">
        <v>13</v>
      </c>
      <c r="C3634" s="1" t="s">
        <v>290</v>
      </c>
      <c r="D3634" s="1" t="s">
        <v>44</v>
      </c>
      <c r="E3634" s="1" t="str">
        <f>+VLOOKUP(D3634,'[1]Exportar Hoja de Trabajo'!$B$2:$F$2549,2,0)</f>
        <v>BUCARAMANGA - PALONEGRO</v>
      </c>
      <c r="F3634" s="1" t="s">
        <v>40</v>
      </c>
      <c r="G3634" s="1" t="s">
        <v>41</v>
      </c>
      <c r="H3634" s="1" t="s">
        <v>45</v>
      </c>
      <c r="I3634" s="5">
        <v>152</v>
      </c>
      <c r="J3634" s="1" t="s">
        <v>46</v>
      </c>
      <c r="K3634" s="1" t="s">
        <v>47</v>
      </c>
    </row>
    <row r="3635" spans="1:11" ht="13.5" thickBot="1">
      <c r="A3635" s="30">
        <v>45383</v>
      </c>
      <c r="B3635" s="1" t="s">
        <v>13</v>
      </c>
      <c r="C3635" s="1" t="s">
        <v>290</v>
      </c>
      <c r="D3635" s="1" t="s">
        <v>44</v>
      </c>
      <c r="E3635" s="1" t="str">
        <f>+VLOOKUP(D3635,'[1]Exportar Hoja de Trabajo'!$B$2:$F$2549,2,0)</f>
        <v>BUCARAMANGA - PALONEGRO</v>
      </c>
      <c r="F3635" s="1" t="s">
        <v>40</v>
      </c>
      <c r="G3635" s="1" t="s">
        <v>41</v>
      </c>
      <c r="H3635" s="1" t="s">
        <v>29</v>
      </c>
      <c r="I3635" s="5">
        <v>930</v>
      </c>
      <c r="J3635" s="1" t="s">
        <v>46</v>
      </c>
      <c r="K3635" s="1" t="s">
        <v>47</v>
      </c>
    </row>
    <row r="3636" spans="1:11" ht="13.5" thickBot="1">
      <c r="A3636" s="30">
        <v>45383</v>
      </c>
      <c r="B3636" s="1" t="s">
        <v>13</v>
      </c>
      <c r="C3636" s="1" t="s">
        <v>290</v>
      </c>
      <c r="D3636" s="1" t="s">
        <v>48</v>
      </c>
      <c r="E3636" s="1" t="str">
        <f>+VLOOKUP(D3636,'[1]Exportar Hoja de Trabajo'!$B$2:$F$2549,2,0)</f>
        <v>CALI - ALFONSO BONILLA ARAGON</v>
      </c>
      <c r="F3636" s="1" t="s">
        <v>32</v>
      </c>
      <c r="G3636" s="1" t="s">
        <v>33</v>
      </c>
      <c r="H3636" s="1" t="s">
        <v>29</v>
      </c>
      <c r="I3636" s="5">
        <v>931</v>
      </c>
      <c r="J3636" s="1" t="s">
        <v>46</v>
      </c>
      <c r="K3636" s="1" t="s">
        <v>47</v>
      </c>
    </row>
    <row r="3637" spans="1:11" ht="13.5" thickBot="1">
      <c r="A3637" s="30">
        <v>45383</v>
      </c>
      <c r="B3637" s="1" t="s">
        <v>13</v>
      </c>
      <c r="C3637" s="1" t="s">
        <v>290</v>
      </c>
      <c r="D3637" s="1" t="s">
        <v>48</v>
      </c>
      <c r="E3637" s="1" t="str">
        <f>+VLOOKUP(D3637,'[1]Exportar Hoja de Trabajo'!$B$2:$F$2549,2,0)</f>
        <v>CALI - ALFONSO BONILLA ARAGON</v>
      </c>
      <c r="F3637" s="1" t="s">
        <v>32</v>
      </c>
      <c r="G3637" s="1" t="s">
        <v>33</v>
      </c>
      <c r="H3637" s="1" t="s">
        <v>29</v>
      </c>
      <c r="I3637" s="5">
        <v>30</v>
      </c>
      <c r="J3637" s="1" t="s">
        <v>34</v>
      </c>
      <c r="K3637" s="1" t="s">
        <v>35</v>
      </c>
    </row>
    <row r="3638" spans="1:11" ht="13.5" thickBot="1">
      <c r="A3638" s="30">
        <v>45383</v>
      </c>
      <c r="B3638" s="1" t="s">
        <v>13</v>
      </c>
      <c r="C3638" s="1" t="s">
        <v>290</v>
      </c>
      <c r="D3638" s="1" t="s">
        <v>48</v>
      </c>
      <c r="E3638" s="1" t="str">
        <f>+VLOOKUP(D3638,'[1]Exportar Hoja de Trabajo'!$B$2:$F$2549,2,0)</f>
        <v>CALI - ALFONSO BONILLA ARAGON</v>
      </c>
      <c r="F3638" s="1" t="s">
        <v>6</v>
      </c>
      <c r="G3638" s="1" t="s">
        <v>283</v>
      </c>
      <c r="H3638" s="1" t="s">
        <v>55</v>
      </c>
      <c r="I3638" s="5">
        <v>42</v>
      </c>
      <c r="J3638" s="1" t="s">
        <v>46</v>
      </c>
      <c r="K3638" s="1" t="s">
        <v>47</v>
      </c>
    </row>
    <row r="3639" spans="1:11" ht="13.5" thickBot="1">
      <c r="A3639" s="30">
        <v>45383</v>
      </c>
      <c r="B3639" s="1" t="s">
        <v>13</v>
      </c>
      <c r="C3639" s="1" t="s">
        <v>290</v>
      </c>
      <c r="D3639" s="1" t="s">
        <v>48</v>
      </c>
      <c r="E3639" s="1" t="str">
        <f>+VLOOKUP(D3639,'[1]Exportar Hoja de Trabajo'!$B$2:$F$2549,2,0)</f>
        <v>CALI - ALFONSO BONILLA ARAGON</v>
      </c>
      <c r="F3639" s="1" t="s">
        <v>6</v>
      </c>
      <c r="G3639" s="1" t="s">
        <v>283</v>
      </c>
      <c r="H3639" s="1" t="s">
        <v>152</v>
      </c>
      <c r="I3639" s="5">
        <v>2</v>
      </c>
      <c r="J3639" s="1" t="s">
        <v>131</v>
      </c>
      <c r="K3639" s="1" t="s">
        <v>132</v>
      </c>
    </row>
    <row r="3640" spans="1:11" ht="13.5" thickBot="1">
      <c r="A3640" s="30">
        <v>45383</v>
      </c>
      <c r="B3640" s="1" t="s">
        <v>13</v>
      </c>
      <c r="C3640" s="1" t="s">
        <v>290</v>
      </c>
      <c r="D3640" s="1" t="s">
        <v>48</v>
      </c>
      <c r="E3640" s="1" t="str">
        <f>+VLOOKUP(D3640,'[1]Exportar Hoja de Trabajo'!$B$2:$F$2549,2,0)</f>
        <v>CALI - ALFONSO BONILLA ARAGON</v>
      </c>
      <c r="F3640" s="1" t="s">
        <v>65</v>
      </c>
      <c r="G3640" s="1" t="s">
        <v>66</v>
      </c>
      <c r="H3640" s="1" t="s">
        <v>29</v>
      </c>
      <c r="I3640" s="5">
        <v>24</v>
      </c>
      <c r="J3640" s="1" t="s">
        <v>46</v>
      </c>
      <c r="K3640" s="1" t="s">
        <v>47</v>
      </c>
    </row>
    <row r="3641" spans="1:11" ht="13.5" thickBot="1">
      <c r="A3641" s="30">
        <v>45383</v>
      </c>
      <c r="B3641" s="1" t="s">
        <v>13</v>
      </c>
      <c r="C3641" s="1" t="s">
        <v>290</v>
      </c>
      <c r="D3641" s="1" t="s">
        <v>48</v>
      </c>
      <c r="E3641" s="1" t="str">
        <f>+VLOOKUP(D3641,'[1]Exportar Hoja de Trabajo'!$B$2:$F$2549,2,0)</f>
        <v>CALI - ALFONSO BONILLA ARAGON</v>
      </c>
      <c r="F3641" s="1" t="s">
        <v>18</v>
      </c>
      <c r="G3641" s="1" t="s">
        <v>19</v>
      </c>
      <c r="H3641" s="1" t="s">
        <v>45</v>
      </c>
      <c r="I3641" s="5">
        <v>52</v>
      </c>
      <c r="J3641" s="1" t="s">
        <v>46</v>
      </c>
      <c r="K3641" s="1" t="s">
        <v>47</v>
      </c>
    </row>
    <row r="3642" spans="1:11" ht="13.5" thickBot="1">
      <c r="A3642" s="30">
        <v>45383</v>
      </c>
      <c r="B3642" s="1" t="s">
        <v>13</v>
      </c>
      <c r="C3642" s="1" t="s">
        <v>290</v>
      </c>
      <c r="D3642" s="1" t="s">
        <v>48</v>
      </c>
      <c r="E3642" s="1" t="str">
        <f>+VLOOKUP(D3642,'[1]Exportar Hoja de Trabajo'!$B$2:$F$2549,2,0)</f>
        <v>CALI - ALFONSO BONILLA ARAGON</v>
      </c>
      <c r="F3642" s="1" t="s">
        <v>23</v>
      </c>
      <c r="G3642" s="1" t="s">
        <v>24</v>
      </c>
      <c r="H3642" s="1" t="s">
        <v>49</v>
      </c>
      <c r="I3642" s="5">
        <v>14</v>
      </c>
      <c r="J3642" s="1" t="s">
        <v>50</v>
      </c>
      <c r="K3642" s="1" t="s">
        <v>51</v>
      </c>
    </row>
    <row r="3643" spans="1:11" ht="13.5" thickBot="1">
      <c r="A3643" s="30">
        <v>45383</v>
      </c>
      <c r="B3643" s="1" t="s">
        <v>13</v>
      </c>
      <c r="C3643" s="1" t="s">
        <v>290</v>
      </c>
      <c r="D3643" s="1" t="s">
        <v>48</v>
      </c>
      <c r="E3643" s="1" t="str">
        <f>+VLOOKUP(D3643,'[1]Exportar Hoja de Trabajo'!$B$2:$F$2549,2,0)</f>
        <v>CALI - ALFONSO BONILLA ARAGON</v>
      </c>
      <c r="F3643" s="1" t="s">
        <v>36</v>
      </c>
      <c r="G3643" t="s">
        <v>347</v>
      </c>
      <c r="H3643" s="1" t="s">
        <v>224</v>
      </c>
      <c r="I3643" s="5">
        <v>1</v>
      </c>
      <c r="J3643" s="1" t="s">
        <v>131</v>
      </c>
      <c r="K3643" s="1" t="s">
        <v>132</v>
      </c>
    </row>
    <row r="3644" spans="1:11" ht="13.5" thickBot="1">
      <c r="A3644" s="30">
        <v>45383</v>
      </c>
      <c r="B3644" s="1" t="s">
        <v>13</v>
      </c>
      <c r="C3644" s="1" t="s">
        <v>290</v>
      </c>
      <c r="D3644" s="1" t="s">
        <v>48</v>
      </c>
      <c r="E3644" s="1" t="str">
        <f>+VLOOKUP(D3644,'[1]Exportar Hoja de Trabajo'!$B$2:$F$2549,2,0)</f>
        <v>CALI - ALFONSO BONILLA ARAGON</v>
      </c>
      <c r="F3644" s="1" t="s">
        <v>27</v>
      </c>
      <c r="G3644" s="1" t="s">
        <v>28</v>
      </c>
      <c r="H3644" s="1" t="s">
        <v>55</v>
      </c>
      <c r="I3644" s="5">
        <v>13</v>
      </c>
      <c r="J3644" s="1" t="s">
        <v>46</v>
      </c>
      <c r="K3644" s="1" t="s">
        <v>47</v>
      </c>
    </row>
    <row r="3645" spans="1:11" ht="13.5" thickBot="1">
      <c r="A3645" s="30">
        <v>45383</v>
      </c>
      <c r="B3645" s="1" t="s">
        <v>13</v>
      </c>
      <c r="C3645" s="1" t="s">
        <v>290</v>
      </c>
      <c r="D3645" s="1" t="s">
        <v>48</v>
      </c>
      <c r="E3645" s="1" t="str">
        <f>+VLOOKUP(D3645,'[1]Exportar Hoja de Trabajo'!$B$2:$F$2549,2,0)</f>
        <v>CALI - ALFONSO BONILLA ARAGON</v>
      </c>
      <c r="F3645" s="1" t="s">
        <v>38</v>
      </c>
      <c r="G3645" s="1" t="s">
        <v>39</v>
      </c>
      <c r="H3645" s="1" t="s">
        <v>49</v>
      </c>
      <c r="I3645" s="5">
        <v>14</v>
      </c>
      <c r="J3645" s="1" t="s">
        <v>50</v>
      </c>
      <c r="K3645" s="1" t="s">
        <v>51</v>
      </c>
    </row>
    <row r="3646" spans="1:11" ht="13.5" thickBot="1">
      <c r="A3646" s="30">
        <v>45383</v>
      </c>
      <c r="B3646" s="1" t="s">
        <v>13</v>
      </c>
      <c r="C3646" s="1" t="s">
        <v>290</v>
      </c>
      <c r="D3646" s="1" t="s">
        <v>48</v>
      </c>
      <c r="E3646" s="1" t="str">
        <f>+VLOOKUP(D3646,'[1]Exportar Hoja de Trabajo'!$B$2:$F$2549,2,0)</f>
        <v>CALI - ALFONSO BONILLA ARAGON</v>
      </c>
      <c r="F3646" s="1" t="s">
        <v>38</v>
      </c>
      <c r="G3646" s="1" t="s">
        <v>39</v>
      </c>
      <c r="H3646" s="1" t="s">
        <v>15</v>
      </c>
      <c r="I3646" s="5">
        <v>57</v>
      </c>
      <c r="J3646" s="1" t="s">
        <v>42</v>
      </c>
      <c r="K3646" s="1" t="s">
        <v>43</v>
      </c>
    </row>
    <row r="3647" spans="1:11" ht="13.5" thickBot="1">
      <c r="A3647" s="30">
        <v>45383</v>
      </c>
      <c r="B3647" s="1" t="s">
        <v>13</v>
      </c>
      <c r="C3647" s="1" t="s">
        <v>290</v>
      </c>
      <c r="D3647" s="1" t="s">
        <v>48</v>
      </c>
      <c r="E3647" s="1" t="str">
        <f>+VLOOKUP(D3647,'[1]Exportar Hoja de Trabajo'!$B$2:$F$2549,2,0)</f>
        <v>CALI - ALFONSO BONILLA ARAGON</v>
      </c>
      <c r="F3647" s="1" t="s">
        <v>38</v>
      </c>
      <c r="G3647" s="1" t="s">
        <v>39</v>
      </c>
      <c r="H3647" s="1" t="s">
        <v>55</v>
      </c>
      <c r="I3647" s="5">
        <v>7</v>
      </c>
      <c r="J3647" s="1" t="s">
        <v>46</v>
      </c>
      <c r="K3647" s="1" t="s">
        <v>47</v>
      </c>
    </row>
    <row r="3648" spans="1:11" ht="13.5" thickBot="1">
      <c r="A3648" s="30">
        <v>45383</v>
      </c>
      <c r="B3648" s="1" t="s">
        <v>13</v>
      </c>
      <c r="C3648" s="1" t="s">
        <v>290</v>
      </c>
      <c r="D3648" s="1" t="s">
        <v>48</v>
      </c>
      <c r="E3648" s="1" t="str">
        <f>+VLOOKUP(D3648,'[1]Exportar Hoja de Trabajo'!$B$2:$F$2549,2,0)</f>
        <v>CALI - ALFONSO BONILLA ARAGON</v>
      </c>
      <c r="F3648" s="1" t="s">
        <v>40</v>
      </c>
      <c r="G3648" s="1" t="s">
        <v>41</v>
      </c>
      <c r="H3648" s="1" t="s">
        <v>29</v>
      </c>
      <c r="I3648" s="5">
        <v>2117</v>
      </c>
      <c r="J3648" s="1" t="s">
        <v>46</v>
      </c>
      <c r="K3648" s="1" t="s">
        <v>47</v>
      </c>
    </row>
    <row r="3649" spans="1:11" ht="13.5" thickBot="1">
      <c r="A3649" s="30">
        <v>45383</v>
      </c>
      <c r="B3649" s="1" t="s">
        <v>13</v>
      </c>
      <c r="C3649" s="1" t="s">
        <v>290</v>
      </c>
      <c r="D3649" s="1" t="s">
        <v>61</v>
      </c>
      <c r="E3649" s="1" t="str">
        <f>+VLOOKUP(D3649,'[1]Exportar Hoja de Trabajo'!$B$2:$F$2549,2,0)</f>
        <v>CARTAGENA - RAFAEL NUÑEZ</v>
      </c>
      <c r="F3649" s="1" t="s">
        <v>32</v>
      </c>
      <c r="G3649" s="1" t="s">
        <v>33</v>
      </c>
      <c r="H3649" s="1" t="s">
        <v>29</v>
      </c>
      <c r="I3649" s="5">
        <v>15</v>
      </c>
      <c r="J3649" s="1" t="s">
        <v>109</v>
      </c>
      <c r="K3649" s="1" t="s">
        <v>110</v>
      </c>
    </row>
    <row r="3650" spans="1:11" ht="13.5" thickBot="1">
      <c r="A3650" s="30">
        <v>45383</v>
      </c>
      <c r="B3650" s="1" t="s">
        <v>13</v>
      </c>
      <c r="C3650" s="1" t="s">
        <v>290</v>
      </c>
      <c r="D3650" s="1" t="s">
        <v>61</v>
      </c>
      <c r="E3650" s="1" t="str">
        <f>+VLOOKUP(D3650,'[1]Exportar Hoja de Trabajo'!$B$2:$F$2549,2,0)</f>
        <v>CARTAGENA - RAFAEL NUÑEZ</v>
      </c>
      <c r="F3650" s="1" t="s">
        <v>32</v>
      </c>
      <c r="G3650" s="1" t="s">
        <v>33</v>
      </c>
      <c r="H3650" s="1" t="s">
        <v>62</v>
      </c>
      <c r="I3650" s="5">
        <v>25</v>
      </c>
      <c r="J3650" s="1" t="s">
        <v>34</v>
      </c>
      <c r="K3650" s="1" t="s">
        <v>35</v>
      </c>
    </row>
    <row r="3651" spans="1:11" ht="13.5" thickBot="1">
      <c r="A3651" s="30">
        <v>45383</v>
      </c>
      <c r="B3651" s="1" t="s">
        <v>13</v>
      </c>
      <c r="C3651" s="1" t="s">
        <v>290</v>
      </c>
      <c r="D3651" s="1" t="s">
        <v>61</v>
      </c>
      <c r="E3651" s="1" t="str">
        <f>+VLOOKUP(D3651,'[1]Exportar Hoja de Trabajo'!$B$2:$F$2549,2,0)</f>
        <v>CARTAGENA - RAFAEL NUÑEZ</v>
      </c>
      <c r="F3651" s="1" t="s">
        <v>32</v>
      </c>
      <c r="G3651" s="1" t="s">
        <v>33</v>
      </c>
      <c r="H3651" s="1" t="s">
        <v>62</v>
      </c>
      <c r="I3651" s="5">
        <v>12</v>
      </c>
      <c r="J3651" s="1" t="s">
        <v>63</v>
      </c>
      <c r="K3651" s="1" t="s">
        <v>64</v>
      </c>
    </row>
    <row r="3652" spans="1:11" ht="13.5" thickBot="1">
      <c r="A3652" s="30">
        <v>45383</v>
      </c>
      <c r="B3652" s="1" t="s">
        <v>13</v>
      </c>
      <c r="C3652" s="1" t="s">
        <v>290</v>
      </c>
      <c r="D3652" s="1" t="s">
        <v>61</v>
      </c>
      <c r="E3652" s="1" t="str">
        <f>+VLOOKUP(D3652,'[1]Exportar Hoja de Trabajo'!$B$2:$F$2549,2,0)</f>
        <v>CARTAGENA - RAFAEL NUÑEZ</v>
      </c>
      <c r="F3652" s="1" t="s">
        <v>32</v>
      </c>
      <c r="G3652" s="1" t="s">
        <v>33</v>
      </c>
      <c r="H3652" s="1" t="s">
        <v>15</v>
      </c>
      <c r="I3652" s="5">
        <v>13</v>
      </c>
      <c r="J3652" s="1" t="s">
        <v>70</v>
      </c>
      <c r="K3652" s="1" t="s">
        <v>71</v>
      </c>
    </row>
    <row r="3653" spans="1:11" ht="13.5" thickBot="1">
      <c r="A3653" s="30">
        <v>45383</v>
      </c>
      <c r="B3653" s="1" t="s">
        <v>13</v>
      </c>
      <c r="C3653" s="1" t="s">
        <v>290</v>
      </c>
      <c r="D3653" s="1" t="s">
        <v>61</v>
      </c>
      <c r="E3653" s="1" t="str">
        <f>+VLOOKUP(D3653,'[1]Exportar Hoja de Trabajo'!$B$2:$F$2549,2,0)</f>
        <v>CARTAGENA - RAFAEL NUÑEZ</v>
      </c>
      <c r="F3653" s="1" t="s">
        <v>32</v>
      </c>
      <c r="G3653" s="1" t="s">
        <v>33</v>
      </c>
      <c r="H3653" s="1" t="s">
        <v>183</v>
      </c>
      <c r="I3653" s="5">
        <v>24</v>
      </c>
      <c r="J3653" s="1" t="s">
        <v>121</v>
      </c>
      <c r="K3653" s="1" t="s">
        <v>121</v>
      </c>
    </row>
    <row r="3654" spans="1:11" ht="13.5" thickBot="1">
      <c r="A3654" s="30">
        <v>45383</v>
      </c>
      <c r="B3654" s="1" t="s">
        <v>13</v>
      </c>
      <c r="C3654" s="1" t="s">
        <v>290</v>
      </c>
      <c r="D3654" s="1" t="s">
        <v>61</v>
      </c>
      <c r="E3654" s="1" t="str">
        <f>+VLOOKUP(D3654,'[1]Exportar Hoja de Trabajo'!$B$2:$F$2549,2,0)</f>
        <v>CARTAGENA - RAFAEL NUÑEZ</v>
      </c>
      <c r="F3654" s="1" t="s">
        <v>6</v>
      </c>
      <c r="G3654" s="1" t="s">
        <v>283</v>
      </c>
      <c r="H3654" s="1" t="s">
        <v>45</v>
      </c>
      <c r="I3654" s="5">
        <v>24</v>
      </c>
      <c r="J3654" s="1" t="s">
        <v>34</v>
      </c>
      <c r="K3654" s="1" t="s">
        <v>35</v>
      </c>
    </row>
    <row r="3655" spans="1:11" ht="13.5" thickBot="1">
      <c r="A3655" s="30">
        <v>45383</v>
      </c>
      <c r="B3655" s="1" t="s">
        <v>13</v>
      </c>
      <c r="C3655" s="1" t="s">
        <v>290</v>
      </c>
      <c r="D3655" s="1" t="s">
        <v>61</v>
      </c>
      <c r="E3655" s="1" t="str">
        <f>+VLOOKUP(D3655,'[1]Exportar Hoja de Trabajo'!$B$2:$F$2549,2,0)</f>
        <v>CARTAGENA - RAFAEL NUÑEZ</v>
      </c>
      <c r="F3655" s="1" t="s">
        <v>18</v>
      </c>
      <c r="G3655" s="1" t="s">
        <v>19</v>
      </c>
      <c r="H3655" s="1" t="s">
        <v>29</v>
      </c>
      <c r="I3655" s="5">
        <v>447</v>
      </c>
      <c r="J3655" s="1" t="s">
        <v>30</v>
      </c>
      <c r="K3655" s="1" t="s">
        <v>488</v>
      </c>
    </row>
    <row r="3656" spans="1:11" ht="13.5" thickBot="1">
      <c r="A3656" s="30">
        <v>45383</v>
      </c>
      <c r="B3656" s="1" t="s">
        <v>13</v>
      </c>
      <c r="C3656" s="1" t="s">
        <v>290</v>
      </c>
      <c r="D3656" s="1" t="s">
        <v>61</v>
      </c>
      <c r="E3656" s="1" t="str">
        <f>+VLOOKUP(D3656,'[1]Exportar Hoja de Trabajo'!$B$2:$F$2549,2,0)</f>
        <v>CARTAGENA - RAFAEL NUÑEZ</v>
      </c>
      <c r="F3656" s="1" t="s">
        <v>18</v>
      </c>
      <c r="G3656" s="1" t="s">
        <v>19</v>
      </c>
      <c r="H3656" s="1" t="s">
        <v>183</v>
      </c>
      <c r="I3656" s="5">
        <v>24</v>
      </c>
      <c r="J3656" s="1" t="s">
        <v>121</v>
      </c>
      <c r="K3656" s="1" t="s">
        <v>121</v>
      </c>
    </row>
    <row r="3657" spans="1:11" ht="13.5" thickBot="1">
      <c r="A3657" s="30">
        <v>45383</v>
      </c>
      <c r="B3657" s="1" t="s">
        <v>13</v>
      </c>
      <c r="C3657" s="1" t="s">
        <v>290</v>
      </c>
      <c r="D3657" s="1" t="s">
        <v>61</v>
      </c>
      <c r="E3657" s="1" t="str">
        <f>+VLOOKUP(D3657,'[1]Exportar Hoja de Trabajo'!$B$2:$F$2549,2,0)</f>
        <v>CARTAGENA - RAFAEL NUÑEZ</v>
      </c>
      <c r="F3657" s="1" t="s">
        <v>23</v>
      </c>
      <c r="G3657" s="1" t="s">
        <v>24</v>
      </c>
      <c r="H3657" s="1" t="s">
        <v>29</v>
      </c>
      <c r="I3657" s="5">
        <v>5</v>
      </c>
      <c r="J3657" s="1" t="s">
        <v>34</v>
      </c>
      <c r="K3657" s="1" t="s">
        <v>35</v>
      </c>
    </row>
    <row r="3658" spans="1:11" ht="13.5" thickBot="1">
      <c r="A3658" s="30">
        <v>45383</v>
      </c>
      <c r="B3658" s="1" t="s">
        <v>13</v>
      </c>
      <c r="C3658" s="1" t="s">
        <v>290</v>
      </c>
      <c r="D3658" s="1" t="s">
        <v>61</v>
      </c>
      <c r="E3658" s="1" t="str">
        <f>+VLOOKUP(D3658,'[1]Exportar Hoja de Trabajo'!$B$2:$F$2549,2,0)</f>
        <v>CARTAGENA - RAFAEL NUÑEZ</v>
      </c>
      <c r="F3658" s="1" t="s">
        <v>23</v>
      </c>
      <c r="G3658" s="1" t="s">
        <v>24</v>
      </c>
      <c r="H3658" s="1" t="s">
        <v>62</v>
      </c>
      <c r="I3658" s="5">
        <v>12</v>
      </c>
      <c r="J3658" s="1" t="s">
        <v>63</v>
      </c>
      <c r="K3658" s="1" t="s">
        <v>64</v>
      </c>
    </row>
    <row r="3659" spans="1:11" ht="13.5" thickBot="1">
      <c r="A3659" s="30">
        <v>45383</v>
      </c>
      <c r="B3659" s="1" t="s">
        <v>13</v>
      </c>
      <c r="C3659" s="1" t="s">
        <v>290</v>
      </c>
      <c r="D3659" s="1" t="s">
        <v>61</v>
      </c>
      <c r="E3659" s="1" t="str">
        <f>+VLOOKUP(D3659,'[1]Exportar Hoja de Trabajo'!$B$2:$F$2549,2,0)</f>
        <v>CARTAGENA - RAFAEL NUÑEZ</v>
      </c>
      <c r="F3659" s="1" t="s">
        <v>40</v>
      </c>
      <c r="G3659" s="1" t="s">
        <v>41</v>
      </c>
      <c r="H3659" s="1" t="s">
        <v>49</v>
      </c>
      <c r="I3659" s="5">
        <v>238</v>
      </c>
      <c r="J3659" s="1" t="s">
        <v>50</v>
      </c>
      <c r="K3659" s="1" t="s">
        <v>51</v>
      </c>
    </row>
    <row r="3660" spans="1:11" ht="13.5" thickBot="1">
      <c r="A3660" s="30">
        <v>45383</v>
      </c>
      <c r="B3660" s="1" t="s">
        <v>13</v>
      </c>
      <c r="C3660" s="1" t="s">
        <v>290</v>
      </c>
      <c r="D3660" s="1" t="s">
        <v>61</v>
      </c>
      <c r="E3660" s="1" t="str">
        <f>+VLOOKUP(D3660,'[1]Exportar Hoja de Trabajo'!$B$2:$F$2549,2,0)</f>
        <v>CARTAGENA - RAFAEL NUÑEZ</v>
      </c>
      <c r="F3660" s="1" t="s">
        <v>40</v>
      </c>
      <c r="G3660" s="1" t="s">
        <v>41</v>
      </c>
      <c r="H3660" s="1" t="s">
        <v>15</v>
      </c>
      <c r="I3660" s="5">
        <v>26</v>
      </c>
      <c r="J3660" s="1" t="s">
        <v>70</v>
      </c>
      <c r="K3660" s="1" t="s">
        <v>71</v>
      </c>
    </row>
    <row r="3661" spans="1:11" ht="13.5" thickBot="1">
      <c r="A3661" s="30">
        <v>45383</v>
      </c>
      <c r="B3661" s="1" t="s">
        <v>13</v>
      </c>
      <c r="C3661" s="1" t="s">
        <v>290</v>
      </c>
      <c r="D3661" s="1" t="s">
        <v>61</v>
      </c>
      <c r="E3661" s="1" t="str">
        <f>+VLOOKUP(D3661,'[1]Exportar Hoja de Trabajo'!$B$2:$F$2549,2,0)</f>
        <v>CARTAGENA - RAFAEL NUÑEZ</v>
      </c>
      <c r="F3661" s="1" t="s">
        <v>59</v>
      </c>
      <c r="G3661" s="1" t="s">
        <v>60</v>
      </c>
      <c r="H3661" s="1" t="s">
        <v>62</v>
      </c>
      <c r="I3661" s="5">
        <v>1</v>
      </c>
      <c r="J3661" s="1" t="s">
        <v>34</v>
      </c>
      <c r="K3661" s="1" t="s">
        <v>35</v>
      </c>
    </row>
    <row r="3662" spans="1:11" ht="13.5" thickBot="1">
      <c r="A3662" s="30">
        <v>45383</v>
      </c>
      <c r="B3662" s="1" t="s">
        <v>13</v>
      </c>
      <c r="C3662" s="1" t="s">
        <v>290</v>
      </c>
      <c r="D3662" s="1" t="s">
        <v>72</v>
      </c>
      <c r="E3662" s="1" t="str">
        <f>+VLOOKUP(D3662,'[1]Exportar Hoja de Trabajo'!$B$2:$F$2549,2,0)</f>
        <v>CAMILO DAZA</v>
      </c>
      <c r="F3662" s="1" t="s">
        <v>32</v>
      </c>
      <c r="G3662" s="1" t="s">
        <v>33</v>
      </c>
      <c r="H3662" s="1" t="s">
        <v>20</v>
      </c>
      <c r="I3662" s="5">
        <v>1</v>
      </c>
      <c r="J3662" s="1" t="s">
        <v>184</v>
      </c>
      <c r="K3662" s="1" t="s">
        <v>185</v>
      </c>
    </row>
    <row r="3663" spans="1:11" ht="13.5" thickBot="1">
      <c r="A3663" s="30">
        <v>45383</v>
      </c>
      <c r="B3663" s="1" t="s">
        <v>13</v>
      </c>
      <c r="C3663" s="1" t="s">
        <v>290</v>
      </c>
      <c r="D3663" s="1" t="s">
        <v>72</v>
      </c>
      <c r="E3663" s="1" t="str">
        <f>+VLOOKUP(D3663,'[1]Exportar Hoja de Trabajo'!$B$2:$F$2549,2,0)</f>
        <v>CAMILO DAZA</v>
      </c>
      <c r="F3663" s="1" t="s">
        <v>32</v>
      </c>
      <c r="G3663" s="1" t="s">
        <v>33</v>
      </c>
      <c r="H3663" s="1" t="s">
        <v>15</v>
      </c>
      <c r="I3663" s="5">
        <v>17</v>
      </c>
      <c r="J3663" s="1" t="s">
        <v>25</v>
      </c>
      <c r="K3663" s="1" t="s">
        <v>26</v>
      </c>
    </row>
    <row r="3664" spans="1:11" ht="13.5" thickBot="1">
      <c r="A3664" s="30">
        <v>45383</v>
      </c>
      <c r="B3664" s="1" t="s">
        <v>13</v>
      </c>
      <c r="C3664" s="1" t="s">
        <v>290</v>
      </c>
      <c r="D3664" s="1" t="s">
        <v>72</v>
      </c>
      <c r="E3664" s="1" t="str">
        <f>+VLOOKUP(D3664,'[1]Exportar Hoja de Trabajo'!$B$2:$F$2549,2,0)</f>
        <v>CAMILO DAZA</v>
      </c>
      <c r="F3664" s="1" t="s">
        <v>6</v>
      </c>
      <c r="G3664" s="1" t="s">
        <v>283</v>
      </c>
      <c r="H3664" s="1" t="s">
        <v>49</v>
      </c>
      <c r="I3664" s="5">
        <v>36</v>
      </c>
      <c r="J3664" s="1" t="s">
        <v>50</v>
      </c>
      <c r="K3664" s="1" t="s">
        <v>51</v>
      </c>
    </row>
    <row r="3665" spans="1:11" ht="13.5" thickBot="1">
      <c r="A3665" s="30">
        <v>45383</v>
      </c>
      <c r="B3665" s="1" t="s">
        <v>13</v>
      </c>
      <c r="C3665" s="1" t="s">
        <v>290</v>
      </c>
      <c r="D3665" s="1" t="s">
        <v>72</v>
      </c>
      <c r="E3665" s="1" t="str">
        <f>+VLOOKUP(D3665,'[1]Exportar Hoja de Trabajo'!$B$2:$F$2549,2,0)</f>
        <v>CAMILO DAZA</v>
      </c>
      <c r="F3665" s="1" t="s">
        <v>23</v>
      </c>
      <c r="G3665" s="1" t="s">
        <v>24</v>
      </c>
      <c r="H3665" s="1" t="s">
        <v>29</v>
      </c>
      <c r="I3665" s="5">
        <v>60</v>
      </c>
      <c r="J3665" s="1" t="s">
        <v>30</v>
      </c>
      <c r="K3665" s="1" t="s">
        <v>488</v>
      </c>
    </row>
    <row r="3666" spans="1:11" ht="13.5" thickBot="1">
      <c r="A3666" s="30">
        <v>45383</v>
      </c>
      <c r="B3666" s="1" t="s">
        <v>13</v>
      </c>
      <c r="C3666" s="1" t="s">
        <v>290</v>
      </c>
      <c r="D3666" s="1" t="s">
        <v>72</v>
      </c>
      <c r="E3666" s="1" t="str">
        <f>+VLOOKUP(D3666,'[1]Exportar Hoja de Trabajo'!$B$2:$F$2549,2,0)</f>
        <v>CAMILO DAZA</v>
      </c>
      <c r="F3666" s="1" t="s">
        <v>40</v>
      </c>
      <c r="G3666" s="1" t="s">
        <v>41</v>
      </c>
      <c r="H3666" s="1" t="s">
        <v>29</v>
      </c>
      <c r="I3666" s="5">
        <v>186</v>
      </c>
      <c r="J3666" s="1" t="s">
        <v>30</v>
      </c>
      <c r="K3666" s="1" t="s">
        <v>488</v>
      </c>
    </row>
    <row r="3667" spans="1:11" ht="13.5" thickBot="1">
      <c r="A3667" s="30">
        <v>45383</v>
      </c>
      <c r="B3667" s="1" t="s">
        <v>13</v>
      </c>
      <c r="C3667" s="1" t="s">
        <v>290</v>
      </c>
      <c r="D3667" s="1" t="s">
        <v>73</v>
      </c>
      <c r="E3667" s="1" t="str">
        <f>+VLOOKUP(D3667,'[1]Exportar Hoja de Trabajo'!$B$2:$F$2549,2,0)</f>
        <v>EL YOPAL</v>
      </c>
      <c r="F3667" s="1" t="s">
        <v>18</v>
      </c>
      <c r="G3667" s="1" t="s">
        <v>19</v>
      </c>
      <c r="H3667" s="1" t="s">
        <v>29</v>
      </c>
      <c r="I3667" s="5">
        <v>17</v>
      </c>
      <c r="J3667" s="1" t="s">
        <v>30</v>
      </c>
      <c r="K3667" s="1" t="s">
        <v>488</v>
      </c>
    </row>
    <row r="3668" spans="1:11" ht="13.5" thickBot="1">
      <c r="A3668" s="30">
        <v>45383</v>
      </c>
      <c r="B3668" s="1" t="s">
        <v>13</v>
      </c>
      <c r="C3668" s="1" t="s">
        <v>290</v>
      </c>
      <c r="D3668" s="1" t="s">
        <v>74</v>
      </c>
      <c r="E3668" s="1" t="str">
        <f>+VLOOKUP(D3668,'[1]Exportar Hoja de Trabajo'!$B$2:$F$2549,2,0)</f>
        <v>PERALES</v>
      </c>
      <c r="F3668" s="1" t="s">
        <v>18</v>
      </c>
      <c r="G3668" s="1" t="s">
        <v>19</v>
      </c>
      <c r="H3668" s="1" t="s">
        <v>29</v>
      </c>
      <c r="I3668" s="5">
        <v>55</v>
      </c>
      <c r="J3668" s="1" t="s">
        <v>46</v>
      </c>
      <c r="K3668" s="1" t="s">
        <v>47</v>
      </c>
    </row>
    <row r="3669" spans="1:11" ht="13.5" thickBot="1">
      <c r="A3669" s="30">
        <v>45383</v>
      </c>
      <c r="B3669" s="1" t="s">
        <v>13</v>
      </c>
      <c r="C3669" s="1" t="s">
        <v>290</v>
      </c>
      <c r="D3669" s="1" t="s">
        <v>74</v>
      </c>
      <c r="E3669" s="1" t="str">
        <f>+VLOOKUP(D3669,'[1]Exportar Hoja de Trabajo'!$B$2:$F$2549,2,0)</f>
        <v>PERALES</v>
      </c>
      <c r="F3669" s="1" t="s">
        <v>23</v>
      </c>
      <c r="G3669" s="1" t="s">
        <v>24</v>
      </c>
      <c r="H3669" s="1" t="s">
        <v>29</v>
      </c>
      <c r="I3669" s="5">
        <v>55</v>
      </c>
      <c r="J3669" s="1" t="s">
        <v>46</v>
      </c>
      <c r="K3669" s="1" t="s">
        <v>47</v>
      </c>
    </row>
    <row r="3670" spans="1:11" ht="13.5" thickBot="1">
      <c r="A3670" s="30">
        <v>45383</v>
      </c>
      <c r="B3670" s="1" t="s">
        <v>13</v>
      </c>
      <c r="C3670" s="1" t="s">
        <v>290</v>
      </c>
      <c r="D3670" s="1" t="s">
        <v>124</v>
      </c>
      <c r="E3670" s="1" t="str">
        <f>+VLOOKUP(D3670,'[1]Exportar Hoja de Trabajo'!$B$2:$F$2549,2,0)</f>
        <v>LETICIA-ALFREDO VASQUEZ COBO</v>
      </c>
      <c r="F3670" s="1" t="s">
        <v>32</v>
      </c>
      <c r="G3670" s="1" t="s">
        <v>33</v>
      </c>
      <c r="H3670" s="1" t="s">
        <v>29</v>
      </c>
      <c r="I3670" s="5">
        <v>56</v>
      </c>
      <c r="J3670" s="1" t="s">
        <v>30</v>
      </c>
      <c r="K3670" s="1" t="s">
        <v>488</v>
      </c>
    </row>
    <row r="3671" spans="1:11" ht="13.5" thickBot="1">
      <c r="A3671" s="30">
        <v>45383</v>
      </c>
      <c r="B3671" s="1" t="s">
        <v>13</v>
      </c>
      <c r="C3671" s="1" t="s">
        <v>290</v>
      </c>
      <c r="D3671" s="1" t="s">
        <v>124</v>
      </c>
      <c r="E3671" s="1" t="str">
        <f>+VLOOKUP(D3671,'[1]Exportar Hoja de Trabajo'!$B$2:$F$2549,2,0)</f>
        <v>LETICIA-ALFREDO VASQUEZ COBO</v>
      </c>
      <c r="F3671" s="1" t="s">
        <v>18</v>
      </c>
      <c r="G3671" s="1" t="s">
        <v>19</v>
      </c>
      <c r="H3671" s="1" t="s">
        <v>125</v>
      </c>
      <c r="I3671" s="5">
        <v>3</v>
      </c>
      <c r="J3671" s="1" t="s">
        <v>21</v>
      </c>
      <c r="K3671" s="1" t="s">
        <v>22</v>
      </c>
    </row>
    <row r="3672" spans="1:11" ht="13.5" thickBot="1">
      <c r="A3672" s="30">
        <v>45383</v>
      </c>
      <c r="B3672" s="1" t="s">
        <v>13</v>
      </c>
      <c r="C3672" s="1" t="s">
        <v>290</v>
      </c>
      <c r="D3672" s="1" t="s">
        <v>124</v>
      </c>
      <c r="E3672" s="1" t="str">
        <f>+VLOOKUP(D3672,'[1]Exportar Hoja de Trabajo'!$B$2:$F$2549,2,0)</f>
        <v>LETICIA-ALFREDO VASQUEZ COBO</v>
      </c>
      <c r="F3672" s="1" t="s">
        <v>27</v>
      </c>
      <c r="G3672" s="1" t="s">
        <v>28</v>
      </c>
      <c r="H3672" s="1" t="s">
        <v>29</v>
      </c>
      <c r="I3672" s="5">
        <v>43</v>
      </c>
      <c r="J3672" s="1" t="s">
        <v>46</v>
      </c>
      <c r="K3672" s="1" t="s">
        <v>47</v>
      </c>
    </row>
    <row r="3673" spans="1:11" ht="13.5" thickBot="1">
      <c r="A3673" s="30">
        <v>45383</v>
      </c>
      <c r="B3673" s="1" t="s">
        <v>13</v>
      </c>
      <c r="C3673" s="1" t="s">
        <v>290</v>
      </c>
      <c r="D3673" s="1" t="s">
        <v>76</v>
      </c>
      <c r="E3673" s="1" t="str">
        <f>+VLOOKUP(D3673,'[1]Exportar Hoja de Trabajo'!$B$2:$F$2549,2,0)</f>
        <v>RIONEGRO - JOSE M. CORDOVA</v>
      </c>
      <c r="F3673" s="1" t="s">
        <v>32</v>
      </c>
      <c r="G3673" s="1" t="s">
        <v>33</v>
      </c>
      <c r="H3673" s="1" t="s">
        <v>45</v>
      </c>
      <c r="I3673" s="5">
        <v>17</v>
      </c>
      <c r="J3673" s="1" t="s">
        <v>34</v>
      </c>
      <c r="K3673" s="1" t="s">
        <v>35</v>
      </c>
    </row>
    <row r="3674" spans="1:11" ht="13.5" thickBot="1">
      <c r="A3674" s="30">
        <v>45383</v>
      </c>
      <c r="B3674" s="1" t="s">
        <v>13</v>
      </c>
      <c r="C3674" s="1" t="s">
        <v>290</v>
      </c>
      <c r="D3674" s="1" t="s">
        <v>76</v>
      </c>
      <c r="E3674" s="1" t="str">
        <f>+VLOOKUP(D3674,'[1]Exportar Hoja de Trabajo'!$B$2:$F$2549,2,0)</f>
        <v>RIONEGRO - JOSE M. CORDOVA</v>
      </c>
      <c r="F3674" s="1" t="s">
        <v>6</v>
      </c>
      <c r="G3674" s="1" t="s">
        <v>283</v>
      </c>
      <c r="H3674" s="1" t="s">
        <v>29</v>
      </c>
      <c r="I3674" s="5">
        <v>255</v>
      </c>
      <c r="J3674" s="1" t="s">
        <v>34</v>
      </c>
      <c r="K3674" s="1" t="s">
        <v>35</v>
      </c>
    </row>
    <row r="3675" spans="1:11" ht="13.5" thickBot="1">
      <c r="A3675" s="30">
        <v>45383</v>
      </c>
      <c r="B3675" s="1" t="s">
        <v>13</v>
      </c>
      <c r="C3675" s="1" t="s">
        <v>290</v>
      </c>
      <c r="D3675" s="1" t="s">
        <v>76</v>
      </c>
      <c r="E3675" s="1" t="str">
        <f>+VLOOKUP(D3675,'[1]Exportar Hoja de Trabajo'!$B$2:$F$2549,2,0)</f>
        <v>RIONEGRO - JOSE M. CORDOVA</v>
      </c>
      <c r="F3675" s="1" t="s">
        <v>6</v>
      </c>
      <c r="G3675" s="1" t="s">
        <v>283</v>
      </c>
      <c r="H3675" s="1" t="s">
        <v>62</v>
      </c>
      <c r="I3675" s="5">
        <v>98</v>
      </c>
      <c r="J3675" s="1" t="s">
        <v>34</v>
      </c>
      <c r="K3675" s="1" t="s">
        <v>35</v>
      </c>
    </row>
    <row r="3676" spans="1:11" ht="13.5" thickBot="1">
      <c r="A3676" s="30">
        <v>45383</v>
      </c>
      <c r="B3676" s="1" t="s">
        <v>13</v>
      </c>
      <c r="C3676" s="1" t="s">
        <v>290</v>
      </c>
      <c r="D3676" s="1" t="s">
        <v>76</v>
      </c>
      <c r="E3676" s="1" t="str">
        <f>+VLOOKUP(D3676,'[1]Exportar Hoja de Trabajo'!$B$2:$F$2549,2,0)</f>
        <v>RIONEGRO - JOSE M. CORDOVA</v>
      </c>
      <c r="F3676" s="1" t="s">
        <v>6</v>
      </c>
      <c r="G3676" s="1" t="s">
        <v>283</v>
      </c>
      <c r="H3676" s="1" t="s">
        <v>15</v>
      </c>
      <c r="I3676" s="5">
        <v>723</v>
      </c>
      <c r="J3676" s="1" t="s">
        <v>25</v>
      </c>
      <c r="K3676" s="1" t="s">
        <v>26</v>
      </c>
    </row>
    <row r="3677" spans="1:11" ht="13.5" thickBot="1">
      <c r="A3677" s="30">
        <v>45383</v>
      </c>
      <c r="B3677" s="1" t="s">
        <v>13</v>
      </c>
      <c r="C3677" s="1" t="s">
        <v>290</v>
      </c>
      <c r="D3677" s="1" t="s">
        <v>76</v>
      </c>
      <c r="E3677" s="1" t="str">
        <f>+VLOOKUP(D3677,'[1]Exportar Hoja de Trabajo'!$B$2:$F$2549,2,0)</f>
        <v>RIONEGRO - JOSE M. CORDOVA</v>
      </c>
      <c r="F3677" s="1" t="s">
        <v>6</v>
      </c>
      <c r="G3677" s="1" t="s">
        <v>283</v>
      </c>
      <c r="H3677" s="1" t="s">
        <v>67</v>
      </c>
      <c r="I3677" s="5">
        <v>117</v>
      </c>
      <c r="J3677" s="1" t="s">
        <v>68</v>
      </c>
      <c r="K3677" s="1" t="s">
        <v>69</v>
      </c>
    </row>
    <row r="3678" spans="1:11" ht="13.5" thickBot="1">
      <c r="A3678" s="30">
        <v>45383</v>
      </c>
      <c r="B3678" s="1" t="s">
        <v>13</v>
      </c>
      <c r="C3678" s="1" t="s">
        <v>290</v>
      </c>
      <c r="D3678" s="1" t="s">
        <v>76</v>
      </c>
      <c r="E3678" s="1" t="str">
        <f>+VLOOKUP(D3678,'[1]Exportar Hoja de Trabajo'!$B$2:$F$2549,2,0)</f>
        <v>RIONEGRO - JOSE M. CORDOVA</v>
      </c>
      <c r="F3678" s="1" t="s">
        <v>18</v>
      </c>
      <c r="G3678" s="1" t="s">
        <v>19</v>
      </c>
      <c r="H3678" s="1" t="s">
        <v>79</v>
      </c>
      <c r="I3678" s="5">
        <v>5</v>
      </c>
      <c r="J3678" s="1" t="s">
        <v>80</v>
      </c>
      <c r="K3678" s="1" t="s">
        <v>81</v>
      </c>
    </row>
    <row r="3679" spans="1:11" ht="13.5" thickBot="1">
      <c r="A3679" s="30">
        <v>45383</v>
      </c>
      <c r="B3679" s="1" t="s">
        <v>13</v>
      </c>
      <c r="C3679" s="1" t="s">
        <v>290</v>
      </c>
      <c r="D3679" s="1" t="s">
        <v>76</v>
      </c>
      <c r="E3679" s="1" t="str">
        <f>+VLOOKUP(D3679,'[1]Exportar Hoja de Trabajo'!$B$2:$F$2549,2,0)</f>
        <v>RIONEGRO - JOSE M. CORDOVA</v>
      </c>
      <c r="F3679" s="1" t="s">
        <v>23</v>
      </c>
      <c r="G3679" s="1" t="s">
        <v>24</v>
      </c>
      <c r="H3679" s="1" t="s">
        <v>15</v>
      </c>
      <c r="I3679" s="5">
        <v>286</v>
      </c>
      <c r="J3679" s="1" t="s">
        <v>25</v>
      </c>
      <c r="K3679" s="1" t="s">
        <v>26</v>
      </c>
    </row>
    <row r="3680" spans="1:11" ht="13.5" thickBot="1">
      <c r="A3680" s="30">
        <v>45383</v>
      </c>
      <c r="B3680" s="1" t="s">
        <v>13</v>
      </c>
      <c r="C3680" s="1" t="s">
        <v>290</v>
      </c>
      <c r="D3680" s="1" t="s">
        <v>76</v>
      </c>
      <c r="E3680" s="1" t="str">
        <f>+VLOOKUP(D3680,'[1]Exportar Hoja de Trabajo'!$B$2:$F$2549,2,0)</f>
        <v>RIONEGRO - JOSE M. CORDOVA</v>
      </c>
      <c r="F3680" s="1" t="s">
        <v>23</v>
      </c>
      <c r="G3680" s="1" t="s">
        <v>24</v>
      </c>
      <c r="H3680" s="1" t="s">
        <v>126</v>
      </c>
      <c r="I3680" s="5">
        <v>13</v>
      </c>
      <c r="J3680" s="1" t="s">
        <v>127</v>
      </c>
      <c r="K3680" s="1" t="s">
        <v>128</v>
      </c>
    </row>
    <row r="3681" spans="1:11" ht="13.5" thickBot="1">
      <c r="A3681" s="30">
        <v>45383</v>
      </c>
      <c r="B3681" s="1" t="s">
        <v>13</v>
      </c>
      <c r="C3681" s="1" t="s">
        <v>290</v>
      </c>
      <c r="D3681" s="1" t="s">
        <v>76</v>
      </c>
      <c r="E3681" s="1" t="str">
        <f>+VLOOKUP(D3681,'[1]Exportar Hoja de Trabajo'!$B$2:$F$2549,2,0)</f>
        <v>RIONEGRO - JOSE M. CORDOVA</v>
      </c>
      <c r="F3681" s="1" t="s">
        <v>27</v>
      </c>
      <c r="G3681" s="1" t="s">
        <v>28</v>
      </c>
      <c r="H3681" s="1" t="s">
        <v>29</v>
      </c>
      <c r="I3681" s="5">
        <v>29</v>
      </c>
      <c r="J3681" s="1" t="s">
        <v>82</v>
      </c>
      <c r="K3681" s="1" t="s">
        <v>83</v>
      </c>
    </row>
    <row r="3682" spans="1:11" ht="13.5" thickBot="1">
      <c r="A3682" s="30">
        <v>45383</v>
      </c>
      <c r="B3682" s="1" t="s">
        <v>13</v>
      </c>
      <c r="C3682" s="1" t="s">
        <v>290</v>
      </c>
      <c r="D3682" s="1" t="s">
        <v>76</v>
      </c>
      <c r="E3682" s="1" t="str">
        <f>+VLOOKUP(D3682,'[1]Exportar Hoja de Trabajo'!$B$2:$F$2549,2,0)</f>
        <v>RIONEGRO - JOSE M. CORDOVA</v>
      </c>
      <c r="F3682" s="1" t="s">
        <v>27</v>
      </c>
      <c r="G3682" s="1" t="s">
        <v>28</v>
      </c>
      <c r="H3682" s="1" t="s">
        <v>62</v>
      </c>
      <c r="I3682" s="5">
        <v>18</v>
      </c>
      <c r="J3682" s="1" t="s">
        <v>34</v>
      </c>
      <c r="K3682" s="1" t="s">
        <v>35</v>
      </c>
    </row>
    <row r="3683" spans="1:11" ht="13.5" thickBot="1">
      <c r="A3683" s="30">
        <v>45383</v>
      </c>
      <c r="B3683" s="1" t="s">
        <v>13</v>
      </c>
      <c r="C3683" s="1" t="s">
        <v>290</v>
      </c>
      <c r="D3683" s="1" t="s">
        <v>76</v>
      </c>
      <c r="E3683" s="1" t="str">
        <f>+VLOOKUP(D3683,'[1]Exportar Hoja de Trabajo'!$B$2:$F$2549,2,0)</f>
        <v>RIONEGRO - JOSE M. CORDOVA</v>
      </c>
      <c r="F3683" s="1" t="s">
        <v>38</v>
      </c>
      <c r="G3683" s="1" t="s">
        <v>39</v>
      </c>
      <c r="H3683" s="1" t="s">
        <v>45</v>
      </c>
      <c r="I3683" s="5">
        <v>17</v>
      </c>
      <c r="J3683" s="1" t="s">
        <v>34</v>
      </c>
      <c r="K3683" s="1" t="s">
        <v>35</v>
      </c>
    </row>
    <row r="3684" spans="1:11" ht="13.5" thickBot="1">
      <c r="A3684" s="30">
        <v>45383</v>
      </c>
      <c r="B3684" s="1" t="s">
        <v>13</v>
      </c>
      <c r="C3684" s="1" t="s">
        <v>290</v>
      </c>
      <c r="D3684" s="1" t="s">
        <v>76</v>
      </c>
      <c r="E3684" s="1" t="str">
        <f>+VLOOKUP(D3684,'[1]Exportar Hoja de Trabajo'!$B$2:$F$2549,2,0)</f>
        <v>RIONEGRO - JOSE M. CORDOVA</v>
      </c>
      <c r="F3684" s="1" t="s">
        <v>38</v>
      </c>
      <c r="G3684" s="1" t="s">
        <v>39</v>
      </c>
      <c r="H3684" s="1" t="s">
        <v>15</v>
      </c>
      <c r="I3684" s="5">
        <v>19</v>
      </c>
      <c r="J3684" s="1" t="s">
        <v>25</v>
      </c>
      <c r="K3684" s="1" t="s">
        <v>26</v>
      </c>
    </row>
    <row r="3685" spans="1:11" ht="13.5" thickBot="1">
      <c r="A3685" s="30">
        <v>45383</v>
      </c>
      <c r="B3685" s="1" t="s">
        <v>13</v>
      </c>
      <c r="C3685" s="1" t="s">
        <v>290</v>
      </c>
      <c r="D3685" s="1" t="s">
        <v>76</v>
      </c>
      <c r="E3685" s="1" t="str">
        <f>+VLOOKUP(D3685,'[1]Exportar Hoja de Trabajo'!$B$2:$F$2549,2,0)</f>
        <v>RIONEGRO - JOSE M. CORDOVA</v>
      </c>
      <c r="F3685" s="1" t="s">
        <v>38</v>
      </c>
      <c r="G3685" s="1" t="s">
        <v>39</v>
      </c>
      <c r="H3685" s="1" t="s">
        <v>55</v>
      </c>
      <c r="I3685" s="5">
        <v>26</v>
      </c>
      <c r="J3685" s="1" t="s">
        <v>46</v>
      </c>
      <c r="K3685" s="1" t="s">
        <v>47</v>
      </c>
    </row>
    <row r="3686" spans="1:11" ht="13.5" thickBot="1">
      <c r="A3686" s="30">
        <v>45383</v>
      </c>
      <c r="B3686" s="1" t="s">
        <v>13</v>
      </c>
      <c r="C3686" s="1" t="s">
        <v>290</v>
      </c>
      <c r="D3686" s="1" t="s">
        <v>76</v>
      </c>
      <c r="E3686" s="1" t="str">
        <f>+VLOOKUP(D3686,'[1]Exportar Hoja de Trabajo'!$B$2:$F$2549,2,0)</f>
        <v>RIONEGRO - JOSE M. CORDOVA</v>
      </c>
      <c r="F3686" s="1" t="s">
        <v>40</v>
      </c>
      <c r="G3686" s="1" t="s">
        <v>41</v>
      </c>
      <c r="H3686" s="1" t="s">
        <v>45</v>
      </c>
      <c r="I3686" s="5">
        <v>35</v>
      </c>
      <c r="J3686" s="1" t="s">
        <v>34</v>
      </c>
      <c r="K3686" s="1" t="s">
        <v>35</v>
      </c>
    </row>
    <row r="3687" spans="1:11" ht="13.5" thickBot="1">
      <c r="A3687" s="30">
        <v>45383</v>
      </c>
      <c r="B3687" s="1" t="s">
        <v>13</v>
      </c>
      <c r="C3687" s="1" t="s">
        <v>290</v>
      </c>
      <c r="D3687" s="1" t="s">
        <v>76</v>
      </c>
      <c r="E3687" s="1" t="str">
        <f>+VLOOKUP(D3687,'[1]Exportar Hoja de Trabajo'!$B$2:$F$2549,2,0)</f>
        <v>RIONEGRO - JOSE M. CORDOVA</v>
      </c>
      <c r="F3687" s="1" t="s">
        <v>40</v>
      </c>
      <c r="G3687" s="1" t="s">
        <v>41</v>
      </c>
      <c r="H3687" s="1" t="s">
        <v>29</v>
      </c>
      <c r="I3687" s="5">
        <v>53</v>
      </c>
      <c r="J3687" s="1" t="s">
        <v>82</v>
      </c>
      <c r="K3687" s="1" t="s">
        <v>83</v>
      </c>
    </row>
    <row r="3688" spans="1:11" ht="13.5" thickBot="1">
      <c r="A3688" s="30">
        <v>45383</v>
      </c>
      <c r="B3688" s="1" t="s">
        <v>13</v>
      </c>
      <c r="C3688" s="1" t="s">
        <v>290</v>
      </c>
      <c r="D3688" s="1" t="s">
        <v>84</v>
      </c>
      <c r="E3688" s="1" t="str">
        <f>+VLOOKUP(D3688,'[1]Exportar Hoja de Trabajo'!$B$2:$F$2549,2,0)</f>
        <v>MONTERIA - LOS GARZONES</v>
      </c>
      <c r="F3688" s="1" t="s">
        <v>32</v>
      </c>
      <c r="G3688" s="1" t="s">
        <v>33</v>
      </c>
      <c r="H3688" s="1" t="s">
        <v>29</v>
      </c>
      <c r="I3688" s="5">
        <v>250</v>
      </c>
      <c r="J3688" s="1" t="s">
        <v>46</v>
      </c>
      <c r="K3688" s="1" t="s">
        <v>47</v>
      </c>
    </row>
    <row r="3689" spans="1:11" ht="13.5" thickBot="1">
      <c r="A3689" s="30">
        <v>45383</v>
      </c>
      <c r="B3689" s="1" t="s">
        <v>13</v>
      </c>
      <c r="C3689" s="1" t="s">
        <v>290</v>
      </c>
      <c r="D3689" s="1" t="s">
        <v>84</v>
      </c>
      <c r="E3689" s="1" t="str">
        <f>+VLOOKUP(D3689,'[1]Exportar Hoja de Trabajo'!$B$2:$F$2549,2,0)</f>
        <v>MONTERIA - LOS GARZONES</v>
      </c>
      <c r="F3689" s="1" t="s">
        <v>18</v>
      </c>
      <c r="G3689" s="1" t="s">
        <v>19</v>
      </c>
      <c r="H3689" s="1" t="s">
        <v>29</v>
      </c>
      <c r="I3689" s="5">
        <v>119</v>
      </c>
      <c r="J3689" s="1" t="s">
        <v>30</v>
      </c>
      <c r="K3689" s="1" t="s">
        <v>488</v>
      </c>
    </row>
    <row r="3690" spans="1:11" ht="13.5" thickBot="1">
      <c r="A3690" s="30">
        <v>45383</v>
      </c>
      <c r="B3690" s="1" t="s">
        <v>13</v>
      </c>
      <c r="C3690" s="1" t="s">
        <v>290</v>
      </c>
      <c r="D3690" s="1" t="s">
        <v>84</v>
      </c>
      <c r="E3690" s="1" t="str">
        <f>+VLOOKUP(D3690,'[1]Exportar Hoja de Trabajo'!$B$2:$F$2549,2,0)</f>
        <v>MONTERIA - LOS GARZONES</v>
      </c>
      <c r="F3690" s="1" t="s">
        <v>27</v>
      </c>
      <c r="G3690" s="1" t="s">
        <v>28</v>
      </c>
      <c r="H3690" s="1" t="s">
        <v>29</v>
      </c>
      <c r="I3690" s="5">
        <v>118</v>
      </c>
      <c r="J3690" s="1" t="s">
        <v>30</v>
      </c>
      <c r="K3690" s="1" t="s">
        <v>488</v>
      </c>
    </row>
    <row r="3691" spans="1:11" ht="13.5" thickBot="1">
      <c r="A3691" s="30">
        <v>45383</v>
      </c>
      <c r="B3691" s="1" t="s">
        <v>13</v>
      </c>
      <c r="C3691" s="1" t="s">
        <v>290</v>
      </c>
      <c r="D3691" s="1" t="s">
        <v>84</v>
      </c>
      <c r="E3691" s="1" t="str">
        <f>+VLOOKUP(D3691,'[1]Exportar Hoja de Trabajo'!$B$2:$F$2549,2,0)</f>
        <v>MONTERIA - LOS GARZONES</v>
      </c>
      <c r="F3691" s="1" t="s">
        <v>40</v>
      </c>
      <c r="G3691" s="1" t="s">
        <v>41</v>
      </c>
      <c r="H3691" s="1" t="s">
        <v>29</v>
      </c>
      <c r="I3691" s="5">
        <v>699</v>
      </c>
      <c r="J3691" s="1" t="s">
        <v>46</v>
      </c>
      <c r="K3691" s="1" t="s">
        <v>47</v>
      </c>
    </row>
    <row r="3692" spans="1:11" ht="13.5" thickBot="1">
      <c r="A3692" s="30">
        <v>45383</v>
      </c>
      <c r="B3692" s="1" t="s">
        <v>13</v>
      </c>
      <c r="C3692" s="1" t="s">
        <v>290</v>
      </c>
      <c r="D3692" s="1" t="s">
        <v>86</v>
      </c>
      <c r="E3692" s="1" t="str">
        <f>+VLOOKUP(D3692,'[1]Exportar Hoja de Trabajo'!$B$2:$F$2549,2,0)</f>
        <v>PEREIRA - MATECAÑA</v>
      </c>
      <c r="F3692" s="1" t="s">
        <v>65</v>
      </c>
      <c r="G3692" s="1" t="s">
        <v>66</v>
      </c>
      <c r="H3692" s="1" t="s">
        <v>29</v>
      </c>
      <c r="I3692" s="5">
        <v>18</v>
      </c>
      <c r="J3692" s="1" t="s">
        <v>46</v>
      </c>
      <c r="K3692" s="1" t="s">
        <v>47</v>
      </c>
    </row>
    <row r="3693" spans="1:11" ht="13.5" thickBot="1">
      <c r="A3693" s="30">
        <v>45383</v>
      </c>
      <c r="B3693" s="1" t="s">
        <v>13</v>
      </c>
      <c r="C3693" s="1" t="s">
        <v>290</v>
      </c>
      <c r="D3693" s="1" t="s">
        <v>86</v>
      </c>
      <c r="E3693" s="1" t="str">
        <f>+VLOOKUP(D3693,'[1]Exportar Hoja de Trabajo'!$B$2:$F$2549,2,0)</f>
        <v>PEREIRA - MATECAÑA</v>
      </c>
      <c r="F3693" s="1" t="s">
        <v>38</v>
      </c>
      <c r="G3693" s="1" t="s">
        <v>39</v>
      </c>
      <c r="H3693" s="1" t="s">
        <v>45</v>
      </c>
      <c r="I3693" s="5">
        <v>30</v>
      </c>
      <c r="J3693" s="1" t="s">
        <v>42</v>
      </c>
      <c r="K3693" s="1" t="s">
        <v>43</v>
      </c>
    </row>
    <row r="3694" spans="1:11" ht="13.5" thickBot="1">
      <c r="A3694" s="30">
        <v>45383</v>
      </c>
      <c r="B3694" s="1" t="s">
        <v>13</v>
      </c>
      <c r="C3694" s="1" t="s">
        <v>290</v>
      </c>
      <c r="D3694" s="1" t="s">
        <v>86</v>
      </c>
      <c r="E3694" s="1" t="str">
        <f>+VLOOKUP(D3694,'[1]Exportar Hoja de Trabajo'!$B$2:$F$2549,2,0)</f>
        <v>PEREIRA - MATECAÑA</v>
      </c>
      <c r="F3694" s="1" t="s">
        <v>59</v>
      </c>
      <c r="G3694" s="1" t="s">
        <v>60</v>
      </c>
      <c r="H3694" s="1" t="s">
        <v>29</v>
      </c>
      <c r="I3694" s="5">
        <v>1</v>
      </c>
      <c r="J3694" s="1" t="s">
        <v>30</v>
      </c>
      <c r="K3694" s="1" t="s">
        <v>488</v>
      </c>
    </row>
    <row r="3695" spans="1:11" ht="13.5" thickBot="1">
      <c r="A3695" s="30">
        <v>45383</v>
      </c>
      <c r="B3695" s="1" t="s">
        <v>13</v>
      </c>
      <c r="C3695" s="1" t="s">
        <v>290</v>
      </c>
      <c r="D3695" s="1" t="s">
        <v>87</v>
      </c>
      <c r="E3695" s="1" t="str">
        <f>+VLOOKUP(D3695,'[1]Exportar Hoja de Trabajo'!$B$2:$F$2549,2,0)</f>
        <v>PASTO - ANTONIO NARIQO</v>
      </c>
      <c r="F3695" s="1" t="s">
        <v>18</v>
      </c>
      <c r="G3695" s="1" t="s">
        <v>19</v>
      </c>
      <c r="H3695" s="1" t="s">
        <v>45</v>
      </c>
      <c r="I3695" s="5">
        <v>6</v>
      </c>
      <c r="J3695" s="1" t="s">
        <v>46</v>
      </c>
      <c r="K3695" s="1" t="s">
        <v>47</v>
      </c>
    </row>
    <row r="3696" spans="1:11" ht="13.5" thickBot="1">
      <c r="A3696" s="30">
        <v>45383</v>
      </c>
      <c r="B3696" s="1" t="s">
        <v>13</v>
      </c>
      <c r="C3696" s="1" t="s">
        <v>290</v>
      </c>
      <c r="D3696" s="1" t="s">
        <v>87</v>
      </c>
      <c r="E3696" s="1" t="str">
        <f>+VLOOKUP(D3696,'[1]Exportar Hoja de Trabajo'!$B$2:$F$2549,2,0)</f>
        <v>PASTO - ANTONIO NARIQO</v>
      </c>
      <c r="F3696" s="1" t="s">
        <v>23</v>
      </c>
      <c r="G3696" s="1" t="s">
        <v>24</v>
      </c>
      <c r="H3696" s="1" t="s">
        <v>29</v>
      </c>
      <c r="I3696" s="5">
        <v>47</v>
      </c>
      <c r="J3696" s="1" t="s">
        <v>30</v>
      </c>
      <c r="K3696" s="1" t="s">
        <v>488</v>
      </c>
    </row>
    <row r="3697" spans="1:11" ht="13.5" thickBot="1">
      <c r="A3697" s="30">
        <v>45383</v>
      </c>
      <c r="B3697" s="1" t="s">
        <v>13</v>
      </c>
      <c r="C3697" s="1" t="s">
        <v>290</v>
      </c>
      <c r="D3697" s="1" t="s">
        <v>88</v>
      </c>
      <c r="E3697" s="1" t="str">
        <f>+VLOOKUP(D3697,'[1]Exportar Hoja de Trabajo'!$B$2:$F$2549,2,0)</f>
        <v>ALMIRANTE PADILLA</v>
      </c>
      <c r="F3697" s="1" t="s">
        <v>32</v>
      </c>
      <c r="G3697" s="1" t="s">
        <v>33</v>
      </c>
      <c r="H3697" s="1" t="s">
        <v>29</v>
      </c>
      <c r="I3697" s="5">
        <v>123</v>
      </c>
      <c r="J3697" s="1" t="s">
        <v>46</v>
      </c>
      <c r="K3697" s="1" t="s">
        <v>47</v>
      </c>
    </row>
    <row r="3698" spans="1:11" ht="13.5" thickBot="1">
      <c r="A3698" s="30">
        <v>45383</v>
      </c>
      <c r="B3698" s="1" t="s">
        <v>13</v>
      </c>
      <c r="C3698" s="1" t="s">
        <v>290</v>
      </c>
      <c r="D3698" s="1" t="s">
        <v>88</v>
      </c>
      <c r="E3698" s="1" t="str">
        <f>+VLOOKUP(D3698,'[1]Exportar Hoja de Trabajo'!$B$2:$F$2549,2,0)</f>
        <v>ALMIRANTE PADILLA</v>
      </c>
      <c r="F3698" s="1" t="s">
        <v>18</v>
      </c>
      <c r="G3698" s="1" t="s">
        <v>19</v>
      </c>
      <c r="H3698" s="1" t="s">
        <v>29</v>
      </c>
      <c r="I3698" s="5">
        <v>123</v>
      </c>
      <c r="J3698" s="1" t="s">
        <v>46</v>
      </c>
      <c r="K3698" s="1" t="s">
        <v>47</v>
      </c>
    </row>
    <row r="3699" spans="1:11" ht="13.5" thickBot="1">
      <c r="A3699" s="30">
        <v>45383</v>
      </c>
      <c r="B3699" s="1" t="s">
        <v>13</v>
      </c>
      <c r="C3699" s="1" t="s">
        <v>290</v>
      </c>
      <c r="D3699" s="1" t="s">
        <v>88</v>
      </c>
      <c r="E3699" s="1" t="str">
        <f>+VLOOKUP(D3699,'[1]Exportar Hoja de Trabajo'!$B$2:$F$2549,2,0)</f>
        <v>ALMIRANTE PADILLA</v>
      </c>
      <c r="F3699" s="1" t="s">
        <v>23</v>
      </c>
      <c r="G3699" s="1" t="s">
        <v>24</v>
      </c>
      <c r="H3699" s="1" t="s">
        <v>29</v>
      </c>
      <c r="I3699" s="5">
        <v>124</v>
      </c>
      <c r="J3699" s="1" t="s">
        <v>46</v>
      </c>
      <c r="K3699" s="1" t="s">
        <v>47</v>
      </c>
    </row>
    <row r="3700" spans="1:11" ht="13.5" thickBot="1">
      <c r="A3700" s="30">
        <v>45383</v>
      </c>
      <c r="B3700" s="1" t="s">
        <v>13</v>
      </c>
      <c r="C3700" s="1" t="s">
        <v>290</v>
      </c>
      <c r="D3700" s="1" t="s">
        <v>89</v>
      </c>
      <c r="E3700" s="1" t="str">
        <f>+VLOOKUP(D3700,'[1]Exportar Hoja de Trabajo'!$B$2:$F$2549,2,0)</f>
        <v>SIMON BOLIVAR</v>
      </c>
      <c r="F3700" s="1" t="s">
        <v>32</v>
      </c>
      <c r="G3700" s="1" t="s">
        <v>33</v>
      </c>
      <c r="H3700" s="1" t="s">
        <v>29</v>
      </c>
      <c r="I3700" s="5">
        <v>257</v>
      </c>
      <c r="J3700" s="1" t="s">
        <v>30</v>
      </c>
      <c r="K3700" s="1" t="s">
        <v>488</v>
      </c>
    </row>
    <row r="3701" spans="1:11" ht="13.5" thickBot="1">
      <c r="A3701" s="30">
        <v>45383</v>
      </c>
      <c r="B3701" s="1" t="s">
        <v>13</v>
      </c>
      <c r="C3701" s="1" t="s">
        <v>290</v>
      </c>
      <c r="D3701" s="1" t="s">
        <v>89</v>
      </c>
      <c r="E3701" s="1" t="str">
        <f>+VLOOKUP(D3701,'[1]Exportar Hoja de Trabajo'!$B$2:$F$2549,2,0)</f>
        <v>SIMON BOLIVAR</v>
      </c>
      <c r="F3701" s="1" t="s">
        <v>32</v>
      </c>
      <c r="G3701" s="1" t="s">
        <v>33</v>
      </c>
      <c r="H3701" s="1" t="s">
        <v>120</v>
      </c>
      <c r="I3701" s="5">
        <v>12</v>
      </c>
      <c r="J3701" s="1" t="s">
        <v>115</v>
      </c>
      <c r="K3701" s="1" t="s">
        <v>116</v>
      </c>
    </row>
    <row r="3702" spans="1:11" ht="13.5" thickBot="1">
      <c r="A3702" s="30">
        <v>45383</v>
      </c>
      <c r="B3702" s="1" t="s">
        <v>13</v>
      </c>
      <c r="C3702" s="1" t="s">
        <v>290</v>
      </c>
      <c r="D3702" s="1" t="s">
        <v>89</v>
      </c>
      <c r="E3702" s="1" t="str">
        <f>+VLOOKUP(D3702,'[1]Exportar Hoja de Trabajo'!$B$2:$F$2549,2,0)</f>
        <v>SIMON BOLIVAR</v>
      </c>
      <c r="F3702" s="1" t="s">
        <v>6</v>
      </c>
      <c r="G3702" s="1" t="s">
        <v>283</v>
      </c>
      <c r="H3702" s="1" t="s">
        <v>45</v>
      </c>
      <c r="I3702" s="5">
        <v>65</v>
      </c>
      <c r="J3702" s="1" t="s">
        <v>46</v>
      </c>
      <c r="K3702" s="1" t="s">
        <v>47</v>
      </c>
    </row>
    <row r="3703" spans="1:11" ht="13.5" thickBot="1">
      <c r="A3703" s="30">
        <v>45383</v>
      </c>
      <c r="B3703" s="1" t="s">
        <v>13</v>
      </c>
      <c r="C3703" s="1" t="s">
        <v>290</v>
      </c>
      <c r="D3703" s="1" t="s">
        <v>89</v>
      </c>
      <c r="E3703" s="1" t="str">
        <f>+VLOOKUP(D3703,'[1]Exportar Hoja de Trabajo'!$B$2:$F$2549,2,0)</f>
        <v>SIMON BOLIVAR</v>
      </c>
      <c r="F3703" s="1" t="s">
        <v>6</v>
      </c>
      <c r="G3703" s="1" t="s">
        <v>283</v>
      </c>
      <c r="H3703" s="1" t="s">
        <v>20</v>
      </c>
      <c r="I3703" s="5">
        <v>3</v>
      </c>
      <c r="J3703" s="1" t="s">
        <v>175</v>
      </c>
      <c r="K3703" s="1" t="s">
        <v>176</v>
      </c>
    </row>
    <row r="3704" spans="1:11" ht="13.5" thickBot="1">
      <c r="A3704" s="30">
        <v>45383</v>
      </c>
      <c r="B3704" s="1" t="s">
        <v>13</v>
      </c>
      <c r="C3704" s="1" t="s">
        <v>290</v>
      </c>
      <c r="D3704" s="1" t="s">
        <v>89</v>
      </c>
      <c r="E3704" s="1" t="str">
        <f>+VLOOKUP(D3704,'[1]Exportar Hoja de Trabajo'!$B$2:$F$2549,2,0)</f>
        <v>SIMON BOLIVAR</v>
      </c>
      <c r="F3704" s="1" t="s">
        <v>23</v>
      </c>
      <c r="G3704" s="1" t="s">
        <v>24</v>
      </c>
      <c r="H3704" s="1" t="s">
        <v>29</v>
      </c>
      <c r="I3704" s="5">
        <v>253</v>
      </c>
      <c r="J3704" s="1" t="s">
        <v>30</v>
      </c>
      <c r="K3704" s="1" t="s">
        <v>488</v>
      </c>
    </row>
    <row r="3705" spans="1:11" ht="13.5" thickBot="1">
      <c r="A3705" s="30">
        <v>45383</v>
      </c>
      <c r="B3705" s="1" t="s">
        <v>13</v>
      </c>
      <c r="C3705" s="1" t="s">
        <v>290</v>
      </c>
      <c r="D3705" s="1" t="s">
        <v>89</v>
      </c>
      <c r="E3705" s="1" t="str">
        <f>+VLOOKUP(D3705,'[1]Exportar Hoja de Trabajo'!$B$2:$F$2549,2,0)</f>
        <v>SIMON BOLIVAR</v>
      </c>
      <c r="F3705" s="1" t="s">
        <v>27</v>
      </c>
      <c r="G3705" s="1" t="s">
        <v>28</v>
      </c>
      <c r="H3705" s="1" t="s">
        <v>49</v>
      </c>
      <c r="I3705" s="5">
        <v>1</v>
      </c>
      <c r="J3705" s="1" t="s">
        <v>50</v>
      </c>
      <c r="K3705" s="1" t="s">
        <v>51</v>
      </c>
    </row>
    <row r="3706" spans="1:11" ht="13.5" thickBot="1">
      <c r="A3706" s="30">
        <v>45383</v>
      </c>
      <c r="B3706" s="1" t="s">
        <v>186</v>
      </c>
      <c r="C3706" s="1" t="s">
        <v>297</v>
      </c>
      <c r="D3706" s="1" t="s">
        <v>5</v>
      </c>
      <c r="E3706" s="1" t="str">
        <f>+VLOOKUP(D3706,'[1]Exportar Hoja de Trabajo'!$B$2:$F$2549,2,0)</f>
        <v>BOGOTA - EL DORADO LUIS CARLOS GALAN SARMIENTO</v>
      </c>
      <c r="F3706" s="1" t="s">
        <v>18</v>
      </c>
      <c r="G3706" s="1" t="s">
        <v>19</v>
      </c>
      <c r="H3706" s="1" t="s">
        <v>193</v>
      </c>
      <c r="I3706" s="5">
        <v>2</v>
      </c>
      <c r="J3706" s="1" t="s">
        <v>90</v>
      </c>
      <c r="K3706" s="1" t="s">
        <v>194</v>
      </c>
    </row>
    <row r="3707" spans="1:11" ht="13.5" thickBot="1">
      <c r="A3707" s="30">
        <v>45383</v>
      </c>
      <c r="B3707" s="1" t="s">
        <v>186</v>
      </c>
      <c r="C3707" s="1" t="s">
        <v>297</v>
      </c>
      <c r="D3707" s="1" t="s">
        <v>5</v>
      </c>
      <c r="E3707" s="1" t="str">
        <f>+VLOOKUP(D3707,'[1]Exportar Hoja de Trabajo'!$B$2:$F$2549,2,0)</f>
        <v>BOGOTA - EL DORADO LUIS CARLOS GALAN SARMIENTO</v>
      </c>
      <c r="F3707" s="1" t="s">
        <v>6</v>
      </c>
      <c r="G3707" s="1" t="s">
        <v>283</v>
      </c>
      <c r="H3707" s="1" t="s">
        <v>52</v>
      </c>
      <c r="I3707" s="5">
        <v>3</v>
      </c>
      <c r="J3707" s="1" t="s">
        <v>111</v>
      </c>
      <c r="K3707" s="1" t="s">
        <v>256</v>
      </c>
    </row>
    <row r="3708" spans="1:11" ht="13.5" thickBot="1">
      <c r="A3708" s="30">
        <v>45383</v>
      </c>
      <c r="B3708" s="1" t="s">
        <v>186</v>
      </c>
      <c r="C3708" s="1" t="s">
        <v>297</v>
      </c>
      <c r="D3708" s="1" t="s">
        <v>5</v>
      </c>
      <c r="E3708" s="1" t="str">
        <f>+VLOOKUP(D3708,'[1]Exportar Hoja de Trabajo'!$B$2:$F$2549,2,0)</f>
        <v>BOGOTA - EL DORADO LUIS CARLOS GALAN SARMIENTO</v>
      </c>
      <c r="F3708" s="1" t="s">
        <v>38</v>
      </c>
      <c r="G3708" s="1" t="s">
        <v>39</v>
      </c>
      <c r="H3708" s="1" t="s">
        <v>187</v>
      </c>
      <c r="I3708" s="5">
        <v>2</v>
      </c>
      <c r="J3708" s="1" t="s">
        <v>188</v>
      </c>
      <c r="K3708" s="1" t="s">
        <v>254</v>
      </c>
    </row>
    <row r="3709" spans="1:11" ht="13.5" thickBot="1">
      <c r="A3709" s="30">
        <v>45383</v>
      </c>
      <c r="B3709" s="1" t="s">
        <v>186</v>
      </c>
      <c r="C3709" s="1" t="s">
        <v>297</v>
      </c>
      <c r="D3709" s="1" t="s">
        <v>5</v>
      </c>
      <c r="E3709" s="1" t="str">
        <f>+VLOOKUP(D3709,'[1]Exportar Hoja de Trabajo'!$B$2:$F$2549,2,0)</f>
        <v>BOGOTA - EL DORADO LUIS CARLOS GALAN SARMIENTO</v>
      </c>
      <c r="F3709" s="1" t="s">
        <v>40</v>
      </c>
      <c r="G3709" s="1" t="s">
        <v>41</v>
      </c>
      <c r="H3709" s="1" t="s">
        <v>52</v>
      </c>
      <c r="I3709" s="5">
        <v>4</v>
      </c>
      <c r="J3709" s="1" t="s">
        <v>191</v>
      </c>
      <c r="K3709" s="1" t="s">
        <v>192</v>
      </c>
    </row>
    <row r="3710" spans="1:11" ht="13.5" thickBot="1">
      <c r="A3710" s="30">
        <v>45383</v>
      </c>
      <c r="B3710" s="1" t="s">
        <v>186</v>
      </c>
      <c r="C3710" s="1" t="s">
        <v>297</v>
      </c>
      <c r="D3710" s="1" t="s">
        <v>5</v>
      </c>
      <c r="E3710" s="1" t="str">
        <f>+VLOOKUP(D3710,'[1]Exportar Hoja de Trabajo'!$B$2:$F$2549,2,0)</f>
        <v>BOGOTA - EL DORADO LUIS CARLOS GALAN SARMIENTO</v>
      </c>
      <c r="F3710" s="1" t="s">
        <v>6</v>
      </c>
      <c r="G3710" s="1" t="s">
        <v>283</v>
      </c>
      <c r="H3710" s="1" t="s">
        <v>10</v>
      </c>
      <c r="I3710" s="5">
        <v>38</v>
      </c>
      <c r="J3710" s="1" t="s">
        <v>11</v>
      </c>
      <c r="K3710" s="1" t="s">
        <v>12</v>
      </c>
    </row>
    <row r="3711" spans="1:11" ht="13.5" thickBot="1">
      <c r="A3711" s="30">
        <v>45383</v>
      </c>
      <c r="B3711" s="1" t="s">
        <v>186</v>
      </c>
      <c r="C3711" s="1" t="s">
        <v>297</v>
      </c>
      <c r="D3711" s="1" t="s">
        <v>5</v>
      </c>
      <c r="E3711" s="1" t="str">
        <f>+VLOOKUP(D3711,'[1]Exportar Hoja de Trabajo'!$B$2:$F$2549,2,0)</f>
        <v>BOGOTA - EL DORADO LUIS CARLOS GALAN SARMIENTO</v>
      </c>
      <c r="F3711" s="1" t="s">
        <v>40</v>
      </c>
      <c r="G3711" s="1" t="s">
        <v>41</v>
      </c>
      <c r="H3711" s="1" t="s">
        <v>156</v>
      </c>
      <c r="I3711" s="5">
        <v>1</v>
      </c>
      <c r="J3711" s="1" t="s">
        <v>21</v>
      </c>
      <c r="K3711" s="1" t="s">
        <v>22</v>
      </c>
    </row>
    <row r="3712" spans="1:11" ht="13.5" thickBot="1">
      <c r="A3712" s="30">
        <v>45383</v>
      </c>
      <c r="B3712" s="1" t="s">
        <v>186</v>
      </c>
      <c r="C3712" s="1" t="s">
        <v>297</v>
      </c>
      <c r="D3712" s="1" t="s">
        <v>5</v>
      </c>
      <c r="E3712" s="1" t="str">
        <f>+VLOOKUP(D3712,'[1]Exportar Hoja de Trabajo'!$B$2:$F$2549,2,0)</f>
        <v>BOGOTA - EL DORADO LUIS CARLOS GALAN SARMIENTO</v>
      </c>
      <c r="F3712" s="1" t="s">
        <v>6</v>
      </c>
      <c r="G3712" s="1" t="s">
        <v>283</v>
      </c>
      <c r="H3712" s="1" t="s">
        <v>10</v>
      </c>
      <c r="I3712" s="5">
        <v>31</v>
      </c>
      <c r="J3712" s="1" t="s">
        <v>195</v>
      </c>
      <c r="K3712" s="1" t="s">
        <v>196</v>
      </c>
    </row>
    <row r="3713" spans="1:11" ht="13.5" thickBot="1">
      <c r="A3713" s="30">
        <v>45383</v>
      </c>
      <c r="B3713" s="1" t="s">
        <v>13</v>
      </c>
      <c r="C3713" s="1" t="s">
        <v>290</v>
      </c>
      <c r="D3713" s="1" t="s">
        <v>89</v>
      </c>
      <c r="E3713" s="1" t="str">
        <f>+VLOOKUP(D3713,'[1]Exportar Hoja de Trabajo'!$B$2:$F$2549,2,0)</f>
        <v>SIMON BOLIVAR</v>
      </c>
      <c r="F3713" s="1" t="s">
        <v>38</v>
      </c>
      <c r="G3713" s="1" t="s">
        <v>39</v>
      </c>
      <c r="H3713" s="1" t="s">
        <v>49</v>
      </c>
      <c r="I3713" s="5">
        <v>1</v>
      </c>
      <c r="J3713" s="1" t="s">
        <v>50</v>
      </c>
      <c r="K3713" s="1" t="s">
        <v>51</v>
      </c>
    </row>
    <row r="3714" spans="1:11" ht="13.5" thickBot="1">
      <c r="A3714" s="30">
        <v>45383</v>
      </c>
      <c r="B3714" s="1" t="s">
        <v>13</v>
      </c>
      <c r="C3714" s="1" t="s">
        <v>290</v>
      </c>
      <c r="D3714" s="1" t="s">
        <v>89</v>
      </c>
      <c r="E3714" s="1" t="str">
        <f>+VLOOKUP(D3714,'[1]Exportar Hoja de Trabajo'!$B$2:$F$2549,2,0)</f>
        <v>SIMON BOLIVAR</v>
      </c>
      <c r="F3714" s="1" t="s">
        <v>40</v>
      </c>
      <c r="G3714" s="1" t="s">
        <v>41</v>
      </c>
      <c r="H3714" s="1" t="s">
        <v>62</v>
      </c>
      <c r="I3714" s="5">
        <v>1</v>
      </c>
      <c r="J3714" s="1" t="s">
        <v>50</v>
      </c>
      <c r="K3714" s="1" t="s">
        <v>51</v>
      </c>
    </row>
    <row r="3715" spans="1:11" ht="13.5" thickBot="1">
      <c r="A3715" s="30">
        <v>45383</v>
      </c>
      <c r="B3715" s="1" t="s">
        <v>90</v>
      </c>
      <c r="C3715" s="1" t="s">
        <v>294</v>
      </c>
      <c r="D3715" s="1" t="s">
        <v>5</v>
      </c>
      <c r="E3715" s="1" t="str">
        <f>+VLOOKUP(D3715,'[1]Exportar Hoja de Trabajo'!$B$2:$F$2549,2,0)</f>
        <v>BOGOTA - EL DORADO LUIS CARLOS GALAN SARMIENTO</v>
      </c>
      <c r="F3715" s="1" t="s">
        <v>32</v>
      </c>
      <c r="G3715" s="1" t="s">
        <v>33</v>
      </c>
      <c r="H3715" s="1" t="s">
        <v>94</v>
      </c>
      <c r="I3715" s="5">
        <v>38</v>
      </c>
      <c r="J3715" s="1" t="s">
        <v>95</v>
      </c>
      <c r="K3715" s="1" t="s">
        <v>96</v>
      </c>
    </row>
    <row r="3716" spans="1:11" ht="13.5" thickBot="1">
      <c r="A3716" s="30">
        <v>45383</v>
      </c>
      <c r="B3716" s="1" t="s">
        <v>90</v>
      </c>
      <c r="C3716" s="1" t="s">
        <v>294</v>
      </c>
      <c r="D3716" s="1" t="s">
        <v>5</v>
      </c>
      <c r="E3716" s="1" t="str">
        <f>+VLOOKUP(D3716,'[1]Exportar Hoja de Trabajo'!$B$2:$F$2549,2,0)</f>
        <v>BOGOTA - EL DORADO LUIS CARLOS GALAN SARMIENTO</v>
      </c>
      <c r="F3716" s="1" t="s">
        <v>40</v>
      </c>
      <c r="G3716" s="1" t="s">
        <v>41</v>
      </c>
      <c r="H3716" s="1" t="s">
        <v>94</v>
      </c>
      <c r="I3716" s="5">
        <v>38</v>
      </c>
      <c r="J3716" s="1" t="s">
        <v>95</v>
      </c>
      <c r="K3716" s="1" t="s">
        <v>96</v>
      </c>
    </row>
    <row r="3717" spans="1:11" ht="13.5" thickBot="1">
      <c r="A3717" s="30">
        <v>45383</v>
      </c>
      <c r="B3717" s="1" t="s">
        <v>90</v>
      </c>
      <c r="C3717" s="1" t="s">
        <v>294</v>
      </c>
      <c r="D3717" s="1" t="s">
        <v>5</v>
      </c>
      <c r="E3717" s="1" t="str">
        <f>+VLOOKUP(D3717,'[1]Exportar Hoja de Trabajo'!$B$2:$F$2549,2,0)</f>
        <v>BOGOTA - EL DORADO LUIS CARLOS GALAN SARMIENTO</v>
      </c>
      <c r="F3717" s="1" t="s">
        <v>38</v>
      </c>
      <c r="G3717" s="1" t="s">
        <v>39</v>
      </c>
      <c r="H3717" s="1" t="s">
        <v>79</v>
      </c>
      <c r="I3717" s="5">
        <v>13</v>
      </c>
      <c r="J3717" s="1" t="s">
        <v>100</v>
      </c>
      <c r="K3717" s="1" t="s">
        <v>101</v>
      </c>
    </row>
    <row r="3718" spans="1:11" ht="13.5" thickBot="1">
      <c r="A3718" s="30">
        <v>45383</v>
      </c>
      <c r="B3718" s="1" t="s">
        <v>90</v>
      </c>
      <c r="C3718" s="1" t="s">
        <v>294</v>
      </c>
      <c r="D3718" s="1" t="s">
        <v>5</v>
      </c>
      <c r="E3718" s="1" t="str">
        <f>+VLOOKUP(D3718,'[1]Exportar Hoja de Trabajo'!$B$2:$F$2549,2,0)</f>
        <v>BOGOTA - EL DORADO LUIS CARLOS GALAN SARMIENTO</v>
      </c>
      <c r="F3718" s="1" t="s">
        <v>23</v>
      </c>
      <c r="G3718" s="1" t="s">
        <v>24</v>
      </c>
      <c r="H3718" s="1" t="s">
        <v>29</v>
      </c>
      <c r="I3718" s="5">
        <v>30</v>
      </c>
      <c r="J3718" s="1" t="s">
        <v>109</v>
      </c>
      <c r="K3718" s="1" t="s">
        <v>110</v>
      </c>
    </row>
    <row r="3719" spans="1:11" ht="13.5" thickBot="1">
      <c r="A3719" s="30">
        <v>45383</v>
      </c>
      <c r="B3719" s="1" t="s">
        <v>90</v>
      </c>
      <c r="C3719" s="1" t="s">
        <v>294</v>
      </c>
      <c r="D3719" s="1" t="s">
        <v>5</v>
      </c>
      <c r="E3719" s="1" t="str">
        <f>+VLOOKUP(D3719,'[1]Exportar Hoja de Trabajo'!$B$2:$F$2549,2,0)</f>
        <v>BOGOTA - EL DORADO LUIS CARLOS GALAN SARMIENTO</v>
      </c>
      <c r="F3719" s="1" t="s">
        <v>32</v>
      </c>
      <c r="G3719" s="1" t="s">
        <v>33</v>
      </c>
      <c r="H3719" s="1" t="s">
        <v>102</v>
      </c>
      <c r="I3719" s="5">
        <v>17</v>
      </c>
      <c r="J3719" s="1" t="s">
        <v>103</v>
      </c>
      <c r="K3719" s="1" t="s">
        <v>104</v>
      </c>
    </row>
    <row r="3720" spans="1:11" ht="13.5" thickBot="1">
      <c r="A3720" s="30">
        <v>45383</v>
      </c>
      <c r="B3720" s="1" t="s">
        <v>90</v>
      </c>
      <c r="C3720" s="1" t="s">
        <v>294</v>
      </c>
      <c r="D3720" s="1" t="s">
        <v>5</v>
      </c>
      <c r="E3720" s="1" t="str">
        <f>+VLOOKUP(D3720,'[1]Exportar Hoja de Trabajo'!$B$2:$F$2549,2,0)</f>
        <v>BOGOTA - EL DORADO LUIS CARLOS GALAN SARMIENTO</v>
      </c>
      <c r="F3720" s="1" t="s">
        <v>59</v>
      </c>
      <c r="G3720" s="1" t="s">
        <v>60</v>
      </c>
      <c r="H3720" s="1" t="s">
        <v>91</v>
      </c>
      <c r="I3720" s="5">
        <v>7</v>
      </c>
      <c r="J3720" s="1" t="s">
        <v>92</v>
      </c>
      <c r="K3720" s="1" t="s">
        <v>93</v>
      </c>
    </row>
    <row r="3721" spans="1:11" ht="13.5" thickBot="1">
      <c r="A3721" s="30">
        <v>45383</v>
      </c>
      <c r="B3721" s="1" t="s">
        <v>112</v>
      </c>
      <c r="C3721" s="1" t="s">
        <v>293</v>
      </c>
      <c r="D3721" s="1" t="s">
        <v>73</v>
      </c>
      <c r="E3721" s="1" t="str">
        <f>+VLOOKUP(D3721,'[1]Exportar Hoja de Trabajo'!$B$2:$F$2549,2,0)</f>
        <v>EL YOPAL</v>
      </c>
      <c r="F3721" s="1" t="s">
        <v>65</v>
      </c>
      <c r="G3721" s="1" t="s">
        <v>66</v>
      </c>
      <c r="H3721" s="1" t="s">
        <v>29</v>
      </c>
      <c r="I3721" s="5">
        <v>1</v>
      </c>
      <c r="J3721" s="1" t="s">
        <v>46</v>
      </c>
      <c r="K3721" s="1" t="s">
        <v>47</v>
      </c>
    </row>
    <row r="3722" spans="1:11" ht="13.5" thickBot="1">
      <c r="A3722" s="30">
        <v>45383</v>
      </c>
      <c r="B3722" s="1" t="s">
        <v>112</v>
      </c>
      <c r="C3722" s="1" t="s">
        <v>293</v>
      </c>
      <c r="D3722" s="1" t="s">
        <v>73</v>
      </c>
      <c r="E3722" s="1" t="str">
        <f>+VLOOKUP(D3722,'[1]Exportar Hoja de Trabajo'!$B$2:$F$2549,2,0)</f>
        <v>EL YOPAL</v>
      </c>
      <c r="F3722" s="1" t="s">
        <v>40</v>
      </c>
      <c r="G3722" s="1" t="s">
        <v>41</v>
      </c>
      <c r="H3722" s="1" t="s">
        <v>29</v>
      </c>
      <c r="I3722" s="5">
        <v>47</v>
      </c>
      <c r="J3722" s="1" t="s">
        <v>46</v>
      </c>
      <c r="K3722" s="1" t="s">
        <v>47</v>
      </c>
    </row>
    <row r="3723" spans="1:11" ht="13.5" thickBot="1">
      <c r="A3723" s="30">
        <v>45383</v>
      </c>
      <c r="B3723" s="1" t="s">
        <v>112</v>
      </c>
      <c r="C3723" s="1" t="s">
        <v>293</v>
      </c>
      <c r="D3723" s="1" t="s">
        <v>118</v>
      </c>
      <c r="E3723" s="1" t="str">
        <f>+VLOOKUP(D3723,'[1]Exportar Hoja de Trabajo'!$B$2:$F$2549,2,0)</f>
        <v>GUILLERMO LEON VALENCIA</v>
      </c>
      <c r="F3723" s="1" t="s">
        <v>32</v>
      </c>
      <c r="G3723" s="1" t="s">
        <v>33</v>
      </c>
      <c r="H3723" s="1" t="s">
        <v>29</v>
      </c>
      <c r="I3723" s="5">
        <v>30</v>
      </c>
      <c r="J3723" s="1" t="s">
        <v>46</v>
      </c>
      <c r="K3723" s="1" t="s">
        <v>47</v>
      </c>
    </row>
    <row r="3724" spans="1:11" ht="13.5" thickBot="1">
      <c r="A3724" s="30">
        <v>45383</v>
      </c>
      <c r="B3724" s="1" t="s">
        <v>112</v>
      </c>
      <c r="C3724" s="1" t="s">
        <v>293</v>
      </c>
      <c r="D3724" s="1" t="s">
        <v>118</v>
      </c>
      <c r="E3724" s="1" t="str">
        <f>+VLOOKUP(D3724,'[1]Exportar Hoja de Trabajo'!$B$2:$F$2549,2,0)</f>
        <v>GUILLERMO LEON VALENCIA</v>
      </c>
      <c r="F3724" s="1" t="s">
        <v>27</v>
      </c>
      <c r="G3724" s="1" t="s">
        <v>28</v>
      </c>
      <c r="H3724" s="1" t="s">
        <v>29</v>
      </c>
      <c r="I3724" s="5">
        <v>30</v>
      </c>
      <c r="J3724" s="1" t="s">
        <v>46</v>
      </c>
      <c r="K3724" s="1" t="s">
        <v>47</v>
      </c>
    </row>
    <row r="3725" spans="1:11" ht="13.5" thickBot="1">
      <c r="A3725" s="30">
        <v>45383</v>
      </c>
      <c r="B3725" s="1" t="s">
        <v>112</v>
      </c>
      <c r="C3725" s="1" t="s">
        <v>293</v>
      </c>
      <c r="D3725" s="1" t="s">
        <v>119</v>
      </c>
      <c r="E3725" s="1" t="str">
        <f>+VLOOKUP(D3725,'[1]Exportar Hoja de Trabajo'!$B$2:$F$2549,2,0)</f>
        <v>ALFONSO LOPEZ PUMAREJO.</v>
      </c>
      <c r="F3725" s="1" t="s">
        <v>32</v>
      </c>
      <c r="G3725" s="1" t="s">
        <v>33</v>
      </c>
      <c r="H3725" s="1" t="s">
        <v>45</v>
      </c>
      <c r="I3725" s="5">
        <v>2</v>
      </c>
      <c r="J3725" s="1" t="s">
        <v>46</v>
      </c>
      <c r="K3725" s="1" t="s">
        <v>47</v>
      </c>
    </row>
    <row r="3726" spans="1:11" ht="13.5" thickBot="1">
      <c r="A3726" s="30">
        <v>45383</v>
      </c>
      <c r="B3726" s="1" t="s">
        <v>112</v>
      </c>
      <c r="C3726" s="1" t="s">
        <v>293</v>
      </c>
      <c r="D3726" s="1" t="s">
        <v>119</v>
      </c>
      <c r="E3726" s="1" t="str">
        <f>+VLOOKUP(D3726,'[1]Exportar Hoja de Trabajo'!$B$2:$F$2549,2,0)</f>
        <v>ALFONSO LOPEZ PUMAREJO.</v>
      </c>
      <c r="F3726" s="1" t="s">
        <v>6</v>
      </c>
      <c r="G3726" s="1" t="s">
        <v>283</v>
      </c>
      <c r="H3726" s="1" t="s">
        <v>45</v>
      </c>
      <c r="I3726" s="5">
        <v>2</v>
      </c>
      <c r="J3726" s="1" t="s">
        <v>46</v>
      </c>
      <c r="K3726" s="1" t="s">
        <v>47</v>
      </c>
    </row>
    <row r="3727" spans="1:11" ht="13.5" thickBot="1">
      <c r="A3727" s="30">
        <v>45383</v>
      </c>
      <c r="B3727" s="1" t="s">
        <v>112</v>
      </c>
      <c r="C3727" s="1" t="s">
        <v>293</v>
      </c>
      <c r="D3727" s="1" t="s">
        <v>119</v>
      </c>
      <c r="E3727" s="1" t="str">
        <f>+VLOOKUP(D3727,'[1]Exportar Hoja de Trabajo'!$B$2:$F$2549,2,0)</f>
        <v>ALFONSO LOPEZ PUMAREJO.</v>
      </c>
      <c r="F3727" s="1" t="s">
        <v>6</v>
      </c>
      <c r="G3727" s="1" t="s">
        <v>283</v>
      </c>
      <c r="H3727" s="1" t="s">
        <v>29</v>
      </c>
      <c r="I3727" s="5">
        <v>118</v>
      </c>
      <c r="J3727" s="1" t="s">
        <v>46</v>
      </c>
      <c r="K3727" s="1" t="s">
        <v>47</v>
      </c>
    </row>
    <row r="3728" spans="1:11" ht="13.5" thickBot="1">
      <c r="A3728" s="30">
        <v>45383</v>
      </c>
      <c r="B3728" s="1" t="s">
        <v>112</v>
      </c>
      <c r="C3728" s="1" t="s">
        <v>293</v>
      </c>
      <c r="D3728" s="1" t="s">
        <v>119</v>
      </c>
      <c r="E3728" s="1" t="str">
        <f>+VLOOKUP(D3728,'[1]Exportar Hoja de Trabajo'!$B$2:$F$2549,2,0)</f>
        <v>ALFONSO LOPEZ PUMAREJO.</v>
      </c>
      <c r="F3728" s="1" t="s">
        <v>18</v>
      </c>
      <c r="G3728" s="1" t="s">
        <v>19</v>
      </c>
      <c r="H3728" s="1" t="s">
        <v>120</v>
      </c>
      <c r="I3728" s="5">
        <v>26</v>
      </c>
      <c r="J3728" s="1" t="s">
        <v>115</v>
      </c>
      <c r="K3728" s="1" t="s">
        <v>116</v>
      </c>
    </row>
    <row r="3729" spans="1:11" ht="13.5" thickBot="1">
      <c r="A3729" s="30">
        <v>45383</v>
      </c>
      <c r="B3729" s="1" t="s">
        <v>112</v>
      </c>
      <c r="C3729" s="1" t="s">
        <v>293</v>
      </c>
      <c r="D3729" s="1" t="s">
        <v>119</v>
      </c>
      <c r="E3729" s="1" t="str">
        <f>+VLOOKUP(D3729,'[1]Exportar Hoja de Trabajo'!$B$2:$F$2549,2,0)</f>
        <v>ALFONSO LOPEZ PUMAREJO.</v>
      </c>
      <c r="F3729" s="1" t="s">
        <v>38</v>
      </c>
      <c r="G3729" s="1" t="s">
        <v>39</v>
      </c>
      <c r="H3729" s="1" t="s">
        <v>29</v>
      </c>
      <c r="I3729" s="5">
        <v>4</v>
      </c>
      <c r="J3729" s="1" t="s">
        <v>30</v>
      </c>
      <c r="K3729" s="1" t="s">
        <v>488</v>
      </c>
    </row>
    <row r="3730" spans="1:11" ht="13.5" thickBot="1">
      <c r="A3730" s="30">
        <v>45383</v>
      </c>
      <c r="B3730" s="1" t="s">
        <v>139</v>
      </c>
      <c r="C3730" s="1" t="s">
        <v>291</v>
      </c>
      <c r="D3730" s="1" t="s">
        <v>140</v>
      </c>
      <c r="E3730" s="1" t="str">
        <f>+VLOOKUP(D3730,'[1]Exportar Hoja de Trabajo'!$B$2:$F$2549,2,0)</f>
        <v>MEDELLIN - OLAYA HERRERA</v>
      </c>
      <c r="F3730" s="1" t="s">
        <v>6</v>
      </c>
      <c r="G3730" s="1" t="s">
        <v>283</v>
      </c>
      <c r="H3730" s="1" t="s">
        <v>209</v>
      </c>
      <c r="I3730" s="5">
        <v>2</v>
      </c>
      <c r="J3730" s="1" t="s">
        <v>131</v>
      </c>
      <c r="K3730" s="1" t="s">
        <v>132</v>
      </c>
    </row>
    <row r="3731" spans="1:11" ht="15.75" thickBot="1">
      <c r="A3731" s="30">
        <v>45383</v>
      </c>
      <c r="B3731" s="1" t="s">
        <v>155</v>
      </c>
      <c r="C3731" s="13" t="s">
        <v>296</v>
      </c>
      <c r="D3731" s="1" t="s">
        <v>124</v>
      </c>
      <c r="E3731" s="1" t="str">
        <f>+VLOOKUP(D3731,'[1]Exportar Hoja de Trabajo'!$B$2:$F$2549,2,0)</f>
        <v>LETICIA-ALFREDO VASQUEZ COBO</v>
      </c>
      <c r="F3731" s="1" t="s">
        <v>40</v>
      </c>
      <c r="G3731" s="1" t="s">
        <v>41</v>
      </c>
      <c r="H3731" s="1" t="s">
        <v>156</v>
      </c>
      <c r="I3731" s="5">
        <v>9</v>
      </c>
      <c r="J3731" s="1" t="s">
        <v>107</v>
      </c>
      <c r="K3731" s="1" t="s">
        <v>108</v>
      </c>
    </row>
    <row r="3732" spans="1:11" ht="13.5" thickBot="1">
      <c r="A3732" s="30">
        <v>45383</v>
      </c>
      <c r="B3732" s="1" t="s">
        <v>162</v>
      </c>
      <c r="C3732" s="1" t="s">
        <v>299</v>
      </c>
      <c r="D3732" s="1" t="s">
        <v>76</v>
      </c>
      <c r="E3732" s="1" t="str">
        <f>+VLOOKUP(D3732,'[1]Exportar Hoja de Trabajo'!$B$2:$F$2549,2,0)</f>
        <v>RIONEGRO - JOSE M. CORDOVA</v>
      </c>
      <c r="F3732" s="1" t="s">
        <v>27</v>
      </c>
      <c r="G3732" s="1" t="s">
        <v>28</v>
      </c>
      <c r="H3732" s="1" t="s">
        <v>130</v>
      </c>
      <c r="I3732" s="5">
        <v>1</v>
      </c>
      <c r="J3732" s="1" t="s">
        <v>131</v>
      </c>
      <c r="K3732" s="1" t="s">
        <v>132</v>
      </c>
    </row>
    <row r="3733" spans="1:11" ht="13.5" thickBot="1">
      <c r="A3733" s="30">
        <v>45383</v>
      </c>
      <c r="B3733" s="1" t="s">
        <v>162</v>
      </c>
      <c r="C3733" s="1" t="s">
        <v>299</v>
      </c>
      <c r="D3733" s="1" t="s">
        <v>76</v>
      </c>
      <c r="E3733" s="1" t="str">
        <f>+VLOOKUP(D3733,'[1]Exportar Hoja de Trabajo'!$B$2:$F$2549,2,0)</f>
        <v>RIONEGRO - JOSE M. CORDOVA</v>
      </c>
      <c r="F3733" s="1" t="s">
        <v>18</v>
      </c>
      <c r="G3733" s="1" t="s">
        <v>19</v>
      </c>
      <c r="H3733" s="1" t="s">
        <v>137</v>
      </c>
      <c r="I3733" s="5">
        <v>4</v>
      </c>
      <c r="J3733" s="1" t="s">
        <v>131</v>
      </c>
      <c r="K3733" s="1" t="s">
        <v>132</v>
      </c>
    </row>
    <row r="3734" spans="1:11" ht="13.5" thickBot="1">
      <c r="A3734" s="30">
        <v>45383</v>
      </c>
      <c r="B3734" s="1" t="s">
        <v>162</v>
      </c>
      <c r="C3734" s="1" t="s">
        <v>299</v>
      </c>
      <c r="D3734" s="1" t="s">
        <v>76</v>
      </c>
      <c r="E3734" s="1" t="str">
        <f>+VLOOKUP(D3734,'[1]Exportar Hoja de Trabajo'!$B$2:$F$2549,2,0)</f>
        <v>RIONEGRO - JOSE M. CORDOVA</v>
      </c>
      <c r="F3734" s="1" t="s">
        <v>6</v>
      </c>
      <c r="G3734" s="1" t="s">
        <v>283</v>
      </c>
      <c r="H3734" s="1" t="s">
        <v>216</v>
      </c>
      <c r="I3734" s="5">
        <v>1</v>
      </c>
      <c r="J3734" s="1" t="s">
        <v>131</v>
      </c>
      <c r="K3734" s="1" t="s">
        <v>132</v>
      </c>
    </row>
    <row r="3735" spans="1:11" ht="13.5" thickBot="1">
      <c r="A3735" s="30">
        <v>45383</v>
      </c>
      <c r="B3735" s="1" t="s">
        <v>162</v>
      </c>
      <c r="C3735" s="1" t="s">
        <v>299</v>
      </c>
      <c r="D3735" s="1" t="s">
        <v>76</v>
      </c>
      <c r="E3735" s="1" t="str">
        <f>+VLOOKUP(D3735,'[1]Exportar Hoja de Trabajo'!$B$2:$F$2549,2,0)</f>
        <v>RIONEGRO - JOSE M. CORDOVA</v>
      </c>
      <c r="F3735" s="1" t="s">
        <v>18</v>
      </c>
      <c r="G3735" s="1" t="s">
        <v>19</v>
      </c>
      <c r="H3735" s="1" t="s">
        <v>166</v>
      </c>
      <c r="I3735" s="5">
        <v>4</v>
      </c>
      <c r="J3735" s="1" t="s">
        <v>131</v>
      </c>
      <c r="K3735" s="1" t="s">
        <v>132</v>
      </c>
    </row>
    <row r="3736" spans="1:11" ht="13.5" thickBot="1">
      <c r="A3736" s="30">
        <v>45383</v>
      </c>
      <c r="B3736" s="1" t="s">
        <v>162</v>
      </c>
      <c r="C3736" s="1" t="s">
        <v>299</v>
      </c>
      <c r="D3736" s="1" t="s">
        <v>76</v>
      </c>
      <c r="E3736" s="1" t="str">
        <f>+VLOOKUP(D3736,'[1]Exportar Hoja de Trabajo'!$B$2:$F$2549,2,0)</f>
        <v>RIONEGRO - JOSE M. CORDOVA</v>
      </c>
      <c r="F3736" s="1" t="s">
        <v>18</v>
      </c>
      <c r="G3736" s="1" t="s">
        <v>19</v>
      </c>
      <c r="H3736" s="1" t="s">
        <v>169</v>
      </c>
      <c r="I3736" s="5">
        <v>2</v>
      </c>
      <c r="J3736" s="1" t="s">
        <v>131</v>
      </c>
      <c r="K3736" s="1" t="s">
        <v>132</v>
      </c>
    </row>
    <row r="3737" spans="1:11" ht="13.5" thickBot="1">
      <c r="A3737" s="30">
        <v>45383</v>
      </c>
      <c r="B3737" s="1" t="s">
        <v>172</v>
      </c>
      <c r="C3737" s="1" t="s">
        <v>295</v>
      </c>
      <c r="D3737" s="1" t="s">
        <v>140</v>
      </c>
      <c r="E3737" s="1" t="str">
        <f>+VLOOKUP(D3737,'[1]Exportar Hoja de Trabajo'!$B$2:$F$2549,2,0)</f>
        <v>MEDELLIN - OLAYA HERRERA</v>
      </c>
      <c r="F3737" s="1" t="s">
        <v>59</v>
      </c>
      <c r="G3737" s="1" t="s">
        <v>60</v>
      </c>
      <c r="H3737" s="1" t="s">
        <v>147</v>
      </c>
      <c r="I3737" s="5">
        <v>43</v>
      </c>
      <c r="J3737" s="1" t="s">
        <v>173</v>
      </c>
      <c r="K3737" s="1" t="s">
        <v>174</v>
      </c>
    </row>
    <row r="3738" spans="1:11" ht="13.5" thickBot="1">
      <c r="A3738" s="30">
        <v>45383</v>
      </c>
      <c r="B3738" s="1" t="s">
        <v>13</v>
      </c>
      <c r="C3738" s="1" t="s">
        <v>290</v>
      </c>
      <c r="D3738" s="1" t="s">
        <v>14</v>
      </c>
      <c r="E3738" s="1" t="str">
        <f>+VLOOKUP(D3738,'[1]Exportar Hoja de Trabajo'!$B$2:$F$2549,2,0)</f>
        <v>SAN ANDRES-GUSTAVO ROJAS PINILLA</v>
      </c>
      <c r="F3738" s="1" t="s">
        <v>23</v>
      </c>
      <c r="G3738" s="1" t="s">
        <v>24</v>
      </c>
      <c r="H3738" s="1" t="s">
        <v>15</v>
      </c>
      <c r="I3738" s="5">
        <v>49</v>
      </c>
      <c r="J3738" s="1" t="s">
        <v>16</v>
      </c>
      <c r="K3738" s="1" t="s">
        <v>17</v>
      </c>
    </row>
    <row r="3739" spans="1:11" ht="13.5" thickBot="1">
      <c r="A3739" s="30">
        <v>45383</v>
      </c>
      <c r="B3739" s="1" t="s">
        <v>13</v>
      </c>
      <c r="C3739" s="1" t="s">
        <v>290</v>
      </c>
      <c r="D3739" s="1" t="s">
        <v>14</v>
      </c>
      <c r="E3739" s="1" t="str">
        <f>+VLOOKUP(D3739,'[1]Exportar Hoja de Trabajo'!$B$2:$F$2549,2,0)</f>
        <v>SAN ANDRES-GUSTAVO ROJAS PINILLA</v>
      </c>
      <c r="F3739" s="1" t="s">
        <v>36</v>
      </c>
      <c r="G3739" t="s">
        <v>347</v>
      </c>
      <c r="H3739" s="1" t="s">
        <v>29</v>
      </c>
      <c r="I3739" s="5">
        <v>1</v>
      </c>
      <c r="J3739" s="1" t="s">
        <v>30</v>
      </c>
      <c r="K3739" s="1" t="s">
        <v>488</v>
      </c>
    </row>
    <row r="3740" spans="1:11" ht="13.5" thickBot="1">
      <c r="A3740" s="30">
        <v>45383</v>
      </c>
      <c r="B3740" s="1" t="s">
        <v>13</v>
      </c>
      <c r="C3740" s="1" t="s">
        <v>290</v>
      </c>
      <c r="D3740" s="1" t="s">
        <v>31</v>
      </c>
      <c r="E3740" s="1" t="str">
        <f>+VLOOKUP(D3740,'[1]Exportar Hoja de Trabajo'!$B$2:$F$2549,2,0)</f>
        <v>EL EDEN</v>
      </c>
      <c r="F3740" s="1" t="s">
        <v>32</v>
      </c>
      <c r="G3740" s="1" t="s">
        <v>33</v>
      </c>
      <c r="H3740" s="1" t="s">
        <v>45</v>
      </c>
      <c r="I3740" s="5">
        <v>7</v>
      </c>
      <c r="J3740" s="1" t="s">
        <v>46</v>
      </c>
      <c r="K3740" s="1" t="s">
        <v>47</v>
      </c>
    </row>
    <row r="3741" spans="1:11" ht="13.5" thickBot="1">
      <c r="A3741" s="30">
        <v>45383</v>
      </c>
      <c r="B3741" s="1" t="s">
        <v>13</v>
      </c>
      <c r="C3741" s="1" t="s">
        <v>290</v>
      </c>
      <c r="D3741" s="1" t="s">
        <v>31</v>
      </c>
      <c r="E3741" s="1" t="str">
        <f>+VLOOKUP(D3741,'[1]Exportar Hoja de Trabajo'!$B$2:$F$2549,2,0)</f>
        <v>EL EDEN</v>
      </c>
      <c r="F3741" s="1" t="s">
        <v>32</v>
      </c>
      <c r="G3741" s="1" t="s">
        <v>33</v>
      </c>
      <c r="H3741" s="1" t="s">
        <v>29</v>
      </c>
      <c r="I3741" s="5">
        <v>31</v>
      </c>
      <c r="J3741" s="1" t="s">
        <v>30</v>
      </c>
      <c r="K3741" s="1" t="s">
        <v>488</v>
      </c>
    </row>
    <row r="3742" spans="1:11" ht="13.5" thickBot="1">
      <c r="A3742" s="30">
        <v>45383</v>
      </c>
      <c r="B3742" s="1" t="s">
        <v>13</v>
      </c>
      <c r="C3742" s="1" t="s">
        <v>290</v>
      </c>
      <c r="D3742" s="1" t="s">
        <v>31</v>
      </c>
      <c r="E3742" s="1" t="str">
        <f>+VLOOKUP(D3742,'[1]Exportar Hoja de Trabajo'!$B$2:$F$2549,2,0)</f>
        <v>EL EDEN</v>
      </c>
      <c r="F3742" s="1" t="s">
        <v>18</v>
      </c>
      <c r="G3742" s="1" t="s">
        <v>19</v>
      </c>
      <c r="H3742" s="1" t="s">
        <v>20</v>
      </c>
      <c r="I3742" s="5">
        <v>1</v>
      </c>
      <c r="J3742" s="1" t="s">
        <v>107</v>
      </c>
      <c r="K3742" s="1" t="s">
        <v>108</v>
      </c>
    </row>
    <row r="3743" spans="1:11" ht="13.5" thickBot="1">
      <c r="A3743" s="30">
        <v>45383</v>
      </c>
      <c r="B3743" s="1" t="s">
        <v>13</v>
      </c>
      <c r="C3743" s="1" t="s">
        <v>290</v>
      </c>
      <c r="D3743" s="1" t="s">
        <v>31</v>
      </c>
      <c r="E3743" s="1" t="str">
        <f>+VLOOKUP(D3743,'[1]Exportar Hoja de Trabajo'!$B$2:$F$2549,2,0)</f>
        <v>EL EDEN</v>
      </c>
      <c r="F3743" s="1" t="s">
        <v>18</v>
      </c>
      <c r="G3743" s="1" t="s">
        <v>19</v>
      </c>
      <c r="H3743" s="1" t="s">
        <v>15</v>
      </c>
      <c r="I3743" s="5">
        <v>13</v>
      </c>
      <c r="J3743" s="1" t="s">
        <v>25</v>
      </c>
      <c r="K3743" s="1" t="s">
        <v>26</v>
      </c>
    </row>
    <row r="3744" spans="1:11" ht="13.5" thickBot="1">
      <c r="A3744" s="30">
        <v>45383</v>
      </c>
      <c r="B3744" s="1" t="s">
        <v>13</v>
      </c>
      <c r="C3744" s="1" t="s">
        <v>290</v>
      </c>
      <c r="D3744" s="1" t="s">
        <v>31</v>
      </c>
      <c r="E3744" s="1" t="str">
        <f>+VLOOKUP(D3744,'[1]Exportar Hoja de Trabajo'!$B$2:$F$2549,2,0)</f>
        <v>EL EDEN</v>
      </c>
      <c r="F3744" s="1" t="s">
        <v>18</v>
      </c>
      <c r="G3744" s="1" t="s">
        <v>19</v>
      </c>
      <c r="H3744" s="1" t="s">
        <v>15</v>
      </c>
      <c r="I3744" s="5">
        <v>17</v>
      </c>
      <c r="J3744" s="1" t="s">
        <v>16</v>
      </c>
      <c r="K3744" s="1" t="s">
        <v>17</v>
      </c>
    </row>
    <row r="3745" spans="1:11" ht="13.5" thickBot="1">
      <c r="A3745" s="30">
        <v>45383</v>
      </c>
      <c r="B3745" s="1" t="s">
        <v>13</v>
      </c>
      <c r="C3745" s="1" t="s">
        <v>290</v>
      </c>
      <c r="D3745" s="1" t="s">
        <v>31</v>
      </c>
      <c r="E3745" s="1" t="str">
        <f>+VLOOKUP(D3745,'[1]Exportar Hoja de Trabajo'!$B$2:$F$2549,2,0)</f>
        <v>EL EDEN</v>
      </c>
      <c r="F3745" s="1" t="s">
        <v>23</v>
      </c>
      <c r="G3745" s="1" t="s">
        <v>24</v>
      </c>
      <c r="H3745" s="1" t="s">
        <v>29</v>
      </c>
      <c r="I3745" s="5">
        <v>31</v>
      </c>
      <c r="J3745" s="1" t="s">
        <v>30</v>
      </c>
      <c r="K3745" s="1" t="s">
        <v>488</v>
      </c>
    </row>
    <row r="3746" spans="1:11" ht="13.5" thickBot="1">
      <c r="A3746" s="30">
        <v>45383</v>
      </c>
      <c r="B3746" s="1" t="s">
        <v>13</v>
      </c>
      <c r="C3746" s="1" t="s">
        <v>290</v>
      </c>
      <c r="D3746" s="1" t="s">
        <v>31</v>
      </c>
      <c r="E3746" s="1" t="str">
        <f>+VLOOKUP(D3746,'[1]Exportar Hoja de Trabajo'!$B$2:$F$2549,2,0)</f>
        <v>EL EDEN</v>
      </c>
      <c r="F3746" s="1" t="s">
        <v>23</v>
      </c>
      <c r="G3746" s="1" t="s">
        <v>24</v>
      </c>
      <c r="H3746" s="1" t="s">
        <v>15</v>
      </c>
      <c r="I3746" s="5">
        <v>13</v>
      </c>
      <c r="J3746" s="1" t="s">
        <v>25</v>
      </c>
      <c r="K3746" s="1" t="s">
        <v>26</v>
      </c>
    </row>
    <row r="3747" spans="1:11" ht="13.5" thickBot="1">
      <c r="A3747" s="30">
        <v>45383</v>
      </c>
      <c r="B3747" s="1" t="s">
        <v>13</v>
      </c>
      <c r="C3747" s="1" t="s">
        <v>290</v>
      </c>
      <c r="D3747" s="1" t="s">
        <v>31</v>
      </c>
      <c r="E3747" s="1" t="str">
        <f>+VLOOKUP(D3747,'[1]Exportar Hoja de Trabajo'!$B$2:$F$2549,2,0)</f>
        <v>EL EDEN</v>
      </c>
      <c r="F3747" s="1" t="s">
        <v>40</v>
      </c>
      <c r="G3747" s="1" t="s">
        <v>41</v>
      </c>
      <c r="H3747" s="1" t="s">
        <v>29</v>
      </c>
      <c r="I3747" s="5">
        <v>262</v>
      </c>
      <c r="J3747" s="1" t="s">
        <v>46</v>
      </c>
      <c r="K3747" s="1" t="s">
        <v>47</v>
      </c>
    </row>
    <row r="3748" spans="1:11" ht="13.5" thickBot="1">
      <c r="A3748" s="30">
        <v>45383</v>
      </c>
      <c r="B3748" s="1" t="s">
        <v>13</v>
      </c>
      <c r="C3748" s="1" t="s">
        <v>290</v>
      </c>
      <c r="D3748" s="1" t="s">
        <v>37</v>
      </c>
      <c r="E3748" s="1" t="str">
        <f>+VLOOKUP(D3748,'[1]Exportar Hoja de Trabajo'!$B$2:$F$2549,2,0)</f>
        <v>BARRANQUILLA-E. CORTISSOZ</v>
      </c>
      <c r="F3748" s="1" t="s">
        <v>32</v>
      </c>
      <c r="G3748" s="1" t="s">
        <v>33</v>
      </c>
      <c r="H3748" s="1" t="s">
        <v>29</v>
      </c>
      <c r="I3748" s="5">
        <v>30</v>
      </c>
      <c r="J3748" s="1" t="s">
        <v>34</v>
      </c>
      <c r="K3748" s="1" t="s">
        <v>35</v>
      </c>
    </row>
    <row r="3749" spans="1:11" ht="13.5" thickBot="1">
      <c r="A3749" s="30">
        <v>45383</v>
      </c>
      <c r="B3749" s="1" t="s">
        <v>13</v>
      </c>
      <c r="C3749" s="1" t="s">
        <v>290</v>
      </c>
      <c r="D3749" s="1" t="s">
        <v>37</v>
      </c>
      <c r="E3749" s="1" t="str">
        <f>+VLOOKUP(D3749,'[1]Exportar Hoja de Trabajo'!$B$2:$F$2549,2,0)</f>
        <v>BARRANQUILLA-E. CORTISSOZ</v>
      </c>
      <c r="F3749" s="1" t="s">
        <v>32</v>
      </c>
      <c r="G3749" s="1" t="s">
        <v>33</v>
      </c>
      <c r="H3749" s="1" t="s">
        <v>15</v>
      </c>
      <c r="I3749" s="5">
        <v>44</v>
      </c>
      <c r="J3749" s="1" t="s">
        <v>25</v>
      </c>
      <c r="K3749" s="1" t="s">
        <v>26</v>
      </c>
    </row>
    <row r="3750" spans="1:11" ht="13.5" thickBot="1">
      <c r="A3750" s="30">
        <v>45383</v>
      </c>
      <c r="B3750" s="1" t="s">
        <v>13</v>
      </c>
      <c r="C3750" s="1" t="s">
        <v>290</v>
      </c>
      <c r="D3750" s="1" t="s">
        <v>37</v>
      </c>
      <c r="E3750" s="1" t="str">
        <f>+VLOOKUP(D3750,'[1]Exportar Hoja de Trabajo'!$B$2:$F$2549,2,0)</f>
        <v>BARRANQUILLA-E. CORTISSOZ</v>
      </c>
      <c r="F3750" s="1" t="s">
        <v>6</v>
      </c>
      <c r="G3750" s="1" t="s">
        <v>283</v>
      </c>
      <c r="H3750" s="1" t="s">
        <v>15</v>
      </c>
      <c r="I3750" s="5">
        <v>174</v>
      </c>
      <c r="J3750" s="1" t="s">
        <v>16</v>
      </c>
      <c r="K3750" s="1" t="s">
        <v>17</v>
      </c>
    </row>
    <row r="3751" spans="1:11" ht="13.5" thickBot="1">
      <c r="A3751" s="30">
        <v>45383</v>
      </c>
      <c r="B3751" s="1" t="s">
        <v>13</v>
      </c>
      <c r="C3751" s="1" t="s">
        <v>290</v>
      </c>
      <c r="D3751" s="1" t="s">
        <v>44</v>
      </c>
      <c r="E3751" s="1" t="str">
        <f>+VLOOKUP(D3751,'[1]Exportar Hoja de Trabajo'!$B$2:$F$2549,2,0)</f>
        <v>BUCARAMANGA - PALONEGRO</v>
      </c>
      <c r="F3751" s="1" t="s">
        <v>32</v>
      </c>
      <c r="G3751" s="1" t="s">
        <v>33</v>
      </c>
      <c r="H3751" s="1" t="s">
        <v>29</v>
      </c>
      <c r="I3751" s="5">
        <v>339</v>
      </c>
      <c r="J3751" s="1" t="s">
        <v>46</v>
      </c>
      <c r="K3751" s="1" t="s">
        <v>47</v>
      </c>
    </row>
    <row r="3752" spans="1:11" ht="13.5" thickBot="1">
      <c r="A3752" s="30">
        <v>45383</v>
      </c>
      <c r="B3752" s="1" t="s">
        <v>13</v>
      </c>
      <c r="C3752" s="1" t="s">
        <v>290</v>
      </c>
      <c r="D3752" s="1" t="s">
        <v>44</v>
      </c>
      <c r="E3752" s="1" t="str">
        <f>+VLOOKUP(D3752,'[1]Exportar Hoja de Trabajo'!$B$2:$F$2549,2,0)</f>
        <v>BUCARAMANGA - PALONEGRO</v>
      </c>
      <c r="F3752" s="1" t="s">
        <v>6</v>
      </c>
      <c r="G3752" s="1" t="s">
        <v>283</v>
      </c>
      <c r="H3752" s="1" t="s">
        <v>29</v>
      </c>
      <c r="I3752" s="5">
        <v>828</v>
      </c>
      <c r="J3752" s="1" t="s">
        <v>30</v>
      </c>
      <c r="K3752" s="1" t="s">
        <v>488</v>
      </c>
    </row>
    <row r="3753" spans="1:11" ht="13.5" thickBot="1">
      <c r="A3753" s="30">
        <v>45383</v>
      </c>
      <c r="B3753" s="1" t="s">
        <v>13</v>
      </c>
      <c r="C3753" s="1" t="s">
        <v>290</v>
      </c>
      <c r="D3753" s="1" t="s">
        <v>44</v>
      </c>
      <c r="E3753" s="1" t="str">
        <f>+VLOOKUP(D3753,'[1]Exportar Hoja de Trabajo'!$B$2:$F$2549,2,0)</f>
        <v>BUCARAMANGA - PALONEGRO</v>
      </c>
      <c r="F3753" s="1" t="s">
        <v>65</v>
      </c>
      <c r="G3753" s="1" t="s">
        <v>66</v>
      </c>
      <c r="H3753" s="1" t="s">
        <v>45</v>
      </c>
      <c r="I3753" s="5">
        <v>2</v>
      </c>
      <c r="J3753" s="1" t="s">
        <v>46</v>
      </c>
      <c r="K3753" s="1" t="s">
        <v>47</v>
      </c>
    </row>
    <row r="3754" spans="1:11" ht="13.5" thickBot="1">
      <c r="A3754" s="30">
        <v>45383</v>
      </c>
      <c r="B3754" s="1" t="s">
        <v>13</v>
      </c>
      <c r="C3754" s="1" t="s">
        <v>290</v>
      </c>
      <c r="D3754" s="1" t="s">
        <v>44</v>
      </c>
      <c r="E3754" s="1" t="str">
        <f>+VLOOKUP(D3754,'[1]Exportar Hoja de Trabajo'!$B$2:$F$2549,2,0)</f>
        <v>BUCARAMANGA - PALONEGRO</v>
      </c>
      <c r="F3754" s="1" t="s">
        <v>65</v>
      </c>
      <c r="G3754" s="1" t="s">
        <v>66</v>
      </c>
      <c r="H3754" s="1" t="s">
        <v>29</v>
      </c>
      <c r="I3754" s="5">
        <v>1</v>
      </c>
      <c r="J3754" s="1" t="s">
        <v>30</v>
      </c>
      <c r="K3754" s="1" t="s">
        <v>488</v>
      </c>
    </row>
    <row r="3755" spans="1:11" ht="13.5" thickBot="1">
      <c r="A3755" s="30">
        <v>45383</v>
      </c>
      <c r="B3755" s="1" t="s">
        <v>13</v>
      </c>
      <c r="C3755" s="1" t="s">
        <v>290</v>
      </c>
      <c r="D3755" s="1" t="s">
        <v>44</v>
      </c>
      <c r="E3755" s="1" t="str">
        <f>+VLOOKUP(D3755,'[1]Exportar Hoja de Trabajo'!$B$2:$F$2549,2,0)</f>
        <v>BUCARAMANGA - PALONEGRO</v>
      </c>
      <c r="F3755" s="1" t="s">
        <v>18</v>
      </c>
      <c r="G3755" s="1" t="s">
        <v>19</v>
      </c>
      <c r="H3755" s="1" t="s">
        <v>20</v>
      </c>
      <c r="I3755" s="5">
        <v>1</v>
      </c>
      <c r="J3755" s="1" t="s">
        <v>107</v>
      </c>
      <c r="K3755" s="1" t="s">
        <v>108</v>
      </c>
    </row>
    <row r="3756" spans="1:11" ht="13.5" thickBot="1">
      <c r="A3756" s="30">
        <v>45383</v>
      </c>
      <c r="B3756" s="1" t="s">
        <v>13</v>
      </c>
      <c r="C3756" s="1" t="s">
        <v>290</v>
      </c>
      <c r="D3756" s="1" t="s">
        <v>44</v>
      </c>
      <c r="E3756" s="1" t="str">
        <f>+VLOOKUP(D3756,'[1]Exportar Hoja de Trabajo'!$B$2:$F$2549,2,0)</f>
        <v>BUCARAMANGA - PALONEGRO</v>
      </c>
      <c r="F3756" s="1" t="s">
        <v>23</v>
      </c>
      <c r="G3756" s="1" t="s">
        <v>24</v>
      </c>
      <c r="H3756" s="1" t="s">
        <v>15</v>
      </c>
      <c r="I3756" s="5">
        <v>17</v>
      </c>
      <c r="J3756" s="1" t="s">
        <v>16</v>
      </c>
      <c r="K3756" s="1" t="s">
        <v>17</v>
      </c>
    </row>
    <row r="3757" spans="1:11" ht="13.5" thickBot="1">
      <c r="A3757" s="30">
        <v>45383</v>
      </c>
      <c r="B3757" s="1" t="s">
        <v>13</v>
      </c>
      <c r="C3757" s="1" t="s">
        <v>290</v>
      </c>
      <c r="D3757" s="1" t="s">
        <v>44</v>
      </c>
      <c r="E3757" s="1" t="str">
        <f>+VLOOKUP(D3757,'[1]Exportar Hoja de Trabajo'!$B$2:$F$2549,2,0)</f>
        <v>BUCARAMANGA - PALONEGRO</v>
      </c>
      <c r="F3757" s="1" t="s">
        <v>36</v>
      </c>
      <c r="G3757" t="s">
        <v>347</v>
      </c>
      <c r="H3757" s="1" t="s">
        <v>45</v>
      </c>
      <c r="I3757" s="5">
        <v>17</v>
      </c>
      <c r="J3757" s="1" t="s">
        <v>46</v>
      </c>
      <c r="K3757" s="1" t="s">
        <v>47</v>
      </c>
    </row>
    <row r="3758" spans="1:11" ht="13.5" thickBot="1">
      <c r="A3758" s="30">
        <v>45383</v>
      </c>
      <c r="B3758" s="1" t="s">
        <v>13</v>
      </c>
      <c r="C3758" s="1" t="s">
        <v>290</v>
      </c>
      <c r="D3758" s="1" t="s">
        <v>44</v>
      </c>
      <c r="E3758" s="1" t="str">
        <f>+VLOOKUP(D3758,'[1]Exportar Hoja de Trabajo'!$B$2:$F$2549,2,0)</f>
        <v>BUCARAMANGA - PALONEGRO</v>
      </c>
      <c r="F3758" s="1" t="s">
        <v>27</v>
      </c>
      <c r="G3758" s="1" t="s">
        <v>28</v>
      </c>
      <c r="H3758" s="1" t="s">
        <v>15</v>
      </c>
      <c r="I3758" s="5">
        <v>16</v>
      </c>
      <c r="J3758" s="1" t="s">
        <v>16</v>
      </c>
      <c r="K3758" s="1" t="s">
        <v>17</v>
      </c>
    </row>
    <row r="3759" spans="1:11" ht="13.5" thickBot="1">
      <c r="A3759" s="30">
        <v>45383</v>
      </c>
      <c r="B3759" s="1" t="s">
        <v>13</v>
      </c>
      <c r="C3759" s="1" t="s">
        <v>290</v>
      </c>
      <c r="D3759" s="1" t="s">
        <v>44</v>
      </c>
      <c r="E3759" s="1" t="str">
        <f>+VLOOKUP(D3759,'[1]Exportar Hoja de Trabajo'!$B$2:$F$2549,2,0)</f>
        <v>BUCARAMANGA - PALONEGRO</v>
      </c>
      <c r="F3759" s="1" t="s">
        <v>40</v>
      </c>
      <c r="G3759" s="1" t="s">
        <v>41</v>
      </c>
      <c r="H3759" s="1" t="s">
        <v>29</v>
      </c>
      <c r="I3759" s="5">
        <v>333</v>
      </c>
      <c r="J3759" s="1" t="s">
        <v>30</v>
      </c>
      <c r="K3759" s="1" t="s">
        <v>488</v>
      </c>
    </row>
    <row r="3760" spans="1:11" ht="13.5" thickBot="1">
      <c r="A3760" s="30">
        <v>45383</v>
      </c>
      <c r="B3760" s="1" t="s">
        <v>13</v>
      </c>
      <c r="C3760" s="1" t="s">
        <v>290</v>
      </c>
      <c r="D3760" s="1" t="s">
        <v>48</v>
      </c>
      <c r="E3760" s="1" t="str">
        <f>+VLOOKUP(D3760,'[1]Exportar Hoja de Trabajo'!$B$2:$F$2549,2,0)</f>
        <v>CALI - ALFONSO BONILLA ARAGON</v>
      </c>
      <c r="F3760" s="1" t="s">
        <v>32</v>
      </c>
      <c r="G3760" s="1" t="s">
        <v>33</v>
      </c>
      <c r="H3760" s="1" t="s">
        <v>49</v>
      </c>
      <c r="I3760" s="5">
        <v>14</v>
      </c>
      <c r="J3760" s="1" t="s">
        <v>50</v>
      </c>
      <c r="K3760" s="1" t="s">
        <v>51</v>
      </c>
    </row>
    <row r="3761" spans="1:11" ht="13.5" thickBot="1">
      <c r="A3761" s="30">
        <v>45383</v>
      </c>
      <c r="B3761" s="1" t="s">
        <v>13</v>
      </c>
      <c r="C3761" s="1" t="s">
        <v>290</v>
      </c>
      <c r="D3761" s="1" t="s">
        <v>48</v>
      </c>
      <c r="E3761" s="1" t="str">
        <f>+VLOOKUP(D3761,'[1]Exportar Hoja de Trabajo'!$B$2:$F$2549,2,0)</f>
        <v>CALI - ALFONSO BONILLA ARAGON</v>
      </c>
      <c r="F3761" s="1" t="s">
        <v>6</v>
      </c>
      <c r="G3761" s="1" t="s">
        <v>283</v>
      </c>
      <c r="H3761" s="1" t="s">
        <v>29</v>
      </c>
      <c r="I3761" s="5">
        <v>4358</v>
      </c>
      <c r="J3761" s="1" t="s">
        <v>46</v>
      </c>
      <c r="K3761" s="1" t="s">
        <v>47</v>
      </c>
    </row>
    <row r="3762" spans="1:11" ht="13.5" thickBot="1">
      <c r="A3762" s="30">
        <v>45383</v>
      </c>
      <c r="B3762" s="1" t="s">
        <v>13</v>
      </c>
      <c r="C3762" s="1" t="s">
        <v>290</v>
      </c>
      <c r="D3762" s="1" t="s">
        <v>48</v>
      </c>
      <c r="E3762" s="1" t="str">
        <f>+VLOOKUP(D3762,'[1]Exportar Hoja de Trabajo'!$B$2:$F$2549,2,0)</f>
        <v>CALI - ALFONSO BONILLA ARAGON</v>
      </c>
      <c r="F3762" s="1" t="s">
        <v>6</v>
      </c>
      <c r="G3762" s="1" t="s">
        <v>283</v>
      </c>
      <c r="H3762" s="1" t="s">
        <v>15</v>
      </c>
      <c r="I3762" s="5">
        <v>210</v>
      </c>
      <c r="J3762" s="1" t="s">
        <v>16</v>
      </c>
      <c r="K3762" s="1" t="s">
        <v>17</v>
      </c>
    </row>
    <row r="3763" spans="1:11" ht="13.5" thickBot="1">
      <c r="A3763" s="30">
        <v>45383</v>
      </c>
      <c r="B3763" s="1" t="s">
        <v>13</v>
      </c>
      <c r="C3763" s="1" t="s">
        <v>290</v>
      </c>
      <c r="D3763" s="1" t="s">
        <v>48</v>
      </c>
      <c r="E3763" s="1" t="str">
        <f>+VLOOKUP(D3763,'[1]Exportar Hoja de Trabajo'!$B$2:$F$2549,2,0)</f>
        <v>CALI - ALFONSO BONILLA ARAGON</v>
      </c>
      <c r="F3763" s="1" t="s">
        <v>18</v>
      </c>
      <c r="G3763" s="1" t="s">
        <v>19</v>
      </c>
      <c r="H3763" s="1" t="s">
        <v>67</v>
      </c>
      <c r="I3763" s="5">
        <v>1</v>
      </c>
      <c r="J3763" s="1" t="s">
        <v>68</v>
      </c>
      <c r="K3763" s="1" t="s">
        <v>69</v>
      </c>
    </row>
    <row r="3764" spans="1:11" ht="13.5" thickBot="1">
      <c r="A3764" s="30">
        <v>45383</v>
      </c>
      <c r="B3764" s="1" t="s">
        <v>13</v>
      </c>
      <c r="C3764" s="1" t="s">
        <v>290</v>
      </c>
      <c r="D3764" s="1" t="s">
        <v>48</v>
      </c>
      <c r="E3764" s="1" t="str">
        <f>+VLOOKUP(D3764,'[1]Exportar Hoja de Trabajo'!$B$2:$F$2549,2,0)</f>
        <v>CALI - ALFONSO BONILLA ARAGON</v>
      </c>
      <c r="F3764" s="1" t="s">
        <v>23</v>
      </c>
      <c r="G3764" s="1" t="s">
        <v>24</v>
      </c>
      <c r="H3764" s="1" t="s">
        <v>224</v>
      </c>
      <c r="I3764" s="5">
        <v>1</v>
      </c>
      <c r="J3764" s="1" t="s">
        <v>131</v>
      </c>
      <c r="K3764" s="1" t="s">
        <v>132</v>
      </c>
    </row>
    <row r="3765" spans="1:11" ht="13.5" thickBot="1">
      <c r="A3765" s="30">
        <v>45383</v>
      </c>
      <c r="B3765" s="1" t="s">
        <v>13</v>
      </c>
      <c r="C3765" s="1" t="s">
        <v>290</v>
      </c>
      <c r="D3765" s="1" t="s">
        <v>48</v>
      </c>
      <c r="E3765" s="1" t="str">
        <f>+VLOOKUP(D3765,'[1]Exportar Hoja de Trabajo'!$B$2:$F$2549,2,0)</f>
        <v>CALI - ALFONSO BONILLA ARAGON</v>
      </c>
      <c r="F3765" s="1" t="s">
        <v>36</v>
      </c>
      <c r="G3765" t="s">
        <v>347</v>
      </c>
      <c r="H3765" s="1" t="s">
        <v>15</v>
      </c>
      <c r="I3765" s="5">
        <v>52</v>
      </c>
      <c r="J3765" s="1" t="s">
        <v>25</v>
      </c>
      <c r="K3765" s="1" t="s">
        <v>26</v>
      </c>
    </row>
    <row r="3766" spans="1:11" ht="13.5" thickBot="1">
      <c r="A3766" s="30">
        <v>45383</v>
      </c>
      <c r="B3766" s="1" t="s">
        <v>13</v>
      </c>
      <c r="C3766" s="1" t="s">
        <v>290</v>
      </c>
      <c r="D3766" s="1" t="s">
        <v>48</v>
      </c>
      <c r="E3766" s="1" t="str">
        <f>+VLOOKUP(D3766,'[1]Exportar Hoja de Trabajo'!$B$2:$F$2549,2,0)</f>
        <v>CALI - ALFONSO BONILLA ARAGON</v>
      </c>
      <c r="F3766" s="1" t="s">
        <v>36</v>
      </c>
      <c r="G3766" t="s">
        <v>347</v>
      </c>
      <c r="H3766" s="1" t="s">
        <v>55</v>
      </c>
      <c r="I3766" s="5">
        <v>3</v>
      </c>
      <c r="J3766" s="1" t="s">
        <v>46</v>
      </c>
      <c r="K3766" s="1" t="s">
        <v>47</v>
      </c>
    </row>
    <row r="3767" spans="1:11" ht="13.5" thickBot="1">
      <c r="A3767" s="30">
        <v>45383</v>
      </c>
      <c r="B3767" s="1" t="s">
        <v>13</v>
      </c>
      <c r="C3767" s="1" t="s">
        <v>290</v>
      </c>
      <c r="D3767" s="1" t="s">
        <v>61</v>
      </c>
      <c r="E3767" s="1" t="str">
        <f>+VLOOKUP(D3767,'[1]Exportar Hoja de Trabajo'!$B$2:$F$2549,2,0)</f>
        <v>CARTAGENA - RAFAEL NUÑEZ</v>
      </c>
      <c r="F3767" s="1" t="s">
        <v>6</v>
      </c>
      <c r="G3767" s="1" t="s">
        <v>283</v>
      </c>
      <c r="H3767" s="1" t="s">
        <v>29</v>
      </c>
      <c r="I3767" s="5">
        <v>2303</v>
      </c>
      <c r="J3767" s="1" t="s">
        <v>30</v>
      </c>
      <c r="K3767" s="1" t="s">
        <v>488</v>
      </c>
    </row>
    <row r="3768" spans="1:11" ht="13.5" thickBot="1">
      <c r="A3768" s="30">
        <v>45383</v>
      </c>
      <c r="B3768" s="1" t="s">
        <v>13</v>
      </c>
      <c r="C3768" s="1" t="s">
        <v>290</v>
      </c>
      <c r="D3768" s="1" t="s">
        <v>61</v>
      </c>
      <c r="E3768" s="1" t="str">
        <f>+VLOOKUP(D3768,'[1]Exportar Hoja de Trabajo'!$B$2:$F$2549,2,0)</f>
        <v>CARTAGENA - RAFAEL NUÑEZ</v>
      </c>
      <c r="F3768" s="1" t="s">
        <v>6</v>
      </c>
      <c r="G3768" s="1" t="s">
        <v>283</v>
      </c>
      <c r="H3768" s="1" t="s">
        <v>62</v>
      </c>
      <c r="I3768" s="5">
        <v>149</v>
      </c>
      <c r="J3768" s="1" t="s">
        <v>34</v>
      </c>
      <c r="K3768" s="1" t="s">
        <v>35</v>
      </c>
    </row>
    <row r="3769" spans="1:11" ht="13.5" thickBot="1">
      <c r="A3769" s="30">
        <v>45383</v>
      </c>
      <c r="B3769" s="1" t="s">
        <v>13</v>
      </c>
      <c r="C3769" s="1" t="s">
        <v>290</v>
      </c>
      <c r="D3769" s="1" t="s">
        <v>61</v>
      </c>
      <c r="E3769" s="1" t="str">
        <f>+VLOOKUP(D3769,'[1]Exportar Hoja de Trabajo'!$B$2:$F$2549,2,0)</f>
        <v>CARTAGENA - RAFAEL NUÑEZ</v>
      </c>
      <c r="F3769" s="1" t="s">
        <v>18</v>
      </c>
      <c r="G3769" s="1" t="s">
        <v>19</v>
      </c>
      <c r="H3769" s="1" t="s">
        <v>62</v>
      </c>
      <c r="I3769" s="5">
        <v>12</v>
      </c>
      <c r="J3769" s="1" t="s">
        <v>63</v>
      </c>
      <c r="K3769" s="1" t="s">
        <v>64</v>
      </c>
    </row>
    <row r="3770" spans="1:11" ht="13.5" thickBot="1">
      <c r="A3770" s="30">
        <v>45383</v>
      </c>
      <c r="B3770" s="1" t="s">
        <v>13</v>
      </c>
      <c r="C3770" s="1" t="s">
        <v>290</v>
      </c>
      <c r="D3770" s="1" t="s">
        <v>61</v>
      </c>
      <c r="E3770" s="1" t="str">
        <f>+VLOOKUP(D3770,'[1]Exportar Hoja de Trabajo'!$B$2:$F$2549,2,0)</f>
        <v>CARTAGENA - RAFAEL NUÑEZ</v>
      </c>
      <c r="F3770" s="1" t="s">
        <v>18</v>
      </c>
      <c r="G3770" s="1" t="s">
        <v>19</v>
      </c>
      <c r="H3770" s="1" t="s">
        <v>180</v>
      </c>
      <c r="I3770" s="5">
        <v>3</v>
      </c>
      <c r="J3770" s="1" t="s">
        <v>181</v>
      </c>
      <c r="K3770" s="1" t="s">
        <v>182</v>
      </c>
    </row>
    <row r="3771" spans="1:11" ht="13.5" thickBot="1">
      <c r="A3771" s="30">
        <v>45383</v>
      </c>
      <c r="B3771" s="1" t="s">
        <v>13</v>
      </c>
      <c r="C3771" s="1" t="s">
        <v>290</v>
      </c>
      <c r="D3771" s="1" t="s">
        <v>61</v>
      </c>
      <c r="E3771" s="1" t="str">
        <f>+VLOOKUP(D3771,'[1]Exportar Hoja de Trabajo'!$B$2:$F$2549,2,0)</f>
        <v>CARTAGENA - RAFAEL NUÑEZ</v>
      </c>
      <c r="F3771" s="1" t="s">
        <v>23</v>
      </c>
      <c r="G3771" s="1" t="s">
        <v>24</v>
      </c>
      <c r="H3771" s="1" t="s">
        <v>45</v>
      </c>
      <c r="I3771" s="5">
        <v>19</v>
      </c>
      <c r="J3771" s="1" t="s">
        <v>30</v>
      </c>
      <c r="K3771" s="1" t="s">
        <v>488</v>
      </c>
    </row>
    <row r="3772" spans="1:11" ht="13.5" thickBot="1">
      <c r="A3772" s="30">
        <v>45383</v>
      </c>
      <c r="B3772" s="1" t="s">
        <v>13</v>
      </c>
      <c r="C3772" s="1" t="s">
        <v>290</v>
      </c>
      <c r="D3772" s="1" t="s">
        <v>61</v>
      </c>
      <c r="E3772" s="1" t="str">
        <f>+VLOOKUP(D3772,'[1]Exportar Hoja de Trabajo'!$B$2:$F$2549,2,0)</f>
        <v>CARTAGENA - RAFAEL NUÑEZ</v>
      </c>
      <c r="F3772" s="1" t="s">
        <v>36</v>
      </c>
      <c r="G3772" t="s">
        <v>347</v>
      </c>
      <c r="H3772" s="1" t="s">
        <v>49</v>
      </c>
      <c r="I3772" s="5">
        <v>1</v>
      </c>
      <c r="J3772" s="1" t="s">
        <v>50</v>
      </c>
      <c r="K3772" s="1" t="s">
        <v>51</v>
      </c>
    </row>
    <row r="3773" spans="1:11" ht="13.5" thickBot="1">
      <c r="A3773" s="30">
        <v>45383</v>
      </c>
      <c r="B3773" s="1" t="s">
        <v>13</v>
      </c>
      <c r="C3773" s="1" t="s">
        <v>290</v>
      </c>
      <c r="D3773" s="1" t="s">
        <v>61</v>
      </c>
      <c r="E3773" s="1" t="str">
        <f>+VLOOKUP(D3773,'[1]Exportar Hoja de Trabajo'!$B$2:$F$2549,2,0)</f>
        <v>CARTAGENA - RAFAEL NUÑEZ</v>
      </c>
      <c r="F3773" s="1" t="s">
        <v>27</v>
      </c>
      <c r="G3773" s="1" t="s">
        <v>28</v>
      </c>
      <c r="H3773" s="1" t="s">
        <v>45</v>
      </c>
      <c r="I3773" s="5">
        <v>4</v>
      </c>
      <c r="J3773" s="1" t="s">
        <v>34</v>
      </c>
      <c r="K3773" s="1" t="s">
        <v>35</v>
      </c>
    </row>
    <row r="3774" spans="1:11" ht="13.5" thickBot="1">
      <c r="A3774" s="30">
        <v>45383</v>
      </c>
      <c r="B3774" s="1" t="s">
        <v>13</v>
      </c>
      <c r="C3774" s="1" t="s">
        <v>290</v>
      </c>
      <c r="D3774" s="1" t="s">
        <v>61</v>
      </c>
      <c r="E3774" s="1" t="str">
        <f>+VLOOKUP(D3774,'[1]Exportar Hoja de Trabajo'!$B$2:$F$2549,2,0)</f>
        <v>CARTAGENA - RAFAEL NUÑEZ</v>
      </c>
      <c r="F3774" s="1" t="s">
        <v>27</v>
      </c>
      <c r="G3774" s="1" t="s">
        <v>28</v>
      </c>
      <c r="H3774" s="1" t="s">
        <v>29</v>
      </c>
      <c r="I3774" s="5">
        <v>15</v>
      </c>
      <c r="J3774" s="1" t="s">
        <v>109</v>
      </c>
      <c r="K3774" s="1" t="s">
        <v>110</v>
      </c>
    </row>
    <row r="3775" spans="1:11" ht="13.5" thickBot="1">
      <c r="A3775" s="30">
        <v>45383</v>
      </c>
      <c r="B3775" s="1" t="s">
        <v>13</v>
      </c>
      <c r="C3775" s="1" t="s">
        <v>290</v>
      </c>
      <c r="D3775" s="1" t="s">
        <v>61</v>
      </c>
      <c r="E3775" s="1" t="str">
        <f>+VLOOKUP(D3775,'[1]Exportar Hoja de Trabajo'!$B$2:$F$2549,2,0)</f>
        <v>CARTAGENA - RAFAEL NUÑEZ</v>
      </c>
      <c r="F3775" s="1" t="s">
        <v>27</v>
      </c>
      <c r="G3775" s="1" t="s">
        <v>28</v>
      </c>
      <c r="H3775" s="1" t="s">
        <v>29</v>
      </c>
      <c r="I3775" s="5">
        <v>443</v>
      </c>
      <c r="J3775" s="1" t="s">
        <v>30</v>
      </c>
      <c r="K3775" s="1" t="s">
        <v>488</v>
      </c>
    </row>
    <row r="3776" spans="1:11" ht="13.5" thickBot="1">
      <c r="A3776" s="30">
        <v>45383</v>
      </c>
      <c r="B3776" s="1" t="s">
        <v>13</v>
      </c>
      <c r="C3776" s="1" t="s">
        <v>290</v>
      </c>
      <c r="D3776" s="1" t="s">
        <v>61</v>
      </c>
      <c r="E3776" s="1" t="str">
        <f>+VLOOKUP(D3776,'[1]Exportar Hoja de Trabajo'!$B$2:$F$2549,2,0)</f>
        <v>CARTAGENA - RAFAEL NUÑEZ</v>
      </c>
      <c r="F3776" s="1" t="s">
        <v>27</v>
      </c>
      <c r="G3776" s="1" t="s">
        <v>28</v>
      </c>
      <c r="H3776" s="1" t="s">
        <v>62</v>
      </c>
      <c r="I3776" s="5">
        <v>24</v>
      </c>
      <c r="J3776" s="1" t="s">
        <v>34</v>
      </c>
      <c r="K3776" s="1" t="s">
        <v>35</v>
      </c>
    </row>
    <row r="3777" spans="1:11" ht="13.5" thickBot="1">
      <c r="A3777" s="30">
        <v>45383</v>
      </c>
      <c r="B3777" s="1" t="s">
        <v>13</v>
      </c>
      <c r="C3777" s="1" t="s">
        <v>290</v>
      </c>
      <c r="D3777" s="1" t="s">
        <v>61</v>
      </c>
      <c r="E3777" s="1" t="str">
        <f>+VLOOKUP(D3777,'[1]Exportar Hoja de Trabajo'!$B$2:$F$2549,2,0)</f>
        <v>CARTAGENA - RAFAEL NUÑEZ</v>
      </c>
      <c r="F3777" s="1" t="s">
        <v>38</v>
      </c>
      <c r="G3777" s="1" t="s">
        <v>39</v>
      </c>
      <c r="H3777" s="1" t="s">
        <v>15</v>
      </c>
      <c r="I3777" s="5">
        <v>12</v>
      </c>
      <c r="J3777" s="1" t="s">
        <v>70</v>
      </c>
      <c r="K3777" s="1" t="s">
        <v>71</v>
      </c>
    </row>
    <row r="3778" spans="1:11" ht="13.5" thickBot="1">
      <c r="A3778" s="30">
        <v>45383</v>
      </c>
      <c r="B3778" s="1" t="s">
        <v>13</v>
      </c>
      <c r="C3778" s="1" t="s">
        <v>290</v>
      </c>
      <c r="D3778" s="1" t="s">
        <v>61</v>
      </c>
      <c r="E3778" s="1" t="str">
        <f>+VLOOKUP(D3778,'[1]Exportar Hoja de Trabajo'!$B$2:$F$2549,2,0)</f>
        <v>CARTAGENA - RAFAEL NUÑEZ</v>
      </c>
      <c r="F3778" s="1" t="s">
        <v>38</v>
      </c>
      <c r="G3778" s="1" t="s">
        <v>39</v>
      </c>
      <c r="H3778" s="1" t="s">
        <v>15</v>
      </c>
      <c r="I3778" s="5">
        <v>3</v>
      </c>
      <c r="J3778" s="1" t="s">
        <v>16</v>
      </c>
      <c r="K3778" s="1" t="s">
        <v>17</v>
      </c>
    </row>
    <row r="3779" spans="1:11" ht="13.5" thickBot="1">
      <c r="A3779" s="30">
        <v>45383</v>
      </c>
      <c r="B3779" s="1" t="s">
        <v>13</v>
      </c>
      <c r="C3779" s="1" t="s">
        <v>290</v>
      </c>
      <c r="D3779" s="1" t="s">
        <v>61</v>
      </c>
      <c r="E3779" s="1" t="str">
        <f>+VLOOKUP(D3779,'[1]Exportar Hoja de Trabajo'!$B$2:$F$2549,2,0)</f>
        <v>CARTAGENA - RAFAEL NUÑEZ</v>
      </c>
      <c r="F3779" s="1" t="s">
        <v>40</v>
      </c>
      <c r="G3779" s="1" t="s">
        <v>41</v>
      </c>
      <c r="H3779" s="1" t="s">
        <v>29</v>
      </c>
      <c r="I3779" s="5">
        <v>1403</v>
      </c>
      <c r="J3779" s="1" t="s">
        <v>30</v>
      </c>
      <c r="K3779" s="1" t="s">
        <v>488</v>
      </c>
    </row>
    <row r="3780" spans="1:11" ht="13.5" thickBot="1">
      <c r="A3780" s="30">
        <v>45383</v>
      </c>
      <c r="B3780" s="1" t="s">
        <v>13</v>
      </c>
      <c r="C3780" s="1" t="s">
        <v>290</v>
      </c>
      <c r="D3780" s="1" t="s">
        <v>61</v>
      </c>
      <c r="E3780" s="1" t="str">
        <f>+VLOOKUP(D3780,'[1]Exportar Hoja de Trabajo'!$B$2:$F$2549,2,0)</f>
        <v>CARTAGENA - RAFAEL NUÑEZ</v>
      </c>
      <c r="F3780" s="1" t="s">
        <v>40</v>
      </c>
      <c r="G3780" s="1" t="s">
        <v>41</v>
      </c>
      <c r="H3780" s="1" t="s">
        <v>15</v>
      </c>
      <c r="I3780" s="5">
        <v>311</v>
      </c>
      <c r="J3780" s="1" t="s">
        <v>25</v>
      </c>
      <c r="K3780" s="1" t="s">
        <v>26</v>
      </c>
    </row>
    <row r="3781" spans="1:11" ht="13.5" thickBot="1">
      <c r="A3781" s="30">
        <v>45383</v>
      </c>
      <c r="B3781" s="1" t="s">
        <v>13</v>
      </c>
      <c r="C3781" s="1" t="s">
        <v>290</v>
      </c>
      <c r="D3781" s="1" t="s">
        <v>61</v>
      </c>
      <c r="E3781" s="1" t="str">
        <f>+VLOOKUP(D3781,'[1]Exportar Hoja de Trabajo'!$B$2:$F$2549,2,0)</f>
        <v>CARTAGENA - RAFAEL NUÑEZ</v>
      </c>
      <c r="F3781" s="1" t="s">
        <v>59</v>
      </c>
      <c r="G3781" s="1" t="s">
        <v>60</v>
      </c>
      <c r="H3781" s="1" t="s">
        <v>15</v>
      </c>
      <c r="I3781" s="5">
        <v>146</v>
      </c>
      <c r="J3781" s="1" t="s">
        <v>16</v>
      </c>
      <c r="K3781" s="1" t="s">
        <v>17</v>
      </c>
    </row>
    <row r="3782" spans="1:11" ht="13.5" thickBot="1">
      <c r="A3782" s="30">
        <v>45383</v>
      </c>
      <c r="B3782" s="1" t="s">
        <v>13</v>
      </c>
      <c r="C3782" s="1" t="s">
        <v>290</v>
      </c>
      <c r="D3782" s="1" t="s">
        <v>72</v>
      </c>
      <c r="E3782" s="1" t="str">
        <f>+VLOOKUP(D3782,'[1]Exportar Hoja de Trabajo'!$B$2:$F$2549,2,0)</f>
        <v>CAMILO DAZA</v>
      </c>
      <c r="F3782" s="1" t="s">
        <v>32</v>
      </c>
      <c r="G3782" s="1" t="s">
        <v>33</v>
      </c>
      <c r="H3782" s="1" t="s">
        <v>45</v>
      </c>
      <c r="I3782" s="5">
        <v>35</v>
      </c>
      <c r="J3782" s="1" t="s">
        <v>46</v>
      </c>
      <c r="K3782" s="1" t="s">
        <v>47</v>
      </c>
    </row>
    <row r="3783" spans="1:11" ht="13.5" thickBot="1">
      <c r="A3783" s="30">
        <v>45383</v>
      </c>
      <c r="B3783" s="1" t="s">
        <v>13</v>
      </c>
      <c r="C3783" s="1" t="s">
        <v>290</v>
      </c>
      <c r="D3783" s="1" t="s">
        <v>72</v>
      </c>
      <c r="E3783" s="1" t="str">
        <f>+VLOOKUP(D3783,'[1]Exportar Hoja de Trabajo'!$B$2:$F$2549,2,0)</f>
        <v>CAMILO DAZA</v>
      </c>
      <c r="F3783" s="1" t="s">
        <v>6</v>
      </c>
      <c r="G3783" s="1" t="s">
        <v>283</v>
      </c>
      <c r="H3783" s="1" t="s">
        <v>20</v>
      </c>
      <c r="I3783" s="5">
        <v>4</v>
      </c>
      <c r="J3783" s="1" t="s">
        <v>107</v>
      </c>
      <c r="K3783" s="1" t="s">
        <v>108</v>
      </c>
    </row>
    <row r="3784" spans="1:11" ht="13.5" thickBot="1">
      <c r="A3784" s="30">
        <v>45383</v>
      </c>
      <c r="B3784" s="1" t="s">
        <v>13</v>
      </c>
      <c r="C3784" s="1" t="s">
        <v>290</v>
      </c>
      <c r="D3784" s="1" t="s">
        <v>72</v>
      </c>
      <c r="E3784" s="1" t="str">
        <f>+VLOOKUP(D3784,'[1]Exportar Hoja de Trabajo'!$B$2:$F$2549,2,0)</f>
        <v>CAMILO DAZA</v>
      </c>
      <c r="F3784" s="1" t="s">
        <v>6</v>
      </c>
      <c r="G3784" s="1" t="s">
        <v>283</v>
      </c>
      <c r="H3784" s="1" t="s">
        <v>15</v>
      </c>
      <c r="I3784" s="5">
        <v>65</v>
      </c>
      <c r="J3784" s="1" t="s">
        <v>25</v>
      </c>
      <c r="K3784" s="1" t="s">
        <v>26</v>
      </c>
    </row>
    <row r="3785" spans="1:11" ht="13.5" thickBot="1">
      <c r="A3785" s="30">
        <v>45383</v>
      </c>
      <c r="B3785" s="1" t="s">
        <v>13</v>
      </c>
      <c r="C3785" s="1" t="s">
        <v>290</v>
      </c>
      <c r="D3785" s="1" t="s">
        <v>72</v>
      </c>
      <c r="E3785" s="1" t="str">
        <f>+VLOOKUP(D3785,'[1]Exportar Hoja de Trabajo'!$B$2:$F$2549,2,0)</f>
        <v>CAMILO DAZA</v>
      </c>
      <c r="F3785" s="1" t="s">
        <v>18</v>
      </c>
      <c r="G3785" s="1" t="s">
        <v>19</v>
      </c>
      <c r="H3785" s="1" t="s">
        <v>29</v>
      </c>
      <c r="I3785" s="5">
        <v>60</v>
      </c>
      <c r="J3785" s="1" t="s">
        <v>30</v>
      </c>
      <c r="K3785" s="1" t="s">
        <v>488</v>
      </c>
    </row>
    <row r="3786" spans="1:11" ht="13.5" thickBot="1">
      <c r="A3786" s="30">
        <v>45383</v>
      </c>
      <c r="B3786" s="1" t="s">
        <v>13</v>
      </c>
      <c r="C3786" s="1" t="s">
        <v>290</v>
      </c>
      <c r="D3786" s="1" t="s">
        <v>72</v>
      </c>
      <c r="E3786" s="1" t="str">
        <f>+VLOOKUP(D3786,'[1]Exportar Hoja de Trabajo'!$B$2:$F$2549,2,0)</f>
        <v>CAMILO DAZA</v>
      </c>
      <c r="F3786" s="1" t="s">
        <v>18</v>
      </c>
      <c r="G3786" s="1" t="s">
        <v>19</v>
      </c>
      <c r="H3786" s="1" t="s">
        <v>15</v>
      </c>
      <c r="I3786" s="5">
        <v>17</v>
      </c>
      <c r="J3786" s="1" t="s">
        <v>25</v>
      </c>
      <c r="K3786" s="1" t="s">
        <v>26</v>
      </c>
    </row>
    <row r="3787" spans="1:11" ht="13.5" thickBot="1">
      <c r="A3787" s="30">
        <v>45383</v>
      </c>
      <c r="B3787" s="1" t="s">
        <v>13</v>
      </c>
      <c r="C3787" s="1" t="s">
        <v>290</v>
      </c>
      <c r="D3787" s="1" t="s">
        <v>72</v>
      </c>
      <c r="E3787" s="1" t="str">
        <f>+VLOOKUP(D3787,'[1]Exportar Hoja de Trabajo'!$B$2:$F$2549,2,0)</f>
        <v>CAMILO DAZA</v>
      </c>
      <c r="F3787" s="1" t="s">
        <v>27</v>
      </c>
      <c r="G3787" s="1" t="s">
        <v>28</v>
      </c>
      <c r="H3787" s="1" t="s">
        <v>29</v>
      </c>
      <c r="I3787" s="5">
        <v>299</v>
      </c>
      <c r="J3787" s="1" t="s">
        <v>46</v>
      </c>
      <c r="K3787" s="1" t="s">
        <v>47</v>
      </c>
    </row>
    <row r="3788" spans="1:11" ht="13.5" thickBot="1">
      <c r="A3788" s="30">
        <v>45383</v>
      </c>
      <c r="B3788" s="1" t="s">
        <v>13</v>
      </c>
      <c r="C3788" s="1" t="s">
        <v>290</v>
      </c>
      <c r="D3788" s="1" t="s">
        <v>72</v>
      </c>
      <c r="E3788" s="1" t="str">
        <f>+VLOOKUP(D3788,'[1]Exportar Hoja de Trabajo'!$B$2:$F$2549,2,0)</f>
        <v>CAMILO DAZA</v>
      </c>
      <c r="F3788" s="1" t="s">
        <v>40</v>
      </c>
      <c r="G3788" s="1" t="s">
        <v>41</v>
      </c>
      <c r="H3788" s="1" t="s">
        <v>45</v>
      </c>
      <c r="I3788" s="5">
        <v>87</v>
      </c>
      <c r="J3788" s="1" t="s">
        <v>46</v>
      </c>
      <c r="K3788" s="1" t="s">
        <v>47</v>
      </c>
    </row>
    <row r="3789" spans="1:11" ht="13.5" thickBot="1">
      <c r="A3789" s="30">
        <v>45383</v>
      </c>
      <c r="B3789" s="1" t="s">
        <v>13</v>
      </c>
      <c r="C3789" s="1" t="s">
        <v>290</v>
      </c>
      <c r="D3789" s="1" t="s">
        <v>72</v>
      </c>
      <c r="E3789" s="1" t="str">
        <f>+VLOOKUP(D3789,'[1]Exportar Hoja de Trabajo'!$B$2:$F$2549,2,0)</f>
        <v>CAMILO DAZA</v>
      </c>
      <c r="F3789" s="1" t="s">
        <v>40</v>
      </c>
      <c r="G3789" s="1" t="s">
        <v>41</v>
      </c>
      <c r="H3789" s="1" t="s">
        <v>15</v>
      </c>
      <c r="I3789" s="5">
        <v>29</v>
      </c>
      <c r="J3789" s="1" t="s">
        <v>25</v>
      </c>
      <c r="K3789" s="1" t="s">
        <v>26</v>
      </c>
    </row>
    <row r="3790" spans="1:11" ht="13.5" thickBot="1">
      <c r="A3790" s="30">
        <v>45383</v>
      </c>
      <c r="B3790" s="1" t="s">
        <v>13</v>
      </c>
      <c r="C3790" s="1" t="s">
        <v>290</v>
      </c>
      <c r="D3790" s="1" t="s">
        <v>74</v>
      </c>
      <c r="E3790" s="1" t="str">
        <f>+VLOOKUP(D3790,'[1]Exportar Hoja de Trabajo'!$B$2:$F$2549,2,0)</f>
        <v>PERALES</v>
      </c>
      <c r="F3790" s="1" t="s">
        <v>6</v>
      </c>
      <c r="G3790" s="1" t="s">
        <v>283</v>
      </c>
      <c r="H3790" s="1" t="s">
        <v>45</v>
      </c>
      <c r="I3790" s="5">
        <v>14</v>
      </c>
      <c r="J3790" s="1" t="s">
        <v>46</v>
      </c>
      <c r="K3790" s="1" t="s">
        <v>47</v>
      </c>
    </row>
    <row r="3791" spans="1:11" ht="13.5" thickBot="1">
      <c r="A3791" s="30">
        <v>45383</v>
      </c>
      <c r="B3791" s="1" t="s">
        <v>13</v>
      </c>
      <c r="C3791" s="1" t="s">
        <v>290</v>
      </c>
      <c r="D3791" s="1" t="s">
        <v>74</v>
      </c>
      <c r="E3791" s="1" t="str">
        <f>+VLOOKUP(D3791,'[1]Exportar Hoja de Trabajo'!$B$2:$F$2549,2,0)</f>
        <v>PERALES</v>
      </c>
      <c r="F3791" s="1" t="s">
        <v>18</v>
      </c>
      <c r="G3791" s="1" t="s">
        <v>19</v>
      </c>
      <c r="H3791" s="1" t="s">
        <v>45</v>
      </c>
      <c r="I3791" s="5">
        <v>2</v>
      </c>
      <c r="J3791" s="1" t="s">
        <v>46</v>
      </c>
      <c r="K3791" s="1" t="s">
        <v>47</v>
      </c>
    </row>
    <row r="3792" spans="1:11" ht="13.5" thickBot="1">
      <c r="A3792" s="30">
        <v>45383</v>
      </c>
      <c r="B3792" s="1" t="s">
        <v>13</v>
      </c>
      <c r="C3792" s="1" t="s">
        <v>290</v>
      </c>
      <c r="D3792" s="1" t="s">
        <v>74</v>
      </c>
      <c r="E3792" s="1" t="str">
        <f>+VLOOKUP(D3792,'[1]Exportar Hoja de Trabajo'!$B$2:$F$2549,2,0)</f>
        <v>PERALES</v>
      </c>
      <c r="F3792" s="1" t="s">
        <v>40</v>
      </c>
      <c r="G3792" s="1" t="s">
        <v>41</v>
      </c>
      <c r="H3792" s="1" t="s">
        <v>45</v>
      </c>
      <c r="I3792" s="5">
        <v>2</v>
      </c>
      <c r="J3792" s="1" t="s">
        <v>46</v>
      </c>
      <c r="K3792" s="1" t="s">
        <v>47</v>
      </c>
    </row>
    <row r="3793" spans="1:11" ht="13.5" thickBot="1">
      <c r="A3793" s="30">
        <v>45383</v>
      </c>
      <c r="B3793" s="1" t="s">
        <v>13</v>
      </c>
      <c r="C3793" s="1" t="s">
        <v>290</v>
      </c>
      <c r="D3793" s="1" t="s">
        <v>75</v>
      </c>
      <c r="E3793" s="1" t="str">
        <f>+VLOOKUP(D3793,'[1]Exportar Hoja de Trabajo'!$B$2:$F$2549,2,0)</f>
        <v>IPIALES - SAN LUIS</v>
      </c>
      <c r="F3793" s="1" t="s">
        <v>27</v>
      </c>
      <c r="G3793" s="1" t="s">
        <v>28</v>
      </c>
      <c r="H3793" s="1" t="s">
        <v>29</v>
      </c>
      <c r="I3793" s="5">
        <v>30</v>
      </c>
      <c r="J3793" s="1" t="s">
        <v>46</v>
      </c>
      <c r="K3793" s="1" t="s">
        <v>47</v>
      </c>
    </row>
    <row r="3794" spans="1:11" ht="13.5" thickBot="1">
      <c r="A3794" s="30">
        <v>45383</v>
      </c>
      <c r="B3794" s="1" t="s">
        <v>13</v>
      </c>
      <c r="C3794" s="1" t="s">
        <v>290</v>
      </c>
      <c r="D3794" s="1" t="s">
        <v>124</v>
      </c>
      <c r="E3794" s="1" t="str">
        <f>+VLOOKUP(D3794,'[1]Exportar Hoja de Trabajo'!$B$2:$F$2549,2,0)</f>
        <v>LETICIA-ALFREDO VASQUEZ COBO</v>
      </c>
      <c r="F3794" s="1" t="s">
        <v>65</v>
      </c>
      <c r="G3794" s="1" t="s">
        <v>66</v>
      </c>
      <c r="H3794" s="1" t="s">
        <v>29</v>
      </c>
      <c r="I3794" s="5">
        <v>1</v>
      </c>
      <c r="J3794" s="1" t="s">
        <v>30</v>
      </c>
      <c r="K3794" s="1" t="s">
        <v>488</v>
      </c>
    </row>
    <row r="3795" spans="1:11" ht="13.5" thickBot="1">
      <c r="A3795" s="30">
        <v>45383</v>
      </c>
      <c r="B3795" s="1" t="s">
        <v>13</v>
      </c>
      <c r="C3795" s="1" t="s">
        <v>290</v>
      </c>
      <c r="D3795" s="1" t="s">
        <v>76</v>
      </c>
      <c r="E3795" s="1" t="str">
        <f>+VLOOKUP(D3795,'[1]Exportar Hoja de Trabajo'!$B$2:$F$2549,2,0)</f>
        <v>RIONEGRO - JOSE M. CORDOVA</v>
      </c>
      <c r="F3795" s="1" t="s">
        <v>32</v>
      </c>
      <c r="G3795" s="1" t="s">
        <v>33</v>
      </c>
      <c r="H3795" s="1" t="s">
        <v>29</v>
      </c>
      <c r="I3795" s="5">
        <v>18</v>
      </c>
      <c r="J3795" s="1" t="s">
        <v>77</v>
      </c>
      <c r="K3795" s="1" t="s">
        <v>78</v>
      </c>
    </row>
    <row r="3796" spans="1:11" ht="13.5" thickBot="1">
      <c r="A3796" s="30">
        <v>45383</v>
      </c>
      <c r="B3796" s="1" t="s">
        <v>13</v>
      </c>
      <c r="C3796" s="1" t="s">
        <v>290</v>
      </c>
      <c r="D3796" s="1" t="s">
        <v>76</v>
      </c>
      <c r="E3796" s="1" t="str">
        <f>+VLOOKUP(D3796,'[1]Exportar Hoja de Trabajo'!$B$2:$F$2549,2,0)</f>
        <v>RIONEGRO - JOSE M. CORDOVA</v>
      </c>
      <c r="F3796" s="1" t="s">
        <v>32</v>
      </c>
      <c r="G3796" s="1" t="s">
        <v>33</v>
      </c>
      <c r="H3796" s="1" t="s">
        <v>29</v>
      </c>
      <c r="I3796" s="5">
        <v>30</v>
      </c>
      <c r="J3796" s="1" t="s">
        <v>82</v>
      </c>
      <c r="K3796" s="1" t="s">
        <v>83</v>
      </c>
    </row>
    <row r="3797" spans="1:11" ht="13.5" thickBot="1">
      <c r="A3797" s="30">
        <v>45383</v>
      </c>
      <c r="B3797" s="1" t="s">
        <v>13</v>
      </c>
      <c r="C3797" s="1" t="s">
        <v>290</v>
      </c>
      <c r="D3797" s="1" t="s">
        <v>76</v>
      </c>
      <c r="E3797" s="1" t="str">
        <f>+VLOOKUP(D3797,'[1]Exportar Hoja de Trabajo'!$B$2:$F$2549,2,0)</f>
        <v>RIONEGRO - JOSE M. CORDOVA</v>
      </c>
      <c r="F3797" s="1" t="s">
        <v>32</v>
      </c>
      <c r="G3797" s="1" t="s">
        <v>33</v>
      </c>
      <c r="H3797" s="1" t="s">
        <v>15</v>
      </c>
      <c r="I3797" s="5">
        <v>201</v>
      </c>
      <c r="J3797" s="1" t="s">
        <v>25</v>
      </c>
      <c r="K3797" s="1" t="s">
        <v>26</v>
      </c>
    </row>
    <row r="3798" spans="1:11" ht="13.5" thickBot="1">
      <c r="A3798" s="30">
        <v>45383</v>
      </c>
      <c r="B3798" s="1" t="s">
        <v>13</v>
      </c>
      <c r="C3798" s="1" t="s">
        <v>290</v>
      </c>
      <c r="D3798" s="1" t="s">
        <v>76</v>
      </c>
      <c r="E3798" s="1" t="str">
        <f>+VLOOKUP(D3798,'[1]Exportar Hoja de Trabajo'!$B$2:$F$2549,2,0)</f>
        <v>RIONEGRO - JOSE M. CORDOVA</v>
      </c>
      <c r="F3798" s="1" t="s">
        <v>32</v>
      </c>
      <c r="G3798" s="1" t="s">
        <v>33</v>
      </c>
      <c r="H3798" s="1" t="s">
        <v>126</v>
      </c>
      <c r="I3798" s="5">
        <v>13</v>
      </c>
      <c r="J3798" s="1" t="s">
        <v>127</v>
      </c>
      <c r="K3798" s="1" t="s">
        <v>128</v>
      </c>
    </row>
    <row r="3799" spans="1:11" ht="13.5" thickBot="1">
      <c r="A3799" s="30">
        <v>45383</v>
      </c>
      <c r="B3799" s="1" t="s">
        <v>13</v>
      </c>
      <c r="C3799" s="1" t="s">
        <v>290</v>
      </c>
      <c r="D3799" s="1" t="s">
        <v>76</v>
      </c>
      <c r="E3799" s="1" t="str">
        <f>+VLOOKUP(D3799,'[1]Exportar Hoja de Trabajo'!$B$2:$F$2549,2,0)</f>
        <v>RIONEGRO - JOSE M. CORDOVA</v>
      </c>
      <c r="F3799" s="1" t="s">
        <v>6</v>
      </c>
      <c r="G3799" s="1" t="s">
        <v>283</v>
      </c>
      <c r="H3799" s="1" t="s">
        <v>45</v>
      </c>
      <c r="I3799" s="5">
        <v>156</v>
      </c>
      <c r="J3799" s="1" t="s">
        <v>46</v>
      </c>
      <c r="K3799" s="1" t="s">
        <v>47</v>
      </c>
    </row>
    <row r="3800" spans="1:11" ht="13.5" thickBot="1">
      <c r="A3800" s="30">
        <v>45383</v>
      </c>
      <c r="B3800" s="1" t="s">
        <v>13</v>
      </c>
      <c r="C3800" s="1" t="s">
        <v>290</v>
      </c>
      <c r="D3800" s="1" t="s">
        <v>76</v>
      </c>
      <c r="E3800" s="1" t="str">
        <f>+VLOOKUP(D3800,'[1]Exportar Hoja de Trabajo'!$B$2:$F$2549,2,0)</f>
        <v>RIONEGRO - JOSE M. CORDOVA</v>
      </c>
      <c r="F3800" s="1" t="s">
        <v>6</v>
      </c>
      <c r="G3800" s="1" t="s">
        <v>283</v>
      </c>
      <c r="H3800" s="1" t="s">
        <v>49</v>
      </c>
      <c r="I3800" s="5">
        <v>1155</v>
      </c>
      <c r="J3800" s="1" t="s">
        <v>50</v>
      </c>
      <c r="K3800" s="1" t="s">
        <v>51</v>
      </c>
    </row>
    <row r="3801" spans="1:11" ht="13.5" thickBot="1">
      <c r="A3801" s="30">
        <v>45383</v>
      </c>
      <c r="B3801" s="1" t="s">
        <v>13</v>
      </c>
      <c r="C3801" s="1" t="s">
        <v>290</v>
      </c>
      <c r="D3801" s="1" t="s">
        <v>76</v>
      </c>
      <c r="E3801" s="1" t="str">
        <f>+VLOOKUP(D3801,'[1]Exportar Hoja de Trabajo'!$B$2:$F$2549,2,0)</f>
        <v>RIONEGRO - JOSE M. CORDOVA</v>
      </c>
      <c r="F3801" s="1" t="s">
        <v>6</v>
      </c>
      <c r="G3801" s="1" t="s">
        <v>283</v>
      </c>
      <c r="H3801" s="1" t="s">
        <v>29</v>
      </c>
      <c r="I3801" s="5">
        <v>98</v>
      </c>
      <c r="J3801" s="1" t="s">
        <v>109</v>
      </c>
      <c r="K3801" s="1" t="s">
        <v>110</v>
      </c>
    </row>
    <row r="3802" spans="1:11" ht="13.5" thickBot="1">
      <c r="A3802" s="30">
        <v>45383</v>
      </c>
      <c r="B3802" s="1" t="s">
        <v>13</v>
      </c>
      <c r="C3802" s="1" t="s">
        <v>290</v>
      </c>
      <c r="D3802" s="1" t="s">
        <v>76</v>
      </c>
      <c r="E3802" s="1" t="str">
        <f>+VLOOKUP(D3802,'[1]Exportar Hoja de Trabajo'!$B$2:$F$2549,2,0)</f>
        <v>RIONEGRO - JOSE M. CORDOVA</v>
      </c>
      <c r="F3802" s="1" t="s">
        <v>65</v>
      </c>
      <c r="G3802" s="1" t="s">
        <v>66</v>
      </c>
      <c r="H3802" s="1" t="s">
        <v>29</v>
      </c>
      <c r="I3802" s="5">
        <v>93</v>
      </c>
      <c r="J3802" s="1" t="s">
        <v>46</v>
      </c>
      <c r="K3802" s="1" t="s">
        <v>47</v>
      </c>
    </row>
    <row r="3803" spans="1:11" ht="13.5" thickBot="1">
      <c r="A3803" s="30">
        <v>45383</v>
      </c>
      <c r="B3803" s="1" t="s">
        <v>13</v>
      </c>
      <c r="C3803" s="1" t="s">
        <v>290</v>
      </c>
      <c r="D3803" s="1" t="s">
        <v>76</v>
      </c>
      <c r="E3803" s="1" t="str">
        <f>+VLOOKUP(D3803,'[1]Exportar Hoja de Trabajo'!$B$2:$F$2549,2,0)</f>
        <v>RIONEGRO - JOSE M. CORDOVA</v>
      </c>
      <c r="F3803" s="1" t="s">
        <v>18</v>
      </c>
      <c r="G3803" s="1" t="s">
        <v>19</v>
      </c>
      <c r="H3803" s="1" t="s">
        <v>45</v>
      </c>
      <c r="I3803" s="5">
        <v>1</v>
      </c>
      <c r="J3803" s="1" t="s">
        <v>82</v>
      </c>
      <c r="K3803" s="1" t="s">
        <v>83</v>
      </c>
    </row>
    <row r="3804" spans="1:11" ht="13.5" thickBot="1">
      <c r="A3804" s="30">
        <v>45383</v>
      </c>
      <c r="B3804" s="1" t="s">
        <v>13</v>
      </c>
      <c r="C3804" s="1" t="s">
        <v>290</v>
      </c>
      <c r="D3804" s="1" t="s">
        <v>76</v>
      </c>
      <c r="E3804" s="1" t="str">
        <f>+VLOOKUP(D3804,'[1]Exportar Hoja de Trabajo'!$B$2:$F$2549,2,0)</f>
        <v>RIONEGRO - JOSE M. CORDOVA</v>
      </c>
      <c r="F3804" s="1" t="s">
        <v>18</v>
      </c>
      <c r="G3804" s="1" t="s">
        <v>19</v>
      </c>
      <c r="H3804" s="1" t="s">
        <v>15</v>
      </c>
      <c r="I3804" s="5">
        <v>234</v>
      </c>
      <c r="J3804" s="1" t="s">
        <v>25</v>
      </c>
      <c r="K3804" s="1" t="s">
        <v>26</v>
      </c>
    </row>
    <row r="3805" spans="1:11" ht="13.5" thickBot="1">
      <c r="A3805" s="30">
        <v>45383</v>
      </c>
      <c r="B3805" s="1" t="s">
        <v>13</v>
      </c>
      <c r="C3805" s="1" t="s">
        <v>290</v>
      </c>
      <c r="D3805" s="1" t="s">
        <v>76</v>
      </c>
      <c r="E3805" s="1" t="str">
        <f>+VLOOKUP(D3805,'[1]Exportar Hoja de Trabajo'!$B$2:$F$2549,2,0)</f>
        <v>RIONEGRO - JOSE M. CORDOVA</v>
      </c>
      <c r="F3805" s="1" t="s">
        <v>23</v>
      </c>
      <c r="G3805" s="1" t="s">
        <v>24</v>
      </c>
      <c r="H3805" s="1" t="s">
        <v>29</v>
      </c>
      <c r="I3805" s="5">
        <v>2433</v>
      </c>
      <c r="J3805" s="1" t="s">
        <v>46</v>
      </c>
      <c r="K3805" s="1" t="s">
        <v>47</v>
      </c>
    </row>
    <row r="3806" spans="1:11" ht="13.5" thickBot="1">
      <c r="A3806" s="30">
        <v>45383</v>
      </c>
      <c r="B3806" s="1" t="s">
        <v>13</v>
      </c>
      <c r="C3806" s="1" t="s">
        <v>290</v>
      </c>
      <c r="D3806" s="1" t="s">
        <v>76</v>
      </c>
      <c r="E3806" s="1" t="str">
        <f>+VLOOKUP(D3806,'[1]Exportar Hoja de Trabajo'!$B$2:$F$2549,2,0)</f>
        <v>RIONEGRO - JOSE M. CORDOVA</v>
      </c>
      <c r="F3806" s="1" t="s">
        <v>23</v>
      </c>
      <c r="G3806" s="1" t="s">
        <v>24</v>
      </c>
      <c r="H3806" s="1" t="s">
        <v>55</v>
      </c>
      <c r="I3806" s="5">
        <v>40</v>
      </c>
      <c r="J3806" s="1" t="s">
        <v>46</v>
      </c>
      <c r="K3806" s="1" t="s">
        <v>47</v>
      </c>
    </row>
    <row r="3807" spans="1:11" ht="13.5" thickBot="1">
      <c r="A3807" s="30">
        <v>45383</v>
      </c>
      <c r="B3807" s="1" t="s">
        <v>13</v>
      </c>
      <c r="C3807" s="1" t="s">
        <v>290</v>
      </c>
      <c r="D3807" s="1" t="s">
        <v>76</v>
      </c>
      <c r="E3807" s="1" t="str">
        <f>+VLOOKUP(D3807,'[1]Exportar Hoja de Trabajo'!$B$2:$F$2549,2,0)</f>
        <v>RIONEGRO - JOSE M. CORDOVA</v>
      </c>
      <c r="F3807" s="1" t="s">
        <v>36</v>
      </c>
      <c r="G3807" t="s">
        <v>347</v>
      </c>
      <c r="H3807" s="1" t="s">
        <v>45</v>
      </c>
      <c r="I3807" s="5">
        <v>6</v>
      </c>
      <c r="J3807" s="1" t="s">
        <v>46</v>
      </c>
      <c r="K3807" s="1" t="s">
        <v>47</v>
      </c>
    </row>
    <row r="3808" spans="1:11" ht="13.5" thickBot="1">
      <c r="A3808" s="30">
        <v>45383</v>
      </c>
      <c r="B3808" s="1" t="s">
        <v>13</v>
      </c>
      <c r="C3808" s="1" t="s">
        <v>290</v>
      </c>
      <c r="D3808" s="1" t="s">
        <v>76</v>
      </c>
      <c r="E3808" s="1" t="str">
        <f>+VLOOKUP(D3808,'[1]Exportar Hoja de Trabajo'!$B$2:$F$2549,2,0)</f>
        <v>RIONEGRO - JOSE M. CORDOVA</v>
      </c>
      <c r="F3808" s="1" t="s">
        <v>36</v>
      </c>
      <c r="G3808" t="s">
        <v>347</v>
      </c>
      <c r="H3808" s="1" t="s">
        <v>49</v>
      </c>
      <c r="I3808" s="5">
        <v>13</v>
      </c>
      <c r="J3808" s="1" t="s">
        <v>50</v>
      </c>
      <c r="K3808" s="1" t="s">
        <v>51</v>
      </c>
    </row>
    <row r="3809" spans="1:11" ht="13.5" thickBot="1">
      <c r="A3809" s="30">
        <v>45383</v>
      </c>
      <c r="B3809" s="1" t="s">
        <v>13</v>
      </c>
      <c r="C3809" s="1" t="s">
        <v>290</v>
      </c>
      <c r="D3809" s="1" t="s">
        <v>76</v>
      </c>
      <c r="E3809" s="1" t="str">
        <f>+VLOOKUP(D3809,'[1]Exportar Hoja de Trabajo'!$B$2:$F$2549,2,0)</f>
        <v>RIONEGRO - JOSE M. CORDOVA</v>
      </c>
      <c r="F3809" s="1" t="s">
        <v>36</v>
      </c>
      <c r="G3809" t="s">
        <v>347</v>
      </c>
      <c r="H3809" s="1" t="s">
        <v>29</v>
      </c>
      <c r="I3809" s="5">
        <v>21</v>
      </c>
      <c r="J3809" s="1" t="s">
        <v>109</v>
      </c>
      <c r="K3809" s="1" t="s">
        <v>110</v>
      </c>
    </row>
    <row r="3810" spans="1:11" ht="13.5" thickBot="1">
      <c r="A3810" s="30">
        <v>45383</v>
      </c>
      <c r="B3810" s="1" t="s">
        <v>13</v>
      </c>
      <c r="C3810" s="1" t="s">
        <v>290</v>
      </c>
      <c r="D3810" s="1" t="s">
        <v>76</v>
      </c>
      <c r="E3810" s="1" t="str">
        <f>+VLOOKUP(D3810,'[1]Exportar Hoja de Trabajo'!$B$2:$F$2549,2,0)</f>
        <v>RIONEGRO - JOSE M. CORDOVA</v>
      </c>
      <c r="F3810" s="1" t="s">
        <v>36</v>
      </c>
      <c r="G3810" t="s">
        <v>347</v>
      </c>
      <c r="H3810" s="1" t="s">
        <v>79</v>
      </c>
      <c r="I3810" s="5">
        <v>2</v>
      </c>
      <c r="J3810" s="1" t="s">
        <v>46</v>
      </c>
      <c r="K3810" s="1" t="s">
        <v>47</v>
      </c>
    </row>
    <row r="3811" spans="1:11" ht="13.5" thickBot="1">
      <c r="A3811" s="30">
        <v>45383</v>
      </c>
      <c r="B3811" s="1" t="s">
        <v>13</v>
      </c>
      <c r="C3811" s="1" t="s">
        <v>290</v>
      </c>
      <c r="D3811" s="1" t="s">
        <v>76</v>
      </c>
      <c r="E3811" s="1" t="str">
        <f>+VLOOKUP(D3811,'[1]Exportar Hoja de Trabajo'!$B$2:$F$2549,2,0)</f>
        <v>RIONEGRO - JOSE M. CORDOVA</v>
      </c>
      <c r="F3811" s="1" t="s">
        <v>36</v>
      </c>
      <c r="G3811" t="s">
        <v>347</v>
      </c>
      <c r="H3811" s="1" t="s">
        <v>55</v>
      </c>
      <c r="I3811" s="5">
        <v>18</v>
      </c>
      <c r="J3811" s="1" t="s">
        <v>46</v>
      </c>
      <c r="K3811" s="1" t="s">
        <v>47</v>
      </c>
    </row>
    <row r="3812" spans="1:11" ht="13.5" thickBot="1">
      <c r="A3812" s="30">
        <v>45383</v>
      </c>
      <c r="B3812" s="1" t="s">
        <v>13</v>
      </c>
      <c r="C3812" s="1" t="s">
        <v>290</v>
      </c>
      <c r="D3812" s="1" t="s">
        <v>76</v>
      </c>
      <c r="E3812" s="1" t="str">
        <f>+VLOOKUP(D3812,'[1]Exportar Hoja de Trabajo'!$B$2:$F$2549,2,0)</f>
        <v>RIONEGRO - JOSE M. CORDOVA</v>
      </c>
      <c r="F3812" s="1" t="s">
        <v>36</v>
      </c>
      <c r="G3812" t="s">
        <v>347</v>
      </c>
      <c r="H3812" s="1" t="s">
        <v>126</v>
      </c>
      <c r="I3812" s="5">
        <v>8</v>
      </c>
      <c r="J3812" s="1" t="s">
        <v>127</v>
      </c>
      <c r="K3812" s="1" t="s">
        <v>128</v>
      </c>
    </row>
    <row r="3813" spans="1:11" ht="13.5" thickBot="1">
      <c r="A3813" s="30">
        <v>45383</v>
      </c>
      <c r="B3813" s="1" t="s">
        <v>13</v>
      </c>
      <c r="C3813" s="1" t="s">
        <v>290</v>
      </c>
      <c r="D3813" s="1" t="s">
        <v>76</v>
      </c>
      <c r="E3813" s="1" t="str">
        <f>+VLOOKUP(D3813,'[1]Exportar Hoja de Trabajo'!$B$2:$F$2549,2,0)</f>
        <v>RIONEGRO - JOSE M. CORDOVA</v>
      </c>
      <c r="F3813" s="1" t="s">
        <v>27</v>
      </c>
      <c r="G3813" s="1" t="s">
        <v>28</v>
      </c>
      <c r="H3813" s="1" t="s">
        <v>29</v>
      </c>
      <c r="I3813" s="5">
        <v>1788</v>
      </c>
      <c r="J3813" s="1" t="s">
        <v>46</v>
      </c>
      <c r="K3813" s="1" t="s">
        <v>47</v>
      </c>
    </row>
    <row r="3814" spans="1:11" ht="13.5" thickBot="1">
      <c r="A3814" s="30">
        <v>45383</v>
      </c>
      <c r="B3814" s="1" t="s">
        <v>13</v>
      </c>
      <c r="C3814" s="1" t="s">
        <v>290</v>
      </c>
      <c r="D3814" s="1" t="s">
        <v>76</v>
      </c>
      <c r="E3814" s="1" t="str">
        <f>+VLOOKUP(D3814,'[1]Exportar Hoja de Trabajo'!$B$2:$F$2549,2,0)</f>
        <v>RIONEGRO - JOSE M. CORDOVA</v>
      </c>
      <c r="F3814" s="1" t="s">
        <v>27</v>
      </c>
      <c r="G3814" s="1" t="s">
        <v>28</v>
      </c>
      <c r="H3814" s="1" t="s">
        <v>29</v>
      </c>
      <c r="I3814" s="5">
        <v>44</v>
      </c>
      <c r="J3814" s="1" t="s">
        <v>34</v>
      </c>
      <c r="K3814" s="1" t="s">
        <v>35</v>
      </c>
    </row>
    <row r="3815" spans="1:11" ht="13.5" thickBot="1">
      <c r="A3815" s="30">
        <v>45383</v>
      </c>
      <c r="B3815" s="1" t="s">
        <v>13</v>
      </c>
      <c r="C3815" s="1" t="s">
        <v>290</v>
      </c>
      <c r="D3815" s="1" t="s">
        <v>76</v>
      </c>
      <c r="E3815" s="1" t="str">
        <f>+VLOOKUP(D3815,'[1]Exportar Hoja de Trabajo'!$B$2:$F$2549,2,0)</f>
        <v>RIONEGRO - JOSE M. CORDOVA</v>
      </c>
      <c r="F3815" s="1" t="s">
        <v>27</v>
      </c>
      <c r="G3815" s="1" t="s">
        <v>28</v>
      </c>
      <c r="H3815" s="1" t="s">
        <v>15</v>
      </c>
      <c r="I3815" s="5">
        <v>30</v>
      </c>
      <c r="J3815" s="1" t="s">
        <v>160</v>
      </c>
      <c r="K3815" s="1" t="s">
        <v>161</v>
      </c>
    </row>
    <row r="3816" spans="1:11" ht="13.5" thickBot="1">
      <c r="A3816" s="30">
        <v>45383</v>
      </c>
      <c r="B3816" s="1" t="s">
        <v>13</v>
      </c>
      <c r="C3816" s="1" t="s">
        <v>290</v>
      </c>
      <c r="D3816" s="1" t="s">
        <v>76</v>
      </c>
      <c r="E3816" s="1" t="str">
        <f>+VLOOKUP(D3816,'[1]Exportar Hoja de Trabajo'!$B$2:$F$2549,2,0)</f>
        <v>RIONEGRO - JOSE M. CORDOVA</v>
      </c>
      <c r="F3816" s="1" t="s">
        <v>38</v>
      </c>
      <c r="G3816" s="1" t="s">
        <v>39</v>
      </c>
      <c r="H3816" s="1" t="s">
        <v>45</v>
      </c>
      <c r="I3816" s="5">
        <v>7</v>
      </c>
      <c r="J3816" s="1" t="s">
        <v>46</v>
      </c>
      <c r="K3816" s="1" t="s">
        <v>47</v>
      </c>
    </row>
    <row r="3817" spans="1:11" ht="13.5" thickBot="1">
      <c r="A3817" s="30">
        <v>45383</v>
      </c>
      <c r="B3817" s="1" t="s">
        <v>13</v>
      </c>
      <c r="C3817" s="1" t="s">
        <v>290</v>
      </c>
      <c r="D3817" s="1" t="s">
        <v>76</v>
      </c>
      <c r="E3817" s="1" t="str">
        <f>+VLOOKUP(D3817,'[1]Exportar Hoja de Trabajo'!$B$2:$F$2549,2,0)</f>
        <v>RIONEGRO - JOSE M. CORDOVA</v>
      </c>
      <c r="F3817" s="1" t="s">
        <v>40</v>
      </c>
      <c r="G3817" s="1" t="s">
        <v>41</v>
      </c>
      <c r="H3817" s="1" t="s">
        <v>45</v>
      </c>
      <c r="I3817" s="5">
        <v>63</v>
      </c>
      <c r="J3817" s="1" t="s">
        <v>46</v>
      </c>
      <c r="K3817" s="1" t="s">
        <v>47</v>
      </c>
    </row>
    <row r="3818" spans="1:11" ht="13.5" thickBot="1">
      <c r="A3818" s="30">
        <v>45383</v>
      </c>
      <c r="B3818" s="1" t="s">
        <v>13</v>
      </c>
      <c r="C3818" s="1" t="s">
        <v>290</v>
      </c>
      <c r="D3818" s="1" t="s">
        <v>76</v>
      </c>
      <c r="E3818" s="1" t="str">
        <f>+VLOOKUP(D3818,'[1]Exportar Hoja de Trabajo'!$B$2:$F$2549,2,0)</f>
        <v>RIONEGRO - JOSE M. CORDOVA</v>
      </c>
      <c r="F3818" s="1" t="s">
        <v>40</v>
      </c>
      <c r="G3818" s="1" t="s">
        <v>41</v>
      </c>
      <c r="H3818" s="1" t="s">
        <v>29</v>
      </c>
      <c r="I3818" s="5">
        <v>17</v>
      </c>
      <c r="J3818" s="1" t="s">
        <v>77</v>
      </c>
      <c r="K3818" s="1" t="s">
        <v>78</v>
      </c>
    </row>
    <row r="3819" spans="1:11" ht="13.5" thickBot="1">
      <c r="A3819" s="30">
        <v>45383</v>
      </c>
      <c r="B3819" s="1" t="s">
        <v>13</v>
      </c>
      <c r="C3819" s="1" t="s">
        <v>290</v>
      </c>
      <c r="D3819" s="1" t="s">
        <v>76</v>
      </c>
      <c r="E3819" s="1" t="str">
        <f>+VLOOKUP(D3819,'[1]Exportar Hoja de Trabajo'!$B$2:$F$2549,2,0)</f>
        <v>RIONEGRO - JOSE M. CORDOVA</v>
      </c>
      <c r="F3819" s="1" t="s">
        <v>40</v>
      </c>
      <c r="G3819" s="1" t="s">
        <v>41</v>
      </c>
      <c r="H3819" s="1" t="s">
        <v>67</v>
      </c>
      <c r="I3819" s="5">
        <v>37</v>
      </c>
      <c r="J3819" s="1" t="s">
        <v>68</v>
      </c>
      <c r="K3819" s="1" t="s">
        <v>69</v>
      </c>
    </row>
    <row r="3820" spans="1:11" ht="13.5" thickBot="1">
      <c r="A3820" s="30">
        <v>45383</v>
      </c>
      <c r="B3820" s="1" t="s">
        <v>13</v>
      </c>
      <c r="C3820" s="1" t="s">
        <v>290</v>
      </c>
      <c r="D3820" s="1" t="s">
        <v>76</v>
      </c>
      <c r="E3820" s="1" t="str">
        <f>+VLOOKUP(D3820,'[1]Exportar Hoja de Trabajo'!$B$2:$F$2549,2,0)</f>
        <v>RIONEGRO - JOSE M. CORDOVA</v>
      </c>
      <c r="F3820" s="1" t="s">
        <v>59</v>
      </c>
      <c r="G3820" s="1" t="s">
        <v>60</v>
      </c>
      <c r="H3820" s="1" t="s">
        <v>29</v>
      </c>
      <c r="I3820" s="5">
        <v>14</v>
      </c>
      <c r="J3820" s="1" t="s">
        <v>46</v>
      </c>
      <c r="K3820" s="1" t="s">
        <v>47</v>
      </c>
    </row>
    <row r="3821" spans="1:11" ht="13.5" thickBot="1">
      <c r="A3821" s="30">
        <v>45383</v>
      </c>
      <c r="B3821" s="1" t="s">
        <v>13</v>
      </c>
      <c r="C3821" s="1" t="s">
        <v>290</v>
      </c>
      <c r="D3821" s="1" t="s">
        <v>84</v>
      </c>
      <c r="E3821" s="1" t="str">
        <f>+VLOOKUP(D3821,'[1]Exportar Hoja de Trabajo'!$B$2:$F$2549,2,0)</f>
        <v>MONTERIA - LOS GARZONES</v>
      </c>
      <c r="F3821" s="1" t="s">
        <v>6</v>
      </c>
      <c r="G3821" s="1" t="s">
        <v>283</v>
      </c>
      <c r="H3821" s="1" t="s">
        <v>29</v>
      </c>
      <c r="I3821" s="5">
        <v>580</v>
      </c>
      <c r="J3821" s="1" t="s">
        <v>30</v>
      </c>
      <c r="K3821" s="1" t="s">
        <v>488</v>
      </c>
    </row>
    <row r="3822" spans="1:11" ht="13.5" thickBot="1">
      <c r="A3822" s="30">
        <v>45383</v>
      </c>
      <c r="B3822" s="1" t="s">
        <v>13</v>
      </c>
      <c r="C3822" s="1" t="s">
        <v>290</v>
      </c>
      <c r="D3822" s="1" t="s">
        <v>84</v>
      </c>
      <c r="E3822" s="1" t="str">
        <f>+VLOOKUP(D3822,'[1]Exportar Hoja de Trabajo'!$B$2:$F$2549,2,0)</f>
        <v>MONTERIA - LOS GARZONES</v>
      </c>
      <c r="F3822" s="1" t="s">
        <v>18</v>
      </c>
      <c r="G3822" s="1" t="s">
        <v>19</v>
      </c>
      <c r="H3822" s="1" t="s">
        <v>45</v>
      </c>
      <c r="I3822" s="5">
        <v>7</v>
      </c>
      <c r="J3822" s="1" t="s">
        <v>46</v>
      </c>
      <c r="K3822" s="1" t="s">
        <v>47</v>
      </c>
    </row>
    <row r="3823" spans="1:11" ht="13.5" thickBot="1">
      <c r="A3823" s="30">
        <v>45383</v>
      </c>
      <c r="B3823" s="1" t="s">
        <v>13</v>
      </c>
      <c r="C3823" s="1" t="s">
        <v>290</v>
      </c>
      <c r="D3823" s="1" t="s">
        <v>84</v>
      </c>
      <c r="E3823" s="1" t="str">
        <f>+VLOOKUP(D3823,'[1]Exportar Hoja de Trabajo'!$B$2:$F$2549,2,0)</f>
        <v>MONTERIA - LOS GARZONES</v>
      </c>
      <c r="F3823" s="1" t="s">
        <v>23</v>
      </c>
      <c r="G3823" s="1" t="s">
        <v>24</v>
      </c>
      <c r="H3823" s="1" t="s">
        <v>45</v>
      </c>
      <c r="I3823" s="5">
        <v>7</v>
      </c>
      <c r="J3823" s="1" t="s">
        <v>46</v>
      </c>
      <c r="K3823" s="1" t="s">
        <v>47</v>
      </c>
    </row>
    <row r="3824" spans="1:11" ht="13.5" thickBot="1">
      <c r="A3824" s="30">
        <v>45383</v>
      </c>
      <c r="B3824" s="1" t="s">
        <v>13</v>
      </c>
      <c r="C3824" s="1" t="s">
        <v>290</v>
      </c>
      <c r="D3824" s="1" t="s">
        <v>85</v>
      </c>
      <c r="E3824" s="1" t="str">
        <f>+VLOOKUP(D3824,'[1]Exportar Hoja de Trabajo'!$B$2:$F$2549,2,0)</f>
        <v>NEIVA - BENITO SALAS</v>
      </c>
      <c r="F3824" s="1" t="s">
        <v>32</v>
      </c>
      <c r="G3824" s="1" t="s">
        <v>33</v>
      </c>
      <c r="H3824" s="1" t="s">
        <v>29</v>
      </c>
      <c r="I3824" s="5">
        <v>30</v>
      </c>
      <c r="J3824" s="1" t="s">
        <v>30</v>
      </c>
      <c r="K3824" s="1" t="s">
        <v>488</v>
      </c>
    </row>
    <row r="3825" spans="1:11" ht="13.5" thickBot="1">
      <c r="A3825" s="30">
        <v>45383</v>
      </c>
      <c r="B3825" s="1" t="s">
        <v>13</v>
      </c>
      <c r="C3825" s="1" t="s">
        <v>290</v>
      </c>
      <c r="D3825" s="1" t="s">
        <v>85</v>
      </c>
      <c r="E3825" s="1" t="str">
        <f>+VLOOKUP(D3825,'[1]Exportar Hoja de Trabajo'!$B$2:$F$2549,2,0)</f>
        <v>NEIVA - BENITO SALAS</v>
      </c>
      <c r="F3825" s="1" t="s">
        <v>65</v>
      </c>
      <c r="G3825" s="1" t="s">
        <v>66</v>
      </c>
      <c r="H3825" s="1" t="s">
        <v>29</v>
      </c>
      <c r="I3825" s="5">
        <v>1</v>
      </c>
      <c r="J3825" s="1" t="s">
        <v>46</v>
      </c>
      <c r="K3825" s="1" t="s">
        <v>47</v>
      </c>
    </row>
    <row r="3826" spans="1:11" ht="13.5" thickBot="1">
      <c r="A3826" s="30">
        <v>45383</v>
      </c>
      <c r="B3826" s="1" t="s">
        <v>13</v>
      </c>
      <c r="C3826" s="1" t="s">
        <v>290</v>
      </c>
      <c r="D3826" s="1" t="s">
        <v>85</v>
      </c>
      <c r="E3826" s="1" t="str">
        <f>+VLOOKUP(D3826,'[1]Exportar Hoja de Trabajo'!$B$2:$F$2549,2,0)</f>
        <v>NEIVA - BENITO SALAS</v>
      </c>
      <c r="F3826" s="1" t="s">
        <v>65</v>
      </c>
      <c r="G3826" s="1" t="s">
        <v>66</v>
      </c>
      <c r="H3826" s="1" t="s">
        <v>29</v>
      </c>
      <c r="I3826" s="5">
        <v>1</v>
      </c>
      <c r="J3826" s="1" t="s">
        <v>30</v>
      </c>
      <c r="K3826" s="1" t="s">
        <v>488</v>
      </c>
    </row>
    <row r="3827" spans="1:11" ht="13.5" thickBot="1">
      <c r="A3827" s="30">
        <v>45383</v>
      </c>
      <c r="B3827" s="1" t="s">
        <v>13</v>
      </c>
      <c r="C3827" s="1" t="s">
        <v>290</v>
      </c>
      <c r="D3827" s="1" t="s">
        <v>85</v>
      </c>
      <c r="E3827" s="1" t="str">
        <f>+VLOOKUP(D3827,'[1]Exportar Hoja de Trabajo'!$B$2:$F$2549,2,0)</f>
        <v>NEIVA - BENITO SALAS</v>
      </c>
      <c r="F3827" s="1" t="s">
        <v>27</v>
      </c>
      <c r="G3827" s="1" t="s">
        <v>28</v>
      </c>
      <c r="H3827" s="1" t="s">
        <v>29</v>
      </c>
      <c r="I3827" s="5">
        <v>29</v>
      </c>
      <c r="J3827" s="1" t="s">
        <v>30</v>
      </c>
      <c r="K3827" s="1" t="s">
        <v>488</v>
      </c>
    </row>
    <row r="3828" spans="1:11" ht="13.5" thickBot="1">
      <c r="A3828" s="30">
        <v>45383</v>
      </c>
      <c r="B3828" s="1" t="s">
        <v>13</v>
      </c>
      <c r="C3828" s="1" t="s">
        <v>290</v>
      </c>
      <c r="D3828" s="1" t="s">
        <v>86</v>
      </c>
      <c r="E3828" s="1" t="str">
        <f>+VLOOKUP(D3828,'[1]Exportar Hoja de Trabajo'!$B$2:$F$2549,2,0)</f>
        <v>PEREIRA - MATECAÑA</v>
      </c>
      <c r="F3828" s="1" t="s">
        <v>32</v>
      </c>
      <c r="G3828" s="1" t="s">
        <v>33</v>
      </c>
      <c r="H3828" s="1" t="s">
        <v>49</v>
      </c>
      <c r="I3828" s="5">
        <v>70</v>
      </c>
      <c r="J3828" s="1" t="s">
        <v>50</v>
      </c>
      <c r="K3828" s="1" t="s">
        <v>51</v>
      </c>
    </row>
    <row r="3829" spans="1:11" ht="13.5" thickBot="1">
      <c r="A3829" s="30">
        <v>45383</v>
      </c>
      <c r="B3829" s="1" t="s">
        <v>13</v>
      </c>
      <c r="C3829" s="1" t="s">
        <v>290</v>
      </c>
      <c r="D3829" s="1" t="s">
        <v>86</v>
      </c>
      <c r="E3829" s="1" t="str">
        <f>+VLOOKUP(D3829,'[1]Exportar Hoja de Trabajo'!$B$2:$F$2549,2,0)</f>
        <v>PEREIRA - MATECAÑA</v>
      </c>
      <c r="F3829" s="1" t="s">
        <v>36</v>
      </c>
      <c r="G3829" t="s">
        <v>347</v>
      </c>
      <c r="H3829" s="1" t="s">
        <v>15</v>
      </c>
      <c r="I3829" s="5">
        <v>28</v>
      </c>
      <c r="J3829" s="1" t="s">
        <v>25</v>
      </c>
      <c r="K3829" s="1" t="s">
        <v>26</v>
      </c>
    </row>
    <row r="3830" spans="1:11" ht="13.5" thickBot="1">
      <c r="A3830" s="30">
        <v>45383</v>
      </c>
      <c r="B3830" s="1" t="s">
        <v>13</v>
      </c>
      <c r="C3830" s="1" t="s">
        <v>290</v>
      </c>
      <c r="D3830" s="1" t="s">
        <v>86</v>
      </c>
      <c r="E3830" s="1" t="str">
        <f>+VLOOKUP(D3830,'[1]Exportar Hoja de Trabajo'!$B$2:$F$2549,2,0)</f>
        <v>PEREIRA - MATECAÑA</v>
      </c>
      <c r="F3830" s="1" t="s">
        <v>27</v>
      </c>
      <c r="G3830" s="1" t="s">
        <v>28</v>
      </c>
      <c r="H3830" s="1" t="s">
        <v>15</v>
      </c>
      <c r="I3830" s="5">
        <v>29</v>
      </c>
      <c r="J3830" s="1" t="s">
        <v>25</v>
      </c>
      <c r="K3830" s="1" t="s">
        <v>26</v>
      </c>
    </row>
    <row r="3831" spans="1:11" ht="13.5" thickBot="1">
      <c r="A3831" s="30">
        <v>45383</v>
      </c>
      <c r="B3831" s="1" t="s">
        <v>13</v>
      </c>
      <c r="C3831" s="1" t="s">
        <v>290</v>
      </c>
      <c r="D3831" s="1" t="s">
        <v>86</v>
      </c>
      <c r="E3831" s="1" t="str">
        <f>+VLOOKUP(D3831,'[1]Exportar Hoja de Trabajo'!$B$2:$F$2549,2,0)</f>
        <v>PEREIRA - MATECAÑA</v>
      </c>
      <c r="F3831" s="1" t="s">
        <v>38</v>
      </c>
      <c r="G3831" s="1" t="s">
        <v>39</v>
      </c>
      <c r="H3831" s="1" t="s">
        <v>29</v>
      </c>
      <c r="I3831" s="5">
        <v>1</v>
      </c>
      <c r="J3831" s="1" t="s">
        <v>30</v>
      </c>
      <c r="K3831" s="1" t="s">
        <v>488</v>
      </c>
    </row>
    <row r="3832" spans="1:11" ht="13.5" thickBot="1">
      <c r="A3832" s="30">
        <v>45383</v>
      </c>
      <c r="B3832" s="1" t="s">
        <v>13</v>
      </c>
      <c r="C3832" s="1" t="s">
        <v>290</v>
      </c>
      <c r="D3832" s="1" t="s">
        <v>86</v>
      </c>
      <c r="E3832" s="1" t="str">
        <f>+VLOOKUP(D3832,'[1]Exportar Hoja de Trabajo'!$B$2:$F$2549,2,0)</f>
        <v>PEREIRA - MATECAÑA</v>
      </c>
      <c r="F3832" s="1" t="s">
        <v>40</v>
      </c>
      <c r="G3832" s="1" t="s">
        <v>41</v>
      </c>
      <c r="H3832" s="1" t="s">
        <v>45</v>
      </c>
      <c r="I3832" s="5">
        <v>60</v>
      </c>
      <c r="J3832" s="1" t="s">
        <v>42</v>
      </c>
      <c r="K3832" s="1" t="s">
        <v>43</v>
      </c>
    </row>
    <row r="3833" spans="1:11" ht="13.5" thickBot="1">
      <c r="A3833" s="30">
        <v>45383</v>
      </c>
      <c r="B3833" s="1" t="s">
        <v>13</v>
      </c>
      <c r="C3833" s="1" t="s">
        <v>290</v>
      </c>
      <c r="D3833" s="1" t="s">
        <v>86</v>
      </c>
      <c r="E3833" s="1" t="str">
        <f>+VLOOKUP(D3833,'[1]Exportar Hoja de Trabajo'!$B$2:$F$2549,2,0)</f>
        <v>PEREIRA - MATECAÑA</v>
      </c>
      <c r="F3833" s="1" t="s">
        <v>40</v>
      </c>
      <c r="G3833" s="1" t="s">
        <v>41</v>
      </c>
      <c r="H3833" s="1" t="s">
        <v>49</v>
      </c>
      <c r="I3833" s="5">
        <v>70</v>
      </c>
      <c r="J3833" s="1" t="s">
        <v>50</v>
      </c>
      <c r="K3833" s="1" t="s">
        <v>51</v>
      </c>
    </row>
    <row r="3834" spans="1:11" ht="13.5" thickBot="1">
      <c r="A3834" s="30">
        <v>45383</v>
      </c>
      <c r="B3834" s="1" t="s">
        <v>13</v>
      </c>
      <c r="C3834" s="1" t="s">
        <v>290</v>
      </c>
      <c r="D3834" s="1" t="s">
        <v>86</v>
      </c>
      <c r="E3834" s="1" t="str">
        <f>+VLOOKUP(D3834,'[1]Exportar Hoja de Trabajo'!$B$2:$F$2549,2,0)</f>
        <v>PEREIRA - MATECAÑA</v>
      </c>
      <c r="F3834" s="1" t="s">
        <v>59</v>
      </c>
      <c r="G3834" s="1" t="s">
        <v>60</v>
      </c>
      <c r="H3834" s="1" t="s">
        <v>49</v>
      </c>
      <c r="I3834" s="5">
        <v>1</v>
      </c>
      <c r="J3834" s="1" t="s">
        <v>50</v>
      </c>
      <c r="K3834" s="1" t="s">
        <v>51</v>
      </c>
    </row>
    <row r="3835" spans="1:11" ht="13.5" thickBot="1">
      <c r="A3835" s="30">
        <v>45383</v>
      </c>
      <c r="B3835" s="1" t="s">
        <v>13</v>
      </c>
      <c r="C3835" s="1" t="s">
        <v>290</v>
      </c>
      <c r="D3835" s="1" t="s">
        <v>87</v>
      </c>
      <c r="E3835" s="1" t="str">
        <f>+VLOOKUP(D3835,'[1]Exportar Hoja de Trabajo'!$B$2:$F$2549,2,0)</f>
        <v>PASTO - ANTONIO NARIQO</v>
      </c>
      <c r="F3835" s="1" t="s">
        <v>32</v>
      </c>
      <c r="G3835" s="1" t="s">
        <v>33</v>
      </c>
      <c r="H3835" s="1" t="s">
        <v>45</v>
      </c>
      <c r="I3835" s="5">
        <v>6</v>
      </c>
      <c r="J3835" s="1" t="s">
        <v>46</v>
      </c>
      <c r="K3835" s="1" t="s">
        <v>47</v>
      </c>
    </row>
    <row r="3836" spans="1:11" ht="13.5" thickBot="1">
      <c r="A3836" s="30">
        <v>45383</v>
      </c>
      <c r="B3836" s="1" t="s">
        <v>13</v>
      </c>
      <c r="C3836" s="1" t="s">
        <v>290</v>
      </c>
      <c r="D3836" s="1" t="s">
        <v>87</v>
      </c>
      <c r="E3836" s="1" t="str">
        <f>+VLOOKUP(D3836,'[1]Exportar Hoja de Trabajo'!$B$2:$F$2549,2,0)</f>
        <v>PASTO - ANTONIO NARIQO</v>
      </c>
      <c r="F3836" s="1" t="s">
        <v>59</v>
      </c>
      <c r="G3836" s="1" t="s">
        <v>60</v>
      </c>
      <c r="H3836" s="1" t="s">
        <v>29</v>
      </c>
      <c r="I3836" s="5">
        <v>46</v>
      </c>
      <c r="J3836" s="1" t="s">
        <v>30</v>
      </c>
      <c r="K3836" s="1" t="s">
        <v>488</v>
      </c>
    </row>
    <row r="3837" spans="1:11" ht="13.5" thickBot="1">
      <c r="A3837" s="30">
        <v>45383</v>
      </c>
      <c r="B3837" s="1" t="s">
        <v>13</v>
      </c>
      <c r="C3837" s="1" t="s">
        <v>290</v>
      </c>
      <c r="D3837" s="1" t="s">
        <v>88</v>
      </c>
      <c r="E3837" s="1" t="str">
        <f>+VLOOKUP(D3837,'[1]Exportar Hoja de Trabajo'!$B$2:$F$2549,2,0)</f>
        <v>ALMIRANTE PADILLA</v>
      </c>
      <c r="F3837" s="1" t="s">
        <v>32</v>
      </c>
      <c r="G3837" s="1" t="s">
        <v>33</v>
      </c>
      <c r="H3837" s="1" t="s">
        <v>45</v>
      </c>
      <c r="I3837" s="5">
        <v>9</v>
      </c>
      <c r="J3837" s="1" t="s">
        <v>46</v>
      </c>
      <c r="K3837" s="1" t="s">
        <v>47</v>
      </c>
    </row>
    <row r="3838" spans="1:11" ht="13.5" thickBot="1">
      <c r="A3838" s="30">
        <v>45383</v>
      </c>
      <c r="B3838" s="1" t="s">
        <v>13</v>
      </c>
      <c r="C3838" s="1" t="s">
        <v>290</v>
      </c>
      <c r="D3838" s="1" t="s">
        <v>89</v>
      </c>
      <c r="E3838" s="1" t="str">
        <f>+VLOOKUP(D3838,'[1]Exportar Hoja de Trabajo'!$B$2:$F$2549,2,0)</f>
        <v>SIMON BOLIVAR</v>
      </c>
      <c r="F3838" s="1" t="s">
        <v>6</v>
      </c>
      <c r="G3838" s="1" t="s">
        <v>283</v>
      </c>
      <c r="H3838" s="1" t="s">
        <v>120</v>
      </c>
      <c r="I3838" s="5">
        <v>36</v>
      </c>
      <c r="J3838" s="1" t="s">
        <v>115</v>
      </c>
      <c r="K3838" s="1" t="s">
        <v>116</v>
      </c>
    </row>
    <row r="3839" spans="1:11" ht="13.5" thickBot="1">
      <c r="A3839" s="30">
        <v>45383</v>
      </c>
      <c r="B3839" s="1" t="s">
        <v>13</v>
      </c>
      <c r="C3839" s="1" t="s">
        <v>290</v>
      </c>
      <c r="D3839" s="1" t="s">
        <v>89</v>
      </c>
      <c r="E3839" s="1" t="str">
        <f>+VLOOKUP(D3839,'[1]Exportar Hoja de Trabajo'!$B$2:$F$2549,2,0)</f>
        <v>SIMON BOLIVAR</v>
      </c>
      <c r="F3839" s="1" t="s">
        <v>23</v>
      </c>
      <c r="G3839" s="1" t="s">
        <v>24</v>
      </c>
      <c r="H3839" s="1" t="s">
        <v>62</v>
      </c>
      <c r="I3839" s="5">
        <v>1</v>
      </c>
      <c r="J3839" s="1" t="s">
        <v>50</v>
      </c>
      <c r="K3839" s="1" t="s">
        <v>51</v>
      </c>
    </row>
    <row r="3840" spans="1:11" ht="13.5" thickBot="1">
      <c r="A3840" s="30">
        <v>45383</v>
      </c>
      <c r="B3840" s="1" t="s">
        <v>13</v>
      </c>
      <c r="C3840" s="1" t="s">
        <v>290</v>
      </c>
      <c r="D3840" s="1" t="s">
        <v>89</v>
      </c>
      <c r="E3840" s="1" t="str">
        <f>+VLOOKUP(D3840,'[1]Exportar Hoja de Trabajo'!$B$2:$F$2549,2,0)</f>
        <v>SIMON BOLIVAR</v>
      </c>
      <c r="F3840" s="1" t="s">
        <v>27</v>
      </c>
      <c r="G3840" s="1" t="s">
        <v>28</v>
      </c>
      <c r="H3840" s="1" t="s">
        <v>120</v>
      </c>
      <c r="I3840" s="5">
        <v>1</v>
      </c>
      <c r="J3840" s="1" t="s">
        <v>115</v>
      </c>
      <c r="K3840" s="1" t="s">
        <v>116</v>
      </c>
    </row>
    <row r="3841" spans="1:11" ht="13.5" thickBot="1">
      <c r="A3841" s="30">
        <v>45383</v>
      </c>
      <c r="B3841" s="1" t="s">
        <v>186</v>
      </c>
      <c r="C3841" s="1" t="s">
        <v>297</v>
      </c>
      <c r="D3841" s="1" t="s">
        <v>5</v>
      </c>
      <c r="E3841" s="1" t="str">
        <f>+VLOOKUP(D3841,'[1]Exportar Hoja de Trabajo'!$B$2:$F$2549,2,0)</f>
        <v>BOGOTA - EL DORADO LUIS CARLOS GALAN SARMIENTO</v>
      </c>
      <c r="F3841" s="1" t="s">
        <v>6</v>
      </c>
      <c r="G3841" s="1" t="s">
        <v>283</v>
      </c>
      <c r="H3841" s="1" t="s">
        <v>193</v>
      </c>
      <c r="I3841" s="5">
        <v>9</v>
      </c>
      <c r="J3841" s="1" t="s">
        <v>90</v>
      </c>
      <c r="K3841" s="1" t="s">
        <v>194</v>
      </c>
    </row>
    <row r="3842" spans="1:11" ht="13.5" thickBot="1">
      <c r="A3842" s="30">
        <v>45383</v>
      </c>
      <c r="B3842" s="1" t="s">
        <v>186</v>
      </c>
      <c r="C3842" s="1" t="s">
        <v>297</v>
      </c>
      <c r="D3842" s="1" t="s">
        <v>5</v>
      </c>
      <c r="E3842" s="1" t="str">
        <f>+VLOOKUP(D3842,'[1]Exportar Hoja de Trabajo'!$B$2:$F$2549,2,0)</f>
        <v>BOGOTA - EL DORADO LUIS CARLOS GALAN SARMIENTO</v>
      </c>
      <c r="F3842" s="1" t="s">
        <v>36</v>
      </c>
      <c r="G3842" t="s">
        <v>347</v>
      </c>
      <c r="H3842" s="1" t="s">
        <v>187</v>
      </c>
      <c r="I3842" s="5">
        <v>2</v>
      </c>
      <c r="J3842" s="1" t="s">
        <v>188</v>
      </c>
      <c r="K3842" s="1" t="s">
        <v>254</v>
      </c>
    </row>
    <row r="3843" spans="1:11" ht="13.5" thickBot="1">
      <c r="A3843" s="30">
        <v>45383</v>
      </c>
      <c r="B3843" s="1" t="s">
        <v>13</v>
      </c>
      <c r="C3843" s="1" t="s">
        <v>290</v>
      </c>
      <c r="D3843" s="1" t="s">
        <v>89</v>
      </c>
      <c r="E3843" s="1" t="str">
        <f>+VLOOKUP(D3843,'[1]Exportar Hoja de Trabajo'!$B$2:$F$2549,2,0)</f>
        <v>SIMON BOLIVAR</v>
      </c>
      <c r="F3843" s="1" t="s">
        <v>40</v>
      </c>
      <c r="G3843" s="1" t="s">
        <v>41</v>
      </c>
      <c r="H3843" s="1" t="s">
        <v>29</v>
      </c>
      <c r="I3843" s="5">
        <v>711</v>
      </c>
      <c r="J3843" s="1" t="s">
        <v>30</v>
      </c>
      <c r="K3843" s="1" t="s">
        <v>488</v>
      </c>
    </row>
    <row r="3844" spans="1:11" ht="13.5" thickBot="1">
      <c r="A3844" s="30">
        <v>45383</v>
      </c>
      <c r="B3844" s="1" t="s">
        <v>13</v>
      </c>
      <c r="C3844" s="1" t="s">
        <v>290</v>
      </c>
      <c r="D3844" s="1" t="s">
        <v>89</v>
      </c>
      <c r="E3844" s="1" t="str">
        <f>+VLOOKUP(D3844,'[1]Exportar Hoja de Trabajo'!$B$2:$F$2549,2,0)</f>
        <v>SIMON BOLIVAR</v>
      </c>
      <c r="F3844" s="1" t="s">
        <v>40</v>
      </c>
      <c r="G3844" s="1" t="s">
        <v>41</v>
      </c>
      <c r="H3844" s="1" t="s">
        <v>15</v>
      </c>
      <c r="I3844" s="5">
        <v>105</v>
      </c>
      <c r="J3844" s="1" t="s">
        <v>16</v>
      </c>
      <c r="K3844" s="1" t="s">
        <v>17</v>
      </c>
    </row>
    <row r="3845" spans="1:11" ht="13.5" thickBot="1">
      <c r="A3845" s="30">
        <v>45383</v>
      </c>
      <c r="B3845" s="1" t="s">
        <v>90</v>
      </c>
      <c r="C3845" s="1" t="s">
        <v>294</v>
      </c>
      <c r="D3845" s="1" t="s">
        <v>5</v>
      </c>
      <c r="E3845" s="1" t="str">
        <f>+VLOOKUP(D3845,'[1]Exportar Hoja de Trabajo'!$B$2:$F$2549,2,0)</f>
        <v>BOGOTA - EL DORADO LUIS CARLOS GALAN SARMIENTO</v>
      </c>
      <c r="F3845" s="1" t="s">
        <v>18</v>
      </c>
      <c r="G3845" s="1" t="s">
        <v>19</v>
      </c>
      <c r="H3845" s="1" t="s">
        <v>52</v>
      </c>
      <c r="I3845" s="5">
        <v>4</v>
      </c>
      <c r="J3845" s="1" t="s">
        <v>199</v>
      </c>
      <c r="K3845" t="s">
        <v>255</v>
      </c>
    </row>
    <row r="3846" spans="1:11" ht="13.5" thickBot="1">
      <c r="A3846" s="30">
        <v>45383</v>
      </c>
      <c r="B3846" s="1" t="s">
        <v>90</v>
      </c>
      <c r="C3846" s="1" t="s">
        <v>294</v>
      </c>
      <c r="D3846" s="1" t="s">
        <v>5</v>
      </c>
      <c r="E3846" s="1" t="str">
        <f>+VLOOKUP(D3846,'[1]Exportar Hoja de Trabajo'!$B$2:$F$2549,2,0)</f>
        <v>BOGOTA - EL DORADO LUIS CARLOS GALAN SARMIENTO</v>
      </c>
      <c r="F3846" s="1" t="s">
        <v>23</v>
      </c>
      <c r="G3846" s="1" t="s">
        <v>24</v>
      </c>
      <c r="H3846" s="1" t="s">
        <v>52</v>
      </c>
      <c r="I3846" s="5">
        <v>198</v>
      </c>
      <c r="J3846" s="1" t="s">
        <v>53</v>
      </c>
      <c r="K3846" s="1" t="s">
        <v>54</v>
      </c>
    </row>
    <row r="3847" spans="1:11" ht="13.5" thickBot="1">
      <c r="A3847" s="30">
        <v>45383</v>
      </c>
      <c r="B3847" s="1" t="s">
        <v>90</v>
      </c>
      <c r="C3847" s="1" t="s">
        <v>294</v>
      </c>
      <c r="D3847" s="1" t="s">
        <v>5</v>
      </c>
      <c r="E3847" s="1" t="str">
        <f>+VLOOKUP(D3847,'[1]Exportar Hoja de Trabajo'!$B$2:$F$2549,2,0)</f>
        <v>BOGOTA - EL DORADO LUIS CARLOS GALAN SARMIENTO</v>
      </c>
      <c r="F3847" s="1" t="s">
        <v>18</v>
      </c>
      <c r="G3847" s="1" t="s">
        <v>19</v>
      </c>
      <c r="H3847" s="1" t="s">
        <v>94</v>
      </c>
      <c r="I3847" s="5">
        <v>38</v>
      </c>
      <c r="J3847" s="1" t="s">
        <v>95</v>
      </c>
      <c r="K3847" s="1" t="s">
        <v>96</v>
      </c>
    </row>
    <row r="3848" spans="1:11" ht="13.5" thickBot="1">
      <c r="A3848" s="30">
        <v>45383</v>
      </c>
      <c r="B3848" s="1" t="s">
        <v>90</v>
      </c>
      <c r="C3848" s="1" t="s">
        <v>294</v>
      </c>
      <c r="D3848" s="1" t="s">
        <v>5</v>
      </c>
      <c r="E3848" s="1" t="str">
        <f>+VLOOKUP(D3848,'[1]Exportar Hoja de Trabajo'!$B$2:$F$2549,2,0)</f>
        <v>BOGOTA - EL DORADO LUIS CARLOS GALAN SARMIENTO</v>
      </c>
      <c r="F3848" s="1" t="s">
        <v>27</v>
      </c>
      <c r="G3848" s="1" t="s">
        <v>28</v>
      </c>
      <c r="H3848" s="1" t="s">
        <v>94</v>
      </c>
      <c r="I3848" s="5">
        <v>38</v>
      </c>
      <c r="J3848" s="1" t="s">
        <v>95</v>
      </c>
      <c r="K3848" s="1" t="s">
        <v>96</v>
      </c>
    </row>
    <row r="3849" spans="1:11" ht="13.5" thickBot="1">
      <c r="A3849" s="30">
        <v>45383</v>
      </c>
      <c r="B3849" s="1" t="s">
        <v>90</v>
      </c>
      <c r="C3849" s="1" t="s">
        <v>294</v>
      </c>
      <c r="D3849" s="1" t="s">
        <v>5</v>
      </c>
      <c r="E3849" s="1" t="str">
        <f>+VLOOKUP(D3849,'[1]Exportar Hoja de Trabajo'!$B$2:$F$2549,2,0)</f>
        <v>BOGOTA - EL DORADO LUIS CARLOS GALAN SARMIENTO</v>
      </c>
      <c r="F3849" s="1" t="s">
        <v>59</v>
      </c>
      <c r="G3849" s="1" t="s">
        <v>60</v>
      </c>
      <c r="H3849" s="1" t="s">
        <v>29</v>
      </c>
      <c r="I3849" s="5">
        <v>30</v>
      </c>
      <c r="J3849" s="1" t="s">
        <v>109</v>
      </c>
      <c r="K3849" s="1" t="s">
        <v>110</v>
      </c>
    </row>
    <row r="3850" spans="1:11" ht="13.5" thickBot="1">
      <c r="A3850" s="30">
        <v>45383</v>
      </c>
      <c r="B3850" s="1" t="s">
        <v>90</v>
      </c>
      <c r="C3850" s="1" t="s">
        <v>294</v>
      </c>
      <c r="D3850" s="1" t="s">
        <v>5</v>
      </c>
      <c r="E3850" s="1" t="str">
        <f>+VLOOKUP(D3850,'[1]Exportar Hoja de Trabajo'!$B$2:$F$2549,2,0)</f>
        <v>BOGOTA - EL DORADO LUIS CARLOS GALAN SARMIENTO</v>
      </c>
      <c r="F3850" s="1" t="s">
        <v>38</v>
      </c>
      <c r="G3850" s="1" t="s">
        <v>39</v>
      </c>
      <c r="H3850" s="1" t="s">
        <v>29</v>
      </c>
      <c r="I3850" s="5">
        <v>30</v>
      </c>
      <c r="J3850" s="1" t="s">
        <v>109</v>
      </c>
      <c r="K3850" s="1" t="s">
        <v>110</v>
      </c>
    </row>
    <row r="3851" spans="1:11" ht="13.5" thickBot="1">
      <c r="A3851" s="30">
        <v>45383</v>
      </c>
      <c r="B3851" s="1" t="s">
        <v>90</v>
      </c>
      <c r="C3851" s="1" t="s">
        <v>294</v>
      </c>
      <c r="D3851" s="1" t="s">
        <v>5</v>
      </c>
      <c r="E3851" s="1" t="str">
        <f>+VLOOKUP(D3851,'[1]Exportar Hoja de Trabajo'!$B$2:$F$2549,2,0)</f>
        <v>BOGOTA - EL DORADO LUIS CARLOS GALAN SARMIENTO</v>
      </c>
      <c r="F3851" s="1" t="s">
        <v>32</v>
      </c>
      <c r="G3851" s="1" t="s">
        <v>33</v>
      </c>
      <c r="H3851" s="1" t="s">
        <v>91</v>
      </c>
      <c r="I3851" s="5">
        <v>7</v>
      </c>
      <c r="J3851" s="1" t="s">
        <v>92</v>
      </c>
      <c r="K3851" s="1" t="s">
        <v>93</v>
      </c>
    </row>
    <row r="3852" spans="1:11" ht="13.5" thickBot="1">
      <c r="A3852" s="30">
        <v>45383</v>
      </c>
      <c r="B3852" s="1" t="s">
        <v>112</v>
      </c>
      <c r="C3852" s="1" t="s">
        <v>293</v>
      </c>
      <c r="D3852" s="1" t="s">
        <v>118</v>
      </c>
      <c r="E3852" s="1" t="str">
        <f>+VLOOKUP(D3852,'[1]Exportar Hoja de Trabajo'!$B$2:$F$2549,2,0)</f>
        <v>GUILLERMO LEON VALENCIA</v>
      </c>
      <c r="F3852" s="1" t="s">
        <v>23</v>
      </c>
      <c r="G3852" s="1" t="s">
        <v>24</v>
      </c>
      <c r="H3852" s="1" t="s">
        <v>29</v>
      </c>
      <c r="I3852" s="5">
        <v>30</v>
      </c>
      <c r="J3852" s="1" t="s">
        <v>46</v>
      </c>
      <c r="K3852" s="1" t="s">
        <v>47</v>
      </c>
    </row>
    <row r="3853" spans="1:11" ht="13.5" thickBot="1">
      <c r="A3853" s="30">
        <v>45383</v>
      </c>
      <c r="B3853" s="1" t="s">
        <v>112</v>
      </c>
      <c r="C3853" s="1" t="s">
        <v>293</v>
      </c>
      <c r="D3853" s="1" t="s">
        <v>119</v>
      </c>
      <c r="E3853" s="1" t="str">
        <f>+VLOOKUP(D3853,'[1]Exportar Hoja de Trabajo'!$B$2:$F$2549,2,0)</f>
        <v>ALFONSO LOPEZ PUMAREJO.</v>
      </c>
      <c r="F3853" s="1" t="s">
        <v>18</v>
      </c>
      <c r="G3853" s="1" t="s">
        <v>19</v>
      </c>
      <c r="H3853" s="1" t="s">
        <v>45</v>
      </c>
      <c r="I3853" s="5">
        <v>2</v>
      </c>
      <c r="J3853" s="1" t="s">
        <v>46</v>
      </c>
      <c r="K3853" s="1" t="s">
        <v>47</v>
      </c>
    </row>
    <row r="3854" spans="1:11" ht="13.5" thickBot="1">
      <c r="A3854" s="30">
        <v>45383</v>
      </c>
      <c r="B3854" s="1" t="s">
        <v>112</v>
      </c>
      <c r="C3854" s="1" t="s">
        <v>293</v>
      </c>
      <c r="D3854" s="1" t="s">
        <v>119</v>
      </c>
      <c r="E3854" s="1" t="str">
        <f>+VLOOKUP(D3854,'[1]Exportar Hoja de Trabajo'!$B$2:$F$2549,2,0)</f>
        <v>ALFONSO LOPEZ PUMAREJO.</v>
      </c>
      <c r="F3854" s="1" t="s">
        <v>59</v>
      </c>
      <c r="G3854" s="1" t="s">
        <v>60</v>
      </c>
      <c r="H3854" s="1" t="s">
        <v>29</v>
      </c>
      <c r="I3854" s="5">
        <v>4</v>
      </c>
      <c r="J3854" s="1" t="s">
        <v>30</v>
      </c>
      <c r="K3854" s="1" t="s">
        <v>488</v>
      </c>
    </row>
    <row r="3855" spans="1:11" ht="13.5" thickBot="1">
      <c r="A3855" s="30">
        <v>45383</v>
      </c>
      <c r="B3855" s="1" t="s">
        <v>112</v>
      </c>
      <c r="C3855" s="1" t="s">
        <v>293</v>
      </c>
      <c r="D3855" s="1" t="s">
        <v>119</v>
      </c>
      <c r="E3855" s="1" t="str">
        <f>+VLOOKUP(D3855,'[1]Exportar Hoja de Trabajo'!$B$2:$F$2549,2,0)</f>
        <v>ALFONSO LOPEZ PUMAREJO.</v>
      </c>
      <c r="F3855" s="1" t="s">
        <v>32</v>
      </c>
      <c r="G3855" s="1" t="s">
        <v>33</v>
      </c>
      <c r="H3855" s="1" t="s">
        <v>15</v>
      </c>
      <c r="I3855" s="5">
        <v>2</v>
      </c>
      <c r="J3855" s="1" t="s">
        <v>16</v>
      </c>
      <c r="K3855" s="1" t="s">
        <v>17</v>
      </c>
    </row>
    <row r="3856" spans="1:11" ht="13.5" thickBot="1">
      <c r="A3856" s="30">
        <v>45383</v>
      </c>
      <c r="B3856" s="1" t="s">
        <v>112</v>
      </c>
      <c r="C3856" s="1" t="s">
        <v>293</v>
      </c>
      <c r="D3856" s="1" t="s">
        <v>122</v>
      </c>
      <c r="E3856" s="1" t="str">
        <f>+VLOOKUP(D3856,'[1]Exportar Hoja de Trabajo'!$B$2:$F$2549,2,0)</f>
        <v>VANGUARDIA</v>
      </c>
      <c r="F3856" s="1" t="s">
        <v>27</v>
      </c>
      <c r="G3856" s="1" t="s">
        <v>28</v>
      </c>
      <c r="H3856" s="1" t="s">
        <v>29</v>
      </c>
      <c r="I3856" s="5">
        <v>44</v>
      </c>
      <c r="J3856" s="1" t="s">
        <v>46</v>
      </c>
      <c r="K3856" s="1" t="s">
        <v>47</v>
      </c>
    </row>
    <row r="3857" spans="1:11" ht="13.5" thickBot="1">
      <c r="A3857" s="30">
        <v>45383</v>
      </c>
      <c r="B3857" s="1" t="s">
        <v>112</v>
      </c>
      <c r="C3857" s="1" t="s">
        <v>293</v>
      </c>
      <c r="D3857" s="1" t="s">
        <v>122</v>
      </c>
      <c r="E3857" s="1" t="str">
        <f>+VLOOKUP(D3857,'[1]Exportar Hoja de Trabajo'!$B$2:$F$2549,2,0)</f>
        <v>VANGUARDIA</v>
      </c>
      <c r="F3857" s="1" t="s">
        <v>18</v>
      </c>
      <c r="G3857" s="1" t="s">
        <v>19</v>
      </c>
      <c r="H3857" s="1" t="s">
        <v>114</v>
      </c>
      <c r="I3857" s="5">
        <v>56</v>
      </c>
      <c r="J3857" s="1" t="s">
        <v>57</v>
      </c>
      <c r="K3857" s="1" t="s">
        <v>58</v>
      </c>
    </row>
    <row r="3858" spans="1:11" ht="13.5" thickBot="1">
      <c r="A3858" s="30">
        <v>45383</v>
      </c>
      <c r="B3858" s="1" t="s">
        <v>112</v>
      </c>
      <c r="C3858" s="1" t="s">
        <v>293</v>
      </c>
      <c r="D3858" s="1" t="s">
        <v>122</v>
      </c>
      <c r="E3858" s="1" t="str">
        <f>+VLOOKUP(D3858,'[1]Exportar Hoja de Trabajo'!$B$2:$F$2549,2,0)</f>
        <v>VANGUARDIA</v>
      </c>
      <c r="F3858" s="1" t="s">
        <v>18</v>
      </c>
      <c r="G3858" s="1" t="s">
        <v>19</v>
      </c>
      <c r="H3858" s="1" t="s">
        <v>129</v>
      </c>
      <c r="I3858" s="5">
        <v>5</v>
      </c>
      <c r="J3858" s="1" t="s">
        <v>57</v>
      </c>
      <c r="K3858" s="1" t="s">
        <v>58</v>
      </c>
    </row>
    <row r="3859" spans="1:11" ht="13.5" thickBot="1">
      <c r="A3859" s="30">
        <v>45383</v>
      </c>
      <c r="B3859" s="1" t="s">
        <v>112</v>
      </c>
      <c r="C3859" s="1" t="s">
        <v>293</v>
      </c>
      <c r="D3859" s="1" t="s">
        <v>122</v>
      </c>
      <c r="E3859" s="1" t="str">
        <f>+VLOOKUP(D3859,'[1]Exportar Hoja de Trabajo'!$B$2:$F$2549,2,0)</f>
        <v>VANGUARDIA</v>
      </c>
      <c r="F3859" s="1" t="s">
        <v>38</v>
      </c>
      <c r="G3859" s="1" t="s">
        <v>39</v>
      </c>
      <c r="H3859" s="1" t="s">
        <v>129</v>
      </c>
      <c r="I3859" s="5">
        <v>5</v>
      </c>
      <c r="J3859" s="1" t="s">
        <v>57</v>
      </c>
      <c r="K3859" s="1" t="s">
        <v>58</v>
      </c>
    </row>
    <row r="3860" spans="1:11" ht="13.5" thickBot="1">
      <c r="A3860" s="30">
        <v>45383</v>
      </c>
      <c r="B3860" s="1" t="s">
        <v>112</v>
      </c>
      <c r="C3860" s="1" t="s">
        <v>293</v>
      </c>
      <c r="D3860" s="1" t="s">
        <v>87</v>
      </c>
      <c r="E3860" s="1" t="str">
        <f>+VLOOKUP(D3860,'[1]Exportar Hoja de Trabajo'!$B$2:$F$2549,2,0)</f>
        <v>PASTO - ANTONIO NARIQO</v>
      </c>
      <c r="F3860" s="1" t="s">
        <v>18</v>
      </c>
      <c r="G3860" s="1" t="s">
        <v>19</v>
      </c>
      <c r="H3860" s="1" t="s">
        <v>120</v>
      </c>
      <c r="I3860" s="5">
        <v>48</v>
      </c>
      <c r="J3860" s="1" t="s">
        <v>115</v>
      </c>
      <c r="K3860" s="1" t="s">
        <v>116</v>
      </c>
    </row>
    <row r="3861" spans="1:11" ht="13.5" thickBot="1">
      <c r="A3861" s="30">
        <v>45383</v>
      </c>
      <c r="B3861" s="1" t="s">
        <v>112</v>
      </c>
      <c r="C3861" s="1" t="s">
        <v>293</v>
      </c>
      <c r="D3861" s="1" t="s">
        <v>87</v>
      </c>
      <c r="E3861" s="1" t="str">
        <f>+VLOOKUP(D3861,'[1]Exportar Hoja de Trabajo'!$B$2:$F$2549,2,0)</f>
        <v>PASTO - ANTONIO NARIQO</v>
      </c>
      <c r="F3861" s="1" t="s">
        <v>23</v>
      </c>
      <c r="G3861" s="1" t="s">
        <v>24</v>
      </c>
      <c r="H3861" s="1" t="s">
        <v>120</v>
      </c>
      <c r="I3861" s="5">
        <v>2</v>
      </c>
      <c r="J3861" s="1" t="s">
        <v>115</v>
      </c>
      <c r="K3861" s="1" t="s">
        <v>116</v>
      </c>
    </row>
    <row r="3862" spans="1:11" ht="13.5" thickBot="1">
      <c r="A3862" s="30">
        <v>45383</v>
      </c>
      <c r="B3862" s="1" t="s">
        <v>112</v>
      </c>
      <c r="C3862" s="1" t="s">
        <v>293</v>
      </c>
      <c r="D3862" s="1" t="s">
        <v>87</v>
      </c>
      <c r="E3862" s="1" t="str">
        <f>+VLOOKUP(D3862,'[1]Exportar Hoja de Trabajo'!$B$2:$F$2549,2,0)</f>
        <v>PASTO - ANTONIO NARIQO</v>
      </c>
      <c r="F3862" s="1" t="s">
        <v>27</v>
      </c>
      <c r="G3862" s="1" t="s">
        <v>28</v>
      </c>
      <c r="H3862" s="1" t="s">
        <v>120</v>
      </c>
      <c r="I3862" s="5">
        <v>48</v>
      </c>
      <c r="J3862" s="1" t="s">
        <v>115</v>
      </c>
      <c r="K3862" s="1" t="s">
        <v>116</v>
      </c>
    </row>
    <row r="3863" spans="1:11" ht="13.5" thickBot="1">
      <c r="A3863" s="30">
        <v>45383</v>
      </c>
      <c r="B3863" s="1" t="s">
        <v>112</v>
      </c>
      <c r="C3863" s="1" t="s">
        <v>293</v>
      </c>
      <c r="D3863" s="1" t="s">
        <v>123</v>
      </c>
      <c r="E3863" s="1" t="str">
        <f>+VLOOKUP(D3863,'[1]Exportar Hoja de Trabajo'!$B$2:$F$2549,2,0)</f>
        <v>TUMACO - LA FLORIDA</v>
      </c>
      <c r="F3863" s="1" t="s">
        <v>32</v>
      </c>
      <c r="G3863" s="1" t="s">
        <v>33</v>
      </c>
      <c r="H3863" s="1" t="s">
        <v>120</v>
      </c>
      <c r="I3863" s="5">
        <v>54</v>
      </c>
      <c r="J3863" s="1" t="s">
        <v>115</v>
      </c>
      <c r="K3863" s="1" t="s">
        <v>116</v>
      </c>
    </row>
    <row r="3864" spans="1:11" ht="13.5" thickBot="1">
      <c r="A3864" s="30">
        <v>45383</v>
      </c>
      <c r="B3864" s="1" t="s">
        <v>146</v>
      </c>
      <c r="C3864" s="1" t="s">
        <v>148</v>
      </c>
      <c r="D3864" s="1" t="s">
        <v>5</v>
      </c>
      <c r="E3864" s="1" t="str">
        <f>+VLOOKUP(D3864,'[1]Exportar Hoja de Trabajo'!$B$2:$F$2549,2,0)</f>
        <v>BOGOTA - EL DORADO LUIS CARLOS GALAN SARMIENTO</v>
      </c>
      <c r="F3864" s="1" t="s">
        <v>59</v>
      </c>
      <c r="G3864" s="1" t="s">
        <v>60</v>
      </c>
      <c r="H3864" s="1" t="s">
        <v>149</v>
      </c>
      <c r="I3864" s="5">
        <v>8</v>
      </c>
      <c r="J3864" s="1" t="s">
        <v>146</v>
      </c>
      <c r="K3864" s="1" t="s">
        <v>148</v>
      </c>
    </row>
    <row r="3865" spans="1:11" ht="13.5" thickBot="1">
      <c r="A3865" s="30">
        <v>45383</v>
      </c>
      <c r="B3865" s="1" t="s">
        <v>146</v>
      </c>
      <c r="C3865" s="1" t="s">
        <v>148</v>
      </c>
      <c r="D3865" s="1" t="s">
        <v>5</v>
      </c>
      <c r="E3865" s="1" t="str">
        <f>+VLOOKUP(D3865,'[1]Exportar Hoja de Trabajo'!$B$2:$F$2549,2,0)</f>
        <v>BOGOTA - EL DORADO LUIS CARLOS GALAN SARMIENTO</v>
      </c>
      <c r="F3865" s="1" t="s">
        <v>32</v>
      </c>
      <c r="G3865" s="1" t="s">
        <v>33</v>
      </c>
      <c r="H3865" s="1" t="s">
        <v>150</v>
      </c>
      <c r="I3865" s="5">
        <v>4</v>
      </c>
      <c r="J3865" s="1" t="s">
        <v>146</v>
      </c>
      <c r="K3865" s="1" t="s">
        <v>148</v>
      </c>
    </row>
    <row r="3866" spans="1:11" ht="13.5" thickBot="1">
      <c r="A3866" s="30">
        <v>45383</v>
      </c>
      <c r="B3866" s="1" t="s">
        <v>146</v>
      </c>
      <c r="C3866" s="1" t="s">
        <v>148</v>
      </c>
      <c r="D3866" s="1" t="s">
        <v>5</v>
      </c>
      <c r="E3866" s="1" t="str">
        <f>+VLOOKUP(D3866,'[1]Exportar Hoja de Trabajo'!$B$2:$F$2549,2,0)</f>
        <v>BOGOTA - EL DORADO LUIS CARLOS GALAN SARMIENTO</v>
      </c>
      <c r="F3866" s="1" t="s">
        <v>23</v>
      </c>
      <c r="G3866" s="1" t="s">
        <v>24</v>
      </c>
      <c r="H3866" s="1" t="s">
        <v>150</v>
      </c>
      <c r="I3866" s="5">
        <v>4</v>
      </c>
      <c r="J3866" s="1" t="s">
        <v>146</v>
      </c>
      <c r="K3866" s="1" t="s">
        <v>148</v>
      </c>
    </row>
    <row r="3867" spans="1:11" ht="13.5" thickBot="1">
      <c r="A3867" s="30">
        <v>45383</v>
      </c>
      <c r="B3867" s="1" t="s">
        <v>146</v>
      </c>
      <c r="C3867" s="1" t="s">
        <v>148</v>
      </c>
      <c r="D3867" s="1" t="s">
        <v>5</v>
      </c>
      <c r="E3867" s="1" t="str">
        <f>+VLOOKUP(D3867,'[1]Exportar Hoja de Trabajo'!$B$2:$F$2549,2,0)</f>
        <v>BOGOTA - EL DORADO LUIS CARLOS GALAN SARMIENTO</v>
      </c>
      <c r="F3867" s="1" t="s">
        <v>23</v>
      </c>
      <c r="G3867" s="1" t="s">
        <v>24</v>
      </c>
      <c r="H3867" s="1" t="s">
        <v>169</v>
      </c>
      <c r="I3867" s="5">
        <v>1</v>
      </c>
      <c r="J3867" s="1" t="s">
        <v>146</v>
      </c>
      <c r="K3867" s="1" t="s">
        <v>148</v>
      </c>
    </row>
    <row r="3868" spans="1:11" ht="15.75" thickBot="1">
      <c r="A3868" s="30">
        <v>45383</v>
      </c>
      <c r="B3868" s="1" t="s">
        <v>155</v>
      </c>
      <c r="C3868" s="13" t="s">
        <v>296</v>
      </c>
      <c r="D3868" s="1" t="s">
        <v>157</v>
      </c>
      <c r="E3868" s="1" t="str">
        <f>+VLOOKUP(D3868,'[1]Exportar Hoja de Trabajo'!$B$2:$F$2549,2,0)</f>
        <v>SAN JOSE DEL GUAVIARE- JORGE E GONZ</v>
      </c>
      <c r="F3868" s="1" t="s">
        <v>23</v>
      </c>
      <c r="G3868" s="1" t="s">
        <v>24</v>
      </c>
      <c r="H3868" s="1" t="s">
        <v>120</v>
      </c>
      <c r="I3868" s="5">
        <v>17</v>
      </c>
      <c r="J3868" s="1" t="s">
        <v>115</v>
      </c>
      <c r="K3868" s="1" t="s">
        <v>116</v>
      </c>
    </row>
    <row r="3869" spans="1:11" ht="13.5" thickBot="1">
      <c r="A3869" s="30">
        <v>45383</v>
      </c>
      <c r="B3869" s="1" t="s">
        <v>162</v>
      </c>
      <c r="C3869" s="1" t="s">
        <v>299</v>
      </c>
      <c r="D3869" s="1" t="s">
        <v>76</v>
      </c>
      <c r="E3869" s="1" t="str">
        <f>+VLOOKUP(D3869,'[1]Exportar Hoja de Trabajo'!$B$2:$F$2549,2,0)</f>
        <v>RIONEGRO - JOSE M. CORDOVA</v>
      </c>
      <c r="F3869" s="1" t="s">
        <v>38</v>
      </c>
      <c r="G3869" s="1" t="s">
        <v>39</v>
      </c>
      <c r="H3869" s="1" t="s">
        <v>130</v>
      </c>
      <c r="I3869" s="5">
        <v>1</v>
      </c>
      <c r="J3869" s="1" t="s">
        <v>131</v>
      </c>
      <c r="K3869" s="1" t="s">
        <v>132</v>
      </c>
    </row>
    <row r="3870" spans="1:11" ht="13.5" thickBot="1">
      <c r="A3870" s="30">
        <v>45383</v>
      </c>
      <c r="B3870" s="1" t="s">
        <v>162</v>
      </c>
      <c r="C3870" s="1" t="s">
        <v>299</v>
      </c>
      <c r="D3870" s="1" t="s">
        <v>76</v>
      </c>
      <c r="E3870" s="1" t="str">
        <f>+VLOOKUP(D3870,'[1]Exportar Hoja de Trabajo'!$B$2:$F$2549,2,0)</f>
        <v>RIONEGRO - JOSE M. CORDOVA</v>
      </c>
      <c r="F3870" s="1" t="s">
        <v>6</v>
      </c>
      <c r="G3870" s="1" t="s">
        <v>283</v>
      </c>
      <c r="H3870" s="1" t="s">
        <v>130</v>
      </c>
      <c r="I3870" s="5">
        <v>1</v>
      </c>
      <c r="J3870" s="1" t="s">
        <v>131</v>
      </c>
      <c r="K3870" s="1" t="s">
        <v>132</v>
      </c>
    </row>
    <row r="3871" spans="1:11" ht="13.5" thickBot="1">
      <c r="A3871" s="30">
        <v>45383</v>
      </c>
      <c r="B3871" s="1" t="s">
        <v>162</v>
      </c>
      <c r="C3871" s="1" t="s">
        <v>299</v>
      </c>
      <c r="D3871" s="1" t="s">
        <v>76</v>
      </c>
      <c r="E3871" s="1" t="str">
        <f>+VLOOKUP(D3871,'[1]Exportar Hoja de Trabajo'!$B$2:$F$2549,2,0)</f>
        <v>RIONEGRO - JOSE M. CORDOVA</v>
      </c>
      <c r="F3871" s="1" t="s">
        <v>6</v>
      </c>
      <c r="G3871" s="1" t="s">
        <v>283</v>
      </c>
      <c r="H3871" s="1" t="s">
        <v>164</v>
      </c>
      <c r="I3871" s="5">
        <v>1</v>
      </c>
      <c r="J3871" s="1" t="s">
        <v>131</v>
      </c>
      <c r="K3871" s="1" t="s">
        <v>132</v>
      </c>
    </row>
    <row r="3872" spans="1:11" ht="13.5" thickBot="1">
      <c r="A3872" s="30">
        <v>45383</v>
      </c>
      <c r="B3872" s="1" t="s">
        <v>162</v>
      </c>
      <c r="C3872" s="1" t="s">
        <v>299</v>
      </c>
      <c r="D3872" s="1" t="s">
        <v>76</v>
      </c>
      <c r="E3872" s="1" t="str">
        <f>+VLOOKUP(D3872,'[1]Exportar Hoja de Trabajo'!$B$2:$F$2549,2,0)</f>
        <v>RIONEGRO - JOSE M. CORDOVA</v>
      </c>
      <c r="F3872" s="1" t="s">
        <v>59</v>
      </c>
      <c r="G3872" s="1" t="s">
        <v>60</v>
      </c>
      <c r="H3872" s="1" t="s">
        <v>216</v>
      </c>
      <c r="I3872" s="5">
        <v>2</v>
      </c>
      <c r="J3872" s="1" t="s">
        <v>131</v>
      </c>
      <c r="K3872" s="1" t="s">
        <v>132</v>
      </c>
    </row>
    <row r="3873" spans="1:11" ht="13.5" thickBot="1">
      <c r="A3873" s="30">
        <v>45383</v>
      </c>
      <c r="B3873" s="1" t="s">
        <v>162</v>
      </c>
      <c r="C3873" s="1" t="s">
        <v>299</v>
      </c>
      <c r="D3873" s="1" t="s">
        <v>76</v>
      </c>
      <c r="E3873" s="1" t="str">
        <f>+VLOOKUP(D3873,'[1]Exportar Hoja de Trabajo'!$B$2:$F$2549,2,0)</f>
        <v>RIONEGRO - JOSE M. CORDOVA</v>
      </c>
      <c r="F3873" s="1" t="s">
        <v>59</v>
      </c>
      <c r="G3873" s="1" t="s">
        <v>60</v>
      </c>
      <c r="H3873" s="1" t="s">
        <v>217</v>
      </c>
      <c r="I3873" s="5">
        <v>2</v>
      </c>
      <c r="J3873" s="1" t="s">
        <v>131</v>
      </c>
      <c r="K3873" s="1" t="s">
        <v>132</v>
      </c>
    </row>
    <row r="3874" spans="1:11" ht="13.5" thickBot="1">
      <c r="A3874" s="30">
        <v>45383</v>
      </c>
      <c r="B3874" s="1" t="s">
        <v>172</v>
      </c>
      <c r="C3874" s="1" t="s">
        <v>295</v>
      </c>
      <c r="D3874" s="1" t="s">
        <v>140</v>
      </c>
      <c r="E3874" s="1" t="str">
        <f>+VLOOKUP(D3874,'[1]Exportar Hoja de Trabajo'!$B$2:$F$2549,2,0)</f>
        <v>MEDELLIN - OLAYA HERRERA</v>
      </c>
      <c r="F3874" s="1" t="s">
        <v>59</v>
      </c>
      <c r="G3874" s="1" t="s">
        <v>60</v>
      </c>
      <c r="H3874" s="1" t="s">
        <v>143</v>
      </c>
      <c r="I3874" s="5">
        <v>9</v>
      </c>
      <c r="J3874" s="1" t="s">
        <v>172</v>
      </c>
      <c r="K3874" s="1" t="s">
        <v>222</v>
      </c>
    </row>
    <row r="3875" spans="1:11" ht="13.5" thickBot="1">
      <c r="A3875" s="30">
        <v>45383</v>
      </c>
      <c r="B3875" s="1" t="s">
        <v>172</v>
      </c>
      <c r="C3875" s="1" t="s">
        <v>295</v>
      </c>
      <c r="D3875" s="1" t="s">
        <v>140</v>
      </c>
      <c r="E3875" s="1" t="str">
        <f>+VLOOKUP(D3875,'[1]Exportar Hoja de Trabajo'!$B$2:$F$2549,2,0)</f>
        <v>MEDELLIN - OLAYA HERRERA</v>
      </c>
      <c r="F3875" s="1" t="s">
        <v>32</v>
      </c>
      <c r="G3875" s="1" t="s">
        <v>33</v>
      </c>
      <c r="H3875" s="1" t="s">
        <v>147</v>
      </c>
      <c r="I3875" s="5">
        <v>43</v>
      </c>
      <c r="J3875" s="1" t="s">
        <v>173</v>
      </c>
      <c r="K3875" s="1" t="s">
        <v>174</v>
      </c>
    </row>
    <row r="3876" spans="1:11" ht="13.5" thickBot="1">
      <c r="A3876" s="30">
        <v>45383</v>
      </c>
      <c r="B3876" s="1" t="s">
        <v>172</v>
      </c>
      <c r="C3876" s="1" t="s">
        <v>295</v>
      </c>
      <c r="D3876" s="1" t="s">
        <v>140</v>
      </c>
      <c r="E3876" s="1" t="str">
        <f>+VLOOKUP(D3876,'[1]Exportar Hoja de Trabajo'!$B$2:$F$2549,2,0)</f>
        <v>MEDELLIN - OLAYA HERRERA</v>
      </c>
      <c r="F3876" s="1" t="s">
        <v>40</v>
      </c>
      <c r="G3876" s="1" t="s">
        <v>41</v>
      </c>
      <c r="H3876" s="1" t="s">
        <v>147</v>
      </c>
      <c r="I3876" s="5">
        <v>43</v>
      </c>
      <c r="J3876" s="1" t="s">
        <v>173</v>
      </c>
      <c r="K3876" s="1" t="s">
        <v>174</v>
      </c>
    </row>
    <row r="3877" spans="1:11" ht="13.5" thickBot="1">
      <c r="A3877" s="30">
        <v>45383</v>
      </c>
      <c r="B3877" s="1" t="s">
        <v>4</v>
      </c>
      <c r="C3877" s="1" t="s">
        <v>298</v>
      </c>
      <c r="D3877" s="1" t="s">
        <v>76</v>
      </c>
      <c r="E3877" s="1" t="str">
        <f>+VLOOKUP(D3877,'[1]Exportar Hoja de Trabajo'!$B$2:$F$2549,2,0)</f>
        <v>RIONEGRO - JOSE M. CORDOVA</v>
      </c>
      <c r="F3877" s="1" t="s">
        <v>6</v>
      </c>
      <c r="G3877" s="1" t="s">
        <v>283</v>
      </c>
      <c r="H3877" s="1" t="s">
        <v>52</v>
      </c>
      <c r="I3877" s="5">
        <v>19</v>
      </c>
      <c r="J3877" s="1" t="s">
        <v>111</v>
      </c>
      <c r="K3877" s="1" t="s">
        <v>256</v>
      </c>
    </row>
    <row r="3878" spans="1:11" ht="13.5" thickBot="1">
      <c r="A3878" s="30">
        <v>45383</v>
      </c>
      <c r="B3878" s="1" t="s">
        <v>13</v>
      </c>
      <c r="C3878" s="1" t="s">
        <v>290</v>
      </c>
      <c r="D3878" s="1" t="s">
        <v>14</v>
      </c>
      <c r="E3878" s="1" t="str">
        <f>+VLOOKUP(D3878,'[1]Exportar Hoja de Trabajo'!$B$2:$F$2549,2,0)</f>
        <v>SAN ANDRES-GUSTAVO ROJAS PINILLA</v>
      </c>
      <c r="F3878" s="1" t="s">
        <v>6</v>
      </c>
      <c r="G3878" s="1" t="s">
        <v>283</v>
      </c>
      <c r="H3878" s="1" t="s">
        <v>29</v>
      </c>
      <c r="I3878" s="5">
        <v>1403</v>
      </c>
      <c r="J3878" s="1" t="s">
        <v>30</v>
      </c>
      <c r="K3878" s="1" t="s">
        <v>488</v>
      </c>
    </row>
    <row r="3879" spans="1:11" ht="13.5" thickBot="1">
      <c r="A3879" s="30">
        <v>45383</v>
      </c>
      <c r="B3879" s="1" t="s">
        <v>13</v>
      </c>
      <c r="C3879" s="1" t="s">
        <v>290</v>
      </c>
      <c r="D3879" s="1" t="s">
        <v>14</v>
      </c>
      <c r="E3879" s="1" t="str">
        <f>+VLOOKUP(D3879,'[1]Exportar Hoja de Trabajo'!$B$2:$F$2549,2,0)</f>
        <v>SAN ANDRES-GUSTAVO ROJAS PINILLA</v>
      </c>
      <c r="F3879" s="1" t="s">
        <v>18</v>
      </c>
      <c r="G3879" s="1" t="s">
        <v>19</v>
      </c>
      <c r="H3879" s="1" t="s">
        <v>15</v>
      </c>
      <c r="I3879" s="5">
        <v>49</v>
      </c>
      <c r="J3879" s="1" t="s">
        <v>16</v>
      </c>
      <c r="K3879" s="1" t="s">
        <v>17</v>
      </c>
    </row>
    <row r="3880" spans="1:11" ht="13.5" thickBot="1">
      <c r="A3880" s="30">
        <v>45383</v>
      </c>
      <c r="B3880" s="1" t="s">
        <v>13</v>
      </c>
      <c r="C3880" s="1" t="s">
        <v>290</v>
      </c>
      <c r="D3880" s="1" t="s">
        <v>14</v>
      </c>
      <c r="E3880" s="1" t="str">
        <f>+VLOOKUP(D3880,'[1]Exportar Hoja de Trabajo'!$B$2:$F$2549,2,0)</f>
        <v>SAN ANDRES-GUSTAVO ROJAS PINILLA</v>
      </c>
      <c r="F3880" s="1" t="s">
        <v>27</v>
      </c>
      <c r="G3880" s="1" t="s">
        <v>28</v>
      </c>
      <c r="H3880" s="1" t="s">
        <v>15</v>
      </c>
      <c r="I3880" s="5">
        <v>17</v>
      </c>
      <c r="J3880" s="1" t="s">
        <v>25</v>
      </c>
      <c r="K3880" s="1" t="s">
        <v>26</v>
      </c>
    </row>
    <row r="3881" spans="1:11" ht="13.5" thickBot="1">
      <c r="A3881" s="30">
        <v>45383</v>
      </c>
      <c r="B3881" s="1" t="s">
        <v>13</v>
      </c>
      <c r="C3881" s="1" t="s">
        <v>290</v>
      </c>
      <c r="D3881" s="1" t="s">
        <v>14</v>
      </c>
      <c r="E3881" s="1" t="str">
        <f>+VLOOKUP(D3881,'[1]Exportar Hoja de Trabajo'!$B$2:$F$2549,2,0)</f>
        <v>SAN ANDRES-GUSTAVO ROJAS PINILLA</v>
      </c>
      <c r="F3881" s="1" t="s">
        <v>40</v>
      </c>
      <c r="G3881" s="1" t="s">
        <v>41</v>
      </c>
      <c r="H3881" s="1" t="s">
        <v>29</v>
      </c>
      <c r="I3881" s="5">
        <v>974</v>
      </c>
      <c r="J3881" s="1" t="s">
        <v>30</v>
      </c>
      <c r="K3881" s="1" t="s">
        <v>488</v>
      </c>
    </row>
    <row r="3882" spans="1:11" ht="13.5" thickBot="1">
      <c r="A3882" s="30">
        <v>45383</v>
      </c>
      <c r="B3882" s="1" t="s">
        <v>13</v>
      </c>
      <c r="C3882" s="1" t="s">
        <v>290</v>
      </c>
      <c r="D3882" s="1" t="s">
        <v>31</v>
      </c>
      <c r="E3882" s="1" t="str">
        <f>+VLOOKUP(D3882,'[1]Exportar Hoja de Trabajo'!$B$2:$F$2549,2,0)</f>
        <v>EL EDEN</v>
      </c>
      <c r="F3882" s="1" t="s">
        <v>23</v>
      </c>
      <c r="G3882" s="1" t="s">
        <v>24</v>
      </c>
      <c r="H3882" s="1" t="s">
        <v>29</v>
      </c>
      <c r="I3882" s="5">
        <v>133</v>
      </c>
      <c r="J3882" s="1" t="s">
        <v>46</v>
      </c>
      <c r="K3882" s="1" t="s">
        <v>47</v>
      </c>
    </row>
    <row r="3883" spans="1:11" ht="13.5" thickBot="1">
      <c r="A3883" s="30">
        <v>45383</v>
      </c>
      <c r="B3883" s="1" t="s">
        <v>13</v>
      </c>
      <c r="C3883" s="1" t="s">
        <v>290</v>
      </c>
      <c r="D3883" s="1" t="s">
        <v>31</v>
      </c>
      <c r="E3883" s="1" t="str">
        <f>+VLOOKUP(D3883,'[1]Exportar Hoja de Trabajo'!$B$2:$F$2549,2,0)</f>
        <v>EL EDEN</v>
      </c>
      <c r="F3883" s="1" t="s">
        <v>27</v>
      </c>
      <c r="G3883" s="1" t="s">
        <v>28</v>
      </c>
      <c r="H3883" s="1" t="s">
        <v>29</v>
      </c>
      <c r="I3883" s="5">
        <v>132</v>
      </c>
      <c r="J3883" s="1" t="s">
        <v>46</v>
      </c>
      <c r="K3883" s="1" t="s">
        <v>47</v>
      </c>
    </row>
    <row r="3884" spans="1:11" ht="13.5" thickBot="1">
      <c r="A3884" s="30">
        <v>45383</v>
      </c>
      <c r="B3884" s="1" t="s">
        <v>13</v>
      </c>
      <c r="C3884" s="1" t="s">
        <v>290</v>
      </c>
      <c r="D3884" s="1" t="s">
        <v>31</v>
      </c>
      <c r="E3884" s="1" t="str">
        <f>+VLOOKUP(D3884,'[1]Exportar Hoja de Trabajo'!$B$2:$F$2549,2,0)</f>
        <v>EL EDEN</v>
      </c>
      <c r="F3884" s="1" t="s">
        <v>59</v>
      </c>
      <c r="G3884" s="1" t="s">
        <v>60</v>
      </c>
      <c r="H3884" s="1" t="s">
        <v>15</v>
      </c>
      <c r="I3884" s="5">
        <v>17</v>
      </c>
      <c r="J3884" s="1" t="s">
        <v>16</v>
      </c>
      <c r="K3884" s="1" t="s">
        <v>17</v>
      </c>
    </row>
    <row r="3885" spans="1:11" ht="13.5" thickBot="1">
      <c r="A3885" s="30">
        <v>45383</v>
      </c>
      <c r="B3885" s="1" t="s">
        <v>13</v>
      </c>
      <c r="C3885" s="1" t="s">
        <v>290</v>
      </c>
      <c r="D3885" s="1" t="s">
        <v>37</v>
      </c>
      <c r="E3885" s="1" t="str">
        <f>+VLOOKUP(D3885,'[1]Exportar Hoja de Trabajo'!$B$2:$F$2549,2,0)</f>
        <v>BARRANQUILLA-E. CORTISSOZ</v>
      </c>
      <c r="F3885" s="1" t="s">
        <v>23</v>
      </c>
      <c r="G3885" s="1" t="s">
        <v>24</v>
      </c>
      <c r="H3885" s="1" t="s">
        <v>15</v>
      </c>
      <c r="I3885" s="5">
        <v>44</v>
      </c>
      <c r="J3885" s="1" t="s">
        <v>16</v>
      </c>
      <c r="K3885" s="1" t="s">
        <v>17</v>
      </c>
    </row>
    <row r="3886" spans="1:11" ht="13.5" thickBot="1">
      <c r="A3886" s="30">
        <v>45383</v>
      </c>
      <c r="B3886" s="1" t="s">
        <v>13</v>
      </c>
      <c r="C3886" s="1" t="s">
        <v>290</v>
      </c>
      <c r="D3886" s="1" t="s">
        <v>37</v>
      </c>
      <c r="E3886" s="1" t="str">
        <f>+VLOOKUP(D3886,'[1]Exportar Hoja de Trabajo'!$B$2:$F$2549,2,0)</f>
        <v>BARRANQUILLA-E. CORTISSOZ</v>
      </c>
      <c r="F3886" s="1" t="s">
        <v>38</v>
      </c>
      <c r="G3886" s="1" t="s">
        <v>39</v>
      </c>
      <c r="H3886" s="1" t="s">
        <v>29</v>
      </c>
      <c r="I3886" s="5">
        <v>23</v>
      </c>
      <c r="J3886" s="1" t="s">
        <v>34</v>
      </c>
      <c r="K3886" s="1" t="s">
        <v>35</v>
      </c>
    </row>
    <row r="3887" spans="1:11" ht="13.5" thickBot="1">
      <c r="A3887" s="30">
        <v>45383</v>
      </c>
      <c r="B3887" s="1" t="s">
        <v>13</v>
      </c>
      <c r="C3887" s="1" t="s">
        <v>290</v>
      </c>
      <c r="D3887" s="1" t="s">
        <v>44</v>
      </c>
      <c r="E3887" s="1" t="str">
        <f>+VLOOKUP(D3887,'[1]Exportar Hoja de Trabajo'!$B$2:$F$2549,2,0)</f>
        <v>BUCARAMANGA - PALONEGRO</v>
      </c>
      <c r="F3887" s="1" t="s">
        <v>32</v>
      </c>
      <c r="G3887" s="1" t="s">
        <v>33</v>
      </c>
      <c r="H3887" s="1" t="s">
        <v>45</v>
      </c>
      <c r="I3887" s="5">
        <v>46</v>
      </c>
      <c r="J3887" s="1" t="s">
        <v>46</v>
      </c>
      <c r="K3887" s="1" t="s">
        <v>47</v>
      </c>
    </row>
    <row r="3888" spans="1:11" ht="13.5" thickBot="1">
      <c r="A3888" s="30">
        <v>45383</v>
      </c>
      <c r="B3888" s="1" t="s">
        <v>13</v>
      </c>
      <c r="C3888" s="1" t="s">
        <v>290</v>
      </c>
      <c r="D3888" s="1" t="s">
        <v>44</v>
      </c>
      <c r="E3888" s="1" t="str">
        <f>+VLOOKUP(D3888,'[1]Exportar Hoja de Trabajo'!$B$2:$F$2549,2,0)</f>
        <v>BUCARAMANGA - PALONEGRO</v>
      </c>
      <c r="F3888" s="1" t="s">
        <v>32</v>
      </c>
      <c r="G3888" s="1" t="s">
        <v>33</v>
      </c>
      <c r="H3888" s="1" t="s">
        <v>15</v>
      </c>
      <c r="I3888" s="5">
        <v>12</v>
      </c>
      <c r="J3888" s="1" t="s">
        <v>25</v>
      </c>
      <c r="K3888" s="1" t="s">
        <v>26</v>
      </c>
    </row>
    <row r="3889" spans="1:11" ht="13.5" thickBot="1">
      <c r="A3889" s="30">
        <v>45383</v>
      </c>
      <c r="B3889" s="1" t="s">
        <v>13</v>
      </c>
      <c r="C3889" s="1" t="s">
        <v>290</v>
      </c>
      <c r="D3889" s="1" t="s">
        <v>44</v>
      </c>
      <c r="E3889" s="1" t="str">
        <f>+VLOOKUP(D3889,'[1]Exportar Hoja de Trabajo'!$B$2:$F$2549,2,0)</f>
        <v>BUCARAMANGA - PALONEGRO</v>
      </c>
      <c r="F3889" s="1" t="s">
        <v>18</v>
      </c>
      <c r="G3889" s="1" t="s">
        <v>19</v>
      </c>
      <c r="H3889" s="1" t="s">
        <v>45</v>
      </c>
      <c r="I3889" s="5">
        <v>46</v>
      </c>
      <c r="J3889" s="1" t="s">
        <v>46</v>
      </c>
      <c r="K3889" s="1" t="s">
        <v>47</v>
      </c>
    </row>
    <row r="3890" spans="1:11" ht="13.5" thickBot="1">
      <c r="A3890" s="30">
        <v>45383</v>
      </c>
      <c r="B3890" s="1" t="s">
        <v>13</v>
      </c>
      <c r="C3890" s="1" t="s">
        <v>290</v>
      </c>
      <c r="D3890" s="1" t="s">
        <v>44</v>
      </c>
      <c r="E3890" s="1" t="str">
        <f>+VLOOKUP(D3890,'[1]Exportar Hoja de Trabajo'!$B$2:$F$2549,2,0)</f>
        <v>BUCARAMANGA - PALONEGRO</v>
      </c>
      <c r="F3890" s="1" t="s">
        <v>40</v>
      </c>
      <c r="G3890" s="1" t="s">
        <v>41</v>
      </c>
      <c r="H3890" s="1" t="s">
        <v>15</v>
      </c>
      <c r="I3890" s="5">
        <v>56</v>
      </c>
      <c r="J3890" s="1" t="s">
        <v>25</v>
      </c>
      <c r="K3890" s="1" t="s">
        <v>26</v>
      </c>
    </row>
    <row r="3891" spans="1:11" ht="13.5" thickBot="1">
      <c r="A3891" s="30">
        <v>45383</v>
      </c>
      <c r="B3891" s="1" t="s">
        <v>13</v>
      </c>
      <c r="C3891" s="1" t="s">
        <v>290</v>
      </c>
      <c r="D3891" s="1" t="s">
        <v>44</v>
      </c>
      <c r="E3891" s="1" t="str">
        <f>+VLOOKUP(D3891,'[1]Exportar Hoja de Trabajo'!$B$2:$F$2549,2,0)</f>
        <v>BUCARAMANGA - PALONEGRO</v>
      </c>
      <c r="F3891" s="1" t="s">
        <v>59</v>
      </c>
      <c r="G3891" s="1" t="s">
        <v>60</v>
      </c>
      <c r="H3891" s="1" t="s">
        <v>29</v>
      </c>
      <c r="I3891" s="5">
        <v>1</v>
      </c>
      <c r="J3891" s="1" t="s">
        <v>46</v>
      </c>
      <c r="K3891" s="1" t="s">
        <v>47</v>
      </c>
    </row>
    <row r="3892" spans="1:11" ht="13.5" thickBot="1">
      <c r="A3892" s="30">
        <v>45383</v>
      </c>
      <c r="B3892" s="1" t="s">
        <v>13</v>
      </c>
      <c r="C3892" s="1" t="s">
        <v>290</v>
      </c>
      <c r="D3892" s="1" t="s">
        <v>48</v>
      </c>
      <c r="E3892" s="1" t="str">
        <f>+VLOOKUP(D3892,'[1]Exportar Hoja de Trabajo'!$B$2:$F$2549,2,0)</f>
        <v>CALI - ALFONSO BONILLA ARAGON</v>
      </c>
      <c r="F3892" s="1" t="s">
        <v>32</v>
      </c>
      <c r="G3892" s="1" t="s">
        <v>33</v>
      </c>
      <c r="H3892" s="1" t="s">
        <v>15</v>
      </c>
      <c r="I3892" s="5">
        <v>94</v>
      </c>
      <c r="J3892" s="1" t="s">
        <v>25</v>
      </c>
      <c r="K3892" s="1" t="s">
        <v>26</v>
      </c>
    </row>
    <row r="3893" spans="1:11" ht="13.5" thickBot="1">
      <c r="A3893" s="30">
        <v>45383</v>
      </c>
      <c r="B3893" s="1" t="s">
        <v>13</v>
      </c>
      <c r="C3893" s="1" t="s">
        <v>290</v>
      </c>
      <c r="D3893" s="1" t="s">
        <v>48</v>
      </c>
      <c r="E3893" s="1" t="str">
        <f>+VLOOKUP(D3893,'[1]Exportar Hoja de Trabajo'!$B$2:$F$2549,2,0)</f>
        <v>CALI - ALFONSO BONILLA ARAGON</v>
      </c>
      <c r="F3893" s="1" t="s">
        <v>32</v>
      </c>
      <c r="G3893" s="1" t="s">
        <v>33</v>
      </c>
      <c r="H3893" s="1" t="s">
        <v>15</v>
      </c>
      <c r="I3893" s="5">
        <v>55</v>
      </c>
      <c r="J3893" s="1" t="s">
        <v>16</v>
      </c>
      <c r="K3893" s="1" t="s">
        <v>17</v>
      </c>
    </row>
    <row r="3894" spans="1:11" ht="13.5" thickBot="1">
      <c r="A3894" s="30">
        <v>45383</v>
      </c>
      <c r="B3894" s="1" t="s">
        <v>13</v>
      </c>
      <c r="C3894" s="1" t="s">
        <v>290</v>
      </c>
      <c r="D3894" s="1" t="s">
        <v>48</v>
      </c>
      <c r="E3894" s="1" t="str">
        <f>+VLOOKUP(D3894,'[1]Exportar Hoja de Trabajo'!$B$2:$F$2549,2,0)</f>
        <v>CALI - ALFONSO BONILLA ARAGON</v>
      </c>
      <c r="F3894" s="1" t="s">
        <v>32</v>
      </c>
      <c r="G3894" s="1" t="s">
        <v>33</v>
      </c>
      <c r="H3894" s="1" t="s">
        <v>55</v>
      </c>
      <c r="I3894" s="5">
        <v>15</v>
      </c>
      <c r="J3894" s="1" t="s">
        <v>46</v>
      </c>
      <c r="K3894" s="1" t="s">
        <v>47</v>
      </c>
    </row>
    <row r="3895" spans="1:11" ht="13.5" thickBot="1">
      <c r="A3895" s="30">
        <v>45383</v>
      </c>
      <c r="B3895" s="1" t="s">
        <v>13</v>
      </c>
      <c r="C3895" s="1" t="s">
        <v>290</v>
      </c>
      <c r="D3895" s="1" t="s">
        <v>48</v>
      </c>
      <c r="E3895" s="1" t="str">
        <f>+VLOOKUP(D3895,'[1]Exportar Hoja de Trabajo'!$B$2:$F$2549,2,0)</f>
        <v>CALI - ALFONSO BONILLA ARAGON</v>
      </c>
      <c r="F3895" s="1" t="s">
        <v>6</v>
      </c>
      <c r="G3895" s="1" t="s">
        <v>283</v>
      </c>
      <c r="H3895" s="1" t="s">
        <v>20</v>
      </c>
      <c r="I3895" s="5">
        <v>9</v>
      </c>
      <c r="J3895" s="1" t="s">
        <v>175</v>
      </c>
      <c r="K3895" s="1" t="s">
        <v>176</v>
      </c>
    </row>
    <row r="3896" spans="1:11" ht="13.5" thickBot="1">
      <c r="A3896" s="30">
        <v>45383</v>
      </c>
      <c r="B3896" s="1" t="s">
        <v>13</v>
      </c>
      <c r="C3896" s="1" t="s">
        <v>290</v>
      </c>
      <c r="D3896" s="1" t="s">
        <v>48</v>
      </c>
      <c r="E3896" s="1" t="str">
        <f>+VLOOKUP(D3896,'[1]Exportar Hoja de Trabajo'!$B$2:$F$2549,2,0)</f>
        <v>CALI - ALFONSO BONILLA ARAGON</v>
      </c>
      <c r="F3896" s="1" t="s">
        <v>18</v>
      </c>
      <c r="G3896" s="1" t="s">
        <v>19</v>
      </c>
      <c r="H3896" s="1" t="s">
        <v>29</v>
      </c>
      <c r="I3896" s="5">
        <v>30</v>
      </c>
      <c r="J3896" s="1" t="s">
        <v>34</v>
      </c>
      <c r="K3896" s="1" t="s">
        <v>35</v>
      </c>
    </row>
    <row r="3897" spans="1:11" ht="13.5" thickBot="1">
      <c r="A3897" s="30">
        <v>45383</v>
      </c>
      <c r="B3897" s="1" t="s">
        <v>13</v>
      </c>
      <c r="C3897" s="1" t="s">
        <v>290</v>
      </c>
      <c r="D3897" s="1" t="s">
        <v>48</v>
      </c>
      <c r="E3897" s="1" t="str">
        <f>+VLOOKUP(D3897,'[1]Exportar Hoja de Trabajo'!$B$2:$F$2549,2,0)</f>
        <v>CALI - ALFONSO BONILLA ARAGON</v>
      </c>
      <c r="F3897" s="1" t="s">
        <v>18</v>
      </c>
      <c r="G3897" s="1" t="s">
        <v>19</v>
      </c>
      <c r="H3897" s="1" t="s">
        <v>55</v>
      </c>
      <c r="I3897" s="5">
        <v>15</v>
      </c>
      <c r="J3897" s="1" t="s">
        <v>46</v>
      </c>
      <c r="K3897" s="1" t="s">
        <v>47</v>
      </c>
    </row>
    <row r="3898" spans="1:11" ht="13.5" thickBot="1">
      <c r="A3898" s="30">
        <v>45383</v>
      </c>
      <c r="B3898" s="1" t="s">
        <v>13</v>
      </c>
      <c r="C3898" s="1" t="s">
        <v>290</v>
      </c>
      <c r="D3898" s="1" t="s">
        <v>48</v>
      </c>
      <c r="E3898" s="1" t="str">
        <f>+VLOOKUP(D3898,'[1]Exportar Hoja de Trabajo'!$B$2:$F$2549,2,0)</f>
        <v>CALI - ALFONSO BONILLA ARAGON</v>
      </c>
      <c r="F3898" s="1" t="s">
        <v>23</v>
      </c>
      <c r="G3898" s="1" t="s">
        <v>24</v>
      </c>
      <c r="H3898" s="1" t="s">
        <v>15</v>
      </c>
      <c r="I3898" s="5">
        <v>88</v>
      </c>
      <c r="J3898" s="1" t="s">
        <v>42</v>
      </c>
      <c r="K3898" s="1" t="s">
        <v>43</v>
      </c>
    </row>
    <row r="3899" spans="1:11" ht="13.5" thickBot="1">
      <c r="A3899" s="30">
        <v>45383</v>
      </c>
      <c r="B3899" s="1" t="s">
        <v>13</v>
      </c>
      <c r="C3899" s="1" t="s">
        <v>290</v>
      </c>
      <c r="D3899" s="1" t="s">
        <v>48</v>
      </c>
      <c r="E3899" s="1" t="str">
        <f>+VLOOKUP(D3899,'[1]Exportar Hoja de Trabajo'!$B$2:$F$2549,2,0)</f>
        <v>CALI - ALFONSO BONILLA ARAGON</v>
      </c>
      <c r="F3899" s="1" t="s">
        <v>23</v>
      </c>
      <c r="G3899" s="1" t="s">
        <v>24</v>
      </c>
      <c r="H3899" s="1" t="s">
        <v>52</v>
      </c>
      <c r="I3899" s="5">
        <v>4</v>
      </c>
      <c r="J3899" s="1" t="s">
        <v>53</v>
      </c>
      <c r="K3899" s="1" t="s">
        <v>54</v>
      </c>
    </row>
    <row r="3900" spans="1:11" ht="13.5" thickBot="1">
      <c r="A3900" s="30">
        <v>45383</v>
      </c>
      <c r="B3900" s="1" t="s">
        <v>13</v>
      </c>
      <c r="C3900" s="1" t="s">
        <v>290</v>
      </c>
      <c r="D3900" s="1" t="s">
        <v>48</v>
      </c>
      <c r="E3900" s="1" t="str">
        <f>+VLOOKUP(D3900,'[1]Exportar Hoja de Trabajo'!$B$2:$F$2549,2,0)</f>
        <v>CALI - ALFONSO BONILLA ARAGON</v>
      </c>
      <c r="F3900" s="1" t="s">
        <v>36</v>
      </c>
      <c r="G3900" t="s">
        <v>347</v>
      </c>
      <c r="H3900" s="1" t="s">
        <v>45</v>
      </c>
      <c r="I3900" s="5">
        <v>20</v>
      </c>
      <c r="J3900" s="1" t="s">
        <v>46</v>
      </c>
      <c r="K3900" s="1" t="s">
        <v>47</v>
      </c>
    </row>
    <row r="3901" spans="1:11" ht="13.5" thickBot="1">
      <c r="A3901" s="30">
        <v>45383</v>
      </c>
      <c r="B3901" s="1" t="s">
        <v>13</v>
      </c>
      <c r="C3901" s="1" t="s">
        <v>290</v>
      </c>
      <c r="D3901" s="1" t="s">
        <v>48</v>
      </c>
      <c r="E3901" s="1" t="str">
        <f>+VLOOKUP(D3901,'[1]Exportar Hoja de Trabajo'!$B$2:$F$2549,2,0)</f>
        <v>CALI - ALFONSO BONILLA ARAGON</v>
      </c>
      <c r="F3901" s="1" t="s">
        <v>36</v>
      </c>
      <c r="G3901" t="s">
        <v>347</v>
      </c>
      <c r="H3901" s="1" t="s">
        <v>29</v>
      </c>
      <c r="I3901" s="5">
        <v>191</v>
      </c>
      <c r="J3901" s="1" t="s">
        <v>46</v>
      </c>
      <c r="K3901" s="1" t="s">
        <v>47</v>
      </c>
    </row>
    <row r="3902" spans="1:11" ht="13.5" thickBot="1">
      <c r="A3902" s="30">
        <v>45383</v>
      </c>
      <c r="B3902" s="1" t="s">
        <v>13</v>
      </c>
      <c r="C3902" s="1" t="s">
        <v>290</v>
      </c>
      <c r="D3902" s="1" t="s">
        <v>48</v>
      </c>
      <c r="E3902" s="1" t="str">
        <f>+VLOOKUP(D3902,'[1]Exportar Hoja de Trabajo'!$B$2:$F$2549,2,0)</f>
        <v>CALI - ALFONSO BONILLA ARAGON</v>
      </c>
      <c r="F3902" s="1" t="s">
        <v>36</v>
      </c>
      <c r="G3902" t="s">
        <v>347</v>
      </c>
      <c r="H3902" s="1" t="s">
        <v>15</v>
      </c>
      <c r="I3902" s="5">
        <v>57</v>
      </c>
      <c r="J3902" s="1" t="s">
        <v>42</v>
      </c>
      <c r="K3902" s="1" t="s">
        <v>43</v>
      </c>
    </row>
    <row r="3903" spans="1:11" ht="13.5" thickBot="1">
      <c r="A3903" s="30">
        <v>45383</v>
      </c>
      <c r="B3903" s="1" t="s">
        <v>13</v>
      </c>
      <c r="C3903" s="1" t="s">
        <v>290</v>
      </c>
      <c r="D3903" s="1" t="s">
        <v>48</v>
      </c>
      <c r="E3903" s="1" t="str">
        <f>+VLOOKUP(D3903,'[1]Exportar Hoja de Trabajo'!$B$2:$F$2549,2,0)</f>
        <v>CALI - ALFONSO BONILLA ARAGON</v>
      </c>
      <c r="F3903" s="1" t="s">
        <v>27</v>
      </c>
      <c r="G3903" s="1" t="s">
        <v>28</v>
      </c>
      <c r="H3903" s="1" t="s">
        <v>29</v>
      </c>
      <c r="I3903" s="5">
        <v>30</v>
      </c>
      <c r="J3903" s="1" t="s">
        <v>34</v>
      </c>
      <c r="K3903" s="1" t="s">
        <v>35</v>
      </c>
    </row>
    <row r="3904" spans="1:11" ht="13.5" thickBot="1">
      <c r="A3904" s="30">
        <v>45383</v>
      </c>
      <c r="B3904" s="1" t="s">
        <v>13</v>
      </c>
      <c r="C3904" s="1" t="s">
        <v>290</v>
      </c>
      <c r="D3904" s="1" t="s">
        <v>48</v>
      </c>
      <c r="E3904" s="1" t="str">
        <f>+VLOOKUP(D3904,'[1]Exportar Hoja de Trabajo'!$B$2:$F$2549,2,0)</f>
        <v>CALI - ALFONSO BONILLA ARAGON</v>
      </c>
      <c r="F3904" s="1" t="s">
        <v>38</v>
      </c>
      <c r="G3904" s="1" t="s">
        <v>39</v>
      </c>
      <c r="H3904" s="1" t="s">
        <v>45</v>
      </c>
      <c r="I3904" s="5">
        <v>27</v>
      </c>
      <c r="J3904" s="1" t="s">
        <v>46</v>
      </c>
      <c r="K3904" s="1" t="s">
        <v>47</v>
      </c>
    </row>
    <row r="3905" spans="1:11" ht="13.5" thickBot="1">
      <c r="A3905" s="30">
        <v>45383</v>
      </c>
      <c r="B3905" s="1" t="s">
        <v>13</v>
      </c>
      <c r="C3905" s="1" t="s">
        <v>290</v>
      </c>
      <c r="D3905" s="1" t="s">
        <v>48</v>
      </c>
      <c r="E3905" s="1" t="str">
        <f>+VLOOKUP(D3905,'[1]Exportar Hoja de Trabajo'!$B$2:$F$2549,2,0)</f>
        <v>CALI - ALFONSO BONILLA ARAGON</v>
      </c>
      <c r="F3905" s="1" t="s">
        <v>40</v>
      </c>
      <c r="G3905" s="1" t="s">
        <v>41</v>
      </c>
      <c r="H3905" s="1" t="s">
        <v>45</v>
      </c>
      <c r="I3905" s="5">
        <v>132</v>
      </c>
      <c r="J3905" s="1" t="s">
        <v>46</v>
      </c>
      <c r="K3905" s="1" t="s">
        <v>47</v>
      </c>
    </row>
    <row r="3906" spans="1:11" ht="13.5" thickBot="1">
      <c r="A3906" s="30">
        <v>45383</v>
      </c>
      <c r="B3906" s="1" t="s">
        <v>13</v>
      </c>
      <c r="C3906" s="1" t="s">
        <v>290</v>
      </c>
      <c r="D3906" s="1" t="s">
        <v>61</v>
      </c>
      <c r="E3906" s="1" t="str">
        <f>+VLOOKUP(D3906,'[1]Exportar Hoja de Trabajo'!$B$2:$F$2549,2,0)</f>
        <v>CARTAGENA - RAFAEL NUÑEZ</v>
      </c>
      <c r="F3906" s="1" t="s">
        <v>32</v>
      </c>
      <c r="G3906" s="1" t="s">
        <v>33</v>
      </c>
      <c r="H3906" s="1" t="s">
        <v>10</v>
      </c>
      <c r="I3906" s="5">
        <v>4</v>
      </c>
      <c r="J3906" s="1" t="s">
        <v>121</v>
      </c>
      <c r="K3906" s="1" t="s">
        <v>121</v>
      </c>
    </row>
    <row r="3907" spans="1:11" ht="13.5" thickBot="1">
      <c r="A3907" s="30">
        <v>45383</v>
      </c>
      <c r="B3907" s="1" t="s">
        <v>13</v>
      </c>
      <c r="C3907" s="1" t="s">
        <v>290</v>
      </c>
      <c r="D3907" s="1" t="s">
        <v>61</v>
      </c>
      <c r="E3907" s="1" t="str">
        <f>+VLOOKUP(D3907,'[1]Exportar Hoja de Trabajo'!$B$2:$F$2549,2,0)</f>
        <v>CARTAGENA - RAFAEL NUÑEZ</v>
      </c>
      <c r="F3907" s="1" t="s">
        <v>6</v>
      </c>
      <c r="G3907" s="1" t="s">
        <v>283</v>
      </c>
      <c r="H3907" s="1" t="s">
        <v>49</v>
      </c>
      <c r="I3907" s="5">
        <v>1063</v>
      </c>
      <c r="J3907" s="1" t="s">
        <v>50</v>
      </c>
      <c r="K3907" s="1" t="s">
        <v>51</v>
      </c>
    </row>
    <row r="3908" spans="1:11" ht="13.5" thickBot="1">
      <c r="A3908" s="30">
        <v>45383</v>
      </c>
      <c r="B3908" s="1" t="s">
        <v>13</v>
      </c>
      <c r="C3908" s="1" t="s">
        <v>290</v>
      </c>
      <c r="D3908" s="1" t="s">
        <v>61</v>
      </c>
      <c r="E3908" s="1" t="str">
        <f>+VLOOKUP(D3908,'[1]Exportar Hoja de Trabajo'!$B$2:$F$2549,2,0)</f>
        <v>CARTAGENA - RAFAEL NUÑEZ</v>
      </c>
      <c r="F3908" s="1" t="s">
        <v>6</v>
      </c>
      <c r="G3908" s="1" t="s">
        <v>283</v>
      </c>
      <c r="H3908" s="1" t="s">
        <v>62</v>
      </c>
      <c r="I3908" s="5">
        <v>67</v>
      </c>
      <c r="J3908" s="1" t="s">
        <v>63</v>
      </c>
      <c r="K3908" s="1" t="s">
        <v>64</v>
      </c>
    </row>
    <row r="3909" spans="1:11" ht="13.5" thickBot="1">
      <c r="A3909" s="30">
        <v>45383</v>
      </c>
      <c r="B3909" s="1" t="s">
        <v>13</v>
      </c>
      <c r="C3909" s="1" t="s">
        <v>290</v>
      </c>
      <c r="D3909" s="1" t="s">
        <v>61</v>
      </c>
      <c r="E3909" s="1" t="str">
        <f>+VLOOKUP(D3909,'[1]Exportar Hoja de Trabajo'!$B$2:$F$2549,2,0)</f>
        <v>CARTAGENA - RAFAEL NUÑEZ</v>
      </c>
      <c r="F3909" s="1" t="s">
        <v>6</v>
      </c>
      <c r="G3909" s="1" t="s">
        <v>283</v>
      </c>
      <c r="H3909" s="1" t="s">
        <v>67</v>
      </c>
      <c r="I3909" s="5">
        <v>78</v>
      </c>
      <c r="J3909" s="1" t="s">
        <v>68</v>
      </c>
      <c r="K3909" s="1" t="s">
        <v>69</v>
      </c>
    </row>
    <row r="3910" spans="1:11" ht="13.5" thickBot="1">
      <c r="A3910" s="30">
        <v>45383</v>
      </c>
      <c r="B3910" s="1" t="s">
        <v>13</v>
      </c>
      <c r="C3910" s="1" t="s">
        <v>290</v>
      </c>
      <c r="D3910" s="1" t="s">
        <v>61</v>
      </c>
      <c r="E3910" s="1" t="str">
        <f>+VLOOKUP(D3910,'[1]Exportar Hoja de Trabajo'!$B$2:$F$2549,2,0)</f>
        <v>CARTAGENA - RAFAEL NUÑEZ</v>
      </c>
      <c r="F3910" s="1" t="s">
        <v>18</v>
      </c>
      <c r="G3910" s="1" t="s">
        <v>19</v>
      </c>
      <c r="H3910" s="1" t="s">
        <v>29</v>
      </c>
      <c r="I3910" s="5">
        <v>18</v>
      </c>
      <c r="J3910" s="1" t="s">
        <v>109</v>
      </c>
      <c r="K3910" s="1" t="s">
        <v>110</v>
      </c>
    </row>
    <row r="3911" spans="1:11" ht="13.5" thickBot="1">
      <c r="A3911" s="30">
        <v>45383</v>
      </c>
      <c r="B3911" s="1" t="s">
        <v>13</v>
      </c>
      <c r="C3911" s="1" t="s">
        <v>290</v>
      </c>
      <c r="D3911" s="1" t="s">
        <v>61</v>
      </c>
      <c r="E3911" s="1" t="str">
        <f>+VLOOKUP(D3911,'[1]Exportar Hoja de Trabajo'!$B$2:$F$2549,2,0)</f>
        <v>CARTAGENA - RAFAEL NUÑEZ</v>
      </c>
      <c r="F3911" s="1" t="s">
        <v>18</v>
      </c>
      <c r="G3911" s="1" t="s">
        <v>19</v>
      </c>
      <c r="H3911" s="1" t="s">
        <v>10</v>
      </c>
      <c r="I3911" s="5">
        <v>4</v>
      </c>
      <c r="J3911" s="1" t="s">
        <v>121</v>
      </c>
      <c r="K3911" s="1" t="s">
        <v>121</v>
      </c>
    </row>
    <row r="3912" spans="1:11" ht="13.5" thickBot="1">
      <c r="A3912" s="30">
        <v>45383</v>
      </c>
      <c r="B3912" s="1" t="s">
        <v>13</v>
      </c>
      <c r="C3912" s="1" t="s">
        <v>290</v>
      </c>
      <c r="D3912" s="1" t="s">
        <v>61</v>
      </c>
      <c r="E3912" s="1" t="str">
        <f>+VLOOKUP(D3912,'[1]Exportar Hoja de Trabajo'!$B$2:$F$2549,2,0)</f>
        <v>CARTAGENA - RAFAEL NUÑEZ</v>
      </c>
      <c r="F3912" s="1" t="s">
        <v>23</v>
      </c>
      <c r="G3912" s="1" t="s">
        <v>24</v>
      </c>
      <c r="H3912" s="1" t="s">
        <v>15</v>
      </c>
      <c r="I3912" s="5">
        <v>67</v>
      </c>
      <c r="J3912" s="1" t="s">
        <v>42</v>
      </c>
      <c r="K3912" s="1" t="s">
        <v>43</v>
      </c>
    </row>
    <row r="3913" spans="1:11" ht="13.5" thickBot="1">
      <c r="A3913" s="30">
        <v>45383</v>
      </c>
      <c r="B3913" s="1" t="s">
        <v>13</v>
      </c>
      <c r="C3913" s="1" t="s">
        <v>290</v>
      </c>
      <c r="D3913" s="1" t="s">
        <v>61</v>
      </c>
      <c r="E3913" s="1" t="str">
        <f>+VLOOKUP(D3913,'[1]Exportar Hoja de Trabajo'!$B$2:$F$2549,2,0)</f>
        <v>CARTAGENA - RAFAEL NUÑEZ</v>
      </c>
      <c r="F3913" s="1" t="s">
        <v>36</v>
      </c>
      <c r="G3913" t="s">
        <v>347</v>
      </c>
      <c r="H3913" s="1" t="s">
        <v>62</v>
      </c>
      <c r="I3913" s="5">
        <v>23</v>
      </c>
      <c r="J3913" s="1" t="s">
        <v>34</v>
      </c>
      <c r="K3913" s="1" t="s">
        <v>35</v>
      </c>
    </row>
    <row r="3914" spans="1:11" ht="13.5" thickBot="1">
      <c r="A3914" s="30">
        <v>45383</v>
      </c>
      <c r="B3914" s="1" t="s">
        <v>13</v>
      </c>
      <c r="C3914" s="1" t="s">
        <v>290</v>
      </c>
      <c r="D3914" s="1" t="s">
        <v>61</v>
      </c>
      <c r="E3914" s="1" t="str">
        <f>+VLOOKUP(D3914,'[1]Exportar Hoja de Trabajo'!$B$2:$F$2549,2,0)</f>
        <v>CARTAGENA - RAFAEL NUÑEZ</v>
      </c>
      <c r="F3914" s="1" t="s">
        <v>36</v>
      </c>
      <c r="G3914" t="s">
        <v>347</v>
      </c>
      <c r="H3914" s="1" t="s">
        <v>62</v>
      </c>
      <c r="I3914" s="5">
        <v>12</v>
      </c>
      <c r="J3914" s="1" t="s">
        <v>63</v>
      </c>
      <c r="K3914" s="1" t="s">
        <v>64</v>
      </c>
    </row>
    <row r="3915" spans="1:11" ht="13.5" thickBot="1">
      <c r="A3915" s="30">
        <v>45383</v>
      </c>
      <c r="B3915" s="1" t="s">
        <v>13</v>
      </c>
      <c r="C3915" s="1" t="s">
        <v>290</v>
      </c>
      <c r="D3915" s="1" t="s">
        <v>61</v>
      </c>
      <c r="E3915" s="1" t="str">
        <f>+VLOOKUP(D3915,'[1]Exportar Hoja de Trabajo'!$B$2:$F$2549,2,0)</f>
        <v>CARTAGENA - RAFAEL NUÑEZ</v>
      </c>
      <c r="F3915" s="1" t="s">
        <v>36</v>
      </c>
      <c r="G3915" t="s">
        <v>347</v>
      </c>
      <c r="H3915" s="1" t="s">
        <v>15</v>
      </c>
      <c r="I3915" s="5">
        <v>1</v>
      </c>
      <c r="J3915" s="1" t="s">
        <v>16</v>
      </c>
      <c r="K3915" s="1" t="s">
        <v>17</v>
      </c>
    </row>
    <row r="3916" spans="1:11" ht="13.5" thickBot="1">
      <c r="A3916" s="30">
        <v>45383</v>
      </c>
      <c r="B3916" s="1" t="s">
        <v>13</v>
      </c>
      <c r="C3916" s="1" t="s">
        <v>290</v>
      </c>
      <c r="D3916" s="1" t="s">
        <v>61</v>
      </c>
      <c r="E3916" s="1" t="str">
        <f>+VLOOKUP(D3916,'[1]Exportar Hoja de Trabajo'!$B$2:$F$2549,2,0)</f>
        <v>CARTAGENA - RAFAEL NUÑEZ</v>
      </c>
      <c r="F3916" s="1" t="s">
        <v>27</v>
      </c>
      <c r="G3916" s="1" t="s">
        <v>28</v>
      </c>
      <c r="H3916" s="1" t="s">
        <v>62</v>
      </c>
      <c r="I3916" s="5">
        <v>12</v>
      </c>
      <c r="J3916" s="1" t="s">
        <v>63</v>
      </c>
      <c r="K3916" s="1" t="s">
        <v>64</v>
      </c>
    </row>
    <row r="3917" spans="1:11" ht="13.5" thickBot="1">
      <c r="A3917" s="30">
        <v>45383</v>
      </c>
      <c r="B3917" s="1" t="s">
        <v>13</v>
      </c>
      <c r="C3917" s="1" t="s">
        <v>290</v>
      </c>
      <c r="D3917" s="1" t="s">
        <v>61</v>
      </c>
      <c r="E3917" s="1" t="str">
        <f>+VLOOKUP(D3917,'[1]Exportar Hoja de Trabajo'!$B$2:$F$2549,2,0)</f>
        <v>CARTAGENA - RAFAEL NUÑEZ</v>
      </c>
      <c r="F3917" s="1" t="s">
        <v>27</v>
      </c>
      <c r="G3917" s="1" t="s">
        <v>28</v>
      </c>
      <c r="H3917" s="1" t="s">
        <v>15</v>
      </c>
      <c r="I3917" s="5">
        <v>13</v>
      </c>
      <c r="J3917" s="1" t="s">
        <v>70</v>
      </c>
      <c r="K3917" s="1" t="s">
        <v>71</v>
      </c>
    </row>
    <row r="3918" spans="1:11" ht="13.5" thickBot="1">
      <c r="A3918" s="30">
        <v>45383</v>
      </c>
      <c r="B3918" s="1" t="s">
        <v>13</v>
      </c>
      <c r="C3918" s="1" t="s">
        <v>290</v>
      </c>
      <c r="D3918" s="1" t="s">
        <v>61</v>
      </c>
      <c r="E3918" s="1" t="str">
        <f>+VLOOKUP(D3918,'[1]Exportar Hoja de Trabajo'!$B$2:$F$2549,2,0)</f>
        <v>CARTAGENA - RAFAEL NUÑEZ</v>
      </c>
      <c r="F3918" s="1" t="s">
        <v>27</v>
      </c>
      <c r="G3918" s="1" t="s">
        <v>28</v>
      </c>
      <c r="H3918" s="1" t="s">
        <v>10</v>
      </c>
      <c r="I3918" s="5">
        <v>1</v>
      </c>
      <c r="J3918" s="1" t="s">
        <v>121</v>
      </c>
      <c r="K3918" s="1" t="s">
        <v>121</v>
      </c>
    </row>
    <row r="3919" spans="1:11" ht="13.5" thickBot="1">
      <c r="A3919" s="30">
        <v>45383</v>
      </c>
      <c r="B3919" s="1" t="s">
        <v>13</v>
      </c>
      <c r="C3919" s="1" t="s">
        <v>290</v>
      </c>
      <c r="D3919" s="1" t="s">
        <v>61</v>
      </c>
      <c r="E3919" s="1" t="str">
        <f>+VLOOKUP(D3919,'[1]Exportar Hoja de Trabajo'!$B$2:$F$2549,2,0)</f>
        <v>CARTAGENA - RAFAEL NUÑEZ</v>
      </c>
      <c r="F3919" s="1" t="s">
        <v>38</v>
      </c>
      <c r="G3919" s="1" t="s">
        <v>39</v>
      </c>
      <c r="H3919" s="1" t="s">
        <v>45</v>
      </c>
      <c r="I3919" s="5">
        <v>4</v>
      </c>
      <c r="J3919" s="1" t="s">
        <v>34</v>
      </c>
      <c r="K3919" s="1" t="s">
        <v>35</v>
      </c>
    </row>
    <row r="3920" spans="1:11" ht="13.5" thickBot="1">
      <c r="A3920" s="30">
        <v>45383</v>
      </c>
      <c r="B3920" s="1" t="s">
        <v>13</v>
      </c>
      <c r="C3920" s="1" t="s">
        <v>290</v>
      </c>
      <c r="D3920" s="1" t="s">
        <v>72</v>
      </c>
      <c r="E3920" s="1" t="str">
        <f>+VLOOKUP(D3920,'[1]Exportar Hoja de Trabajo'!$B$2:$F$2549,2,0)</f>
        <v>CAMILO DAZA</v>
      </c>
      <c r="F3920" s="1" t="s">
        <v>32</v>
      </c>
      <c r="G3920" s="1" t="s">
        <v>33</v>
      </c>
      <c r="H3920" s="1" t="s">
        <v>29</v>
      </c>
      <c r="I3920" s="5">
        <v>302</v>
      </c>
      <c r="J3920" s="1" t="s">
        <v>46</v>
      </c>
      <c r="K3920" s="1" t="s">
        <v>47</v>
      </c>
    </row>
    <row r="3921" spans="1:11" ht="13.5" thickBot="1">
      <c r="A3921" s="30">
        <v>45383</v>
      </c>
      <c r="B3921" s="1" t="s">
        <v>13</v>
      </c>
      <c r="C3921" s="1" t="s">
        <v>290</v>
      </c>
      <c r="D3921" s="1" t="s">
        <v>72</v>
      </c>
      <c r="E3921" s="1" t="str">
        <f>+VLOOKUP(D3921,'[1]Exportar Hoja de Trabajo'!$B$2:$F$2549,2,0)</f>
        <v>CAMILO DAZA</v>
      </c>
      <c r="F3921" s="1" t="s">
        <v>6</v>
      </c>
      <c r="G3921" s="1" t="s">
        <v>283</v>
      </c>
      <c r="H3921" s="1" t="s">
        <v>29</v>
      </c>
      <c r="I3921" s="5">
        <v>269</v>
      </c>
      <c r="J3921" s="1" t="s">
        <v>30</v>
      </c>
      <c r="K3921" s="1" t="s">
        <v>488</v>
      </c>
    </row>
    <row r="3922" spans="1:11" ht="13.5" thickBot="1">
      <c r="A3922" s="30">
        <v>45383</v>
      </c>
      <c r="B3922" s="1" t="s">
        <v>13</v>
      </c>
      <c r="C3922" s="1" t="s">
        <v>290</v>
      </c>
      <c r="D3922" s="1" t="s">
        <v>72</v>
      </c>
      <c r="E3922" s="1" t="str">
        <f>+VLOOKUP(D3922,'[1]Exportar Hoja de Trabajo'!$B$2:$F$2549,2,0)</f>
        <v>CAMILO DAZA</v>
      </c>
      <c r="F3922" s="1" t="s">
        <v>18</v>
      </c>
      <c r="G3922" s="1" t="s">
        <v>19</v>
      </c>
      <c r="H3922" s="1" t="s">
        <v>20</v>
      </c>
      <c r="I3922" s="5">
        <v>2</v>
      </c>
      <c r="J3922" s="1" t="s">
        <v>107</v>
      </c>
      <c r="K3922" s="1" t="s">
        <v>108</v>
      </c>
    </row>
    <row r="3923" spans="1:11" ht="13.5" thickBot="1">
      <c r="A3923" s="30">
        <v>45383</v>
      </c>
      <c r="B3923" s="1" t="s">
        <v>13</v>
      </c>
      <c r="C3923" s="1" t="s">
        <v>290</v>
      </c>
      <c r="D3923" s="1" t="s">
        <v>72</v>
      </c>
      <c r="E3923" s="1" t="str">
        <f>+VLOOKUP(D3923,'[1]Exportar Hoja de Trabajo'!$B$2:$F$2549,2,0)</f>
        <v>CAMILO DAZA</v>
      </c>
      <c r="F3923" s="1" t="s">
        <v>23</v>
      </c>
      <c r="G3923" s="1" t="s">
        <v>24</v>
      </c>
      <c r="H3923" s="1" t="s">
        <v>29</v>
      </c>
      <c r="I3923" s="5">
        <v>310</v>
      </c>
      <c r="J3923" s="1" t="s">
        <v>46</v>
      </c>
      <c r="K3923" s="1" t="s">
        <v>47</v>
      </c>
    </row>
    <row r="3924" spans="1:11" ht="13.5" thickBot="1">
      <c r="A3924" s="30">
        <v>45383</v>
      </c>
      <c r="B3924" s="1" t="s">
        <v>13</v>
      </c>
      <c r="C3924" s="1" t="s">
        <v>290</v>
      </c>
      <c r="D3924" s="1" t="s">
        <v>72</v>
      </c>
      <c r="E3924" s="1" t="str">
        <f>+VLOOKUP(D3924,'[1]Exportar Hoja de Trabajo'!$B$2:$F$2549,2,0)</f>
        <v>CAMILO DAZA</v>
      </c>
      <c r="F3924" s="1" t="s">
        <v>23</v>
      </c>
      <c r="G3924" s="1" t="s">
        <v>24</v>
      </c>
      <c r="H3924" s="1" t="s">
        <v>15</v>
      </c>
      <c r="I3924" s="5">
        <v>16</v>
      </c>
      <c r="J3924" s="1" t="s">
        <v>25</v>
      </c>
      <c r="K3924" s="1" t="s">
        <v>26</v>
      </c>
    </row>
    <row r="3925" spans="1:11" ht="13.5" thickBot="1">
      <c r="A3925" s="30">
        <v>45383</v>
      </c>
      <c r="B3925" s="1" t="s">
        <v>13</v>
      </c>
      <c r="C3925" s="1" t="s">
        <v>290</v>
      </c>
      <c r="D3925" s="1" t="s">
        <v>72</v>
      </c>
      <c r="E3925" s="1" t="str">
        <f>+VLOOKUP(D3925,'[1]Exportar Hoja de Trabajo'!$B$2:$F$2549,2,0)</f>
        <v>CAMILO DAZA</v>
      </c>
      <c r="F3925" s="1" t="s">
        <v>27</v>
      </c>
      <c r="G3925" s="1" t="s">
        <v>28</v>
      </c>
      <c r="H3925" s="1" t="s">
        <v>45</v>
      </c>
      <c r="I3925" s="5">
        <v>35</v>
      </c>
      <c r="J3925" s="1" t="s">
        <v>46</v>
      </c>
      <c r="K3925" s="1" t="s">
        <v>47</v>
      </c>
    </row>
    <row r="3926" spans="1:11" ht="13.5" thickBot="1">
      <c r="A3926" s="30">
        <v>45383</v>
      </c>
      <c r="B3926" s="1" t="s">
        <v>13</v>
      </c>
      <c r="C3926" s="1" t="s">
        <v>290</v>
      </c>
      <c r="D3926" s="1" t="s">
        <v>72</v>
      </c>
      <c r="E3926" s="1" t="str">
        <f>+VLOOKUP(D3926,'[1]Exportar Hoja de Trabajo'!$B$2:$F$2549,2,0)</f>
        <v>CAMILO DAZA</v>
      </c>
      <c r="F3926" s="1" t="s">
        <v>27</v>
      </c>
      <c r="G3926" s="1" t="s">
        <v>28</v>
      </c>
      <c r="H3926" s="1" t="s">
        <v>49</v>
      </c>
      <c r="I3926" s="5">
        <v>6</v>
      </c>
      <c r="J3926" s="1" t="s">
        <v>50</v>
      </c>
      <c r="K3926" s="1" t="s">
        <v>51</v>
      </c>
    </row>
    <row r="3927" spans="1:11" ht="13.5" thickBot="1">
      <c r="A3927" s="30">
        <v>45383</v>
      </c>
      <c r="B3927" s="1" t="s">
        <v>13</v>
      </c>
      <c r="C3927" s="1" t="s">
        <v>290</v>
      </c>
      <c r="D3927" s="1" t="s">
        <v>72</v>
      </c>
      <c r="E3927" s="1" t="str">
        <f>+VLOOKUP(D3927,'[1]Exportar Hoja de Trabajo'!$B$2:$F$2549,2,0)</f>
        <v>CAMILO DAZA</v>
      </c>
      <c r="F3927" s="1" t="s">
        <v>38</v>
      </c>
      <c r="G3927" s="1" t="s">
        <v>39</v>
      </c>
      <c r="H3927" s="1" t="s">
        <v>29</v>
      </c>
      <c r="I3927" s="5">
        <v>1</v>
      </c>
      <c r="J3927" s="1" t="s">
        <v>30</v>
      </c>
      <c r="K3927" s="1" t="s">
        <v>488</v>
      </c>
    </row>
    <row r="3928" spans="1:11" ht="13.5" thickBot="1">
      <c r="A3928" s="30">
        <v>45383</v>
      </c>
      <c r="B3928" s="1" t="s">
        <v>13</v>
      </c>
      <c r="C3928" s="1" t="s">
        <v>290</v>
      </c>
      <c r="D3928" s="1" t="s">
        <v>72</v>
      </c>
      <c r="E3928" s="1" t="str">
        <f>+VLOOKUP(D3928,'[1]Exportar Hoja de Trabajo'!$B$2:$F$2549,2,0)</f>
        <v>CAMILO DAZA</v>
      </c>
      <c r="F3928" s="1" t="s">
        <v>40</v>
      </c>
      <c r="G3928" s="1" t="s">
        <v>41</v>
      </c>
      <c r="H3928" s="1" t="s">
        <v>20</v>
      </c>
      <c r="I3928" s="5">
        <v>1</v>
      </c>
      <c r="J3928" s="1" t="s">
        <v>184</v>
      </c>
      <c r="K3928" s="1" t="s">
        <v>185</v>
      </c>
    </row>
    <row r="3929" spans="1:11" ht="13.5" thickBot="1">
      <c r="A3929" s="30">
        <v>45383</v>
      </c>
      <c r="B3929" s="1" t="s">
        <v>13</v>
      </c>
      <c r="C3929" s="1" t="s">
        <v>290</v>
      </c>
      <c r="D3929" s="1" t="s">
        <v>73</v>
      </c>
      <c r="E3929" s="1" t="str">
        <f>+VLOOKUP(D3929,'[1]Exportar Hoja de Trabajo'!$B$2:$F$2549,2,0)</f>
        <v>EL YOPAL</v>
      </c>
      <c r="F3929" s="1" t="s">
        <v>23</v>
      </c>
      <c r="G3929" s="1" t="s">
        <v>24</v>
      </c>
      <c r="H3929" s="1" t="s">
        <v>29</v>
      </c>
      <c r="I3929" s="5">
        <v>17</v>
      </c>
      <c r="J3929" s="1" t="s">
        <v>30</v>
      </c>
      <c r="K3929" s="1" t="s">
        <v>488</v>
      </c>
    </row>
    <row r="3930" spans="1:11" ht="13.5" thickBot="1">
      <c r="A3930" s="30">
        <v>45383</v>
      </c>
      <c r="B3930" s="1" t="s">
        <v>13</v>
      </c>
      <c r="C3930" s="1" t="s">
        <v>290</v>
      </c>
      <c r="D3930" s="1" t="s">
        <v>74</v>
      </c>
      <c r="E3930" s="1" t="str">
        <f>+VLOOKUP(D3930,'[1]Exportar Hoja de Trabajo'!$B$2:$F$2549,2,0)</f>
        <v>PERALES</v>
      </c>
      <c r="F3930" s="1" t="s">
        <v>32</v>
      </c>
      <c r="G3930" s="1" t="s">
        <v>33</v>
      </c>
      <c r="H3930" s="1" t="s">
        <v>29</v>
      </c>
      <c r="I3930" s="5">
        <v>30</v>
      </c>
      <c r="J3930" s="1" t="s">
        <v>30</v>
      </c>
      <c r="K3930" s="1" t="s">
        <v>488</v>
      </c>
    </row>
    <row r="3931" spans="1:11" ht="13.5" thickBot="1">
      <c r="A3931" s="30">
        <v>45383</v>
      </c>
      <c r="B3931" s="1" t="s">
        <v>13</v>
      </c>
      <c r="C3931" s="1" t="s">
        <v>290</v>
      </c>
      <c r="D3931" s="1" t="s">
        <v>74</v>
      </c>
      <c r="E3931" s="1" t="str">
        <f>+VLOOKUP(D3931,'[1]Exportar Hoja de Trabajo'!$B$2:$F$2549,2,0)</f>
        <v>PERALES</v>
      </c>
      <c r="F3931" s="1" t="s">
        <v>6</v>
      </c>
      <c r="G3931" s="1" t="s">
        <v>283</v>
      </c>
      <c r="H3931" s="1" t="s">
        <v>29</v>
      </c>
      <c r="I3931" s="5">
        <v>357</v>
      </c>
      <c r="J3931" s="1" t="s">
        <v>46</v>
      </c>
      <c r="K3931" s="1" t="s">
        <v>47</v>
      </c>
    </row>
    <row r="3932" spans="1:11" ht="13.5" thickBot="1">
      <c r="A3932" s="30">
        <v>45383</v>
      </c>
      <c r="B3932" s="1" t="s">
        <v>13</v>
      </c>
      <c r="C3932" s="1" t="s">
        <v>290</v>
      </c>
      <c r="D3932" s="1" t="s">
        <v>74</v>
      </c>
      <c r="E3932" s="1" t="str">
        <f>+VLOOKUP(D3932,'[1]Exportar Hoja de Trabajo'!$B$2:$F$2549,2,0)</f>
        <v>PERALES</v>
      </c>
      <c r="F3932" s="1" t="s">
        <v>27</v>
      </c>
      <c r="G3932" s="1" t="s">
        <v>28</v>
      </c>
      <c r="H3932" s="1" t="s">
        <v>45</v>
      </c>
      <c r="I3932" s="5">
        <v>2</v>
      </c>
      <c r="J3932" s="1" t="s">
        <v>46</v>
      </c>
      <c r="K3932" s="1" t="s">
        <v>47</v>
      </c>
    </row>
    <row r="3933" spans="1:11" ht="13.5" thickBot="1">
      <c r="A3933" s="30">
        <v>45383</v>
      </c>
      <c r="B3933" s="1" t="s">
        <v>13</v>
      </c>
      <c r="C3933" s="1" t="s">
        <v>290</v>
      </c>
      <c r="D3933" s="1" t="s">
        <v>75</v>
      </c>
      <c r="E3933" s="1" t="str">
        <f>+VLOOKUP(D3933,'[1]Exportar Hoja de Trabajo'!$B$2:$F$2549,2,0)</f>
        <v>IPIALES - SAN LUIS</v>
      </c>
      <c r="F3933" s="1" t="s">
        <v>23</v>
      </c>
      <c r="G3933" s="1" t="s">
        <v>24</v>
      </c>
      <c r="H3933" s="1" t="s">
        <v>29</v>
      </c>
      <c r="I3933" s="5">
        <v>30</v>
      </c>
      <c r="J3933" s="1" t="s">
        <v>46</v>
      </c>
      <c r="K3933" s="1" t="s">
        <v>47</v>
      </c>
    </row>
    <row r="3934" spans="1:11" ht="13.5" thickBot="1">
      <c r="A3934" s="30">
        <v>45383</v>
      </c>
      <c r="B3934" s="1" t="s">
        <v>13</v>
      </c>
      <c r="C3934" s="1" t="s">
        <v>290</v>
      </c>
      <c r="D3934" s="1" t="s">
        <v>75</v>
      </c>
      <c r="E3934" s="1" t="str">
        <f>+VLOOKUP(D3934,'[1]Exportar Hoja de Trabajo'!$B$2:$F$2549,2,0)</f>
        <v>IPIALES - SAN LUIS</v>
      </c>
      <c r="F3934" s="1" t="s">
        <v>40</v>
      </c>
      <c r="G3934" s="1" t="s">
        <v>41</v>
      </c>
      <c r="H3934" s="1" t="s">
        <v>29</v>
      </c>
      <c r="I3934" s="5">
        <v>44</v>
      </c>
      <c r="J3934" s="1" t="s">
        <v>46</v>
      </c>
      <c r="K3934" s="1" t="s">
        <v>47</v>
      </c>
    </row>
    <row r="3935" spans="1:11" ht="13.5" thickBot="1">
      <c r="A3935" s="30">
        <v>45383</v>
      </c>
      <c r="B3935" s="1" t="s">
        <v>13</v>
      </c>
      <c r="C3935" s="1" t="s">
        <v>290</v>
      </c>
      <c r="D3935" s="1" t="s">
        <v>124</v>
      </c>
      <c r="E3935" s="1" t="str">
        <f>+VLOOKUP(D3935,'[1]Exportar Hoja de Trabajo'!$B$2:$F$2549,2,0)</f>
        <v>LETICIA-ALFREDO VASQUEZ COBO</v>
      </c>
      <c r="F3935" s="1" t="s">
        <v>18</v>
      </c>
      <c r="G3935" s="1" t="s">
        <v>19</v>
      </c>
      <c r="H3935" s="1" t="s">
        <v>29</v>
      </c>
      <c r="I3935" s="5">
        <v>56</v>
      </c>
      <c r="J3935" s="1" t="s">
        <v>30</v>
      </c>
      <c r="K3935" s="1" t="s">
        <v>488</v>
      </c>
    </row>
    <row r="3936" spans="1:11" ht="13.5" thickBot="1">
      <c r="A3936" s="30">
        <v>45383</v>
      </c>
      <c r="B3936" s="1" t="s">
        <v>13</v>
      </c>
      <c r="C3936" s="1" t="s">
        <v>290</v>
      </c>
      <c r="D3936" s="1" t="s">
        <v>76</v>
      </c>
      <c r="E3936" s="1" t="str">
        <f>+VLOOKUP(D3936,'[1]Exportar Hoja de Trabajo'!$B$2:$F$2549,2,0)</f>
        <v>RIONEGRO - JOSE M. CORDOVA</v>
      </c>
      <c r="F3936" s="1" t="s">
        <v>32</v>
      </c>
      <c r="G3936" s="1" t="s">
        <v>33</v>
      </c>
      <c r="H3936" s="1" t="s">
        <v>29</v>
      </c>
      <c r="I3936" s="5">
        <v>26</v>
      </c>
      <c r="J3936" s="1" t="s">
        <v>109</v>
      </c>
      <c r="K3936" s="1" t="s">
        <v>110</v>
      </c>
    </row>
    <row r="3937" spans="1:11" ht="13.5" thickBot="1">
      <c r="A3937" s="30">
        <v>45383</v>
      </c>
      <c r="B3937" s="1" t="s">
        <v>13</v>
      </c>
      <c r="C3937" s="1" t="s">
        <v>290</v>
      </c>
      <c r="D3937" s="1" t="s">
        <v>76</v>
      </c>
      <c r="E3937" s="1" t="str">
        <f>+VLOOKUP(D3937,'[1]Exportar Hoja de Trabajo'!$B$2:$F$2549,2,0)</f>
        <v>RIONEGRO - JOSE M. CORDOVA</v>
      </c>
      <c r="F3937" s="1" t="s">
        <v>6</v>
      </c>
      <c r="G3937" s="1" t="s">
        <v>283</v>
      </c>
      <c r="H3937" s="1" t="s">
        <v>29</v>
      </c>
      <c r="I3937" s="5">
        <v>147</v>
      </c>
      <c r="J3937" s="1" t="s">
        <v>82</v>
      </c>
      <c r="K3937" s="1" t="s">
        <v>83</v>
      </c>
    </row>
    <row r="3938" spans="1:11" ht="13.5" thickBot="1">
      <c r="A3938" s="30">
        <v>45383</v>
      </c>
      <c r="B3938" s="1" t="s">
        <v>13</v>
      </c>
      <c r="C3938" s="1" t="s">
        <v>290</v>
      </c>
      <c r="D3938" s="1" t="s">
        <v>76</v>
      </c>
      <c r="E3938" s="1" t="str">
        <f>+VLOOKUP(D3938,'[1]Exportar Hoja de Trabajo'!$B$2:$F$2549,2,0)</f>
        <v>RIONEGRO - JOSE M. CORDOVA</v>
      </c>
      <c r="F3938" s="1" t="s">
        <v>6</v>
      </c>
      <c r="G3938" s="1" t="s">
        <v>283</v>
      </c>
      <c r="H3938" s="1" t="s">
        <v>126</v>
      </c>
      <c r="I3938" s="5">
        <v>38</v>
      </c>
      <c r="J3938" s="1" t="s">
        <v>127</v>
      </c>
      <c r="K3938" s="1" t="s">
        <v>128</v>
      </c>
    </row>
    <row r="3939" spans="1:11" ht="13.5" thickBot="1">
      <c r="A3939" s="30">
        <v>45383</v>
      </c>
      <c r="B3939" s="1" t="s">
        <v>13</v>
      </c>
      <c r="C3939" s="1" t="s">
        <v>290</v>
      </c>
      <c r="D3939" s="1" t="s">
        <v>76</v>
      </c>
      <c r="E3939" s="1" t="str">
        <f>+VLOOKUP(D3939,'[1]Exportar Hoja de Trabajo'!$B$2:$F$2549,2,0)</f>
        <v>RIONEGRO - JOSE M. CORDOVA</v>
      </c>
      <c r="F3939" s="1" t="s">
        <v>65</v>
      </c>
      <c r="G3939" s="1" t="s">
        <v>66</v>
      </c>
      <c r="H3939" s="1" t="s">
        <v>29</v>
      </c>
      <c r="I3939" s="5">
        <v>2</v>
      </c>
      <c r="J3939" s="1" t="s">
        <v>34</v>
      </c>
      <c r="K3939" s="1" t="s">
        <v>35</v>
      </c>
    </row>
    <row r="3940" spans="1:11" ht="13.5" thickBot="1">
      <c r="A3940" s="30">
        <v>45383</v>
      </c>
      <c r="B3940" s="1" t="s">
        <v>13</v>
      </c>
      <c r="C3940" s="1" t="s">
        <v>290</v>
      </c>
      <c r="D3940" s="1" t="s">
        <v>76</v>
      </c>
      <c r="E3940" s="1" t="str">
        <f>+VLOOKUP(D3940,'[1]Exportar Hoja de Trabajo'!$B$2:$F$2549,2,0)</f>
        <v>RIONEGRO - JOSE M. CORDOVA</v>
      </c>
      <c r="F3940" s="1" t="s">
        <v>65</v>
      </c>
      <c r="G3940" s="1" t="s">
        <v>66</v>
      </c>
      <c r="H3940" s="1" t="s">
        <v>29</v>
      </c>
      <c r="I3940" s="5">
        <v>1</v>
      </c>
      <c r="J3940" s="1" t="s">
        <v>82</v>
      </c>
      <c r="K3940" s="1" t="s">
        <v>83</v>
      </c>
    </row>
    <row r="3941" spans="1:11" ht="13.5" thickBot="1">
      <c r="A3941" s="30">
        <v>45383</v>
      </c>
      <c r="B3941" s="1" t="s">
        <v>13</v>
      </c>
      <c r="C3941" s="1" t="s">
        <v>290</v>
      </c>
      <c r="D3941" s="1" t="s">
        <v>76</v>
      </c>
      <c r="E3941" s="1" t="str">
        <f>+VLOOKUP(D3941,'[1]Exportar Hoja de Trabajo'!$B$2:$F$2549,2,0)</f>
        <v>RIONEGRO - JOSE M. CORDOVA</v>
      </c>
      <c r="F3941" s="1" t="s">
        <v>65</v>
      </c>
      <c r="G3941" s="1" t="s">
        <v>66</v>
      </c>
      <c r="H3941" s="1" t="s">
        <v>126</v>
      </c>
      <c r="I3941" s="5">
        <v>11</v>
      </c>
      <c r="J3941" s="1" t="s">
        <v>127</v>
      </c>
      <c r="K3941" s="1" t="s">
        <v>128</v>
      </c>
    </row>
    <row r="3942" spans="1:11" ht="13.5" thickBot="1">
      <c r="A3942" s="30">
        <v>45383</v>
      </c>
      <c r="B3942" s="1" t="s">
        <v>13</v>
      </c>
      <c r="C3942" s="1" t="s">
        <v>290</v>
      </c>
      <c r="D3942" s="1" t="s">
        <v>76</v>
      </c>
      <c r="E3942" s="1" t="str">
        <f>+VLOOKUP(D3942,'[1]Exportar Hoja de Trabajo'!$B$2:$F$2549,2,0)</f>
        <v>RIONEGRO - JOSE M. CORDOVA</v>
      </c>
      <c r="F3942" s="1" t="s">
        <v>18</v>
      </c>
      <c r="G3942" s="1" t="s">
        <v>19</v>
      </c>
      <c r="H3942" s="1" t="s">
        <v>15</v>
      </c>
      <c r="I3942" s="5">
        <v>30</v>
      </c>
      <c r="J3942" s="1" t="s">
        <v>160</v>
      </c>
      <c r="K3942" s="1" t="s">
        <v>161</v>
      </c>
    </row>
    <row r="3943" spans="1:11" ht="13.5" thickBot="1">
      <c r="A3943" s="30">
        <v>45383</v>
      </c>
      <c r="B3943" s="1" t="s">
        <v>13</v>
      </c>
      <c r="C3943" s="1" t="s">
        <v>290</v>
      </c>
      <c r="D3943" s="1" t="s">
        <v>76</v>
      </c>
      <c r="E3943" s="1" t="str">
        <f>+VLOOKUP(D3943,'[1]Exportar Hoja de Trabajo'!$B$2:$F$2549,2,0)</f>
        <v>RIONEGRO - JOSE M. CORDOVA</v>
      </c>
      <c r="F3943" s="1" t="s">
        <v>23</v>
      </c>
      <c r="G3943" s="1" t="s">
        <v>24</v>
      </c>
      <c r="H3943" s="1" t="s">
        <v>29</v>
      </c>
      <c r="I3943" s="5">
        <v>18</v>
      </c>
      <c r="J3943" s="1" t="s">
        <v>77</v>
      </c>
      <c r="K3943" s="1" t="s">
        <v>78</v>
      </c>
    </row>
    <row r="3944" spans="1:11" ht="13.5" thickBot="1">
      <c r="A3944" s="30">
        <v>45383</v>
      </c>
      <c r="B3944" s="1" t="s">
        <v>13</v>
      </c>
      <c r="C3944" s="1" t="s">
        <v>290</v>
      </c>
      <c r="D3944" s="1" t="s">
        <v>76</v>
      </c>
      <c r="E3944" s="1" t="str">
        <f>+VLOOKUP(D3944,'[1]Exportar Hoja de Trabajo'!$B$2:$F$2549,2,0)</f>
        <v>RIONEGRO - JOSE M. CORDOVA</v>
      </c>
      <c r="F3944" s="1" t="s">
        <v>23</v>
      </c>
      <c r="G3944" s="1" t="s">
        <v>24</v>
      </c>
      <c r="H3944" s="1" t="s">
        <v>67</v>
      </c>
      <c r="I3944" s="5">
        <v>29</v>
      </c>
      <c r="J3944" s="1" t="s">
        <v>68</v>
      </c>
      <c r="K3944" s="1" t="s">
        <v>69</v>
      </c>
    </row>
    <row r="3945" spans="1:11" ht="13.5" thickBot="1">
      <c r="A3945" s="30">
        <v>45383</v>
      </c>
      <c r="B3945" s="1" t="s">
        <v>13</v>
      </c>
      <c r="C3945" s="1" t="s">
        <v>290</v>
      </c>
      <c r="D3945" s="1" t="s">
        <v>76</v>
      </c>
      <c r="E3945" s="1" t="str">
        <f>+VLOOKUP(D3945,'[1]Exportar Hoja de Trabajo'!$B$2:$F$2549,2,0)</f>
        <v>RIONEGRO - JOSE M. CORDOVA</v>
      </c>
      <c r="F3945" s="1" t="s">
        <v>36</v>
      </c>
      <c r="G3945" t="s">
        <v>347</v>
      </c>
      <c r="H3945" s="1" t="s">
        <v>29</v>
      </c>
      <c r="I3945" s="5">
        <v>1</v>
      </c>
      <c r="J3945" s="1" t="s">
        <v>77</v>
      </c>
      <c r="K3945" s="1" t="s">
        <v>78</v>
      </c>
    </row>
    <row r="3946" spans="1:11" ht="13.5" thickBot="1">
      <c r="A3946" s="30">
        <v>45383</v>
      </c>
      <c r="B3946" s="1" t="s">
        <v>13</v>
      </c>
      <c r="C3946" s="1" t="s">
        <v>290</v>
      </c>
      <c r="D3946" s="1" t="s">
        <v>76</v>
      </c>
      <c r="E3946" s="1" t="str">
        <f>+VLOOKUP(D3946,'[1]Exportar Hoja de Trabajo'!$B$2:$F$2549,2,0)</f>
        <v>RIONEGRO - JOSE M. CORDOVA</v>
      </c>
      <c r="F3946" s="1" t="s">
        <v>36</v>
      </c>
      <c r="G3946" t="s">
        <v>347</v>
      </c>
      <c r="H3946" s="1" t="s">
        <v>29</v>
      </c>
      <c r="I3946" s="5">
        <v>10</v>
      </c>
      <c r="J3946" s="1" t="s">
        <v>82</v>
      </c>
      <c r="K3946" s="1" t="s">
        <v>83</v>
      </c>
    </row>
    <row r="3947" spans="1:11" ht="13.5" thickBot="1">
      <c r="A3947" s="30">
        <v>45383</v>
      </c>
      <c r="B3947" s="1" t="s">
        <v>13</v>
      </c>
      <c r="C3947" s="1" t="s">
        <v>290</v>
      </c>
      <c r="D3947" s="1" t="s">
        <v>76</v>
      </c>
      <c r="E3947" s="1" t="str">
        <f>+VLOOKUP(D3947,'[1]Exportar Hoja de Trabajo'!$B$2:$F$2549,2,0)</f>
        <v>RIONEGRO - JOSE M. CORDOVA</v>
      </c>
      <c r="F3947" s="1" t="s">
        <v>27</v>
      </c>
      <c r="G3947" s="1" t="s">
        <v>28</v>
      </c>
      <c r="H3947" s="1" t="s">
        <v>45</v>
      </c>
      <c r="I3947" s="5">
        <v>32</v>
      </c>
      <c r="J3947" s="1" t="s">
        <v>46</v>
      </c>
      <c r="K3947" s="1" t="s">
        <v>47</v>
      </c>
    </row>
    <row r="3948" spans="1:11" ht="13.5" thickBot="1">
      <c r="A3948" s="30">
        <v>45383</v>
      </c>
      <c r="B3948" s="1" t="s">
        <v>13</v>
      </c>
      <c r="C3948" s="1" t="s">
        <v>290</v>
      </c>
      <c r="D3948" s="1" t="s">
        <v>76</v>
      </c>
      <c r="E3948" s="1" t="str">
        <f>+VLOOKUP(D3948,'[1]Exportar Hoja de Trabajo'!$B$2:$F$2549,2,0)</f>
        <v>RIONEGRO - JOSE M. CORDOVA</v>
      </c>
      <c r="F3948" s="1" t="s">
        <v>27</v>
      </c>
      <c r="G3948" s="1" t="s">
        <v>28</v>
      </c>
      <c r="H3948" s="1" t="s">
        <v>45</v>
      </c>
      <c r="I3948" s="5">
        <v>14</v>
      </c>
      <c r="J3948" s="1" t="s">
        <v>34</v>
      </c>
      <c r="K3948" s="1" t="s">
        <v>35</v>
      </c>
    </row>
    <row r="3949" spans="1:11" ht="13.5" thickBot="1">
      <c r="A3949" s="30">
        <v>45383</v>
      </c>
      <c r="B3949" s="1" t="s">
        <v>13</v>
      </c>
      <c r="C3949" s="1" t="s">
        <v>290</v>
      </c>
      <c r="D3949" s="1" t="s">
        <v>76</v>
      </c>
      <c r="E3949" s="1" t="str">
        <f>+VLOOKUP(D3949,'[1]Exportar Hoja de Trabajo'!$B$2:$F$2549,2,0)</f>
        <v>RIONEGRO - JOSE M. CORDOVA</v>
      </c>
      <c r="F3949" s="1" t="s">
        <v>27</v>
      </c>
      <c r="G3949" s="1" t="s">
        <v>28</v>
      </c>
      <c r="H3949" s="1" t="s">
        <v>49</v>
      </c>
      <c r="I3949" s="5">
        <v>38</v>
      </c>
      <c r="J3949" s="1" t="s">
        <v>50</v>
      </c>
      <c r="K3949" s="1" t="s">
        <v>51</v>
      </c>
    </row>
    <row r="3950" spans="1:11" ht="13.5" thickBot="1">
      <c r="A3950" s="30">
        <v>45383</v>
      </c>
      <c r="B3950" s="1" t="s">
        <v>13</v>
      </c>
      <c r="C3950" s="1" t="s">
        <v>290</v>
      </c>
      <c r="D3950" s="1" t="s">
        <v>76</v>
      </c>
      <c r="E3950" s="1" t="str">
        <f>+VLOOKUP(D3950,'[1]Exportar Hoja de Trabajo'!$B$2:$F$2549,2,0)</f>
        <v>RIONEGRO - JOSE M. CORDOVA</v>
      </c>
      <c r="F3950" s="1" t="s">
        <v>27</v>
      </c>
      <c r="G3950" s="1" t="s">
        <v>28</v>
      </c>
      <c r="H3950" s="1" t="s">
        <v>15</v>
      </c>
      <c r="I3950" s="5">
        <v>159</v>
      </c>
      <c r="J3950" s="1" t="s">
        <v>25</v>
      </c>
      <c r="K3950" s="1" t="s">
        <v>26</v>
      </c>
    </row>
    <row r="3951" spans="1:11" ht="13.5" thickBot="1">
      <c r="A3951" s="30">
        <v>45383</v>
      </c>
      <c r="B3951" s="1" t="s">
        <v>13</v>
      </c>
      <c r="C3951" s="1" t="s">
        <v>290</v>
      </c>
      <c r="D3951" s="1" t="s">
        <v>76</v>
      </c>
      <c r="E3951" s="1" t="str">
        <f>+VLOOKUP(D3951,'[1]Exportar Hoja de Trabajo'!$B$2:$F$2549,2,0)</f>
        <v>RIONEGRO - JOSE M. CORDOVA</v>
      </c>
      <c r="F3951" s="1" t="s">
        <v>27</v>
      </c>
      <c r="G3951" s="1" t="s">
        <v>28</v>
      </c>
      <c r="H3951" s="1" t="s">
        <v>67</v>
      </c>
      <c r="I3951" s="5">
        <v>30</v>
      </c>
      <c r="J3951" s="1" t="s">
        <v>68</v>
      </c>
      <c r="K3951" s="1" t="s">
        <v>69</v>
      </c>
    </row>
    <row r="3952" spans="1:11" ht="13.5" thickBot="1">
      <c r="A3952" s="30">
        <v>45383</v>
      </c>
      <c r="B3952" s="1" t="s">
        <v>13</v>
      </c>
      <c r="C3952" s="1" t="s">
        <v>290</v>
      </c>
      <c r="D3952" s="1" t="s">
        <v>76</v>
      </c>
      <c r="E3952" s="1" t="str">
        <f>+VLOOKUP(D3952,'[1]Exportar Hoja de Trabajo'!$B$2:$F$2549,2,0)</f>
        <v>RIONEGRO - JOSE M. CORDOVA</v>
      </c>
      <c r="F3952" s="1" t="s">
        <v>27</v>
      </c>
      <c r="G3952" s="1" t="s">
        <v>28</v>
      </c>
      <c r="H3952" s="1" t="s">
        <v>126</v>
      </c>
      <c r="I3952" s="5">
        <v>13</v>
      </c>
      <c r="J3952" s="1" t="s">
        <v>127</v>
      </c>
      <c r="K3952" s="1" t="s">
        <v>128</v>
      </c>
    </row>
    <row r="3953" spans="1:11" ht="13.5" thickBot="1">
      <c r="A3953" s="30">
        <v>45383</v>
      </c>
      <c r="B3953" s="1" t="s">
        <v>13</v>
      </c>
      <c r="C3953" s="1" t="s">
        <v>290</v>
      </c>
      <c r="D3953" s="1" t="s">
        <v>76</v>
      </c>
      <c r="E3953" s="1" t="str">
        <f>+VLOOKUP(D3953,'[1]Exportar Hoja de Trabajo'!$B$2:$F$2549,2,0)</f>
        <v>RIONEGRO - JOSE M. CORDOVA</v>
      </c>
      <c r="F3953" s="1" t="s">
        <v>38</v>
      </c>
      <c r="G3953" s="1" t="s">
        <v>39</v>
      </c>
      <c r="H3953" s="1" t="s">
        <v>29</v>
      </c>
      <c r="I3953" s="5">
        <v>22</v>
      </c>
      <c r="J3953" s="1" t="s">
        <v>109</v>
      </c>
      <c r="K3953" s="1" t="s">
        <v>110</v>
      </c>
    </row>
    <row r="3954" spans="1:11" ht="13.5" thickBot="1">
      <c r="A3954" s="30">
        <v>45383</v>
      </c>
      <c r="B3954" s="1" t="s">
        <v>13</v>
      </c>
      <c r="C3954" s="1" t="s">
        <v>290</v>
      </c>
      <c r="D3954" s="1" t="s">
        <v>76</v>
      </c>
      <c r="E3954" s="1" t="str">
        <f>+VLOOKUP(D3954,'[1]Exportar Hoja de Trabajo'!$B$2:$F$2549,2,0)</f>
        <v>RIONEGRO - JOSE M. CORDOVA</v>
      </c>
      <c r="F3954" s="1" t="s">
        <v>38</v>
      </c>
      <c r="G3954" s="1" t="s">
        <v>39</v>
      </c>
      <c r="H3954" s="1" t="s">
        <v>126</v>
      </c>
      <c r="I3954" s="5">
        <v>1</v>
      </c>
      <c r="J3954" s="1" t="s">
        <v>127</v>
      </c>
      <c r="K3954" s="1" t="s">
        <v>128</v>
      </c>
    </row>
    <row r="3955" spans="1:11" ht="13.5" thickBot="1">
      <c r="A3955" s="30">
        <v>45383</v>
      </c>
      <c r="B3955" s="1" t="s">
        <v>13</v>
      </c>
      <c r="C3955" s="1" t="s">
        <v>290</v>
      </c>
      <c r="D3955" s="1" t="s">
        <v>84</v>
      </c>
      <c r="E3955" s="1" t="str">
        <f>+VLOOKUP(D3955,'[1]Exportar Hoja de Trabajo'!$B$2:$F$2549,2,0)</f>
        <v>MONTERIA - LOS GARZONES</v>
      </c>
      <c r="F3955" s="1" t="s">
        <v>6</v>
      </c>
      <c r="G3955" s="1" t="s">
        <v>283</v>
      </c>
      <c r="H3955" s="1" t="s">
        <v>29</v>
      </c>
      <c r="I3955" s="5">
        <v>1360</v>
      </c>
      <c r="J3955" s="1" t="s">
        <v>46</v>
      </c>
      <c r="K3955" s="1" t="s">
        <v>47</v>
      </c>
    </row>
    <row r="3956" spans="1:11" ht="13.5" thickBot="1">
      <c r="A3956" s="30">
        <v>45383</v>
      </c>
      <c r="B3956" s="1" t="s">
        <v>13</v>
      </c>
      <c r="C3956" s="1" t="s">
        <v>290</v>
      </c>
      <c r="D3956" s="1" t="s">
        <v>84</v>
      </c>
      <c r="E3956" s="1" t="str">
        <f>+VLOOKUP(D3956,'[1]Exportar Hoja de Trabajo'!$B$2:$F$2549,2,0)</f>
        <v>MONTERIA - LOS GARZONES</v>
      </c>
      <c r="F3956" s="1" t="s">
        <v>6</v>
      </c>
      <c r="G3956" s="1" t="s">
        <v>283</v>
      </c>
      <c r="H3956" s="1" t="s">
        <v>20</v>
      </c>
      <c r="I3956" s="5">
        <v>13</v>
      </c>
      <c r="J3956" s="1" t="s">
        <v>175</v>
      </c>
      <c r="K3956" s="1" t="s">
        <v>176</v>
      </c>
    </row>
    <row r="3957" spans="1:11" ht="13.5" thickBot="1">
      <c r="A3957" s="30">
        <v>45383</v>
      </c>
      <c r="B3957" s="1" t="s">
        <v>13</v>
      </c>
      <c r="C3957" s="1" t="s">
        <v>290</v>
      </c>
      <c r="D3957" s="1" t="s">
        <v>84</v>
      </c>
      <c r="E3957" s="1" t="str">
        <f>+VLOOKUP(D3957,'[1]Exportar Hoja de Trabajo'!$B$2:$F$2549,2,0)</f>
        <v>MONTERIA - LOS GARZONES</v>
      </c>
      <c r="F3957" s="1" t="s">
        <v>23</v>
      </c>
      <c r="G3957" s="1" t="s">
        <v>24</v>
      </c>
      <c r="H3957" s="1" t="s">
        <v>29</v>
      </c>
      <c r="I3957" s="5">
        <v>254</v>
      </c>
      <c r="J3957" s="1" t="s">
        <v>46</v>
      </c>
      <c r="K3957" s="1" t="s">
        <v>47</v>
      </c>
    </row>
    <row r="3958" spans="1:11" ht="13.5" thickBot="1">
      <c r="A3958" s="30">
        <v>45383</v>
      </c>
      <c r="B3958" s="1" t="s">
        <v>13</v>
      </c>
      <c r="C3958" s="1" t="s">
        <v>290</v>
      </c>
      <c r="D3958" s="1" t="s">
        <v>85</v>
      </c>
      <c r="E3958" s="1" t="str">
        <f>+VLOOKUP(D3958,'[1]Exportar Hoja de Trabajo'!$B$2:$F$2549,2,0)</f>
        <v>NEIVA - BENITO SALAS</v>
      </c>
      <c r="F3958" s="1" t="s">
        <v>23</v>
      </c>
      <c r="G3958" s="1" t="s">
        <v>24</v>
      </c>
      <c r="H3958" s="1" t="s">
        <v>29</v>
      </c>
      <c r="I3958" s="5">
        <v>59</v>
      </c>
      <c r="J3958" s="1" t="s">
        <v>46</v>
      </c>
      <c r="K3958" s="1" t="s">
        <v>47</v>
      </c>
    </row>
    <row r="3959" spans="1:11" ht="13.5" thickBot="1">
      <c r="A3959" s="30">
        <v>45383</v>
      </c>
      <c r="B3959" s="1" t="s">
        <v>13</v>
      </c>
      <c r="C3959" s="1" t="s">
        <v>290</v>
      </c>
      <c r="D3959" s="1" t="s">
        <v>86</v>
      </c>
      <c r="E3959" s="1" t="str">
        <f>+VLOOKUP(D3959,'[1]Exportar Hoja de Trabajo'!$B$2:$F$2549,2,0)</f>
        <v>PEREIRA - MATECAÑA</v>
      </c>
      <c r="F3959" s="1" t="s">
        <v>32</v>
      </c>
      <c r="G3959" s="1" t="s">
        <v>33</v>
      </c>
      <c r="H3959" s="1" t="s">
        <v>29</v>
      </c>
      <c r="I3959" s="5">
        <v>465</v>
      </c>
      <c r="J3959" s="1" t="s">
        <v>46</v>
      </c>
      <c r="K3959" s="1" t="s">
        <v>47</v>
      </c>
    </row>
    <row r="3960" spans="1:11" ht="13.5" thickBot="1">
      <c r="A3960" s="30">
        <v>45383</v>
      </c>
      <c r="B3960" s="1" t="s">
        <v>13</v>
      </c>
      <c r="C3960" s="1" t="s">
        <v>290</v>
      </c>
      <c r="D3960" s="1" t="s">
        <v>86</v>
      </c>
      <c r="E3960" s="1" t="str">
        <f>+VLOOKUP(D3960,'[1]Exportar Hoja de Trabajo'!$B$2:$F$2549,2,0)</f>
        <v>PEREIRA - MATECAÑA</v>
      </c>
      <c r="F3960" s="1" t="s">
        <v>6</v>
      </c>
      <c r="G3960" s="1" t="s">
        <v>283</v>
      </c>
      <c r="H3960" s="1" t="s">
        <v>45</v>
      </c>
      <c r="I3960" s="5">
        <v>177</v>
      </c>
      <c r="J3960" s="1" t="s">
        <v>42</v>
      </c>
      <c r="K3960" s="1" t="s">
        <v>43</v>
      </c>
    </row>
    <row r="3961" spans="1:11" ht="13.5" thickBot="1">
      <c r="A3961" s="30">
        <v>45383</v>
      </c>
      <c r="B3961" s="1" t="s">
        <v>13</v>
      </c>
      <c r="C3961" s="1" t="s">
        <v>290</v>
      </c>
      <c r="D3961" s="1" t="s">
        <v>86</v>
      </c>
      <c r="E3961" s="1" t="str">
        <f>+VLOOKUP(D3961,'[1]Exportar Hoja de Trabajo'!$B$2:$F$2549,2,0)</f>
        <v>PEREIRA - MATECAÑA</v>
      </c>
      <c r="F3961" s="1" t="s">
        <v>6</v>
      </c>
      <c r="G3961" s="1" t="s">
        <v>283</v>
      </c>
      <c r="H3961" s="1" t="s">
        <v>29</v>
      </c>
      <c r="I3961" s="5">
        <v>2452</v>
      </c>
      <c r="J3961" s="1" t="s">
        <v>46</v>
      </c>
      <c r="K3961" s="1" t="s">
        <v>47</v>
      </c>
    </row>
    <row r="3962" spans="1:11" ht="13.5" thickBot="1">
      <c r="A3962" s="30">
        <v>45383</v>
      </c>
      <c r="B3962" s="1" t="s">
        <v>13</v>
      </c>
      <c r="C3962" s="1" t="s">
        <v>290</v>
      </c>
      <c r="D3962" s="1" t="s">
        <v>86</v>
      </c>
      <c r="E3962" s="1" t="str">
        <f>+VLOOKUP(D3962,'[1]Exportar Hoja de Trabajo'!$B$2:$F$2549,2,0)</f>
        <v>PEREIRA - MATECAÑA</v>
      </c>
      <c r="F3962" s="1" t="s">
        <v>23</v>
      </c>
      <c r="G3962" s="1" t="s">
        <v>24</v>
      </c>
      <c r="H3962" s="1" t="s">
        <v>45</v>
      </c>
      <c r="I3962" s="5">
        <v>30</v>
      </c>
      <c r="J3962" s="1" t="s">
        <v>42</v>
      </c>
      <c r="K3962" s="1" t="s">
        <v>43</v>
      </c>
    </row>
    <row r="3963" spans="1:11" ht="13.5" thickBot="1">
      <c r="A3963" s="30">
        <v>45383</v>
      </c>
      <c r="B3963" s="1" t="s">
        <v>13</v>
      </c>
      <c r="C3963" s="1" t="s">
        <v>290</v>
      </c>
      <c r="D3963" s="1" t="s">
        <v>86</v>
      </c>
      <c r="E3963" s="1" t="str">
        <f>+VLOOKUP(D3963,'[1]Exportar Hoja de Trabajo'!$B$2:$F$2549,2,0)</f>
        <v>PEREIRA - MATECAÑA</v>
      </c>
      <c r="F3963" s="1" t="s">
        <v>23</v>
      </c>
      <c r="G3963" s="1" t="s">
        <v>24</v>
      </c>
      <c r="H3963" s="1" t="s">
        <v>29</v>
      </c>
      <c r="I3963" s="5">
        <v>567</v>
      </c>
      <c r="J3963" s="1" t="s">
        <v>46</v>
      </c>
      <c r="K3963" s="1" t="s">
        <v>47</v>
      </c>
    </row>
    <row r="3964" spans="1:11" ht="13.5" thickBot="1">
      <c r="A3964" s="30">
        <v>45383</v>
      </c>
      <c r="B3964" s="1" t="s">
        <v>13</v>
      </c>
      <c r="C3964" s="1" t="s">
        <v>290</v>
      </c>
      <c r="D3964" s="1" t="s">
        <v>86</v>
      </c>
      <c r="E3964" s="1" t="str">
        <f>+VLOOKUP(D3964,'[1]Exportar Hoja de Trabajo'!$B$2:$F$2549,2,0)</f>
        <v>PEREIRA - MATECAÑA</v>
      </c>
      <c r="F3964" s="1" t="s">
        <v>23</v>
      </c>
      <c r="G3964" s="1" t="s">
        <v>24</v>
      </c>
      <c r="H3964" s="1" t="s">
        <v>29</v>
      </c>
      <c r="I3964" s="5">
        <v>154</v>
      </c>
      <c r="J3964" s="1" t="s">
        <v>30</v>
      </c>
      <c r="K3964" s="1" t="s">
        <v>488</v>
      </c>
    </row>
    <row r="3965" spans="1:11" ht="13.5" thickBot="1">
      <c r="A3965" s="30">
        <v>45383</v>
      </c>
      <c r="B3965" s="1" t="s">
        <v>13</v>
      </c>
      <c r="C3965" s="1" t="s">
        <v>290</v>
      </c>
      <c r="D3965" s="1" t="s">
        <v>86</v>
      </c>
      <c r="E3965" s="1" t="str">
        <f>+VLOOKUP(D3965,'[1]Exportar Hoja de Trabajo'!$B$2:$F$2549,2,0)</f>
        <v>PEREIRA - MATECAÑA</v>
      </c>
      <c r="F3965" s="1" t="s">
        <v>23</v>
      </c>
      <c r="G3965" s="1" t="s">
        <v>24</v>
      </c>
      <c r="H3965" s="1" t="s">
        <v>15</v>
      </c>
      <c r="I3965" s="5">
        <v>16</v>
      </c>
      <c r="J3965" s="1" t="s">
        <v>16</v>
      </c>
      <c r="K3965" s="1" t="s">
        <v>17</v>
      </c>
    </row>
    <row r="3966" spans="1:11" ht="13.5" thickBot="1">
      <c r="A3966" s="30">
        <v>45383</v>
      </c>
      <c r="B3966" s="1" t="s">
        <v>13</v>
      </c>
      <c r="C3966" s="1" t="s">
        <v>290</v>
      </c>
      <c r="D3966" s="1" t="s">
        <v>86</v>
      </c>
      <c r="E3966" s="1" t="str">
        <f>+VLOOKUP(D3966,'[1]Exportar Hoja de Trabajo'!$B$2:$F$2549,2,0)</f>
        <v>PEREIRA - MATECAÑA</v>
      </c>
      <c r="F3966" s="1" t="s">
        <v>36</v>
      </c>
      <c r="G3966" t="s">
        <v>347</v>
      </c>
      <c r="H3966" s="1" t="s">
        <v>29</v>
      </c>
      <c r="I3966" s="5">
        <v>98</v>
      </c>
      <c r="J3966" s="1" t="s">
        <v>46</v>
      </c>
      <c r="K3966" s="1" t="s">
        <v>47</v>
      </c>
    </row>
    <row r="3967" spans="1:11" ht="13.5" thickBot="1">
      <c r="A3967" s="30">
        <v>45383</v>
      </c>
      <c r="B3967" s="1" t="s">
        <v>13</v>
      </c>
      <c r="C3967" s="1" t="s">
        <v>290</v>
      </c>
      <c r="D3967" s="1" t="s">
        <v>86</v>
      </c>
      <c r="E3967" s="1" t="str">
        <f>+VLOOKUP(D3967,'[1]Exportar Hoja de Trabajo'!$B$2:$F$2549,2,0)</f>
        <v>PEREIRA - MATECAÑA</v>
      </c>
      <c r="F3967" s="1" t="s">
        <v>27</v>
      </c>
      <c r="G3967" s="1" t="s">
        <v>28</v>
      </c>
      <c r="H3967" s="1" t="s">
        <v>29</v>
      </c>
      <c r="I3967" s="5">
        <v>465</v>
      </c>
      <c r="J3967" s="1" t="s">
        <v>46</v>
      </c>
      <c r="K3967" s="1" t="s">
        <v>47</v>
      </c>
    </row>
    <row r="3968" spans="1:11" ht="13.5" thickBot="1">
      <c r="A3968" s="30">
        <v>45383</v>
      </c>
      <c r="B3968" s="1" t="s">
        <v>13</v>
      </c>
      <c r="C3968" s="1" t="s">
        <v>290</v>
      </c>
      <c r="D3968" s="1" t="s">
        <v>87</v>
      </c>
      <c r="E3968" s="1" t="str">
        <f>+VLOOKUP(D3968,'[1]Exportar Hoja de Trabajo'!$B$2:$F$2549,2,0)</f>
        <v>PASTO - ANTONIO NARIQO</v>
      </c>
      <c r="F3968" s="1" t="s">
        <v>18</v>
      </c>
      <c r="G3968" s="1" t="s">
        <v>19</v>
      </c>
      <c r="H3968" s="1" t="s">
        <v>29</v>
      </c>
      <c r="I3968" s="5">
        <v>47</v>
      </c>
      <c r="J3968" s="1" t="s">
        <v>30</v>
      </c>
      <c r="K3968" s="1" t="s">
        <v>488</v>
      </c>
    </row>
    <row r="3969" spans="1:11" ht="13.5" thickBot="1">
      <c r="A3969" s="30">
        <v>45383</v>
      </c>
      <c r="B3969" s="1" t="s">
        <v>13</v>
      </c>
      <c r="C3969" s="1" t="s">
        <v>290</v>
      </c>
      <c r="D3969" s="1" t="s">
        <v>87</v>
      </c>
      <c r="E3969" s="1" t="str">
        <f>+VLOOKUP(D3969,'[1]Exportar Hoja de Trabajo'!$B$2:$F$2549,2,0)</f>
        <v>PASTO - ANTONIO NARIQO</v>
      </c>
      <c r="F3969" s="1" t="s">
        <v>40</v>
      </c>
      <c r="G3969" s="1" t="s">
        <v>41</v>
      </c>
      <c r="H3969" s="1" t="s">
        <v>29</v>
      </c>
      <c r="I3969" s="5">
        <v>172</v>
      </c>
      <c r="J3969" s="1" t="s">
        <v>30</v>
      </c>
      <c r="K3969" s="1" t="s">
        <v>488</v>
      </c>
    </row>
    <row r="3970" spans="1:11" ht="13.5" thickBot="1">
      <c r="A3970" s="30">
        <v>45383</v>
      </c>
      <c r="B3970" s="1" t="s">
        <v>13</v>
      </c>
      <c r="C3970" s="1" t="s">
        <v>290</v>
      </c>
      <c r="D3970" s="1" t="s">
        <v>88</v>
      </c>
      <c r="E3970" s="1" t="str">
        <f>+VLOOKUP(D3970,'[1]Exportar Hoja de Trabajo'!$B$2:$F$2549,2,0)</f>
        <v>ALMIRANTE PADILLA</v>
      </c>
      <c r="F3970" s="1" t="s">
        <v>32</v>
      </c>
      <c r="G3970" s="1" t="s">
        <v>33</v>
      </c>
      <c r="H3970" s="1" t="s">
        <v>29</v>
      </c>
      <c r="I3970" s="5">
        <v>51</v>
      </c>
      <c r="J3970" s="1" t="s">
        <v>30</v>
      </c>
      <c r="K3970" s="1" t="s">
        <v>488</v>
      </c>
    </row>
    <row r="3971" spans="1:11" ht="13.5" thickBot="1">
      <c r="A3971" s="30">
        <v>45383</v>
      </c>
      <c r="B3971" s="1" t="s">
        <v>13</v>
      </c>
      <c r="C3971" s="1" t="s">
        <v>290</v>
      </c>
      <c r="D3971" s="1" t="s">
        <v>88</v>
      </c>
      <c r="E3971" s="1" t="str">
        <f>+VLOOKUP(D3971,'[1]Exportar Hoja de Trabajo'!$B$2:$F$2549,2,0)</f>
        <v>ALMIRANTE PADILLA</v>
      </c>
      <c r="F3971" s="1" t="s">
        <v>6</v>
      </c>
      <c r="G3971" s="1" t="s">
        <v>283</v>
      </c>
      <c r="H3971" s="1" t="s">
        <v>29</v>
      </c>
      <c r="I3971" s="5">
        <v>783</v>
      </c>
      <c r="J3971" s="1" t="s">
        <v>46</v>
      </c>
      <c r="K3971" s="1" t="s">
        <v>47</v>
      </c>
    </row>
    <row r="3972" spans="1:11" ht="13.5" thickBot="1">
      <c r="A3972" s="30">
        <v>45383</v>
      </c>
      <c r="B3972" s="1" t="s">
        <v>13</v>
      </c>
      <c r="C3972" s="1" t="s">
        <v>290</v>
      </c>
      <c r="D3972" s="1" t="s">
        <v>88</v>
      </c>
      <c r="E3972" s="1" t="str">
        <f>+VLOOKUP(D3972,'[1]Exportar Hoja de Trabajo'!$B$2:$F$2549,2,0)</f>
        <v>ALMIRANTE PADILLA</v>
      </c>
      <c r="F3972" s="1" t="s">
        <v>6</v>
      </c>
      <c r="G3972" s="1" t="s">
        <v>283</v>
      </c>
      <c r="H3972" s="1" t="s">
        <v>20</v>
      </c>
      <c r="I3972" s="5">
        <v>2</v>
      </c>
      <c r="J3972" s="1" t="s">
        <v>175</v>
      </c>
      <c r="K3972" s="1" t="s">
        <v>176</v>
      </c>
    </row>
    <row r="3973" spans="1:11" ht="13.5" thickBot="1">
      <c r="A3973" s="30">
        <v>45383</v>
      </c>
      <c r="B3973" s="1" t="s">
        <v>13</v>
      </c>
      <c r="C3973" s="1" t="s">
        <v>290</v>
      </c>
      <c r="D3973" s="1" t="s">
        <v>88</v>
      </c>
      <c r="E3973" s="1" t="str">
        <f>+VLOOKUP(D3973,'[1]Exportar Hoja de Trabajo'!$B$2:$F$2549,2,0)</f>
        <v>ALMIRANTE PADILLA</v>
      </c>
      <c r="F3973" s="1" t="s">
        <v>65</v>
      </c>
      <c r="G3973" s="1" t="s">
        <v>66</v>
      </c>
      <c r="H3973" s="1" t="s">
        <v>29</v>
      </c>
      <c r="I3973" s="5">
        <v>3</v>
      </c>
      <c r="J3973" s="1" t="s">
        <v>30</v>
      </c>
      <c r="K3973" s="1" t="s">
        <v>488</v>
      </c>
    </row>
    <row r="3974" spans="1:11" ht="13.5" thickBot="1">
      <c r="A3974" s="30">
        <v>45383</v>
      </c>
      <c r="B3974" s="1" t="s">
        <v>13</v>
      </c>
      <c r="C3974" s="1" t="s">
        <v>290</v>
      </c>
      <c r="D3974" s="1" t="s">
        <v>89</v>
      </c>
      <c r="E3974" s="1" t="str">
        <f>+VLOOKUP(D3974,'[1]Exportar Hoja de Trabajo'!$B$2:$F$2549,2,0)</f>
        <v>SIMON BOLIVAR</v>
      </c>
      <c r="F3974" s="1" t="s">
        <v>6</v>
      </c>
      <c r="G3974" s="1" t="s">
        <v>283</v>
      </c>
      <c r="H3974" s="1" t="s">
        <v>29</v>
      </c>
      <c r="I3974" s="5">
        <v>2234</v>
      </c>
      <c r="J3974" s="1" t="s">
        <v>46</v>
      </c>
      <c r="K3974" s="1" t="s">
        <v>47</v>
      </c>
    </row>
    <row r="3975" spans="1:11" ht="13.5" thickBot="1">
      <c r="A3975" s="30">
        <v>45383</v>
      </c>
      <c r="B3975" s="1" t="s">
        <v>13</v>
      </c>
      <c r="C3975" s="1" t="s">
        <v>290</v>
      </c>
      <c r="D3975" s="1" t="s">
        <v>89</v>
      </c>
      <c r="E3975" s="1" t="str">
        <f>+VLOOKUP(D3975,'[1]Exportar Hoja de Trabajo'!$B$2:$F$2549,2,0)</f>
        <v>SIMON BOLIVAR</v>
      </c>
      <c r="F3975" s="1" t="s">
        <v>6</v>
      </c>
      <c r="G3975" s="1" t="s">
        <v>283</v>
      </c>
      <c r="H3975" s="1" t="s">
        <v>62</v>
      </c>
      <c r="I3975" s="5">
        <v>5</v>
      </c>
      <c r="J3975" s="1" t="s">
        <v>50</v>
      </c>
      <c r="K3975" s="1" t="s">
        <v>51</v>
      </c>
    </row>
    <row r="3976" spans="1:11" ht="13.5" thickBot="1">
      <c r="A3976" s="30">
        <v>45383</v>
      </c>
      <c r="B3976" s="1" t="s">
        <v>13</v>
      </c>
      <c r="C3976" s="1" t="s">
        <v>290</v>
      </c>
      <c r="D3976" s="1" t="s">
        <v>89</v>
      </c>
      <c r="E3976" s="1" t="str">
        <f>+VLOOKUP(D3976,'[1]Exportar Hoja de Trabajo'!$B$2:$F$2549,2,0)</f>
        <v>SIMON BOLIVAR</v>
      </c>
      <c r="F3976" s="1" t="s">
        <v>6</v>
      </c>
      <c r="G3976" s="1" t="s">
        <v>283</v>
      </c>
      <c r="H3976" s="1" t="s">
        <v>15</v>
      </c>
      <c r="I3976" s="5">
        <v>52</v>
      </c>
      <c r="J3976" s="1" t="s">
        <v>25</v>
      </c>
      <c r="K3976" s="1" t="s">
        <v>26</v>
      </c>
    </row>
    <row r="3977" spans="1:11" ht="13.5" thickBot="1">
      <c r="A3977" s="30">
        <v>45383</v>
      </c>
      <c r="B3977" s="1" t="s">
        <v>13</v>
      </c>
      <c r="C3977" s="1" t="s">
        <v>290</v>
      </c>
      <c r="D3977" s="1" t="s">
        <v>89</v>
      </c>
      <c r="E3977" s="1" t="str">
        <f>+VLOOKUP(D3977,'[1]Exportar Hoja de Trabajo'!$B$2:$F$2549,2,0)</f>
        <v>SIMON BOLIVAR</v>
      </c>
      <c r="F3977" s="1" t="s">
        <v>18</v>
      </c>
      <c r="G3977" s="1" t="s">
        <v>19</v>
      </c>
      <c r="H3977" s="1" t="s">
        <v>20</v>
      </c>
      <c r="I3977" s="5">
        <v>2</v>
      </c>
      <c r="J3977" s="1" t="s">
        <v>175</v>
      </c>
      <c r="K3977" s="1" t="s">
        <v>176</v>
      </c>
    </row>
    <row r="3978" spans="1:11" ht="13.5" thickBot="1">
      <c r="A3978" s="30">
        <v>45383</v>
      </c>
      <c r="B3978" s="1" t="s">
        <v>13</v>
      </c>
      <c r="C3978" s="1" t="s">
        <v>290</v>
      </c>
      <c r="D3978" s="1" t="s">
        <v>89</v>
      </c>
      <c r="E3978" s="1" t="str">
        <f>+VLOOKUP(D3978,'[1]Exportar Hoja de Trabajo'!$B$2:$F$2549,2,0)</f>
        <v>SIMON BOLIVAR</v>
      </c>
      <c r="F3978" s="1" t="s">
        <v>36</v>
      </c>
      <c r="G3978" t="s">
        <v>347</v>
      </c>
      <c r="H3978" s="1" t="s">
        <v>45</v>
      </c>
      <c r="I3978" s="5">
        <v>1</v>
      </c>
      <c r="J3978" s="1" t="s">
        <v>46</v>
      </c>
      <c r="K3978" s="1" t="s">
        <v>47</v>
      </c>
    </row>
    <row r="3979" spans="1:11" ht="13.5" thickBot="1">
      <c r="A3979" s="30">
        <v>45383</v>
      </c>
      <c r="B3979" s="1" t="s">
        <v>13</v>
      </c>
      <c r="C3979" s="1" t="s">
        <v>290</v>
      </c>
      <c r="D3979" s="1" t="s">
        <v>89</v>
      </c>
      <c r="E3979" s="1" t="str">
        <f>+VLOOKUP(D3979,'[1]Exportar Hoja de Trabajo'!$B$2:$F$2549,2,0)</f>
        <v>SIMON BOLIVAR</v>
      </c>
      <c r="F3979" s="1" t="s">
        <v>36</v>
      </c>
      <c r="G3979" t="s">
        <v>347</v>
      </c>
      <c r="H3979" s="1" t="s">
        <v>29</v>
      </c>
      <c r="I3979" s="5">
        <v>11</v>
      </c>
      <c r="J3979" s="1" t="s">
        <v>46</v>
      </c>
      <c r="K3979" s="1" t="s">
        <v>47</v>
      </c>
    </row>
    <row r="3980" spans="1:11" ht="13.5" thickBot="1">
      <c r="A3980" s="30">
        <v>45383</v>
      </c>
      <c r="B3980" s="1" t="s">
        <v>13</v>
      </c>
      <c r="C3980" s="1" t="s">
        <v>290</v>
      </c>
      <c r="D3980" s="1" t="s">
        <v>89</v>
      </c>
      <c r="E3980" s="1" t="str">
        <f>+VLOOKUP(D3980,'[1]Exportar Hoja de Trabajo'!$B$2:$F$2549,2,0)</f>
        <v>SIMON BOLIVAR</v>
      </c>
      <c r="F3980" s="1" t="s">
        <v>27</v>
      </c>
      <c r="G3980" s="1" t="s">
        <v>28</v>
      </c>
      <c r="H3980" s="1" t="s">
        <v>45</v>
      </c>
      <c r="I3980" s="5">
        <v>11</v>
      </c>
      <c r="J3980" s="1" t="s">
        <v>46</v>
      </c>
      <c r="K3980" s="1" t="s">
        <v>47</v>
      </c>
    </row>
    <row r="3981" spans="1:11" ht="13.5" thickBot="1">
      <c r="A3981" s="30">
        <v>45383</v>
      </c>
      <c r="B3981" s="1" t="s">
        <v>186</v>
      </c>
      <c r="C3981" s="1" t="s">
        <v>297</v>
      </c>
      <c r="D3981" s="1" t="s">
        <v>5</v>
      </c>
      <c r="E3981" s="1" t="str">
        <f>+VLOOKUP(D3981,'[1]Exportar Hoja de Trabajo'!$B$2:$F$2549,2,0)</f>
        <v>BOGOTA - EL DORADO LUIS CARLOS GALAN SARMIENTO</v>
      </c>
      <c r="F3981" s="1" t="s">
        <v>40</v>
      </c>
      <c r="G3981" s="1" t="s">
        <v>41</v>
      </c>
      <c r="H3981" s="1" t="s">
        <v>187</v>
      </c>
      <c r="I3981" s="5">
        <v>1</v>
      </c>
      <c r="J3981" s="1" t="s">
        <v>188</v>
      </c>
      <c r="K3981" s="1" t="s">
        <v>254</v>
      </c>
    </row>
    <row r="3982" spans="1:11" ht="13.5" thickBot="1">
      <c r="A3982" s="30">
        <v>45383</v>
      </c>
      <c r="B3982" s="1" t="s">
        <v>186</v>
      </c>
      <c r="C3982" s="1" t="s">
        <v>297</v>
      </c>
      <c r="D3982" s="1" t="s">
        <v>5</v>
      </c>
      <c r="E3982" s="1" t="str">
        <f>+VLOOKUP(D3982,'[1]Exportar Hoja de Trabajo'!$B$2:$F$2549,2,0)</f>
        <v>BOGOTA - EL DORADO LUIS CARLOS GALAN SARMIENTO</v>
      </c>
      <c r="F3982" s="1" t="s">
        <v>6</v>
      </c>
      <c r="G3982" s="1" t="s">
        <v>283</v>
      </c>
      <c r="H3982" s="1" t="s">
        <v>125</v>
      </c>
      <c r="I3982" s="5">
        <v>3</v>
      </c>
      <c r="J3982" s="1" t="s">
        <v>242</v>
      </c>
      <c r="K3982" s="1" t="s">
        <v>243</v>
      </c>
    </row>
    <row r="3983" spans="1:11" ht="13.5" thickBot="1">
      <c r="A3983" s="30">
        <v>45383</v>
      </c>
      <c r="B3983" s="1" t="s">
        <v>186</v>
      </c>
      <c r="C3983" s="1" t="s">
        <v>297</v>
      </c>
      <c r="D3983" s="1" t="s">
        <v>5</v>
      </c>
      <c r="E3983" s="1" t="str">
        <f>+VLOOKUP(D3983,'[1]Exportar Hoja de Trabajo'!$B$2:$F$2549,2,0)</f>
        <v>BOGOTA - EL DORADO LUIS CARLOS GALAN SARMIENTO</v>
      </c>
      <c r="F3983" s="1" t="s">
        <v>38</v>
      </c>
      <c r="G3983" s="1" t="s">
        <v>39</v>
      </c>
      <c r="H3983" s="1" t="s">
        <v>10</v>
      </c>
      <c r="I3983" s="5">
        <v>5</v>
      </c>
      <c r="J3983" s="1" t="s">
        <v>11</v>
      </c>
      <c r="K3983" s="1" t="s">
        <v>12</v>
      </c>
    </row>
    <row r="3984" spans="1:11" ht="13.5" thickBot="1">
      <c r="A3984" s="30">
        <v>45383</v>
      </c>
      <c r="B3984" s="1" t="s">
        <v>186</v>
      </c>
      <c r="C3984" s="1" t="s">
        <v>297</v>
      </c>
      <c r="D3984" s="1" t="s">
        <v>5</v>
      </c>
      <c r="E3984" s="1" t="str">
        <f>+VLOOKUP(D3984,'[1]Exportar Hoja de Trabajo'!$B$2:$F$2549,2,0)</f>
        <v>BOGOTA - EL DORADO LUIS CARLOS GALAN SARMIENTO</v>
      </c>
      <c r="F3984" s="1" t="s">
        <v>36</v>
      </c>
      <c r="G3984" t="s">
        <v>347</v>
      </c>
      <c r="H3984" s="1" t="s">
        <v>10</v>
      </c>
      <c r="I3984" s="5">
        <v>1</v>
      </c>
      <c r="J3984" s="1" t="s">
        <v>11</v>
      </c>
      <c r="K3984" s="1" t="s">
        <v>12</v>
      </c>
    </row>
    <row r="3985" spans="1:11" ht="13.5" thickBot="1">
      <c r="A3985" s="30">
        <v>45383</v>
      </c>
      <c r="B3985" s="1" t="s">
        <v>186</v>
      </c>
      <c r="C3985" s="1" t="s">
        <v>297</v>
      </c>
      <c r="D3985" s="1" t="s">
        <v>5</v>
      </c>
      <c r="E3985" s="1" t="str">
        <f>+VLOOKUP(D3985,'[1]Exportar Hoja de Trabajo'!$B$2:$F$2549,2,0)</f>
        <v>BOGOTA - EL DORADO LUIS CARLOS GALAN SARMIENTO</v>
      </c>
      <c r="F3985" s="1" t="s">
        <v>23</v>
      </c>
      <c r="G3985" s="1" t="s">
        <v>24</v>
      </c>
      <c r="H3985" s="1" t="s">
        <v>10</v>
      </c>
      <c r="I3985" s="5">
        <v>2</v>
      </c>
      <c r="J3985" s="1" t="s">
        <v>11</v>
      </c>
      <c r="K3985" s="1" t="s">
        <v>12</v>
      </c>
    </row>
    <row r="3986" spans="1:11" ht="13.5" thickBot="1">
      <c r="A3986" s="30">
        <v>45383</v>
      </c>
      <c r="B3986" s="1" t="s">
        <v>13</v>
      </c>
      <c r="C3986" s="1" t="s">
        <v>290</v>
      </c>
      <c r="D3986" s="1" t="s">
        <v>89</v>
      </c>
      <c r="E3986" s="1" t="str">
        <f>+VLOOKUP(D3986,'[1]Exportar Hoja de Trabajo'!$B$2:$F$2549,2,0)</f>
        <v>SIMON BOLIVAR</v>
      </c>
      <c r="F3986" s="1" t="s">
        <v>38</v>
      </c>
      <c r="G3986" s="1" t="s">
        <v>39</v>
      </c>
      <c r="H3986" s="1" t="s">
        <v>29</v>
      </c>
      <c r="I3986" s="5">
        <v>4</v>
      </c>
      <c r="J3986" s="1" t="s">
        <v>30</v>
      </c>
      <c r="K3986" s="1" t="s">
        <v>488</v>
      </c>
    </row>
    <row r="3987" spans="1:11" ht="13.5" thickBot="1">
      <c r="A3987" s="30">
        <v>45383</v>
      </c>
      <c r="B3987" s="1" t="s">
        <v>13</v>
      </c>
      <c r="C3987" s="1" t="s">
        <v>290</v>
      </c>
      <c r="D3987" s="1" t="s">
        <v>89</v>
      </c>
      <c r="E3987" s="1" t="str">
        <f>+VLOOKUP(D3987,'[1]Exportar Hoja de Trabajo'!$B$2:$F$2549,2,0)</f>
        <v>SIMON BOLIVAR</v>
      </c>
      <c r="F3987" s="1" t="s">
        <v>40</v>
      </c>
      <c r="G3987" s="1" t="s">
        <v>41</v>
      </c>
      <c r="H3987" s="1" t="s">
        <v>45</v>
      </c>
      <c r="I3987" s="5">
        <v>30</v>
      </c>
      <c r="J3987" s="1" t="s">
        <v>46</v>
      </c>
      <c r="K3987" s="1" t="s">
        <v>47</v>
      </c>
    </row>
    <row r="3988" spans="1:11" ht="13.5" thickBot="1">
      <c r="A3988" s="30">
        <v>45413</v>
      </c>
      <c r="B3988" s="1" t="s">
        <v>90</v>
      </c>
      <c r="C3988" s="1" t="s">
        <v>294</v>
      </c>
      <c r="D3988" s="1" t="s">
        <v>5</v>
      </c>
      <c r="E3988" s="1" t="str">
        <f>+VLOOKUP(D3988,'[1]Exportar Hoja de Trabajo'!$B$2:$F$2549,2,0)</f>
        <v>BOGOTA - EL DORADO LUIS CARLOS GALAN SARMIENTO</v>
      </c>
      <c r="F3988" s="1" t="s">
        <v>18</v>
      </c>
      <c r="G3988" s="1" t="s">
        <v>19</v>
      </c>
      <c r="H3988" s="1" t="s">
        <v>52</v>
      </c>
      <c r="I3988" s="5">
        <v>13</v>
      </c>
      <c r="J3988" s="1" t="s">
        <v>105</v>
      </c>
      <c r="K3988" s="1" t="s">
        <v>106</v>
      </c>
    </row>
    <row r="3989" spans="1:11" ht="13.5" thickBot="1">
      <c r="A3989" s="30">
        <v>45413</v>
      </c>
      <c r="B3989" s="1" t="s">
        <v>90</v>
      </c>
      <c r="C3989" s="1" t="s">
        <v>294</v>
      </c>
      <c r="D3989" s="1" t="s">
        <v>5</v>
      </c>
      <c r="E3989" s="1" t="str">
        <f>+VLOOKUP(D3989,'[1]Exportar Hoja de Trabajo'!$B$2:$F$2549,2,0)</f>
        <v>BOGOTA - EL DORADO LUIS CARLOS GALAN SARMIENTO</v>
      </c>
      <c r="F3989" s="1" t="s">
        <v>23</v>
      </c>
      <c r="G3989" s="1" t="s">
        <v>24</v>
      </c>
      <c r="H3989" s="1" t="s">
        <v>52</v>
      </c>
      <c r="I3989" s="5">
        <v>177</v>
      </c>
      <c r="J3989" s="1" t="s">
        <v>53</v>
      </c>
      <c r="K3989" s="1" t="s">
        <v>54</v>
      </c>
    </row>
    <row r="3990" spans="1:11" ht="13.5" thickBot="1">
      <c r="A3990" s="30">
        <v>45413</v>
      </c>
      <c r="B3990" s="1" t="s">
        <v>90</v>
      </c>
      <c r="C3990" s="1" t="s">
        <v>294</v>
      </c>
      <c r="D3990" s="1" t="s">
        <v>5</v>
      </c>
      <c r="E3990" s="1" t="str">
        <f>+VLOOKUP(D3990,'[1]Exportar Hoja de Trabajo'!$B$2:$F$2549,2,0)</f>
        <v>BOGOTA - EL DORADO LUIS CARLOS GALAN SARMIENTO</v>
      </c>
      <c r="F3990" s="1" t="s">
        <v>32</v>
      </c>
      <c r="G3990" s="1" t="s">
        <v>33</v>
      </c>
      <c r="H3990" s="1" t="s">
        <v>29</v>
      </c>
      <c r="I3990" s="5">
        <v>31</v>
      </c>
      <c r="J3990" s="1" t="s">
        <v>109</v>
      </c>
      <c r="K3990" s="1" t="s">
        <v>110</v>
      </c>
    </row>
    <row r="3991" spans="1:11" ht="13.5" thickBot="1">
      <c r="A3991" s="30">
        <v>45413</v>
      </c>
      <c r="B3991" s="1" t="s">
        <v>90</v>
      </c>
      <c r="C3991" s="1" t="s">
        <v>294</v>
      </c>
      <c r="D3991" s="1" t="s">
        <v>5</v>
      </c>
      <c r="E3991" s="1" t="str">
        <f>+VLOOKUP(D3991,'[1]Exportar Hoja de Trabajo'!$B$2:$F$2549,2,0)</f>
        <v>BOGOTA - EL DORADO LUIS CARLOS GALAN SARMIENTO</v>
      </c>
      <c r="F3991" s="1" t="s">
        <v>59</v>
      </c>
      <c r="G3991" s="1" t="s">
        <v>60</v>
      </c>
      <c r="H3991" s="1" t="s">
        <v>102</v>
      </c>
      <c r="I3991" s="5">
        <v>18</v>
      </c>
      <c r="J3991" s="1" t="s">
        <v>103</v>
      </c>
      <c r="K3991" s="1" t="s">
        <v>104</v>
      </c>
    </row>
    <row r="3992" spans="1:11" ht="13.5" thickBot="1">
      <c r="A3992" s="30">
        <v>45413</v>
      </c>
      <c r="B3992" s="1" t="s">
        <v>90</v>
      </c>
      <c r="C3992" s="1" t="s">
        <v>294</v>
      </c>
      <c r="D3992" s="1" t="s">
        <v>5</v>
      </c>
      <c r="E3992" s="1" t="str">
        <f>+VLOOKUP(D3992,'[1]Exportar Hoja de Trabajo'!$B$2:$F$2549,2,0)</f>
        <v>BOGOTA - EL DORADO LUIS CARLOS GALAN SARMIENTO</v>
      </c>
      <c r="F3992" s="1" t="s">
        <v>59</v>
      </c>
      <c r="G3992" s="1" t="s">
        <v>60</v>
      </c>
      <c r="H3992" s="1" t="s">
        <v>91</v>
      </c>
      <c r="I3992" s="5">
        <v>6</v>
      </c>
      <c r="J3992" s="1" t="s">
        <v>92</v>
      </c>
      <c r="K3992" s="1" t="s">
        <v>93</v>
      </c>
    </row>
    <row r="3993" spans="1:11" ht="13.5" thickBot="1">
      <c r="A3993" s="30">
        <v>45413</v>
      </c>
      <c r="B3993" s="1" t="s">
        <v>112</v>
      </c>
      <c r="C3993" s="1" t="s">
        <v>293</v>
      </c>
      <c r="D3993" s="1" t="s">
        <v>113</v>
      </c>
      <c r="E3993" s="1" t="str">
        <f>+VLOOKUP(D3993,'[1]Exportar Hoja de Trabajo'!$B$2:$F$2549,2,0)</f>
        <v>BARRANCABERMEJA-YARIGUIES</v>
      </c>
      <c r="F3993" s="1" t="s">
        <v>18</v>
      </c>
      <c r="G3993" s="1" t="s">
        <v>19</v>
      </c>
      <c r="H3993" s="1" t="s">
        <v>114</v>
      </c>
      <c r="I3993" s="5">
        <v>27</v>
      </c>
      <c r="J3993" s="1" t="s">
        <v>115</v>
      </c>
      <c r="K3993" s="1" t="s">
        <v>116</v>
      </c>
    </row>
    <row r="3994" spans="1:11" ht="13.5" thickBot="1">
      <c r="A3994" s="30">
        <v>45413</v>
      </c>
      <c r="B3994" s="1" t="s">
        <v>112</v>
      </c>
      <c r="C3994" s="1" t="s">
        <v>293</v>
      </c>
      <c r="D3994" s="1" t="s">
        <v>73</v>
      </c>
      <c r="E3994" s="1" t="str">
        <f>+VLOOKUP(D3994,'[1]Exportar Hoja de Trabajo'!$B$2:$F$2549,2,0)</f>
        <v>EL YOPAL</v>
      </c>
      <c r="F3994" s="1" t="s">
        <v>18</v>
      </c>
      <c r="G3994" s="1" t="s">
        <v>19</v>
      </c>
      <c r="H3994" s="1" t="s">
        <v>29</v>
      </c>
      <c r="I3994" s="5">
        <v>48</v>
      </c>
      <c r="J3994" s="1" t="s">
        <v>46</v>
      </c>
      <c r="K3994" s="1" t="s">
        <v>47</v>
      </c>
    </row>
    <row r="3995" spans="1:11" ht="13.5" thickBot="1">
      <c r="A3995" s="30">
        <v>45413</v>
      </c>
      <c r="B3995" s="1" t="s">
        <v>112</v>
      </c>
      <c r="C3995" s="1" t="s">
        <v>293</v>
      </c>
      <c r="D3995" s="1" t="s">
        <v>118</v>
      </c>
      <c r="E3995" s="1" t="str">
        <f>+VLOOKUP(D3995,'[1]Exportar Hoja de Trabajo'!$B$2:$F$2549,2,0)</f>
        <v>GUILLERMO LEON VALENCIA</v>
      </c>
      <c r="F3995" s="1" t="s">
        <v>32</v>
      </c>
      <c r="G3995" s="1" t="s">
        <v>33</v>
      </c>
      <c r="H3995" s="1" t="s">
        <v>29</v>
      </c>
      <c r="I3995" s="5">
        <v>31</v>
      </c>
      <c r="J3995" s="1" t="s">
        <v>46</v>
      </c>
      <c r="K3995" s="1" t="s">
        <v>47</v>
      </c>
    </row>
    <row r="3996" spans="1:11" ht="13.5" thickBot="1">
      <c r="A3996" s="30">
        <v>45413</v>
      </c>
      <c r="B3996" s="1" t="s">
        <v>112</v>
      </c>
      <c r="C3996" s="1" t="s">
        <v>293</v>
      </c>
      <c r="D3996" s="1" t="s">
        <v>118</v>
      </c>
      <c r="E3996" s="1" t="str">
        <f>+VLOOKUP(D3996,'[1]Exportar Hoja de Trabajo'!$B$2:$F$2549,2,0)</f>
        <v>GUILLERMO LEON VALENCIA</v>
      </c>
      <c r="F3996" s="1" t="s">
        <v>18</v>
      </c>
      <c r="G3996" s="1" t="s">
        <v>19</v>
      </c>
      <c r="H3996" s="1" t="s">
        <v>29</v>
      </c>
      <c r="I3996" s="5">
        <v>31</v>
      </c>
      <c r="J3996" s="1" t="s">
        <v>46</v>
      </c>
      <c r="K3996" s="1" t="s">
        <v>47</v>
      </c>
    </row>
    <row r="3997" spans="1:11" ht="13.5" thickBot="1">
      <c r="A3997" s="30">
        <v>45413</v>
      </c>
      <c r="B3997" s="1" t="s">
        <v>112</v>
      </c>
      <c r="C3997" s="1" t="s">
        <v>293</v>
      </c>
      <c r="D3997" s="1" t="s">
        <v>119</v>
      </c>
      <c r="E3997" s="1" t="str">
        <f>+VLOOKUP(D3997,'[1]Exportar Hoja de Trabajo'!$B$2:$F$2549,2,0)</f>
        <v>ALFONSO LOPEZ PUMAREJO.</v>
      </c>
      <c r="F3997" s="1" t="s">
        <v>18</v>
      </c>
      <c r="G3997" s="1" t="s">
        <v>19</v>
      </c>
      <c r="H3997" s="1" t="s">
        <v>45</v>
      </c>
      <c r="I3997" s="5">
        <v>5</v>
      </c>
      <c r="J3997" s="1" t="s">
        <v>46</v>
      </c>
      <c r="K3997" s="1" t="s">
        <v>47</v>
      </c>
    </row>
    <row r="3998" spans="1:11" ht="13.5" thickBot="1">
      <c r="A3998" s="30">
        <v>45413</v>
      </c>
      <c r="B3998" s="1" t="s">
        <v>112</v>
      </c>
      <c r="C3998" s="1" t="s">
        <v>293</v>
      </c>
      <c r="D3998" s="1" t="s">
        <v>119</v>
      </c>
      <c r="E3998" s="1" t="str">
        <f>+VLOOKUP(D3998,'[1]Exportar Hoja de Trabajo'!$B$2:$F$2549,2,0)</f>
        <v>ALFONSO LOPEZ PUMAREJO.</v>
      </c>
      <c r="F3998" s="1" t="s">
        <v>18</v>
      </c>
      <c r="G3998" s="1" t="s">
        <v>19</v>
      </c>
      <c r="H3998" s="1" t="s">
        <v>120</v>
      </c>
      <c r="I3998" s="5">
        <v>40</v>
      </c>
      <c r="J3998" s="1" t="s">
        <v>115</v>
      </c>
      <c r="K3998" s="1" t="s">
        <v>116</v>
      </c>
    </row>
    <row r="3999" spans="1:11" ht="13.5" thickBot="1">
      <c r="A3999" s="30">
        <v>45413</v>
      </c>
      <c r="B3999" s="1" t="s">
        <v>112</v>
      </c>
      <c r="C3999" s="1" t="s">
        <v>293</v>
      </c>
      <c r="D3999" s="1" t="s">
        <v>119</v>
      </c>
      <c r="E3999" s="1" t="str">
        <f>+VLOOKUP(D3999,'[1]Exportar Hoja de Trabajo'!$B$2:$F$2549,2,0)</f>
        <v>ALFONSO LOPEZ PUMAREJO.</v>
      </c>
      <c r="F3999" s="1" t="s">
        <v>18</v>
      </c>
      <c r="G3999" s="1" t="s">
        <v>19</v>
      </c>
      <c r="H3999" s="1" t="s">
        <v>114</v>
      </c>
      <c r="I3999" s="5">
        <v>2</v>
      </c>
      <c r="J3999" s="1" t="s">
        <v>115</v>
      </c>
      <c r="K3999" s="1" t="s">
        <v>116</v>
      </c>
    </row>
    <row r="4000" spans="1:11" ht="13.5" thickBot="1">
      <c r="A4000" s="30">
        <v>45413</v>
      </c>
      <c r="B4000" s="1" t="s">
        <v>112</v>
      </c>
      <c r="C4000" s="1" t="s">
        <v>293</v>
      </c>
      <c r="D4000" s="1" t="s">
        <v>122</v>
      </c>
      <c r="E4000" s="1" t="str">
        <f>+VLOOKUP(D4000,'[1]Exportar Hoja de Trabajo'!$B$2:$F$2549,2,0)</f>
        <v>VANGUARDIA</v>
      </c>
      <c r="F4000" s="1" t="s">
        <v>18</v>
      </c>
      <c r="G4000" s="1" t="s">
        <v>19</v>
      </c>
      <c r="H4000" s="1" t="s">
        <v>29</v>
      </c>
      <c r="I4000" s="5">
        <v>44</v>
      </c>
      <c r="J4000" s="1" t="s">
        <v>46</v>
      </c>
      <c r="K4000" s="1" t="s">
        <v>47</v>
      </c>
    </row>
    <row r="4001" spans="1:11" ht="13.5" thickBot="1">
      <c r="A4001" s="30">
        <v>45413</v>
      </c>
      <c r="B4001" s="1" t="s">
        <v>112</v>
      </c>
      <c r="C4001" s="1" t="s">
        <v>293</v>
      </c>
      <c r="D4001" s="1" t="s">
        <v>122</v>
      </c>
      <c r="E4001" s="1" t="str">
        <f>+VLOOKUP(D4001,'[1]Exportar Hoja de Trabajo'!$B$2:$F$2549,2,0)</f>
        <v>VANGUARDIA</v>
      </c>
      <c r="F4001" s="1" t="s">
        <v>23</v>
      </c>
      <c r="G4001" s="1" t="s">
        <v>24</v>
      </c>
      <c r="H4001" s="1" t="s">
        <v>29</v>
      </c>
      <c r="I4001" s="5">
        <v>44</v>
      </c>
      <c r="J4001" s="1" t="s">
        <v>46</v>
      </c>
      <c r="K4001" s="1" t="s">
        <v>47</v>
      </c>
    </row>
    <row r="4002" spans="1:11" ht="13.5" thickBot="1">
      <c r="A4002" s="30">
        <v>45413</v>
      </c>
      <c r="B4002" s="1" t="s">
        <v>112</v>
      </c>
      <c r="C4002" s="1" t="s">
        <v>293</v>
      </c>
      <c r="D4002" s="1" t="s">
        <v>122</v>
      </c>
      <c r="E4002" s="1" t="str">
        <f>+VLOOKUP(D4002,'[1]Exportar Hoja de Trabajo'!$B$2:$F$2549,2,0)</f>
        <v>VANGUARDIA</v>
      </c>
      <c r="F4002" s="1" t="s">
        <v>6</v>
      </c>
      <c r="G4002" s="1" t="s">
        <v>283</v>
      </c>
      <c r="H4002" s="1" t="s">
        <v>29</v>
      </c>
      <c r="I4002" s="5">
        <v>44</v>
      </c>
      <c r="J4002" s="1" t="s">
        <v>46</v>
      </c>
      <c r="K4002" s="1" t="s">
        <v>47</v>
      </c>
    </row>
    <row r="4003" spans="1:11" ht="13.5" thickBot="1">
      <c r="A4003" s="30">
        <v>45413</v>
      </c>
      <c r="B4003" s="1" t="s">
        <v>112</v>
      </c>
      <c r="C4003" s="1" t="s">
        <v>293</v>
      </c>
      <c r="D4003" s="1" t="s">
        <v>122</v>
      </c>
      <c r="E4003" s="1" t="str">
        <f>+VLOOKUP(D4003,'[1]Exportar Hoja de Trabajo'!$B$2:$F$2549,2,0)</f>
        <v>VANGUARDIA</v>
      </c>
      <c r="F4003" s="1" t="s">
        <v>18</v>
      </c>
      <c r="G4003" s="1" t="s">
        <v>19</v>
      </c>
      <c r="H4003" s="1" t="s">
        <v>129</v>
      </c>
      <c r="I4003" s="5">
        <v>2</v>
      </c>
      <c r="J4003" s="1" t="s">
        <v>57</v>
      </c>
      <c r="K4003" s="1" t="s">
        <v>58</v>
      </c>
    </row>
    <row r="4004" spans="1:11" ht="13.5" thickBot="1">
      <c r="A4004" s="30">
        <v>45413</v>
      </c>
      <c r="B4004" s="1" t="s">
        <v>112</v>
      </c>
      <c r="C4004" s="1" t="s">
        <v>293</v>
      </c>
      <c r="D4004" s="1" t="s">
        <v>87</v>
      </c>
      <c r="E4004" s="1" t="str">
        <f>+VLOOKUP(D4004,'[1]Exportar Hoja de Trabajo'!$B$2:$F$2549,2,0)</f>
        <v>PASTO - ANTONIO NARIQO</v>
      </c>
      <c r="F4004" s="1" t="s">
        <v>18</v>
      </c>
      <c r="G4004" s="1" t="s">
        <v>19</v>
      </c>
      <c r="H4004" s="1" t="s">
        <v>120</v>
      </c>
      <c r="I4004" s="5">
        <v>43</v>
      </c>
      <c r="J4004" s="1" t="s">
        <v>115</v>
      </c>
      <c r="K4004" s="1" t="s">
        <v>116</v>
      </c>
    </row>
    <row r="4005" spans="1:11" ht="13.5" thickBot="1">
      <c r="A4005" s="30">
        <v>45413</v>
      </c>
      <c r="B4005" s="1" t="s">
        <v>112</v>
      </c>
      <c r="C4005" s="1" t="s">
        <v>293</v>
      </c>
      <c r="D4005" s="1" t="s">
        <v>123</v>
      </c>
      <c r="E4005" s="1" t="str">
        <f>+VLOOKUP(D4005,'[1]Exportar Hoja de Trabajo'!$B$2:$F$2549,2,0)</f>
        <v>TUMACO - LA FLORIDA</v>
      </c>
      <c r="F4005" s="1" t="s">
        <v>27</v>
      </c>
      <c r="G4005" s="1" t="s">
        <v>28</v>
      </c>
      <c r="H4005" s="1" t="s">
        <v>120</v>
      </c>
      <c r="I4005" s="5">
        <v>55</v>
      </c>
      <c r="J4005" s="1" t="s">
        <v>115</v>
      </c>
      <c r="K4005" s="1" t="s">
        <v>116</v>
      </c>
    </row>
    <row r="4006" spans="1:11" ht="13.5" thickBot="1">
      <c r="A4006" s="30">
        <v>45413</v>
      </c>
      <c r="B4006" s="1" t="s">
        <v>153</v>
      </c>
      <c r="C4006" s="1" t="s">
        <v>292</v>
      </c>
      <c r="D4006" s="1" t="s">
        <v>76</v>
      </c>
      <c r="E4006" s="1" t="str">
        <f>+VLOOKUP(D4006,'[1]Exportar Hoja de Trabajo'!$B$2:$F$2549,2,0)</f>
        <v>RIONEGRO - JOSE M. CORDOVA</v>
      </c>
      <c r="F4006" s="1" t="s">
        <v>23</v>
      </c>
      <c r="G4006" s="1" t="s">
        <v>24</v>
      </c>
      <c r="H4006" s="1" t="s">
        <v>45</v>
      </c>
      <c r="I4006" s="5">
        <v>19</v>
      </c>
      <c r="J4006" s="1" t="s">
        <v>30</v>
      </c>
      <c r="K4006" s="1" t="s">
        <v>488</v>
      </c>
    </row>
    <row r="4007" spans="1:11" ht="13.5" thickBot="1">
      <c r="A4007" s="30">
        <v>45413</v>
      </c>
      <c r="B4007" s="1" t="s">
        <v>146</v>
      </c>
      <c r="C4007" s="1" t="s">
        <v>148</v>
      </c>
      <c r="D4007" s="1" t="s">
        <v>5</v>
      </c>
      <c r="E4007" s="1" t="str">
        <f>+VLOOKUP(D4007,'[1]Exportar Hoja de Trabajo'!$B$2:$F$2549,2,0)</f>
        <v>BOGOTA - EL DORADO LUIS CARLOS GALAN SARMIENTO</v>
      </c>
      <c r="F4007" s="1" t="s">
        <v>59</v>
      </c>
      <c r="G4007" s="1" t="s">
        <v>60</v>
      </c>
      <c r="H4007" s="1" t="s">
        <v>135</v>
      </c>
      <c r="I4007" s="5">
        <v>10</v>
      </c>
      <c r="J4007" s="1" t="s">
        <v>146</v>
      </c>
      <c r="K4007" s="1" t="s">
        <v>148</v>
      </c>
    </row>
    <row r="4008" spans="1:11" ht="13.5" thickBot="1">
      <c r="A4008" s="30">
        <v>45413</v>
      </c>
      <c r="B4008" s="1" t="s">
        <v>146</v>
      </c>
      <c r="C4008" s="1" t="s">
        <v>148</v>
      </c>
      <c r="D4008" s="1" t="s">
        <v>5</v>
      </c>
      <c r="E4008" s="1" t="str">
        <f>+VLOOKUP(D4008,'[1]Exportar Hoja de Trabajo'!$B$2:$F$2549,2,0)</f>
        <v>BOGOTA - EL DORADO LUIS CARLOS GALAN SARMIENTO</v>
      </c>
      <c r="F4008" s="1" t="s">
        <v>23</v>
      </c>
      <c r="G4008" s="1" t="s">
        <v>24</v>
      </c>
      <c r="H4008" s="1" t="s">
        <v>154</v>
      </c>
      <c r="I4008" s="5">
        <v>4</v>
      </c>
      <c r="J4008" s="1" t="s">
        <v>146</v>
      </c>
      <c r="K4008" s="1" t="s">
        <v>148</v>
      </c>
    </row>
    <row r="4009" spans="1:11" ht="15.75" thickBot="1">
      <c r="A4009" s="30">
        <v>45413</v>
      </c>
      <c r="B4009" s="1" t="s">
        <v>155</v>
      </c>
      <c r="C4009" s="13" t="s">
        <v>296</v>
      </c>
      <c r="D4009" s="1" t="s">
        <v>157</v>
      </c>
      <c r="E4009" s="1" t="str">
        <f>+VLOOKUP(D4009,'[1]Exportar Hoja de Trabajo'!$B$2:$F$2549,2,0)</f>
        <v>SAN JOSE DEL GUAVIARE- JORGE E GONZ</v>
      </c>
      <c r="F4009" s="1" t="s">
        <v>40</v>
      </c>
      <c r="G4009" s="1" t="s">
        <v>41</v>
      </c>
      <c r="H4009" s="1" t="s">
        <v>158</v>
      </c>
      <c r="I4009" s="5">
        <v>19</v>
      </c>
      <c r="J4009" s="1" t="s">
        <v>107</v>
      </c>
      <c r="K4009" s="1" t="s">
        <v>108</v>
      </c>
    </row>
    <row r="4010" spans="1:11" ht="15.75" thickBot="1">
      <c r="A4010" s="30">
        <v>45413</v>
      </c>
      <c r="B4010" s="1" t="s">
        <v>155</v>
      </c>
      <c r="C4010" s="13" t="s">
        <v>296</v>
      </c>
      <c r="D4010" s="1" t="s">
        <v>157</v>
      </c>
      <c r="E4010" s="1" t="str">
        <f>+VLOOKUP(D4010,'[1]Exportar Hoja de Trabajo'!$B$2:$F$2549,2,0)</f>
        <v>SAN JOSE DEL GUAVIARE- JORGE E GONZ</v>
      </c>
      <c r="F4010" s="1" t="s">
        <v>18</v>
      </c>
      <c r="G4010" s="1" t="s">
        <v>19</v>
      </c>
      <c r="H4010" s="1" t="s">
        <v>120</v>
      </c>
      <c r="I4010" s="5">
        <v>17</v>
      </c>
      <c r="J4010" s="1" t="s">
        <v>115</v>
      </c>
      <c r="K4010" s="1" t="s">
        <v>116</v>
      </c>
    </row>
    <row r="4011" spans="1:11" ht="15.75" thickBot="1">
      <c r="A4011" s="30">
        <v>45413</v>
      </c>
      <c r="B4011" s="1" t="s">
        <v>155</v>
      </c>
      <c r="C4011" s="13" t="s">
        <v>296</v>
      </c>
      <c r="D4011" s="1" t="s">
        <v>124</v>
      </c>
      <c r="E4011" s="1" t="str">
        <f>+VLOOKUP(D4011,'[1]Exportar Hoja de Trabajo'!$B$2:$F$2549,2,0)</f>
        <v>LETICIA-ALFREDO VASQUEZ COBO</v>
      </c>
      <c r="F4011" s="1" t="s">
        <v>59</v>
      </c>
      <c r="G4011" s="1" t="s">
        <v>60</v>
      </c>
      <c r="H4011" s="1" t="s">
        <v>159</v>
      </c>
      <c r="I4011" s="5">
        <v>2</v>
      </c>
      <c r="J4011" s="1" t="s">
        <v>144</v>
      </c>
      <c r="K4011" s="1" t="s">
        <v>145</v>
      </c>
    </row>
    <row r="4012" spans="1:11" ht="13.5" thickBot="1">
      <c r="A4012" s="30">
        <v>45413</v>
      </c>
      <c r="B4012" s="1" t="s">
        <v>13</v>
      </c>
      <c r="C4012" s="1" t="s">
        <v>290</v>
      </c>
      <c r="D4012" s="1" t="s">
        <v>61</v>
      </c>
      <c r="E4012" s="1" t="str">
        <f>+VLOOKUP(D4012,'[1]Exportar Hoja de Trabajo'!$B$2:$F$2549,2,0)</f>
        <v>CARTAGENA - RAFAEL NUÑEZ</v>
      </c>
      <c r="F4012" s="1" t="s">
        <v>40</v>
      </c>
      <c r="G4012" s="1" t="s">
        <v>41</v>
      </c>
      <c r="H4012" s="1" t="s">
        <v>15</v>
      </c>
      <c r="I4012" s="5">
        <v>321</v>
      </c>
      <c r="J4012" s="1" t="s">
        <v>25</v>
      </c>
      <c r="K4012" s="1" t="s">
        <v>26</v>
      </c>
    </row>
    <row r="4013" spans="1:11" ht="13.5" thickBot="1">
      <c r="A4013" s="30">
        <v>45413</v>
      </c>
      <c r="B4013" s="1" t="s">
        <v>13</v>
      </c>
      <c r="C4013" s="1" t="s">
        <v>290</v>
      </c>
      <c r="D4013" s="1" t="s">
        <v>61</v>
      </c>
      <c r="E4013" s="1" t="str">
        <f>+VLOOKUP(D4013,'[1]Exportar Hoja de Trabajo'!$B$2:$F$2549,2,0)</f>
        <v>CARTAGENA - RAFAEL NUÑEZ</v>
      </c>
      <c r="F4013" s="1" t="s">
        <v>40</v>
      </c>
      <c r="G4013" s="1" t="s">
        <v>41</v>
      </c>
      <c r="H4013" s="1" t="s">
        <v>15</v>
      </c>
      <c r="I4013" s="5">
        <v>25</v>
      </c>
      <c r="J4013" s="1" t="s">
        <v>70</v>
      </c>
      <c r="K4013" s="1" t="s">
        <v>71</v>
      </c>
    </row>
    <row r="4014" spans="1:11" ht="13.5" thickBot="1">
      <c r="A4014" s="30">
        <v>45413</v>
      </c>
      <c r="B4014" s="1" t="s">
        <v>13</v>
      </c>
      <c r="C4014" s="1" t="s">
        <v>290</v>
      </c>
      <c r="D4014" s="1" t="s">
        <v>61</v>
      </c>
      <c r="E4014" s="1" t="str">
        <f>+VLOOKUP(D4014,'[1]Exportar Hoja de Trabajo'!$B$2:$F$2549,2,0)</f>
        <v>CARTAGENA - RAFAEL NUÑEZ</v>
      </c>
      <c r="F4014" s="1" t="s">
        <v>40</v>
      </c>
      <c r="G4014" s="1" t="s">
        <v>41</v>
      </c>
      <c r="H4014" s="1" t="s">
        <v>15</v>
      </c>
      <c r="I4014" s="5">
        <v>254</v>
      </c>
      <c r="J4014" s="1" t="s">
        <v>16</v>
      </c>
      <c r="K4014" s="1" t="s">
        <v>17</v>
      </c>
    </row>
    <row r="4015" spans="1:11" ht="13.5" thickBot="1">
      <c r="A4015" s="30">
        <v>45413</v>
      </c>
      <c r="B4015" s="1" t="s">
        <v>13</v>
      </c>
      <c r="C4015" s="1" t="s">
        <v>290</v>
      </c>
      <c r="D4015" s="1" t="s">
        <v>61</v>
      </c>
      <c r="E4015" s="1" t="str">
        <f>+VLOOKUP(D4015,'[1]Exportar Hoja de Trabajo'!$B$2:$F$2549,2,0)</f>
        <v>CARTAGENA - RAFAEL NUÑEZ</v>
      </c>
      <c r="F4015" s="1" t="s">
        <v>59</v>
      </c>
      <c r="G4015" s="1" t="s">
        <v>60</v>
      </c>
      <c r="H4015" s="1" t="s">
        <v>15</v>
      </c>
      <c r="I4015" s="5">
        <v>82</v>
      </c>
      <c r="J4015" s="1" t="s">
        <v>25</v>
      </c>
      <c r="K4015" s="1" t="s">
        <v>26</v>
      </c>
    </row>
    <row r="4016" spans="1:11" ht="13.5" thickBot="1">
      <c r="A4016" s="30">
        <v>45413</v>
      </c>
      <c r="B4016" s="1" t="s">
        <v>13</v>
      </c>
      <c r="C4016" s="1" t="s">
        <v>290</v>
      </c>
      <c r="D4016" s="1" t="s">
        <v>61</v>
      </c>
      <c r="E4016" s="1" t="str">
        <f>+VLOOKUP(D4016,'[1]Exportar Hoja de Trabajo'!$B$2:$F$2549,2,0)</f>
        <v>CARTAGENA - RAFAEL NUÑEZ</v>
      </c>
      <c r="F4016" s="1" t="s">
        <v>59</v>
      </c>
      <c r="G4016" s="1" t="s">
        <v>60</v>
      </c>
      <c r="H4016" s="1" t="s">
        <v>67</v>
      </c>
      <c r="I4016" s="5">
        <v>13</v>
      </c>
      <c r="J4016" s="1" t="s">
        <v>68</v>
      </c>
      <c r="K4016" s="1" t="s">
        <v>69</v>
      </c>
    </row>
    <row r="4017" spans="1:11" ht="13.5" thickBot="1">
      <c r="A4017" s="30">
        <v>45413</v>
      </c>
      <c r="B4017" s="1" t="s">
        <v>13</v>
      </c>
      <c r="C4017" s="1" t="s">
        <v>290</v>
      </c>
      <c r="D4017" s="1" t="s">
        <v>72</v>
      </c>
      <c r="E4017" s="1" t="str">
        <f>+VLOOKUP(D4017,'[1]Exportar Hoja de Trabajo'!$B$2:$F$2549,2,0)</f>
        <v>CAMILO DAZA</v>
      </c>
      <c r="F4017" s="1" t="s">
        <v>32</v>
      </c>
      <c r="G4017" s="1" t="s">
        <v>33</v>
      </c>
      <c r="H4017" s="1" t="s">
        <v>29</v>
      </c>
      <c r="I4017" s="5">
        <v>66</v>
      </c>
      <c r="J4017" s="1" t="s">
        <v>30</v>
      </c>
      <c r="K4017" s="1" t="s">
        <v>488</v>
      </c>
    </row>
    <row r="4018" spans="1:11" ht="13.5" thickBot="1">
      <c r="A4018" s="30">
        <v>45413</v>
      </c>
      <c r="B4018" s="1" t="s">
        <v>13</v>
      </c>
      <c r="C4018" s="1" t="s">
        <v>290</v>
      </c>
      <c r="D4018" s="1" t="s">
        <v>72</v>
      </c>
      <c r="E4018" s="1" t="str">
        <f>+VLOOKUP(D4018,'[1]Exportar Hoja de Trabajo'!$B$2:$F$2549,2,0)</f>
        <v>CAMILO DAZA</v>
      </c>
      <c r="F4018" s="1" t="s">
        <v>23</v>
      </c>
      <c r="G4018" s="1" t="s">
        <v>24</v>
      </c>
      <c r="H4018" s="1" t="s">
        <v>29</v>
      </c>
      <c r="I4018" s="5">
        <v>302</v>
      </c>
      <c r="J4018" s="1" t="s">
        <v>46</v>
      </c>
      <c r="K4018" s="1" t="s">
        <v>47</v>
      </c>
    </row>
    <row r="4019" spans="1:11" ht="13.5" thickBot="1">
      <c r="A4019" s="30">
        <v>45413</v>
      </c>
      <c r="B4019" s="1" t="s">
        <v>13</v>
      </c>
      <c r="C4019" s="1" t="s">
        <v>290</v>
      </c>
      <c r="D4019" s="1" t="s">
        <v>72</v>
      </c>
      <c r="E4019" s="1" t="str">
        <f>+VLOOKUP(D4019,'[1]Exportar Hoja de Trabajo'!$B$2:$F$2549,2,0)</f>
        <v>CAMILO DAZA</v>
      </c>
      <c r="F4019" s="1" t="s">
        <v>40</v>
      </c>
      <c r="G4019" s="1" t="s">
        <v>41</v>
      </c>
      <c r="H4019" s="1" t="s">
        <v>45</v>
      </c>
      <c r="I4019" s="5">
        <v>130</v>
      </c>
      <c r="J4019" s="1" t="s">
        <v>46</v>
      </c>
      <c r="K4019" s="1" t="s">
        <v>47</v>
      </c>
    </row>
    <row r="4020" spans="1:11" ht="13.5" thickBot="1">
      <c r="A4020" s="30">
        <v>45413</v>
      </c>
      <c r="B4020" s="1" t="s">
        <v>13</v>
      </c>
      <c r="C4020" s="1" t="s">
        <v>290</v>
      </c>
      <c r="D4020" s="1" t="s">
        <v>72</v>
      </c>
      <c r="E4020" s="1" t="str">
        <f>+VLOOKUP(D4020,'[1]Exportar Hoja de Trabajo'!$B$2:$F$2549,2,0)</f>
        <v>CAMILO DAZA</v>
      </c>
      <c r="F4020" s="1" t="s">
        <v>40</v>
      </c>
      <c r="G4020" s="1" t="s">
        <v>41</v>
      </c>
      <c r="H4020" s="1" t="s">
        <v>49</v>
      </c>
      <c r="I4020" s="5">
        <v>12</v>
      </c>
      <c r="J4020" s="1" t="s">
        <v>50</v>
      </c>
      <c r="K4020" s="1" t="s">
        <v>51</v>
      </c>
    </row>
    <row r="4021" spans="1:11" ht="13.5" thickBot="1">
      <c r="A4021" s="30">
        <v>45413</v>
      </c>
      <c r="B4021" s="1" t="s">
        <v>13</v>
      </c>
      <c r="C4021" s="1" t="s">
        <v>290</v>
      </c>
      <c r="D4021" s="1" t="s">
        <v>73</v>
      </c>
      <c r="E4021" s="1" t="str">
        <f>+VLOOKUP(D4021,'[1]Exportar Hoja de Trabajo'!$B$2:$F$2549,2,0)</f>
        <v>EL YOPAL</v>
      </c>
      <c r="F4021" s="1" t="s">
        <v>32</v>
      </c>
      <c r="G4021" s="1" t="s">
        <v>33</v>
      </c>
      <c r="H4021" s="1" t="s">
        <v>29</v>
      </c>
      <c r="I4021" s="5">
        <v>18</v>
      </c>
      <c r="J4021" s="1" t="s">
        <v>30</v>
      </c>
      <c r="K4021" s="1" t="s">
        <v>488</v>
      </c>
    </row>
    <row r="4022" spans="1:11" ht="13.5" thickBot="1">
      <c r="A4022" s="30">
        <v>45413</v>
      </c>
      <c r="B4022" s="1" t="s">
        <v>13</v>
      </c>
      <c r="C4022" s="1" t="s">
        <v>290</v>
      </c>
      <c r="D4022" s="1" t="s">
        <v>74</v>
      </c>
      <c r="E4022" s="1" t="str">
        <f>+VLOOKUP(D4022,'[1]Exportar Hoja de Trabajo'!$B$2:$F$2549,2,0)</f>
        <v>PERALES</v>
      </c>
      <c r="F4022" s="1" t="s">
        <v>6</v>
      </c>
      <c r="G4022" s="1" t="s">
        <v>283</v>
      </c>
      <c r="H4022" s="1" t="s">
        <v>45</v>
      </c>
      <c r="I4022" s="5">
        <v>21</v>
      </c>
      <c r="J4022" s="1" t="s">
        <v>46</v>
      </c>
      <c r="K4022" s="1" t="s">
        <v>47</v>
      </c>
    </row>
    <row r="4023" spans="1:11" ht="13.5" thickBot="1">
      <c r="A4023" s="30">
        <v>45413</v>
      </c>
      <c r="B4023" s="1" t="s">
        <v>13</v>
      </c>
      <c r="C4023" s="1" t="s">
        <v>290</v>
      </c>
      <c r="D4023" s="1" t="s">
        <v>75</v>
      </c>
      <c r="E4023" s="1" t="str">
        <f>+VLOOKUP(D4023,'[1]Exportar Hoja de Trabajo'!$B$2:$F$2549,2,0)</f>
        <v>IPIALES - SAN LUIS</v>
      </c>
      <c r="F4023" s="1" t="s">
        <v>23</v>
      </c>
      <c r="G4023" s="1" t="s">
        <v>24</v>
      </c>
      <c r="H4023" s="1" t="s">
        <v>45</v>
      </c>
      <c r="I4023" s="5">
        <v>1</v>
      </c>
      <c r="J4023" s="1" t="s">
        <v>46</v>
      </c>
      <c r="K4023" s="1" t="s">
        <v>47</v>
      </c>
    </row>
    <row r="4024" spans="1:11" ht="13.5" thickBot="1">
      <c r="A4024" s="30">
        <v>45413</v>
      </c>
      <c r="B4024" s="1" t="s">
        <v>13</v>
      </c>
      <c r="C4024" s="1" t="s">
        <v>290</v>
      </c>
      <c r="D4024" s="1" t="s">
        <v>124</v>
      </c>
      <c r="E4024" s="1" t="str">
        <f>+VLOOKUP(D4024,'[1]Exportar Hoja de Trabajo'!$B$2:$F$2549,2,0)</f>
        <v>LETICIA-ALFREDO VASQUEZ COBO</v>
      </c>
      <c r="F4024" s="1" t="s">
        <v>6</v>
      </c>
      <c r="G4024" s="1" t="s">
        <v>283</v>
      </c>
      <c r="H4024" s="1" t="s">
        <v>29</v>
      </c>
      <c r="I4024" s="5">
        <v>273</v>
      </c>
      <c r="J4024" s="1" t="s">
        <v>30</v>
      </c>
      <c r="K4024" s="1" t="s">
        <v>488</v>
      </c>
    </row>
    <row r="4025" spans="1:11" ht="13.5" thickBot="1">
      <c r="A4025" s="30">
        <v>45413</v>
      </c>
      <c r="B4025" s="1" t="s">
        <v>13</v>
      </c>
      <c r="C4025" s="1" t="s">
        <v>290</v>
      </c>
      <c r="D4025" s="1" t="s">
        <v>124</v>
      </c>
      <c r="E4025" s="1" t="str">
        <f>+VLOOKUP(D4025,'[1]Exportar Hoja de Trabajo'!$B$2:$F$2549,2,0)</f>
        <v>LETICIA-ALFREDO VASQUEZ COBO</v>
      </c>
      <c r="F4025" s="1" t="s">
        <v>18</v>
      </c>
      <c r="G4025" s="1" t="s">
        <v>19</v>
      </c>
      <c r="H4025" s="1" t="s">
        <v>125</v>
      </c>
      <c r="I4025" s="5">
        <v>2</v>
      </c>
      <c r="J4025" s="1" t="s">
        <v>21</v>
      </c>
      <c r="K4025" s="1" t="s">
        <v>22</v>
      </c>
    </row>
    <row r="4026" spans="1:11" ht="13.5" thickBot="1">
      <c r="A4026" s="30">
        <v>45413</v>
      </c>
      <c r="B4026" s="1" t="s">
        <v>13</v>
      </c>
      <c r="C4026" s="1" t="s">
        <v>290</v>
      </c>
      <c r="D4026" s="1" t="s">
        <v>76</v>
      </c>
      <c r="E4026" s="1" t="str">
        <f>+VLOOKUP(D4026,'[1]Exportar Hoja de Trabajo'!$B$2:$F$2549,2,0)</f>
        <v>RIONEGRO - JOSE M. CORDOVA</v>
      </c>
      <c r="F4026" s="1" t="s">
        <v>32</v>
      </c>
      <c r="G4026" s="1" t="s">
        <v>33</v>
      </c>
      <c r="H4026" s="1" t="s">
        <v>15</v>
      </c>
      <c r="I4026" s="5">
        <v>31</v>
      </c>
      <c r="J4026" s="1" t="s">
        <v>160</v>
      </c>
      <c r="K4026" s="1" t="s">
        <v>161</v>
      </c>
    </row>
    <row r="4027" spans="1:11" ht="13.5" thickBot="1">
      <c r="A4027" s="30">
        <v>45413</v>
      </c>
      <c r="B4027" s="1" t="s">
        <v>13</v>
      </c>
      <c r="C4027" s="1" t="s">
        <v>290</v>
      </c>
      <c r="D4027" s="1" t="s">
        <v>76</v>
      </c>
      <c r="E4027" s="1" t="str">
        <f>+VLOOKUP(D4027,'[1]Exportar Hoja de Trabajo'!$B$2:$F$2549,2,0)</f>
        <v>RIONEGRO - JOSE M. CORDOVA</v>
      </c>
      <c r="F4027" s="1" t="s">
        <v>32</v>
      </c>
      <c r="G4027" s="1" t="s">
        <v>33</v>
      </c>
      <c r="H4027" s="1" t="s">
        <v>55</v>
      </c>
      <c r="I4027" s="5">
        <v>18</v>
      </c>
      <c r="J4027" s="1" t="s">
        <v>46</v>
      </c>
      <c r="K4027" s="1" t="s">
        <v>47</v>
      </c>
    </row>
    <row r="4028" spans="1:11" ht="13.5" thickBot="1">
      <c r="A4028" s="30">
        <v>45413</v>
      </c>
      <c r="B4028" s="1" t="s">
        <v>13</v>
      </c>
      <c r="C4028" s="1" t="s">
        <v>290</v>
      </c>
      <c r="D4028" s="1" t="s">
        <v>76</v>
      </c>
      <c r="E4028" s="1" t="str">
        <f>+VLOOKUP(D4028,'[1]Exportar Hoja de Trabajo'!$B$2:$F$2549,2,0)</f>
        <v>RIONEGRO - JOSE M. CORDOVA</v>
      </c>
      <c r="F4028" s="1" t="s">
        <v>6</v>
      </c>
      <c r="G4028" s="1" t="s">
        <v>283</v>
      </c>
      <c r="H4028" s="1" t="s">
        <v>62</v>
      </c>
      <c r="I4028" s="5">
        <v>39</v>
      </c>
      <c r="J4028" s="1" t="s">
        <v>34</v>
      </c>
      <c r="K4028" s="1" t="s">
        <v>35</v>
      </c>
    </row>
    <row r="4029" spans="1:11" ht="13.5" thickBot="1">
      <c r="A4029" s="30">
        <v>45413</v>
      </c>
      <c r="B4029" s="1" t="s">
        <v>13</v>
      </c>
      <c r="C4029" s="1" t="s">
        <v>290</v>
      </c>
      <c r="D4029" s="1" t="s">
        <v>76</v>
      </c>
      <c r="E4029" s="1" t="str">
        <f>+VLOOKUP(D4029,'[1]Exportar Hoja de Trabajo'!$B$2:$F$2549,2,0)</f>
        <v>RIONEGRO - JOSE M. CORDOVA</v>
      </c>
      <c r="F4029" s="1" t="s">
        <v>65</v>
      </c>
      <c r="G4029" s="1" t="s">
        <v>66</v>
      </c>
      <c r="H4029" s="1" t="s">
        <v>45</v>
      </c>
      <c r="I4029" s="5">
        <v>1</v>
      </c>
      <c r="J4029" s="1" t="s">
        <v>46</v>
      </c>
      <c r="K4029" s="1" t="s">
        <v>47</v>
      </c>
    </row>
    <row r="4030" spans="1:11" ht="13.5" thickBot="1">
      <c r="A4030" s="30">
        <v>45413</v>
      </c>
      <c r="B4030" s="1" t="s">
        <v>13</v>
      </c>
      <c r="C4030" s="1" t="s">
        <v>290</v>
      </c>
      <c r="D4030" s="1" t="s">
        <v>76</v>
      </c>
      <c r="E4030" s="1" t="str">
        <f>+VLOOKUP(D4030,'[1]Exportar Hoja de Trabajo'!$B$2:$F$2549,2,0)</f>
        <v>RIONEGRO - JOSE M. CORDOVA</v>
      </c>
      <c r="F4030" s="1" t="s">
        <v>18</v>
      </c>
      <c r="G4030" s="1" t="s">
        <v>19</v>
      </c>
      <c r="H4030" s="1" t="s">
        <v>45</v>
      </c>
      <c r="I4030" s="5">
        <v>18</v>
      </c>
      <c r="J4030" s="1" t="s">
        <v>34</v>
      </c>
      <c r="K4030" s="1" t="s">
        <v>35</v>
      </c>
    </row>
    <row r="4031" spans="1:11" ht="13.5" thickBot="1">
      <c r="A4031" s="30">
        <v>45413</v>
      </c>
      <c r="B4031" s="1" t="s">
        <v>13</v>
      </c>
      <c r="C4031" s="1" t="s">
        <v>290</v>
      </c>
      <c r="D4031" s="1" t="s">
        <v>76</v>
      </c>
      <c r="E4031" s="1" t="str">
        <f>+VLOOKUP(D4031,'[1]Exportar Hoja de Trabajo'!$B$2:$F$2549,2,0)</f>
        <v>RIONEGRO - JOSE M. CORDOVA</v>
      </c>
      <c r="F4031" s="1" t="s">
        <v>18</v>
      </c>
      <c r="G4031" s="1" t="s">
        <v>19</v>
      </c>
      <c r="H4031" s="1" t="s">
        <v>29</v>
      </c>
      <c r="I4031" s="5">
        <v>12</v>
      </c>
      <c r="J4031" s="1" t="s">
        <v>82</v>
      </c>
      <c r="K4031" s="1" t="s">
        <v>83</v>
      </c>
    </row>
    <row r="4032" spans="1:11" ht="13.5" thickBot="1">
      <c r="A4032" s="30">
        <v>45413</v>
      </c>
      <c r="B4032" s="1" t="s">
        <v>13</v>
      </c>
      <c r="C4032" s="1" t="s">
        <v>290</v>
      </c>
      <c r="D4032" s="1" t="s">
        <v>76</v>
      </c>
      <c r="E4032" s="1" t="str">
        <f>+VLOOKUP(D4032,'[1]Exportar Hoja de Trabajo'!$B$2:$F$2549,2,0)</f>
        <v>RIONEGRO - JOSE M. CORDOVA</v>
      </c>
      <c r="F4032" s="1" t="s">
        <v>18</v>
      </c>
      <c r="G4032" s="1" t="s">
        <v>19</v>
      </c>
      <c r="H4032" s="1" t="s">
        <v>126</v>
      </c>
      <c r="I4032" s="5">
        <v>12</v>
      </c>
      <c r="J4032" s="1" t="s">
        <v>127</v>
      </c>
      <c r="K4032" s="1" t="s">
        <v>128</v>
      </c>
    </row>
    <row r="4033" spans="1:11" ht="13.5" thickBot="1">
      <c r="A4033" s="30">
        <v>45413</v>
      </c>
      <c r="B4033" s="1" t="s">
        <v>13</v>
      </c>
      <c r="C4033" s="1" t="s">
        <v>290</v>
      </c>
      <c r="D4033" s="1" t="s">
        <v>76</v>
      </c>
      <c r="E4033" s="1" t="str">
        <f>+VLOOKUP(D4033,'[1]Exportar Hoja de Trabajo'!$B$2:$F$2549,2,0)</f>
        <v>RIONEGRO - JOSE M. CORDOVA</v>
      </c>
      <c r="F4033" s="1" t="s">
        <v>23</v>
      </c>
      <c r="G4033" s="1" t="s">
        <v>24</v>
      </c>
      <c r="H4033" s="1" t="s">
        <v>62</v>
      </c>
      <c r="I4033" s="5">
        <v>8</v>
      </c>
      <c r="J4033" s="1" t="s">
        <v>34</v>
      </c>
      <c r="K4033" s="1" t="s">
        <v>35</v>
      </c>
    </row>
    <row r="4034" spans="1:11" ht="13.5" thickBot="1">
      <c r="A4034" s="30">
        <v>45413</v>
      </c>
      <c r="B4034" s="1" t="s">
        <v>13</v>
      </c>
      <c r="C4034" s="1" t="s">
        <v>290</v>
      </c>
      <c r="D4034" s="1" t="s">
        <v>76</v>
      </c>
      <c r="E4034" s="1" t="str">
        <f>+VLOOKUP(D4034,'[1]Exportar Hoja de Trabajo'!$B$2:$F$2549,2,0)</f>
        <v>RIONEGRO - JOSE M. CORDOVA</v>
      </c>
      <c r="F4034" s="1" t="s">
        <v>23</v>
      </c>
      <c r="G4034" s="1" t="s">
        <v>24</v>
      </c>
      <c r="H4034" s="1" t="s">
        <v>79</v>
      </c>
      <c r="I4034" s="5">
        <v>13</v>
      </c>
      <c r="J4034" s="1" t="s">
        <v>46</v>
      </c>
      <c r="K4034" s="1" t="s">
        <v>47</v>
      </c>
    </row>
    <row r="4035" spans="1:11" ht="13.5" thickBot="1">
      <c r="A4035" s="30">
        <v>45413</v>
      </c>
      <c r="B4035" s="1" t="s">
        <v>13</v>
      </c>
      <c r="C4035" s="1" t="s">
        <v>290</v>
      </c>
      <c r="D4035" s="1" t="s">
        <v>76</v>
      </c>
      <c r="E4035" s="1" t="str">
        <f>+VLOOKUP(D4035,'[1]Exportar Hoja de Trabajo'!$B$2:$F$2549,2,0)</f>
        <v>RIONEGRO - JOSE M. CORDOVA</v>
      </c>
      <c r="F4035" s="1" t="s">
        <v>36</v>
      </c>
      <c r="G4035" t="s">
        <v>347</v>
      </c>
      <c r="H4035" s="1" t="s">
        <v>49</v>
      </c>
      <c r="I4035" s="5">
        <v>15</v>
      </c>
      <c r="J4035" s="1" t="s">
        <v>50</v>
      </c>
      <c r="K4035" s="1" t="s">
        <v>51</v>
      </c>
    </row>
    <row r="4036" spans="1:11" ht="13.5" thickBot="1">
      <c r="A4036" s="30">
        <v>45413</v>
      </c>
      <c r="B4036" s="1" t="s">
        <v>13</v>
      </c>
      <c r="C4036" s="1" t="s">
        <v>290</v>
      </c>
      <c r="D4036" s="1" t="s">
        <v>76</v>
      </c>
      <c r="E4036" s="1" t="str">
        <f>+VLOOKUP(D4036,'[1]Exportar Hoja de Trabajo'!$B$2:$F$2549,2,0)</f>
        <v>RIONEGRO - JOSE M. CORDOVA</v>
      </c>
      <c r="F4036" s="1" t="s">
        <v>36</v>
      </c>
      <c r="G4036" t="s">
        <v>347</v>
      </c>
      <c r="H4036" s="1" t="s">
        <v>15</v>
      </c>
      <c r="I4036" s="5">
        <v>22</v>
      </c>
      <c r="J4036" s="1" t="s">
        <v>25</v>
      </c>
      <c r="K4036" s="1" t="s">
        <v>26</v>
      </c>
    </row>
    <row r="4037" spans="1:11" ht="13.5" thickBot="1">
      <c r="A4037" s="30">
        <v>45413</v>
      </c>
      <c r="B4037" s="1" t="s">
        <v>13</v>
      </c>
      <c r="C4037" s="1" t="s">
        <v>290</v>
      </c>
      <c r="D4037" s="1" t="s">
        <v>76</v>
      </c>
      <c r="E4037" s="1" t="str">
        <f>+VLOOKUP(D4037,'[1]Exportar Hoja de Trabajo'!$B$2:$F$2549,2,0)</f>
        <v>RIONEGRO - JOSE M. CORDOVA</v>
      </c>
      <c r="F4037" s="1" t="s">
        <v>36</v>
      </c>
      <c r="G4037" t="s">
        <v>347</v>
      </c>
      <c r="H4037" s="1" t="s">
        <v>20</v>
      </c>
      <c r="I4037" s="5">
        <v>5</v>
      </c>
      <c r="J4037" s="1" t="s">
        <v>167</v>
      </c>
      <c r="K4037" s="1" t="s">
        <v>168</v>
      </c>
    </row>
    <row r="4038" spans="1:11" ht="13.5" thickBot="1">
      <c r="A4038" s="30">
        <v>45413</v>
      </c>
      <c r="B4038" s="1" t="s">
        <v>13</v>
      </c>
      <c r="C4038" s="1" t="s">
        <v>290</v>
      </c>
      <c r="D4038" s="1" t="s">
        <v>76</v>
      </c>
      <c r="E4038" s="1" t="str">
        <f>+VLOOKUP(D4038,'[1]Exportar Hoja de Trabajo'!$B$2:$F$2549,2,0)</f>
        <v>RIONEGRO - JOSE M. CORDOVA</v>
      </c>
      <c r="F4038" s="1" t="s">
        <v>36</v>
      </c>
      <c r="G4038" t="s">
        <v>347</v>
      </c>
      <c r="H4038" s="1" t="s">
        <v>152</v>
      </c>
      <c r="I4038" s="5">
        <v>1</v>
      </c>
      <c r="J4038" s="1" t="s">
        <v>131</v>
      </c>
      <c r="K4038" s="1" t="s">
        <v>132</v>
      </c>
    </row>
    <row r="4039" spans="1:11" ht="13.5" thickBot="1">
      <c r="A4039" s="30">
        <v>45413</v>
      </c>
      <c r="B4039" s="1" t="s">
        <v>13</v>
      </c>
      <c r="C4039" s="1" t="s">
        <v>290</v>
      </c>
      <c r="D4039" s="1" t="s">
        <v>76</v>
      </c>
      <c r="E4039" s="1" t="str">
        <f>+VLOOKUP(D4039,'[1]Exportar Hoja de Trabajo'!$B$2:$F$2549,2,0)</f>
        <v>RIONEGRO - JOSE M. CORDOVA</v>
      </c>
      <c r="F4039" s="1" t="s">
        <v>27</v>
      </c>
      <c r="G4039" s="1" t="s">
        <v>28</v>
      </c>
      <c r="H4039" s="1" t="s">
        <v>29</v>
      </c>
      <c r="I4039" s="5">
        <v>17</v>
      </c>
      <c r="J4039" s="1" t="s">
        <v>77</v>
      </c>
      <c r="K4039" s="1" t="s">
        <v>78</v>
      </c>
    </row>
    <row r="4040" spans="1:11" ht="13.5" thickBot="1">
      <c r="A4040" s="30">
        <v>45413</v>
      </c>
      <c r="B4040" s="1" t="s">
        <v>13</v>
      </c>
      <c r="C4040" s="1" t="s">
        <v>290</v>
      </c>
      <c r="D4040" s="1" t="s">
        <v>76</v>
      </c>
      <c r="E4040" s="1" t="str">
        <f>+VLOOKUP(D4040,'[1]Exportar Hoja de Trabajo'!$B$2:$F$2549,2,0)</f>
        <v>RIONEGRO - JOSE M. CORDOVA</v>
      </c>
      <c r="F4040" s="1" t="s">
        <v>38</v>
      </c>
      <c r="G4040" s="1" t="s">
        <v>39</v>
      </c>
      <c r="H4040" s="1" t="s">
        <v>29</v>
      </c>
      <c r="I4040" s="5">
        <v>21</v>
      </c>
      <c r="J4040" s="1" t="s">
        <v>109</v>
      </c>
      <c r="K4040" s="1" t="s">
        <v>110</v>
      </c>
    </row>
    <row r="4041" spans="1:11" ht="13.5" thickBot="1">
      <c r="A4041" s="30">
        <v>45413</v>
      </c>
      <c r="B4041" s="1" t="s">
        <v>13</v>
      </c>
      <c r="C4041" s="1" t="s">
        <v>290</v>
      </c>
      <c r="D4041" s="1" t="s">
        <v>76</v>
      </c>
      <c r="E4041" s="1" t="str">
        <f>+VLOOKUP(D4041,'[1]Exportar Hoja de Trabajo'!$B$2:$F$2549,2,0)</f>
        <v>RIONEGRO - JOSE M. CORDOVA</v>
      </c>
      <c r="F4041" s="1" t="s">
        <v>38</v>
      </c>
      <c r="G4041" s="1" t="s">
        <v>39</v>
      </c>
      <c r="H4041" s="1" t="s">
        <v>126</v>
      </c>
      <c r="I4041" s="5">
        <v>1</v>
      </c>
      <c r="J4041" s="1" t="s">
        <v>127</v>
      </c>
      <c r="K4041" s="1" t="s">
        <v>128</v>
      </c>
    </row>
    <row r="4042" spans="1:11" ht="13.5" thickBot="1">
      <c r="A4042" s="30">
        <v>45413</v>
      </c>
      <c r="B4042" s="1" t="s">
        <v>13</v>
      </c>
      <c r="C4042" s="1" t="s">
        <v>290</v>
      </c>
      <c r="D4042" s="1" t="s">
        <v>76</v>
      </c>
      <c r="E4042" s="1" t="str">
        <f>+VLOOKUP(D4042,'[1]Exportar Hoja de Trabajo'!$B$2:$F$2549,2,0)</f>
        <v>RIONEGRO - JOSE M. CORDOVA</v>
      </c>
      <c r="F4042" s="1" t="s">
        <v>40</v>
      </c>
      <c r="G4042" s="1" t="s">
        <v>41</v>
      </c>
      <c r="H4042" s="1" t="s">
        <v>45</v>
      </c>
      <c r="I4042" s="5">
        <v>2</v>
      </c>
      <c r="J4042" s="1" t="s">
        <v>82</v>
      </c>
      <c r="K4042" s="1" t="s">
        <v>83</v>
      </c>
    </row>
    <row r="4043" spans="1:11" ht="13.5" thickBot="1">
      <c r="A4043" s="30">
        <v>45413</v>
      </c>
      <c r="B4043" s="1" t="s">
        <v>13</v>
      </c>
      <c r="C4043" s="1" t="s">
        <v>290</v>
      </c>
      <c r="D4043" s="1" t="s">
        <v>76</v>
      </c>
      <c r="E4043" s="1" t="str">
        <f>+VLOOKUP(D4043,'[1]Exportar Hoja de Trabajo'!$B$2:$F$2549,2,0)</f>
        <v>RIONEGRO - JOSE M. CORDOVA</v>
      </c>
      <c r="F4043" s="1" t="s">
        <v>40</v>
      </c>
      <c r="G4043" s="1" t="s">
        <v>41</v>
      </c>
      <c r="H4043" s="1" t="s">
        <v>29</v>
      </c>
      <c r="I4043" s="5">
        <v>22</v>
      </c>
      <c r="J4043" s="1" t="s">
        <v>77</v>
      </c>
      <c r="K4043" s="1" t="s">
        <v>78</v>
      </c>
    </row>
    <row r="4044" spans="1:11" ht="13.5" thickBot="1">
      <c r="A4044" s="30">
        <v>45413</v>
      </c>
      <c r="B4044" s="1" t="s">
        <v>13</v>
      </c>
      <c r="C4044" s="1" t="s">
        <v>290</v>
      </c>
      <c r="D4044" s="1" t="s">
        <v>76</v>
      </c>
      <c r="E4044" s="1" t="str">
        <f>+VLOOKUP(D4044,'[1]Exportar Hoja de Trabajo'!$B$2:$F$2549,2,0)</f>
        <v>RIONEGRO - JOSE M. CORDOVA</v>
      </c>
      <c r="F4044" s="1" t="s">
        <v>40</v>
      </c>
      <c r="G4044" s="1" t="s">
        <v>41</v>
      </c>
      <c r="H4044" s="1" t="s">
        <v>15</v>
      </c>
      <c r="I4044" s="5">
        <v>453</v>
      </c>
      <c r="J4044" s="1" t="s">
        <v>25</v>
      </c>
      <c r="K4044" s="1" t="s">
        <v>26</v>
      </c>
    </row>
    <row r="4045" spans="1:11" ht="13.5" thickBot="1">
      <c r="A4045" s="30">
        <v>45413</v>
      </c>
      <c r="B4045" s="1" t="s">
        <v>13</v>
      </c>
      <c r="C4045" s="1" t="s">
        <v>290</v>
      </c>
      <c r="D4045" s="1" t="s">
        <v>76</v>
      </c>
      <c r="E4045" s="1" t="str">
        <f>+VLOOKUP(D4045,'[1]Exportar Hoja de Trabajo'!$B$2:$F$2549,2,0)</f>
        <v>RIONEGRO - JOSE M. CORDOVA</v>
      </c>
      <c r="F4045" s="1" t="s">
        <v>59</v>
      </c>
      <c r="G4045" s="1" t="s">
        <v>60</v>
      </c>
      <c r="H4045" s="1" t="s">
        <v>29</v>
      </c>
      <c r="I4045" s="5">
        <v>1</v>
      </c>
      <c r="J4045" s="1" t="s">
        <v>34</v>
      </c>
      <c r="K4045" s="1" t="s">
        <v>35</v>
      </c>
    </row>
    <row r="4046" spans="1:11" ht="13.5" thickBot="1">
      <c r="A4046" s="30">
        <v>45413</v>
      </c>
      <c r="B4046" s="1" t="s">
        <v>13</v>
      </c>
      <c r="C4046" s="1" t="s">
        <v>290</v>
      </c>
      <c r="D4046" s="1" t="s">
        <v>76</v>
      </c>
      <c r="E4046" s="1" t="str">
        <f>+VLOOKUP(D4046,'[1]Exportar Hoja de Trabajo'!$B$2:$F$2549,2,0)</f>
        <v>RIONEGRO - JOSE M. CORDOVA</v>
      </c>
      <c r="F4046" s="1" t="s">
        <v>59</v>
      </c>
      <c r="G4046" s="1" t="s">
        <v>60</v>
      </c>
      <c r="H4046" s="1" t="s">
        <v>126</v>
      </c>
      <c r="I4046" s="5">
        <v>2</v>
      </c>
      <c r="J4046" s="1" t="s">
        <v>127</v>
      </c>
      <c r="K4046" s="1" t="s">
        <v>128</v>
      </c>
    </row>
    <row r="4047" spans="1:11" ht="13.5" thickBot="1">
      <c r="A4047" s="30">
        <v>45413</v>
      </c>
      <c r="B4047" s="1" t="s">
        <v>13</v>
      </c>
      <c r="C4047" s="1" t="s">
        <v>290</v>
      </c>
      <c r="D4047" s="1" t="s">
        <v>84</v>
      </c>
      <c r="E4047" s="1" t="str">
        <f>+VLOOKUP(D4047,'[1]Exportar Hoja de Trabajo'!$B$2:$F$2549,2,0)</f>
        <v>MONTERIA - LOS GARZONES</v>
      </c>
      <c r="F4047" s="1" t="s">
        <v>65</v>
      </c>
      <c r="G4047" s="1" t="s">
        <v>66</v>
      </c>
      <c r="H4047" s="1" t="s">
        <v>29</v>
      </c>
      <c r="I4047" s="5">
        <v>8</v>
      </c>
      <c r="J4047" s="1" t="s">
        <v>46</v>
      </c>
      <c r="K4047" s="1" t="s">
        <v>47</v>
      </c>
    </row>
    <row r="4048" spans="1:11" ht="13.5" thickBot="1">
      <c r="A4048" s="30">
        <v>45413</v>
      </c>
      <c r="B4048" s="1" t="s">
        <v>13</v>
      </c>
      <c r="C4048" s="1" t="s">
        <v>290</v>
      </c>
      <c r="D4048" s="1" t="s">
        <v>84</v>
      </c>
      <c r="E4048" s="1" t="str">
        <f>+VLOOKUP(D4048,'[1]Exportar Hoja de Trabajo'!$B$2:$F$2549,2,0)</f>
        <v>MONTERIA - LOS GARZONES</v>
      </c>
      <c r="F4048" s="1" t="s">
        <v>18</v>
      </c>
      <c r="G4048" s="1" t="s">
        <v>19</v>
      </c>
      <c r="H4048" s="1" t="s">
        <v>45</v>
      </c>
      <c r="I4048" s="5">
        <v>6</v>
      </c>
      <c r="J4048" s="1" t="s">
        <v>46</v>
      </c>
      <c r="K4048" s="1" t="s">
        <v>47</v>
      </c>
    </row>
    <row r="4049" spans="1:11" ht="13.5" thickBot="1">
      <c r="A4049" s="30">
        <v>45413</v>
      </c>
      <c r="B4049" s="1" t="s">
        <v>13</v>
      </c>
      <c r="C4049" s="1" t="s">
        <v>290</v>
      </c>
      <c r="D4049" s="1" t="s">
        <v>84</v>
      </c>
      <c r="E4049" s="1" t="str">
        <f>+VLOOKUP(D4049,'[1]Exportar Hoja de Trabajo'!$B$2:$F$2549,2,0)</f>
        <v>MONTERIA - LOS GARZONES</v>
      </c>
      <c r="F4049" s="1" t="s">
        <v>18</v>
      </c>
      <c r="G4049" s="1" t="s">
        <v>19</v>
      </c>
      <c r="H4049" s="1" t="s">
        <v>29</v>
      </c>
      <c r="I4049" s="5">
        <v>123</v>
      </c>
      <c r="J4049" s="1" t="s">
        <v>30</v>
      </c>
      <c r="K4049" s="1" t="s">
        <v>488</v>
      </c>
    </row>
    <row r="4050" spans="1:11" ht="13.5" thickBot="1">
      <c r="A4050" s="30">
        <v>45413</v>
      </c>
      <c r="B4050" s="1" t="s">
        <v>13</v>
      </c>
      <c r="C4050" s="1" t="s">
        <v>290</v>
      </c>
      <c r="D4050" s="1" t="s">
        <v>84</v>
      </c>
      <c r="E4050" s="1" t="str">
        <f>+VLOOKUP(D4050,'[1]Exportar Hoja de Trabajo'!$B$2:$F$2549,2,0)</f>
        <v>MONTERIA - LOS GARZONES</v>
      </c>
      <c r="F4050" s="1" t="s">
        <v>40</v>
      </c>
      <c r="G4050" s="1" t="s">
        <v>41</v>
      </c>
      <c r="H4050" s="1" t="s">
        <v>29</v>
      </c>
      <c r="I4050" s="5">
        <v>745</v>
      </c>
      <c r="J4050" s="1" t="s">
        <v>46</v>
      </c>
      <c r="K4050" s="1" t="s">
        <v>47</v>
      </c>
    </row>
    <row r="4051" spans="1:11" ht="13.5" thickBot="1">
      <c r="A4051" s="30">
        <v>45413</v>
      </c>
      <c r="B4051" s="1" t="s">
        <v>13</v>
      </c>
      <c r="C4051" s="1" t="s">
        <v>290</v>
      </c>
      <c r="D4051" s="1" t="s">
        <v>85</v>
      </c>
      <c r="E4051" s="1" t="str">
        <f>+VLOOKUP(D4051,'[1]Exportar Hoja de Trabajo'!$B$2:$F$2549,2,0)</f>
        <v>NEIVA - BENITO SALAS</v>
      </c>
      <c r="F4051" s="1" t="s">
        <v>6</v>
      </c>
      <c r="G4051" s="1" t="s">
        <v>283</v>
      </c>
      <c r="H4051" s="1" t="s">
        <v>29</v>
      </c>
      <c r="I4051" s="5">
        <v>152</v>
      </c>
      <c r="J4051" s="1" t="s">
        <v>30</v>
      </c>
      <c r="K4051" s="1" t="s">
        <v>488</v>
      </c>
    </row>
    <row r="4052" spans="1:11" ht="13.5" thickBot="1">
      <c r="A4052" s="30">
        <v>45413</v>
      </c>
      <c r="B4052" s="1" t="s">
        <v>13</v>
      </c>
      <c r="C4052" s="1" t="s">
        <v>290</v>
      </c>
      <c r="D4052" s="1" t="s">
        <v>85</v>
      </c>
      <c r="E4052" s="1" t="str">
        <f>+VLOOKUP(D4052,'[1]Exportar Hoja de Trabajo'!$B$2:$F$2549,2,0)</f>
        <v>NEIVA - BENITO SALAS</v>
      </c>
      <c r="F4052" s="1" t="s">
        <v>18</v>
      </c>
      <c r="G4052" s="1" t="s">
        <v>19</v>
      </c>
      <c r="H4052" s="1" t="s">
        <v>29</v>
      </c>
      <c r="I4052" s="5">
        <v>31</v>
      </c>
      <c r="J4052" s="1" t="s">
        <v>30</v>
      </c>
      <c r="K4052" s="1" t="s">
        <v>488</v>
      </c>
    </row>
    <row r="4053" spans="1:11" ht="13.5" thickBot="1">
      <c r="A4053" s="30">
        <v>45413</v>
      </c>
      <c r="B4053" s="1" t="s">
        <v>13</v>
      </c>
      <c r="C4053" s="1" t="s">
        <v>290</v>
      </c>
      <c r="D4053" s="1" t="s">
        <v>85</v>
      </c>
      <c r="E4053" s="1" t="str">
        <f>+VLOOKUP(D4053,'[1]Exportar Hoja de Trabajo'!$B$2:$F$2549,2,0)</f>
        <v>NEIVA - BENITO SALAS</v>
      </c>
      <c r="F4053" s="1" t="s">
        <v>27</v>
      </c>
      <c r="G4053" s="1" t="s">
        <v>28</v>
      </c>
      <c r="H4053" s="1" t="s">
        <v>29</v>
      </c>
      <c r="I4053" s="5">
        <v>64</v>
      </c>
      <c r="J4053" s="1" t="s">
        <v>46</v>
      </c>
      <c r="K4053" s="1" t="s">
        <v>47</v>
      </c>
    </row>
    <row r="4054" spans="1:11" ht="13.5" thickBot="1">
      <c r="A4054" s="30">
        <v>45413</v>
      </c>
      <c r="B4054" s="1" t="s">
        <v>13</v>
      </c>
      <c r="C4054" s="1" t="s">
        <v>290</v>
      </c>
      <c r="D4054" s="1" t="s">
        <v>86</v>
      </c>
      <c r="E4054" s="1" t="str">
        <f>+VLOOKUP(D4054,'[1]Exportar Hoja de Trabajo'!$B$2:$F$2549,2,0)</f>
        <v>PEREIRA - MATECAÑA</v>
      </c>
      <c r="F4054" s="1" t="s">
        <v>18</v>
      </c>
      <c r="G4054" s="1" t="s">
        <v>19</v>
      </c>
      <c r="H4054" s="1" t="s">
        <v>45</v>
      </c>
      <c r="I4054" s="5">
        <v>31</v>
      </c>
      <c r="J4054" s="1" t="s">
        <v>42</v>
      </c>
      <c r="K4054" s="1" t="s">
        <v>43</v>
      </c>
    </row>
    <row r="4055" spans="1:11" ht="13.5" thickBot="1">
      <c r="A4055" s="30">
        <v>45413</v>
      </c>
      <c r="B4055" s="1" t="s">
        <v>13</v>
      </c>
      <c r="C4055" s="1" t="s">
        <v>290</v>
      </c>
      <c r="D4055" s="1" t="s">
        <v>86</v>
      </c>
      <c r="E4055" s="1" t="str">
        <f>+VLOOKUP(D4055,'[1]Exportar Hoja de Trabajo'!$B$2:$F$2549,2,0)</f>
        <v>PEREIRA - MATECAÑA</v>
      </c>
      <c r="F4055" s="1" t="s">
        <v>18</v>
      </c>
      <c r="G4055" s="1" t="s">
        <v>19</v>
      </c>
      <c r="H4055" s="1" t="s">
        <v>45</v>
      </c>
      <c r="I4055" s="5">
        <v>50</v>
      </c>
      <c r="J4055" s="1" t="s">
        <v>46</v>
      </c>
      <c r="K4055" s="1" t="s">
        <v>47</v>
      </c>
    </row>
    <row r="4056" spans="1:11" ht="13.5" thickBot="1">
      <c r="A4056" s="30">
        <v>45413</v>
      </c>
      <c r="B4056" s="1" t="s">
        <v>13</v>
      </c>
      <c r="C4056" s="1" t="s">
        <v>290</v>
      </c>
      <c r="D4056" s="1" t="s">
        <v>86</v>
      </c>
      <c r="E4056" s="1" t="str">
        <f>+VLOOKUP(D4056,'[1]Exportar Hoja de Trabajo'!$B$2:$F$2549,2,0)</f>
        <v>PEREIRA - MATECAÑA</v>
      </c>
      <c r="F4056" s="1" t="s">
        <v>23</v>
      </c>
      <c r="G4056" s="1" t="s">
        <v>24</v>
      </c>
      <c r="H4056" s="1" t="s">
        <v>45</v>
      </c>
      <c r="I4056" s="5">
        <v>50</v>
      </c>
      <c r="J4056" s="1" t="s">
        <v>46</v>
      </c>
      <c r="K4056" s="1" t="s">
        <v>47</v>
      </c>
    </row>
    <row r="4057" spans="1:11" ht="13.5" thickBot="1">
      <c r="A4057" s="30">
        <v>45413</v>
      </c>
      <c r="B4057" s="1" t="s">
        <v>162</v>
      </c>
      <c r="C4057" s="1" t="s">
        <v>299</v>
      </c>
      <c r="D4057" s="1" t="s">
        <v>76</v>
      </c>
      <c r="E4057" s="1" t="str">
        <f>+VLOOKUP(D4057,'[1]Exportar Hoja de Trabajo'!$B$2:$F$2549,2,0)</f>
        <v>RIONEGRO - JOSE M. CORDOVA</v>
      </c>
      <c r="F4057" s="1" t="s">
        <v>6</v>
      </c>
      <c r="G4057" s="1" t="s">
        <v>283</v>
      </c>
      <c r="H4057" s="1" t="s">
        <v>150</v>
      </c>
      <c r="I4057" s="5">
        <v>1</v>
      </c>
      <c r="J4057" s="1" t="s">
        <v>131</v>
      </c>
      <c r="K4057" s="1" t="s">
        <v>132</v>
      </c>
    </row>
    <row r="4058" spans="1:11" ht="13.5" thickBot="1">
      <c r="A4058" s="30">
        <v>45413</v>
      </c>
      <c r="B4058" s="1" t="s">
        <v>162</v>
      </c>
      <c r="C4058" s="1" t="s">
        <v>299</v>
      </c>
      <c r="D4058" s="1" t="s">
        <v>76</v>
      </c>
      <c r="E4058" s="1" t="str">
        <f>+VLOOKUP(D4058,'[1]Exportar Hoja de Trabajo'!$B$2:$F$2549,2,0)</f>
        <v>RIONEGRO - JOSE M. CORDOVA</v>
      </c>
      <c r="F4058" s="1" t="s">
        <v>38</v>
      </c>
      <c r="G4058" s="1" t="s">
        <v>39</v>
      </c>
      <c r="H4058" s="1" t="s">
        <v>130</v>
      </c>
      <c r="I4058" s="5">
        <v>1</v>
      </c>
      <c r="J4058" s="1" t="s">
        <v>131</v>
      </c>
      <c r="K4058" s="1" t="s">
        <v>132</v>
      </c>
    </row>
    <row r="4059" spans="1:11" ht="13.5" thickBot="1">
      <c r="A4059" s="30">
        <v>45413</v>
      </c>
      <c r="B4059" s="1" t="s">
        <v>162</v>
      </c>
      <c r="C4059" s="1" t="s">
        <v>299</v>
      </c>
      <c r="D4059" s="1" t="s">
        <v>76</v>
      </c>
      <c r="E4059" s="1" t="str">
        <f>+VLOOKUP(D4059,'[1]Exportar Hoja de Trabajo'!$B$2:$F$2549,2,0)</f>
        <v>RIONEGRO - JOSE M. CORDOVA</v>
      </c>
      <c r="F4059" s="1" t="s">
        <v>32</v>
      </c>
      <c r="G4059" s="1" t="s">
        <v>33</v>
      </c>
      <c r="H4059" s="1" t="s">
        <v>165</v>
      </c>
      <c r="I4059" s="5">
        <v>2</v>
      </c>
      <c r="J4059" s="1" t="s">
        <v>131</v>
      </c>
      <c r="K4059" s="1" t="s">
        <v>132</v>
      </c>
    </row>
    <row r="4060" spans="1:11" ht="13.5" thickBot="1">
      <c r="A4060" s="30">
        <v>45413</v>
      </c>
      <c r="B4060" s="1" t="s">
        <v>162</v>
      </c>
      <c r="C4060" s="1" t="s">
        <v>299</v>
      </c>
      <c r="D4060" s="1" t="s">
        <v>76</v>
      </c>
      <c r="E4060" s="1" t="str">
        <f>+VLOOKUP(D4060,'[1]Exportar Hoja de Trabajo'!$B$2:$F$2549,2,0)</f>
        <v>RIONEGRO - JOSE M. CORDOVA</v>
      </c>
      <c r="F4060" s="1" t="s">
        <v>59</v>
      </c>
      <c r="G4060" s="1" t="s">
        <v>60</v>
      </c>
      <c r="H4060" s="1" t="s">
        <v>169</v>
      </c>
      <c r="I4060" s="5">
        <v>2</v>
      </c>
      <c r="J4060" s="1" t="s">
        <v>131</v>
      </c>
      <c r="K4060" s="1" t="s">
        <v>132</v>
      </c>
    </row>
    <row r="4061" spans="1:11" ht="13.5" thickBot="1">
      <c r="A4061" s="30">
        <v>45413</v>
      </c>
      <c r="B4061" s="1" t="s">
        <v>162</v>
      </c>
      <c r="C4061" s="1" t="s">
        <v>299</v>
      </c>
      <c r="D4061" s="1" t="s">
        <v>76</v>
      </c>
      <c r="E4061" s="1" t="str">
        <f>+VLOOKUP(D4061,'[1]Exportar Hoja de Trabajo'!$B$2:$F$2549,2,0)</f>
        <v>RIONEGRO - JOSE M. CORDOVA</v>
      </c>
      <c r="F4061" s="1" t="s">
        <v>32</v>
      </c>
      <c r="G4061" s="1" t="s">
        <v>33</v>
      </c>
      <c r="H4061" s="1" t="s">
        <v>135</v>
      </c>
      <c r="I4061" s="5">
        <v>2</v>
      </c>
      <c r="J4061" s="1" t="s">
        <v>131</v>
      </c>
      <c r="K4061" s="1" t="s">
        <v>132</v>
      </c>
    </row>
    <row r="4062" spans="1:11" ht="13.5" thickBot="1">
      <c r="A4062" s="30">
        <v>45413</v>
      </c>
      <c r="B4062" s="1" t="s">
        <v>162</v>
      </c>
      <c r="C4062" s="1" t="s">
        <v>299</v>
      </c>
      <c r="D4062" s="1" t="s">
        <v>76</v>
      </c>
      <c r="E4062" s="1" t="str">
        <f>+VLOOKUP(D4062,'[1]Exportar Hoja de Trabajo'!$B$2:$F$2549,2,0)</f>
        <v>RIONEGRO - JOSE M. CORDOVA</v>
      </c>
      <c r="F4062" s="1" t="s">
        <v>59</v>
      </c>
      <c r="G4062" s="1" t="s">
        <v>60</v>
      </c>
      <c r="H4062" s="1" t="s">
        <v>135</v>
      </c>
      <c r="I4062" s="5">
        <v>2</v>
      </c>
      <c r="J4062" s="1" t="s">
        <v>131</v>
      </c>
      <c r="K4062" s="1" t="s">
        <v>132</v>
      </c>
    </row>
    <row r="4063" spans="1:11" ht="13.5" thickBot="1">
      <c r="A4063" s="30">
        <v>45413</v>
      </c>
      <c r="B4063" s="1" t="s">
        <v>162</v>
      </c>
      <c r="C4063" s="1" t="s">
        <v>299</v>
      </c>
      <c r="D4063" s="1" t="s">
        <v>76</v>
      </c>
      <c r="E4063" s="1" t="str">
        <f>+VLOOKUP(D4063,'[1]Exportar Hoja de Trabajo'!$B$2:$F$2549,2,0)</f>
        <v>RIONEGRO - JOSE M. CORDOVA</v>
      </c>
      <c r="F4063" s="1" t="s">
        <v>18</v>
      </c>
      <c r="G4063" s="1" t="s">
        <v>19</v>
      </c>
      <c r="H4063" s="1" t="s">
        <v>170</v>
      </c>
      <c r="I4063" s="5">
        <v>2</v>
      </c>
      <c r="J4063" s="1" t="s">
        <v>131</v>
      </c>
      <c r="K4063" s="1" t="s">
        <v>132</v>
      </c>
    </row>
    <row r="4064" spans="1:11" ht="13.5" thickBot="1">
      <c r="A4064" s="30">
        <v>45413</v>
      </c>
      <c r="B4064" s="1" t="s">
        <v>172</v>
      </c>
      <c r="C4064" s="1" t="s">
        <v>295</v>
      </c>
      <c r="D4064" s="1" t="s">
        <v>140</v>
      </c>
      <c r="E4064" s="1" t="str">
        <f>+VLOOKUP(D4064,'[1]Exportar Hoja de Trabajo'!$B$2:$F$2549,2,0)</f>
        <v>MEDELLIN - OLAYA HERRERA</v>
      </c>
      <c r="F4064" s="1" t="s">
        <v>59</v>
      </c>
      <c r="G4064" s="1" t="s">
        <v>60</v>
      </c>
      <c r="H4064" s="1" t="s">
        <v>147</v>
      </c>
      <c r="I4064" s="5">
        <v>60</v>
      </c>
      <c r="J4064" s="1" t="s">
        <v>173</v>
      </c>
      <c r="K4064" s="1" t="s">
        <v>174</v>
      </c>
    </row>
    <row r="4065" spans="1:11" ht="13.5" thickBot="1">
      <c r="A4065" s="30">
        <v>45413</v>
      </c>
      <c r="B4065" s="1" t="s">
        <v>13</v>
      </c>
      <c r="C4065" s="1" t="s">
        <v>290</v>
      </c>
      <c r="D4065" s="1" t="s">
        <v>86</v>
      </c>
      <c r="E4065" s="1" t="str">
        <f>+VLOOKUP(D4065,'[1]Exportar Hoja de Trabajo'!$B$2:$F$2549,2,0)</f>
        <v>PEREIRA - MATECAÑA</v>
      </c>
      <c r="F4065" s="1" t="s">
        <v>38</v>
      </c>
      <c r="G4065" s="1" t="s">
        <v>39</v>
      </c>
      <c r="H4065" s="1" t="s">
        <v>45</v>
      </c>
      <c r="I4065" s="5">
        <v>31</v>
      </c>
      <c r="J4065" s="1" t="s">
        <v>42</v>
      </c>
      <c r="K4065" s="1" t="s">
        <v>43</v>
      </c>
    </row>
    <row r="4066" spans="1:11" ht="13.5" thickBot="1">
      <c r="A4066" s="30">
        <v>45413</v>
      </c>
      <c r="B4066" s="1" t="s">
        <v>13</v>
      </c>
      <c r="C4066" s="1" t="s">
        <v>290</v>
      </c>
      <c r="D4066" s="1" t="s">
        <v>86</v>
      </c>
      <c r="E4066" s="1" t="str">
        <f>+VLOOKUP(D4066,'[1]Exportar Hoja de Trabajo'!$B$2:$F$2549,2,0)</f>
        <v>PEREIRA - MATECAÑA</v>
      </c>
      <c r="F4066" s="1" t="s">
        <v>38</v>
      </c>
      <c r="G4066" s="1" t="s">
        <v>39</v>
      </c>
      <c r="H4066" s="1" t="s">
        <v>45</v>
      </c>
      <c r="I4066" s="5">
        <v>3</v>
      </c>
      <c r="J4066" s="1" t="s">
        <v>46</v>
      </c>
      <c r="K4066" s="1" t="s">
        <v>47</v>
      </c>
    </row>
    <row r="4067" spans="1:11" ht="13.5" thickBot="1">
      <c r="A4067" s="30">
        <v>45413</v>
      </c>
      <c r="B4067" s="1" t="s">
        <v>13</v>
      </c>
      <c r="C4067" s="1" t="s">
        <v>290</v>
      </c>
      <c r="D4067" s="1" t="s">
        <v>86</v>
      </c>
      <c r="E4067" s="1" t="str">
        <f>+VLOOKUP(D4067,'[1]Exportar Hoja de Trabajo'!$B$2:$F$2549,2,0)</f>
        <v>PEREIRA - MATECAÑA</v>
      </c>
      <c r="F4067" s="1" t="s">
        <v>38</v>
      </c>
      <c r="G4067" s="1" t="s">
        <v>39</v>
      </c>
      <c r="H4067" s="1" t="s">
        <v>29</v>
      </c>
      <c r="I4067" s="5">
        <v>104</v>
      </c>
      <c r="J4067" s="1" t="s">
        <v>46</v>
      </c>
      <c r="K4067" s="1" t="s">
        <v>47</v>
      </c>
    </row>
    <row r="4068" spans="1:11" ht="13.5" thickBot="1">
      <c r="A4068" s="30">
        <v>45413</v>
      </c>
      <c r="B4068" s="1" t="s">
        <v>13</v>
      </c>
      <c r="C4068" s="1" t="s">
        <v>290</v>
      </c>
      <c r="D4068" s="1" t="s">
        <v>86</v>
      </c>
      <c r="E4068" s="1" t="str">
        <f>+VLOOKUP(D4068,'[1]Exportar Hoja de Trabajo'!$B$2:$F$2549,2,0)</f>
        <v>PEREIRA - MATECAÑA</v>
      </c>
      <c r="F4068" s="1" t="s">
        <v>40</v>
      </c>
      <c r="G4068" s="1" t="s">
        <v>41</v>
      </c>
      <c r="H4068" s="1" t="s">
        <v>29</v>
      </c>
      <c r="I4068" s="5">
        <v>982</v>
      </c>
      <c r="J4068" s="1" t="s">
        <v>46</v>
      </c>
      <c r="K4068" s="1" t="s">
        <v>47</v>
      </c>
    </row>
    <row r="4069" spans="1:11" ht="13.5" thickBot="1">
      <c r="A4069" s="30">
        <v>45413</v>
      </c>
      <c r="B4069" s="1" t="s">
        <v>13</v>
      </c>
      <c r="C4069" s="1" t="s">
        <v>290</v>
      </c>
      <c r="D4069" s="1" t="s">
        <v>87</v>
      </c>
      <c r="E4069" s="1" t="str">
        <f>+VLOOKUP(D4069,'[1]Exportar Hoja de Trabajo'!$B$2:$F$2549,2,0)</f>
        <v>PASTO - ANTONIO NARIQO</v>
      </c>
      <c r="F4069" s="1" t="s">
        <v>59</v>
      </c>
      <c r="G4069" s="1" t="s">
        <v>60</v>
      </c>
      <c r="H4069" s="1" t="s">
        <v>29</v>
      </c>
      <c r="I4069" s="5">
        <v>1</v>
      </c>
      <c r="J4069" s="1" t="s">
        <v>46</v>
      </c>
      <c r="K4069" s="1" t="s">
        <v>47</v>
      </c>
    </row>
    <row r="4070" spans="1:11" ht="13.5" thickBot="1">
      <c r="A4070" s="30">
        <v>45413</v>
      </c>
      <c r="B4070" s="1" t="s">
        <v>13</v>
      </c>
      <c r="C4070" s="1" t="s">
        <v>290</v>
      </c>
      <c r="D4070" s="1" t="s">
        <v>89</v>
      </c>
      <c r="E4070" s="1" t="str">
        <f>+VLOOKUP(D4070,'[1]Exportar Hoja de Trabajo'!$B$2:$F$2549,2,0)</f>
        <v>SIMON BOLIVAR</v>
      </c>
      <c r="F4070" s="1" t="s">
        <v>32</v>
      </c>
      <c r="G4070" s="1" t="s">
        <v>33</v>
      </c>
      <c r="H4070" s="1" t="s">
        <v>15</v>
      </c>
      <c r="I4070" s="5">
        <v>13</v>
      </c>
      <c r="J4070" s="1" t="s">
        <v>25</v>
      </c>
      <c r="K4070" s="1" t="s">
        <v>26</v>
      </c>
    </row>
    <row r="4071" spans="1:11" ht="13.5" thickBot="1">
      <c r="A4071" s="30">
        <v>45413</v>
      </c>
      <c r="B4071" s="1" t="s">
        <v>13</v>
      </c>
      <c r="C4071" s="1" t="s">
        <v>290</v>
      </c>
      <c r="D4071" s="1" t="s">
        <v>89</v>
      </c>
      <c r="E4071" s="1" t="str">
        <f>+VLOOKUP(D4071,'[1]Exportar Hoja de Trabajo'!$B$2:$F$2549,2,0)</f>
        <v>SIMON BOLIVAR</v>
      </c>
      <c r="F4071" s="1" t="s">
        <v>6</v>
      </c>
      <c r="G4071" s="1" t="s">
        <v>283</v>
      </c>
      <c r="H4071" s="1" t="s">
        <v>29</v>
      </c>
      <c r="I4071" s="5">
        <v>2381</v>
      </c>
      <c r="J4071" s="1" t="s">
        <v>46</v>
      </c>
      <c r="K4071" s="1" t="s">
        <v>47</v>
      </c>
    </row>
    <row r="4072" spans="1:11" ht="13.5" thickBot="1">
      <c r="A4072" s="30">
        <v>45413</v>
      </c>
      <c r="B4072" s="1" t="s">
        <v>13</v>
      </c>
      <c r="C4072" s="1" t="s">
        <v>290</v>
      </c>
      <c r="D4072" s="1" t="s">
        <v>89</v>
      </c>
      <c r="E4072" s="1" t="str">
        <f>+VLOOKUP(D4072,'[1]Exportar Hoja de Trabajo'!$B$2:$F$2549,2,0)</f>
        <v>SIMON BOLIVAR</v>
      </c>
      <c r="F4072" s="1" t="s">
        <v>6</v>
      </c>
      <c r="G4072" s="1" t="s">
        <v>283</v>
      </c>
      <c r="H4072" s="1" t="s">
        <v>29</v>
      </c>
      <c r="I4072" s="5">
        <v>1239</v>
      </c>
      <c r="J4072" s="1" t="s">
        <v>30</v>
      </c>
      <c r="K4072" s="1" t="s">
        <v>488</v>
      </c>
    </row>
    <row r="4073" spans="1:11" ht="13.5" thickBot="1">
      <c r="A4073" s="30">
        <v>45413</v>
      </c>
      <c r="B4073" s="1" t="s">
        <v>13</v>
      </c>
      <c r="C4073" s="1" t="s">
        <v>290</v>
      </c>
      <c r="D4073" s="1" t="s">
        <v>89</v>
      </c>
      <c r="E4073" s="1" t="str">
        <f>+VLOOKUP(D4073,'[1]Exportar Hoja de Trabajo'!$B$2:$F$2549,2,0)</f>
        <v>SIMON BOLIVAR</v>
      </c>
      <c r="F4073" s="1" t="s">
        <v>6</v>
      </c>
      <c r="G4073" s="1" t="s">
        <v>283</v>
      </c>
      <c r="H4073" s="1" t="s">
        <v>20</v>
      </c>
      <c r="I4073" s="5">
        <v>2</v>
      </c>
      <c r="J4073" s="1" t="s">
        <v>175</v>
      </c>
      <c r="K4073" s="1" t="s">
        <v>176</v>
      </c>
    </row>
    <row r="4074" spans="1:11" ht="13.5" thickBot="1">
      <c r="A4074" s="30">
        <v>45413</v>
      </c>
      <c r="B4074" s="1" t="s">
        <v>13</v>
      </c>
      <c r="C4074" s="1" t="s">
        <v>290</v>
      </c>
      <c r="D4074" s="1" t="s">
        <v>89</v>
      </c>
      <c r="E4074" s="1" t="str">
        <f>+VLOOKUP(D4074,'[1]Exportar Hoja de Trabajo'!$B$2:$F$2549,2,0)</f>
        <v>SIMON BOLIVAR</v>
      </c>
      <c r="F4074" s="1" t="s">
        <v>18</v>
      </c>
      <c r="G4074" s="1" t="s">
        <v>19</v>
      </c>
      <c r="H4074" s="1" t="s">
        <v>29</v>
      </c>
      <c r="I4074" s="5">
        <v>271</v>
      </c>
      <c r="J4074" s="1" t="s">
        <v>30</v>
      </c>
      <c r="K4074" s="1" t="s">
        <v>488</v>
      </c>
    </row>
    <row r="4075" spans="1:11" ht="13.5" thickBot="1">
      <c r="A4075" s="30">
        <v>45413</v>
      </c>
      <c r="B4075" s="1" t="s">
        <v>13</v>
      </c>
      <c r="C4075" s="1" t="s">
        <v>290</v>
      </c>
      <c r="D4075" s="1" t="s">
        <v>89</v>
      </c>
      <c r="E4075" s="1" t="str">
        <f>+VLOOKUP(D4075,'[1]Exportar Hoja de Trabajo'!$B$2:$F$2549,2,0)</f>
        <v>SIMON BOLIVAR</v>
      </c>
      <c r="F4075" s="1" t="s">
        <v>18</v>
      </c>
      <c r="G4075" s="1" t="s">
        <v>19</v>
      </c>
      <c r="H4075" s="1" t="s">
        <v>120</v>
      </c>
      <c r="I4075" s="5">
        <v>13</v>
      </c>
      <c r="J4075" s="1" t="s">
        <v>115</v>
      </c>
      <c r="K4075" s="1" t="s">
        <v>116</v>
      </c>
    </row>
    <row r="4076" spans="1:11" ht="13.5" thickBot="1">
      <c r="A4076" s="30">
        <v>45413</v>
      </c>
      <c r="B4076" s="1" t="s">
        <v>13</v>
      </c>
      <c r="C4076" s="1" t="s">
        <v>290</v>
      </c>
      <c r="D4076" s="1" t="s">
        <v>89</v>
      </c>
      <c r="E4076" s="1" t="str">
        <f>+VLOOKUP(D4076,'[1]Exportar Hoja de Trabajo'!$B$2:$F$2549,2,0)</f>
        <v>SIMON BOLIVAR</v>
      </c>
      <c r="F4076" s="1" t="s">
        <v>23</v>
      </c>
      <c r="G4076" s="1" t="s">
        <v>24</v>
      </c>
      <c r="H4076" s="1" t="s">
        <v>29</v>
      </c>
      <c r="I4076" s="5">
        <v>451</v>
      </c>
      <c r="J4076" s="1" t="s">
        <v>46</v>
      </c>
      <c r="K4076" s="1" t="s">
        <v>47</v>
      </c>
    </row>
    <row r="4077" spans="1:11" ht="13.5" thickBot="1">
      <c r="A4077" s="30">
        <v>45413</v>
      </c>
      <c r="B4077" s="1" t="s">
        <v>13</v>
      </c>
      <c r="C4077" s="1" t="s">
        <v>290</v>
      </c>
      <c r="D4077" s="1" t="s">
        <v>89</v>
      </c>
      <c r="E4077" s="1" t="str">
        <f>+VLOOKUP(D4077,'[1]Exportar Hoja de Trabajo'!$B$2:$F$2549,2,0)</f>
        <v>SIMON BOLIVAR</v>
      </c>
      <c r="F4077" s="1" t="s">
        <v>36</v>
      </c>
      <c r="G4077" t="s">
        <v>347</v>
      </c>
      <c r="H4077" s="1" t="s">
        <v>29</v>
      </c>
      <c r="I4077" s="5">
        <v>12</v>
      </c>
      <c r="J4077" s="1" t="s">
        <v>46</v>
      </c>
      <c r="K4077" s="1" t="s">
        <v>47</v>
      </c>
    </row>
    <row r="4078" spans="1:11" ht="13.5" thickBot="1">
      <c r="A4078" s="30">
        <v>45413</v>
      </c>
      <c r="B4078" s="1" t="s">
        <v>13</v>
      </c>
      <c r="C4078" s="1" t="s">
        <v>290</v>
      </c>
      <c r="D4078" s="1" t="s">
        <v>89</v>
      </c>
      <c r="E4078" s="1" t="str">
        <f>+VLOOKUP(D4078,'[1]Exportar Hoja de Trabajo'!$B$2:$F$2549,2,0)</f>
        <v>SIMON BOLIVAR</v>
      </c>
      <c r="F4078" s="1" t="s">
        <v>27</v>
      </c>
      <c r="G4078" s="1" t="s">
        <v>28</v>
      </c>
      <c r="H4078" s="1" t="s">
        <v>29</v>
      </c>
      <c r="I4078" s="5">
        <v>450</v>
      </c>
      <c r="J4078" s="1" t="s">
        <v>46</v>
      </c>
      <c r="K4078" s="1" t="s">
        <v>47</v>
      </c>
    </row>
    <row r="4079" spans="1:11" ht="13.5" thickBot="1">
      <c r="A4079" s="30">
        <v>45413</v>
      </c>
      <c r="B4079" s="1" t="s">
        <v>13</v>
      </c>
      <c r="C4079" s="1" t="s">
        <v>290</v>
      </c>
      <c r="D4079" s="1" t="s">
        <v>89</v>
      </c>
      <c r="E4079" s="1" t="str">
        <f>+VLOOKUP(D4079,'[1]Exportar Hoja de Trabajo'!$B$2:$F$2549,2,0)</f>
        <v>SIMON BOLIVAR</v>
      </c>
      <c r="F4079" s="1" t="s">
        <v>38</v>
      </c>
      <c r="G4079" s="1" t="s">
        <v>39</v>
      </c>
      <c r="H4079" s="1" t="s">
        <v>29</v>
      </c>
      <c r="I4079" s="5">
        <v>6</v>
      </c>
      <c r="J4079" s="1" t="s">
        <v>46</v>
      </c>
      <c r="K4079" s="1" t="s">
        <v>47</v>
      </c>
    </row>
    <row r="4080" spans="1:11" ht="13.5" thickBot="1">
      <c r="A4080" s="30">
        <v>45413</v>
      </c>
      <c r="B4080" s="1" t="s">
        <v>13</v>
      </c>
      <c r="C4080" s="1" t="s">
        <v>290</v>
      </c>
      <c r="D4080" s="1" t="s">
        <v>89</v>
      </c>
      <c r="E4080" s="1" t="str">
        <f>+VLOOKUP(D4080,'[1]Exportar Hoja de Trabajo'!$B$2:$F$2549,2,0)</f>
        <v>SIMON BOLIVAR</v>
      </c>
      <c r="F4080" s="1" t="s">
        <v>38</v>
      </c>
      <c r="G4080" s="1" t="s">
        <v>39</v>
      </c>
      <c r="H4080" s="1" t="s">
        <v>29</v>
      </c>
      <c r="I4080" s="5">
        <v>2</v>
      </c>
      <c r="J4080" s="1" t="s">
        <v>30</v>
      </c>
      <c r="K4080" s="1" t="s">
        <v>488</v>
      </c>
    </row>
    <row r="4081" spans="1:11" ht="13.5" thickBot="1">
      <c r="A4081" s="30">
        <v>45413</v>
      </c>
      <c r="B4081" s="1" t="s">
        <v>13</v>
      </c>
      <c r="C4081" s="1" t="s">
        <v>290</v>
      </c>
      <c r="D4081" s="1" t="s">
        <v>89</v>
      </c>
      <c r="E4081" s="1" t="str">
        <f>+VLOOKUP(D4081,'[1]Exportar Hoja de Trabajo'!$B$2:$F$2549,2,0)</f>
        <v>SIMON BOLIVAR</v>
      </c>
      <c r="F4081" s="1" t="s">
        <v>40</v>
      </c>
      <c r="G4081" s="1" t="s">
        <v>41</v>
      </c>
      <c r="H4081" s="1" t="s">
        <v>49</v>
      </c>
      <c r="I4081" s="5">
        <v>175</v>
      </c>
      <c r="J4081" s="1" t="s">
        <v>50</v>
      </c>
      <c r="K4081" s="1" t="s">
        <v>51</v>
      </c>
    </row>
    <row r="4082" spans="1:11" ht="13.5" thickBot="1">
      <c r="A4082" s="30">
        <v>45413</v>
      </c>
      <c r="B4082" s="1" t="s">
        <v>13</v>
      </c>
      <c r="C4082" s="1" t="s">
        <v>290</v>
      </c>
      <c r="D4082" s="1" t="s">
        <v>89</v>
      </c>
      <c r="E4082" s="1" t="str">
        <f>+VLOOKUP(D4082,'[1]Exportar Hoja de Trabajo'!$B$2:$F$2549,2,0)</f>
        <v>SIMON BOLIVAR</v>
      </c>
      <c r="F4082" s="1" t="s">
        <v>40</v>
      </c>
      <c r="G4082" s="1" t="s">
        <v>41</v>
      </c>
      <c r="H4082" s="1" t="s">
        <v>29</v>
      </c>
      <c r="I4082" s="5">
        <v>820</v>
      </c>
      <c r="J4082" s="1" t="s">
        <v>30</v>
      </c>
      <c r="K4082" s="1" t="s">
        <v>488</v>
      </c>
    </row>
    <row r="4083" spans="1:11" ht="13.5" thickBot="1">
      <c r="A4083" s="30">
        <v>45413</v>
      </c>
      <c r="B4083" s="1" t="s">
        <v>13</v>
      </c>
      <c r="C4083" s="1" t="s">
        <v>290</v>
      </c>
      <c r="D4083" s="1" t="s">
        <v>89</v>
      </c>
      <c r="E4083" s="1" t="str">
        <f>+VLOOKUP(D4083,'[1]Exportar Hoja de Trabajo'!$B$2:$F$2549,2,0)</f>
        <v>SIMON BOLIVAR</v>
      </c>
      <c r="F4083" s="1" t="s">
        <v>40</v>
      </c>
      <c r="G4083" s="1" t="s">
        <v>41</v>
      </c>
      <c r="H4083" s="1" t="s">
        <v>15</v>
      </c>
      <c r="I4083" s="5">
        <v>103</v>
      </c>
      <c r="J4083" s="1" t="s">
        <v>16</v>
      </c>
      <c r="K4083" s="1" t="s">
        <v>17</v>
      </c>
    </row>
    <row r="4084" spans="1:11" ht="13.5" thickBot="1">
      <c r="A4084" s="30">
        <v>45413</v>
      </c>
      <c r="B4084" s="1" t="s">
        <v>186</v>
      </c>
      <c r="C4084" s="1" t="s">
        <v>297</v>
      </c>
      <c r="D4084" s="1" t="s">
        <v>5</v>
      </c>
      <c r="E4084" s="1" t="str">
        <f>+VLOOKUP(D4084,'[1]Exportar Hoja de Trabajo'!$B$2:$F$2549,2,0)</f>
        <v>BOGOTA - EL DORADO LUIS CARLOS GALAN SARMIENTO</v>
      </c>
      <c r="F4084" s="1" t="s">
        <v>6</v>
      </c>
      <c r="G4084" s="1" t="s">
        <v>283</v>
      </c>
      <c r="H4084" s="1" t="s">
        <v>193</v>
      </c>
      <c r="I4084" s="5">
        <v>4</v>
      </c>
      <c r="J4084" s="1" t="s">
        <v>90</v>
      </c>
      <c r="K4084" s="1" t="s">
        <v>194</v>
      </c>
    </row>
    <row r="4085" spans="1:11" ht="13.5" thickBot="1">
      <c r="A4085" s="30">
        <v>45413</v>
      </c>
      <c r="B4085" s="1" t="s">
        <v>186</v>
      </c>
      <c r="C4085" s="1" t="s">
        <v>297</v>
      </c>
      <c r="D4085" s="1" t="s">
        <v>5</v>
      </c>
      <c r="E4085" s="1" t="str">
        <f>+VLOOKUP(D4085,'[1]Exportar Hoja de Trabajo'!$B$2:$F$2549,2,0)</f>
        <v>BOGOTA - EL DORADO LUIS CARLOS GALAN SARMIENTO</v>
      </c>
      <c r="F4085" s="1" t="s">
        <v>65</v>
      </c>
      <c r="G4085" s="1" t="s">
        <v>66</v>
      </c>
      <c r="H4085" s="1" t="s">
        <v>10</v>
      </c>
      <c r="I4085" s="5">
        <v>2</v>
      </c>
      <c r="J4085" s="1" t="s">
        <v>195</v>
      </c>
      <c r="K4085" s="1" t="s">
        <v>196</v>
      </c>
    </row>
    <row r="4086" spans="1:11" ht="13.5" thickBot="1">
      <c r="A4086" s="30">
        <v>45413</v>
      </c>
      <c r="B4086" s="1" t="s">
        <v>186</v>
      </c>
      <c r="C4086" s="1" t="s">
        <v>297</v>
      </c>
      <c r="D4086" s="1" t="s">
        <v>5</v>
      </c>
      <c r="E4086" s="1" t="str">
        <f>+VLOOKUP(D4086,'[1]Exportar Hoja de Trabajo'!$B$2:$F$2549,2,0)</f>
        <v>BOGOTA - EL DORADO LUIS CARLOS GALAN SARMIENTO</v>
      </c>
      <c r="F4086" s="1" t="s">
        <v>40</v>
      </c>
      <c r="G4086" s="1" t="s">
        <v>41</v>
      </c>
      <c r="H4086" s="1" t="s">
        <v>52</v>
      </c>
      <c r="I4086" s="5">
        <v>2</v>
      </c>
      <c r="J4086" s="1" t="s">
        <v>191</v>
      </c>
      <c r="K4086" s="1" t="s">
        <v>192</v>
      </c>
    </row>
    <row r="4087" spans="1:11" ht="13.5" thickBot="1">
      <c r="A4087" s="30">
        <v>45413</v>
      </c>
      <c r="B4087" s="1" t="s">
        <v>13</v>
      </c>
      <c r="C4087" s="1" t="s">
        <v>290</v>
      </c>
      <c r="D4087" s="1" t="s">
        <v>14</v>
      </c>
      <c r="E4087" s="1" t="str">
        <f>+VLOOKUP(D4087,'[1]Exportar Hoja de Trabajo'!$B$2:$F$2549,2,0)</f>
        <v>SAN ANDRES-GUSTAVO ROJAS PINILLA</v>
      </c>
      <c r="F4087" s="1" t="s">
        <v>32</v>
      </c>
      <c r="G4087" s="1" t="s">
        <v>33</v>
      </c>
      <c r="H4087" s="1" t="s">
        <v>29</v>
      </c>
      <c r="I4087" s="5">
        <v>301</v>
      </c>
      <c r="J4087" s="1" t="s">
        <v>30</v>
      </c>
      <c r="K4087" s="1" t="s">
        <v>488</v>
      </c>
    </row>
    <row r="4088" spans="1:11" ht="13.5" thickBot="1">
      <c r="A4088" s="30">
        <v>45413</v>
      </c>
      <c r="B4088" s="1" t="s">
        <v>13</v>
      </c>
      <c r="C4088" s="1" t="s">
        <v>290</v>
      </c>
      <c r="D4088" s="1" t="s">
        <v>14</v>
      </c>
      <c r="E4088" s="1" t="str">
        <f>+VLOOKUP(D4088,'[1]Exportar Hoja de Trabajo'!$B$2:$F$2549,2,0)</f>
        <v>SAN ANDRES-GUSTAVO ROJAS PINILLA</v>
      </c>
      <c r="F4088" s="1" t="s">
        <v>32</v>
      </c>
      <c r="G4088" s="1" t="s">
        <v>33</v>
      </c>
      <c r="H4088" s="1" t="s">
        <v>15</v>
      </c>
      <c r="I4088" s="5">
        <v>18</v>
      </c>
      <c r="J4088" s="1" t="s">
        <v>25</v>
      </c>
      <c r="K4088" s="1" t="s">
        <v>26</v>
      </c>
    </row>
    <row r="4089" spans="1:11" ht="13.5" thickBot="1">
      <c r="A4089" s="30">
        <v>45413</v>
      </c>
      <c r="B4089" s="1" t="s">
        <v>13</v>
      </c>
      <c r="C4089" s="1" t="s">
        <v>290</v>
      </c>
      <c r="D4089" s="1" t="s">
        <v>14</v>
      </c>
      <c r="E4089" s="1" t="str">
        <f>+VLOOKUP(D4089,'[1]Exportar Hoja de Trabajo'!$B$2:$F$2549,2,0)</f>
        <v>SAN ANDRES-GUSTAVO ROJAS PINILLA</v>
      </c>
      <c r="F4089" s="1" t="s">
        <v>6</v>
      </c>
      <c r="G4089" s="1" t="s">
        <v>283</v>
      </c>
      <c r="H4089" s="1" t="s">
        <v>15</v>
      </c>
      <c r="I4089" s="5">
        <v>74</v>
      </c>
      <c r="J4089" s="1" t="s">
        <v>25</v>
      </c>
      <c r="K4089" s="1" t="s">
        <v>26</v>
      </c>
    </row>
    <row r="4090" spans="1:11" ht="13.5" thickBot="1">
      <c r="A4090" s="30">
        <v>45413</v>
      </c>
      <c r="B4090" s="1" t="s">
        <v>13</v>
      </c>
      <c r="C4090" s="1" t="s">
        <v>290</v>
      </c>
      <c r="D4090" s="1" t="s">
        <v>14</v>
      </c>
      <c r="E4090" s="1" t="str">
        <f>+VLOOKUP(D4090,'[1]Exportar Hoja de Trabajo'!$B$2:$F$2549,2,0)</f>
        <v>SAN ANDRES-GUSTAVO ROJAS PINILLA</v>
      </c>
      <c r="F4090" s="1" t="s">
        <v>23</v>
      </c>
      <c r="G4090" s="1" t="s">
        <v>24</v>
      </c>
      <c r="H4090" s="1" t="s">
        <v>29</v>
      </c>
      <c r="I4090" s="5">
        <v>303</v>
      </c>
      <c r="J4090" s="1" t="s">
        <v>30</v>
      </c>
      <c r="K4090" s="1" t="s">
        <v>488</v>
      </c>
    </row>
    <row r="4091" spans="1:11" ht="13.5" thickBot="1">
      <c r="A4091" s="30">
        <v>45413</v>
      </c>
      <c r="B4091" s="1" t="s">
        <v>13</v>
      </c>
      <c r="C4091" s="1" t="s">
        <v>290</v>
      </c>
      <c r="D4091" s="1" t="s">
        <v>14</v>
      </c>
      <c r="E4091" s="1" t="str">
        <f>+VLOOKUP(D4091,'[1]Exportar Hoja de Trabajo'!$B$2:$F$2549,2,0)</f>
        <v>SAN ANDRES-GUSTAVO ROJAS PINILLA</v>
      </c>
      <c r="F4091" s="1" t="s">
        <v>40</v>
      </c>
      <c r="G4091" s="1" t="s">
        <v>41</v>
      </c>
      <c r="H4091" s="1" t="s">
        <v>15</v>
      </c>
      <c r="I4091" s="5">
        <v>37</v>
      </c>
      <c r="J4091" s="1" t="s">
        <v>25</v>
      </c>
      <c r="K4091" s="1" t="s">
        <v>26</v>
      </c>
    </row>
    <row r="4092" spans="1:11" ht="13.5" thickBot="1">
      <c r="A4092" s="30">
        <v>45413</v>
      </c>
      <c r="B4092" s="1" t="s">
        <v>13</v>
      </c>
      <c r="C4092" s="1" t="s">
        <v>290</v>
      </c>
      <c r="D4092" s="1" t="s">
        <v>31</v>
      </c>
      <c r="E4092" s="1" t="str">
        <f>+VLOOKUP(D4092,'[1]Exportar Hoja de Trabajo'!$B$2:$F$2549,2,0)</f>
        <v>EL EDEN</v>
      </c>
      <c r="F4092" s="1" t="s">
        <v>6</v>
      </c>
      <c r="G4092" s="1" t="s">
        <v>283</v>
      </c>
      <c r="H4092" s="1" t="s">
        <v>29</v>
      </c>
      <c r="I4092" s="5">
        <v>78</v>
      </c>
      <c r="J4092" s="1" t="s">
        <v>34</v>
      </c>
      <c r="K4092" s="1" t="s">
        <v>35</v>
      </c>
    </row>
    <row r="4093" spans="1:11" ht="13.5" thickBot="1">
      <c r="A4093" s="30">
        <v>45413</v>
      </c>
      <c r="B4093" s="1" t="s">
        <v>13</v>
      </c>
      <c r="C4093" s="1" t="s">
        <v>290</v>
      </c>
      <c r="D4093" s="1" t="s">
        <v>31</v>
      </c>
      <c r="E4093" s="1" t="str">
        <f>+VLOOKUP(D4093,'[1]Exportar Hoja de Trabajo'!$B$2:$F$2549,2,0)</f>
        <v>EL EDEN</v>
      </c>
      <c r="F4093" s="1" t="s">
        <v>6</v>
      </c>
      <c r="G4093" s="1" t="s">
        <v>283</v>
      </c>
      <c r="H4093" s="1" t="s">
        <v>20</v>
      </c>
      <c r="I4093" s="5">
        <v>6</v>
      </c>
      <c r="J4093" s="1" t="s">
        <v>107</v>
      </c>
      <c r="K4093" s="1" t="s">
        <v>108</v>
      </c>
    </row>
    <row r="4094" spans="1:11" ht="13.5" thickBot="1">
      <c r="A4094" s="30">
        <v>45413</v>
      </c>
      <c r="B4094" s="1" t="s">
        <v>13</v>
      </c>
      <c r="C4094" s="1" t="s">
        <v>290</v>
      </c>
      <c r="D4094" s="1" t="s">
        <v>31</v>
      </c>
      <c r="E4094" s="1" t="str">
        <f>+VLOOKUP(D4094,'[1]Exportar Hoja de Trabajo'!$B$2:$F$2549,2,0)</f>
        <v>EL EDEN</v>
      </c>
      <c r="F4094" s="1" t="s">
        <v>40</v>
      </c>
      <c r="G4094" s="1" t="s">
        <v>41</v>
      </c>
      <c r="H4094" s="1" t="s">
        <v>29</v>
      </c>
      <c r="I4094" s="5">
        <v>26</v>
      </c>
      <c r="J4094" s="1" t="s">
        <v>34</v>
      </c>
      <c r="K4094" s="1" t="s">
        <v>35</v>
      </c>
    </row>
    <row r="4095" spans="1:11" ht="13.5" thickBot="1">
      <c r="A4095" s="30">
        <v>45413</v>
      </c>
      <c r="B4095" s="1" t="s">
        <v>13</v>
      </c>
      <c r="C4095" s="1" t="s">
        <v>290</v>
      </c>
      <c r="D4095" s="1" t="s">
        <v>31</v>
      </c>
      <c r="E4095" s="1" t="str">
        <f>+VLOOKUP(D4095,'[1]Exportar Hoja de Trabajo'!$B$2:$F$2549,2,0)</f>
        <v>EL EDEN</v>
      </c>
      <c r="F4095" s="1" t="s">
        <v>59</v>
      </c>
      <c r="G4095" s="1" t="s">
        <v>60</v>
      </c>
      <c r="H4095" s="1" t="s">
        <v>15</v>
      </c>
      <c r="I4095" s="5">
        <v>18</v>
      </c>
      <c r="J4095" s="1" t="s">
        <v>16</v>
      </c>
      <c r="K4095" s="1" t="s">
        <v>17</v>
      </c>
    </row>
    <row r="4096" spans="1:11" ht="13.5" thickBot="1">
      <c r="A4096" s="30">
        <v>45413</v>
      </c>
      <c r="B4096" s="1" t="s">
        <v>13</v>
      </c>
      <c r="C4096" s="1" t="s">
        <v>290</v>
      </c>
      <c r="D4096" s="1" t="s">
        <v>37</v>
      </c>
      <c r="E4096" s="1" t="str">
        <f>+VLOOKUP(D4096,'[1]Exportar Hoja de Trabajo'!$B$2:$F$2549,2,0)</f>
        <v>BARRANQUILLA-E. CORTISSOZ</v>
      </c>
      <c r="F4096" s="1" t="s">
        <v>32</v>
      </c>
      <c r="G4096" s="1" t="s">
        <v>33</v>
      </c>
      <c r="H4096" s="1" t="s">
        <v>10</v>
      </c>
      <c r="I4096" s="5">
        <v>1</v>
      </c>
      <c r="J4096" s="1" t="s">
        <v>121</v>
      </c>
      <c r="K4096" s="1" t="s">
        <v>121</v>
      </c>
    </row>
    <row r="4097" spans="1:11" ht="13.5" thickBot="1">
      <c r="A4097" s="30">
        <v>45413</v>
      </c>
      <c r="B4097" s="1" t="s">
        <v>13</v>
      </c>
      <c r="C4097" s="1" t="s">
        <v>290</v>
      </c>
      <c r="D4097" s="1" t="s">
        <v>37</v>
      </c>
      <c r="E4097" s="1" t="str">
        <f>+VLOOKUP(D4097,'[1]Exportar Hoja de Trabajo'!$B$2:$F$2549,2,0)</f>
        <v>BARRANQUILLA-E. CORTISSOZ</v>
      </c>
      <c r="F4097" s="1" t="s">
        <v>6</v>
      </c>
      <c r="G4097" s="1" t="s">
        <v>283</v>
      </c>
      <c r="H4097" s="1" t="s">
        <v>29</v>
      </c>
      <c r="I4097" s="5">
        <v>165</v>
      </c>
      <c r="J4097" s="1" t="s">
        <v>34</v>
      </c>
      <c r="K4097" s="1" t="s">
        <v>35</v>
      </c>
    </row>
    <row r="4098" spans="1:11" ht="13.5" thickBot="1">
      <c r="A4098" s="30">
        <v>45413</v>
      </c>
      <c r="B4098" s="1" t="s">
        <v>13</v>
      </c>
      <c r="C4098" s="1" t="s">
        <v>290</v>
      </c>
      <c r="D4098" s="1" t="s">
        <v>37</v>
      </c>
      <c r="E4098" s="1" t="str">
        <f>+VLOOKUP(D4098,'[1]Exportar Hoja de Trabajo'!$B$2:$F$2549,2,0)</f>
        <v>BARRANQUILLA-E. CORTISSOZ</v>
      </c>
      <c r="F4098" s="1" t="s">
        <v>23</v>
      </c>
      <c r="G4098" s="1" t="s">
        <v>24</v>
      </c>
      <c r="H4098" s="1" t="s">
        <v>29</v>
      </c>
      <c r="I4098" s="5">
        <v>1</v>
      </c>
      <c r="J4098" s="1" t="s">
        <v>30</v>
      </c>
      <c r="K4098" s="1" t="s">
        <v>488</v>
      </c>
    </row>
    <row r="4099" spans="1:11" ht="13.5" thickBot="1">
      <c r="A4099" s="30">
        <v>45413</v>
      </c>
      <c r="B4099" s="1" t="s">
        <v>13</v>
      </c>
      <c r="C4099" s="1" t="s">
        <v>290</v>
      </c>
      <c r="D4099" s="1" t="s">
        <v>44</v>
      </c>
      <c r="E4099" s="1" t="str">
        <f>+VLOOKUP(D4099,'[1]Exportar Hoja de Trabajo'!$B$2:$F$2549,2,0)</f>
        <v>BUCARAMANGA - PALONEGRO</v>
      </c>
      <c r="F4099" s="1" t="s">
        <v>32</v>
      </c>
      <c r="G4099" s="1" t="s">
        <v>33</v>
      </c>
      <c r="H4099" s="1" t="s">
        <v>29</v>
      </c>
      <c r="I4099" s="5">
        <v>195</v>
      </c>
      <c r="J4099" s="1" t="s">
        <v>30</v>
      </c>
      <c r="K4099" s="1" t="s">
        <v>488</v>
      </c>
    </row>
    <row r="4100" spans="1:11" ht="13.5" thickBot="1">
      <c r="A4100" s="30">
        <v>45413</v>
      </c>
      <c r="B4100" s="1" t="s">
        <v>13</v>
      </c>
      <c r="C4100" s="1" t="s">
        <v>290</v>
      </c>
      <c r="D4100" s="1" t="s">
        <v>44</v>
      </c>
      <c r="E4100" s="1" t="str">
        <f>+VLOOKUP(D4100,'[1]Exportar Hoja de Trabajo'!$B$2:$F$2549,2,0)</f>
        <v>BUCARAMANGA - PALONEGRO</v>
      </c>
      <c r="F4100" s="1" t="s">
        <v>6</v>
      </c>
      <c r="G4100" s="1" t="s">
        <v>283</v>
      </c>
      <c r="H4100" s="1" t="s">
        <v>15</v>
      </c>
      <c r="I4100" s="5">
        <v>76</v>
      </c>
      <c r="J4100" s="1" t="s">
        <v>16</v>
      </c>
      <c r="K4100" s="1" t="s">
        <v>17</v>
      </c>
    </row>
    <row r="4101" spans="1:11" ht="13.5" thickBot="1">
      <c r="A4101" s="30">
        <v>45413</v>
      </c>
      <c r="B4101" s="1" t="s">
        <v>13</v>
      </c>
      <c r="C4101" s="1" t="s">
        <v>290</v>
      </c>
      <c r="D4101" s="1" t="s">
        <v>44</v>
      </c>
      <c r="E4101" s="1" t="str">
        <f>+VLOOKUP(D4101,'[1]Exportar Hoja de Trabajo'!$B$2:$F$2549,2,0)</f>
        <v>BUCARAMANGA - PALONEGRO</v>
      </c>
      <c r="F4101" s="1" t="s">
        <v>65</v>
      </c>
      <c r="G4101" s="1" t="s">
        <v>66</v>
      </c>
      <c r="H4101" s="1" t="s">
        <v>45</v>
      </c>
      <c r="I4101" s="5">
        <v>1</v>
      </c>
      <c r="J4101" s="1" t="s">
        <v>46</v>
      </c>
      <c r="K4101" s="1" t="s">
        <v>47</v>
      </c>
    </row>
    <row r="4102" spans="1:11" ht="13.5" thickBot="1">
      <c r="A4102" s="30">
        <v>45413</v>
      </c>
      <c r="B4102" s="1" t="s">
        <v>13</v>
      </c>
      <c r="C4102" s="1" t="s">
        <v>290</v>
      </c>
      <c r="D4102" s="1" t="s">
        <v>44</v>
      </c>
      <c r="E4102" s="1" t="str">
        <f>+VLOOKUP(D4102,'[1]Exportar Hoja de Trabajo'!$B$2:$F$2549,2,0)</f>
        <v>BUCARAMANGA - PALONEGRO</v>
      </c>
      <c r="F4102" s="1" t="s">
        <v>36</v>
      </c>
      <c r="G4102" t="s">
        <v>347</v>
      </c>
      <c r="H4102" s="1" t="s">
        <v>29</v>
      </c>
      <c r="I4102" s="5">
        <v>1</v>
      </c>
      <c r="J4102" s="1" t="s">
        <v>30</v>
      </c>
      <c r="K4102" s="1" t="s">
        <v>488</v>
      </c>
    </row>
    <row r="4103" spans="1:11" ht="13.5" thickBot="1">
      <c r="A4103" s="30">
        <v>45413</v>
      </c>
      <c r="B4103" s="1" t="s">
        <v>13</v>
      </c>
      <c r="C4103" s="1" t="s">
        <v>290</v>
      </c>
      <c r="D4103" s="1" t="s">
        <v>48</v>
      </c>
      <c r="E4103" s="1" t="str">
        <f>+VLOOKUP(D4103,'[1]Exportar Hoja de Trabajo'!$B$2:$F$2549,2,0)</f>
        <v>CALI - ALFONSO BONILLA ARAGON</v>
      </c>
      <c r="F4103" s="1" t="s">
        <v>32</v>
      </c>
      <c r="G4103" s="1" t="s">
        <v>33</v>
      </c>
      <c r="H4103" s="1" t="s">
        <v>55</v>
      </c>
      <c r="I4103" s="5">
        <v>13</v>
      </c>
      <c r="J4103" s="1" t="s">
        <v>46</v>
      </c>
      <c r="K4103" s="1" t="s">
        <v>47</v>
      </c>
    </row>
    <row r="4104" spans="1:11" ht="13.5" thickBot="1">
      <c r="A4104" s="30">
        <v>45413</v>
      </c>
      <c r="B4104" s="1" t="s">
        <v>13</v>
      </c>
      <c r="C4104" s="1" t="s">
        <v>290</v>
      </c>
      <c r="D4104" s="1" t="s">
        <v>48</v>
      </c>
      <c r="E4104" s="1" t="str">
        <f>+VLOOKUP(D4104,'[1]Exportar Hoja de Trabajo'!$B$2:$F$2549,2,0)</f>
        <v>CALI - ALFONSO BONILLA ARAGON</v>
      </c>
      <c r="F4104" s="1" t="s">
        <v>6</v>
      </c>
      <c r="G4104" s="1" t="s">
        <v>283</v>
      </c>
      <c r="H4104" s="1" t="s">
        <v>120</v>
      </c>
      <c r="I4104" s="5">
        <v>1</v>
      </c>
      <c r="J4104" s="1" t="s">
        <v>57</v>
      </c>
      <c r="K4104" s="1" t="s">
        <v>58</v>
      </c>
    </row>
    <row r="4105" spans="1:11" ht="13.5" thickBot="1">
      <c r="A4105" s="30">
        <v>45413</v>
      </c>
      <c r="B4105" s="1" t="s">
        <v>13</v>
      </c>
      <c r="C4105" s="1" t="s">
        <v>290</v>
      </c>
      <c r="D4105" s="1" t="s">
        <v>48</v>
      </c>
      <c r="E4105" s="1" t="str">
        <f>+VLOOKUP(D4105,'[1]Exportar Hoja de Trabajo'!$B$2:$F$2549,2,0)</f>
        <v>CALI - ALFONSO BONILLA ARAGON</v>
      </c>
      <c r="F4105" s="1" t="s">
        <v>6</v>
      </c>
      <c r="G4105" s="1" t="s">
        <v>283</v>
      </c>
      <c r="H4105" s="1" t="s">
        <v>15</v>
      </c>
      <c r="I4105" s="5">
        <v>336</v>
      </c>
      <c r="J4105" s="1" t="s">
        <v>42</v>
      </c>
      <c r="K4105" s="1" t="s">
        <v>43</v>
      </c>
    </row>
    <row r="4106" spans="1:11" ht="13.5" thickBot="1">
      <c r="A4106" s="30">
        <v>45413</v>
      </c>
      <c r="B4106" s="1" t="s">
        <v>13</v>
      </c>
      <c r="C4106" s="1" t="s">
        <v>290</v>
      </c>
      <c r="D4106" s="1" t="s">
        <v>48</v>
      </c>
      <c r="E4106" s="1" t="str">
        <f>+VLOOKUP(D4106,'[1]Exportar Hoja de Trabajo'!$B$2:$F$2549,2,0)</f>
        <v>CALI - ALFONSO BONILLA ARAGON</v>
      </c>
      <c r="F4106" s="1" t="s">
        <v>18</v>
      </c>
      <c r="G4106" s="1" t="s">
        <v>19</v>
      </c>
      <c r="H4106" s="1" t="s">
        <v>62</v>
      </c>
      <c r="I4106" s="5">
        <v>21</v>
      </c>
      <c r="J4106" s="1" t="s">
        <v>34</v>
      </c>
      <c r="K4106" s="1" t="s">
        <v>35</v>
      </c>
    </row>
    <row r="4107" spans="1:11" ht="13.5" thickBot="1">
      <c r="A4107" s="30">
        <v>45413</v>
      </c>
      <c r="B4107" s="1" t="s">
        <v>13</v>
      </c>
      <c r="C4107" s="1" t="s">
        <v>290</v>
      </c>
      <c r="D4107" s="1" t="s">
        <v>48</v>
      </c>
      <c r="E4107" s="1" t="str">
        <f>+VLOOKUP(D4107,'[1]Exportar Hoja de Trabajo'!$B$2:$F$2549,2,0)</f>
        <v>CALI - ALFONSO BONILLA ARAGON</v>
      </c>
      <c r="F4107" s="1" t="s">
        <v>18</v>
      </c>
      <c r="G4107" s="1" t="s">
        <v>19</v>
      </c>
      <c r="H4107" s="1" t="s">
        <v>120</v>
      </c>
      <c r="I4107" s="5">
        <v>28</v>
      </c>
      <c r="J4107" s="1" t="s">
        <v>57</v>
      </c>
      <c r="K4107" s="1" t="s">
        <v>58</v>
      </c>
    </row>
    <row r="4108" spans="1:11" ht="13.5" thickBot="1">
      <c r="A4108" s="30">
        <v>45413</v>
      </c>
      <c r="B4108" s="1" t="s">
        <v>13</v>
      </c>
      <c r="C4108" s="1" t="s">
        <v>290</v>
      </c>
      <c r="D4108" s="1" t="s">
        <v>48</v>
      </c>
      <c r="E4108" s="1" t="str">
        <f>+VLOOKUP(D4108,'[1]Exportar Hoja de Trabajo'!$B$2:$F$2549,2,0)</f>
        <v>CALI - ALFONSO BONILLA ARAGON</v>
      </c>
      <c r="F4108" s="1" t="s">
        <v>18</v>
      </c>
      <c r="G4108" s="1" t="s">
        <v>19</v>
      </c>
      <c r="H4108" s="1" t="s">
        <v>15</v>
      </c>
      <c r="I4108" s="5">
        <v>62</v>
      </c>
      <c r="J4108" s="1" t="s">
        <v>42</v>
      </c>
      <c r="K4108" s="1" t="s">
        <v>43</v>
      </c>
    </row>
    <row r="4109" spans="1:11" ht="13.5" thickBot="1">
      <c r="A4109" s="30">
        <v>45413</v>
      </c>
      <c r="B4109" s="1" t="s">
        <v>13</v>
      </c>
      <c r="C4109" s="1" t="s">
        <v>290</v>
      </c>
      <c r="D4109" s="1" t="s">
        <v>48</v>
      </c>
      <c r="E4109" s="1" t="str">
        <f>+VLOOKUP(D4109,'[1]Exportar Hoja de Trabajo'!$B$2:$F$2549,2,0)</f>
        <v>CALI - ALFONSO BONILLA ARAGON</v>
      </c>
      <c r="F4109" s="1" t="s">
        <v>23</v>
      </c>
      <c r="G4109" s="1" t="s">
        <v>24</v>
      </c>
      <c r="H4109" s="1" t="s">
        <v>62</v>
      </c>
      <c r="I4109" s="5">
        <v>24</v>
      </c>
      <c r="J4109" s="1" t="s">
        <v>50</v>
      </c>
      <c r="K4109" s="1" t="s">
        <v>51</v>
      </c>
    </row>
    <row r="4110" spans="1:11" ht="13.5" thickBot="1">
      <c r="A4110" s="30">
        <v>45413</v>
      </c>
      <c r="B4110" s="1" t="s">
        <v>13</v>
      </c>
      <c r="C4110" s="1" t="s">
        <v>290</v>
      </c>
      <c r="D4110" s="1" t="s">
        <v>48</v>
      </c>
      <c r="E4110" s="1" t="str">
        <f>+VLOOKUP(D4110,'[1]Exportar Hoja de Trabajo'!$B$2:$F$2549,2,0)</f>
        <v>CALI - ALFONSO BONILLA ARAGON</v>
      </c>
      <c r="F4110" s="1" t="s">
        <v>36</v>
      </c>
      <c r="G4110" t="s">
        <v>347</v>
      </c>
      <c r="H4110" s="1" t="s">
        <v>29</v>
      </c>
      <c r="I4110" s="5">
        <v>197</v>
      </c>
      <c r="J4110" s="1" t="s">
        <v>46</v>
      </c>
      <c r="K4110" s="1" t="s">
        <v>47</v>
      </c>
    </row>
    <row r="4111" spans="1:11" ht="13.5" thickBot="1">
      <c r="A4111" s="30">
        <v>45413</v>
      </c>
      <c r="B4111" s="1" t="s">
        <v>13</v>
      </c>
      <c r="C4111" s="1" t="s">
        <v>290</v>
      </c>
      <c r="D4111" s="1" t="s">
        <v>48</v>
      </c>
      <c r="E4111" s="1" t="str">
        <f>+VLOOKUP(D4111,'[1]Exportar Hoja de Trabajo'!$B$2:$F$2549,2,0)</f>
        <v>CALI - ALFONSO BONILLA ARAGON</v>
      </c>
      <c r="F4111" s="1" t="s">
        <v>36</v>
      </c>
      <c r="G4111" t="s">
        <v>347</v>
      </c>
      <c r="H4111" s="1" t="s">
        <v>62</v>
      </c>
      <c r="I4111" s="5">
        <v>21</v>
      </c>
      <c r="J4111" s="1" t="s">
        <v>34</v>
      </c>
      <c r="K4111" s="1" t="s">
        <v>35</v>
      </c>
    </row>
    <row r="4112" spans="1:11" ht="13.5" thickBot="1">
      <c r="A4112" s="30">
        <v>45413</v>
      </c>
      <c r="B4112" s="1" t="s">
        <v>13</v>
      </c>
      <c r="C4112" s="1" t="s">
        <v>290</v>
      </c>
      <c r="D4112" s="1" t="s">
        <v>48</v>
      </c>
      <c r="E4112" s="1" t="str">
        <f>+VLOOKUP(D4112,'[1]Exportar Hoja de Trabajo'!$B$2:$F$2549,2,0)</f>
        <v>CALI - ALFONSO BONILLA ARAGON</v>
      </c>
      <c r="F4112" s="1" t="s">
        <v>36</v>
      </c>
      <c r="G4112" t="s">
        <v>347</v>
      </c>
      <c r="H4112" s="1" t="s">
        <v>55</v>
      </c>
      <c r="I4112" s="5">
        <v>7</v>
      </c>
      <c r="J4112" s="1" t="s">
        <v>46</v>
      </c>
      <c r="K4112" s="1" t="s">
        <v>47</v>
      </c>
    </row>
    <row r="4113" spans="1:11" ht="13.5" thickBot="1">
      <c r="A4113" s="30">
        <v>45413</v>
      </c>
      <c r="B4113" s="1" t="s">
        <v>13</v>
      </c>
      <c r="C4113" s="1" t="s">
        <v>290</v>
      </c>
      <c r="D4113" s="1" t="s">
        <v>48</v>
      </c>
      <c r="E4113" s="1" t="str">
        <f>+VLOOKUP(D4113,'[1]Exportar Hoja de Trabajo'!$B$2:$F$2549,2,0)</f>
        <v>CALI - ALFONSO BONILLA ARAGON</v>
      </c>
      <c r="F4113" s="1" t="s">
        <v>27</v>
      </c>
      <c r="G4113" s="1" t="s">
        <v>28</v>
      </c>
      <c r="H4113" s="1" t="s">
        <v>45</v>
      </c>
      <c r="I4113" s="5">
        <v>43</v>
      </c>
      <c r="J4113" s="1" t="s">
        <v>46</v>
      </c>
      <c r="K4113" s="1" t="s">
        <v>47</v>
      </c>
    </row>
    <row r="4114" spans="1:11" ht="13.5" thickBot="1">
      <c r="A4114" s="30">
        <v>45413</v>
      </c>
      <c r="B4114" s="1" t="s">
        <v>13</v>
      </c>
      <c r="C4114" s="1" t="s">
        <v>290</v>
      </c>
      <c r="D4114" s="1" t="s">
        <v>48</v>
      </c>
      <c r="E4114" s="1" t="str">
        <f>+VLOOKUP(D4114,'[1]Exportar Hoja de Trabajo'!$B$2:$F$2549,2,0)</f>
        <v>CALI - ALFONSO BONILLA ARAGON</v>
      </c>
      <c r="F4114" s="1" t="s">
        <v>27</v>
      </c>
      <c r="G4114" s="1" t="s">
        <v>28</v>
      </c>
      <c r="H4114" s="1" t="s">
        <v>29</v>
      </c>
      <c r="I4114" s="5">
        <v>939</v>
      </c>
      <c r="J4114" s="1" t="s">
        <v>46</v>
      </c>
      <c r="K4114" s="1" t="s">
        <v>47</v>
      </c>
    </row>
    <row r="4115" spans="1:11" ht="13.5" thickBot="1">
      <c r="A4115" s="30">
        <v>45413</v>
      </c>
      <c r="B4115" s="1" t="s">
        <v>13</v>
      </c>
      <c r="C4115" s="1" t="s">
        <v>290</v>
      </c>
      <c r="D4115" s="1" t="s">
        <v>48</v>
      </c>
      <c r="E4115" s="1" t="str">
        <f>+VLOOKUP(D4115,'[1]Exportar Hoja de Trabajo'!$B$2:$F$2549,2,0)</f>
        <v>CALI - ALFONSO BONILLA ARAGON</v>
      </c>
      <c r="F4115" s="1" t="s">
        <v>38</v>
      </c>
      <c r="G4115" s="1" t="s">
        <v>39</v>
      </c>
      <c r="H4115" s="1" t="s">
        <v>29</v>
      </c>
      <c r="I4115" s="5">
        <v>10</v>
      </c>
      <c r="J4115" s="1" t="s">
        <v>34</v>
      </c>
      <c r="K4115" s="1" t="s">
        <v>35</v>
      </c>
    </row>
    <row r="4116" spans="1:11" ht="13.5" thickBot="1">
      <c r="A4116" s="30">
        <v>45413</v>
      </c>
      <c r="B4116" s="1" t="s">
        <v>13</v>
      </c>
      <c r="C4116" s="1" t="s">
        <v>290</v>
      </c>
      <c r="D4116" s="1" t="s">
        <v>48</v>
      </c>
      <c r="E4116" s="1" t="str">
        <f>+VLOOKUP(D4116,'[1]Exportar Hoja de Trabajo'!$B$2:$F$2549,2,0)</f>
        <v>CALI - ALFONSO BONILLA ARAGON</v>
      </c>
      <c r="F4116" s="1" t="s">
        <v>38</v>
      </c>
      <c r="G4116" s="1" t="s">
        <v>39</v>
      </c>
      <c r="H4116" s="1" t="s">
        <v>62</v>
      </c>
      <c r="I4116" s="5">
        <v>23</v>
      </c>
      <c r="J4116" s="1" t="s">
        <v>50</v>
      </c>
      <c r="K4116" s="1" t="s">
        <v>51</v>
      </c>
    </row>
    <row r="4117" spans="1:11" ht="13.5" thickBot="1">
      <c r="A4117" s="30">
        <v>45413</v>
      </c>
      <c r="B4117" s="1" t="s">
        <v>13</v>
      </c>
      <c r="C4117" s="1" t="s">
        <v>290</v>
      </c>
      <c r="D4117" s="1" t="s">
        <v>48</v>
      </c>
      <c r="E4117" s="1" t="str">
        <f>+VLOOKUP(D4117,'[1]Exportar Hoja de Trabajo'!$B$2:$F$2549,2,0)</f>
        <v>CALI - ALFONSO BONILLA ARAGON</v>
      </c>
      <c r="F4117" s="1" t="s">
        <v>40</v>
      </c>
      <c r="G4117" s="1" t="s">
        <v>41</v>
      </c>
      <c r="H4117" s="1" t="s">
        <v>15</v>
      </c>
      <c r="I4117" s="5">
        <v>219</v>
      </c>
      <c r="J4117" s="1" t="s">
        <v>42</v>
      </c>
      <c r="K4117" s="1" t="s">
        <v>43</v>
      </c>
    </row>
    <row r="4118" spans="1:11" ht="13.5" thickBot="1">
      <c r="A4118" s="30">
        <v>45413</v>
      </c>
      <c r="B4118" s="1" t="s">
        <v>13</v>
      </c>
      <c r="C4118" s="1" t="s">
        <v>290</v>
      </c>
      <c r="D4118" s="1" t="s">
        <v>48</v>
      </c>
      <c r="E4118" s="1" t="str">
        <f>+VLOOKUP(D4118,'[1]Exportar Hoja de Trabajo'!$B$2:$F$2549,2,0)</f>
        <v>CALI - ALFONSO BONILLA ARAGON</v>
      </c>
      <c r="F4118" s="1" t="s">
        <v>40</v>
      </c>
      <c r="G4118" s="1" t="s">
        <v>41</v>
      </c>
      <c r="H4118" s="1" t="s">
        <v>52</v>
      </c>
      <c r="I4118" s="5">
        <v>2</v>
      </c>
      <c r="J4118" s="1" t="s">
        <v>53</v>
      </c>
      <c r="K4118" s="1" t="s">
        <v>54</v>
      </c>
    </row>
    <row r="4119" spans="1:11" ht="13.5" thickBot="1">
      <c r="A4119" s="30">
        <v>45413</v>
      </c>
      <c r="B4119" s="1" t="s">
        <v>13</v>
      </c>
      <c r="C4119" s="1" t="s">
        <v>290</v>
      </c>
      <c r="D4119" s="1" t="s">
        <v>61</v>
      </c>
      <c r="E4119" s="1" t="str">
        <f>+VLOOKUP(D4119,'[1]Exportar Hoja de Trabajo'!$B$2:$F$2549,2,0)</f>
        <v>CARTAGENA - RAFAEL NUÑEZ</v>
      </c>
      <c r="F4119" s="1" t="s">
        <v>32</v>
      </c>
      <c r="G4119" s="1" t="s">
        <v>33</v>
      </c>
      <c r="H4119" s="1" t="s">
        <v>29</v>
      </c>
      <c r="I4119" s="5">
        <v>1</v>
      </c>
      <c r="J4119" s="1" t="s">
        <v>34</v>
      </c>
      <c r="K4119" s="1" t="s">
        <v>35</v>
      </c>
    </row>
    <row r="4120" spans="1:11" ht="13.5" thickBot="1">
      <c r="A4120" s="30">
        <v>45413</v>
      </c>
      <c r="B4120" s="1" t="s">
        <v>13</v>
      </c>
      <c r="C4120" s="1" t="s">
        <v>290</v>
      </c>
      <c r="D4120" s="1" t="s">
        <v>61</v>
      </c>
      <c r="E4120" s="1" t="str">
        <f>+VLOOKUP(D4120,'[1]Exportar Hoja de Trabajo'!$B$2:$F$2549,2,0)</f>
        <v>CARTAGENA - RAFAEL NUÑEZ</v>
      </c>
      <c r="F4120" s="1" t="s">
        <v>32</v>
      </c>
      <c r="G4120" s="1" t="s">
        <v>33</v>
      </c>
      <c r="H4120" s="1" t="s">
        <v>10</v>
      </c>
      <c r="I4120" s="5">
        <v>2</v>
      </c>
      <c r="J4120" s="1" t="s">
        <v>121</v>
      </c>
      <c r="K4120" s="1" t="s">
        <v>121</v>
      </c>
    </row>
    <row r="4121" spans="1:11" ht="13.5" thickBot="1">
      <c r="A4121" s="30">
        <v>45413</v>
      </c>
      <c r="B4121" s="1" t="s">
        <v>13</v>
      </c>
      <c r="C4121" s="1" t="s">
        <v>290</v>
      </c>
      <c r="D4121" s="1" t="s">
        <v>61</v>
      </c>
      <c r="E4121" s="1" t="str">
        <f>+VLOOKUP(D4121,'[1]Exportar Hoja de Trabajo'!$B$2:$F$2549,2,0)</f>
        <v>CARTAGENA - RAFAEL NUÑEZ</v>
      </c>
      <c r="F4121" s="1" t="s">
        <v>6</v>
      </c>
      <c r="G4121" s="1" t="s">
        <v>283</v>
      </c>
      <c r="H4121" s="1" t="s">
        <v>62</v>
      </c>
      <c r="I4121" s="5">
        <v>186</v>
      </c>
      <c r="J4121" s="1" t="s">
        <v>34</v>
      </c>
      <c r="K4121" s="1" t="s">
        <v>35</v>
      </c>
    </row>
    <row r="4122" spans="1:11" ht="13.5" thickBot="1">
      <c r="A4122" s="30">
        <v>45413</v>
      </c>
      <c r="B4122" s="1" t="s">
        <v>13</v>
      </c>
      <c r="C4122" s="1" t="s">
        <v>290</v>
      </c>
      <c r="D4122" s="1" t="s">
        <v>61</v>
      </c>
      <c r="E4122" s="1" t="str">
        <f>+VLOOKUP(D4122,'[1]Exportar Hoja de Trabajo'!$B$2:$F$2549,2,0)</f>
        <v>CARTAGENA - RAFAEL NUÑEZ</v>
      </c>
      <c r="F4122" s="1" t="s">
        <v>18</v>
      </c>
      <c r="G4122" s="1" t="s">
        <v>19</v>
      </c>
      <c r="H4122" s="1" t="s">
        <v>29</v>
      </c>
      <c r="I4122" s="5">
        <v>31</v>
      </c>
      <c r="J4122" s="1" t="s">
        <v>109</v>
      </c>
      <c r="K4122" s="1" t="s">
        <v>110</v>
      </c>
    </row>
    <row r="4123" spans="1:11" ht="13.5" thickBot="1">
      <c r="A4123" s="30">
        <v>45413</v>
      </c>
      <c r="B4123" s="1" t="s">
        <v>13</v>
      </c>
      <c r="C4123" s="1" t="s">
        <v>290</v>
      </c>
      <c r="D4123" s="1" t="s">
        <v>61</v>
      </c>
      <c r="E4123" s="1" t="str">
        <f>+VLOOKUP(D4123,'[1]Exportar Hoja de Trabajo'!$B$2:$F$2549,2,0)</f>
        <v>CARTAGENA - RAFAEL NUÑEZ</v>
      </c>
      <c r="F4123" s="1" t="s">
        <v>18</v>
      </c>
      <c r="G4123" s="1" t="s">
        <v>19</v>
      </c>
      <c r="H4123" s="1" t="s">
        <v>15</v>
      </c>
      <c r="I4123" s="5">
        <v>61</v>
      </c>
      <c r="J4123" s="1" t="s">
        <v>42</v>
      </c>
      <c r="K4123" s="1" t="s">
        <v>43</v>
      </c>
    </row>
    <row r="4124" spans="1:11" ht="13.5" thickBot="1">
      <c r="A4124" s="30">
        <v>45413</v>
      </c>
      <c r="B4124" s="1" t="s">
        <v>13</v>
      </c>
      <c r="C4124" s="1" t="s">
        <v>290</v>
      </c>
      <c r="D4124" s="1" t="s">
        <v>61</v>
      </c>
      <c r="E4124" s="1" t="str">
        <f>+VLOOKUP(D4124,'[1]Exportar Hoja de Trabajo'!$B$2:$F$2549,2,0)</f>
        <v>CARTAGENA - RAFAEL NUÑEZ</v>
      </c>
      <c r="F4124" s="1" t="s">
        <v>36</v>
      </c>
      <c r="G4124" t="s">
        <v>347</v>
      </c>
      <c r="H4124" s="1" t="s">
        <v>20</v>
      </c>
      <c r="I4124" s="5">
        <v>1</v>
      </c>
      <c r="J4124" s="1" t="s">
        <v>175</v>
      </c>
      <c r="K4124" s="1" t="s">
        <v>176</v>
      </c>
    </row>
    <row r="4125" spans="1:11" ht="13.5" thickBot="1">
      <c r="A4125" s="30">
        <v>45413</v>
      </c>
      <c r="B4125" s="1" t="s">
        <v>13</v>
      </c>
      <c r="C4125" s="1" t="s">
        <v>290</v>
      </c>
      <c r="D4125" s="1" t="s">
        <v>61</v>
      </c>
      <c r="E4125" s="1" t="str">
        <f>+VLOOKUP(D4125,'[1]Exportar Hoja de Trabajo'!$B$2:$F$2549,2,0)</f>
        <v>CARTAGENA - RAFAEL NUÑEZ</v>
      </c>
      <c r="F4125" s="1" t="s">
        <v>27</v>
      </c>
      <c r="G4125" s="1" t="s">
        <v>28</v>
      </c>
      <c r="H4125" s="1" t="s">
        <v>62</v>
      </c>
      <c r="I4125" s="5">
        <v>1</v>
      </c>
      <c r="J4125" s="1" t="s">
        <v>109</v>
      </c>
      <c r="K4125" s="1" t="s">
        <v>110</v>
      </c>
    </row>
    <row r="4126" spans="1:11" ht="13.5" thickBot="1">
      <c r="A4126" s="30">
        <v>45413</v>
      </c>
      <c r="B4126" s="1" t="s">
        <v>13</v>
      </c>
      <c r="C4126" s="1" t="s">
        <v>290</v>
      </c>
      <c r="D4126" s="1" t="s">
        <v>61</v>
      </c>
      <c r="E4126" s="1" t="str">
        <f>+VLOOKUP(D4126,'[1]Exportar Hoja de Trabajo'!$B$2:$F$2549,2,0)</f>
        <v>CARTAGENA - RAFAEL NUÑEZ</v>
      </c>
      <c r="F4126" s="1" t="s">
        <v>27</v>
      </c>
      <c r="G4126" s="1" t="s">
        <v>28</v>
      </c>
      <c r="H4126" s="1" t="s">
        <v>15</v>
      </c>
      <c r="I4126" s="5">
        <v>139</v>
      </c>
      <c r="J4126" s="1" t="s">
        <v>16</v>
      </c>
      <c r="K4126" s="1" t="s">
        <v>17</v>
      </c>
    </row>
    <row r="4127" spans="1:11" ht="13.5" thickBot="1">
      <c r="A4127" s="30">
        <v>45413</v>
      </c>
      <c r="B4127" s="1" t="s">
        <v>13</v>
      </c>
      <c r="C4127" s="1" t="s">
        <v>290</v>
      </c>
      <c r="D4127" s="1" t="s">
        <v>61</v>
      </c>
      <c r="E4127" s="1" t="str">
        <f>+VLOOKUP(D4127,'[1]Exportar Hoja de Trabajo'!$B$2:$F$2549,2,0)</f>
        <v>CARTAGENA - RAFAEL NUÑEZ</v>
      </c>
      <c r="F4127" s="1" t="s">
        <v>38</v>
      </c>
      <c r="G4127" s="1" t="s">
        <v>39</v>
      </c>
      <c r="H4127" s="1" t="s">
        <v>62</v>
      </c>
      <c r="I4127" s="5">
        <v>26</v>
      </c>
      <c r="J4127" s="1" t="s">
        <v>34</v>
      </c>
      <c r="K4127" s="1" t="s">
        <v>35</v>
      </c>
    </row>
    <row r="4128" spans="1:11" ht="13.5" thickBot="1">
      <c r="A4128" s="30">
        <v>45413</v>
      </c>
      <c r="B4128" s="1" t="s">
        <v>90</v>
      </c>
      <c r="C4128" s="1" t="s">
        <v>294</v>
      </c>
      <c r="D4128" s="1" t="s">
        <v>5</v>
      </c>
      <c r="E4128" s="1" t="str">
        <f>+VLOOKUP(D4128,'[1]Exportar Hoja de Trabajo'!$B$2:$F$2549,2,0)</f>
        <v>BOGOTA - EL DORADO LUIS CARLOS GALAN SARMIENTO</v>
      </c>
      <c r="F4128" s="1" t="s">
        <v>40</v>
      </c>
      <c r="G4128" s="1" t="s">
        <v>41</v>
      </c>
      <c r="H4128" s="1" t="s">
        <v>52</v>
      </c>
      <c r="I4128" s="5">
        <v>13</v>
      </c>
      <c r="J4128" s="1" t="s">
        <v>105</v>
      </c>
      <c r="K4128" s="1" t="s">
        <v>106</v>
      </c>
    </row>
    <row r="4129" spans="1:11" ht="13.5" thickBot="1">
      <c r="A4129" s="30">
        <v>45413</v>
      </c>
      <c r="B4129" s="1" t="s">
        <v>90</v>
      </c>
      <c r="C4129" s="1" t="s">
        <v>294</v>
      </c>
      <c r="D4129" s="1" t="s">
        <v>5</v>
      </c>
      <c r="E4129" s="1" t="str">
        <f>+VLOOKUP(D4129,'[1]Exportar Hoja de Trabajo'!$B$2:$F$2549,2,0)</f>
        <v>BOGOTA - EL DORADO LUIS CARLOS GALAN SARMIENTO</v>
      </c>
      <c r="F4129" s="1" t="s">
        <v>18</v>
      </c>
      <c r="G4129" s="1" t="s">
        <v>19</v>
      </c>
      <c r="H4129" s="1" t="s">
        <v>52</v>
      </c>
      <c r="I4129" s="5">
        <v>177</v>
      </c>
      <c r="J4129" s="1" t="s">
        <v>53</v>
      </c>
      <c r="K4129" s="1" t="s">
        <v>54</v>
      </c>
    </row>
    <row r="4130" spans="1:11" ht="13.5" thickBot="1">
      <c r="A4130" s="30">
        <v>45413</v>
      </c>
      <c r="B4130" s="1" t="s">
        <v>90</v>
      </c>
      <c r="C4130" s="1" t="s">
        <v>294</v>
      </c>
      <c r="D4130" s="1" t="s">
        <v>5</v>
      </c>
      <c r="E4130" s="1" t="str">
        <f>+VLOOKUP(D4130,'[1]Exportar Hoja de Trabajo'!$B$2:$F$2549,2,0)</f>
        <v>BOGOTA - EL DORADO LUIS CARLOS GALAN SARMIENTO</v>
      </c>
      <c r="F4130" s="1" t="s">
        <v>32</v>
      </c>
      <c r="G4130" s="1" t="s">
        <v>33</v>
      </c>
      <c r="H4130" s="1" t="s">
        <v>79</v>
      </c>
      <c r="I4130" s="5">
        <v>13</v>
      </c>
      <c r="J4130" s="1" t="s">
        <v>100</v>
      </c>
      <c r="K4130" s="1" t="s">
        <v>101</v>
      </c>
    </row>
    <row r="4131" spans="1:11" ht="13.5" thickBot="1">
      <c r="A4131" s="30">
        <v>45413</v>
      </c>
      <c r="B4131" s="1" t="s">
        <v>112</v>
      </c>
      <c r="C4131" s="1" t="s">
        <v>293</v>
      </c>
      <c r="D4131" s="1" t="s">
        <v>113</v>
      </c>
      <c r="E4131" s="1" t="str">
        <f>+VLOOKUP(D4131,'[1]Exportar Hoja de Trabajo'!$B$2:$F$2549,2,0)</f>
        <v>BARRANCABERMEJA-YARIGUIES</v>
      </c>
      <c r="F4131" s="1" t="s">
        <v>32</v>
      </c>
      <c r="G4131" s="1" t="s">
        <v>33</v>
      </c>
      <c r="H4131" s="1" t="s">
        <v>114</v>
      </c>
      <c r="I4131" s="5">
        <v>27</v>
      </c>
      <c r="J4131" s="1" t="s">
        <v>115</v>
      </c>
      <c r="K4131" s="1" t="s">
        <v>116</v>
      </c>
    </row>
    <row r="4132" spans="1:11" ht="13.5" thickBot="1">
      <c r="A4132" s="30">
        <v>45413</v>
      </c>
      <c r="B4132" s="1" t="s">
        <v>112</v>
      </c>
      <c r="C4132" s="1" t="s">
        <v>293</v>
      </c>
      <c r="D4132" s="1" t="s">
        <v>113</v>
      </c>
      <c r="E4132" s="1" t="str">
        <f>+VLOOKUP(D4132,'[1]Exportar Hoja de Trabajo'!$B$2:$F$2549,2,0)</f>
        <v>BARRANCABERMEJA-YARIGUIES</v>
      </c>
      <c r="F4132" s="1" t="s">
        <v>32</v>
      </c>
      <c r="G4132" s="1" t="s">
        <v>33</v>
      </c>
      <c r="H4132" s="1" t="s">
        <v>29</v>
      </c>
      <c r="I4132" s="5">
        <v>62</v>
      </c>
      <c r="J4132" s="1" t="s">
        <v>117</v>
      </c>
      <c r="K4132" s="1" t="s">
        <v>47</v>
      </c>
    </row>
    <row r="4133" spans="1:11" ht="13.5" thickBot="1">
      <c r="A4133" s="30">
        <v>45413</v>
      </c>
      <c r="B4133" s="1" t="s">
        <v>112</v>
      </c>
      <c r="C4133" s="1" t="s">
        <v>293</v>
      </c>
      <c r="D4133" s="1" t="s">
        <v>113</v>
      </c>
      <c r="E4133" s="1" t="str">
        <f>+VLOOKUP(D4133,'[1]Exportar Hoja de Trabajo'!$B$2:$F$2549,2,0)</f>
        <v>BARRANCABERMEJA-YARIGUIES</v>
      </c>
      <c r="F4133" s="1" t="s">
        <v>18</v>
      </c>
      <c r="G4133" s="1" t="s">
        <v>19</v>
      </c>
      <c r="H4133" s="1" t="s">
        <v>29</v>
      </c>
      <c r="I4133" s="5">
        <v>62</v>
      </c>
      <c r="J4133" s="1" t="s">
        <v>117</v>
      </c>
      <c r="K4133" s="1" t="s">
        <v>47</v>
      </c>
    </row>
    <row r="4134" spans="1:11" ht="13.5" thickBot="1">
      <c r="A4134" s="30">
        <v>45413</v>
      </c>
      <c r="B4134" s="1" t="s">
        <v>112</v>
      </c>
      <c r="C4134" s="1" t="s">
        <v>293</v>
      </c>
      <c r="D4134" s="1" t="s">
        <v>113</v>
      </c>
      <c r="E4134" s="1" t="str">
        <f>+VLOOKUP(D4134,'[1]Exportar Hoja de Trabajo'!$B$2:$F$2549,2,0)</f>
        <v>BARRANCABERMEJA-YARIGUIES</v>
      </c>
      <c r="F4134" s="1" t="s">
        <v>27</v>
      </c>
      <c r="G4134" s="1" t="s">
        <v>28</v>
      </c>
      <c r="H4134" s="1" t="s">
        <v>29</v>
      </c>
      <c r="I4134" s="5">
        <v>62</v>
      </c>
      <c r="J4134" s="1" t="s">
        <v>117</v>
      </c>
      <c r="K4134" s="1" t="s">
        <v>47</v>
      </c>
    </row>
    <row r="4135" spans="1:11" ht="13.5" thickBot="1">
      <c r="A4135" s="30">
        <v>45413</v>
      </c>
      <c r="B4135" s="1" t="s">
        <v>112</v>
      </c>
      <c r="C4135" s="1" t="s">
        <v>293</v>
      </c>
      <c r="D4135" s="1" t="s">
        <v>73</v>
      </c>
      <c r="E4135" s="1" t="str">
        <f>+VLOOKUP(D4135,'[1]Exportar Hoja de Trabajo'!$B$2:$F$2549,2,0)</f>
        <v>EL YOPAL</v>
      </c>
      <c r="F4135" s="1" t="s">
        <v>59</v>
      </c>
      <c r="G4135" s="1" t="s">
        <v>60</v>
      </c>
      <c r="H4135" s="1" t="s">
        <v>29</v>
      </c>
      <c r="I4135" s="5">
        <v>48</v>
      </c>
      <c r="J4135" s="1" t="s">
        <v>46</v>
      </c>
      <c r="K4135" s="1" t="s">
        <v>47</v>
      </c>
    </row>
    <row r="4136" spans="1:11" ht="13.5" thickBot="1">
      <c r="A4136" s="30">
        <v>45413</v>
      </c>
      <c r="B4136" s="1" t="s">
        <v>112</v>
      </c>
      <c r="C4136" s="1" t="s">
        <v>293</v>
      </c>
      <c r="D4136" s="1" t="s">
        <v>118</v>
      </c>
      <c r="E4136" s="1" t="str">
        <f>+VLOOKUP(D4136,'[1]Exportar Hoja de Trabajo'!$B$2:$F$2549,2,0)</f>
        <v>GUILLERMO LEON VALENCIA</v>
      </c>
      <c r="F4136" s="1" t="s">
        <v>27</v>
      </c>
      <c r="G4136" s="1" t="s">
        <v>28</v>
      </c>
      <c r="H4136" s="1" t="s">
        <v>29</v>
      </c>
      <c r="I4136" s="5">
        <v>31</v>
      </c>
      <c r="J4136" s="1" t="s">
        <v>46</v>
      </c>
      <c r="K4136" s="1" t="s">
        <v>47</v>
      </c>
    </row>
    <row r="4137" spans="1:11" ht="13.5" thickBot="1">
      <c r="A4137" s="30">
        <v>45413</v>
      </c>
      <c r="B4137" s="1" t="s">
        <v>112</v>
      </c>
      <c r="C4137" s="1" t="s">
        <v>293</v>
      </c>
      <c r="D4137" s="1" t="s">
        <v>118</v>
      </c>
      <c r="E4137" s="1" t="str">
        <f>+VLOOKUP(D4137,'[1]Exportar Hoja de Trabajo'!$B$2:$F$2549,2,0)</f>
        <v>GUILLERMO LEON VALENCIA</v>
      </c>
      <c r="F4137" s="1" t="s">
        <v>18</v>
      </c>
      <c r="G4137" s="1" t="s">
        <v>19</v>
      </c>
      <c r="H4137" s="1" t="s">
        <v>120</v>
      </c>
      <c r="I4137" s="5">
        <v>12</v>
      </c>
      <c r="J4137" s="1" t="s">
        <v>115</v>
      </c>
      <c r="K4137" s="1" t="s">
        <v>116</v>
      </c>
    </row>
    <row r="4138" spans="1:11" ht="13.5" thickBot="1">
      <c r="A4138" s="30">
        <v>45413</v>
      </c>
      <c r="B4138" s="1" t="s">
        <v>112</v>
      </c>
      <c r="C4138" s="1" t="s">
        <v>293</v>
      </c>
      <c r="D4138" s="1" t="s">
        <v>119</v>
      </c>
      <c r="E4138" s="1" t="str">
        <f>+VLOOKUP(D4138,'[1]Exportar Hoja de Trabajo'!$B$2:$F$2549,2,0)</f>
        <v>ALFONSO LOPEZ PUMAREJO.</v>
      </c>
      <c r="F4138" s="1" t="s">
        <v>23</v>
      </c>
      <c r="G4138" s="1" t="s">
        <v>24</v>
      </c>
      <c r="H4138" s="1" t="s">
        <v>29</v>
      </c>
      <c r="I4138" s="5">
        <v>121</v>
      </c>
      <c r="J4138" s="1" t="s">
        <v>46</v>
      </c>
      <c r="K4138" s="1" t="s">
        <v>47</v>
      </c>
    </row>
    <row r="4139" spans="1:11" ht="13.5" thickBot="1">
      <c r="A4139" s="30">
        <v>45413</v>
      </c>
      <c r="B4139" s="1" t="s">
        <v>112</v>
      </c>
      <c r="C4139" s="1" t="s">
        <v>293</v>
      </c>
      <c r="D4139" s="1" t="s">
        <v>119</v>
      </c>
      <c r="E4139" s="1" t="str">
        <f>+VLOOKUP(D4139,'[1]Exportar Hoja de Trabajo'!$B$2:$F$2549,2,0)</f>
        <v>ALFONSO LOPEZ PUMAREJO.</v>
      </c>
      <c r="F4139" s="1" t="s">
        <v>59</v>
      </c>
      <c r="G4139" s="1" t="s">
        <v>60</v>
      </c>
      <c r="H4139" s="1" t="s">
        <v>29</v>
      </c>
      <c r="I4139" s="5">
        <v>121</v>
      </c>
      <c r="J4139" s="1" t="s">
        <v>46</v>
      </c>
      <c r="K4139" s="1" t="s">
        <v>47</v>
      </c>
    </row>
    <row r="4140" spans="1:11" ht="13.5" thickBot="1">
      <c r="A4140" s="30">
        <v>45413</v>
      </c>
      <c r="B4140" s="1" t="s">
        <v>112</v>
      </c>
      <c r="C4140" s="1" t="s">
        <v>293</v>
      </c>
      <c r="D4140" s="1" t="s">
        <v>122</v>
      </c>
      <c r="E4140" s="1" t="str">
        <f>+VLOOKUP(D4140,'[1]Exportar Hoja de Trabajo'!$B$2:$F$2549,2,0)</f>
        <v>VANGUARDIA</v>
      </c>
      <c r="F4140" s="1" t="s">
        <v>23</v>
      </c>
      <c r="G4140" s="1" t="s">
        <v>24</v>
      </c>
      <c r="H4140" s="1" t="s">
        <v>114</v>
      </c>
      <c r="I4140" s="5">
        <v>40</v>
      </c>
      <c r="J4140" s="1" t="s">
        <v>57</v>
      </c>
      <c r="K4140" s="1" t="s">
        <v>58</v>
      </c>
    </row>
    <row r="4141" spans="1:11" ht="13.5" thickBot="1">
      <c r="A4141" s="30">
        <v>45413</v>
      </c>
      <c r="B4141" s="1" t="s">
        <v>112</v>
      </c>
      <c r="C4141" s="1" t="s">
        <v>293</v>
      </c>
      <c r="D4141" s="1" t="s">
        <v>122</v>
      </c>
      <c r="E4141" s="1" t="str">
        <f>+VLOOKUP(D4141,'[1]Exportar Hoja de Trabajo'!$B$2:$F$2549,2,0)</f>
        <v>VANGUARDIA</v>
      </c>
      <c r="F4141" s="1" t="s">
        <v>38</v>
      </c>
      <c r="G4141" s="1" t="s">
        <v>39</v>
      </c>
      <c r="H4141" s="1" t="s">
        <v>114</v>
      </c>
      <c r="I4141" s="5">
        <v>20</v>
      </c>
      <c r="J4141" s="1" t="s">
        <v>57</v>
      </c>
      <c r="K4141" s="1" t="s">
        <v>58</v>
      </c>
    </row>
    <row r="4142" spans="1:11" ht="13.5" thickBot="1">
      <c r="A4142" s="30">
        <v>45413</v>
      </c>
      <c r="B4142" s="1" t="s">
        <v>112</v>
      </c>
      <c r="C4142" s="1" t="s">
        <v>293</v>
      </c>
      <c r="D4142" s="1" t="s">
        <v>123</v>
      </c>
      <c r="E4142" s="1" t="str">
        <f>+VLOOKUP(D4142,'[1]Exportar Hoja de Trabajo'!$B$2:$F$2549,2,0)</f>
        <v>TUMACO - LA FLORIDA</v>
      </c>
      <c r="F4142" s="1" t="s">
        <v>32</v>
      </c>
      <c r="G4142" s="1" t="s">
        <v>33</v>
      </c>
      <c r="H4142" s="1" t="s">
        <v>120</v>
      </c>
      <c r="I4142" s="5">
        <v>55</v>
      </c>
      <c r="J4142" s="1" t="s">
        <v>115</v>
      </c>
      <c r="K4142" s="1" t="s">
        <v>116</v>
      </c>
    </row>
    <row r="4143" spans="1:11" ht="13.5" thickBot="1">
      <c r="A4143" s="30">
        <v>45413</v>
      </c>
      <c r="B4143" s="1" t="s">
        <v>153</v>
      </c>
      <c r="C4143" s="1" t="s">
        <v>292</v>
      </c>
      <c r="D4143" s="1" t="s">
        <v>5</v>
      </c>
      <c r="E4143" s="1" t="str">
        <f>+VLOOKUP(D4143,'[1]Exportar Hoja de Trabajo'!$B$2:$F$2549,2,0)</f>
        <v>BOGOTA - EL DORADO LUIS CARLOS GALAN SARMIENTO</v>
      </c>
      <c r="F4143" s="1" t="s">
        <v>18</v>
      </c>
      <c r="G4143" s="1" t="s">
        <v>19</v>
      </c>
      <c r="H4143" s="1" t="s">
        <v>29</v>
      </c>
      <c r="I4143" s="5">
        <v>413</v>
      </c>
      <c r="J4143" s="1" t="s">
        <v>30</v>
      </c>
      <c r="K4143" s="1" t="s">
        <v>488</v>
      </c>
    </row>
    <row r="4144" spans="1:11" ht="13.5" thickBot="1">
      <c r="A4144" s="30">
        <v>45413</v>
      </c>
      <c r="B4144" s="1" t="s">
        <v>153</v>
      </c>
      <c r="C4144" s="1" t="s">
        <v>292</v>
      </c>
      <c r="D4144" s="1" t="s">
        <v>76</v>
      </c>
      <c r="E4144" s="1" t="str">
        <f>+VLOOKUP(D4144,'[1]Exportar Hoja de Trabajo'!$B$2:$F$2549,2,0)</f>
        <v>RIONEGRO - JOSE M. CORDOVA</v>
      </c>
      <c r="F4144" s="1" t="s">
        <v>40</v>
      </c>
      <c r="G4144" s="1" t="s">
        <v>41</v>
      </c>
      <c r="H4144" s="1" t="s">
        <v>114</v>
      </c>
      <c r="I4144" s="5">
        <v>7</v>
      </c>
      <c r="J4144" s="1" t="s">
        <v>115</v>
      </c>
      <c r="K4144" s="1" t="s">
        <v>116</v>
      </c>
    </row>
    <row r="4145" spans="1:11" ht="13.5" thickBot="1">
      <c r="A4145" s="30">
        <v>45413</v>
      </c>
      <c r="B4145" s="1" t="s">
        <v>153</v>
      </c>
      <c r="C4145" s="1" t="s">
        <v>292</v>
      </c>
      <c r="D4145" s="1" t="s">
        <v>76</v>
      </c>
      <c r="E4145" s="1" t="str">
        <f>+VLOOKUP(D4145,'[1]Exportar Hoja de Trabajo'!$B$2:$F$2549,2,0)</f>
        <v>RIONEGRO - JOSE M. CORDOVA</v>
      </c>
      <c r="F4145" s="1" t="s">
        <v>6</v>
      </c>
      <c r="G4145" s="1" t="s">
        <v>283</v>
      </c>
      <c r="H4145" s="1" t="s">
        <v>120</v>
      </c>
      <c r="I4145" s="5">
        <v>10</v>
      </c>
      <c r="J4145" s="1" t="s">
        <v>57</v>
      </c>
      <c r="K4145" s="1" t="s">
        <v>58</v>
      </c>
    </row>
    <row r="4146" spans="1:11" ht="13.5" thickBot="1">
      <c r="A4146" s="30">
        <v>45413</v>
      </c>
      <c r="B4146" s="1" t="s">
        <v>153</v>
      </c>
      <c r="C4146" s="1" t="s">
        <v>292</v>
      </c>
      <c r="D4146" s="1" t="s">
        <v>212</v>
      </c>
      <c r="E4146" s="1" t="str">
        <f>+VLOOKUP(D4146,'[1]Exportar Hoja de Trabajo'!$B$2:$F$2549,2,0)</f>
        <v>QUIBDO - EL CARAÑO</v>
      </c>
      <c r="F4146" s="1" t="s">
        <v>40</v>
      </c>
      <c r="G4146" s="1" t="s">
        <v>41</v>
      </c>
      <c r="H4146" s="1" t="s">
        <v>45</v>
      </c>
      <c r="I4146" s="5">
        <v>17</v>
      </c>
      <c r="J4146" s="1" t="s">
        <v>30</v>
      </c>
      <c r="K4146" s="1" t="s">
        <v>488</v>
      </c>
    </row>
    <row r="4147" spans="1:11" ht="13.5" thickBot="1">
      <c r="A4147" s="30">
        <v>45413</v>
      </c>
      <c r="B4147" s="1" t="s">
        <v>146</v>
      </c>
      <c r="C4147" s="1" t="s">
        <v>148</v>
      </c>
      <c r="D4147" s="1" t="s">
        <v>5</v>
      </c>
      <c r="E4147" s="1" t="str">
        <f>+VLOOKUP(D4147,'[1]Exportar Hoja de Trabajo'!$B$2:$F$2549,2,0)</f>
        <v>BOGOTA - EL DORADO LUIS CARLOS GALAN SARMIENTO</v>
      </c>
      <c r="F4147" s="1" t="s">
        <v>23</v>
      </c>
      <c r="G4147" s="1" t="s">
        <v>24</v>
      </c>
      <c r="H4147" s="1" t="s">
        <v>136</v>
      </c>
      <c r="I4147" s="5">
        <v>3</v>
      </c>
      <c r="J4147" s="1" t="s">
        <v>146</v>
      </c>
      <c r="K4147" s="1" t="s">
        <v>148</v>
      </c>
    </row>
    <row r="4148" spans="1:11" ht="13.5" thickBot="1">
      <c r="A4148" s="30">
        <v>45413</v>
      </c>
      <c r="B4148" s="1" t="s">
        <v>13</v>
      </c>
      <c r="C4148" s="1" t="s">
        <v>290</v>
      </c>
      <c r="D4148" s="1" t="s">
        <v>61</v>
      </c>
      <c r="E4148" s="1" t="str">
        <f>+VLOOKUP(D4148,'[1]Exportar Hoja de Trabajo'!$B$2:$F$2549,2,0)</f>
        <v>CARTAGENA - RAFAEL NUÑEZ</v>
      </c>
      <c r="F4148" s="1" t="s">
        <v>40</v>
      </c>
      <c r="G4148" s="1" t="s">
        <v>41</v>
      </c>
      <c r="H4148" s="1" t="s">
        <v>29</v>
      </c>
      <c r="I4148" s="5">
        <v>1512</v>
      </c>
      <c r="J4148" s="1" t="s">
        <v>30</v>
      </c>
      <c r="K4148" s="1" t="s">
        <v>488</v>
      </c>
    </row>
    <row r="4149" spans="1:11" ht="13.5" thickBot="1">
      <c r="A4149" s="30">
        <v>45413</v>
      </c>
      <c r="B4149" s="1" t="s">
        <v>13</v>
      </c>
      <c r="C4149" s="1" t="s">
        <v>290</v>
      </c>
      <c r="D4149" s="1" t="s">
        <v>61</v>
      </c>
      <c r="E4149" s="1" t="str">
        <f>+VLOOKUP(D4149,'[1]Exportar Hoja de Trabajo'!$B$2:$F$2549,2,0)</f>
        <v>CARTAGENA - RAFAEL NUÑEZ</v>
      </c>
      <c r="F4149" s="1" t="s">
        <v>40</v>
      </c>
      <c r="G4149" s="1" t="s">
        <v>41</v>
      </c>
      <c r="H4149" s="1" t="s">
        <v>10</v>
      </c>
      <c r="I4149" s="5">
        <v>2</v>
      </c>
      <c r="J4149" s="1" t="s">
        <v>121</v>
      </c>
      <c r="K4149" s="1" t="s">
        <v>121</v>
      </c>
    </row>
    <row r="4150" spans="1:11" ht="13.5" thickBot="1">
      <c r="A4150" s="30">
        <v>45413</v>
      </c>
      <c r="B4150" s="1" t="s">
        <v>13</v>
      </c>
      <c r="C4150" s="1" t="s">
        <v>290</v>
      </c>
      <c r="D4150" s="1" t="s">
        <v>72</v>
      </c>
      <c r="E4150" s="1" t="str">
        <f>+VLOOKUP(D4150,'[1]Exportar Hoja de Trabajo'!$B$2:$F$2549,2,0)</f>
        <v>CAMILO DAZA</v>
      </c>
      <c r="F4150" s="1" t="s">
        <v>32</v>
      </c>
      <c r="G4150" s="1" t="s">
        <v>33</v>
      </c>
      <c r="H4150" s="1" t="s">
        <v>15</v>
      </c>
      <c r="I4150" s="5">
        <v>18</v>
      </c>
      <c r="J4150" s="1" t="s">
        <v>25</v>
      </c>
      <c r="K4150" s="1" t="s">
        <v>26</v>
      </c>
    </row>
    <row r="4151" spans="1:11" ht="13.5" thickBot="1">
      <c r="A4151" s="30">
        <v>45413</v>
      </c>
      <c r="B4151" s="1" t="s">
        <v>13</v>
      </c>
      <c r="C4151" s="1" t="s">
        <v>290</v>
      </c>
      <c r="D4151" s="1" t="s">
        <v>72</v>
      </c>
      <c r="E4151" s="1" t="str">
        <f>+VLOOKUP(D4151,'[1]Exportar Hoja de Trabajo'!$B$2:$F$2549,2,0)</f>
        <v>CAMILO DAZA</v>
      </c>
      <c r="F4151" s="1" t="s">
        <v>6</v>
      </c>
      <c r="G4151" s="1" t="s">
        <v>283</v>
      </c>
      <c r="H4151" s="1" t="s">
        <v>45</v>
      </c>
      <c r="I4151" s="5">
        <v>284</v>
      </c>
      <c r="J4151" s="1" t="s">
        <v>46</v>
      </c>
      <c r="K4151" s="1" t="s">
        <v>47</v>
      </c>
    </row>
    <row r="4152" spans="1:11" ht="13.5" thickBot="1">
      <c r="A4152" s="30">
        <v>45413</v>
      </c>
      <c r="B4152" s="1" t="s">
        <v>13</v>
      </c>
      <c r="C4152" s="1" t="s">
        <v>290</v>
      </c>
      <c r="D4152" s="1" t="s">
        <v>72</v>
      </c>
      <c r="E4152" s="1" t="str">
        <f>+VLOOKUP(D4152,'[1]Exportar Hoja de Trabajo'!$B$2:$F$2549,2,0)</f>
        <v>CAMILO DAZA</v>
      </c>
      <c r="F4152" s="1" t="s">
        <v>65</v>
      </c>
      <c r="G4152" s="1" t="s">
        <v>66</v>
      </c>
      <c r="H4152" s="1" t="s">
        <v>29</v>
      </c>
      <c r="I4152" s="5">
        <v>5</v>
      </c>
      <c r="J4152" s="1" t="s">
        <v>46</v>
      </c>
      <c r="K4152" s="1" t="s">
        <v>47</v>
      </c>
    </row>
    <row r="4153" spans="1:11" ht="13.5" thickBot="1">
      <c r="A4153" s="30">
        <v>45413</v>
      </c>
      <c r="B4153" s="1" t="s">
        <v>13</v>
      </c>
      <c r="C4153" s="1" t="s">
        <v>290</v>
      </c>
      <c r="D4153" s="1" t="s">
        <v>72</v>
      </c>
      <c r="E4153" s="1" t="str">
        <f>+VLOOKUP(D4153,'[1]Exportar Hoja de Trabajo'!$B$2:$F$2549,2,0)</f>
        <v>CAMILO DAZA</v>
      </c>
      <c r="F4153" s="1" t="s">
        <v>23</v>
      </c>
      <c r="G4153" s="1" t="s">
        <v>24</v>
      </c>
      <c r="H4153" s="1" t="s">
        <v>15</v>
      </c>
      <c r="I4153" s="5">
        <v>16</v>
      </c>
      <c r="J4153" s="1" t="s">
        <v>25</v>
      </c>
      <c r="K4153" s="1" t="s">
        <v>26</v>
      </c>
    </row>
    <row r="4154" spans="1:11" ht="13.5" thickBot="1">
      <c r="A4154" s="30">
        <v>45413</v>
      </c>
      <c r="B4154" s="1" t="s">
        <v>13</v>
      </c>
      <c r="C4154" s="1" t="s">
        <v>290</v>
      </c>
      <c r="D4154" s="1" t="s">
        <v>72</v>
      </c>
      <c r="E4154" s="1" t="str">
        <f>+VLOOKUP(D4154,'[1]Exportar Hoja de Trabajo'!$B$2:$F$2549,2,0)</f>
        <v>CAMILO DAZA</v>
      </c>
      <c r="F4154" s="1" t="s">
        <v>27</v>
      </c>
      <c r="G4154" s="1" t="s">
        <v>28</v>
      </c>
      <c r="H4154" s="1" t="s">
        <v>29</v>
      </c>
      <c r="I4154" s="5">
        <v>301</v>
      </c>
      <c r="J4154" s="1" t="s">
        <v>46</v>
      </c>
      <c r="K4154" s="1" t="s">
        <v>47</v>
      </c>
    </row>
    <row r="4155" spans="1:11" ht="13.5" thickBot="1">
      <c r="A4155" s="30">
        <v>45413</v>
      </c>
      <c r="B4155" s="1" t="s">
        <v>13</v>
      </c>
      <c r="C4155" s="1" t="s">
        <v>290</v>
      </c>
      <c r="D4155" s="1" t="s">
        <v>72</v>
      </c>
      <c r="E4155" s="1" t="str">
        <f>+VLOOKUP(D4155,'[1]Exportar Hoja de Trabajo'!$B$2:$F$2549,2,0)</f>
        <v>CAMILO DAZA</v>
      </c>
      <c r="F4155" s="1" t="s">
        <v>40</v>
      </c>
      <c r="G4155" s="1" t="s">
        <v>41</v>
      </c>
      <c r="H4155" s="1" t="s">
        <v>29</v>
      </c>
      <c r="I4155" s="5">
        <v>197</v>
      </c>
      <c r="J4155" s="1" t="s">
        <v>30</v>
      </c>
      <c r="K4155" s="1" t="s">
        <v>488</v>
      </c>
    </row>
    <row r="4156" spans="1:11" ht="13.5" thickBot="1">
      <c r="A4156" s="30">
        <v>45413</v>
      </c>
      <c r="B4156" s="1" t="s">
        <v>13</v>
      </c>
      <c r="C4156" s="1" t="s">
        <v>290</v>
      </c>
      <c r="D4156" s="1" t="s">
        <v>74</v>
      </c>
      <c r="E4156" s="1" t="str">
        <f>+VLOOKUP(D4156,'[1]Exportar Hoja de Trabajo'!$B$2:$F$2549,2,0)</f>
        <v>PERALES</v>
      </c>
      <c r="F4156" s="1" t="s">
        <v>32</v>
      </c>
      <c r="G4156" s="1" t="s">
        <v>33</v>
      </c>
      <c r="H4156" s="1" t="s">
        <v>29</v>
      </c>
      <c r="I4156" s="5">
        <v>57</v>
      </c>
      <c r="J4156" s="1" t="s">
        <v>46</v>
      </c>
      <c r="K4156" s="1" t="s">
        <v>47</v>
      </c>
    </row>
    <row r="4157" spans="1:11" ht="13.5" thickBot="1">
      <c r="A4157" s="30">
        <v>45413</v>
      </c>
      <c r="B4157" s="1" t="s">
        <v>13</v>
      </c>
      <c r="C4157" s="1" t="s">
        <v>290</v>
      </c>
      <c r="D4157" s="1" t="s">
        <v>74</v>
      </c>
      <c r="E4157" s="1" t="str">
        <f>+VLOOKUP(D4157,'[1]Exportar Hoja de Trabajo'!$B$2:$F$2549,2,0)</f>
        <v>PERALES</v>
      </c>
      <c r="F4157" s="1" t="s">
        <v>18</v>
      </c>
      <c r="G4157" s="1" t="s">
        <v>19</v>
      </c>
      <c r="H4157" s="1" t="s">
        <v>45</v>
      </c>
      <c r="I4157" s="5">
        <v>3</v>
      </c>
      <c r="J4157" s="1" t="s">
        <v>46</v>
      </c>
      <c r="K4157" s="1" t="s">
        <v>47</v>
      </c>
    </row>
    <row r="4158" spans="1:11" ht="13.5" thickBot="1">
      <c r="A4158" s="30">
        <v>45413</v>
      </c>
      <c r="B4158" s="1" t="s">
        <v>13</v>
      </c>
      <c r="C4158" s="1" t="s">
        <v>290</v>
      </c>
      <c r="D4158" s="1" t="s">
        <v>74</v>
      </c>
      <c r="E4158" s="1" t="str">
        <f>+VLOOKUP(D4158,'[1]Exportar Hoja de Trabajo'!$B$2:$F$2549,2,0)</f>
        <v>PERALES</v>
      </c>
      <c r="F4158" s="1" t="s">
        <v>23</v>
      </c>
      <c r="G4158" s="1" t="s">
        <v>24</v>
      </c>
      <c r="H4158" s="1" t="s">
        <v>45</v>
      </c>
      <c r="I4158" s="5">
        <v>3</v>
      </c>
      <c r="J4158" s="1" t="s">
        <v>46</v>
      </c>
      <c r="K4158" s="1" t="s">
        <v>47</v>
      </c>
    </row>
    <row r="4159" spans="1:11" ht="13.5" thickBot="1">
      <c r="A4159" s="30">
        <v>45413</v>
      </c>
      <c r="B4159" s="1" t="s">
        <v>13</v>
      </c>
      <c r="C4159" s="1" t="s">
        <v>290</v>
      </c>
      <c r="D4159" s="1" t="s">
        <v>74</v>
      </c>
      <c r="E4159" s="1" t="str">
        <f>+VLOOKUP(D4159,'[1]Exportar Hoja de Trabajo'!$B$2:$F$2549,2,0)</f>
        <v>PERALES</v>
      </c>
      <c r="F4159" s="1" t="s">
        <v>40</v>
      </c>
      <c r="G4159" s="1" t="s">
        <v>41</v>
      </c>
      <c r="H4159" s="1" t="s">
        <v>29</v>
      </c>
      <c r="I4159" s="5">
        <v>101</v>
      </c>
      <c r="J4159" s="1" t="s">
        <v>46</v>
      </c>
      <c r="K4159" s="1" t="s">
        <v>47</v>
      </c>
    </row>
    <row r="4160" spans="1:11" ht="13.5" thickBot="1">
      <c r="A4160" s="30">
        <v>45413</v>
      </c>
      <c r="B4160" s="1" t="s">
        <v>13</v>
      </c>
      <c r="C4160" s="1" t="s">
        <v>290</v>
      </c>
      <c r="D4160" s="1" t="s">
        <v>124</v>
      </c>
      <c r="E4160" s="1" t="str">
        <f>+VLOOKUP(D4160,'[1]Exportar Hoja de Trabajo'!$B$2:$F$2549,2,0)</f>
        <v>LETICIA-ALFREDO VASQUEZ COBO</v>
      </c>
      <c r="F4160" s="1" t="s">
        <v>6</v>
      </c>
      <c r="G4160" s="1" t="s">
        <v>283</v>
      </c>
      <c r="H4160" s="1" t="s">
        <v>29</v>
      </c>
      <c r="I4160" s="5">
        <v>243</v>
      </c>
      <c r="J4160" s="1" t="s">
        <v>46</v>
      </c>
      <c r="K4160" s="1" t="s">
        <v>47</v>
      </c>
    </row>
    <row r="4161" spans="1:11" ht="13.5" thickBot="1">
      <c r="A4161" s="30">
        <v>45413</v>
      </c>
      <c r="B4161" s="1" t="s">
        <v>13</v>
      </c>
      <c r="C4161" s="1" t="s">
        <v>290</v>
      </c>
      <c r="D4161" s="1" t="s">
        <v>124</v>
      </c>
      <c r="E4161" s="1" t="str">
        <f>+VLOOKUP(D4161,'[1]Exportar Hoja de Trabajo'!$B$2:$F$2549,2,0)</f>
        <v>LETICIA-ALFREDO VASQUEZ COBO</v>
      </c>
      <c r="F4161" s="1" t="s">
        <v>18</v>
      </c>
      <c r="G4161" s="1" t="s">
        <v>19</v>
      </c>
      <c r="H4161" s="1" t="s">
        <v>20</v>
      </c>
      <c r="I4161" s="5">
        <v>13</v>
      </c>
      <c r="J4161" s="1" t="s">
        <v>21</v>
      </c>
      <c r="K4161" s="1" t="s">
        <v>22</v>
      </c>
    </row>
    <row r="4162" spans="1:11" ht="13.5" thickBot="1">
      <c r="A4162" s="30">
        <v>45413</v>
      </c>
      <c r="B4162" s="1" t="s">
        <v>13</v>
      </c>
      <c r="C4162" s="1" t="s">
        <v>290</v>
      </c>
      <c r="D4162" s="1" t="s">
        <v>124</v>
      </c>
      <c r="E4162" s="1" t="str">
        <f>+VLOOKUP(D4162,'[1]Exportar Hoja de Trabajo'!$B$2:$F$2549,2,0)</f>
        <v>LETICIA-ALFREDO VASQUEZ COBO</v>
      </c>
      <c r="F4162" s="1" t="s">
        <v>23</v>
      </c>
      <c r="G4162" s="1" t="s">
        <v>24</v>
      </c>
      <c r="H4162" s="1" t="s">
        <v>29</v>
      </c>
      <c r="I4162" s="5">
        <v>58</v>
      </c>
      <c r="J4162" s="1" t="s">
        <v>30</v>
      </c>
      <c r="K4162" s="1" t="s">
        <v>488</v>
      </c>
    </row>
    <row r="4163" spans="1:11" ht="13.5" thickBot="1">
      <c r="A4163" s="30">
        <v>45413</v>
      </c>
      <c r="B4163" s="1" t="s">
        <v>13</v>
      </c>
      <c r="C4163" s="1" t="s">
        <v>290</v>
      </c>
      <c r="D4163" s="1" t="s">
        <v>76</v>
      </c>
      <c r="E4163" s="1" t="str">
        <f>+VLOOKUP(D4163,'[1]Exportar Hoja de Trabajo'!$B$2:$F$2549,2,0)</f>
        <v>RIONEGRO - JOSE M. CORDOVA</v>
      </c>
      <c r="F4163" s="1" t="s">
        <v>32</v>
      </c>
      <c r="G4163" s="1" t="s">
        <v>33</v>
      </c>
      <c r="H4163" s="1" t="s">
        <v>45</v>
      </c>
      <c r="I4163" s="5">
        <v>16</v>
      </c>
      <c r="J4163" s="1" t="s">
        <v>34</v>
      </c>
      <c r="K4163" s="1" t="s">
        <v>35</v>
      </c>
    </row>
    <row r="4164" spans="1:11" ht="13.5" thickBot="1">
      <c r="A4164" s="30">
        <v>45413</v>
      </c>
      <c r="B4164" s="1" t="s">
        <v>13</v>
      </c>
      <c r="C4164" s="1" t="s">
        <v>290</v>
      </c>
      <c r="D4164" s="1" t="s">
        <v>76</v>
      </c>
      <c r="E4164" s="1" t="str">
        <f>+VLOOKUP(D4164,'[1]Exportar Hoja de Trabajo'!$B$2:$F$2549,2,0)</f>
        <v>RIONEGRO - JOSE M. CORDOVA</v>
      </c>
      <c r="F4164" s="1" t="s">
        <v>32</v>
      </c>
      <c r="G4164" s="1" t="s">
        <v>33</v>
      </c>
      <c r="H4164" s="1" t="s">
        <v>62</v>
      </c>
      <c r="I4164" s="5">
        <v>3</v>
      </c>
      <c r="J4164" s="1" t="s">
        <v>50</v>
      </c>
      <c r="K4164" s="1" t="s">
        <v>51</v>
      </c>
    </row>
    <row r="4165" spans="1:11" ht="13.5" thickBot="1">
      <c r="A4165" s="30">
        <v>45413</v>
      </c>
      <c r="B4165" s="1" t="s">
        <v>13</v>
      </c>
      <c r="C4165" s="1" t="s">
        <v>290</v>
      </c>
      <c r="D4165" s="1" t="s">
        <v>76</v>
      </c>
      <c r="E4165" s="1" t="str">
        <f>+VLOOKUP(D4165,'[1]Exportar Hoja de Trabajo'!$B$2:$F$2549,2,0)</f>
        <v>RIONEGRO - JOSE M. CORDOVA</v>
      </c>
      <c r="F4165" s="1" t="s">
        <v>32</v>
      </c>
      <c r="G4165" s="1" t="s">
        <v>33</v>
      </c>
      <c r="H4165" s="1" t="s">
        <v>20</v>
      </c>
      <c r="I4165" s="5">
        <v>7</v>
      </c>
      <c r="J4165" s="1" t="s">
        <v>167</v>
      </c>
      <c r="K4165" s="1" t="s">
        <v>168</v>
      </c>
    </row>
    <row r="4166" spans="1:11" ht="13.5" thickBot="1">
      <c r="A4166" s="30">
        <v>45413</v>
      </c>
      <c r="B4166" s="1" t="s">
        <v>13</v>
      </c>
      <c r="C4166" s="1" t="s">
        <v>290</v>
      </c>
      <c r="D4166" s="1" t="s">
        <v>76</v>
      </c>
      <c r="E4166" s="1" t="str">
        <f>+VLOOKUP(D4166,'[1]Exportar Hoja de Trabajo'!$B$2:$F$2549,2,0)</f>
        <v>RIONEGRO - JOSE M. CORDOVA</v>
      </c>
      <c r="F4166" s="1" t="s">
        <v>6</v>
      </c>
      <c r="G4166" s="1" t="s">
        <v>283</v>
      </c>
      <c r="H4166" s="1" t="s">
        <v>45</v>
      </c>
      <c r="I4166" s="5">
        <v>109</v>
      </c>
      <c r="J4166" s="1" t="s">
        <v>46</v>
      </c>
      <c r="K4166" s="1" t="s">
        <v>47</v>
      </c>
    </row>
    <row r="4167" spans="1:11" ht="13.5" thickBot="1">
      <c r="A4167" s="30">
        <v>45413</v>
      </c>
      <c r="B4167" s="1" t="s">
        <v>13</v>
      </c>
      <c r="C4167" s="1" t="s">
        <v>290</v>
      </c>
      <c r="D4167" s="1" t="s">
        <v>76</v>
      </c>
      <c r="E4167" s="1" t="str">
        <f>+VLOOKUP(D4167,'[1]Exportar Hoja de Trabajo'!$B$2:$F$2549,2,0)</f>
        <v>RIONEGRO - JOSE M. CORDOVA</v>
      </c>
      <c r="F4167" s="1" t="s">
        <v>6</v>
      </c>
      <c r="G4167" s="1" t="s">
        <v>283</v>
      </c>
      <c r="H4167" s="1" t="s">
        <v>49</v>
      </c>
      <c r="I4167" s="5">
        <v>1298</v>
      </c>
      <c r="J4167" s="1" t="s">
        <v>50</v>
      </c>
      <c r="K4167" s="1" t="s">
        <v>51</v>
      </c>
    </row>
    <row r="4168" spans="1:11" ht="13.5" thickBot="1">
      <c r="A4168" s="30">
        <v>45413</v>
      </c>
      <c r="B4168" s="1" t="s">
        <v>13</v>
      </c>
      <c r="C4168" s="1" t="s">
        <v>290</v>
      </c>
      <c r="D4168" s="1" t="s">
        <v>76</v>
      </c>
      <c r="E4168" s="1" t="str">
        <f>+VLOOKUP(D4168,'[1]Exportar Hoja de Trabajo'!$B$2:$F$2549,2,0)</f>
        <v>RIONEGRO - JOSE M. CORDOVA</v>
      </c>
      <c r="F4168" s="1" t="s">
        <v>6</v>
      </c>
      <c r="G4168" s="1" t="s">
        <v>283</v>
      </c>
      <c r="H4168" s="1" t="s">
        <v>15</v>
      </c>
      <c r="I4168" s="5">
        <v>151</v>
      </c>
      <c r="J4168" s="1" t="s">
        <v>160</v>
      </c>
      <c r="K4168" s="1" t="s">
        <v>161</v>
      </c>
    </row>
    <row r="4169" spans="1:11" ht="13.5" thickBot="1">
      <c r="A4169" s="30">
        <v>45413</v>
      </c>
      <c r="B4169" s="1" t="s">
        <v>13</v>
      </c>
      <c r="C4169" s="1" t="s">
        <v>290</v>
      </c>
      <c r="D4169" s="1" t="s">
        <v>76</v>
      </c>
      <c r="E4169" s="1" t="str">
        <f>+VLOOKUP(D4169,'[1]Exportar Hoja de Trabajo'!$B$2:$F$2549,2,0)</f>
        <v>RIONEGRO - JOSE M. CORDOVA</v>
      </c>
      <c r="F4169" s="1" t="s">
        <v>6</v>
      </c>
      <c r="G4169" s="1" t="s">
        <v>283</v>
      </c>
      <c r="H4169" s="1" t="s">
        <v>20</v>
      </c>
      <c r="I4169" s="5">
        <v>25</v>
      </c>
      <c r="J4169" s="1" t="s">
        <v>167</v>
      </c>
      <c r="K4169" s="1" t="s">
        <v>168</v>
      </c>
    </row>
    <row r="4170" spans="1:11" ht="13.5" thickBot="1">
      <c r="A4170" s="30">
        <v>45413</v>
      </c>
      <c r="B4170" s="1" t="s">
        <v>13</v>
      </c>
      <c r="C4170" s="1" t="s">
        <v>290</v>
      </c>
      <c r="D4170" s="1" t="s">
        <v>76</v>
      </c>
      <c r="E4170" s="1" t="str">
        <f>+VLOOKUP(D4170,'[1]Exportar Hoja de Trabajo'!$B$2:$F$2549,2,0)</f>
        <v>RIONEGRO - JOSE M. CORDOVA</v>
      </c>
      <c r="F4170" s="1" t="s">
        <v>65</v>
      </c>
      <c r="G4170" s="1" t="s">
        <v>66</v>
      </c>
      <c r="H4170" s="1" t="s">
        <v>29</v>
      </c>
      <c r="I4170" s="5">
        <v>1</v>
      </c>
      <c r="J4170" s="1" t="s">
        <v>77</v>
      </c>
      <c r="K4170" s="1" t="s">
        <v>78</v>
      </c>
    </row>
    <row r="4171" spans="1:11" ht="13.5" thickBot="1">
      <c r="A4171" s="30">
        <v>45413</v>
      </c>
      <c r="B4171" s="1" t="s">
        <v>13</v>
      </c>
      <c r="C4171" s="1" t="s">
        <v>290</v>
      </c>
      <c r="D4171" s="1" t="s">
        <v>76</v>
      </c>
      <c r="E4171" s="1" t="str">
        <f>+VLOOKUP(D4171,'[1]Exportar Hoja de Trabajo'!$B$2:$F$2549,2,0)</f>
        <v>RIONEGRO - JOSE M. CORDOVA</v>
      </c>
      <c r="F4171" s="1" t="s">
        <v>18</v>
      </c>
      <c r="G4171" s="1" t="s">
        <v>19</v>
      </c>
      <c r="H4171" s="1" t="s">
        <v>62</v>
      </c>
      <c r="I4171" s="5">
        <v>3</v>
      </c>
      <c r="J4171" s="1" t="s">
        <v>50</v>
      </c>
      <c r="K4171" s="1" t="s">
        <v>51</v>
      </c>
    </row>
    <row r="4172" spans="1:11" ht="13.5" thickBot="1">
      <c r="A4172" s="30">
        <v>45413</v>
      </c>
      <c r="B4172" s="1" t="s">
        <v>13</v>
      </c>
      <c r="C4172" s="1" t="s">
        <v>290</v>
      </c>
      <c r="D4172" s="1" t="s">
        <v>76</v>
      </c>
      <c r="E4172" s="1" t="str">
        <f>+VLOOKUP(D4172,'[1]Exportar Hoja de Trabajo'!$B$2:$F$2549,2,0)</f>
        <v>RIONEGRO - JOSE M. CORDOVA</v>
      </c>
      <c r="F4172" s="1" t="s">
        <v>18</v>
      </c>
      <c r="G4172" s="1" t="s">
        <v>19</v>
      </c>
      <c r="H4172" s="1" t="s">
        <v>79</v>
      </c>
      <c r="I4172" s="5">
        <v>20</v>
      </c>
      <c r="J4172" s="1" t="s">
        <v>80</v>
      </c>
      <c r="K4172" s="1" t="s">
        <v>81</v>
      </c>
    </row>
    <row r="4173" spans="1:11" ht="13.5" thickBot="1">
      <c r="A4173" s="30">
        <v>45413</v>
      </c>
      <c r="B4173" s="1" t="s">
        <v>13</v>
      </c>
      <c r="C4173" s="1" t="s">
        <v>290</v>
      </c>
      <c r="D4173" s="1" t="s">
        <v>76</v>
      </c>
      <c r="E4173" s="1" t="str">
        <f>+VLOOKUP(D4173,'[1]Exportar Hoja de Trabajo'!$B$2:$F$2549,2,0)</f>
        <v>RIONEGRO - JOSE M. CORDOVA</v>
      </c>
      <c r="F4173" s="1" t="s">
        <v>23</v>
      </c>
      <c r="G4173" s="1" t="s">
        <v>24</v>
      </c>
      <c r="H4173" s="1" t="s">
        <v>49</v>
      </c>
      <c r="I4173" s="5">
        <v>348</v>
      </c>
      <c r="J4173" s="1" t="s">
        <v>50</v>
      </c>
      <c r="K4173" s="1" t="s">
        <v>51</v>
      </c>
    </row>
    <row r="4174" spans="1:11" ht="13.5" thickBot="1">
      <c r="A4174" s="30">
        <v>45413</v>
      </c>
      <c r="B4174" s="1" t="s">
        <v>13</v>
      </c>
      <c r="C4174" s="1" t="s">
        <v>290</v>
      </c>
      <c r="D4174" s="1" t="s">
        <v>76</v>
      </c>
      <c r="E4174" s="1" t="str">
        <f>+VLOOKUP(D4174,'[1]Exportar Hoja de Trabajo'!$B$2:$F$2549,2,0)</f>
        <v>RIONEGRO - JOSE M. CORDOVA</v>
      </c>
      <c r="F4174" s="1" t="s">
        <v>23</v>
      </c>
      <c r="G4174" s="1" t="s">
        <v>24</v>
      </c>
      <c r="H4174" s="1" t="s">
        <v>29</v>
      </c>
      <c r="I4174" s="5">
        <v>60</v>
      </c>
      <c r="J4174" s="1" t="s">
        <v>34</v>
      </c>
      <c r="K4174" s="1" t="s">
        <v>35</v>
      </c>
    </row>
    <row r="4175" spans="1:11" ht="13.5" thickBot="1">
      <c r="A4175" s="30">
        <v>45413</v>
      </c>
      <c r="B4175" s="1" t="s">
        <v>13</v>
      </c>
      <c r="C4175" s="1" t="s">
        <v>290</v>
      </c>
      <c r="D4175" s="1" t="s">
        <v>76</v>
      </c>
      <c r="E4175" s="1" t="str">
        <f>+VLOOKUP(D4175,'[1]Exportar Hoja de Trabajo'!$B$2:$F$2549,2,0)</f>
        <v>RIONEGRO - JOSE M. CORDOVA</v>
      </c>
      <c r="F4175" s="1" t="s">
        <v>27</v>
      </c>
      <c r="G4175" s="1" t="s">
        <v>28</v>
      </c>
      <c r="H4175" s="1" t="s">
        <v>62</v>
      </c>
      <c r="I4175" s="5">
        <v>8</v>
      </c>
      <c r="J4175" s="1" t="s">
        <v>34</v>
      </c>
      <c r="K4175" s="1" t="s">
        <v>35</v>
      </c>
    </row>
    <row r="4176" spans="1:11" ht="13.5" thickBot="1">
      <c r="A4176" s="30">
        <v>45413</v>
      </c>
      <c r="B4176" s="1" t="s">
        <v>13</v>
      </c>
      <c r="C4176" s="1" t="s">
        <v>290</v>
      </c>
      <c r="D4176" s="1" t="s">
        <v>76</v>
      </c>
      <c r="E4176" s="1" t="str">
        <f>+VLOOKUP(D4176,'[1]Exportar Hoja de Trabajo'!$B$2:$F$2549,2,0)</f>
        <v>RIONEGRO - JOSE M. CORDOVA</v>
      </c>
      <c r="F4176" s="1" t="s">
        <v>27</v>
      </c>
      <c r="G4176" s="1" t="s">
        <v>28</v>
      </c>
      <c r="H4176" s="1" t="s">
        <v>20</v>
      </c>
      <c r="I4176" s="5">
        <v>7</v>
      </c>
      <c r="J4176" s="1" t="s">
        <v>167</v>
      </c>
      <c r="K4176" s="1" t="s">
        <v>168</v>
      </c>
    </row>
    <row r="4177" spans="1:11" ht="13.5" thickBot="1">
      <c r="A4177" s="30">
        <v>45413</v>
      </c>
      <c r="B4177" s="1" t="s">
        <v>13</v>
      </c>
      <c r="C4177" s="1" t="s">
        <v>290</v>
      </c>
      <c r="D4177" s="1" t="s">
        <v>76</v>
      </c>
      <c r="E4177" s="1" t="str">
        <f>+VLOOKUP(D4177,'[1]Exportar Hoja de Trabajo'!$B$2:$F$2549,2,0)</f>
        <v>RIONEGRO - JOSE M. CORDOVA</v>
      </c>
      <c r="F4177" s="1" t="s">
        <v>40</v>
      </c>
      <c r="G4177" s="1" t="s">
        <v>41</v>
      </c>
      <c r="H4177" s="1" t="s">
        <v>29</v>
      </c>
      <c r="I4177" s="5">
        <v>21</v>
      </c>
      <c r="J4177" s="1" t="s">
        <v>82</v>
      </c>
      <c r="K4177" s="1" t="s">
        <v>83</v>
      </c>
    </row>
    <row r="4178" spans="1:11" ht="13.5" thickBot="1">
      <c r="A4178" s="30">
        <v>45413</v>
      </c>
      <c r="B4178" s="1" t="s">
        <v>13</v>
      </c>
      <c r="C4178" s="1" t="s">
        <v>290</v>
      </c>
      <c r="D4178" s="1" t="s">
        <v>76</v>
      </c>
      <c r="E4178" s="1" t="str">
        <f>+VLOOKUP(D4178,'[1]Exportar Hoja de Trabajo'!$B$2:$F$2549,2,0)</f>
        <v>RIONEGRO - JOSE M. CORDOVA</v>
      </c>
      <c r="F4178" s="1" t="s">
        <v>40</v>
      </c>
      <c r="G4178" s="1" t="s">
        <v>41</v>
      </c>
      <c r="H4178" s="1" t="s">
        <v>67</v>
      </c>
      <c r="I4178" s="5">
        <v>31</v>
      </c>
      <c r="J4178" s="1" t="s">
        <v>68</v>
      </c>
      <c r="K4178" s="1" t="s">
        <v>69</v>
      </c>
    </row>
    <row r="4179" spans="1:11" ht="13.5" thickBot="1">
      <c r="A4179" s="30">
        <v>45413</v>
      </c>
      <c r="B4179" s="1" t="s">
        <v>13</v>
      </c>
      <c r="C4179" s="1" t="s">
        <v>290</v>
      </c>
      <c r="D4179" s="1" t="s">
        <v>76</v>
      </c>
      <c r="E4179" s="1" t="str">
        <f>+VLOOKUP(D4179,'[1]Exportar Hoja de Trabajo'!$B$2:$F$2549,2,0)</f>
        <v>RIONEGRO - JOSE M. CORDOVA</v>
      </c>
      <c r="F4179" s="1" t="s">
        <v>40</v>
      </c>
      <c r="G4179" s="1" t="s">
        <v>41</v>
      </c>
      <c r="H4179" s="1" t="s">
        <v>20</v>
      </c>
      <c r="I4179" s="5">
        <v>7</v>
      </c>
      <c r="J4179" s="1" t="s">
        <v>167</v>
      </c>
      <c r="K4179" s="1" t="s">
        <v>168</v>
      </c>
    </row>
    <row r="4180" spans="1:11" ht="13.5" thickBot="1">
      <c r="A4180" s="30">
        <v>45413</v>
      </c>
      <c r="B4180" s="1" t="s">
        <v>13</v>
      </c>
      <c r="C4180" s="1" t="s">
        <v>290</v>
      </c>
      <c r="D4180" s="1" t="s">
        <v>76</v>
      </c>
      <c r="E4180" s="1" t="str">
        <f>+VLOOKUP(D4180,'[1]Exportar Hoja de Trabajo'!$B$2:$F$2549,2,0)</f>
        <v>RIONEGRO - JOSE M. CORDOVA</v>
      </c>
      <c r="F4180" s="1" t="s">
        <v>40</v>
      </c>
      <c r="G4180" s="1" t="s">
        <v>41</v>
      </c>
      <c r="H4180" s="1" t="s">
        <v>55</v>
      </c>
      <c r="I4180" s="5">
        <v>19</v>
      </c>
      <c r="J4180" s="1" t="s">
        <v>46</v>
      </c>
      <c r="K4180" s="1" t="s">
        <v>47</v>
      </c>
    </row>
    <row r="4181" spans="1:11" ht="13.5" thickBot="1">
      <c r="A4181" s="30">
        <v>45413</v>
      </c>
      <c r="B4181" s="1" t="s">
        <v>13</v>
      </c>
      <c r="C4181" s="1" t="s">
        <v>290</v>
      </c>
      <c r="D4181" s="1" t="s">
        <v>76</v>
      </c>
      <c r="E4181" s="1" t="str">
        <f>+VLOOKUP(D4181,'[1]Exportar Hoja de Trabajo'!$B$2:$F$2549,2,0)</f>
        <v>RIONEGRO - JOSE M. CORDOVA</v>
      </c>
      <c r="F4181" s="1" t="s">
        <v>59</v>
      </c>
      <c r="G4181" s="1" t="s">
        <v>60</v>
      </c>
      <c r="H4181" s="1" t="s">
        <v>15</v>
      </c>
      <c r="I4181" s="5">
        <v>4</v>
      </c>
      <c r="J4181" s="1" t="s">
        <v>25</v>
      </c>
      <c r="K4181" s="1" t="s">
        <v>26</v>
      </c>
    </row>
    <row r="4182" spans="1:11" ht="13.5" thickBot="1">
      <c r="A4182" s="30">
        <v>45413</v>
      </c>
      <c r="B4182" s="1" t="s">
        <v>13</v>
      </c>
      <c r="C4182" s="1" t="s">
        <v>290</v>
      </c>
      <c r="D4182" s="1" t="s">
        <v>84</v>
      </c>
      <c r="E4182" s="1" t="str">
        <f>+VLOOKUP(D4182,'[1]Exportar Hoja de Trabajo'!$B$2:$F$2549,2,0)</f>
        <v>MONTERIA - LOS GARZONES</v>
      </c>
      <c r="F4182" s="1" t="s">
        <v>27</v>
      </c>
      <c r="G4182" s="1" t="s">
        <v>28</v>
      </c>
      <c r="H4182" s="1" t="s">
        <v>29</v>
      </c>
      <c r="I4182" s="5">
        <v>270</v>
      </c>
      <c r="J4182" s="1" t="s">
        <v>46</v>
      </c>
      <c r="K4182" s="1" t="s">
        <v>47</v>
      </c>
    </row>
    <row r="4183" spans="1:11" ht="13.5" thickBot="1">
      <c r="A4183" s="30">
        <v>45413</v>
      </c>
      <c r="B4183" s="1" t="s">
        <v>13</v>
      </c>
      <c r="C4183" s="1" t="s">
        <v>290</v>
      </c>
      <c r="D4183" s="1" t="s">
        <v>84</v>
      </c>
      <c r="E4183" s="1" t="str">
        <f>+VLOOKUP(D4183,'[1]Exportar Hoja de Trabajo'!$B$2:$F$2549,2,0)</f>
        <v>MONTERIA - LOS GARZONES</v>
      </c>
      <c r="F4183" s="1" t="s">
        <v>27</v>
      </c>
      <c r="G4183" s="1" t="s">
        <v>28</v>
      </c>
      <c r="H4183" s="1" t="s">
        <v>29</v>
      </c>
      <c r="I4183" s="5">
        <v>123</v>
      </c>
      <c r="J4183" s="1" t="s">
        <v>30</v>
      </c>
      <c r="K4183" s="1" t="s">
        <v>488</v>
      </c>
    </row>
    <row r="4184" spans="1:11" ht="13.5" thickBot="1">
      <c r="A4184" s="30">
        <v>45413</v>
      </c>
      <c r="B4184" s="1" t="s">
        <v>13</v>
      </c>
      <c r="C4184" s="1" t="s">
        <v>290</v>
      </c>
      <c r="D4184" s="1" t="s">
        <v>85</v>
      </c>
      <c r="E4184" s="1" t="str">
        <f>+VLOOKUP(D4184,'[1]Exportar Hoja de Trabajo'!$B$2:$F$2549,2,0)</f>
        <v>NEIVA - BENITO SALAS</v>
      </c>
      <c r="F4184" s="1" t="s">
        <v>23</v>
      </c>
      <c r="G4184" s="1" t="s">
        <v>24</v>
      </c>
      <c r="H4184" s="1" t="s">
        <v>29</v>
      </c>
      <c r="I4184" s="5">
        <v>64</v>
      </c>
      <c r="J4184" s="1" t="s">
        <v>46</v>
      </c>
      <c r="K4184" s="1" t="s">
        <v>47</v>
      </c>
    </row>
    <row r="4185" spans="1:11" ht="13.5" thickBot="1">
      <c r="A4185" s="30">
        <v>45413</v>
      </c>
      <c r="B4185" s="1" t="s">
        <v>13</v>
      </c>
      <c r="C4185" s="1" t="s">
        <v>290</v>
      </c>
      <c r="D4185" s="1" t="s">
        <v>85</v>
      </c>
      <c r="E4185" s="1" t="str">
        <f>+VLOOKUP(D4185,'[1]Exportar Hoja de Trabajo'!$B$2:$F$2549,2,0)</f>
        <v>NEIVA - BENITO SALAS</v>
      </c>
      <c r="F4185" s="1" t="s">
        <v>23</v>
      </c>
      <c r="G4185" s="1" t="s">
        <v>24</v>
      </c>
      <c r="H4185" s="1" t="s">
        <v>29</v>
      </c>
      <c r="I4185" s="5">
        <v>30</v>
      </c>
      <c r="J4185" s="1" t="s">
        <v>30</v>
      </c>
      <c r="K4185" s="1" t="s">
        <v>488</v>
      </c>
    </row>
    <row r="4186" spans="1:11" ht="13.5" thickBot="1">
      <c r="A4186" s="30">
        <v>45413</v>
      </c>
      <c r="B4186" s="1" t="s">
        <v>13</v>
      </c>
      <c r="C4186" s="1" t="s">
        <v>290</v>
      </c>
      <c r="D4186" s="1" t="s">
        <v>85</v>
      </c>
      <c r="E4186" s="1" t="str">
        <f>+VLOOKUP(D4186,'[1]Exportar Hoja de Trabajo'!$B$2:$F$2549,2,0)</f>
        <v>NEIVA - BENITO SALAS</v>
      </c>
      <c r="F4186" s="1" t="s">
        <v>40</v>
      </c>
      <c r="G4186" s="1" t="s">
        <v>41</v>
      </c>
      <c r="H4186" s="1" t="s">
        <v>29</v>
      </c>
      <c r="I4186" s="5">
        <v>79</v>
      </c>
      <c r="J4186" s="1" t="s">
        <v>30</v>
      </c>
      <c r="K4186" s="1" t="s">
        <v>488</v>
      </c>
    </row>
    <row r="4187" spans="1:11" ht="13.5" thickBot="1">
      <c r="A4187" s="30">
        <v>45413</v>
      </c>
      <c r="B4187" s="1" t="s">
        <v>13</v>
      </c>
      <c r="C4187" s="1" t="s">
        <v>290</v>
      </c>
      <c r="D4187" s="1" t="s">
        <v>85</v>
      </c>
      <c r="E4187" s="1" t="str">
        <f>+VLOOKUP(D4187,'[1]Exportar Hoja de Trabajo'!$B$2:$F$2549,2,0)</f>
        <v>NEIVA - BENITO SALAS</v>
      </c>
      <c r="F4187" s="1" t="s">
        <v>59</v>
      </c>
      <c r="G4187" s="1" t="s">
        <v>60</v>
      </c>
      <c r="H4187" s="1" t="s">
        <v>29</v>
      </c>
      <c r="I4187" s="5">
        <v>16</v>
      </c>
      <c r="J4187" s="1" t="s">
        <v>30</v>
      </c>
      <c r="K4187" s="1" t="s">
        <v>488</v>
      </c>
    </row>
    <row r="4188" spans="1:11" ht="13.5" thickBot="1">
      <c r="A4188" s="30">
        <v>45413</v>
      </c>
      <c r="B4188" s="1" t="s">
        <v>13</v>
      </c>
      <c r="C4188" s="1" t="s">
        <v>290</v>
      </c>
      <c r="D4188" s="1" t="s">
        <v>86</v>
      </c>
      <c r="E4188" s="1" t="str">
        <f>+VLOOKUP(D4188,'[1]Exportar Hoja de Trabajo'!$B$2:$F$2549,2,0)</f>
        <v>PEREIRA - MATECAÑA</v>
      </c>
      <c r="F4188" s="1" t="s">
        <v>65</v>
      </c>
      <c r="G4188" s="1" t="s">
        <v>66</v>
      </c>
      <c r="H4188" s="1" t="s">
        <v>29</v>
      </c>
      <c r="I4188" s="5">
        <v>2</v>
      </c>
      <c r="J4188" s="1" t="s">
        <v>30</v>
      </c>
      <c r="K4188" s="1" t="s">
        <v>488</v>
      </c>
    </row>
    <row r="4189" spans="1:11" ht="13.5" thickBot="1">
      <c r="A4189" s="30">
        <v>45413</v>
      </c>
      <c r="B4189" s="1" t="s">
        <v>13</v>
      </c>
      <c r="C4189" s="1" t="s">
        <v>290</v>
      </c>
      <c r="D4189" s="1" t="s">
        <v>86</v>
      </c>
      <c r="E4189" s="1" t="str">
        <f>+VLOOKUP(D4189,'[1]Exportar Hoja de Trabajo'!$B$2:$F$2549,2,0)</f>
        <v>PEREIRA - MATECAÑA</v>
      </c>
      <c r="F4189" s="1" t="s">
        <v>18</v>
      </c>
      <c r="G4189" s="1" t="s">
        <v>19</v>
      </c>
      <c r="H4189" s="1" t="s">
        <v>15</v>
      </c>
      <c r="I4189" s="5">
        <v>18</v>
      </c>
      <c r="J4189" s="1" t="s">
        <v>16</v>
      </c>
      <c r="K4189" s="1" t="s">
        <v>17</v>
      </c>
    </row>
    <row r="4190" spans="1:11" ht="13.5" thickBot="1">
      <c r="A4190" s="30">
        <v>45413</v>
      </c>
      <c r="B4190" s="1" t="s">
        <v>162</v>
      </c>
      <c r="C4190" s="1" t="s">
        <v>299</v>
      </c>
      <c r="D4190" s="1" t="s">
        <v>76</v>
      </c>
      <c r="E4190" s="1" t="str">
        <f>+VLOOKUP(D4190,'[1]Exportar Hoja de Trabajo'!$B$2:$F$2549,2,0)</f>
        <v>RIONEGRO - JOSE M. CORDOVA</v>
      </c>
      <c r="F4190" s="1" t="s">
        <v>18</v>
      </c>
      <c r="G4190" s="1" t="s">
        <v>19</v>
      </c>
      <c r="H4190" s="1" t="s">
        <v>130</v>
      </c>
      <c r="I4190" s="5">
        <v>2</v>
      </c>
      <c r="J4190" s="1" t="s">
        <v>131</v>
      </c>
      <c r="K4190" s="1" t="s">
        <v>132</v>
      </c>
    </row>
    <row r="4191" spans="1:11" ht="13.5" thickBot="1">
      <c r="A4191" s="30">
        <v>45413</v>
      </c>
      <c r="B4191" s="1" t="s">
        <v>162</v>
      </c>
      <c r="C4191" s="1" t="s">
        <v>299</v>
      </c>
      <c r="D4191" s="1" t="s">
        <v>76</v>
      </c>
      <c r="E4191" s="1" t="str">
        <f>+VLOOKUP(D4191,'[1]Exportar Hoja de Trabajo'!$B$2:$F$2549,2,0)</f>
        <v>RIONEGRO - JOSE M. CORDOVA</v>
      </c>
      <c r="F4191" s="1" t="s">
        <v>32</v>
      </c>
      <c r="G4191" s="1" t="s">
        <v>33</v>
      </c>
      <c r="H4191" s="1" t="s">
        <v>138</v>
      </c>
      <c r="I4191" s="5">
        <v>5</v>
      </c>
      <c r="J4191" s="1" t="s">
        <v>131</v>
      </c>
      <c r="K4191" s="1" t="s">
        <v>132</v>
      </c>
    </row>
    <row r="4192" spans="1:11" ht="13.5" thickBot="1">
      <c r="A4192" s="30">
        <v>45413</v>
      </c>
      <c r="B4192" s="1" t="s">
        <v>162</v>
      </c>
      <c r="C4192" s="1" t="s">
        <v>299</v>
      </c>
      <c r="D4192" s="1" t="s">
        <v>76</v>
      </c>
      <c r="E4192" s="1" t="str">
        <f>+VLOOKUP(D4192,'[1]Exportar Hoja de Trabajo'!$B$2:$F$2549,2,0)</f>
        <v>RIONEGRO - JOSE M. CORDOVA</v>
      </c>
      <c r="F4192" s="1" t="s">
        <v>38</v>
      </c>
      <c r="G4192" s="1" t="s">
        <v>39</v>
      </c>
      <c r="H4192" s="1" t="s">
        <v>138</v>
      </c>
      <c r="I4192" s="5">
        <v>1</v>
      </c>
      <c r="J4192" s="1" t="s">
        <v>131</v>
      </c>
      <c r="K4192" s="1" t="s">
        <v>132</v>
      </c>
    </row>
    <row r="4193" spans="1:11" ht="13.5" thickBot="1">
      <c r="A4193" s="30">
        <v>45413</v>
      </c>
      <c r="B4193" s="1" t="s">
        <v>162</v>
      </c>
      <c r="C4193" s="1" t="s">
        <v>299</v>
      </c>
      <c r="D4193" s="1" t="s">
        <v>76</v>
      </c>
      <c r="E4193" s="1" t="str">
        <f>+VLOOKUP(D4193,'[1]Exportar Hoja de Trabajo'!$B$2:$F$2549,2,0)</f>
        <v>RIONEGRO - JOSE M. CORDOVA</v>
      </c>
      <c r="F4193" s="1" t="s">
        <v>18</v>
      </c>
      <c r="G4193" s="1" t="s">
        <v>19</v>
      </c>
      <c r="H4193" s="1" t="s">
        <v>165</v>
      </c>
      <c r="I4193" s="5">
        <v>4</v>
      </c>
      <c r="J4193" s="1" t="s">
        <v>131</v>
      </c>
      <c r="K4193" s="1" t="s">
        <v>132</v>
      </c>
    </row>
    <row r="4194" spans="1:11" ht="13.5" thickBot="1">
      <c r="A4194" s="30">
        <v>45413</v>
      </c>
      <c r="B4194" s="1" t="s">
        <v>162</v>
      </c>
      <c r="C4194" s="1" t="s">
        <v>299</v>
      </c>
      <c r="D4194" s="1" t="s">
        <v>76</v>
      </c>
      <c r="E4194" s="1" t="str">
        <f>+VLOOKUP(D4194,'[1]Exportar Hoja de Trabajo'!$B$2:$F$2549,2,0)</f>
        <v>RIONEGRO - JOSE M. CORDOVA</v>
      </c>
      <c r="F4194" s="1" t="s">
        <v>36</v>
      </c>
      <c r="G4194" t="s">
        <v>347</v>
      </c>
      <c r="H4194" s="1" t="s">
        <v>149</v>
      </c>
      <c r="I4194" s="5">
        <v>1</v>
      </c>
      <c r="J4194" s="1" t="s">
        <v>131</v>
      </c>
      <c r="K4194" s="1" t="s">
        <v>132</v>
      </c>
    </row>
    <row r="4195" spans="1:11" ht="13.5" thickBot="1">
      <c r="A4195" s="30">
        <v>45413</v>
      </c>
      <c r="B4195" s="1" t="s">
        <v>162</v>
      </c>
      <c r="C4195" s="1" t="s">
        <v>299</v>
      </c>
      <c r="D4195" s="1" t="s">
        <v>76</v>
      </c>
      <c r="E4195" s="1" t="str">
        <f>+VLOOKUP(D4195,'[1]Exportar Hoja de Trabajo'!$B$2:$F$2549,2,0)</f>
        <v>RIONEGRO - JOSE M. CORDOVA</v>
      </c>
      <c r="F4195" s="1" t="s">
        <v>6</v>
      </c>
      <c r="G4195" s="1" t="s">
        <v>283</v>
      </c>
      <c r="H4195" s="1" t="s">
        <v>163</v>
      </c>
      <c r="I4195" s="5">
        <v>3</v>
      </c>
      <c r="J4195" s="1" t="s">
        <v>131</v>
      </c>
      <c r="K4195" s="1" t="s">
        <v>132</v>
      </c>
    </row>
    <row r="4196" spans="1:11" ht="13.5" thickBot="1">
      <c r="A4196" s="30">
        <v>45413</v>
      </c>
      <c r="B4196" s="1" t="s">
        <v>162</v>
      </c>
      <c r="C4196" s="1" t="s">
        <v>299</v>
      </c>
      <c r="D4196" s="1" t="s">
        <v>76</v>
      </c>
      <c r="E4196" s="1" t="str">
        <f>+VLOOKUP(D4196,'[1]Exportar Hoja de Trabajo'!$B$2:$F$2549,2,0)</f>
        <v>RIONEGRO - JOSE M. CORDOVA</v>
      </c>
      <c r="F4196" s="1" t="s">
        <v>18</v>
      </c>
      <c r="G4196" s="1" t="s">
        <v>19</v>
      </c>
      <c r="H4196" s="1" t="s">
        <v>218</v>
      </c>
      <c r="I4196" s="5">
        <v>6</v>
      </c>
      <c r="J4196" s="1" t="s">
        <v>131</v>
      </c>
      <c r="K4196" s="1" t="s">
        <v>132</v>
      </c>
    </row>
    <row r="4197" spans="1:11" ht="13.5" thickBot="1">
      <c r="A4197" s="30">
        <v>45413</v>
      </c>
      <c r="B4197" s="1" t="s">
        <v>13</v>
      </c>
      <c r="C4197" s="1" t="s">
        <v>290</v>
      </c>
      <c r="D4197" s="1" t="s">
        <v>86</v>
      </c>
      <c r="E4197" s="1" t="str">
        <f>+VLOOKUP(D4197,'[1]Exportar Hoja de Trabajo'!$B$2:$F$2549,2,0)</f>
        <v>PEREIRA - MATECAÑA</v>
      </c>
      <c r="F4197" s="1" t="s">
        <v>27</v>
      </c>
      <c r="G4197" s="1" t="s">
        <v>28</v>
      </c>
      <c r="H4197" s="1" t="s">
        <v>15</v>
      </c>
      <c r="I4197" s="5">
        <v>29</v>
      </c>
      <c r="J4197" s="1" t="s">
        <v>25</v>
      </c>
      <c r="K4197" s="1" t="s">
        <v>26</v>
      </c>
    </row>
    <row r="4198" spans="1:11" ht="13.5" thickBot="1">
      <c r="A4198" s="30">
        <v>45413</v>
      </c>
      <c r="B4198" s="1" t="s">
        <v>13</v>
      </c>
      <c r="C4198" s="1" t="s">
        <v>290</v>
      </c>
      <c r="D4198" s="1" t="s">
        <v>86</v>
      </c>
      <c r="E4198" s="1" t="str">
        <f>+VLOOKUP(D4198,'[1]Exportar Hoja de Trabajo'!$B$2:$F$2549,2,0)</f>
        <v>PEREIRA - MATECAÑA</v>
      </c>
      <c r="F4198" s="1" t="s">
        <v>27</v>
      </c>
      <c r="G4198" s="1" t="s">
        <v>28</v>
      </c>
      <c r="H4198" s="1" t="s">
        <v>15</v>
      </c>
      <c r="I4198" s="5">
        <v>15</v>
      </c>
      <c r="J4198" s="1" t="s">
        <v>16</v>
      </c>
      <c r="K4198" s="1" t="s">
        <v>17</v>
      </c>
    </row>
    <row r="4199" spans="1:11" ht="13.5" thickBot="1">
      <c r="A4199" s="30">
        <v>45413</v>
      </c>
      <c r="B4199" s="1" t="s">
        <v>13</v>
      </c>
      <c r="C4199" s="1" t="s">
        <v>290</v>
      </c>
      <c r="D4199" s="1" t="s">
        <v>86</v>
      </c>
      <c r="E4199" s="1" t="str">
        <f>+VLOOKUP(D4199,'[1]Exportar Hoja de Trabajo'!$B$2:$F$2549,2,0)</f>
        <v>PEREIRA - MATECAÑA</v>
      </c>
      <c r="F4199" s="1" t="s">
        <v>38</v>
      </c>
      <c r="G4199" s="1" t="s">
        <v>39</v>
      </c>
      <c r="H4199" s="1" t="s">
        <v>15</v>
      </c>
      <c r="I4199" s="5">
        <v>29</v>
      </c>
      <c r="J4199" s="1" t="s">
        <v>25</v>
      </c>
      <c r="K4199" s="1" t="s">
        <v>26</v>
      </c>
    </row>
    <row r="4200" spans="1:11" ht="13.5" thickBot="1">
      <c r="A4200" s="30">
        <v>45413</v>
      </c>
      <c r="B4200" s="1" t="s">
        <v>13</v>
      </c>
      <c r="C4200" s="1" t="s">
        <v>290</v>
      </c>
      <c r="D4200" s="1" t="s">
        <v>87</v>
      </c>
      <c r="E4200" s="1" t="str">
        <f>+VLOOKUP(D4200,'[1]Exportar Hoja de Trabajo'!$B$2:$F$2549,2,0)</f>
        <v>PASTO - ANTONIO NARIQO</v>
      </c>
      <c r="F4200" s="1" t="s">
        <v>32</v>
      </c>
      <c r="G4200" s="1" t="s">
        <v>33</v>
      </c>
      <c r="H4200" s="1" t="s">
        <v>45</v>
      </c>
      <c r="I4200" s="5">
        <v>4</v>
      </c>
      <c r="J4200" s="1" t="s">
        <v>46</v>
      </c>
      <c r="K4200" s="1" t="s">
        <v>47</v>
      </c>
    </row>
    <row r="4201" spans="1:11" ht="13.5" thickBot="1">
      <c r="A4201" s="30">
        <v>45413</v>
      </c>
      <c r="B4201" s="1" t="s">
        <v>13</v>
      </c>
      <c r="C4201" s="1" t="s">
        <v>290</v>
      </c>
      <c r="D4201" s="1" t="s">
        <v>87</v>
      </c>
      <c r="E4201" s="1" t="str">
        <f>+VLOOKUP(D4201,'[1]Exportar Hoja de Trabajo'!$B$2:$F$2549,2,0)</f>
        <v>PASTO - ANTONIO NARIQO</v>
      </c>
      <c r="F4201" s="1" t="s">
        <v>23</v>
      </c>
      <c r="G4201" s="1" t="s">
        <v>24</v>
      </c>
      <c r="H4201" s="1" t="s">
        <v>29</v>
      </c>
      <c r="I4201" s="5">
        <v>155</v>
      </c>
      <c r="J4201" s="1" t="s">
        <v>46</v>
      </c>
      <c r="K4201" s="1" t="s">
        <v>47</v>
      </c>
    </row>
    <row r="4202" spans="1:11" ht="13.5" thickBot="1">
      <c r="A4202" s="30">
        <v>45413</v>
      </c>
      <c r="B4202" s="1" t="s">
        <v>13</v>
      </c>
      <c r="C4202" s="1" t="s">
        <v>290</v>
      </c>
      <c r="D4202" s="1" t="s">
        <v>87</v>
      </c>
      <c r="E4202" s="1" t="str">
        <f>+VLOOKUP(D4202,'[1]Exportar Hoja de Trabajo'!$B$2:$F$2549,2,0)</f>
        <v>PASTO - ANTONIO NARIQO</v>
      </c>
      <c r="F4202" s="1" t="s">
        <v>40</v>
      </c>
      <c r="G4202" s="1" t="s">
        <v>41</v>
      </c>
      <c r="H4202" s="1" t="s">
        <v>29</v>
      </c>
      <c r="I4202" s="5">
        <v>167</v>
      </c>
      <c r="J4202" s="1" t="s">
        <v>30</v>
      </c>
      <c r="K4202" s="1" t="s">
        <v>488</v>
      </c>
    </row>
    <row r="4203" spans="1:11" ht="13.5" thickBot="1">
      <c r="A4203" s="30">
        <v>45413</v>
      </c>
      <c r="B4203" s="1" t="s">
        <v>13</v>
      </c>
      <c r="C4203" s="1" t="s">
        <v>290</v>
      </c>
      <c r="D4203" s="1" t="s">
        <v>88</v>
      </c>
      <c r="E4203" s="1" t="str">
        <f>+VLOOKUP(D4203,'[1]Exportar Hoja de Trabajo'!$B$2:$F$2549,2,0)</f>
        <v>ALMIRANTE PADILLA</v>
      </c>
      <c r="F4203" s="1" t="s">
        <v>6</v>
      </c>
      <c r="G4203" s="1" t="s">
        <v>283</v>
      </c>
      <c r="H4203" s="1" t="s">
        <v>29</v>
      </c>
      <c r="I4203" s="5">
        <v>798</v>
      </c>
      <c r="J4203" s="1" t="s">
        <v>46</v>
      </c>
      <c r="K4203" s="1" t="s">
        <v>47</v>
      </c>
    </row>
    <row r="4204" spans="1:11" ht="13.5" thickBot="1">
      <c r="A4204" s="30">
        <v>45413</v>
      </c>
      <c r="B4204" s="1" t="s">
        <v>13</v>
      </c>
      <c r="C4204" s="1" t="s">
        <v>290</v>
      </c>
      <c r="D4204" s="1" t="s">
        <v>88</v>
      </c>
      <c r="E4204" s="1" t="str">
        <f>+VLOOKUP(D4204,'[1]Exportar Hoja de Trabajo'!$B$2:$F$2549,2,0)</f>
        <v>ALMIRANTE PADILLA</v>
      </c>
      <c r="F4204" s="1" t="s">
        <v>65</v>
      </c>
      <c r="G4204" s="1" t="s">
        <v>66</v>
      </c>
      <c r="H4204" s="1" t="s">
        <v>29</v>
      </c>
      <c r="I4204" s="5">
        <v>4</v>
      </c>
      <c r="J4204" s="1" t="s">
        <v>46</v>
      </c>
      <c r="K4204" s="1" t="s">
        <v>47</v>
      </c>
    </row>
    <row r="4205" spans="1:11" ht="13.5" thickBot="1">
      <c r="A4205" s="30">
        <v>45413</v>
      </c>
      <c r="B4205" s="1" t="s">
        <v>13</v>
      </c>
      <c r="C4205" s="1" t="s">
        <v>290</v>
      </c>
      <c r="D4205" s="1" t="s">
        <v>88</v>
      </c>
      <c r="E4205" s="1" t="str">
        <f>+VLOOKUP(D4205,'[1]Exportar Hoja de Trabajo'!$B$2:$F$2549,2,0)</f>
        <v>ALMIRANTE PADILLA</v>
      </c>
      <c r="F4205" s="1" t="s">
        <v>27</v>
      </c>
      <c r="G4205" s="1" t="s">
        <v>28</v>
      </c>
      <c r="H4205" s="1" t="s">
        <v>29</v>
      </c>
      <c r="I4205" s="5">
        <v>126</v>
      </c>
      <c r="J4205" s="1" t="s">
        <v>46</v>
      </c>
      <c r="K4205" s="1" t="s">
        <v>47</v>
      </c>
    </row>
    <row r="4206" spans="1:11" ht="13.5" thickBot="1">
      <c r="A4206" s="30">
        <v>45413</v>
      </c>
      <c r="B4206" s="1" t="s">
        <v>13</v>
      </c>
      <c r="C4206" s="1" t="s">
        <v>290</v>
      </c>
      <c r="D4206" s="1" t="s">
        <v>88</v>
      </c>
      <c r="E4206" s="1" t="str">
        <f>+VLOOKUP(D4206,'[1]Exportar Hoja de Trabajo'!$B$2:$F$2549,2,0)</f>
        <v>ALMIRANTE PADILLA</v>
      </c>
      <c r="F4206" s="1" t="s">
        <v>59</v>
      </c>
      <c r="G4206" s="1" t="s">
        <v>60</v>
      </c>
      <c r="H4206" s="1" t="s">
        <v>45</v>
      </c>
      <c r="I4206" s="5">
        <v>11</v>
      </c>
      <c r="J4206" s="1" t="s">
        <v>46</v>
      </c>
      <c r="K4206" s="1" t="s">
        <v>47</v>
      </c>
    </row>
    <row r="4207" spans="1:11" ht="13.5" thickBot="1">
      <c r="A4207" s="30">
        <v>45413</v>
      </c>
      <c r="B4207" s="1" t="s">
        <v>13</v>
      </c>
      <c r="C4207" s="1" t="s">
        <v>290</v>
      </c>
      <c r="D4207" s="1" t="s">
        <v>89</v>
      </c>
      <c r="E4207" s="1" t="str">
        <f>+VLOOKUP(D4207,'[1]Exportar Hoja de Trabajo'!$B$2:$F$2549,2,0)</f>
        <v>SIMON BOLIVAR</v>
      </c>
      <c r="F4207" s="1" t="s">
        <v>32</v>
      </c>
      <c r="G4207" s="1" t="s">
        <v>33</v>
      </c>
      <c r="H4207" s="1" t="s">
        <v>49</v>
      </c>
      <c r="I4207" s="5">
        <v>175</v>
      </c>
      <c r="J4207" s="1" t="s">
        <v>50</v>
      </c>
      <c r="K4207" s="1" t="s">
        <v>51</v>
      </c>
    </row>
    <row r="4208" spans="1:11" ht="13.5" thickBot="1">
      <c r="A4208" s="30">
        <v>45413</v>
      </c>
      <c r="B4208" s="1" t="s">
        <v>13</v>
      </c>
      <c r="C4208" s="1" t="s">
        <v>290</v>
      </c>
      <c r="D4208" s="1" t="s">
        <v>89</v>
      </c>
      <c r="E4208" s="1" t="str">
        <f>+VLOOKUP(D4208,'[1]Exportar Hoja de Trabajo'!$B$2:$F$2549,2,0)</f>
        <v>SIMON BOLIVAR</v>
      </c>
      <c r="F4208" s="1" t="s">
        <v>32</v>
      </c>
      <c r="G4208" s="1" t="s">
        <v>33</v>
      </c>
      <c r="H4208" s="1" t="s">
        <v>29</v>
      </c>
      <c r="I4208" s="5">
        <v>269</v>
      </c>
      <c r="J4208" s="1" t="s">
        <v>30</v>
      </c>
      <c r="K4208" s="1" t="s">
        <v>488</v>
      </c>
    </row>
    <row r="4209" spans="1:11" ht="13.5" thickBot="1">
      <c r="A4209" s="30">
        <v>45413</v>
      </c>
      <c r="B4209" s="1" t="s">
        <v>13</v>
      </c>
      <c r="C4209" s="1" t="s">
        <v>290</v>
      </c>
      <c r="D4209" s="1" t="s">
        <v>89</v>
      </c>
      <c r="E4209" s="1" t="str">
        <f>+VLOOKUP(D4209,'[1]Exportar Hoja de Trabajo'!$B$2:$F$2549,2,0)</f>
        <v>SIMON BOLIVAR</v>
      </c>
      <c r="F4209" s="1" t="s">
        <v>65</v>
      </c>
      <c r="G4209" s="1" t="s">
        <v>66</v>
      </c>
      <c r="H4209" s="1" t="s">
        <v>49</v>
      </c>
      <c r="I4209" s="5">
        <v>11</v>
      </c>
      <c r="J4209" s="1" t="s">
        <v>50</v>
      </c>
      <c r="K4209" s="1" t="s">
        <v>51</v>
      </c>
    </row>
    <row r="4210" spans="1:11" ht="13.5" thickBot="1">
      <c r="A4210" s="30">
        <v>45413</v>
      </c>
      <c r="B4210" s="1" t="s">
        <v>13</v>
      </c>
      <c r="C4210" s="1" t="s">
        <v>290</v>
      </c>
      <c r="D4210" s="1" t="s">
        <v>89</v>
      </c>
      <c r="E4210" s="1" t="str">
        <f>+VLOOKUP(D4210,'[1]Exportar Hoja de Trabajo'!$B$2:$F$2549,2,0)</f>
        <v>SIMON BOLIVAR</v>
      </c>
      <c r="F4210" s="1" t="s">
        <v>18</v>
      </c>
      <c r="G4210" s="1" t="s">
        <v>19</v>
      </c>
      <c r="H4210" s="1" t="s">
        <v>49</v>
      </c>
      <c r="I4210" s="5">
        <v>175</v>
      </c>
      <c r="J4210" s="1" t="s">
        <v>50</v>
      </c>
      <c r="K4210" s="1" t="s">
        <v>51</v>
      </c>
    </row>
    <row r="4211" spans="1:11" ht="13.5" thickBot="1">
      <c r="A4211" s="30">
        <v>45413</v>
      </c>
      <c r="B4211" s="1" t="s">
        <v>13</v>
      </c>
      <c r="C4211" s="1" t="s">
        <v>290</v>
      </c>
      <c r="D4211" s="1" t="s">
        <v>89</v>
      </c>
      <c r="E4211" s="1" t="str">
        <f>+VLOOKUP(D4211,'[1]Exportar Hoja de Trabajo'!$B$2:$F$2549,2,0)</f>
        <v>SIMON BOLIVAR</v>
      </c>
      <c r="F4211" s="1" t="s">
        <v>18</v>
      </c>
      <c r="G4211" s="1" t="s">
        <v>19</v>
      </c>
      <c r="H4211" s="1" t="s">
        <v>20</v>
      </c>
      <c r="I4211" s="5">
        <v>2</v>
      </c>
      <c r="J4211" s="1" t="s">
        <v>175</v>
      </c>
      <c r="K4211" s="1" t="s">
        <v>176</v>
      </c>
    </row>
    <row r="4212" spans="1:11" ht="13.5" thickBot="1">
      <c r="A4212" s="30">
        <v>45413</v>
      </c>
      <c r="B4212" s="1" t="s">
        <v>13</v>
      </c>
      <c r="C4212" s="1" t="s">
        <v>290</v>
      </c>
      <c r="D4212" s="1" t="s">
        <v>89</v>
      </c>
      <c r="E4212" s="1" t="str">
        <f>+VLOOKUP(D4212,'[1]Exportar Hoja de Trabajo'!$B$2:$F$2549,2,0)</f>
        <v>SIMON BOLIVAR</v>
      </c>
      <c r="F4212" s="1" t="s">
        <v>23</v>
      </c>
      <c r="G4212" s="1" t="s">
        <v>24</v>
      </c>
      <c r="H4212" s="1" t="s">
        <v>120</v>
      </c>
      <c r="I4212" s="5">
        <v>13</v>
      </c>
      <c r="J4212" s="1" t="s">
        <v>115</v>
      </c>
      <c r="K4212" s="1" t="s">
        <v>116</v>
      </c>
    </row>
    <row r="4213" spans="1:11" ht="13.5" thickBot="1">
      <c r="A4213" s="30">
        <v>45413</v>
      </c>
      <c r="B4213" s="1" t="s">
        <v>13</v>
      </c>
      <c r="C4213" s="1" t="s">
        <v>290</v>
      </c>
      <c r="D4213" s="1" t="s">
        <v>89</v>
      </c>
      <c r="E4213" s="1" t="str">
        <f>+VLOOKUP(D4213,'[1]Exportar Hoja de Trabajo'!$B$2:$F$2549,2,0)</f>
        <v>SIMON BOLIVAR</v>
      </c>
      <c r="F4213" s="1" t="s">
        <v>40</v>
      </c>
      <c r="G4213" s="1" t="s">
        <v>41</v>
      </c>
      <c r="H4213" s="1" t="s">
        <v>15</v>
      </c>
      <c r="I4213" s="5">
        <v>22</v>
      </c>
      <c r="J4213" s="1" t="s">
        <v>25</v>
      </c>
      <c r="K4213" s="1" t="s">
        <v>26</v>
      </c>
    </row>
    <row r="4214" spans="1:11" ht="13.5" thickBot="1">
      <c r="A4214" s="30">
        <v>45413</v>
      </c>
      <c r="B4214" s="1" t="s">
        <v>186</v>
      </c>
      <c r="C4214" s="1" t="s">
        <v>297</v>
      </c>
      <c r="D4214" s="1" t="s">
        <v>5</v>
      </c>
      <c r="E4214" s="1" t="str">
        <f>+VLOOKUP(D4214,'[1]Exportar Hoja de Trabajo'!$B$2:$F$2549,2,0)</f>
        <v>BOGOTA - EL DORADO LUIS CARLOS GALAN SARMIENTO</v>
      </c>
      <c r="F4214" s="1" t="s">
        <v>36</v>
      </c>
      <c r="G4214" t="s">
        <v>347</v>
      </c>
      <c r="H4214" s="1" t="s">
        <v>193</v>
      </c>
      <c r="I4214" s="5">
        <v>1</v>
      </c>
      <c r="J4214" s="1" t="s">
        <v>90</v>
      </c>
      <c r="K4214" s="1" t="s">
        <v>194</v>
      </c>
    </row>
    <row r="4215" spans="1:11" ht="13.5" thickBot="1">
      <c r="A4215" s="30">
        <v>45413</v>
      </c>
      <c r="B4215" s="1" t="s">
        <v>13</v>
      </c>
      <c r="C4215" s="1" t="s">
        <v>290</v>
      </c>
      <c r="D4215" s="1" t="s">
        <v>14</v>
      </c>
      <c r="E4215" s="1" t="str">
        <f>+VLOOKUP(D4215,'[1]Exportar Hoja de Trabajo'!$B$2:$F$2549,2,0)</f>
        <v>SAN ANDRES-GUSTAVO ROJAS PINILLA</v>
      </c>
      <c r="F4215" s="1" t="s">
        <v>18</v>
      </c>
      <c r="G4215" s="1" t="s">
        <v>19</v>
      </c>
      <c r="H4215" s="1" t="s">
        <v>29</v>
      </c>
      <c r="I4215" s="5">
        <v>303</v>
      </c>
      <c r="J4215" s="1" t="s">
        <v>30</v>
      </c>
      <c r="K4215" s="1" t="s">
        <v>488</v>
      </c>
    </row>
    <row r="4216" spans="1:11" ht="13.5" thickBot="1">
      <c r="A4216" s="30">
        <v>45413</v>
      </c>
      <c r="B4216" s="1" t="s">
        <v>13</v>
      </c>
      <c r="C4216" s="1" t="s">
        <v>290</v>
      </c>
      <c r="D4216" s="1" t="s">
        <v>31</v>
      </c>
      <c r="E4216" s="1" t="str">
        <f>+VLOOKUP(D4216,'[1]Exportar Hoja de Trabajo'!$B$2:$F$2549,2,0)</f>
        <v>EL EDEN</v>
      </c>
      <c r="F4216" s="1" t="s">
        <v>18</v>
      </c>
      <c r="G4216" s="1" t="s">
        <v>19</v>
      </c>
      <c r="H4216" s="1" t="s">
        <v>15</v>
      </c>
      <c r="I4216" s="5">
        <v>13</v>
      </c>
      <c r="J4216" s="1" t="s">
        <v>25</v>
      </c>
      <c r="K4216" s="1" t="s">
        <v>26</v>
      </c>
    </row>
    <row r="4217" spans="1:11" ht="13.5" thickBot="1">
      <c r="A4217" s="30">
        <v>45413</v>
      </c>
      <c r="B4217" s="1" t="s">
        <v>13</v>
      </c>
      <c r="C4217" s="1" t="s">
        <v>290</v>
      </c>
      <c r="D4217" s="1" t="s">
        <v>31</v>
      </c>
      <c r="E4217" s="1" t="str">
        <f>+VLOOKUP(D4217,'[1]Exportar Hoja de Trabajo'!$B$2:$F$2549,2,0)</f>
        <v>EL EDEN</v>
      </c>
      <c r="F4217" s="1" t="s">
        <v>27</v>
      </c>
      <c r="G4217" s="1" t="s">
        <v>28</v>
      </c>
      <c r="H4217" s="1" t="s">
        <v>29</v>
      </c>
      <c r="I4217" s="5">
        <v>146</v>
      </c>
      <c r="J4217" s="1" t="s">
        <v>46</v>
      </c>
      <c r="K4217" s="1" t="s">
        <v>47</v>
      </c>
    </row>
    <row r="4218" spans="1:11" ht="13.5" thickBot="1">
      <c r="A4218" s="30">
        <v>45413</v>
      </c>
      <c r="B4218" s="1" t="s">
        <v>13</v>
      </c>
      <c r="C4218" s="1" t="s">
        <v>290</v>
      </c>
      <c r="D4218" s="1" t="s">
        <v>31</v>
      </c>
      <c r="E4218" s="1" t="str">
        <f>+VLOOKUP(D4218,'[1]Exportar Hoja de Trabajo'!$B$2:$F$2549,2,0)</f>
        <v>EL EDEN</v>
      </c>
      <c r="F4218" s="1" t="s">
        <v>27</v>
      </c>
      <c r="G4218" s="1" t="s">
        <v>28</v>
      </c>
      <c r="H4218" s="1" t="s">
        <v>15</v>
      </c>
      <c r="I4218" s="5">
        <v>13</v>
      </c>
      <c r="J4218" s="1" t="s">
        <v>25</v>
      </c>
      <c r="K4218" s="1" t="s">
        <v>26</v>
      </c>
    </row>
    <row r="4219" spans="1:11" ht="13.5" thickBot="1">
      <c r="A4219" s="30">
        <v>45413</v>
      </c>
      <c r="B4219" s="1" t="s">
        <v>13</v>
      </c>
      <c r="C4219" s="1" t="s">
        <v>290</v>
      </c>
      <c r="D4219" s="1" t="s">
        <v>37</v>
      </c>
      <c r="E4219" s="1" t="str">
        <f>+VLOOKUP(D4219,'[1]Exportar Hoja de Trabajo'!$B$2:$F$2549,2,0)</f>
        <v>BARRANQUILLA-E. CORTISSOZ</v>
      </c>
      <c r="F4219" s="1" t="s">
        <v>32</v>
      </c>
      <c r="G4219" s="1" t="s">
        <v>33</v>
      </c>
      <c r="H4219" s="1" t="s">
        <v>20</v>
      </c>
      <c r="I4219" s="5">
        <v>1</v>
      </c>
      <c r="J4219" s="1" t="s">
        <v>184</v>
      </c>
      <c r="K4219" s="1" t="s">
        <v>185</v>
      </c>
    </row>
    <row r="4220" spans="1:11" ht="13.5" thickBot="1">
      <c r="A4220" s="30">
        <v>45413</v>
      </c>
      <c r="B4220" s="1" t="s">
        <v>13</v>
      </c>
      <c r="C4220" s="1" t="s">
        <v>290</v>
      </c>
      <c r="D4220" s="1" t="s">
        <v>37</v>
      </c>
      <c r="E4220" s="1" t="str">
        <f>+VLOOKUP(D4220,'[1]Exportar Hoja de Trabajo'!$B$2:$F$2549,2,0)</f>
        <v>BARRANQUILLA-E. CORTISSOZ</v>
      </c>
      <c r="F4220" s="1" t="s">
        <v>38</v>
      </c>
      <c r="G4220" s="1" t="s">
        <v>39</v>
      </c>
      <c r="H4220" s="1" t="s">
        <v>29</v>
      </c>
      <c r="I4220" s="5">
        <v>29</v>
      </c>
      <c r="J4220" s="1" t="s">
        <v>34</v>
      </c>
      <c r="K4220" s="1" t="s">
        <v>35</v>
      </c>
    </row>
    <row r="4221" spans="1:11" ht="13.5" thickBot="1">
      <c r="A4221" s="30">
        <v>45413</v>
      </c>
      <c r="B4221" s="1" t="s">
        <v>13</v>
      </c>
      <c r="C4221" s="1" t="s">
        <v>290</v>
      </c>
      <c r="D4221" s="1" t="s">
        <v>44</v>
      </c>
      <c r="E4221" s="1" t="str">
        <f>+VLOOKUP(D4221,'[1]Exportar Hoja de Trabajo'!$B$2:$F$2549,2,0)</f>
        <v>BUCARAMANGA - PALONEGRO</v>
      </c>
      <c r="F4221" s="1" t="s">
        <v>6</v>
      </c>
      <c r="G4221" s="1" t="s">
        <v>283</v>
      </c>
      <c r="H4221" s="1" t="s">
        <v>45</v>
      </c>
      <c r="I4221" s="5">
        <v>436</v>
      </c>
      <c r="J4221" s="1" t="s">
        <v>46</v>
      </c>
      <c r="K4221" s="1" t="s">
        <v>47</v>
      </c>
    </row>
    <row r="4222" spans="1:11" ht="13.5" thickBot="1">
      <c r="A4222" s="30">
        <v>45413</v>
      </c>
      <c r="B4222" s="1" t="s">
        <v>13</v>
      </c>
      <c r="C4222" s="1" t="s">
        <v>290</v>
      </c>
      <c r="D4222" s="1" t="s">
        <v>44</v>
      </c>
      <c r="E4222" s="1" t="str">
        <f>+VLOOKUP(D4222,'[1]Exportar Hoja de Trabajo'!$B$2:$F$2549,2,0)</f>
        <v>BUCARAMANGA - PALONEGRO</v>
      </c>
      <c r="F4222" s="1" t="s">
        <v>65</v>
      </c>
      <c r="G4222" s="1" t="s">
        <v>66</v>
      </c>
      <c r="H4222" s="1" t="s">
        <v>29</v>
      </c>
      <c r="I4222" s="5">
        <v>2</v>
      </c>
      <c r="J4222" s="1" t="s">
        <v>30</v>
      </c>
      <c r="K4222" s="1" t="s">
        <v>488</v>
      </c>
    </row>
    <row r="4223" spans="1:11" ht="13.5" thickBot="1">
      <c r="A4223" s="30">
        <v>45413</v>
      </c>
      <c r="B4223" s="1" t="s">
        <v>13</v>
      </c>
      <c r="C4223" s="1" t="s">
        <v>290</v>
      </c>
      <c r="D4223" s="1" t="s">
        <v>44</v>
      </c>
      <c r="E4223" s="1" t="str">
        <f>+VLOOKUP(D4223,'[1]Exportar Hoja de Trabajo'!$B$2:$F$2549,2,0)</f>
        <v>BUCARAMANGA - PALONEGRO</v>
      </c>
      <c r="F4223" s="1" t="s">
        <v>23</v>
      </c>
      <c r="G4223" s="1" t="s">
        <v>24</v>
      </c>
      <c r="H4223" s="1" t="s">
        <v>29</v>
      </c>
      <c r="I4223" s="5">
        <v>194</v>
      </c>
      <c r="J4223" s="1" t="s">
        <v>30</v>
      </c>
      <c r="K4223" s="1" t="s">
        <v>488</v>
      </c>
    </row>
    <row r="4224" spans="1:11" ht="13.5" thickBot="1">
      <c r="A4224" s="30">
        <v>45413</v>
      </c>
      <c r="B4224" s="1" t="s">
        <v>13</v>
      </c>
      <c r="C4224" s="1" t="s">
        <v>290</v>
      </c>
      <c r="D4224" s="1" t="s">
        <v>44</v>
      </c>
      <c r="E4224" s="1" t="str">
        <f>+VLOOKUP(D4224,'[1]Exportar Hoja de Trabajo'!$B$2:$F$2549,2,0)</f>
        <v>BUCARAMANGA - PALONEGRO</v>
      </c>
      <c r="F4224" s="1" t="s">
        <v>23</v>
      </c>
      <c r="G4224" s="1" t="s">
        <v>24</v>
      </c>
      <c r="H4224" s="1" t="s">
        <v>120</v>
      </c>
      <c r="I4224" s="5">
        <v>1</v>
      </c>
      <c r="J4224" s="1" t="s">
        <v>57</v>
      </c>
      <c r="K4224" s="1" t="s">
        <v>58</v>
      </c>
    </row>
    <row r="4225" spans="1:11" ht="13.5" thickBot="1">
      <c r="A4225" s="30">
        <v>45413</v>
      </c>
      <c r="B4225" s="1" t="s">
        <v>13</v>
      </c>
      <c r="C4225" s="1" t="s">
        <v>290</v>
      </c>
      <c r="D4225" s="1" t="s">
        <v>44</v>
      </c>
      <c r="E4225" s="1" t="str">
        <f>+VLOOKUP(D4225,'[1]Exportar Hoja de Trabajo'!$B$2:$F$2549,2,0)</f>
        <v>BUCARAMANGA - PALONEGRO</v>
      </c>
      <c r="F4225" s="1" t="s">
        <v>38</v>
      </c>
      <c r="G4225" s="1" t="s">
        <v>39</v>
      </c>
      <c r="H4225" s="1" t="s">
        <v>29</v>
      </c>
      <c r="I4225" s="5">
        <v>53</v>
      </c>
      <c r="J4225" s="1" t="s">
        <v>46</v>
      </c>
      <c r="K4225" s="1" t="s">
        <v>47</v>
      </c>
    </row>
    <row r="4226" spans="1:11" ht="13.5" thickBot="1">
      <c r="A4226" s="30">
        <v>45413</v>
      </c>
      <c r="B4226" s="1" t="s">
        <v>13</v>
      </c>
      <c r="C4226" s="1" t="s">
        <v>290</v>
      </c>
      <c r="D4226" s="1" t="s">
        <v>44</v>
      </c>
      <c r="E4226" s="1" t="str">
        <f>+VLOOKUP(D4226,'[1]Exportar Hoja de Trabajo'!$B$2:$F$2549,2,0)</f>
        <v>BUCARAMANGA - PALONEGRO</v>
      </c>
      <c r="F4226" s="1" t="s">
        <v>40</v>
      </c>
      <c r="G4226" s="1" t="s">
        <v>41</v>
      </c>
      <c r="H4226" s="1" t="s">
        <v>29</v>
      </c>
      <c r="I4226" s="5">
        <v>932</v>
      </c>
      <c r="J4226" s="1" t="s">
        <v>46</v>
      </c>
      <c r="K4226" s="1" t="s">
        <v>47</v>
      </c>
    </row>
    <row r="4227" spans="1:11" ht="13.5" thickBot="1">
      <c r="A4227" s="30">
        <v>45413</v>
      </c>
      <c r="B4227" s="1" t="s">
        <v>13</v>
      </c>
      <c r="C4227" s="1" t="s">
        <v>290</v>
      </c>
      <c r="D4227" s="1" t="s">
        <v>48</v>
      </c>
      <c r="E4227" s="1" t="str">
        <f>+VLOOKUP(D4227,'[1]Exportar Hoja de Trabajo'!$B$2:$F$2549,2,0)</f>
        <v>CALI - ALFONSO BONILLA ARAGON</v>
      </c>
      <c r="F4227" s="1" t="s">
        <v>32</v>
      </c>
      <c r="G4227" s="1" t="s">
        <v>33</v>
      </c>
      <c r="H4227" s="1" t="s">
        <v>29</v>
      </c>
      <c r="I4227" s="5">
        <v>969</v>
      </c>
      <c r="J4227" s="1" t="s">
        <v>46</v>
      </c>
      <c r="K4227" s="1" t="s">
        <v>47</v>
      </c>
    </row>
    <row r="4228" spans="1:11" ht="13.5" thickBot="1">
      <c r="A4228" s="30">
        <v>45413</v>
      </c>
      <c r="B4228" s="1" t="s">
        <v>13</v>
      </c>
      <c r="C4228" s="1" t="s">
        <v>290</v>
      </c>
      <c r="D4228" s="1" t="s">
        <v>48</v>
      </c>
      <c r="E4228" s="1" t="str">
        <f>+VLOOKUP(D4228,'[1]Exportar Hoja de Trabajo'!$B$2:$F$2549,2,0)</f>
        <v>CALI - ALFONSO BONILLA ARAGON</v>
      </c>
      <c r="F4228" s="1" t="s">
        <v>32</v>
      </c>
      <c r="G4228" s="1" t="s">
        <v>33</v>
      </c>
      <c r="H4228" s="1" t="s">
        <v>62</v>
      </c>
      <c r="I4228" s="5">
        <v>24</v>
      </c>
      <c r="J4228" s="1" t="s">
        <v>50</v>
      </c>
      <c r="K4228" s="1" t="s">
        <v>51</v>
      </c>
    </row>
    <row r="4229" spans="1:11" ht="13.5" thickBot="1">
      <c r="A4229" s="30">
        <v>45413</v>
      </c>
      <c r="B4229" s="1" t="s">
        <v>13</v>
      </c>
      <c r="C4229" s="1" t="s">
        <v>290</v>
      </c>
      <c r="D4229" s="1" t="s">
        <v>48</v>
      </c>
      <c r="E4229" s="1" t="str">
        <f>+VLOOKUP(D4229,'[1]Exportar Hoja de Trabajo'!$B$2:$F$2549,2,0)</f>
        <v>CALI - ALFONSO BONILLA ARAGON</v>
      </c>
      <c r="F4229" s="1" t="s">
        <v>32</v>
      </c>
      <c r="G4229" s="1" t="s">
        <v>33</v>
      </c>
      <c r="H4229" s="1" t="s">
        <v>15</v>
      </c>
      <c r="I4229" s="5">
        <v>62</v>
      </c>
      <c r="J4229" s="1" t="s">
        <v>42</v>
      </c>
      <c r="K4229" s="1" t="s">
        <v>43</v>
      </c>
    </row>
    <row r="4230" spans="1:11" ht="13.5" thickBot="1">
      <c r="A4230" s="30">
        <v>45413</v>
      </c>
      <c r="B4230" s="1" t="s">
        <v>13</v>
      </c>
      <c r="C4230" s="1" t="s">
        <v>290</v>
      </c>
      <c r="D4230" s="1" t="s">
        <v>48</v>
      </c>
      <c r="E4230" s="1" t="str">
        <f>+VLOOKUP(D4230,'[1]Exportar Hoja de Trabajo'!$B$2:$F$2549,2,0)</f>
        <v>CALI - ALFONSO BONILLA ARAGON</v>
      </c>
      <c r="F4230" s="1" t="s">
        <v>32</v>
      </c>
      <c r="G4230" s="1" t="s">
        <v>33</v>
      </c>
      <c r="H4230" s="1" t="s">
        <v>52</v>
      </c>
      <c r="I4230" s="5">
        <v>2</v>
      </c>
      <c r="J4230" s="1" t="s">
        <v>53</v>
      </c>
      <c r="K4230" s="1" t="s">
        <v>54</v>
      </c>
    </row>
    <row r="4231" spans="1:11" ht="13.5" thickBot="1">
      <c r="A4231" s="30">
        <v>45413</v>
      </c>
      <c r="B4231" s="1" t="s">
        <v>13</v>
      </c>
      <c r="C4231" s="1" t="s">
        <v>290</v>
      </c>
      <c r="D4231" s="1" t="s">
        <v>48</v>
      </c>
      <c r="E4231" s="1" t="str">
        <f>+VLOOKUP(D4231,'[1]Exportar Hoja de Trabajo'!$B$2:$F$2549,2,0)</f>
        <v>CALI - ALFONSO BONILLA ARAGON</v>
      </c>
      <c r="F4231" s="1" t="s">
        <v>6</v>
      </c>
      <c r="G4231" s="1" t="s">
        <v>283</v>
      </c>
      <c r="H4231" s="1" t="s">
        <v>62</v>
      </c>
      <c r="I4231" s="5">
        <v>108</v>
      </c>
      <c r="J4231" s="1" t="s">
        <v>34</v>
      </c>
      <c r="K4231" s="1" t="s">
        <v>35</v>
      </c>
    </row>
    <row r="4232" spans="1:11" ht="13.5" thickBot="1">
      <c r="A4232" s="30">
        <v>45413</v>
      </c>
      <c r="B4232" s="1" t="s">
        <v>13</v>
      </c>
      <c r="C4232" s="1" t="s">
        <v>290</v>
      </c>
      <c r="D4232" s="1" t="s">
        <v>48</v>
      </c>
      <c r="E4232" s="1" t="str">
        <f>+VLOOKUP(D4232,'[1]Exportar Hoja de Trabajo'!$B$2:$F$2549,2,0)</f>
        <v>CALI - ALFONSO BONILLA ARAGON</v>
      </c>
      <c r="F4232" s="1" t="s">
        <v>18</v>
      </c>
      <c r="G4232" s="1" t="s">
        <v>19</v>
      </c>
      <c r="H4232" s="1" t="s">
        <v>45</v>
      </c>
      <c r="I4232" s="5">
        <v>57</v>
      </c>
      <c r="J4232" s="1" t="s">
        <v>46</v>
      </c>
      <c r="K4232" s="1" t="s">
        <v>47</v>
      </c>
    </row>
    <row r="4233" spans="1:11" ht="13.5" thickBot="1">
      <c r="A4233" s="30">
        <v>45413</v>
      </c>
      <c r="B4233" s="1" t="s">
        <v>13</v>
      </c>
      <c r="C4233" s="1" t="s">
        <v>290</v>
      </c>
      <c r="D4233" s="1" t="s">
        <v>48</v>
      </c>
      <c r="E4233" s="1" t="str">
        <f>+VLOOKUP(D4233,'[1]Exportar Hoja de Trabajo'!$B$2:$F$2549,2,0)</f>
        <v>CALI - ALFONSO BONILLA ARAGON</v>
      </c>
      <c r="F4233" s="1" t="s">
        <v>18</v>
      </c>
      <c r="G4233" s="1" t="s">
        <v>19</v>
      </c>
      <c r="H4233" s="1" t="s">
        <v>49</v>
      </c>
      <c r="I4233" s="5">
        <v>32</v>
      </c>
      <c r="J4233" s="1" t="s">
        <v>50</v>
      </c>
      <c r="K4233" s="1" t="s">
        <v>51</v>
      </c>
    </row>
    <row r="4234" spans="1:11" ht="13.5" thickBot="1">
      <c r="A4234" s="30">
        <v>45413</v>
      </c>
      <c r="B4234" s="1" t="s">
        <v>13</v>
      </c>
      <c r="C4234" s="1" t="s">
        <v>290</v>
      </c>
      <c r="D4234" s="1" t="s">
        <v>48</v>
      </c>
      <c r="E4234" s="1" t="str">
        <f>+VLOOKUP(D4234,'[1]Exportar Hoja de Trabajo'!$B$2:$F$2549,2,0)</f>
        <v>CALI - ALFONSO BONILLA ARAGON</v>
      </c>
      <c r="F4234" s="1" t="s">
        <v>18</v>
      </c>
      <c r="G4234" s="1" t="s">
        <v>19</v>
      </c>
      <c r="H4234" s="1" t="s">
        <v>62</v>
      </c>
      <c r="I4234" s="5">
        <v>24</v>
      </c>
      <c r="J4234" s="1" t="s">
        <v>50</v>
      </c>
      <c r="K4234" s="1" t="s">
        <v>51</v>
      </c>
    </row>
    <row r="4235" spans="1:11" ht="13.5" thickBot="1">
      <c r="A4235" s="30">
        <v>45413</v>
      </c>
      <c r="B4235" s="1" t="s">
        <v>13</v>
      </c>
      <c r="C4235" s="1" t="s">
        <v>290</v>
      </c>
      <c r="D4235" s="1" t="s">
        <v>48</v>
      </c>
      <c r="E4235" s="1" t="str">
        <f>+VLOOKUP(D4235,'[1]Exportar Hoja de Trabajo'!$B$2:$F$2549,2,0)</f>
        <v>CALI - ALFONSO BONILLA ARAGON</v>
      </c>
      <c r="F4235" s="1" t="s">
        <v>23</v>
      </c>
      <c r="G4235" s="1" t="s">
        <v>24</v>
      </c>
      <c r="H4235" s="1" t="s">
        <v>49</v>
      </c>
      <c r="I4235" s="5">
        <v>32</v>
      </c>
      <c r="J4235" s="1" t="s">
        <v>50</v>
      </c>
      <c r="K4235" s="1" t="s">
        <v>51</v>
      </c>
    </row>
    <row r="4236" spans="1:11" ht="13.5" thickBot="1">
      <c r="A4236" s="30">
        <v>45413</v>
      </c>
      <c r="B4236" s="1" t="s">
        <v>13</v>
      </c>
      <c r="C4236" s="1" t="s">
        <v>290</v>
      </c>
      <c r="D4236" s="1" t="s">
        <v>48</v>
      </c>
      <c r="E4236" s="1" t="str">
        <f>+VLOOKUP(D4236,'[1]Exportar Hoja de Trabajo'!$B$2:$F$2549,2,0)</f>
        <v>CALI - ALFONSO BONILLA ARAGON</v>
      </c>
      <c r="F4236" s="1" t="s">
        <v>38</v>
      </c>
      <c r="G4236" s="1" t="s">
        <v>39</v>
      </c>
      <c r="H4236" s="1" t="s">
        <v>49</v>
      </c>
      <c r="I4236" s="5">
        <v>17</v>
      </c>
      <c r="J4236" s="1" t="s">
        <v>50</v>
      </c>
      <c r="K4236" s="1" t="s">
        <v>51</v>
      </c>
    </row>
    <row r="4237" spans="1:11" ht="13.5" thickBot="1">
      <c r="A4237" s="30">
        <v>45413</v>
      </c>
      <c r="B4237" s="1" t="s">
        <v>13</v>
      </c>
      <c r="C4237" s="1" t="s">
        <v>290</v>
      </c>
      <c r="D4237" s="1" t="s">
        <v>48</v>
      </c>
      <c r="E4237" s="1" t="str">
        <f>+VLOOKUP(D4237,'[1]Exportar Hoja de Trabajo'!$B$2:$F$2549,2,0)</f>
        <v>CALI - ALFONSO BONILLA ARAGON</v>
      </c>
      <c r="F4237" s="1" t="s">
        <v>38</v>
      </c>
      <c r="G4237" s="1" t="s">
        <v>39</v>
      </c>
      <c r="H4237" s="1" t="s">
        <v>15</v>
      </c>
      <c r="I4237" s="5">
        <v>49</v>
      </c>
      <c r="J4237" s="1" t="s">
        <v>42</v>
      </c>
      <c r="K4237" s="1" t="s">
        <v>43</v>
      </c>
    </row>
    <row r="4238" spans="1:11" ht="13.5" thickBot="1">
      <c r="A4238" s="30">
        <v>45413</v>
      </c>
      <c r="B4238" s="1" t="s">
        <v>13</v>
      </c>
      <c r="C4238" s="1" t="s">
        <v>290</v>
      </c>
      <c r="D4238" s="1" t="s">
        <v>48</v>
      </c>
      <c r="E4238" s="1" t="str">
        <f>+VLOOKUP(D4238,'[1]Exportar Hoja de Trabajo'!$B$2:$F$2549,2,0)</f>
        <v>CALI - ALFONSO BONILLA ARAGON</v>
      </c>
      <c r="F4238" s="1" t="s">
        <v>40</v>
      </c>
      <c r="G4238" s="1" t="s">
        <v>41</v>
      </c>
      <c r="H4238" s="1" t="s">
        <v>15</v>
      </c>
      <c r="I4238" s="5">
        <v>306</v>
      </c>
      <c r="J4238" s="1" t="s">
        <v>25</v>
      </c>
      <c r="K4238" s="1" t="s">
        <v>26</v>
      </c>
    </row>
    <row r="4239" spans="1:11" ht="13.5" thickBot="1">
      <c r="A4239" s="30">
        <v>45413</v>
      </c>
      <c r="B4239" s="1" t="s">
        <v>13</v>
      </c>
      <c r="C4239" s="1" t="s">
        <v>290</v>
      </c>
      <c r="D4239" s="1" t="s">
        <v>61</v>
      </c>
      <c r="E4239" s="1" t="str">
        <f>+VLOOKUP(D4239,'[1]Exportar Hoja de Trabajo'!$B$2:$F$2549,2,0)</f>
        <v>CARTAGENA - RAFAEL NUÑEZ</v>
      </c>
      <c r="F4239" s="1" t="s">
        <v>32</v>
      </c>
      <c r="G4239" s="1" t="s">
        <v>33</v>
      </c>
      <c r="H4239" s="1" t="s">
        <v>62</v>
      </c>
      <c r="I4239" s="5">
        <v>1</v>
      </c>
      <c r="J4239" s="1" t="s">
        <v>109</v>
      </c>
      <c r="K4239" s="1" t="s">
        <v>110</v>
      </c>
    </row>
    <row r="4240" spans="1:11" ht="13.5" thickBot="1">
      <c r="A4240" s="30">
        <v>45413</v>
      </c>
      <c r="B4240" s="1" t="s">
        <v>13</v>
      </c>
      <c r="C4240" s="1" t="s">
        <v>290</v>
      </c>
      <c r="D4240" s="1" t="s">
        <v>61</v>
      </c>
      <c r="E4240" s="1" t="str">
        <f>+VLOOKUP(D4240,'[1]Exportar Hoja de Trabajo'!$B$2:$F$2549,2,0)</f>
        <v>CARTAGENA - RAFAEL NUÑEZ</v>
      </c>
      <c r="F4240" s="1" t="s">
        <v>32</v>
      </c>
      <c r="G4240" s="1" t="s">
        <v>33</v>
      </c>
      <c r="H4240" s="1" t="s">
        <v>15</v>
      </c>
      <c r="I4240" s="5">
        <v>13</v>
      </c>
      <c r="J4240" s="1" t="s">
        <v>70</v>
      </c>
      <c r="K4240" s="1" t="s">
        <v>71</v>
      </c>
    </row>
    <row r="4241" spans="1:11" ht="13.5" thickBot="1">
      <c r="A4241" s="30">
        <v>45413</v>
      </c>
      <c r="B4241" s="1" t="s">
        <v>13</v>
      </c>
      <c r="C4241" s="1" t="s">
        <v>290</v>
      </c>
      <c r="D4241" s="1" t="s">
        <v>61</v>
      </c>
      <c r="E4241" s="1" t="str">
        <f>+VLOOKUP(D4241,'[1]Exportar Hoja de Trabajo'!$B$2:$F$2549,2,0)</f>
        <v>CARTAGENA - RAFAEL NUÑEZ</v>
      </c>
      <c r="F4241" s="1" t="s">
        <v>32</v>
      </c>
      <c r="G4241" s="1" t="s">
        <v>33</v>
      </c>
      <c r="H4241" s="1" t="s">
        <v>15</v>
      </c>
      <c r="I4241" s="5">
        <v>139</v>
      </c>
      <c r="J4241" s="1" t="s">
        <v>16</v>
      </c>
      <c r="K4241" s="1" t="s">
        <v>17</v>
      </c>
    </row>
    <row r="4242" spans="1:11" ht="13.5" thickBot="1">
      <c r="A4242" s="30">
        <v>45413</v>
      </c>
      <c r="B4242" s="1" t="s">
        <v>13</v>
      </c>
      <c r="C4242" s="1" t="s">
        <v>290</v>
      </c>
      <c r="D4242" s="1" t="s">
        <v>61</v>
      </c>
      <c r="E4242" s="1" t="str">
        <f>+VLOOKUP(D4242,'[1]Exportar Hoja de Trabajo'!$B$2:$F$2549,2,0)</f>
        <v>CARTAGENA - RAFAEL NUÑEZ</v>
      </c>
      <c r="F4242" s="1" t="s">
        <v>32</v>
      </c>
      <c r="G4242" s="1" t="s">
        <v>33</v>
      </c>
      <c r="H4242" s="1" t="s">
        <v>183</v>
      </c>
      <c r="I4242" s="5">
        <v>29</v>
      </c>
      <c r="J4242" s="1" t="s">
        <v>121</v>
      </c>
      <c r="K4242" s="1" t="s">
        <v>121</v>
      </c>
    </row>
    <row r="4243" spans="1:11" ht="13.5" thickBot="1">
      <c r="A4243" s="30">
        <v>45413</v>
      </c>
      <c r="B4243" s="1" t="s">
        <v>13</v>
      </c>
      <c r="C4243" s="1" t="s">
        <v>290</v>
      </c>
      <c r="D4243" s="1" t="s">
        <v>61</v>
      </c>
      <c r="E4243" s="1" t="str">
        <f>+VLOOKUP(D4243,'[1]Exportar Hoja de Trabajo'!$B$2:$F$2549,2,0)</f>
        <v>CARTAGENA - RAFAEL NUÑEZ</v>
      </c>
      <c r="F4243" s="1" t="s">
        <v>6</v>
      </c>
      <c r="G4243" s="1" t="s">
        <v>283</v>
      </c>
      <c r="H4243" s="1" t="s">
        <v>49</v>
      </c>
      <c r="I4243" s="5">
        <v>1324</v>
      </c>
      <c r="J4243" s="1" t="s">
        <v>50</v>
      </c>
      <c r="K4243" s="1" t="s">
        <v>51</v>
      </c>
    </row>
    <row r="4244" spans="1:11" ht="13.5" thickBot="1">
      <c r="A4244" s="30">
        <v>45413</v>
      </c>
      <c r="B4244" s="1" t="s">
        <v>13</v>
      </c>
      <c r="C4244" s="1" t="s">
        <v>290</v>
      </c>
      <c r="D4244" s="1" t="s">
        <v>61</v>
      </c>
      <c r="E4244" s="1" t="str">
        <f>+VLOOKUP(D4244,'[1]Exportar Hoja de Trabajo'!$B$2:$F$2549,2,0)</f>
        <v>CARTAGENA - RAFAEL NUÑEZ</v>
      </c>
      <c r="F4244" s="1" t="s">
        <v>6</v>
      </c>
      <c r="G4244" s="1" t="s">
        <v>283</v>
      </c>
      <c r="H4244" s="1" t="s">
        <v>15</v>
      </c>
      <c r="I4244" s="5">
        <v>510</v>
      </c>
      <c r="J4244" s="1" t="s">
        <v>25</v>
      </c>
      <c r="K4244" s="1" t="s">
        <v>26</v>
      </c>
    </row>
    <row r="4245" spans="1:11" ht="13.5" thickBot="1">
      <c r="A4245" s="30">
        <v>45413</v>
      </c>
      <c r="B4245" s="1" t="s">
        <v>13</v>
      </c>
      <c r="C4245" s="1" t="s">
        <v>290</v>
      </c>
      <c r="D4245" s="1" t="s">
        <v>61</v>
      </c>
      <c r="E4245" s="1" t="str">
        <f>+VLOOKUP(D4245,'[1]Exportar Hoja de Trabajo'!$B$2:$F$2549,2,0)</f>
        <v>CARTAGENA - RAFAEL NUÑEZ</v>
      </c>
      <c r="F4245" s="1" t="s">
        <v>6</v>
      </c>
      <c r="G4245" s="1" t="s">
        <v>283</v>
      </c>
      <c r="H4245" s="1" t="s">
        <v>15</v>
      </c>
      <c r="I4245" s="5">
        <v>695</v>
      </c>
      <c r="J4245" s="1" t="s">
        <v>16</v>
      </c>
      <c r="K4245" s="1" t="s">
        <v>17</v>
      </c>
    </row>
    <row r="4246" spans="1:11" ht="13.5" thickBot="1">
      <c r="A4246" s="30">
        <v>45413</v>
      </c>
      <c r="B4246" s="1" t="s">
        <v>13</v>
      </c>
      <c r="C4246" s="1" t="s">
        <v>290</v>
      </c>
      <c r="D4246" s="1" t="s">
        <v>61</v>
      </c>
      <c r="E4246" s="1" t="str">
        <f>+VLOOKUP(D4246,'[1]Exportar Hoja de Trabajo'!$B$2:$F$2549,2,0)</f>
        <v>CARTAGENA - RAFAEL NUÑEZ</v>
      </c>
      <c r="F4246" s="1" t="s">
        <v>18</v>
      </c>
      <c r="G4246" s="1" t="s">
        <v>19</v>
      </c>
      <c r="H4246" s="1" t="s">
        <v>29</v>
      </c>
      <c r="I4246" s="5">
        <v>1</v>
      </c>
      <c r="J4246" s="1" t="s">
        <v>34</v>
      </c>
      <c r="K4246" s="1" t="s">
        <v>35</v>
      </c>
    </row>
    <row r="4247" spans="1:11" ht="13.5" thickBot="1">
      <c r="A4247" s="30">
        <v>45413</v>
      </c>
      <c r="B4247" s="1" t="s">
        <v>13</v>
      </c>
      <c r="C4247" s="1" t="s">
        <v>290</v>
      </c>
      <c r="D4247" s="1" t="s">
        <v>61</v>
      </c>
      <c r="E4247" s="1" t="str">
        <f>+VLOOKUP(D4247,'[1]Exportar Hoja de Trabajo'!$B$2:$F$2549,2,0)</f>
        <v>CARTAGENA - RAFAEL NUÑEZ</v>
      </c>
      <c r="F4247" s="1" t="s">
        <v>18</v>
      </c>
      <c r="G4247" s="1" t="s">
        <v>19</v>
      </c>
      <c r="H4247" s="1" t="s">
        <v>62</v>
      </c>
      <c r="I4247" s="5">
        <v>1</v>
      </c>
      <c r="J4247" s="1" t="s">
        <v>109</v>
      </c>
      <c r="K4247" s="1" t="s">
        <v>110</v>
      </c>
    </row>
    <row r="4248" spans="1:11" ht="13.5" thickBot="1">
      <c r="A4248" s="30">
        <v>45413</v>
      </c>
      <c r="B4248" s="1" t="s">
        <v>13</v>
      </c>
      <c r="C4248" s="1" t="s">
        <v>290</v>
      </c>
      <c r="D4248" s="1" t="s">
        <v>61</v>
      </c>
      <c r="E4248" s="1" t="str">
        <f>+VLOOKUP(D4248,'[1]Exportar Hoja de Trabajo'!$B$2:$F$2549,2,0)</f>
        <v>CARTAGENA - RAFAEL NUÑEZ</v>
      </c>
      <c r="F4248" s="1" t="s">
        <v>18</v>
      </c>
      <c r="G4248" s="1" t="s">
        <v>19</v>
      </c>
      <c r="H4248" s="1" t="s">
        <v>15</v>
      </c>
      <c r="I4248" s="5">
        <v>122</v>
      </c>
      <c r="J4248" s="1" t="s">
        <v>25</v>
      </c>
      <c r="K4248" s="1" t="s">
        <v>26</v>
      </c>
    </row>
    <row r="4249" spans="1:11" ht="13.5" thickBot="1">
      <c r="A4249" s="30">
        <v>45413</v>
      </c>
      <c r="B4249" s="1" t="s">
        <v>13</v>
      </c>
      <c r="C4249" s="1" t="s">
        <v>290</v>
      </c>
      <c r="D4249" s="1" t="s">
        <v>61</v>
      </c>
      <c r="E4249" s="1" t="str">
        <f>+VLOOKUP(D4249,'[1]Exportar Hoja de Trabajo'!$B$2:$F$2549,2,0)</f>
        <v>CARTAGENA - RAFAEL NUÑEZ</v>
      </c>
      <c r="F4249" s="1" t="s">
        <v>36</v>
      </c>
      <c r="G4249" t="s">
        <v>347</v>
      </c>
      <c r="H4249" s="1" t="s">
        <v>15</v>
      </c>
      <c r="I4249" s="5">
        <v>1</v>
      </c>
      <c r="J4249" s="1" t="s">
        <v>16</v>
      </c>
      <c r="K4249" s="1" t="s">
        <v>17</v>
      </c>
    </row>
    <row r="4250" spans="1:11" ht="13.5" thickBot="1">
      <c r="A4250" s="30">
        <v>45413</v>
      </c>
      <c r="B4250" s="1" t="s">
        <v>13</v>
      </c>
      <c r="C4250" s="1" t="s">
        <v>290</v>
      </c>
      <c r="D4250" s="1" t="s">
        <v>61</v>
      </c>
      <c r="E4250" s="1" t="str">
        <f>+VLOOKUP(D4250,'[1]Exportar Hoja de Trabajo'!$B$2:$F$2549,2,0)</f>
        <v>CARTAGENA - RAFAEL NUÑEZ</v>
      </c>
      <c r="F4250" s="1" t="s">
        <v>27</v>
      </c>
      <c r="G4250" s="1" t="s">
        <v>28</v>
      </c>
      <c r="H4250" s="1" t="s">
        <v>183</v>
      </c>
      <c r="I4250" s="5">
        <v>3</v>
      </c>
      <c r="J4250" s="1" t="s">
        <v>121</v>
      </c>
      <c r="K4250" s="1" t="s">
        <v>121</v>
      </c>
    </row>
    <row r="4251" spans="1:11" ht="13.5" thickBot="1">
      <c r="A4251" s="30">
        <v>45413</v>
      </c>
      <c r="B4251" s="1" t="s">
        <v>13</v>
      </c>
      <c r="C4251" s="1" t="s">
        <v>290</v>
      </c>
      <c r="D4251" s="1" t="s">
        <v>61</v>
      </c>
      <c r="E4251" s="1" t="str">
        <f>+VLOOKUP(D4251,'[1]Exportar Hoja de Trabajo'!$B$2:$F$2549,2,0)</f>
        <v>CARTAGENA - RAFAEL NUÑEZ</v>
      </c>
      <c r="F4251" s="1" t="s">
        <v>38</v>
      </c>
      <c r="G4251" s="1" t="s">
        <v>39</v>
      </c>
      <c r="H4251" s="1" t="s">
        <v>62</v>
      </c>
      <c r="I4251" s="5">
        <v>1</v>
      </c>
      <c r="J4251" s="1" t="s">
        <v>109</v>
      </c>
      <c r="K4251" s="1" t="s">
        <v>110</v>
      </c>
    </row>
    <row r="4252" spans="1:11" ht="13.5" thickBot="1">
      <c r="A4252" s="30">
        <v>45413</v>
      </c>
      <c r="B4252" s="1" t="s">
        <v>13</v>
      </c>
      <c r="C4252" s="1" t="s">
        <v>290</v>
      </c>
      <c r="D4252" s="1" t="s">
        <v>61</v>
      </c>
      <c r="E4252" s="1" t="str">
        <f>+VLOOKUP(D4252,'[1]Exportar Hoja de Trabajo'!$B$2:$F$2549,2,0)</f>
        <v>CARTAGENA - RAFAEL NUÑEZ</v>
      </c>
      <c r="F4252" s="1" t="s">
        <v>38</v>
      </c>
      <c r="G4252" s="1" t="s">
        <v>39</v>
      </c>
      <c r="H4252" s="1" t="s">
        <v>15</v>
      </c>
      <c r="I4252" s="5">
        <v>1</v>
      </c>
      <c r="J4252" s="1" t="s">
        <v>16</v>
      </c>
      <c r="K4252" s="1" t="s">
        <v>17</v>
      </c>
    </row>
    <row r="4253" spans="1:11" ht="13.5" thickBot="1">
      <c r="A4253" s="30">
        <v>45413</v>
      </c>
      <c r="B4253" s="1" t="s">
        <v>90</v>
      </c>
      <c r="C4253" s="1" t="s">
        <v>294</v>
      </c>
      <c r="D4253" s="1" t="s">
        <v>5</v>
      </c>
      <c r="E4253" s="1" t="str">
        <f>+VLOOKUP(D4253,'[1]Exportar Hoja de Trabajo'!$B$2:$F$2549,2,0)</f>
        <v>BOGOTA - EL DORADO LUIS CARLOS GALAN SARMIENTO</v>
      </c>
      <c r="F4253" s="1" t="s">
        <v>23</v>
      </c>
      <c r="G4253" s="1" t="s">
        <v>24</v>
      </c>
      <c r="H4253" s="1" t="s">
        <v>52</v>
      </c>
      <c r="I4253" s="5">
        <v>13</v>
      </c>
      <c r="J4253" s="1" t="s">
        <v>105</v>
      </c>
      <c r="K4253" s="1" t="s">
        <v>106</v>
      </c>
    </row>
    <row r="4254" spans="1:11" ht="13.5" thickBot="1">
      <c r="A4254" s="30">
        <v>45413</v>
      </c>
      <c r="B4254" s="1" t="s">
        <v>90</v>
      </c>
      <c r="C4254" s="1" t="s">
        <v>294</v>
      </c>
      <c r="D4254" s="1" t="s">
        <v>5</v>
      </c>
      <c r="E4254" s="1" t="str">
        <f>+VLOOKUP(D4254,'[1]Exportar Hoja de Trabajo'!$B$2:$F$2549,2,0)</f>
        <v>BOGOTA - EL DORADO LUIS CARLOS GALAN SARMIENTO</v>
      </c>
      <c r="F4254" s="1" t="s">
        <v>18</v>
      </c>
      <c r="G4254" s="1" t="s">
        <v>19</v>
      </c>
      <c r="H4254" s="1" t="s">
        <v>94</v>
      </c>
      <c r="I4254" s="5">
        <v>41</v>
      </c>
      <c r="J4254" s="1" t="s">
        <v>95</v>
      </c>
      <c r="K4254" s="1" t="s">
        <v>96</v>
      </c>
    </row>
    <row r="4255" spans="1:11" ht="13.5" thickBot="1">
      <c r="A4255" s="30">
        <v>45413</v>
      </c>
      <c r="B4255" s="1" t="s">
        <v>90</v>
      </c>
      <c r="C4255" s="1" t="s">
        <v>294</v>
      </c>
      <c r="D4255" s="1" t="s">
        <v>5</v>
      </c>
      <c r="E4255" s="1" t="str">
        <f>+VLOOKUP(D4255,'[1]Exportar Hoja de Trabajo'!$B$2:$F$2549,2,0)</f>
        <v>BOGOTA - EL DORADO LUIS CARLOS GALAN SARMIENTO</v>
      </c>
      <c r="F4255" s="1" t="s">
        <v>36</v>
      </c>
      <c r="G4255" t="s">
        <v>347</v>
      </c>
      <c r="H4255" s="1" t="s">
        <v>94</v>
      </c>
      <c r="I4255" s="5">
        <v>41</v>
      </c>
      <c r="J4255" s="1" t="s">
        <v>95</v>
      </c>
      <c r="K4255" s="1" t="s">
        <v>96</v>
      </c>
    </row>
    <row r="4256" spans="1:11" ht="13.5" thickBot="1">
      <c r="A4256" s="30">
        <v>45413</v>
      </c>
      <c r="B4256" s="1" t="s">
        <v>90</v>
      </c>
      <c r="C4256" s="1" t="s">
        <v>294</v>
      </c>
      <c r="D4256" s="1" t="s">
        <v>5</v>
      </c>
      <c r="E4256" s="1" t="str">
        <f>+VLOOKUP(D4256,'[1]Exportar Hoja de Trabajo'!$B$2:$F$2549,2,0)</f>
        <v>BOGOTA - EL DORADO LUIS CARLOS GALAN SARMIENTO</v>
      </c>
      <c r="F4256" s="1" t="s">
        <v>23</v>
      </c>
      <c r="G4256" s="1" t="s">
        <v>24</v>
      </c>
      <c r="H4256" s="1" t="s">
        <v>91</v>
      </c>
      <c r="I4256" s="5">
        <v>6</v>
      </c>
      <c r="J4256" s="1" t="s">
        <v>92</v>
      </c>
      <c r="K4256" s="1" t="s">
        <v>93</v>
      </c>
    </row>
    <row r="4257" spans="1:11" ht="13.5" thickBot="1">
      <c r="A4257" s="30">
        <v>45413</v>
      </c>
      <c r="B4257" s="1" t="s">
        <v>112</v>
      </c>
      <c r="C4257" s="1" t="s">
        <v>293</v>
      </c>
      <c r="D4257" s="1" t="s">
        <v>113</v>
      </c>
      <c r="E4257" s="1" t="str">
        <f>+VLOOKUP(D4257,'[1]Exportar Hoja de Trabajo'!$B$2:$F$2549,2,0)</f>
        <v>BARRANCABERMEJA-YARIGUIES</v>
      </c>
      <c r="F4257" s="1" t="s">
        <v>23</v>
      </c>
      <c r="G4257" s="1" t="s">
        <v>24</v>
      </c>
      <c r="H4257" s="1" t="s">
        <v>29</v>
      </c>
      <c r="I4257" s="5">
        <v>62</v>
      </c>
      <c r="J4257" s="1" t="s">
        <v>117</v>
      </c>
      <c r="K4257" s="1" t="s">
        <v>47</v>
      </c>
    </row>
    <row r="4258" spans="1:11" ht="13.5" thickBot="1">
      <c r="A4258" s="30">
        <v>45413</v>
      </c>
      <c r="B4258" s="1" t="s">
        <v>112</v>
      </c>
      <c r="C4258" s="1" t="s">
        <v>293</v>
      </c>
      <c r="D4258" s="1" t="s">
        <v>73</v>
      </c>
      <c r="E4258" s="1" t="str">
        <f>+VLOOKUP(D4258,'[1]Exportar Hoja de Trabajo'!$B$2:$F$2549,2,0)</f>
        <v>EL YOPAL</v>
      </c>
      <c r="F4258" s="1" t="s">
        <v>23</v>
      </c>
      <c r="G4258" s="1" t="s">
        <v>24</v>
      </c>
      <c r="H4258" s="1" t="s">
        <v>29</v>
      </c>
      <c r="I4258" s="5">
        <v>48</v>
      </c>
      <c r="J4258" s="1" t="s">
        <v>46</v>
      </c>
      <c r="K4258" s="1" t="s">
        <v>47</v>
      </c>
    </row>
    <row r="4259" spans="1:11" ht="13.5" thickBot="1">
      <c r="A4259" s="30">
        <v>45413</v>
      </c>
      <c r="B4259" s="1" t="s">
        <v>112</v>
      </c>
      <c r="C4259" s="1" t="s">
        <v>293</v>
      </c>
      <c r="D4259" s="1" t="s">
        <v>118</v>
      </c>
      <c r="E4259" s="1" t="str">
        <f>+VLOOKUP(D4259,'[1]Exportar Hoja de Trabajo'!$B$2:$F$2549,2,0)</f>
        <v>GUILLERMO LEON VALENCIA</v>
      </c>
      <c r="F4259" s="1" t="s">
        <v>59</v>
      </c>
      <c r="G4259" s="1" t="s">
        <v>60</v>
      </c>
      <c r="H4259" s="1" t="s">
        <v>29</v>
      </c>
      <c r="I4259" s="5">
        <v>31</v>
      </c>
      <c r="J4259" s="1" t="s">
        <v>46</v>
      </c>
      <c r="K4259" s="1" t="s">
        <v>47</v>
      </c>
    </row>
    <row r="4260" spans="1:11" ht="13.5" thickBot="1">
      <c r="A4260" s="30">
        <v>45413</v>
      </c>
      <c r="B4260" s="1" t="s">
        <v>112</v>
      </c>
      <c r="C4260" s="1" t="s">
        <v>293</v>
      </c>
      <c r="D4260" s="1" t="s">
        <v>118</v>
      </c>
      <c r="E4260" s="1" t="str">
        <f>+VLOOKUP(D4260,'[1]Exportar Hoja de Trabajo'!$B$2:$F$2549,2,0)</f>
        <v>GUILLERMO LEON VALENCIA</v>
      </c>
      <c r="F4260" s="1" t="s">
        <v>18</v>
      </c>
      <c r="G4260" s="1" t="s">
        <v>19</v>
      </c>
      <c r="H4260" s="1" t="s">
        <v>114</v>
      </c>
      <c r="I4260" s="5">
        <v>38</v>
      </c>
      <c r="J4260" s="1" t="s">
        <v>115</v>
      </c>
      <c r="K4260" s="1" t="s">
        <v>116</v>
      </c>
    </row>
    <row r="4261" spans="1:11" ht="13.5" thickBot="1">
      <c r="A4261" s="30">
        <v>45413</v>
      </c>
      <c r="B4261" s="1" t="s">
        <v>112</v>
      </c>
      <c r="C4261" s="1" t="s">
        <v>293</v>
      </c>
      <c r="D4261" s="1" t="s">
        <v>118</v>
      </c>
      <c r="E4261" s="1" t="str">
        <f>+VLOOKUP(D4261,'[1]Exportar Hoja de Trabajo'!$B$2:$F$2549,2,0)</f>
        <v>GUILLERMO LEON VALENCIA</v>
      </c>
      <c r="F4261" s="1" t="s">
        <v>27</v>
      </c>
      <c r="G4261" s="1" t="s">
        <v>28</v>
      </c>
      <c r="H4261" s="1" t="s">
        <v>114</v>
      </c>
      <c r="I4261" s="5">
        <v>38</v>
      </c>
      <c r="J4261" s="1" t="s">
        <v>115</v>
      </c>
      <c r="K4261" s="1" t="s">
        <v>116</v>
      </c>
    </row>
    <row r="4262" spans="1:11" ht="13.5" thickBot="1">
      <c r="A4262" s="30">
        <v>45413</v>
      </c>
      <c r="B4262" s="1" t="s">
        <v>112</v>
      </c>
      <c r="C4262" s="1" t="s">
        <v>293</v>
      </c>
      <c r="D4262" s="1" t="s">
        <v>119</v>
      </c>
      <c r="E4262" s="1" t="str">
        <f>+VLOOKUP(D4262,'[1]Exportar Hoja de Trabajo'!$B$2:$F$2549,2,0)</f>
        <v>ALFONSO LOPEZ PUMAREJO.</v>
      </c>
      <c r="F4262" s="1" t="s">
        <v>32</v>
      </c>
      <c r="G4262" s="1" t="s">
        <v>33</v>
      </c>
      <c r="H4262" s="1" t="s">
        <v>120</v>
      </c>
      <c r="I4262" s="5">
        <v>40</v>
      </c>
      <c r="J4262" s="1" t="s">
        <v>115</v>
      </c>
      <c r="K4262" s="1" t="s">
        <v>116</v>
      </c>
    </row>
    <row r="4263" spans="1:11" ht="13.5" thickBot="1">
      <c r="A4263" s="30">
        <v>45413</v>
      </c>
      <c r="B4263" s="1" t="s">
        <v>153</v>
      </c>
      <c r="C4263" s="1" t="s">
        <v>292</v>
      </c>
      <c r="D4263" s="1" t="s">
        <v>5</v>
      </c>
      <c r="E4263" s="1" t="str">
        <f>+VLOOKUP(D4263,'[1]Exportar Hoja de Trabajo'!$B$2:$F$2549,2,0)</f>
        <v>BOGOTA - EL DORADO LUIS CARLOS GALAN SARMIENTO</v>
      </c>
      <c r="F4263" s="1" t="s">
        <v>18</v>
      </c>
      <c r="G4263" s="1" t="s">
        <v>19</v>
      </c>
      <c r="H4263" s="1" t="s">
        <v>120</v>
      </c>
      <c r="I4263" s="5">
        <v>1</v>
      </c>
      <c r="J4263" s="1" t="s">
        <v>57</v>
      </c>
      <c r="K4263" s="1" t="s">
        <v>58</v>
      </c>
    </row>
    <row r="4264" spans="1:11" ht="13.5" thickBot="1">
      <c r="A4264" s="30">
        <v>45413</v>
      </c>
      <c r="B4264" s="1" t="s">
        <v>153</v>
      </c>
      <c r="C4264" s="1" t="s">
        <v>292</v>
      </c>
      <c r="D4264" s="1" t="s">
        <v>5</v>
      </c>
      <c r="E4264" s="1" t="str">
        <f>+VLOOKUP(D4264,'[1]Exportar Hoja de Trabajo'!$B$2:$F$2549,2,0)</f>
        <v>BOGOTA - EL DORADO LUIS CARLOS GALAN SARMIENTO</v>
      </c>
      <c r="F4264" s="1" t="s">
        <v>38</v>
      </c>
      <c r="G4264" s="1" t="s">
        <v>39</v>
      </c>
      <c r="H4264" s="1" t="s">
        <v>120</v>
      </c>
      <c r="I4264" s="5">
        <v>27</v>
      </c>
      <c r="J4264" s="1" t="s">
        <v>57</v>
      </c>
      <c r="K4264" s="1" t="s">
        <v>58</v>
      </c>
    </row>
    <row r="4265" spans="1:11" ht="13.5" thickBot="1">
      <c r="A4265" s="30">
        <v>45413</v>
      </c>
      <c r="B4265" s="1" t="s">
        <v>153</v>
      </c>
      <c r="C4265" s="1" t="s">
        <v>292</v>
      </c>
      <c r="D4265" s="1" t="s">
        <v>76</v>
      </c>
      <c r="E4265" s="1" t="str">
        <f>+VLOOKUP(D4265,'[1]Exportar Hoja de Trabajo'!$B$2:$F$2549,2,0)</f>
        <v>RIONEGRO - JOSE M. CORDOVA</v>
      </c>
      <c r="F4265" s="1" t="s">
        <v>18</v>
      </c>
      <c r="G4265" s="1" t="s">
        <v>19</v>
      </c>
      <c r="H4265" s="1" t="s">
        <v>45</v>
      </c>
      <c r="I4265" s="5">
        <v>10</v>
      </c>
      <c r="J4265" s="1" t="s">
        <v>30</v>
      </c>
      <c r="K4265" s="1" t="s">
        <v>488</v>
      </c>
    </row>
    <row r="4266" spans="1:11" ht="13.5" thickBot="1">
      <c r="A4266" s="30">
        <v>45413</v>
      </c>
      <c r="B4266" s="1" t="s">
        <v>153</v>
      </c>
      <c r="C4266" s="1" t="s">
        <v>292</v>
      </c>
      <c r="D4266" s="1" t="s">
        <v>76</v>
      </c>
      <c r="E4266" s="1" t="str">
        <f>+VLOOKUP(D4266,'[1]Exportar Hoja de Trabajo'!$B$2:$F$2549,2,0)</f>
        <v>RIONEGRO - JOSE M. CORDOVA</v>
      </c>
      <c r="F4266" s="1" t="s">
        <v>38</v>
      </c>
      <c r="G4266" s="1" t="s">
        <v>39</v>
      </c>
      <c r="H4266" s="1" t="s">
        <v>45</v>
      </c>
      <c r="I4266" s="5">
        <v>1</v>
      </c>
      <c r="J4266" s="1" t="s">
        <v>30</v>
      </c>
      <c r="K4266" s="1" t="s">
        <v>488</v>
      </c>
    </row>
    <row r="4267" spans="1:11" ht="13.5" thickBot="1">
      <c r="A4267" s="30">
        <v>45413</v>
      </c>
      <c r="B4267" s="1" t="s">
        <v>153</v>
      </c>
      <c r="C4267" s="1" t="s">
        <v>292</v>
      </c>
      <c r="D4267" s="1" t="s">
        <v>76</v>
      </c>
      <c r="E4267" s="1" t="str">
        <f>+VLOOKUP(D4267,'[1]Exportar Hoja de Trabajo'!$B$2:$F$2549,2,0)</f>
        <v>RIONEGRO - JOSE M. CORDOVA</v>
      </c>
      <c r="F4267" s="1" t="s">
        <v>40</v>
      </c>
      <c r="G4267" s="1" t="s">
        <v>41</v>
      </c>
      <c r="H4267" s="1" t="s">
        <v>120</v>
      </c>
      <c r="I4267" s="5">
        <v>6</v>
      </c>
      <c r="J4267" s="1" t="s">
        <v>57</v>
      </c>
      <c r="K4267" s="1" t="s">
        <v>58</v>
      </c>
    </row>
    <row r="4268" spans="1:11" ht="13.5" thickBot="1">
      <c r="A4268" s="30">
        <v>45413</v>
      </c>
      <c r="B4268" s="1" t="s">
        <v>146</v>
      </c>
      <c r="C4268" s="1" t="s">
        <v>148</v>
      </c>
      <c r="D4268" s="1" t="s">
        <v>5</v>
      </c>
      <c r="E4268" s="1" t="str">
        <f>+VLOOKUP(D4268,'[1]Exportar Hoja de Trabajo'!$B$2:$F$2549,2,0)</f>
        <v>BOGOTA - EL DORADO LUIS CARLOS GALAN SARMIENTO</v>
      </c>
      <c r="F4268" s="1" t="s">
        <v>18</v>
      </c>
      <c r="G4268" s="1" t="s">
        <v>19</v>
      </c>
      <c r="H4268" s="1" t="s">
        <v>154</v>
      </c>
      <c r="I4268" s="5">
        <v>4</v>
      </c>
      <c r="J4268" s="1" t="s">
        <v>146</v>
      </c>
      <c r="K4268" s="1" t="s">
        <v>148</v>
      </c>
    </row>
    <row r="4269" spans="1:11" ht="13.5" thickBot="1">
      <c r="A4269" s="30">
        <v>45413</v>
      </c>
      <c r="B4269" s="1" t="s">
        <v>146</v>
      </c>
      <c r="C4269" s="1" t="s">
        <v>148</v>
      </c>
      <c r="D4269" s="1" t="s">
        <v>5</v>
      </c>
      <c r="E4269" s="1" t="str">
        <f>+VLOOKUP(D4269,'[1]Exportar Hoja de Trabajo'!$B$2:$F$2549,2,0)</f>
        <v>BOGOTA - EL DORADO LUIS CARLOS GALAN SARMIENTO</v>
      </c>
      <c r="F4269" s="1" t="s">
        <v>32</v>
      </c>
      <c r="G4269" s="1" t="s">
        <v>33</v>
      </c>
      <c r="H4269" s="1" t="s">
        <v>169</v>
      </c>
      <c r="I4269" s="5">
        <v>1</v>
      </c>
      <c r="J4269" s="1" t="s">
        <v>146</v>
      </c>
      <c r="K4269" s="1" t="s">
        <v>148</v>
      </c>
    </row>
    <row r="4270" spans="1:11" ht="13.5" thickBot="1">
      <c r="A4270" s="30">
        <v>45413</v>
      </c>
      <c r="B4270" s="1" t="s">
        <v>146</v>
      </c>
      <c r="C4270" s="1" t="s">
        <v>148</v>
      </c>
      <c r="D4270" s="1" t="s">
        <v>5</v>
      </c>
      <c r="E4270" s="1" t="str">
        <f>+VLOOKUP(D4270,'[1]Exportar Hoja de Trabajo'!$B$2:$F$2549,2,0)</f>
        <v>BOGOTA - EL DORADO LUIS CARLOS GALAN SARMIENTO</v>
      </c>
      <c r="F4270" s="1" t="s">
        <v>59</v>
      </c>
      <c r="G4270" s="1" t="s">
        <v>60</v>
      </c>
      <c r="H4270" s="1" t="s">
        <v>169</v>
      </c>
      <c r="I4270" s="5">
        <v>1</v>
      </c>
      <c r="J4270" s="1" t="s">
        <v>146</v>
      </c>
      <c r="K4270" s="1" t="s">
        <v>148</v>
      </c>
    </row>
    <row r="4271" spans="1:11" ht="15.75" thickBot="1">
      <c r="A4271" s="30">
        <v>45413</v>
      </c>
      <c r="B4271" s="1" t="s">
        <v>155</v>
      </c>
      <c r="C4271" s="13" t="s">
        <v>296</v>
      </c>
      <c r="D4271" s="1" t="s">
        <v>124</v>
      </c>
      <c r="E4271" s="1" t="str">
        <f>+VLOOKUP(D4271,'[1]Exportar Hoja de Trabajo'!$B$2:$F$2549,2,0)</f>
        <v>LETICIA-ALFREDO VASQUEZ COBO</v>
      </c>
      <c r="F4271" s="1" t="s">
        <v>23</v>
      </c>
      <c r="G4271" s="1" t="s">
        <v>24</v>
      </c>
      <c r="H4271" s="1" t="s">
        <v>232</v>
      </c>
      <c r="I4271" s="5">
        <v>1</v>
      </c>
      <c r="J4271" s="1" t="s">
        <v>144</v>
      </c>
      <c r="K4271" s="1" t="s">
        <v>145</v>
      </c>
    </row>
    <row r="4272" spans="1:11" ht="13.5" thickBot="1">
      <c r="A4272" s="30">
        <v>45413</v>
      </c>
      <c r="B4272" s="1" t="s">
        <v>13</v>
      </c>
      <c r="C4272" s="1" t="s">
        <v>290</v>
      </c>
      <c r="D4272" s="1" t="s">
        <v>72</v>
      </c>
      <c r="E4272" s="1" t="str">
        <f>+VLOOKUP(D4272,'[1]Exportar Hoja de Trabajo'!$B$2:$F$2549,2,0)</f>
        <v>CAMILO DAZA</v>
      </c>
      <c r="F4272" s="1" t="s">
        <v>32</v>
      </c>
      <c r="G4272" s="1" t="s">
        <v>33</v>
      </c>
      <c r="H4272" s="1" t="s">
        <v>45</v>
      </c>
      <c r="I4272" s="5">
        <v>54</v>
      </c>
      <c r="J4272" s="1" t="s">
        <v>46</v>
      </c>
      <c r="K4272" s="1" t="s">
        <v>47</v>
      </c>
    </row>
    <row r="4273" spans="1:11" ht="13.5" thickBot="1">
      <c r="A4273" s="30">
        <v>45413</v>
      </c>
      <c r="B4273" s="1" t="s">
        <v>13</v>
      </c>
      <c r="C4273" s="1" t="s">
        <v>290</v>
      </c>
      <c r="D4273" s="1" t="s">
        <v>72</v>
      </c>
      <c r="E4273" s="1" t="str">
        <f>+VLOOKUP(D4273,'[1]Exportar Hoja de Trabajo'!$B$2:$F$2549,2,0)</f>
        <v>CAMILO DAZA</v>
      </c>
      <c r="F4273" s="1" t="s">
        <v>32</v>
      </c>
      <c r="G4273" s="1" t="s">
        <v>33</v>
      </c>
      <c r="H4273" s="1" t="s">
        <v>29</v>
      </c>
      <c r="I4273" s="5">
        <v>302</v>
      </c>
      <c r="J4273" s="1" t="s">
        <v>46</v>
      </c>
      <c r="K4273" s="1" t="s">
        <v>47</v>
      </c>
    </row>
    <row r="4274" spans="1:11" ht="13.5" thickBot="1">
      <c r="A4274" s="30">
        <v>45413</v>
      </c>
      <c r="B4274" s="1" t="s">
        <v>13</v>
      </c>
      <c r="C4274" s="1" t="s">
        <v>290</v>
      </c>
      <c r="D4274" s="1" t="s">
        <v>72</v>
      </c>
      <c r="E4274" s="1" t="str">
        <f>+VLOOKUP(D4274,'[1]Exportar Hoja de Trabajo'!$B$2:$F$2549,2,0)</f>
        <v>CAMILO DAZA</v>
      </c>
      <c r="F4274" s="1" t="s">
        <v>6</v>
      </c>
      <c r="G4274" s="1" t="s">
        <v>283</v>
      </c>
      <c r="H4274" s="1" t="s">
        <v>29</v>
      </c>
      <c r="I4274" s="5">
        <v>1420</v>
      </c>
      <c r="J4274" s="1" t="s">
        <v>46</v>
      </c>
      <c r="K4274" s="1" t="s">
        <v>47</v>
      </c>
    </row>
    <row r="4275" spans="1:11" ht="13.5" thickBot="1">
      <c r="A4275" s="30">
        <v>45413</v>
      </c>
      <c r="B4275" s="1" t="s">
        <v>13</v>
      </c>
      <c r="C4275" s="1" t="s">
        <v>290</v>
      </c>
      <c r="D4275" s="1" t="s">
        <v>72</v>
      </c>
      <c r="E4275" s="1" t="str">
        <f>+VLOOKUP(D4275,'[1]Exportar Hoja de Trabajo'!$B$2:$F$2549,2,0)</f>
        <v>CAMILO DAZA</v>
      </c>
      <c r="F4275" s="1" t="s">
        <v>23</v>
      </c>
      <c r="G4275" s="1" t="s">
        <v>24</v>
      </c>
      <c r="H4275" s="1" t="s">
        <v>45</v>
      </c>
      <c r="I4275" s="5">
        <v>54</v>
      </c>
      <c r="J4275" s="1" t="s">
        <v>46</v>
      </c>
      <c r="K4275" s="1" t="s">
        <v>47</v>
      </c>
    </row>
    <row r="4276" spans="1:11" ht="13.5" thickBot="1">
      <c r="A4276" s="30">
        <v>45413</v>
      </c>
      <c r="B4276" s="1" t="s">
        <v>13</v>
      </c>
      <c r="C4276" s="1" t="s">
        <v>290</v>
      </c>
      <c r="D4276" s="1" t="s">
        <v>72</v>
      </c>
      <c r="E4276" s="1" t="str">
        <f>+VLOOKUP(D4276,'[1]Exportar Hoja de Trabajo'!$B$2:$F$2549,2,0)</f>
        <v>CAMILO DAZA</v>
      </c>
      <c r="F4276" s="1" t="s">
        <v>23</v>
      </c>
      <c r="G4276" s="1" t="s">
        <v>24</v>
      </c>
      <c r="H4276" s="1" t="s">
        <v>29</v>
      </c>
      <c r="I4276" s="5">
        <v>65</v>
      </c>
      <c r="J4276" s="1" t="s">
        <v>30</v>
      </c>
      <c r="K4276" s="1" t="s">
        <v>488</v>
      </c>
    </row>
    <row r="4277" spans="1:11" ht="13.5" thickBot="1">
      <c r="A4277" s="30">
        <v>45413</v>
      </c>
      <c r="B4277" s="1" t="s">
        <v>13</v>
      </c>
      <c r="C4277" s="1" t="s">
        <v>290</v>
      </c>
      <c r="D4277" s="1" t="s">
        <v>72</v>
      </c>
      <c r="E4277" s="1" t="str">
        <f>+VLOOKUP(D4277,'[1]Exportar Hoja de Trabajo'!$B$2:$F$2549,2,0)</f>
        <v>CAMILO DAZA</v>
      </c>
      <c r="F4277" s="1" t="s">
        <v>38</v>
      </c>
      <c r="G4277" s="1" t="s">
        <v>39</v>
      </c>
      <c r="H4277" s="1" t="s">
        <v>45</v>
      </c>
      <c r="I4277" s="5">
        <v>1</v>
      </c>
      <c r="J4277" s="1" t="s">
        <v>46</v>
      </c>
      <c r="K4277" s="1" t="s">
        <v>47</v>
      </c>
    </row>
    <row r="4278" spans="1:11" ht="13.5" thickBot="1">
      <c r="A4278" s="30">
        <v>45413</v>
      </c>
      <c r="B4278" s="1" t="s">
        <v>13</v>
      </c>
      <c r="C4278" s="1" t="s">
        <v>290</v>
      </c>
      <c r="D4278" s="1" t="s">
        <v>72</v>
      </c>
      <c r="E4278" s="1" t="str">
        <f>+VLOOKUP(D4278,'[1]Exportar Hoja de Trabajo'!$B$2:$F$2549,2,0)</f>
        <v>CAMILO DAZA</v>
      </c>
      <c r="F4278" s="1" t="s">
        <v>40</v>
      </c>
      <c r="G4278" s="1" t="s">
        <v>41</v>
      </c>
      <c r="H4278" s="1" t="s">
        <v>29</v>
      </c>
      <c r="I4278" s="5">
        <v>764</v>
      </c>
      <c r="J4278" s="1" t="s">
        <v>46</v>
      </c>
      <c r="K4278" s="1" t="s">
        <v>47</v>
      </c>
    </row>
    <row r="4279" spans="1:11" ht="13.5" thickBot="1">
      <c r="A4279" s="30">
        <v>45413</v>
      </c>
      <c r="B4279" s="1" t="s">
        <v>13</v>
      </c>
      <c r="C4279" s="1" t="s">
        <v>290</v>
      </c>
      <c r="D4279" s="1" t="s">
        <v>73</v>
      </c>
      <c r="E4279" s="1" t="str">
        <f>+VLOOKUP(D4279,'[1]Exportar Hoja de Trabajo'!$B$2:$F$2549,2,0)</f>
        <v>EL YOPAL</v>
      </c>
      <c r="F4279" s="1" t="s">
        <v>6</v>
      </c>
      <c r="G4279" s="1" t="s">
        <v>283</v>
      </c>
      <c r="H4279" s="1" t="s">
        <v>29</v>
      </c>
      <c r="I4279" s="5">
        <v>88</v>
      </c>
      <c r="J4279" s="1" t="s">
        <v>30</v>
      </c>
      <c r="K4279" s="1" t="s">
        <v>488</v>
      </c>
    </row>
    <row r="4280" spans="1:11" ht="13.5" thickBot="1">
      <c r="A4280" s="30">
        <v>45413</v>
      </c>
      <c r="B4280" s="1" t="s">
        <v>13</v>
      </c>
      <c r="C4280" s="1" t="s">
        <v>290</v>
      </c>
      <c r="D4280" s="1" t="s">
        <v>73</v>
      </c>
      <c r="E4280" s="1" t="str">
        <f>+VLOOKUP(D4280,'[1]Exportar Hoja de Trabajo'!$B$2:$F$2549,2,0)</f>
        <v>EL YOPAL</v>
      </c>
      <c r="F4280" s="1" t="s">
        <v>18</v>
      </c>
      <c r="G4280" s="1" t="s">
        <v>19</v>
      </c>
      <c r="H4280" s="1" t="s">
        <v>29</v>
      </c>
      <c r="I4280" s="5">
        <v>18</v>
      </c>
      <c r="J4280" s="1" t="s">
        <v>30</v>
      </c>
      <c r="K4280" s="1" t="s">
        <v>488</v>
      </c>
    </row>
    <row r="4281" spans="1:11" ht="13.5" thickBot="1">
      <c r="A4281" s="30">
        <v>45413</v>
      </c>
      <c r="B4281" s="1" t="s">
        <v>13</v>
      </c>
      <c r="C4281" s="1" t="s">
        <v>290</v>
      </c>
      <c r="D4281" s="1" t="s">
        <v>74</v>
      </c>
      <c r="E4281" s="1" t="str">
        <f>+VLOOKUP(D4281,'[1]Exportar Hoja de Trabajo'!$B$2:$F$2549,2,0)</f>
        <v>PERALES</v>
      </c>
      <c r="F4281" s="1" t="s">
        <v>6</v>
      </c>
      <c r="G4281" s="1" t="s">
        <v>283</v>
      </c>
      <c r="H4281" s="1" t="s">
        <v>29</v>
      </c>
      <c r="I4281" s="5">
        <v>365</v>
      </c>
      <c r="J4281" s="1" t="s">
        <v>46</v>
      </c>
      <c r="K4281" s="1" t="s">
        <v>47</v>
      </c>
    </row>
    <row r="4282" spans="1:11" ht="13.5" thickBot="1">
      <c r="A4282" s="30">
        <v>45413</v>
      </c>
      <c r="B4282" s="1" t="s">
        <v>13</v>
      </c>
      <c r="C4282" s="1" t="s">
        <v>290</v>
      </c>
      <c r="D4282" s="1" t="s">
        <v>74</v>
      </c>
      <c r="E4282" s="1" t="str">
        <f>+VLOOKUP(D4282,'[1]Exportar Hoja de Trabajo'!$B$2:$F$2549,2,0)</f>
        <v>PERALES</v>
      </c>
      <c r="F4282" s="1" t="s">
        <v>6</v>
      </c>
      <c r="G4282" s="1" t="s">
        <v>283</v>
      </c>
      <c r="H4282" s="1" t="s">
        <v>29</v>
      </c>
      <c r="I4282" s="5">
        <v>152</v>
      </c>
      <c r="J4282" s="1" t="s">
        <v>30</v>
      </c>
      <c r="K4282" s="1" t="s">
        <v>488</v>
      </c>
    </row>
    <row r="4283" spans="1:11" ht="13.5" thickBot="1">
      <c r="A4283" s="30">
        <v>45413</v>
      </c>
      <c r="B4283" s="1" t="s">
        <v>13</v>
      </c>
      <c r="C4283" s="1" t="s">
        <v>290</v>
      </c>
      <c r="D4283" s="1" t="s">
        <v>74</v>
      </c>
      <c r="E4283" s="1" t="str">
        <f>+VLOOKUP(D4283,'[1]Exportar Hoja de Trabajo'!$B$2:$F$2549,2,0)</f>
        <v>PERALES</v>
      </c>
      <c r="F4283" s="1" t="s">
        <v>27</v>
      </c>
      <c r="G4283" s="1" t="s">
        <v>28</v>
      </c>
      <c r="H4283" s="1" t="s">
        <v>45</v>
      </c>
      <c r="I4283" s="5">
        <v>3</v>
      </c>
      <c r="J4283" s="1" t="s">
        <v>46</v>
      </c>
      <c r="K4283" s="1" t="s">
        <v>47</v>
      </c>
    </row>
    <row r="4284" spans="1:11" ht="13.5" thickBot="1">
      <c r="A4284" s="30">
        <v>45413</v>
      </c>
      <c r="B4284" s="1" t="s">
        <v>13</v>
      </c>
      <c r="C4284" s="1" t="s">
        <v>290</v>
      </c>
      <c r="D4284" s="1" t="s">
        <v>75</v>
      </c>
      <c r="E4284" s="1" t="str">
        <f>+VLOOKUP(D4284,'[1]Exportar Hoja de Trabajo'!$B$2:$F$2549,2,0)</f>
        <v>IPIALES - SAN LUIS</v>
      </c>
      <c r="F4284" s="1" t="s">
        <v>27</v>
      </c>
      <c r="G4284" s="1" t="s">
        <v>28</v>
      </c>
      <c r="H4284" s="1" t="s">
        <v>45</v>
      </c>
      <c r="I4284" s="5">
        <v>1</v>
      </c>
      <c r="J4284" s="1" t="s">
        <v>46</v>
      </c>
      <c r="K4284" s="1" t="s">
        <v>47</v>
      </c>
    </row>
    <row r="4285" spans="1:11" ht="13.5" thickBot="1">
      <c r="A4285" s="30">
        <v>45413</v>
      </c>
      <c r="B4285" s="1" t="s">
        <v>13</v>
      </c>
      <c r="C4285" s="1" t="s">
        <v>290</v>
      </c>
      <c r="D4285" s="1" t="s">
        <v>124</v>
      </c>
      <c r="E4285" s="1" t="str">
        <f>+VLOOKUP(D4285,'[1]Exportar Hoja de Trabajo'!$B$2:$F$2549,2,0)</f>
        <v>LETICIA-ALFREDO VASQUEZ COBO</v>
      </c>
      <c r="F4285" s="1" t="s">
        <v>6</v>
      </c>
      <c r="G4285" s="1" t="s">
        <v>283</v>
      </c>
      <c r="H4285" s="1" t="s">
        <v>125</v>
      </c>
      <c r="I4285" s="5">
        <v>2</v>
      </c>
      <c r="J4285" s="1" t="s">
        <v>21</v>
      </c>
      <c r="K4285" s="1" t="s">
        <v>22</v>
      </c>
    </row>
    <row r="4286" spans="1:11" ht="13.5" thickBot="1">
      <c r="A4286" s="30">
        <v>45413</v>
      </c>
      <c r="B4286" s="1" t="s">
        <v>13</v>
      </c>
      <c r="C4286" s="1" t="s">
        <v>290</v>
      </c>
      <c r="D4286" s="1" t="s">
        <v>124</v>
      </c>
      <c r="E4286" s="1" t="str">
        <f>+VLOOKUP(D4286,'[1]Exportar Hoja de Trabajo'!$B$2:$F$2549,2,0)</f>
        <v>LETICIA-ALFREDO VASQUEZ COBO</v>
      </c>
      <c r="F4286" s="1" t="s">
        <v>27</v>
      </c>
      <c r="G4286" s="1" t="s">
        <v>28</v>
      </c>
      <c r="H4286" s="1" t="s">
        <v>29</v>
      </c>
      <c r="I4286" s="5">
        <v>45</v>
      </c>
      <c r="J4286" s="1" t="s">
        <v>46</v>
      </c>
      <c r="K4286" s="1" t="s">
        <v>47</v>
      </c>
    </row>
    <row r="4287" spans="1:11" ht="13.5" thickBot="1">
      <c r="A4287" s="30">
        <v>45413</v>
      </c>
      <c r="B4287" s="1" t="s">
        <v>13</v>
      </c>
      <c r="C4287" s="1" t="s">
        <v>290</v>
      </c>
      <c r="D4287" s="1" t="s">
        <v>76</v>
      </c>
      <c r="E4287" s="1" t="str">
        <f>+VLOOKUP(D4287,'[1]Exportar Hoja de Trabajo'!$B$2:$F$2549,2,0)</f>
        <v>RIONEGRO - JOSE M. CORDOVA</v>
      </c>
      <c r="F4287" s="1" t="s">
        <v>32</v>
      </c>
      <c r="G4287" s="1" t="s">
        <v>33</v>
      </c>
      <c r="H4287" s="1" t="s">
        <v>29</v>
      </c>
      <c r="I4287" s="5">
        <v>17</v>
      </c>
      <c r="J4287" s="1" t="s">
        <v>77</v>
      </c>
      <c r="K4287" s="1" t="s">
        <v>78</v>
      </c>
    </row>
    <row r="4288" spans="1:11" ht="13.5" thickBot="1">
      <c r="A4288" s="30">
        <v>45413</v>
      </c>
      <c r="B4288" s="1" t="s">
        <v>13</v>
      </c>
      <c r="C4288" s="1" t="s">
        <v>290</v>
      </c>
      <c r="D4288" s="1" t="s">
        <v>76</v>
      </c>
      <c r="E4288" s="1" t="str">
        <f>+VLOOKUP(D4288,'[1]Exportar Hoja de Trabajo'!$B$2:$F$2549,2,0)</f>
        <v>RIONEGRO - JOSE M. CORDOVA</v>
      </c>
      <c r="F4288" s="1" t="s">
        <v>32</v>
      </c>
      <c r="G4288" s="1" t="s">
        <v>33</v>
      </c>
      <c r="H4288" s="1" t="s">
        <v>15</v>
      </c>
      <c r="I4288" s="5">
        <v>207</v>
      </c>
      <c r="J4288" s="1" t="s">
        <v>25</v>
      </c>
      <c r="K4288" s="1" t="s">
        <v>26</v>
      </c>
    </row>
    <row r="4289" spans="1:11" ht="13.5" thickBot="1">
      <c r="A4289" s="30">
        <v>45413</v>
      </c>
      <c r="B4289" s="1" t="s">
        <v>13</v>
      </c>
      <c r="C4289" s="1" t="s">
        <v>290</v>
      </c>
      <c r="D4289" s="1" t="s">
        <v>76</v>
      </c>
      <c r="E4289" s="1" t="str">
        <f>+VLOOKUP(D4289,'[1]Exportar Hoja de Trabajo'!$B$2:$F$2549,2,0)</f>
        <v>RIONEGRO - JOSE M. CORDOVA</v>
      </c>
      <c r="F4289" s="1" t="s">
        <v>32</v>
      </c>
      <c r="G4289" s="1" t="s">
        <v>33</v>
      </c>
      <c r="H4289" s="1" t="s">
        <v>126</v>
      </c>
      <c r="I4289" s="5">
        <v>11</v>
      </c>
      <c r="J4289" s="1" t="s">
        <v>127</v>
      </c>
      <c r="K4289" s="1" t="s">
        <v>128</v>
      </c>
    </row>
    <row r="4290" spans="1:11" ht="13.5" thickBot="1">
      <c r="A4290" s="30">
        <v>45413</v>
      </c>
      <c r="B4290" s="1" t="s">
        <v>13</v>
      </c>
      <c r="C4290" s="1" t="s">
        <v>290</v>
      </c>
      <c r="D4290" s="1" t="s">
        <v>76</v>
      </c>
      <c r="E4290" s="1" t="str">
        <f>+VLOOKUP(D4290,'[1]Exportar Hoja de Trabajo'!$B$2:$F$2549,2,0)</f>
        <v>RIONEGRO - JOSE M. CORDOVA</v>
      </c>
      <c r="F4290" s="1" t="s">
        <v>6</v>
      </c>
      <c r="G4290" s="1" t="s">
        <v>283</v>
      </c>
      <c r="H4290" s="1" t="s">
        <v>29</v>
      </c>
      <c r="I4290" s="5">
        <v>8499</v>
      </c>
      <c r="J4290" s="1" t="s">
        <v>46</v>
      </c>
      <c r="K4290" s="1" t="s">
        <v>47</v>
      </c>
    </row>
    <row r="4291" spans="1:11" ht="13.5" thickBot="1">
      <c r="A4291" s="30">
        <v>45413</v>
      </c>
      <c r="B4291" s="1" t="s">
        <v>13</v>
      </c>
      <c r="C4291" s="1" t="s">
        <v>290</v>
      </c>
      <c r="D4291" s="1" t="s">
        <v>76</v>
      </c>
      <c r="E4291" s="1" t="str">
        <f>+VLOOKUP(D4291,'[1]Exportar Hoja de Trabajo'!$B$2:$F$2549,2,0)</f>
        <v>RIONEGRO - JOSE M. CORDOVA</v>
      </c>
      <c r="F4291" s="1" t="s">
        <v>65</v>
      </c>
      <c r="G4291" s="1" t="s">
        <v>66</v>
      </c>
      <c r="H4291" s="1" t="s">
        <v>20</v>
      </c>
      <c r="I4291" s="5">
        <v>7</v>
      </c>
      <c r="J4291" s="1" t="s">
        <v>167</v>
      </c>
      <c r="K4291" s="1" t="s">
        <v>168</v>
      </c>
    </row>
    <row r="4292" spans="1:11" ht="13.5" thickBot="1">
      <c r="A4292" s="30">
        <v>45413</v>
      </c>
      <c r="B4292" s="1" t="s">
        <v>162</v>
      </c>
      <c r="C4292" s="1" t="s">
        <v>299</v>
      </c>
      <c r="D4292" s="1" t="s">
        <v>76</v>
      </c>
      <c r="E4292" s="1" t="str">
        <f>+VLOOKUP(D4292,'[1]Exportar Hoja de Trabajo'!$B$2:$F$2549,2,0)</f>
        <v>RIONEGRO - JOSE M. CORDOVA</v>
      </c>
      <c r="F4292" s="1" t="s">
        <v>23</v>
      </c>
      <c r="G4292" s="1" t="s">
        <v>24</v>
      </c>
      <c r="H4292" s="1" t="s">
        <v>150</v>
      </c>
      <c r="I4292" s="5">
        <v>1</v>
      </c>
      <c r="J4292" s="1" t="s">
        <v>131</v>
      </c>
      <c r="K4292" s="1" t="s">
        <v>132</v>
      </c>
    </row>
    <row r="4293" spans="1:11" ht="13.5" thickBot="1">
      <c r="A4293" s="30">
        <v>45413</v>
      </c>
      <c r="B4293" s="1" t="s">
        <v>13</v>
      </c>
      <c r="C4293" s="1" t="s">
        <v>290</v>
      </c>
      <c r="D4293" s="1" t="s">
        <v>76</v>
      </c>
      <c r="E4293" s="1" t="str">
        <f>+VLOOKUP(D4293,'[1]Exportar Hoja de Trabajo'!$B$2:$F$2549,2,0)</f>
        <v>RIONEGRO - JOSE M. CORDOVA</v>
      </c>
      <c r="F4293" s="1" t="s">
        <v>18</v>
      </c>
      <c r="G4293" s="1" t="s">
        <v>19</v>
      </c>
      <c r="H4293" s="1" t="s">
        <v>67</v>
      </c>
      <c r="I4293" s="5">
        <v>31</v>
      </c>
      <c r="J4293" s="1" t="s">
        <v>68</v>
      </c>
      <c r="K4293" s="1" t="s">
        <v>69</v>
      </c>
    </row>
    <row r="4294" spans="1:11" ht="13.5" thickBot="1">
      <c r="A4294" s="30">
        <v>45413</v>
      </c>
      <c r="B4294" s="1" t="s">
        <v>13</v>
      </c>
      <c r="C4294" s="1" t="s">
        <v>290</v>
      </c>
      <c r="D4294" s="1" t="s">
        <v>76</v>
      </c>
      <c r="E4294" s="1" t="str">
        <f>+VLOOKUP(D4294,'[1]Exportar Hoja de Trabajo'!$B$2:$F$2549,2,0)</f>
        <v>RIONEGRO - JOSE M. CORDOVA</v>
      </c>
      <c r="F4294" s="1" t="s">
        <v>18</v>
      </c>
      <c r="G4294" s="1" t="s">
        <v>19</v>
      </c>
      <c r="H4294" s="1" t="s">
        <v>20</v>
      </c>
      <c r="I4294" s="5">
        <v>7</v>
      </c>
      <c r="J4294" s="1" t="s">
        <v>167</v>
      </c>
      <c r="K4294" s="1" t="s">
        <v>168</v>
      </c>
    </row>
    <row r="4295" spans="1:11" ht="13.5" thickBot="1">
      <c r="A4295" s="30">
        <v>45413</v>
      </c>
      <c r="B4295" s="1" t="s">
        <v>13</v>
      </c>
      <c r="C4295" s="1" t="s">
        <v>290</v>
      </c>
      <c r="D4295" s="1" t="s">
        <v>76</v>
      </c>
      <c r="E4295" s="1" t="str">
        <f>+VLOOKUP(D4295,'[1]Exportar Hoja de Trabajo'!$B$2:$F$2549,2,0)</f>
        <v>RIONEGRO - JOSE M. CORDOVA</v>
      </c>
      <c r="F4295" s="1" t="s">
        <v>23</v>
      </c>
      <c r="G4295" s="1" t="s">
        <v>24</v>
      </c>
      <c r="H4295" s="1" t="s">
        <v>45</v>
      </c>
      <c r="I4295" s="5">
        <v>45</v>
      </c>
      <c r="J4295" s="1" t="s">
        <v>46</v>
      </c>
      <c r="K4295" s="1" t="s">
        <v>47</v>
      </c>
    </row>
    <row r="4296" spans="1:11" ht="13.5" thickBot="1">
      <c r="A4296" s="30">
        <v>45413</v>
      </c>
      <c r="B4296" s="1" t="s">
        <v>13</v>
      </c>
      <c r="C4296" s="1" t="s">
        <v>290</v>
      </c>
      <c r="D4296" s="1" t="s">
        <v>76</v>
      </c>
      <c r="E4296" s="1" t="str">
        <f>+VLOOKUP(D4296,'[1]Exportar Hoja de Trabajo'!$B$2:$F$2549,2,0)</f>
        <v>RIONEGRO - JOSE M. CORDOVA</v>
      </c>
      <c r="F4296" s="1" t="s">
        <v>23</v>
      </c>
      <c r="G4296" s="1" t="s">
        <v>24</v>
      </c>
      <c r="H4296" s="1" t="s">
        <v>29</v>
      </c>
      <c r="I4296" s="5">
        <v>2513</v>
      </c>
      <c r="J4296" s="1" t="s">
        <v>46</v>
      </c>
      <c r="K4296" s="1" t="s">
        <v>47</v>
      </c>
    </row>
    <row r="4297" spans="1:11" ht="13.5" thickBot="1">
      <c r="A4297" s="30">
        <v>45413</v>
      </c>
      <c r="B4297" s="1" t="s">
        <v>13</v>
      </c>
      <c r="C4297" s="1" t="s">
        <v>290</v>
      </c>
      <c r="D4297" s="1" t="s">
        <v>76</v>
      </c>
      <c r="E4297" s="1" t="str">
        <f>+VLOOKUP(D4297,'[1]Exportar Hoja de Trabajo'!$B$2:$F$2549,2,0)</f>
        <v>RIONEGRO - JOSE M. CORDOVA</v>
      </c>
      <c r="F4297" s="1" t="s">
        <v>23</v>
      </c>
      <c r="G4297" s="1" t="s">
        <v>24</v>
      </c>
      <c r="H4297" s="1" t="s">
        <v>29</v>
      </c>
      <c r="I4297" s="5">
        <v>31</v>
      </c>
      <c r="J4297" s="1" t="s">
        <v>109</v>
      </c>
      <c r="K4297" s="1" t="s">
        <v>110</v>
      </c>
    </row>
    <row r="4298" spans="1:11" ht="13.5" thickBot="1">
      <c r="A4298" s="30">
        <v>45413</v>
      </c>
      <c r="B4298" s="1" t="s">
        <v>13</v>
      </c>
      <c r="C4298" s="1" t="s">
        <v>290</v>
      </c>
      <c r="D4298" s="1" t="s">
        <v>76</v>
      </c>
      <c r="E4298" s="1" t="str">
        <f>+VLOOKUP(D4298,'[1]Exportar Hoja de Trabajo'!$B$2:$F$2549,2,0)</f>
        <v>RIONEGRO - JOSE M. CORDOVA</v>
      </c>
      <c r="F4298" s="1" t="s">
        <v>23</v>
      </c>
      <c r="G4298" s="1" t="s">
        <v>24</v>
      </c>
      <c r="H4298" s="1" t="s">
        <v>15</v>
      </c>
      <c r="I4298" s="5">
        <v>268</v>
      </c>
      <c r="J4298" s="1" t="s">
        <v>25</v>
      </c>
      <c r="K4298" s="1" t="s">
        <v>26</v>
      </c>
    </row>
    <row r="4299" spans="1:11" ht="13.5" thickBot="1">
      <c r="A4299" s="30">
        <v>45413</v>
      </c>
      <c r="B4299" s="1" t="s">
        <v>13</v>
      </c>
      <c r="C4299" s="1" t="s">
        <v>290</v>
      </c>
      <c r="D4299" s="1" t="s">
        <v>76</v>
      </c>
      <c r="E4299" s="1" t="str">
        <f>+VLOOKUP(D4299,'[1]Exportar Hoja de Trabajo'!$B$2:$F$2549,2,0)</f>
        <v>RIONEGRO - JOSE M. CORDOVA</v>
      </c>
      <c r="F4299" s="1" t="s">
        <v>23</v>
      </c>
      <c r="G4299" s="1" t="s">
        <v>24</v>
      </c>
      <c r="H4299" s="1" t="s">
        <v>126</v>
      </c>
      <c r="I4299" s="5">
        <v>12</v>
      </c>
      <c r="J4299" s="1" t="s">
        <v>127</v>
      </c>
      <c r="K4299" s="1" t="s">
        <v>128</v>
      </c>
    </row>
    <row r="4300" spans="1:11" ht="13.5" thickBot="1">
      <c r="A4300" s="30">
        <v>45413</v>
      </c>
      <c r="B4300" s="1" t="s">
        <v>13</v>
      </c>
      <c r="C4300" s="1" t="s">
        <v>290</v>
      </c>
      <c r="D4300" s="1" t="s">
        <v>76</v>
      </c>
      <c r="E4300" s="1" t="str">
        <f>+VLOOKUP(D4300,'[1]Exportar Hoja de Trabajo'!$B$2:$F$2549,2,0)</f>
        <v>RIONEGRO - JOSE M. CORDOVA</v>
      </c>
      <c r="F4300" s="1" t="s">
        <v>36</v>
      </c>
      <c r="G4300" t="s">
        <v>347</v>
      </c>
      <c r="H4300" s="1" t="s">
        <v>29</v>
      </c>
      <c r="I4300" s="5">
        <v>5</v>
      </c>
      <c r="J4300" s="1" t="s">
        <v>82</v>
      </c>
      <c r="K4300" s="1" t="s">
        <v>83</v>
      </c>
    </row>
    <row r="4301" spans="1:11" ht="13.5" thickBot="1">
      <c r="A4301" s="30">
        <v>45413</v>
      </c>
      <c r="B4301" s="1" t="s">
        <v>13</v>
      </c>
      <c r="C4301" s="1" t="s">
        <v>290</v>
      </c>
      <c r="D4301" s="1" t="s">
        <v>76</v>
      </c>
      <c r="E4301" s="1" t="str">
        <f>+VLOOKUP(D4301,'[1]Exportar Hoja de Trabajo'!$B$2:$F$2549,2,0)</f>
        <v>RIONEGRO - JOSE M. CORDOVA</v>
      </c>
      <c r="F4301" s="1" t="s">
        <v>27</v>
      </c>
      <c r="G4301" s="1" t="s">
        <v>28</v>
      </c>
      <c r="H4301" s="1" t="s">
        <v>45</v>
      </c>
      <c r="I4301" s="5">
        <v>13</v>
      </c>
      <c r="J4301" s="1" t="s">
        <v>34</v>
      </c>
      <c r="K4301" s="1" t="s">
        <v>35</v>
      </c>
    </row>
    <row r="4302" spans="1:11" ht="13.5" thickBot="1">
      <c r="A4302" s="30">
        <v>45413</v>
      </c>
      <c r="B4302" s="1" t="s">
        <v>13</v>
      </c>
      <c r="C4302" s="1" t="s">
        <v>290</v>
      </c>
      <c r="D4302" s="1" t="s">
        <v>76</v>
      </c>
      <c r="E4302" s="1" t="str">
        <f>+VLOOKUP(D4302,'[1]Exportar Hoja de Trabajo'!$B$2:$F$2549,2,0)</f>
        <v>RIONEGRO - JOSE M. CORDOVA</v>
      </c>
      <c r="F4302" s="1" t="s">
        <v>27</v>
      </c>
      <c r="G4302" s="1" t="s">
        <v>28</v>
      </c>
      <c r="H4302" s="1" t="s">
        <v>29</v>
      </c>
      <c r="I4302" s="5">
        <v>31</v>
      </c>
      <c r="J4302" s="1" t="s">
        <v>109</v>
      </c>
      <c r="K4302" s="1" t="s">
        <v>110</v>
      </c>
    </row>
    <row r="4303" spans="1:11" ht="13.5" thickBot="1">
      <c r="A4303" s="30">
        <v>45413</v>
      </c>
      <c r="B4303" s="1" t="s">
        <v>13</v>
      </c>
      <c r="C4303" s="1" t="s">
        <v>290</v>
      </c>
      <c r="D4303" s="1" t="s">
        <v>76</v>
      </c>
      <c r="E4303" s="1" t="str">
        <f>+VLOOKUP(D4303,'[1]Exportar Hoja de Trabajo'!$B$2:$F$2549,2,0)</f>
        <v>RIONEGRO - JOSE M. CORDOVA</v>
      </c>
      <c r="F4303" s="1" t="s">
        <v>38</v>
      </c>
      <c r="G4303" s="1" t="s">
        <v>39</v>
      </c>
      <c r="H4303" s="1" t="s">
        <v>45</v>
      </c>
      <c r="I4303" s="5">
        <v>14</v>
      </c>
      <c r="J4303" s="1" t="s">
        <v>34</v>
      </c>
      <c r="K4303" s="1" t="s">
        <v>35</v>
      </c>
    </row>
    <row r="4304" spans="1:11" ht="13.5" thickBot="1">
      <c r="A4304" s="30">
        <v>45413</v>
      </c>
      <c r="B4304" s="1" t="s">
        <v>13</v>
      </c>
      <c r="C4304" s="1" t="s">
        <v>290</v>
      </c>
      <c r="D4304" s="1" t="s">
        <v>76</v>
      </c>
      <c r="E4304" s="1" t="str">
        <f>+VLOOKUP(D4304,'[1]Exportar Hoja de Trabajo'!$B$2:$F$2549,2,0)</f>
        <v>RIONEGRO - JOSE M. CORDOVA</v>
      </c>
      <c r="F4304" s="1" t="s">
        <v>38</v>
      </c>
      <c r="G4304" s="1" t="s">
        <v>39</v>
      </c>
      <c r="H4304" s="1" t="s">
        <v>79</v>
      </c>
      <c r="I4304" s="5">
        <v>5</v>
      </c>
      <c r="J4304" s="1" t="s">
        <v>80</v>
      </c>
      <c r="K4304" s="1" t="s">
        <v>81</v>
      </c>
    </row>
    <row r="4305" spans="1:11" ht="13.5" thickBot="1">
      <c r="A4305" s="30">
        <v>45413</v>
      </c>
      <c r="B4305" s="1" t="s">
        <v>13</v>
      </c>
      <c r="C4305" s="1" t="s">
        <v>290</v>
      </c>
      <c r="D4305" s="1" t="s">
        <v>76</v>
      </c>
      <c r="E4305" s="1" t="str">
        <f>+VLOOKUP(D4305,'[1]Exportar Hoja de Trabajo'!$B$2:$F$2549,2,0)</f>
        <v>RIONEGRO - JOSE M. CORDOVA</v>
      </c>
      <c r="F4305" s="1" t="s">
        <v>38</v>
      </c>
      <c r="G4305" s="1" t="s">
        <v>39</v>
      </c>
      <c r="H4305" s="1" t="s">
        <v>55</v>
      </c>
      <c r="I4305" s="5">
        <v>34</v>
      </c>
      <c r="J4305" s="1" t="s">
        <v>46</v>
      </c>
      <c r="K4305" s="1" t="s">
        <v>47</v>
      </c>
    </row>
    <row r="4306" spans="1:11" ht="13.5" thickBot="1">
      <c r="A4306" s="30">
        <v>45413</v>
      </c>
      <c r="B4306" s="1" t="s">
        <v>13</v>
      </c>
      <c r="C4306" s="1" t="s">
        <v>290</v>
      </c>
      <c r="D4306" s="1" t="s">
        <v>76</v>
      </c>
      <c r="E4306" s="1" t="str">
        <f>+VLOOKUP(D4306,'[1]Exportar Hoja de Trabajo'!$B$2:$F$2549,2,0)</f>
        <v>RIONEGRO - JOSE M. CORDOVA</v>
      </c>
      <c r="F4306" s="1" t="s">
        <v>40</v>
      </c>
      <c r="G4306" s="1" t="s">
        <v>41</v>
      </c>
      <c r="H4306" s="1" t="s">
        <v>45</v>
      </c>
      <c r="I4306" s="5">
        <v>35</v>
      </c>
      <c r="J4306" s="1" t="s">
        <v>34</v>
      </c>
      <c r="K4306" s="1" t="s">
        <v>35</v>
      </c>
    </row>
    <row r="4307" spans="1:11" ht="13.5" thickBot="1">
      <c r="A4307" s="30">
        <v>45413</v>
      </c>
      <c r="B4307" s="1" t="s">
        <v>13</v>
      </c>
      <c r="C4307" s="1" t="s">
        <v>290</v>
      </c>
      <c r="D4307" s="1" t="s">
        <v>76</v>
      </c>
      <c r="E4307" s="1" t="str">
        <f>+VLOOKUP(D4307,'[1]Exportar Hoja de Trabajo'!$B$2:$F$2549,2,0)</f>
        <v>RIONEGRO - JOSE M. CORDOVA</v>
      </c>
      <c r="F4307" s="1" t="s">
        <v>40</v>
      </c>
      <c r="G4307" s="1" t="s">
        <v>41</v>
      </c>
      <c r="H4307" s="1" t="s">
        <v>29</v>
      </c>
      <c r="I4307" s="5">
        <v>3777</v>
      </c>
      <c r="J4307" s="1" t="s">
        <v>46</v>
      </c>
      <c r="K4307" s="1" t="s">
        <v>47</v>
      </c>
    </row>
    <row r="4308" spans="1:11" ht="13.5" thickBot="1">
      <c r="A4308" s="30">
        <v>45413</v>
      </c>
      <c r="B4308" s="1" t="s">
        <v>13</v>
      </c>
      <c r="C4308" s="1" t="s">
        <v>290</v>
      </c>
      <c r="D4308" s="1" t="s">
        <v>76</v>
      </c>
      <c r="E4308" s="1" t="str">
        <f>+VLOOKUP(D4308,'[1]Exportar Hoja de Trabajo'!$B$2:$F$2549,2,0)</f>
        <v>RIONEGRO - JOSE M. CORDOVA</v>
      </c>
      <c r="F4308" s="1" t="s">
        <v>40</v>
      </c>
      <c r="G4308" s="1" t="s">
        <v>41</v>
      </c>
      <c r="H4308" s="1" t="s">
        <v>62</v>
      </c>
      <c r="I4308" s="5">
        <v>3</v>
      </c>
      <c r="J4308" s="1" t="s">
        <v>50</v>
      </c>
      <c r="K4308" s="1" t="s">
        <v>51</v>
      </c>
    </row>
    <row r="4309" spans="1:11" ht="13.5" thickBot="1">
      <c r="A4309" s="30">
        <v>45413</v>
      </c>
      <c r="B4309" s="1" t="s">
        <v>13</v>
      </c>
      <c r="C4309" s="1" t="s">
        <v>290</v>
      </c>
      <c r="D4309" s="1" t="s">
        <v>76</v>
      </c>
      <c r="E4309" s="1" t="str">
        <f>+VLOOKUP(D4309,'[1]Exportar Hoja de Trabajo'!$B$2:$F$2549,2,0)</f>
        <v>RIONEGRO - JOSE M. CORDOVA</v>
      </c>
      <c r="F4309" s="1" t="s">
        <v>59</v>
      </c>
      <c r="G4309" s="1" t="s">
        <v>60</v>
      </c>
      <c r="H4309" s="1" t="s">
        <v>49</v>
      </c>
      <c r="I4309" s="5">
        <v>5</v>
      </c>
      <c r="J4309" s="1" t="s">
        <v>50</v>
      </c>
      <c r="K4309" s="1" t="s">
        <v>51</v>
      </c>
    </row>
    <row r="4310" spans="1:11" ht="13.5" thickBot="1">
      <c r="A4310" s="30">
        <v>45413</v>
      </c>
      <c r="B4310" s="1" t="s">
        <v>13</v>
      </c>
      <c r="C4310" s="1" t="s">
        <v>290</v>
      </c>
      <c r="D4310" s="1" t="s">
        <v>86</v>
      </c>
      <c r="E4310" s="1" t="str">
        <f>+VLOOKUP(D4310,'[1]Exportar Hoja de Trabajo'!$B$2:$F$2549,2,0)</f>
        <v>PEREIRA - MATECAÑA</v>
      </c>
      <c r="F4310" s="1" t="s">
        <v>32</v>
      </c>
      <c r="G4310" s="1" t="s">
        <v>33</v>
      </c>
      <c r="H4310" s="1" t="s">
        <v>15</v>
      </c>
      <c r="I4310" s="5">
        <v>29</v>
      </c>
      <c r="J4310" s="1" t="s">
        <v>25</v>
      </c>
      <c r="K4310" s="1" t="s">
        <v>26</v>
      </c>
    </row>
    <row r="4311" spans="1:11" ht="13.5" thickBot="1">
      <c r="A4311" s="30">
        <v>45413</v>
      </c>
      <c r="B4311" s="1" t="s">
        <v>13</v>
      </c>
      <c r="C4311" s="1" t="s">
        <v>290</v>
      </c>
      <c r="D4311" s="1" t="s">
        <v>86</v>
      </c>
      <c r="E4311" s="1" t="str">
        <f>+VLOOKUP(D4311,'[1]Exportar Hoja de Trabajo'!$B$2:$F$2549,2,0)</f>
        <v>PEREIRA - MATECAÑA</v>
      </c>
      <c r="F4311" s="1" t="s">
        <v>6</v>
      </c>
      <c r="G4311" s="1" t="s">
        <v>283</v>
      </c>
      <c r="H4311" s="1" t="s">
        <v>45</v>
      </c>
      <c r="I4311" s="5">
        <v>177</v>
      </c>
      <c r="J4311" s="1" t="s">
        <v>42</v>
      </c>
      <c r="K4311" s="1" t="s">
        <v>43</v>
      </c>
    </row>
    <row r="4312" spans="1:11" ht="13.5" thickBot="1">
      <c r="A4312" s="30">
        <v>45413</v>
      </c>
      <c r="B4312" s="1" t="s">
        <v>13</v>
      </c>
      <c r="C4312" s="1" t="s">
        <v>290</v>
      </c>
      <c r="D4312" s="1" t="s">
        <v>86</v>
      </c>
      <c r="E4312" s="1" t="str">
        <f>+VLOOKUP(D4312,'[1]Exportar Hoja de Trabajo'!$B$2:$F$2549,2,0)</f>
        <v>PEREIRA - MATECAÑA</v>
      </c>
      <c r="F4312" s="1" t="s">
        <v>6</v>
      </c>
      <c r="G4312" s="1" t="s">
        <v>283</v>
      </c>
      <c r="H4312" s="1" t="s">
        <v>29</v>
      </c>
      <c r="I4312" s="5">
        <v>2744</v>
      </c>
      <c r="J4312" s="1" t="s">
        <v>46</v>
      </c>
      <c r="K4312" s="1" t="s">
        <v>47</v>
      </c>
    </row>
    <row r="4313" spans="1:11" ht="13.5" thickBot="1">
      <c r="A4313" s="30">
        <v>45413</v>
      </c>
      <c r="B4313" s="1" t="s">
        <v>13</v>
      </c>
      <c r="C4313" s="1" t="s">
        <v>290</v>
      </c>
      <c r="D4313" s="1" t="s">
        <v>86</v>
      </c>
      <c r="E4313" s="1" t="str">
        <f>+VLOOKUP(D4313,'[1]Exportar Hoja de Trabajo'!$B$2:$F$2549,2,0)</f>
        <v>PEREIRA - MATECAÑA</v>
      </c>
      <c r="F4313" s="1" t="s">
        <v>23</v>
      </c>
      <c r="G4313" s="1" t="s">
        <v>24</v>
      </c>
      <c r="H4313" s="1" t="s">
        <v>45</v>
      </c>
      <c r="I4313" s="5">
        <v>31</v>
      </c>
      <c r="J4313" s="1" t="s">
        <v>42</v>
      </c>
      <c r="K4313" s="1" t="s">
        <v>43</v>
      </c>
    </row>
    <row r="4314" spans="1:11" ht="13.5" thickBot="1">
      <c r="A4314" s="30">
        <v>45413</v>
      </c>
      <c r="B4314" s="1" t="s">
        <v>13</v>
      </c>
      <c r="C4314" s="1" t="s">
        <v>290</v>
      </c>
      <c r="D4314" s="1" t="s">
        <v>86</v>
      </c>
      <c r="E4314" s="1" t="str">
        <f>+VLOOKUP(D4314,'[1]Exportar Hoja de Trabajo'!$B$2:$F$2549,2,0)</f>
        <v>PEREIRA - MATECAÑA</v>
      </c>
      <c r="F4314" s="1" t="s">
        <v>23</v>
      </c>
      <c r="G4314" s="1" t="s">
        <v>24</v>
      </c>
      <c r="H4314" s="1" t="s">
        <v>29</v>
      </c>
      <c r="I4314" s="5">
        <v>159</v>
      </c>
      <c r="J4314" s="1" t="s">
        <v>30</v>
      </c>
      <c r="K4314" s="1" t="s">
        <v>488</v>
      </c>
    </row>
    <row r="4315" spans="1:11" ht="13.5" thickBot="1">
      <c r="A4315" s="30">
        <v>45413</v>
      </c>
      <c r="B4315" s="1" t="s">
        <v>13</v>
      </c>
      <c r="C4315" s="1" t="s">
        <v>290</v>
      </c>
      <c r="D4315" s="1" t="s">
        <v>86</v>
      </c>
      <c r="E4315" s="1" t="str">
        <f>+VLOOKUP(D4315,'[1]Exportar Hoja de Trabajo'!$B$2:$F$2549,2,0)</f>
        <v>PEREIRA - MATECAÑA</v>
      </c>
      <c r="F4315" s="1" t="s">
        <v>36</v>
      </c>
      <c r="G4315" t="s">
        <v>347</v>
      </c>
      <c r="H4315" s="1" t="s">
        <v>45</v>
      </c>
      <c r="I4315" s="5">
        <v>30</v>
      </c>
      <c r="J4315" s="1" t="s">
        <v>42</v>
      </c>
      <c r="K4315" s="1" t="s">
        <v>43</v>
      </c>
    </row>
    <row r="4316" spans="1:11" ht="13.5" thickBot="1">
      <c r="A4316" s="30">
        <v>45413</v>
      </c>
      <c r="B4316" s="1" t="s">
        <v>162</v>
      </c>
      <c r="C4316" s="1" t="s">
        <v>299</v>
      </c>
      <c r="D4316" s="1" t="s">
        <v>76</v>
      </c>
      <c r="E4316" s="1" t="str">
        <f>+VLOOKUP(D4316,'[1]Exportar Hoja de Trabajo'!$B$2:$F$2549,2,0)</f>
        <v>RIONEGRO - JOSE M. CORDOVA</v>
      </c>
      <c r="F4316" s="1" t="s">
        <v>32</v>
      </c>
      <c r="G4316" s="1" t="s">
        <v>33</v>
      </c>
      <c r="H4316" s="1" t="s">
        <v>130</v>
      </c>
      <c r="I4316" s="5">
        <v>2</v>
      </c>
      <c r="J4316" s="1" t="s">
        <v>131</v>
      </c>
      <c r="K4316" s="1" t="s">
        <v>132</v>
      </c>
    </row>
    <row r="4317" spans="1:11" ht="13.5" thickBot="1">
      <c r="A4317" s="30">
        <v>45413</v>
      </c>
      <c r="B4317" s="1" t="s">
        <v>162</v>
      </c>
      <c r="C4317" s="1" t="s">
        <v>299</v>
      </c>
      <c r="D4317" s="1" t="s">
        <v>76</v>
      </c>
      <c r="E4317" s="1" t="str">
        <f>+VLOOKUP(D4317,'[1]Exportar Hoja de Trabajo'!$B$2:$F$2549,2,0)</f>
        <v>RIONEGRO - JOSE M. CORDOVA</v>
      </c>
      <c r="F4317" s="1" t="s">
        <v>36</v>
      </c>
      <c r="G4317" t="s">
        <v>347</v>
      </c>
      <c r="H4317" s="1" t="s">
        <v>130</v>
      </c>
      <c r="I4317" s="5">
        <v>1</v>
      </c>
      <c r="J4317" s="1" t="s">
        <v>131</v>
      </c>
      <c r="K4317" s="1" t="s">
        <v>132</v>
      </c>
    </row>
    <row r="4318" spans="1:11" ht="13.5" thickBot="1">
      <c r="A4318" s="30">
        <v>45413</v>
      </c>
      <c r="B4318" s="1" t="s">
        <v>162</v>
      </c>
      <c r="C4318" s="1" t="s">
        <v>299</v>
      </c>
      <c r="D4318" s="1" t="s">
        <v>76</v>
      </c>
      <c r="E4318" s="1" t="str">
        <f>+VLOOKUP(D4318,'[1]Exportar Hoja de Trabajo'!$B$2:$F$2549,2,0)</f>
        <v>RIONEGRO - JOSE M. CORDOVA</v>
      </c>
      <c r="F4318" s="1" t="s">
        <v>59</v>
      </c>
      <c r="G4318" s="1" t="s">
        <v>60</v>
      </c>
      <c r="H4318" s="1" t="s">
        <v>130</v>
      </c>
      <c r="I4318" s="5">
        <v>2</v>
      </c>
      <c r="J4318" s="1" t="s">
        <v>131</v>
      </c>
      <c r="K4318" s="1" t="s">
        <v>132</v>
      </c>
    </row>
    <row r="4319" spans="1:11" ht="13.5" thickBot="1">
      <c r="A4319" s="30">
        <v>45413</v>
      </c>
      <c r="B4319" s="1" t="s">
        <v>162</v>
      </c>
      <c r="C4319" s="1" t="s">
        <v>299</v>
      </c>
      <c r="D4319" s="1" t="s">
        <v>76</v>
      </c>
      <c r="E4319" s="1" t="str">
        <f>+VLOOKUP(D4319,'[1]Exportar Hoja de Trabajo'!$B$2:$F$2549,2,0)</f>
        <v>RIONEGRO - JOSE M. CORDOVA</v>
      </c>
      <c r="F4319" s="1" t="s">
        <v>6</v>
      </c>
      <c r="G4319" s="1" t="s">
        <v>283</v>
      </c>
      <c r="H4319" s="1" t="s">
        <v>130</v>
      </c>
      <c r="I4319" s="5">
        <v>1</v>
      </c>
      <c r="J4319" s="1" t="s">
        <v>131</v>
      </c>
      <c r="K4319" s="1" t="s">
        <v>132</v>
      </c>
    </row>
    <row r="4320" spans="1:11" ht="13.5" thickBot="1">
      <c r="A4320" s="30">
        <v>45413</v>
      </c>
      <c r="B4320" s="1" t="s">
        <v>162</v>
      </c>
      <c r="C4320" s="1" t="s">
        <v>299</v>
      </c>
      <c r="D4320" s="1" t="s">
        <v>76</v>
      </c>
      <c r="E4320" s="1" t="str">
        <f>+VLOOKUP(D4320,'[1]Exportar Hoja de Trabajo'!$B$2:$F$2549,2,0)</f>
        <v>RIONEGRO - JOSE M. CORDOVA</v>
      </c>
      <c r="F4320" s="1" t="s">
        <v>32</v>
      </c>
      <c r="G4320" s="1" t="s">
        <v>33</v>
      </c>
      <c r="H4320" s="1" t="s">
        <v>218</v>
      </c>
      <c r="I4320" s="5">
        <v>2</v>
      </c>
      <c r="J4320" s="1" t="s">
        <v>131</v>
      </c>
      <c r="K4320" s="1" t="s">
        <v>132</v>
      </c>
    </row>
    <row r="4321" spans="1:11" ht="13.5" thickBot="1">
      <c r="A4321" s="30">
        <v>45413</v>
      </c>
      <c r="B4321" s="1" t="s">
        <v>162</v>
      </c>
      <c r="C4321" s="1" t="s">
        <v>299</v>
      </c>
      <c r="D4321" s="1" t="s">
        <v>76</v>
      </c>
      <c r="E4321" s="1" t="str">
        <f>+VLOOKUP(D4321,'[1]Exportar Hoja de Trabajo'!$B$2:$F$2549,2,0)</f>
        <v>RIONEGRO - JOSE M. CORDOVA</v>
      </c>
      <c r="F4321" s="1" t="s">
        <v>59</v>
      </c>
      <c r="G4321" s="1" t="s">
        <v>60</v>
      </c>
      <c r="H4321" s="1" t="s">
        <v>170</v>
      </c>
      <c r="I4321" s="5">
        <v>2</v>
      </c>
      <c r="J4321" s="1" t="s">
        <v>131</v>
      </c>
      <c r="K4321" s="1" t="s">
        <v>132</v>
      </c>
    </row>
    <row r="4322" spans="1:11" ht="13.5" thickBot="1">
      <c r="A4322" s="30">
        <v>45413</v>
      </c>
      <c r="B4322" s="1" t="s">
        <v>172</v>
      </c>
      <c r="C4322" s="1" t="s">
        <v>295</v>
      </c>
      <c r="D4322" s="1" t="s">
        <v>140</v>
      </c>
      <c r="E4322" s="1" t="str">
        <f>+VLOOKUP(D4322,'[1]Exportar Hoja de Trabajo'!$B$2:$F$2549,2,0)</f>
        <v>MEDELLIN - OLAYA HERRERA</v>
      </c>
      <c r="F4322" s="1" t="s">
        <v>32</v>
      </c>
      <c r="G4322" s="1" t="s">
        <v>33</v>
      </c>
      <c r="H4322" s="1" t="s">
        <v>143</v>
      </c>
      <c r="I4322" s="5">
        <v>67</v>
      </c>
      <c r="J4322" s="1" t="s">
        <v>173</v>
      </c>
      <c r="K4322" s="1" t="s">
        <v>174</v>
      </c>
    </row>
    <row r="4323" spans="1:11" ht="13.5" thickBot="1">
      <c r="A4323" s="30">
        <v>45413</v>
      </c>
      <c r="B4323" s="1" t="s">
        <v>172</v>
      </c>
      <c r="C4323" s="1" t="s">
        <v>295</v>
      </c>
      <c r="D4323" s="1" t="s">
        <v>140</v>
      </c>
      <c r="E4323" s="1" t="str">
        <f>+VLOOKUP(D4323,'[1]Exportar Hoja de Trabajo'!$B$2:$F$2549,2,0)</f>
        <v>MEDELLIN - OLAYA HERRERA</v>
      </c>
      <c r="F4323" s="1" t="s">
        <v>40</v>
      </c>
      <c r="G4323" s="1" t="s">
        <v>41</v>
      </c>
      <c r="H4323" s="1" t="s">
        <v>143</v>
      </c>
      <c r="I4323" s="5">
        <v>67</v>
      </c>
      <c r="J4323" s="1" t="s">
        <v>173</v>
      </c>
      <c r="K4323" s="1" t="s">
        <v>174</v>
      </c>
    </row>
    <row r="4324" spans="1:11" ht="13.5" thickBot="1">
      <c r="A4324" s="30">
        <v>45413</v>
      </c>
      <c r="B4324" s="1" t="s">
        <v>13</v>
      </c>
      <c r="C4324" s="1" t="s">
        <v>290</v>
      </c>
      <c r="D4324" s="1" t="s">
        <v>86</v>
      </c>
      <c r="E4324" s="1" t="str">
        <f>+VLOOKUP(D4324,'[1]Exportar Hoja de Trabajo'!$B$2:$F$2549,2,0)</f>
        <v>PEREIRA - MATECAÑA</v>
      </c>
      <c r="F4324" s="1" t="s">
        <v>38</v>
      </c>
      <c r="G4324" s="1" t="s">
        <v>39</v>
      </c>
      <c r="H4324" s="1" t="s">
        <v>29</v>
      </c>
      <c r="I4324" s="5">
        <v>2</v>
      </c>
      <c r="J4324" s="1" t="s">
        <v>30</v>
      </c>
      <c r="K4324" s="1" t="s">
        <v>488</v>
      </c>
    </row>
    <row r="4325" spans="1:11" ht="13.5" thickBot="1">
      <c r="A4325" s="30">
        <v>45413</v>
      </c>
      <c r="B4325" s="1" t="s">
        <v>13</v>
      </c>
      <c r="C4325" s="1" t="s">
        <v>290</v>
      </c>
      <c r="D4325" s="1" t="s">
        <v>86</v>
      </c>
      <c r="E4325" s="1" t="str">
        <f>+VLOOKUP(D4325,'[1]Exportar Hoja de Trabajo'!$B$2:$F$2549,2,0)</f>
        <v>PEREIRA - MATECAÑA</v>
      </c>
      <c r="F4325" s="1" t="s">
        <v>40</v>
      </c>
      <c r="G4325" s="1" t="s">
        <v>41</v>
      </c>
      <c r="H4325" s="1" t="s">
        <v>15</v>
      </c>
      <c r="I4325" s="5">
        <v>18</v>
      </c>
      <c r="J4325" s="1" t="s">
        <v>16</v>
      </c>
      <c r="K4325" s="1" t="s">
        <v>17</v>
      </c>
    </row>
    <row r="4326" spans="1:11" ht="13.5" thickBot="1">
      <c r="A4326" s="30">
        <v>45413</v>
      </c>
      <c r="B4326" s="1" t="s">
        <v>13</v>
      </c>
      <c r="C4326" s="1" t="s">
        <v>290</v>
      </c>
      <c r="D4326" s="1" t="s">
        <v>86</v>
      </c>
      <c r="E4326" s="1" t="str">
        <f>+VLOOKUP(D4326,'[1]Exportar Hoja de Trabajo'!$B$2:$F$2549,2,0)</f>
        <v>PEREIRA - MATECAÑA</v>
      </c>
      <c r="F4326" s="1" t="s">
        <v>59</v>
      </c>
      <c r="G4326" s="1" t="s">
        <v>60</v>
      </c>
      <c r="H4326" s="1" t="s">
        <v>29</v>
      </c>
      <c r="I4326" s="5">
        <v>2</v>
      </c>
      <c r="J4326" s="1" t="s">
        <v>46</v>
      </c>
      <c r="K4326" s="1" t="s">
        <v>47</v>
      </c>
    </row>
    <row r="4327" spans="1:11" ht="13.5" thickBot="1">
      <c r="A4327" s="30">
        <v>45413</v>
      </c>
      <c r="B4327" s="1" t="s">
        <v>13</v>
      </c>
      <c r="C4327" s="1" t="s">
        <v>290</v>
      </c>
      <c r="D4327" s="1" t="s">
        <v>87</v>
      </c>
      <c r="E4327" s="1" t="str">
        <f>+VLOOKUP(D4327,'[1]Exportar Hoja de Trabajo'!$B$2:$F$2549,2,0)</f>
        <v>PASTO - ANTONIO NARIQO</v>
      </c>
      <c r="F4327" s="1" t="s">
        <v>6</v>
      </c>
      <c r="G4327" s="1" t="s">
        <v>283</v>
      </c>
      <c r="H4327" s="1" t="s">
        <v>29</v>
      </c>
      <c r="I4327" s="5">
        <v>192</v>
      </c>
      <c r="J4327" s="1" t="s">
        <v>30</v>
      </c>
      <c r="K4327" s="1" t="s">
        <v>488</v>
      </c>
    </row>
    <row r="4328" spans="1:11" ht="13.5" thickBot="1">
      <c r="A4328" s="30">
        <v>45413</v>
      </c>
      <c r="B4328" s="1" t="s">
        <v>13</v>
      </c>
      <c r="C4328" s="1" t="s">
        <v>290</v>
      </c>
      <c r="D4328" s="1" t="s">
        <v>87</v>
      </c>
      <c r="E4328" s="1" t="str">
        <f>+VLOOKUP(D4328,'[1]Exportar Hoja de Trabajo'!$B$2:$F$2549,2,0)</f>
        <v>PASTO - ANTONIO NARIQO</v>
      </c>
      <c r="F4328" s="1" t="s">
        <v>23</v>
      </c>
      <c r="G4328" s="1" t="s">
        <v>24</v>
      </c>
      <c r="H4328" s="1" t="s">
        <v>45</v>
      </c>
      <c r="I4328" s="5">
        <v>4</v>
      </c>
      <c r="J4328" s="1" t="s">
        <v>46</v>
      </c>
      <c r="K4328" s="1" t="s">
        <v>47</v>
      </c>
    </row>
    <row r="4329" spans="1:11" ht="13.5" thickBot="1">
      <c r="A4329" s="30">
        <v>45413</v>
      </c>
      <c r="B4329" s="1" t="s">
        <v>13</v>
      </c>
      <c r="C4329" s="1" t="s">
        <v>290</v>
      </c>
      <c r="D4329" s="1" t="s">
        <v>87</v>
      </c>
      <c r="E4329" s="1" t="str">
        <f>+VLOOKUP(D4329,'[1]Exportar Hoja de Trabajo'!$B$2:$F$2549,2,0)</f>
        <v>PASTO - ANTONIO NARIQO</v>
      </c>
      <c r="F4329" s="1" t="s">
        <v>40</v>
      </c>
      <c r="G4329" s="1" t="s">
        <v>41</v>
      </c>
      <c r="H4329" s="1" t="s">
        <v>45</v>
      </c>
      <c r="I4329" s="5">
        <v>11</v>
      </c>
      <c r="J4329" s="1" t="s">
        <v>46</v>
      </c>
      <c r="K4329" s="1" t="s">
        <v>47</v>
      </c>
    </row>
    <row r="4330" spans="1:11" ht="13.5" thickBot="1">
      <c r="A4330" s="30">
        <v>45413</v>
      </c>
      <c r="B4330" s="1" t="s">
        <v>13</v>
      </c>
      <c r="C4330" s="1" t="s">
        <v>290</v>
      </c>
      <c r="D4330" s="1" t="s">
        <v>87</v>
      </c>
      <c r="E4330" s="1" t="str">
        <f>+VLOOKUP(D4330,'[1]Exportar Hoja de Trabajo'!$B$2:$F$2549,2,0)</f>
        <v>PASTO - ANTONIO NARIQO</v>
      </c>
      <c r="F4330" s="1" t="s">
        <v>59</v>
      </c>
      <c r="G4330" s="1" t="s">
        <v>60</v>
      </c>
      <c r="H4330" s="1" t="s">
        <v>29</v>
      </c>
      <c r="I4330" s="5">
        <v>47</v>
      </c>
      <c r="J4330" s="1" t="s">
        <v>30</v>
      </c>
      <c r="K4330" s="1" t="s">
        <v>488</v>
      </c>
    </row>
    <row r="4331" spans="1:11" ht="13.5" thickBot="1">
      <c r="A4331" s="30">
        <v>45413</v>
      </c>
      <c r="B4331" s="1" t="s">
        <v>13</v>
      </c>
      <c r="C4331" s="1" t="s">
        <v>290</v>
      </c>
      <c r="D4331" s="1" t="s">
        <v>88</v>
      </c>
      <c r="E4331" s="1" t="str">
        <f>+VLOOKUP(D4331,'[1]Exportar Hoja de Trabajo'!$B$2:$F$2549,2,0)</f>
        <v>ALMIRANTE PADILLA</v>
      </c>
      <c r="F4331" s="1" t="s">
        <v>32</v>
      </c>
      <c r="G4331" s="1" t="s">
        <v>33</v>
      </c>
      <c r="H4331" s="1" t="s">
        <v>45</v>
      </c>
      <c r="I4331" s="5">
        <v>11</v>
      </c>
      <c r="J4331" s="1" t="s">
        <v>46</v>
      </c>
      <c r="K4331" s="1" t="s">
        <v>47</v>
      </c>
    </row>
    <row r="4332" spans="1:11" ht="13.5" thickBot="1">
      <c r="A4332" s="30">
        <v>45413</v>
      </c>
      <c r="B4332" s="1" t="s">
        <v>13</v>
      </c>
      <c r="C4332" s="1" t="s">
        <v>290</v>
      </c>
      <c r="D4332" s="1" t="s">
        <v>88</v>
      </c>
      <c r="E4332" s="1" t="str">
        <f>+VLOOKUP(D4332,'[1]Exportar Hoja de Trabajo'!$B$2:$F$2549,2,0)</f>
        <v>ALMIRANTE PADILLA</v>
      </c>
      <c r="F4332" s="1" t="s">
        <v>6</v>
      </c>
      <c r="G4332" s="1" t="s">
        <v>283</v>
      </c>
      <c r="H4332" s="1" t="s">
        <v>20</v>
      </c>
      <c r="I4332" s="5">
        <v>6</v>
      </c>
      <c r="J4332" s="1" t="s">
        <v>175</v>
      </c>
      <c r="K4332" s="1" t="s">
        <v>176</v>
      </c>
    </row>
    <row r="4333" spans="1:11" ht="13.5" thickBot="1">
      <c r="A4333" s="30">
        <v>45413</v>
      </c>
      <c r="B4333" s="1" t="s">
        <v>13</v>
      </c>
      <c r="C4333" s="1" t="s">
        <v>290</v>
      </c>
      <c r="D4333" s="1" t="s">
        <v>88</v>
      </c>
      <c r="E4333" s="1" t="str">
        <f>+VLOOKUP(D4333,'[1]Exportar Hoja de Trabajo'!$B$2:$F$2549,2,0)</f>
        <v>ALMIRANTE PADILLA</v>
      </c>
      <c r="F4333" s="1" t="s">
        <v>18</v>
      </c>
      <c r="G4333" s="1" t="s">
        <v>19</v>
      </c>
      <c r="H4333" s="1" t="s">
        <v>29</v>
      </c>
      <c r="I4333" s="5">
        <v>54</v>
      </c>
      <c r="J4333" s="1" t="s">
        <v>30</v>
      </c>
      <c r="K4333" s="1" t="s">
        <v>488</v>
      </c>
    </row>
    <row r="4334" spans="1:11" ht="13.5" thickBot="1">
      <c r="A4334" s="30">
        <v>45413</v>
      </c>
      <c r="B4334" s="1" t="s">
        <v>13</v>
      </c>
      <c r="C4334" s="1" t="s">
        <v>290</v>
      </c>
      <c r="D4334" s="1" t="s">
        <v>88</v>
      </c>
      <c r="E4334" s="1" t="str">
        <f>+VLOOKUP(D4334,'[1]Exportar Hoja de Trabajo'!$B$2:$F$2549,2,0)</f>
        <v>ALMIRANTE PADILLA</v>
      </c>
      <c r="F4334" s="1" t="s">
        <v>40</v>
      </c>
      <c r="G4334" s="1" t="s">
        <v>41</v>
      </c>
      <c r="H4334" s="1" t="s">
        <v>29</v>
      </c>
      <c r="I4334" s="5">
        <v>426</v>
      </c>
      <c r="J4334" s="1" t="s">
        <v>46</v>
      </c>
      <c r="K4334" s="1" t="s">
        <v>47</v>
      </c>
    </row>
    <row r="4335" spans="1:11" ht="13.5" thickBot="1">
      <c r="A4335" s="30">
        <v>45413</v>
      </c>
      <c r="B4335" s="1" t="s">
        <v>13</v>
      </c>
      <c r="C4335" s="1" t="s">
        <v>290</v>
      </c>
      <c r="D4335" s="1" t="s">
        <v>88</v>
      </c>
      <c r="E4335" s="1" t="str">
        <f>+VLOOKUP(D4335,'[1]Exportar Hoja de Trabajo'!$B$2:$F$2549,2,0)</f>
        <v>ALMIRANTE PADILLA</v>
      </c>
      <c r="F4335" s="1" t="s">
        <v>59</v>
      </c>
      <c r="G4335" s="1" t="s">
        <v>60</v>
      </c>
      <c r="H4335" s="1" t="s">
        <v>29</v>
      </c>
      <c r="I4335" s="5">
        <v>126</v>
      </c>
      <c r="J4335" s="1" t="s">
        <v>46</v>
      </c>
      <c r="K4335" s="1" t="s">
        <v>47</v>
      </c>
    </row>
    <row r="4336" spans="1:11" ht="13.5" thickBot="1">
      <c r="A4336" s="30">
        <v>45413</v>
      </c>
      <c r="B4336" s="1" t="s">
        <v>13</v>
      </c>
      <c r="C4336" s="1" t="s">
        <v>290</v>
      </c>
      <c r="D4336" s="1" t="s">
        <v>89</v>
      </c>
      <c r="E4336" s="1" t="str">
        <f>+VLOOKUP(D4336,'[1]Exportar Hoja de Trabajo'!$B$2:$F$2549,2,0)</f>
        <v>SIMON BOLIVAR</v>
      </c>
      <c r="F4336" s="1" t="s">
        <v>18</v>
      </c>
      <c r="G4336" s="1" t="s">
        <v>19</v>
      </c>
      <c r="H4336" s="1" t="s">
        <v>45</v>
      </c>
      <c r="I4336" s="5">
        <v>13</v>
      </c>
      <c r="J4336" s="1" t="s">
        <v>46</v>
      </c>
      <c r="K4336" s="1" t="s">
        <v>47</v>
      </c>
    </row>
    <row r="4337" spans="1:11" ht="13.5" thickBot="1">
      <c r="A4337" s="30">
        <v>45413</v>
      </c>
      <c r="B4337" s="1" t="s">
        <v>13</v>
      </c>
      <c r="C4337" s="1" t="s">
        <v>290</v>
      </c>
      <c r="D4337" s="1" t="s">
        <v>89</v>
      </c>
      <c r="E4337" s="1" t="str">
        <f>+VLOOKUP(D4337,'[1]Exportar Hoja de Trabajo'!$B$2:$F$2549,2,0)</f>
        <v>SIMON BOLIVAR</v>
      </c>
      <c r="F4337" s="1" t="s">
        <v>23</v>
      </c>
      <c r="G4337" s="1" t="s">
        <v>24</v>
      </c>
      <c r="H4337" s="1" t="s">
        <v>62</v>
      </c>
      <c r="I4337" s="5">
        <v>1</v>
      </c>
      <c r="J4337" s="1" t="s">
        <v>50</v>
      </c>
      <c r="K4337" s="1" t="s">
        <v>51</v>
      </c>
    </row>
    <row r="4338" spans="1:11" ht="13.5" thickBot="1">
      <c r="A4338" s="30">
        <v>45413</v>
      </c>
      <c r="B4338" s="1" t="s">
        <v>13</v>
      </c>
      <c r="C4338" s="1" t="s">
        <v>290</v>
      </c>
      <c r="D4338" s="1" t="s">
        <v>89</v>
      </c>
      <c r="E4338" s="1" t="str">
        <f>+VLOOKUP(D4338,'[1]Exportar Hoja de Trabajo'!$B$2:$F$2549,2,0)</f>
        <v>SIMON BOLIVAR</v>
      </c>
      <c r="F4338" s="1" t="s">
        <v>40</v>
      </c>
      <c r="G4338" s="1" t="s">
        <v>41</v>
      </c>
      <c r="H4338" s="1" t="s">
        <v>45</v>
      </c>
      <c r="I4338" s="5">
        <v>42</v>
      </c>
      <c r="J4338" s="1" t="s">
        <v>46</v>
      </c>
      <c r="K4338" s="1" t="s">
        <v>47</v>
      </c>
    </row>
    <row r="4339" spans="1:11" ht="13.5" thickBot="1">
      <c r="A4339" s="30">
        <v>45413</v>
      </c>
      <c r="B4339" s="1" t="s">
        <v>186</v>
      </c>
      <c r="C4339" s="1" t="s">
        <v>297</v>
      </c>
      <c r="D4339" s="1" t="s">
        <v>5</v>
      </c>
      <c r="E4339" s="1" t="str">
        <f>+VLOOKUP(D4339,'[1]Exportar Hoja de Trabajo'!$B$2:$F$2549,2,0)</f>
        <v>BOGOTA - EL DORADO LUIS CARLOS GALAN SARMIENTO</v>
      </c>
      <c r="F4339" s="1" t="s">
        <v>23</v>
      </c>
      <c r="G4339" s="1" t="s">
        <v>24</v>
      </c>
      <c r="H4339" s="1" t="s">
        <v>52</v>
      </c>
      <c r="I4339" s="5">
        <v>1</v>
      </c>
      <c r="J4339" s="1" t="s">
        <v>111</v>
      </c>
      <c r="K4339" s="1" t="s">
        <v>256</v>
      </c>
    </row>
    <row r="4340" spans="1:11" ht="13.5" thickBot="1">
      <c r="A4340" s="30">
        <v>45413</v>
      </c>
      <c r="B4340" s="1" t="s">
        <v>13</v>
      </c>
      <c r="C4340" s="1" t="s">
        <v>290</v>
      </c>
      <c r="D4340" s="1" t="s">
        <v>14</v>
      </c>
      <c r="E4340" s="1" t="str">
        <f>+VLOOKUP(D4340,'[1]Exportar Hoja de Trabajo'!$B$2:$F$2549,2,0)</f>
        <v>SAN ANDRES-GUSTAVO ROJAS PINILLA</v>
      </c>
      <c r="F4340" s="1" t="s">
        <v>32</v>
      </c>
      <c r="G4340" s="1" t="s">
        <v>33</v>
      </c>
      <c r="H4340" s="1" t="s">
        <v>15</v>
      </c>
      <c r="I4340" s="5">
        <v>46</v>
      </c>
      <c r="J4340" s="1" t="s">
        <v>16</v>
      </c>
      <c r="K4340" s="1" t="s">
        <v>17</v>
      </c>
    </row>
    <row r="4341" spans="1:11" ht="13.5" thickBot="1">
      <c r="A4341" s="30">
        <v>45413</v>
      </c>
      <c r="B4341" s="1" t="s">
        <v>13</v>
      </c>
      <c r="C4341" s="1" t="s">
        <v>290</v>
      </c>
      <c r="D4341" s="1" t="s">
        <v>14</v>
      </c>
      <c r="E4341" s="1" t="str">
        <f>+VLOOKUP(D4341,'[1]Exportar Hoja de Trabajo'!$B$2:$F$2549,2,0)</f>
        <v>SAN ANDRES-GUSTAVO ROJAS PINILLA</v>
      </c>
      <c r="F4341" s="1" t="s">
        <v>18</v>
      </c>
      <c r="G4341" s="1" t="s">
        <v>19</v>
      </c>
      <c r="H4341" s="1" t="s">
        <v>15</v>
      </c>
      <c r="I4341" s="5">
        <v>18</v>
      </c>
      <c r="J4341" s="1" t="s">
        <v>25</v>
      </c>
      <c r="K4341" s="1" t="s">
        <v>26</v>
      </c>
    </row>
    <row r="4342" spans="1:11" ht="13.5" thickBot="1">
      <c r="A4342" s="30">
        <v>45413</v>
      </c>
      <c r="B4342" s="1" t="s">
        <v>13</v>
      </c>
      <c r="C4342" s="1" t="s">
        <v>290</v>
      </c>
      <c r="D4342" s="1" t="s">
        <v>14</v>
      </c>
      <c r="E4342" s="1" t="str">
        <f>+VLOOKUP(D4342,'[1]Exportar Hoja de Trabajo'!$B$2:$F$2549,2,0)</f>
        <v>SAN ANDRES-GUSTAVO ROJAS PINILLA</v>
      </c>
      <c r="F4342" s="1" t="s">
        <v>18</v>
      </c>
      <c r="G4342" s="1" t="s">
        <v>19</v>
      </c>
      <c r="H4342" s="1" t="s">
        <v>15</v>
      </c>
      <c r="I4342" s="5">
        <v>46</v>
      </c>
      <c r="J4342" s="1" t="s">
        <v>16</v>
      </c>
      <c r="K4342" s="1" t="s">
        <v>17</v>
      </c>
    </row>
    <row r="4343" spans="1:11" ht="13.5" thickBot="1">
      <c r="A4343" s="30">
        <v>45413</v>
      </c>
      <c r="B4343" s="1" t="s">
        <v>13</v>
      </c>
      <c r="C4343" s="1" t="s">
        <v>290</v>
      </c>
      <c r="D4343" s="1" t="s">
        <v>14</v>
      </c>
      <c r="E4343" s="1" t="str">
        <f>+VLOOKUP(D4343,'[1]Exportar Hoja de Trabajo'!$B$2:$F$2549,2,0)</f>
        <v>SAN ANDRES-GUSTAVO ROJAS PINILLA</v>
      </c>
      <c r="F4343" s="1" t="s">
        <v>23</v>
      </c>
      <c r="G4343" s="1" t="s">
        <v>24</v>
      </c>
      <c r="H4343" s="1" t="s">
        <v>15</v>
      </c>
      <c r="I4343" s="5">
        <v>46</v>
      </c>
      <c r="J4343" s="1" t="s">
        <v>16</v>
      </c>
      <c r="K4343" s="1" t="s">
        <v>17</v>
      </c>
    </row>
    <row r="4344" spans="1:11" ht="13.5" thickBot="1">
      <c r="A4344" s="30">
        <v>45413</v>
      </c>
      <c r="B4344" s="1" t="s">
        <v>13</v>
      </c>
      <c r="C4344" s="1" t="s">
        <v>290</v>
      </c>
      <c r="D4344" s="1" t="s">
        <v>31</v>
      </c>
      <c r="E4344" s="1" t="str">
        <f>+VLOOKUP(D4344,'[1]Exportar Hoja de Trabajo'!$B$2:$F$2549,2,0)</f>
        <v>EL EDEN</v>
      </c>
      <c r="F4344" s="1" t="s">
        <v>32</v>
      </c>
      <c r="G4344" s="1" t="s">
        <v>33</v>
      </c>
      <c r="H4344" s="1" t="s">
        <v>15</v>
      </c>
      <c r="I4344" s="5">
        <v>13</v>
      </c>
      <c r="J4344" s="1" t="s">
        <v>25</v>
      </c>
      <c r="K4344" s="1" t="s">
        <v>26</v>
      </c>
    </row>
    <row r="4345" spans="1:11" ht="13.5" thickBot="1">
      <c r="A4345" s="30">
        <v>45413</v>
      </c>
      <c r="B4345" s="1" t="s">
        <v>13</v>
      </c>
      <c r="C4345" s="1" t="s">
        <v>290</v>
      </c>
      <c r="D4345" s="1" t="s">
        <v>31</v>
      </c>
      <c r="E4345" s="1" t="str">
        <f>+VLOOKUP(D4345,'[1]Exportar Hoja de Trabajo'!$B$2:$F$2549,2,0)</f>
        <v>EL EDEN</v>
      </c>
      <c r="F4345" s="1" t="s">
        <v>6</v>
      </c>
      <c r="G4345" s="1" t="s">
        <v>283</v>
      </c>
      <c r="H4345" s="1" t="s">
        <v>45</v>
      </c>
      <c r="I4345" s="5">
        <v>47</v>
      </c>
      <c r="J4345" s="1" t="s">
        <v>46</v>
      </c>
      <c r="K4345" s="1" t="s">
        <v>47</v>
      </c>
    </row>
    <row r="4346" spans="1:11" ht="13.5" thickBot="1">
      <c r="A4346" s="30">
        <v>45413</v>
      </c>
      <c r="B4346" s="1" t="s">
        <v>13</v>
      </c>
      <c r="C4346" s="1" t="s">
        <v>290</v>
      </c>
      <c r="D4346" s="1" t="s">
        <v>31</v>
      </c>
      <c r="E4346" s="1" t="str">
        <f>+VLOOKUP(D4346,'[1]Exportar Hoja de Trabajo'!$B$2:$F$2549,2,0)</f>
        <v>EL EDEN</v>
      </c>
      <c r="F4346" s="1" t="s">
        <v>65</v>
      </c>
      <c r="G4346" s="1" t="s">
        <v>66</v>
      </c>
      <c r="H4346" s="1" t="s">
        <v>29</v>
      </c>
      <c r="I4346" s="5">
        <v>7</v>
      </c>
      <c r="J4346" s="1" t="s">
        <v>46</v>
      </c>
      <c r="K4346" s="1" t="s">
        <v>47</v>
      </c>
    </row>
    <row r="4347" spans="1:11" ht="13.5" thickBot="1">
      <c r="A4347" s="30">
        <v>45413</v>
      </c>
      <c r="B4347" s="1" t="s">
        <v>13</v>
      </c>
      <c r="C4347" s="1" t="s">
        <v>290</v>
      </c>
      <c r="D4347" s="1" t="s">
        <v>31</v>
      </c>
      <c r="E4347" s="1" t="str">
        <f>+VLOOKUP(D4347,'[1]Exportar Hoja de Trabajo'!$B$2:$F$2549,2,0)</f>
        <v>EL EDEN</v>
      </c>
      <c r="F4347" s="1" t="s">
        <v>23</v>
      </c>
      <c r="G4347" s="1" t="s">
        <v>24</v>
      </c>
      <c r="H4347" s="1" t="s">
        <v>29</v>
      </c>
      <c r="I4347" s="5">
        <v>148</v>
      </c>
      <c r="J4347" s="1" t="s">
        <v>46</v>
      </c>
      <c r="K4347" s="1" t="s">
        <v>47</v>
      </c>
    </row>
    <row r="4348" spans="1:11" ht="13.5" thickBot="1">
      <c r="A4348" s="30">
        <v>45413</v>
      </c>
      <c r="B4348" s="1" t="s">
        <v>13</v>
      </c>
      <c r="C4348" s="1" t="s">
        <v>290</v>
      </c>
      <c r="D4348" s="1" t="s">
        <v>31</v>
      </c>
      <c r="E4348" s="1" t="str">
        <f>+VLOOKUP(D4348,'[1]Exportar Hoja de Trabajo'!$B$2:$F$2549,2,0)</f>
        <v>EL EDEN</v>
      </c>
      <c r="F4348" s="1" t="s">
        <v>27</v>
      </c>
      <c r="G4348" s="1" t="s">
        <v>28</v>
      </c>
      <c r="H4348" s="1" t="s">
        <v>29</v>
      </c>
      <c r="I4348" s="5">
        <v>31</v>
      </c>
      <c r="J4348" s="1" t="s">
        <v>30</v>
      </c>
      <c r="K4348" s="1" t="s">
        <v>488</v>
      </c>
    </row>
    <row r="4349" spans="1:11" ht="13.5" thickBot="1">
      <c r="A4349" s="30">
        <v>45413</v>
      </c>
      <c r="B4349" s="1" t="s">
        <v>13</v>
      </c>
      <c r="C4349" s="1" t="s">
        <v>290</v>
      </c>
      <c r="D4349" s="1" t="s">
        <v>31</v>
      </c>
      <c r="E4349" s="1" t="str">
        <f>+VLOOKUP(D4349,'[1]Exportar Hoja de Trabajo'!$B$2:$F$2549,2,0)</f>
        <v>EL EDEN</v>
      </c>
      <c r="F4349" s="1" t="s">
        <v>40</v>
      </c>
      <c r="G4349" s="1" t="s">
        <v>41</v>
      </c>
      <c r="H4349" s="1" t="s">
        <v>15</v>
      </c>
      <c r="I4349" s="5">
        <v>29</v>
      </c>
      <c r="J4349" s="1" t="s">
        <v>25</v>
      </c>
      <c r="K4349" s="1" t="s">
        <v>26</v>
      </c>
    </row>
    <row r="4350" spans="1:11" ht="13.5" thickBot="1">
      <c r="A4350" s="30">
        <v>45413</v>
      </c>
      <c r="B4350" s="1" t="s">
        <v>13</v>
      </c>
      <c r="C4350" s="1" t="s">
        <v>290</v>
      </c>
      <c r="D4350" s="1" t="s">
        <v>37</v>
      </c>
      <c r="E4350" s="1" t="str">
        <f>+VLOOKUP(D4350,'[1]Exportar Hoja de Trabajo'!$B$2:$F$2549,2,0)</f>
        <v>BARRANQUILLA-E. CORTISSOZ</v>
      </c>
      <c r="F4350" s="1" t="s">
        <v>32</v>
      </c>
      <c r="G4350" s="1" t="s">
        <v>33</v>
      </c>
      <c r="H4350" s="1" t="s">
        <v>15</v>
      </c>
      <c r="I4350" s="5">
        <v>48</v>
      </c>
      <c r="J4350" s="1" t="s">
        <v>25</v>
      </c>
      <c r="K4350" s="1" t="s">
        <v>26</v>
      </c>
    </row>
    <row r="4351" spans="1:11" ht="13.5" thickBot="1">
      <c r="A4351" s="30">
        <v>45413</v>
      </c>
      <c r="B4351" s="1" t="s">
        <v>13</v>
      </c>
      <c r="C4351" s="1" t="s">
        <v>290</v>
      </c>
      <c r="D4351" s="1" t="s">
        <v>37</v>
      </c>
      <c r="E4351" s="1" t="str">
        <f>+VLOOKUP(D4351,'[1]Exportar Hoja de Trabajo'!$B$2:$F$2549,2,0)</f>
        <v>BARRANQUILLA-E. CORTISSOZ</v>
      </c>
      <c r="F4351" s="1" t="s">
        <v>6</v>
      </c>
      <c r="G4351" s="1" t="s">
        <v>283</v>
      </c>
      <c r="H4351" s="1" t="s">
        <v>29</v>
      </c>
      <c r="I4351" s="5">
        <v>11</v>
      </c>
      <c r="J4351" s="1" t="s">
        <v>30</v>
      </c>
      <c r="K4351" s="1" t="s">
        <v>488</v>
      </c>
    </row>
    <row r="4352" spans="1:11" ht="13.5" thickBot="1">
      <c r="A4352" s="30">
        <v>45413</v>
      </c>
      <c r="B4352" s="1" t="s">
        <v>13</v>
      </c>
      <c r="C4352" s="1" t="s">
        <v>290</v>
      </c>
      <c r="D4352" s="1" t="s">
        <v>37</v>
      </c>
      <c r="E4352" s="1" t="str">
        <f>+VLOOKUP(D4352,'[1]Exportar Hoja de Trabajo'!$B$2:$F$2549,2,0)</f>
        <v>BARRANQUILLA-E. CORTISSOZ</v>
      </c>
      <c r="F4352" s="1" t="s">
        <v>6</v>
      </c>
      <c r="G4352" s="1" t="s">
        <v>283</v>
      </c>
      <c r="H4352" s="1" t="s">
        <v>20</v>
      </c>
      <c r="I4352" s="5">
        <v>5</v>
      </c>
      <c r="J4352" s="1" t="s">
        <v>184</v>
      </c>
      <c r="K4352" s="1" t="s">
        <v>185</v>
      </c>
    </row>
    <row r="4353" spans="1:11" ht="13.5" thickBot="1">
      <c r="A4353" s="30">
        <v>45413</v>
      </c>
      <c r="B4353" s="1" t="s">
        <v>13</v>
      </c>
      <c r="C4353" s="1" t="s">
        <v>290</v>
      </c>
      <c r="D4353" s="1" t="s">
        <v>37</v>
      </c>
      <c r="E4353" s="1" t="str">
        <f>+VLOOKUP(D4353,'[1]Exportar Hoja de Trabajo'!$B$2:$F$2549,2,0)</f>
        <v>BARRANQUILLA-E. CORTISSOZ</v>
      </c>
      <c r="F4353" s="1" t="s">
        <v>23</v>
      </c>
      <c r="G4353" s="1" t="s">
        <v>24</v>
      </c>
      <c r="H4353" s="1" t="s">
        <v>20</v>
      </c>
      <c r="I4353" s="5">
        <v>2</v>
      </c>
      <c r="J4353" s="1" t="s">
        <v>184</v>
      </c>
      <c r="K4353" s="1" t="s">
        <v>185</v>
      </c>
    </row>
    <row r="4354" spans="1:11" ht="13.5" thickBot="1">
      <c r="A4354" s="30">
        <v>45413</v>
      </c>
      <c r="B4354" s="1" t="s">
        <v>13</v>
      </c>
      <c r="C4354" s="1" t="s">
        <v>290</v>
      </c>
      <c r="D4354" s="1" t="s">
        <v>37</v>
      </c>
      <c r="E4354" s="1" t="str">
        <f>+VLOOKUP(D4354,'[1]Exportar Hoja de Trabajo'!$B$2:$F$2549,2,0)</f>
        <v>BARRANQUILLA-E. CORTISSOZ</v>
      </c>
      <c r="F4354" s="1" t="s">
        <v>23</v>
      </c>
      <c r="G4354" s="1" t="s">
        <v>24</v>
      </c>
      <c r="H4354" s="1" t="s">
        <v>15</v>
      </c>
      <c r="I4354" s="5">
        <v>40</v>
      </c>
      <c r="J4354" s="1" t="s">
        <v>16</v>
      </c>
      <c r="K4354" s="1" t="s">
        <v>17</v>
      </c>
    </row>
    <row r="4355" spans="1:11" ht="13.5" thickBot="1">
      <c r="A4355" s="30">
        <v>45413</v>
      </c>
      <c r="B4355" s="1" t="s">
        <v>13</v>
      </c>
      <c r="C4355" s="1" t="s">
        <v>290</v>
      </c>
      <c r="D4355" s="1" t="s">
        <v>37</v>
      </c>
      <c r="E4355" s="1" t="str">
        <f>+VLOOKUP(D4355,'[1]Exportar Hoja de Trabajo'!$B$2:$F$2549,2,0)</f>
        <v>BARRANQUILLA-E. CORTISSOZ</v>
      </c>
      <c r="F4355" s="1" t="s">
        <v>27</v>
      </c>
      <c r="G4355" s="1" t="s">
        <v>28</v>
      </c>
      <c r="H4355" s="1" t="s">
        <v>29</v>
      </c>
      <c r="I4355" s="5">
        <v>31</v>
      </c>
      <c r="J4355" s="1" t="s">
        <v>34</v>
      </c>
      <c r="K4355" s="1" t="s">
        <v>35</v>
      </c>
    </row>
    <row r="4356" spans="1:11" ht="13.5" thickBot="1">
      <c r="A4356" s="30">
        <v>45413</v>
      </c>
      <c r="B4356" s="1" t="s">
        <v>13</v>
      </c>
      <c r="C4356" s="1" t="s">
        <v>290</v>
      </c>
      <c r="D4356" s="1" t="s">
        <v>37</v>
      </c>
      <c r="E4356" s="1" t="str">
        <f>+VLOOKUP(D4356,'[1]Exportar Hoja de Trabajo'!$B$2:$F$2549,2,0)</f>
        <v>BARRANQUILLA-E. CORTISSOZ</v>
      </c>
      <c r="F4356" s="1" t="s">
        <v>40</v>
      </c>
      <c r="G4356" s="1" t="s">
        <v>41</v>
      </c>
      <c r="H4356" s="1" t="s">
        <v>15</v>
      </c>
      <c r="I4356" s="5">
        <v>164</v>
      </c>
      <c r="J4356" s="1" t="s">
        <v>16</v>
      </c>
      <c r="K4356" s="1" t="s">
        <v>17</v>
      </c>
    </row>
    <row r="4357" spans="1:11" ht="13.5" thickBot="1">
      <c r="A4357" s="30">
        <v>45413</v>
      </c>
      <c r="B4357" s="1" t="s">
        <v>13</v>
      </c>
      <c r="C4357" s="1" t="s">
        <v>290</v>
      </c>
      <c r="D4357" s="1" t="s">
        <v>44</v>
      </c>
      <c r="E4357" s="1" t="str">
        <f>+VLOOKUP(D4357,'[1]Exportar Hoja de Trabajo'!$B$2:$F$2549,2,0)</f>
        <v>BUCARAMANGA - PALONEGRO</v>
      </c>
      <c r="F4357" s="1" t="s">
        <v>6</v>
      </c>
      <c r="G4357" s="1" t="s">
        <v>283</v>
      </c>
      <c r="H4357" s="1" t="s">
        <v>15</v>
      </c>
      <c r="I4357" s="5">
        <v>77</v>
      </c>
      <c r="J4357" s="1" t="s">
        <v>25</v>
      </c>
      <c r="K4357" s="1" t="s">
        <v>26</v>
      </c>
    </row>
    <row r="4358" spans="1:11" ht="13.5" thickBot="1">
      <c r="A4358" s="30">
        <v>45413</v>
      </c>
      <c r="B4358" s="1" t="s">
        <v>13</v>
      </c>
      <c r="C4358" s="1" t="s">
        <v>290</v>
      </c>
      <c r="D4358" s="1" t="s">
        <v>44</v>
      </c>
      <c r="E4358" s="1" t="str">
        <f>+VLOOKUP(D4358,'[1]Exportar Hoja de Trabajo'!$B$2:$F$2549,2,0)</f>
        <v>BUCARAMANGA - PALONEGRO</v>
      </c>
      <c r="F4358" s="1" t="s">
        <v>18</v>
      </c>
      <c r="G4358" s="1" t="s">
        <v>19</v>
      </c>
      <c r="H4358" s="1" t="s">
        <v>29</v>
      </c>
      <c r="I4358" s="5">
        <v>195</v>
      </c>
      <c r="J4358" s="1" t="s">
        <v>30</v>
      </c>
      <c r="K4358" s="1" t="s">
        <v>488</v>
      </c>
    </row>
    <row r="4359" spans="1:11" ht="13.5" thickBot="1">
      <c r="A4359" s="30">
        <v>45413</v>
      </c>
      <c r="B4359" s="1" t="s">
        <v>13</v>
      </c>
      <c r="C4359" s="1" t="s">
        <v>290</v>
      </c>
      <c r="D4359" s="1" t="s">
        <v>44</v>
      </c>
      <c r="E4359" s="1" t="str">
        <f>+VLOOKUP(D4359,'[1]Exportar Hoja de Trabajo'!$B$2:$F$2549,2,0)</f>
        <v>BUCARAMANGA - PALONEGRO</v>
      </c>
      <c r="F4359" s="1" t="s">
        <v>18</v>
      </c>
      <c r="G4359" s="1" t="s">
        <v>19</v>
      </c>
      <c r="H4359" s="1" t="s">
        <v>20</v>
      </c>
      <c r="I4359" s="5">
        <v>1</v>
      </c>
      <c r="J4359" s="1" t="s">
        <v>107</v>
      </c>
      <c r="K4359" s="1" t="s">
        <v>108</v>
      </c>
    </row>
    <row r="4360" spans="1:11" ht="13.5" thickBot="1">
      <c r="A4360" s="30">
        <v>45413</v>
      </c>
      <c r="B4360" s="1" t="s">
        <v>13</v>
      </c>
      <c r="C4360" s="1" t="s">
        <v>290</v>
      </c>
      <c r="D4360" s="1" t="s">
        <v>44</v>
      </c>
      <c r="E4360" s="1" t="str">
        <f>+VLOOKUP(D4360,'[1]Exportar Hoja de Trabajo'!$B$2:$F$2549,2,0)</f>
        <v>BUCARAMANGA - PALONEGRO</v>
      </c>
      <c r="F4360" s="1" t="s">
        <v>36</v>
      </c>
      <c r="G4360" t="s">
        <v>347</v>
      </c>
      <c r="H4360" s="1" t="s">
        <v>15</v>
      </c>
      <c r="I4360" s="5">
        <v>14</v>
      </c>
      <c r="J4360" s="1" t="s">
        <v>25</v>
      </c>
      <c r="K4360" s="1" t="s">
        <v>26</v>
      </c>
    </row>
    <row r="4361" spans="1:11" ht="13.5" thickBot="1">
      <c r="A4361" s="30">
        <v>45413</v>
      </c>
      <c r="B4361" s="1" t="s">
        <v>13</v>
      </c>
      <c r="C4361" s="1" t="s">
        <v>290</v>
      </c>
      <c r="D4361" s="1" t="s">
        <v>44</v>
      </c>
      <c r="E4361" s="1" t="str">
        <f>+VLOOKUP(D4361,'[1]Exportar Hoja de Trabajo'!$B$2:$F$2549,2,0)</f>
        <v>BUCARAMANGA - PALONEGRO</v>
      </c>
      <c r="F4361" s="1" t="s">
        <v>27</v>
      </c>
      <c r="G4361" s="1" t="s">
        <v>28</v>
      </c>
      <c r="H4361" s="1" t="s">
        <v>29</v>
      </c>
      <c r="I4361" s="5">
        <v>195</v>
      </c>
      <c r="J4361" s="1" t="s">
        <v>30</v>
      </c>
      <c r="K4361" s="1" t="s">
        <v>488</v>
      </c>
    </row>
    <row r="4362" spans="1:11" ht="13.5" thickBot="1">
      <c r="A4362" s="30">
        <v>45413</v>
      </c>
      <c r="B4362" s="1" t="s">
        <v>13</v>
      </c>
      <c r="C4362" s="1" t="s">
        <v>290</v>
      </c>
      <c r="D4362" s="1" t="s">
        <v>44</v>
      </c>
      <c r="E4362" s="1" t="str">
        <f>+VLOOKUP(D4362,'[1]Exportar Hoja de Trabajo'!$B$2:$F$2549,2,0)</f>
        <v>BUCARAMANGA - PALONEGRO</v>
      </c>
      <c r="F4362" s="1" t="s">
        <v>40</v>
      </c>
      <c r="G4362" s="1" t="s">
        <v>41</v>
      </c>
      <c r="H4362" s="1" t="s">
        <v>45</v>
      </c>
      <c r="I4362" s="5">
        <v>184</v>
      </c>
      <c r="J4362" s="1" t="s">
        <v>46</v>
      </c>
      <c r="K4362" s="1" t="s">
        <v>47</v>
      </c>
    </row>
    <row r="4363" spans="1:11" ht="13.5" thickBot="1">
      <c r="A4363" s="30">
        <v>45413</v>
      </c>
      <c r="B4363" s="1" t="s">
        <v>13</v>
      </c>
      <c r="C4363" s="1" t="s">
        <v>290</v>
      </c>
      <c r="D4363" s="1" t="s">
        <v>48</v>
      </c>
      <c r="E4363" s="1" t="str">
        <f>+VLOOKUP(D4363,'[1]Exportar Hoja de Trabajo'!$B$2:$F$2549,2,0)</f>
        <v>CALI - ALFONSO BONILLA ARAGON</v>
      </c>
      <c r="F4363" s="1" t="s">
        <v>32</v>
      </c>
      <c r="G4363" s="1" t="s">
        <v>33</v>
      </c>
      <c r="H4363" s="1" t="s">
        <v>15</v>
      </c>
      <c r="I4363" s="5">
        <v>102</v>
      </c>
      <c r="J4363" s="1" t="s">
        <v>25</v>
      </c>
      <c r="K4363" s="1" t="s">
        <v>26</v>
      </c>
    </row>
    <row r="4364" spans="1:11" ht="13.5" thickBot="1">
      <c r="A4364" s="30">
        <v>45413</v>
      </c>
      <c r="B4364" s="1" t="s">
        <v>13</v>
      </c>
      <c r="C4364" s="1" t="s">
        <v>290</v>
      </c>
      <c r="D4364" s="1" t="s">
        <v>48</v>
      </c>
      <c r="E4364" s="1" t="str">
        <f>+VLOOKUP(D4364,'[1]Exportar Hoja de Trabajo'!$B$2:$F$2549,2,0)</f>
        <v>CALI - ALFONSO BONILLA ARAGON</v>
      </c>
      <c r="F4364" s="1" t="s">
        <v>32</v>
      </c>
      <c r="G4364" s="1" t="s">
        <v>33</v>
      </c>
      <c r="H4364" s="1" t="s">
        <v>15</v>
      </c>
      <c r="I4364" s="5">
        <v>51</v>
      </c>
      <c r="J4364" s="1" t="s">
        <v>16</v>
      </c>
      <c r="K4364" s="1" t="s">
        <v>17</v>
      </c>
    </row>
    <row r="4365" spans="1:11" ht="13.5" thickBot="1">
      <c r="A4365" s="30">
        <v>45413</v>
      </c>
      <c r="B4365" s="1" t="s">
        <v>13</v>
      </c>
      <c r="C4365" s="1" t="s">
        <v>290</v>
      </c>
      <c r="D4365" s="1" t="s">
        <v>48</v>
      </c>
      <c r="E4365" s="1" t="str">
        <f>+VLOOKUP(D4365,'[1]Exportar Hoja de Trabajo'!$B$2:$F$2549,2,0)</f>
        <v>CALI - ALFONSO BONILLA ARAGON</v>
      </c>
      <c r="F4365" s="1" t="s">
        <v>23</v>
      </c>
      <c r="G4365" s="1" t="s">
        <v>24</v>
      </c>
      <c r="H4365" s="1" t="s">
        <v>29</v>
      </c>
      <c r="I4365" s="5">
        <v>10</v>
      </c>
      <c r="J4365" s="1" t="s">
        <v>34</v>
      </c>
      <c r="K4365" s="1" t="s">
        <v>35</v>
      </c>
    </row>
    <row r="4366" spans="1:11" ht="13.5" thickBot="1">
      <c r="A4366" s="30">
        <v>45413</v>
      </c>
      <c r="B4366" s="1" t="s">
        <v>13</v>
      </c>
      <c r="C4366" s="1" t="s">
        <v>290</v>
      </c>
      <c r="D4366" s="1" t="s">
        <v>48</v>
      </c>
      <c r="E4366" s="1" t="str">
        <f>+VLOOKUP(D4366,'[1]Exportar Hoja de Trabajo'!$B$2:$F$2549,2,0)</f>
        <v>CALI - ALFONSO BONILLA ARAGON</v>
      </c>
      <c r="F4366" s="1" t="s">
        <v>23</v>
      </c>
      <c r="G4366" s="1" t="s">
        <v>24</v>
      </c>
      <c r="H4366" s="1" t="s">
        <v>62</v>
      </c>
      <c r="I4366" s="5">
        <v>22</v>
      </c>
      <c r="J4366" s="1" t="s">
        <v>34</v>
      </c>
      <c r="K4366" s="1" t="s">
        <v>35</v>
      </c>
    </row>
    <row r="4367" spans="1:11" ht="13.5" thickBot="1">
      <c r="A4367" s="30">
        <v>45413</v>
      </c>
      <c r="B4367" s="1" t="s">
        <v>13</v>
      </c>
      <c r="C4367" s="1" t="s">
        <v>290</v>
      </c>
      <c r="D4367" s="1" t="s">
        <v>48</v>
      </c>
      <c r="E4367" s="1" t="str">
        <f>+VLOOKUP(D4367,'[1]Exportar Hoja de Trabajo'!$B$2:$F$2549,2,0)</f>
        <v>CALI - ALFONSO BONILLA ARAGON</v>
      </c>
      <c r="F4367" s="1" t="s">
        <v>23</v>
      </c>
      <c r="G4367" s="1" t="s">
        <v>24</v>
      </c>
      <c r="H4367" s="1" t="s">
        <v>15</v>
      </c>
      <c r="I4367" s="5">
        <v>167</v>
      </c>
      <c r="J4367" s="1" t="s">
        <v>25</v>
      </c>
      <c r="K4367" s="1" t="s">
        <v>26</v>
      </c>
    </row>
    <row r="4368" spans="1:11" ht="13.5" thickBot="1">
      <c r="A4368" s="30">
        <v>45413</v>
      </c>
      <c r="B4368" s="1" t="s">
        <v>13</v>
      </c>
      <c r="C4368" s="1" t="s">
        <v>290</v>
      </c>
      <c r="D4368" s="1" t="s">
        <v>48</v>
      </c>
      <c r="E4368" s="1" t="str">
        <f>+VLOOKUP(D4368,'[1]Exportar Hoja de Trabajo'!$B$2:$F$2549,2,0)</f>
        <v>CALI - ALFONSO BONILLA ARAGON</v>
      </c>
      <c r="F4368" s="1" t="s">
        <v>27</v>
      </c>
      <c r="G4368" s="1" t="s">
        <v>28</v>
      </c>
      <c r="H4368" s="1" t="s">
        <v>62</v>
      </c>
      <c r="I4368" s="5">
        <v>24</v>
      </c>
      <c r="J4368" s="1" t="s">
        <v>50</v>
      </c>
      <c r="K4368" s="1" t="s">
        <v>51</v>
      </c>
    </row>
    <row r="4369" spans="1:11" ht="13.5" thickBot="1">
      <c r="A4369" s="30">
        <v>45413</v>
      </c>
      <c r="B4369" s="1" t="s">
        <v>13</v>
      </c>
      <c r="C4369" s="1" t="s">
        <v>290</v>
      </c>
      <c r="D4369" s="1" t="s">
        <v>48</v>
      </c>
      <c r="E4369" s="1" t="str">
        <f>+VLOOKUP(D4369,'[1]Exportar Hoja de Trabajo'!$B$2:$F$2549,2,0)</f>
        <v>CALI - ALFONSO BONILLA ARAGON</v>
      </c>
      <c r="F4369" s="1" t="s">
        <v>27</v>
      </c>
      <c r="G4369" s="1" t="s">
        <v>28</v>
      </c>
      <c r="H4369" s="1" t="s">
        <v>15</v>
      </c>
      <c r="I4369" s="5">
        <v>94</v>
      </c>
      <c r="J4369" s="1" t="s">
        <v>25</v>
      </c>
      <c r="K4369" s="1" t="s">
        <v>26</v>
      </c>
    </row>
    <row r="4370" spans="1:11" ht="13.5" thickBot="1">
      <c r="A4370" s="30">
        <v>45413</v>
      </c>
      <c r="B4370" s="1" t="s">
        <v>13</v>
      </c>
      <c r="C4370" s="1" t="s">
        <v>290</v>
      </c>
      <c r="D4370" s="1" t="s">
        <v>48</v>
      </c>
      <c r="E4370" s="1" t="str">
        <f>+VLOOKUP(D4370,'[1]Exportar Hoja de Trabajo'!$B$2:$F$2549,2,0)</f>
        <v>CALI - ALFONSO BONILLA ARAGON</v>
      </c>
      <c r="F4370" s="1" t="s">
        <v>38</v>
      </c>
      <c r="G4370" s="1" t="s">
        <v>39</v>
      </c>
      <c r="H4370" s="1" t="s">
        <v>62</v>
      </c>
      <c r="I4370" s="5">
        <v>21</v>
      </c>
      <c r="J4370" s="1" t="s">
        <v>34</v>
      </c>
      <c r="K4370" s="1" t="s">
        <v>35</v>
      </c>
    </row>
    <row r="4371" spans="1:11" ht="13.5" thickBot="1">
      <c r="A4371" s="30">
        <v>45413</v>
      </c>
      <c r="B4371" s="1" t="s">
        <v>13</v>
      </c>
      <c r="C4371" s="1" t="s">
        <v>290</v>
      </c>
      <c r="D4371" s="1" t="s">
        <v>48</v>
      </c>
      <c r="E4371" s="1" t="str">
        <f>+VLOOKUP(D4371,'[1]Exportar Hoja de Trabajo'!$B$2:$F$2549,2,0)</f>
        <v>CALI - ALFONSO BONILLA ARAGON</v>
      </c>
      <c r="F4371" s="1" t="s">
        <v>38</v>
      </c>
      <c r="G4371" s="1" t="s">
        <v>39</v>
      </c>
      <c r="H4371" s="1" t="s">
        <v>55</v>
      </c>
      <c r="I4371" s="5">
        <v>7</v>
      </c>
      <c r="J4371" s="1" t="s">
        <v>46</v>
      </c>
      <c r="K4371" s="1" t="s">
        <v>47</v>
      </c>
    </row>
    <row r="4372" spans="1:11" ht="13.5" thickBot="1">
      <c r="A4372" s="30">
        <v>45413</v>
      </c>
      <c r="B4372" s="1" t="s">
        <v>13</v>
      </c>
      <c r="C4372" s="1" t="s">
        <v>290</v>
      </c>
      <c r="D4372" s="1" t="s">
        <v>48</v>
      </c>
      <c r="E4372" s="1" t="str">
        <f>+VLOOKUP(D4372,'[1]Exportar Hoja de Trabajo'!$B$2:$F$2549,2,0)</f>
        <v>CALI - ALFONSO BONILLA ARAGON</v>
      </c>
      <c r="F4372" s="1" t="s">
        <v>40</v>
      </c>
      <c r="G4372" s="1" t="s">
        <v>41</v>
      </c>
      <c r="H4372" s="1" t="s">
        <v>49</v>
      </c>
      <c r="I4372" s="5">
        <v>47</v>
      </c>
      <c r="J4372" s="1" t="s">
        <v>50</v>
      </c>
      <c r="K4372" s="1" t="s">
        <v>51</v>
      </c>
    </row>
    <row r="4373" spans="1:11" ht="13.5" thickBot="1">
      <c r="A4373" s="30">
        <v>45413</v>
      </c>
      <c r="B4373" s="1" t="s">
        <v>13</v>
      </c>
      <c r="C4373" s="1" t="s">
        <v>290</v>
      </c>
      <c r="D4373" s="1" t="s">
        <v>48</v>
      </c>
      <c r="E4373" s="1" t="str">
        <f>+VLOOKUP(D4373,'[1]Exportar Hoja de Trabajo'!$B$2:$F$2549,2,0)</f>
        <v>CALI - ALFONSO BONILLA ARAGON</v>
      </c>
      <c r="F4373" s="1" t="s">
        <v>40</v>
      </c>
      <c r="G4373" s="1" t="s">
        <v>41</v>
      </c>
      <c r="H4373" s="1" t="s">
        <v>29</v>
      </c>
      <c r="I4373" s="5">
        <v>18</v>
      </c>
      <c r="J4373" s="1" t="s">
        <v>34</v>
      </c>
      <c r="K4373" s="1" t="s">
        <v>35</v>
      </c>
    </row>
    <row r="4374" spans="1:11" ht="13.5" thickBot="1">
      <c r="A4374" s="30">
        <v>45413</v>
      </c>
      <c r="B4374" s="1" t="s">
        <v>13</v>
      </c>
      <c r="C4374" s="1" t="s">
        <v>290</v>
      </c>
      <c r="D4374" s="1" t="s">
        <v>61</v>
      </c>
      <c r="E4374" s="1" t="str">
        <f>+VLOOKUP(D4374,'[1]Exportar Hoja de Trabajo'!$B$2:$F$2549,2,0)</f>
        <v>CARTAGENA - RAFAEL NUÑEZ</v>
      </c>
      <c r="F4374" s="1" t="s">
        <v>32</v>
      </c>
      <c r="G4374" s="1" t="s">
        <v>33</v>
      </c>
      <c r="H4374" s="1" t="s">
        <v>62</v>
      </c>
      <c r="I4374" s="5">
        <v>30</v>
      </c>
      <c r="J4374" s="1" t="s">
        <v>34</v>
      </c>
      <c r="K4374" s="1" t="s">
        <v>35</v>
      </c>
    </row>
    <row r="4375" spans="1:11" ht="13.5" thickBot="1">
      <c r="A4375" s="30">
        <v>45413</v>
      </c>
      <c r="B4375" s="1" t="s">
        <v>13</v>
      </c>
      <c r="C4375" s="1" t="s">
        <v>290</v>
      </c>
      <c r="D4375" s="1" t="s">
        <v>61</v>
      </c>
      <c r="E4375" s="1" t="str">
        <f>+VLOOKUP(D4375,'[1]Exportar Hoja de Trabajo'!$B$2:$F$2549,2,0)</f>
        <v>CARTAGENA - RAFAEL NUÑEZ</v>
      </c>
      <c r="F4375" s="1" t="s">
        <v>6</v>
      </c>
      <c r="G4375" s="1" t="s">
        <v>283</v>
      </c>
      <c r="H4375" s="1" t="s">
        <v>62</v>
      </c>
      <c r="I4375" s="5">
        <v>4</v>
      </c>
      <c r="J4375" s="1" t="s">
        <v>109</v>
      </c>
      <c r="K4375" s="1" t="s">
        <v>110</v>
      </c>
    </row>
    <row r="4376" spans="1:11" ht="13.5" thickBot="1">
      <c r="A4376" s="30">
        <v>45413</v>
      </c>
      <c r="B4376" s="1" t="s">
        <v>13</v>
      </c>
      <c r="C4376" s="1" t="s">
        <v>290</v>
      </c>
      <c r="D4376" s="1" t="s">
        <v>61</v>
      </c>
      <c r="E4376" s="1" t="str">
        <f>+VLOOKUP(D4376,'[1]Exportar Hoja de Trabajo'!$B$2:$F$2549,2,0)</f>
        <v>CARTAGENA - RAFAEL NUÑEZ</v>
      </c>
      <c r="F4376" s="1" t="s">
        <v>6</v>
      </c>
      <c r="G4376" s="1" t="s">
        <v>283</v>
      </c>
      <c r="H4376" s="1" t="s">
        <v>180</v>
      </c>
      <c r="I4376" s="5">
        <v>6</v>
      </c>
      <c r="J4376" s="1" t="s">
        <v>181</v>
      </c>
      <c r="K4376" s="1" t="s">
        <v>182</v>
      </c>
    </row>
    <row r="4377" spans="1:11" ht="13.5" thickBot="1">
      <c r="A4377" s="30">
        <v>45413</v>
      </c>
      <c r="B4377" s="1" t="s">
        <v>13</v>
      </c>
      <c r="C4377" s="1" t="s">
        <v>290</v>
      </c>
      <c r="D4377" s="1" t="s">
        <v>61</v>
      </c>
      <c r="E4377" s="1" t="str">
        <f>+VLOOKUP(D4377,'[1]Exportar Hoja de Trabajo'!$B$2:$F$2549,2,0)</f>
        <v>CARTAGENA - RAFAEL NUÑEZ</v>
      </c>
      <c r="F4377" s="1" t="s">
        <v>65</v>
      </c>
      <c r="G4377" s="1" t="s">
        <v>66</v>
      </c>
      <c r="H4377" s="1" t="s">
        <v>49</v>
      </c>
      <c r="I4377" s="5">
        <v>10</v>
      </c>
      <c r="J4377" s="1" t="s">
        <v>50</v>
      </c>
      <c r="K4377" s="1" t="s">
        <v>51</v>
      </c>
    </row>
    <row r="4378" spans="1:11" ht="13.5" thickBot="1">
      <c r="A4378" s="30">
        <v>45413</v>
      </c>
      <c r="B4378" s="1" t="s">
        <v>13</v>
      </c>
      <c r="C4378" s="1" t="s">
        <v>290</v>
      </c>
      <c r="D4378" s="1" t="s">
        <v>61</v>
      </c>
      <c r="E4378" s="1" t="str">
        <f>+VLOOKUP(D4378,'[1]Exportar Hoja de Trabajo'!$B$2:$F$2549,2,0)</f>
        <v>CARTAGENA - RAFAEL NUÑEZ</v>
      </c>
      <c r="F4378" s="1" t="s">
        <v>65</v>
      </c>
      <c r="G4378" s="1" t="s">
        <v>66</v>
      </c>
      <c r="H4378" s="1" t="s">
        <v>15</v>
      </c>
      <c r="I4378" s="5">
        <v>1</v>
      </c>
      <c r="J4378" s="1" t="s">
        <v>25</v>
      </c>
      <c r="K4378" s="1" t="s">
        <v>26</v>
      </c>
    </row>
    <row r="4379" spans="1:11" ht="13.5" thickBot="1">
      <c r="A4379" s="30">
        <v>45413</v>
      </c>
      <c r="B4379" s="1" t="s">
        <v>13</v>
      </c>
      <c r="C4379" s="1" t="s">
        <v>290</v>
      </c>
      <c r="D4379" s="1" t="s">
        <v>61</v>
      </c>
      <c r="E4379" s="1" t="str">
        <f>+VLOOKUP(D4379,'[1]Exportar Hoja de Trabajo'!$B$2:$F$2549,2,0)</f>
        <v>CARTAGENA - RAFAEL NUÑEZ</v>
      </c>
      <c r="F4379" s="1" t="s">
        <v>18</v>
      </c>
      <c r="G4379" s="1" t="s">
        <v>19</v>
      </c>
      <c r="H4379" s="1" t="s">
        <v>29</v>
      </c>
      <c r="I4379" s="5">
        <v>497</v>
      </c>
      <c r="J4379" s="1" t="s">
        <v>30</v>
      </c>
      <c r="K4379" s="1" t="s">
        <v>488</v>
      </c>
    </row>
    <row r="4380" spans="1:11" ht="13.5" thickBot="1">
      <c r="A4380" s="30">
        <v>45413</v>
      </c>
      <c r="B4380" s="1" t="s">
        <v>13</v>
      </c>
      <c r="C4380" s="1" t="s">
        <v>290</v>
      </c>
      <c r="D4380" s="1" t="s">
        <v>61</v>
      </c>
      <c r="E4380" s="1" t="str">
        <f>+VLOOKUP(D4380,'[1]Exportar Hoja de Trabajo'!$B$2:$F$2549,2,0)</f>
        <v>CARTAGENA - RAFAEL NUÑEZ</v>
      </c>
      <c r="F4380" s="1" t="s">
        <v>18</v>
      </c>
      <c r="G4380" s="1" t="s">
        <v>19</v>
      </c>
      <c r="H4380" s="1" t="s">
        <v>15</v>
      </c>
      <c r="I4380" s="5">
        <v>139</v>
      </c>
      <c r="J4380" s="1" t="s">
        <v>16</v>
      </c>
      <c r="K4380" s="1" t="s">
        <v>17</v>
      </c>
    </row>
    <row r="4381" spans="1:11" ht="13.5" thickBot="1">
      <c r="A4381" s="30">
        <v>45413</v>
      </c>
      <c r="B4381" s="1" t="s">
        <v>13</v>
      </c>
      <c r="C4381" s="1" t="s">
        <v>290</v>
      </c>
      <c r="D4381" s="1" t="s">
        <v>61</v>
      </c>
      <c r="E4381" s="1" t="str">
        <f>+VLOOKUP(D4381,'[1]Exportar Hoja de Trabajo'!$B$2:$F$2549,2,0)</f>
        <v>CARTAGENA - RAFAEL NUÑEZ</v>
      </c>
      <c r="F4381" s="1" t="s">
        <v>23</v>
      </c>
      <c r="G4381" s="1" t="s">
        <v>24</v>
      </c>
      <c r="H4381" s="1" t="s">
        <v>45</v>
      </c>
      <c r="I4381" s="5">
        <v>1</v>
      </c>
      <c r="J4381" s="1" t="s">
        <v>30</v>
      </c>
      <c r="K4381" s="1" t="s">
        <v>488</v>
      </c>
    </row>
    <row r="4382" spans="1:11" ht="13.5" thickBot="1">
      <c r="A4382" s="30">
        <v>45413</v>
      </c>
      <c r="B4382" s="1" t="s">
        <v>13</v>
      </c>
      <c r="C4382" s="1" t="s">
        <v>290</v>
      </c>
      <c r="D4382" s="1" t="s">
        <v>61</v>
      </c>
      <c r="E4382" s="1" t="str">
        <f>+VLOOKUP(D4382,'[1]Exportar Hoja de Trabajo'!$B$2:$F$2549,2,0)</f>
        <v>CARTAGENA - RAFAEL NUÑEZ</v>
      </c>
      <c r="F4382" s="1" t="s">
        <v>23</v>
      </c>
      <c r="G4382" s="1" t="s">
        <v>24</v>
      </c>
      <c r="H4382" s="1" t="s">
        <v>67</v>
      </c>
      <c r="I4382" s="5">
        <v>20</v>
      </c>
      <c r="J4382" s="1" t="s">
        <v>68</v>
      </c>
      <c r="K4382" s="1" t="s">
        <v>69</v>
      </c>
    </row>
    <row r="4383" spans="1:11" ht="13.5" thickBot="1">
      <c r="A4383" s="30">
        <v>45413</v>
      </c>
      <c r="B4383" s="1" t="s">
        <v>13</v>
      </c>
      <c r="C4383" s="1" t="s">
        <v>290</v>
      </c>
      <c r="D4383" s="1" t="s">
        <v>61</v>
      </c>
      <c r="E4383" s="1" t="str">
        <f>+VLOOKUP(D4383,'[1]Exportar Hoja de Trabajo'!$B$2:$F$2549,2,0)</f>
        <v>CARTAGENA - RAFAEL NUÑEZ</v>
      </c>
      <c r="F4383" s="1" t="s">
        <v>36</v>
      </c>
      <c r="G4383" t="s">
        <v>347</v>
      </c>
      <c r="H4383" s="1" t="s">
        <v>29</v>
      </c>
      <c r="I4383" s="5">
        <v>31</v>
      </c>
      <c r="J4383" s="1" t="s">
        <v>109</v>
      </c>
      <c r="K4383" s="1" t="s">
        <v>110</v>
      </c>
    </row>
    <row r="4384" spans="1:11" ht="13.5" thickBot="1">
      <c r="A4384" s="30">
        <v>45413</v>
      </c>
      <c r="B4384" s="1" t="s">
        <v>13</v>
      </c>
      <c r="C4384" s="1" t="s">
        <v>290</v>
      </c>
      <c r="D4384" s="1" t="s">
        <v>61</v>
      </c>
      <c r="E4384" s="1" t="str">
        <f>+VLOOKUP(D4384,'[1]Exportar Hoja de Trabajo'!$B$2:$F$2549,2,0)</f>
        <v>CARTAGENA - RAFAEL NUÑEZ</v>
      </c>
      <c r="F4384" s="1" t="s">
        <v>36</v>
      </c>
      <c r="G4384" t="s">
        <v>347</v>
      </c>
      <c r="H4384" s="1" t="s">
        <v>62</v>
      </c>
      <c r="I4384" s="5">
        <v>1</v>
      </c>
      <c r="J4384" s="1" t="s">
        <v>109</v>
      </c>
      <c r="K4384" s="1" t="s">
        <v>110</v>
      </c>
    </row>
    <row r="4385" spans="1:11" ht="13.5" thickBot="1">
      <c r="A4385" s="30">
        <v>45413</v>
      </c>
      <c r="B4385" s="1" t="s">
        <v>13</v>
      </c>
      <c r="C4385" s="1" t="s">
        <v>290</v>
      </c>
      <c r="D4385" s="1" t="s">
        <v>61</v>
      </c>
      <c r="E4385" s="1" t="str">
        <f>+VLOOKUP(D4385,'[1]Exportar Hoja de Trabajo'!$B$2:$F$2549,2,0)</f>
        <v>CARTAGENA - RAFAEL NUÑEZ</v>
      </c>
      <c r="F4385" s="1" t="s">
        <v>40</v>
      </c>
      <c r="G4385" s="1" t="s">
        <v>41</v>
      </c>
      <c r="H4385" s="1" t="s">
        <v>49</v>
      </c>
      <c r="I4385" s="5">
        <v>271</v>
      </c>
      <c r="J4385" s="1" t="s">
        <v>50</v>
      </c>
      <c r="K4385" s="1" t="s">
        <v>51</v>
      </c>
    </row>
    <row r="4386" spans="1:11" ht="13.5" thickBot="1">
      <c r="A4386" s="30">
        <v>45413</v>
      </c>
      <c r="B4386" s="1" t="s">
        <v>13</v>
      </c>
      <c r="C4386" s="1" t="s">
        <v>290</v>
      </c>
      <c r="D4386" s="1" t="s">
        <v>61</v>
      </c>
      <c r="E4386" s="1" t="str">
        <f>+VLOOKUP(D4386,'[1]Exportar Hoja de Trabajo'!$B$2:$F$2549,2,0)</f>
        <v>CARTAGENA - RAFAEL NUÑEZ</v>
      </c>
      <c r="F4386" s="1" t="s">
        <v>40</v>
      </c>
      <c r="G4386" s="1" t="s">
        <v>41</v>
      </c>
      <c r="H4386" s="1" t="s">
        <v>29</v>
      </c>
      <c r="I4386" s="5">
        <v>61</v>
      </c>
      <c r="J4386" s="1" t="s">
        <v>109</v>
      </c>
      <c r="K4386" s="1" t="s">
        <v>110</v>
      </c>
    </row>
    <row r="4387" spans="1:11" ht="13.5" thickBot="1">
      <c r="A4387" s="30">
        <v>45413</v>
      </c>
      <c r="B4387" s="1" t="s">
        <v>90</v>
      </c>
      <c r="C4387" s="1" t="s">
        <v>294</v>
      </c>
      <c r="D4387" s="1" t="s">
        <v>5</v>
      </c>
      <c r="E4387" s="1" t="str">
        <f>+VLOOKUP(D4387,'[1]Exportar Hoja de Trabajo'!$B$2:$F$2549,2,0)</f>
        <v>BOGOTA - EL DORADO LUIS CARLOS GALAN SARMIENTO</v>
      </c>
      <c r="F4387" s="1" t="s">
        <v>18</v>
      </c>
      <c r="G4387" s="1" t="s">
        <v>19</v>
      </c>
      <c r="H4387" s="1" t="s">
        <v>52</v>
      </c>
      <c r="I4387" s="5">
        <v>5</v>
      </c>
      <c r="J4387" s="1" t="s">
        <v>199</v>
      </c>
      <c r="K4387" t="s">
        <v>255</v>
      </c>
    </row>
    <row r="4388" spans="1:11" ht="13.5" thickBot="1">
      <c r="A4388" s="30">
        <v>45413</v>
      </c>
      <c r="B4388" s="1" t="s">
        <v>90</v>
      </c>
      <c r="C4388" s="1" t="s">
        <v>294</v>
      </c>
      <c r="D4388" s="1" t="s">
        <v>5</v>
      </c>
      <c r="E4388" s="1" t="str">
        <f>+VLOOKUP(D4388,'[1]Exportar Hoja de Trabajo'!$B$2:$F$2549,2,0)</f>
        <v>BOGOTA - EL DORADO LUIS CARLOS GALAN SARMIENTO</v>
      </c>
      <c r="F4388" s="1" t="s">
        <v>23</v>
      </c>
      <c r="G4388" s="1" t="s">
        <v>24</v>
      </c>
      <c r="H4388" s="1" t="s">
        <v>52</v>
      </c>
      <c r="I4388" s="5">
        <v>5</v>
      </c>
      <c r="J4388" s="1" t="s">
        <v>199</v>
      </c>
      <c r="K4388" t="s">
        <v>255</v>
      </c>
    </row>
    <row r="4389" spans="1:11" ht="13.5" thickBot="1">
      <c r="A4389" s="30">
        <v>45413</v>
      </c>
      <c r="B4389" s="1" t="s">
        <v>90</v>
      </c>
      <c r="C4389" s="1" t="s">
        <v>294</v>
      </c>
      <c r="D4389" s="1" t="s">
        <v>5</v>
      </c>
      <c r="E4389" s="1" t="str">
        <f>+VLOOKUP(D4389,'[1]Exportar Hoja de Trabajo'!$B$2:$F$2549,2,0)</f>
        <v>BOGOTA - EL DORADO LUIS CARLOS GALAN SARMIENTO</v>
      </c>
      <c r="F4389" s="1" t="s">
        <v>65</v>
      </c>
      <c r="G4389" s="1" t="s">
        <v>66</v>
      </c>
      <c r="H4389" s="1" t="s">
        <v>94</v>
      </c>
      <c r="I4389" s="5">
        <v>41</v>
      </c>
      <c r="J4389" s="1" t="s">
        <v>95</v>
      </c>
      <c r="K4389" s="1" t="s">
        <v>96</v>
      </c>
    </row>
    <row r="4390" spans="1:11" ht="13.5" thickBot="1">
      <c r="A4390" s="30">
        <v>45413</v>
      </c>
      <c r="B4390" s="1" t="s">
        <v>90</v>
      </c>
      <c r="C4390" s="1" t="s">
        <v>294</v>
      </c>
      <c r="D4390" s="1" t="s">
        <v>5</v>
      </c>
      <c r="E4390" s="1" t="str">
        <f>+VLOOKUP(D4390,'[1]Exportar Hoja de Trabajo'!$B$2:$F$2549,2,0)</f>
        <v>BOGOTA - EL DORADO LUIS CARLOS GALAN SARMIENTO</v>
      </c>
      <c r="F4390" s="1" t="s">
        <v>38</v>
      </c>
      <c r="G4390" s="1" t="s">
        <v>39</v>
      </c>
      <c r="H4390" s="1" t="s">
        <v>94</v>
      </c>
      <c r="I4390" s="5">
        <v>41</v>
      </c>
      <c r="J4390" s="1" t="s">
        <v>95</v>
      </c>
      <c r="K4390" s="1" t="s">
        <v>96</v>
      </c>
    </row>
    <row r="4391" spans="1:11" ht="13.5" thickBot="1">
      <c r="A4391" s="30">
        <v>45413</v>
      </c>
      <c r="B4391" s="1" t="s">
        <v>90</v>
      </c>
      <c r="C4391" s="1" t="s">
        <v>294</v>
      </c>
      <c r="D4391" s="1" t="s">
        <v>5</v>
      </c>
      <c r="E4391" s="1" t="str">
        <f>+VLOOKUP(D4391,'[1]Exportar Hoja de Trabajo'!$B$2:$F$2549,2,0)</f>
        <v>BOGOTA - EL DORADO LUIS CARLOS GALAN SARMIENTO</v>
      </c>
      <c r="F4391" s="1" t="s">
        <v>59</v>
      </c>
      <c r="G4391" s="1" t="s">
        <v>60</v>
      </c>
      <c r="H4391" s="1" t="s">
        <v>29</v>
      </c>
      <c r="I4391" s="5">
        <v>31</v>
      </c>
      <c r="J4391" s="1" t="s">
        <v>109</v>
      </c>
      <c r="K4391" s="1" t="s">
        <v>110</v>
      </c>
    </row>
    <row r="4392" spans="1:11" ht="13.5" thickBot="1">
      <c r="A4392" s="30">
        <v>45413</v>
      </c>
      <c r="B4392" s="1" t="s">
        <v>112</v>
      </c>
      <c r="C4392" s="1" t="s">
        <v>293</v>
      </c>
      <c r="D4392" s="1" t="s">
        <v>113</v>
      </c>
      <c r="E4392" s="1" t="str">
        <f>+VLOOKUP(D4392,'[1]Exportar Hoja de Trabajo'!$B$2:$F$2549,2,0)</f>
        <v>BARRANCABERMEJA-YARIGUIES</v>
      </c>
      <c r="F4392" s="1" t="s">
        <v>23</v>
      </c>
      <c r="G4392" s="1" t="s">
        <v>24</v>
      </c>
      <c r="H4392" s="1" t="s">
        <v>114</v>
      </c>
      <c r="I4392" s="5">
        <v>27</v>
      </c>
      <c r="J4392" s="1" t="s">
        <v>115</v>
      </c>
      <c r="K4392" s="1" t="s">
        <v>116</v>
      </c>
    </row>
    <row r="4393" spans="1:11" ht="13.5" thickBot="1">
      <c r="A4393" s="30">
        <v>45413</v>
      </c>
      <c r="B4393" s="1" t="s">
        <v>112</v>
      </c>
      <c r="C4393" s="1" t="s">
        <v>293</v>
      </c>
      <c r="D4393" s="1" t="s">
        <v>73</v>
      </c>
      <c r="E4393" s="1" t="str">
        <f>+VLOOKUP(D4393,'[1]Exportar Hoja de Trabajo'!$B$2:$F$2549,2,0)</f>
        <v>EL YOPAL</v>
      </c>
      <c r="F4393" s="1" t="s">
        <v>32</v>
      </c>
      <c r="G4393" s="1" t="s">
        <v>33</v>
      </c>
      <c r="H4393" s="1" t="s">
        <v>29</v>
      </c>
      <c r="I4393" s="5">
        <v>84</v>
      </c>
      <c r="J4393" s="1" t="s">
        <v>46</v>
      </c>
      <c r="K4393" s="1" t="s">
        <v>47</v>
      </c>
    </row>
    <row r="4394" spans="1:11" ht="13.5" thickBot="1">
      <c r="A4394" s="30">
        <v>45413</v>
      </c>
      <c r="B4394" s="1" t="s">
        <v>112</v>
      </c>
      <c r="C4394" s="1" t="s">
        <v>293</v>
      </c>
      <c r="D4394" s="1" t="s">
        <v>73</v>
      </c>
      <c r="E4394" s="1" t="str">
        <f>+VLOOKUP(D4394,'[1]Exportar Hoja de Trabajo'!$B$2:$F$2549,2,0)</f>
        <v>EL YOPAL</v>
      </c>
      <c r="F4394" s="1" t="s">
        <v>27</v>
      </c>
      <c r="G4394" s="1" t="s">
        <v>28</v>
      </c>
      <c r="H4394" s="1" t="s">
        <v>29</v>
      </c>
      <c r="I4394" s="5">
        <v>48</v>
      </c>
      <c r="J4394" s="1" t="s">
        <v>46</v>
      </c>
      <c r="K4394" s="1" t="s">
        <v>47</v>
      </c>
    </row>
    <row r="4395" spans="1:11" ht="13.5" thickBot="1">
      <c r="A4395" s="30">
        <v>45413</v>
      </c>
      <c r="B4395" s="1" t="s">
        <v>112</v>
      </c>
      <c r="C4395" s="1" t="s">
        <v>293</v>
      </c>
      <c r="D4395" s="1" t="s">
        <v>118</v>
      </c>
      <c r="E4395" s="1" t="str">
        <f>+VLOOKUP(D4395,'[1]Exportar Hoja de Trabajo'!$B$2:$F$2549,2,0)</f>
        <v>GUILLERMO LEON VALENCIA</v>
      </c>
      <c r="F4395" s="1" t="s">
        <v>27</v>
      </c>
      <c r="G4395" s="1" t="s">
        <v>28</v>
      </c>
      <c r="H4395" s="1" t="s">
        <v>120</v>
      </c>
      <c r="I4395" s="5">
        <v>12</v>
      </c>
      <c r="J4395" s="1" t="s">
        <v>115</v>
      </c>
      <c r="K4395" s="1" t="s">
        <v>116</v>
      </c>
    </row>
    <row r="4396" spans="1:11" ht="13.5" thickBot="1">
      <c r="A4396" s="30">
        <v>45413</v>
      </c>
      <c r="B4396" s="1" t="s">
        <v>112</v>
      </c>
      <c r="C4396" s="1" t="s">
        <v>293</v>
      </c>
      <c r="D4396" s="1" t="s">
        <v>119</v>
      </c>
      <c r="E4396" s="1" t="str">
        <f>+VLOOKUP(D4396,'[1]Exportar Hoja de Trabajo'!$B$2:$F$2549,2,0)</f>
        <v>ALFONSO LOPEZ PUMAREJO.</v>
      </c>
      <c r="F4396" s="1" t="s">
        <v>23</v>
      </c>
      <c r="G4396" s="1" t="s">
        <v>24</v>
      </c>
      <c r="H4396" s="1" t="s">
        <v>45</v>
      </c>
      <c r="I4396" s="5">
        <v>5</v>
      </c>
      <c r="J4396" s="1" t="s">
        <v>46</v>
      </c>
      <c r="K4396" s="1" t="s">
        <v>47</v>
      </c>
    </row>
    <row r="4397" spans="1:11" ht="13.5" thickBot="1">
      <c r="A4397" s="30">
        <v>45413</v>
      </c>
      <c r="B4397" s="1" t="s">
        <v>112</v>
      </c>
      <c r="C4397" s="1" t="s">
        <v>293</v>
      </c>
      <c r="D4397" s="1" t="s">
        <v>119</v>
      </c>
      <c r="E4397" s="1" t="str">
        <f>+VLOOKUP(D4397,'[1]Exportar Hoja de Trabajo'!$B$2:$F$2549,2,0)</f>
        <v>ALFONSO LOPEZ PUMAREJO.</v>
      </c>
      <c r="F4397" s="1" t="s">
        <v>32</v>
      </c>
      <c r="G4397" s="1" t="s">
        <v>33</v>
      </c>
      <c r="H4397" s="1" t="s">
        <v>29</v>
      </c>
      <c r="I4397" s="5">
        <v>121</v>
      </c>
      <c r="J4397" s="1" t="s">
        <v>46</v>
      </c>
      <c r="K4397" s="1" t="s">
        <v>47</v>
      </c>
    </row>
    <row r="4398" spans="1:11" ht="13.5" thickBot="1">
      <c r="A4398" s="30">
        <v>45413</v>
      </c>
      <c r="B4398" s="1" t="s">
        <v>112</v>
      </c>
      <c r="C4398" s="1" t="s">
        <v>293</v>
      </c>
      <c r="D4398" s="1" t="s">
        <v>119</v>
      </c>
      <c r="E4398" s="1" t="str">
        <f>+VLOOKUP(D4398,'[1]Exportar Hoja de Trabajo'!$B$2:$F$2549,2,0)</f>
        <v>ALFONSO LOPEZ PUMAREJO.</v>
      </c>
      <c r="F4398" s="1" t="s">
        <v>32</v>
      </c>
      <c r="G4398" s="1" t="s">
        <v>33</v>
      </c>
      <c r="H4398" s="1" t="s">
        <v>114</v>
      </c>
      <c r="I4398" s="5">
        <v>2</v>
      </c>
      <c r="J4398" s="1" t="s">
        <v>115</v>
      </c>
      <c r="K4398" s="1" t="s">
        <v>116</v>
      </c>
    </row>
    <row r="4399" spans="1:11" ht="13.5" thickBot="1">
      <c r="A4399" s="30">
        <v>45413</v>
      </c>
      <c r="B4399" s="1" t="s">
        <v>112</v>
      </c>
      <c r="C4399" s="1" t="s">
        <v>293</v>
      </c>
      <c r="D4399" s="1" t="s">
        <v>119</v>
      </c>
      <c r="E4399" s="1" t="str">
        <f>+VLOOKUP(D4399,'[1]Exportar Hoja de Trabajo'!$B$2:$F$2549,2,0)</f>
        <v>ALFONSO LOPEZ PUMAREJO.</v>
      </c>
      <c r="F4399" s="1" t="s">
        <v>27</v>
      </c>
      <c r="G4399" s="1" t="s">
        <v>28</v>
      </c>
      <c r="H4399" s="1" t="s">
        <v>114</v>
      </c>
      <c r="I4399" s="5">
        <v>2</v>
      </c>
      <c r="J4399" s="1" t="s">
        <v>115</v>
      </c>
      <c r="K4399" s="1" t="s">
        <v>116</v>
      </c>
    </row>
    <row r="4400" spans="1:11" ht="13.5" thickBot="1">
      <c r="A4400" s="30">
        <v>45413</v>
      </c>
      <c r="B4400" s="1" t="s">
        <v>112</v>
      </c>
      <c r="C4400" s="1" t="s">
        <v>293</v>
      </c>
      <c r="D4400" s="1" t="s">
        <v>122</v>
      </c>
      <c r="E4400" s="1" t="str">
        <f>+VLOOKUP(D4400,'[1]Exportar Hoja de Trabajo'!$B$2:$F$2549,2,0)</f>
        <v>VANGUARDIA</v>
      </c>
      <c r="F4400" s="1" t="s">
        <v>38</v>
      </c>
      <c r="G4400" s="1" t="s">
        <v>39</v>
      </c>
      <c r="H4400" s="1" t="s">
        <v>129</v>
      </c>
      <c r="I4400" s="5">
        <v>2</v>
      </c>
      <c r="J4400" s="1" t="s">
        <v>57</v>
      </c>
      <c r="K4400" s="1" t="s">
        <v>58</v>
      </c>
    </row>
    <row r="4401" spans="1:11" ht="13.5" thickBot="1">
      <c r="A4401" s="30">
        <v>45413</v>
      </c>
      <c r="B4401" s="1" t="s">
        <v>153</v>
      </c>
      <c r="C4401" s="1" t="s">
        <v>292</v>
      </c>
      <c r="D4401" s="1" t="s">
        <v>5</v>
      </c>
      <c r="E4401" s="1" t="str">
        <f>+VLOOKUP(D4401,'[1]Exportar Hoja de Trabajo'!$B$2:$F$2549,2,0)</f>
        <v>BOGOTA - EL DORADO LUIS CARLOS GALAN SARMIENTO</v>
      </c>
      <c r="F4401" s="1" t="s">
        <v>6</v>
      </c>
      <c r="G4401" s="1" t="s">
        <v>283</v>
      </c>
      <c r="H4401" s="1" t="s">
        <v>120</v>
      </c>
      <c r="I4401" s="5">
        <v>59</v>
      </c>
      <c r="J4401" s="1" t="s">
        <v>57</v>
      </c>
      <c r="K4401" s="1" t="s">
        <v>58</v>
      </c>
    </row>
    <row r="4402" spans="1:11" ht="13.5" thickBot="1">
      <c r="A4402" s="30">
        <v>45413</v>
      </c>
      <c r="B4402" s="1" t="s">
        <v>153</v>
      </c>
      <c r="C4402" s="1" t="s">
        <v>292</v>
      </c>
      <c r="D4402" s="1" t="s">
        <v>5</v>
      </c>
      <c r="E4402" s="1" t="str">
        <f>+VLOOKUP(D4402,'[1]Exportar Hoja de Trabajo'!$B$2:$F$2549,2,0)</f>
        <v>BOGOTA - EL DORADO LUIS CARLOS GALAN SARMIENTO</v>
      </c>
      <c r="F4402" s="1" t="s">
        <v>6</v>
      </c>
      <c r="G4402" s="1" t="s">
        <v>283</v>
      </c>
      <c r="H4402" s="1" t="s">
        <v>114</v>
      </c>
      <c r="I4402" s="5">
        <v>8</v>
      </c>
      <c r="J4402" s="1" t="s">
        <v>57</v>
      </c>
      <c r="K4402" s="1" t="s">
        <v>58</v>
      </c>
    </row>
    <row r="4403" spans="1:11" ht="13.5" thickBot="1">
      <c r="A4403" s="30">
        <v>45413</v>
      </c>
      <c r="B4403" s="1" t="s">
        <v>153</v>
      </c>
      <c r="C4403" s="1" t="s">
        <v>292</v>
      </c>
      <c r="D4403" s="1" t="s">
        <v>76</v>
      </c>
      <c r="E4403" s="1" t="str">
        <f>+VLOOKUP(D4403,'[1]Exportar Hoja de Trabajo'!$B$2:$F$2549,2,0)</f>
        <v>RIONEGRO - JOSE M. CORDOVA</v>
      </c>
      <c r="F4403" s="1" t="s">
        <v>6</v>
      </c>
      <c r="G4403" s="1" t="s">
        <v>283</v>
      </c>
      <c r="H4403" s="1" t="s">
        <v>120</v>
      </c>
      <c r="I4403" s="5">
        <v>36</v>
      </c>
      <c r="J4403" s="1" t="s">
        <v>115</v>
      </c>
      <c r="K4403" s="1" t="s">
        <v>116</v>
      </c>
    </row>
    <row r="4404" spans="1:11" ht="13.5" thickBot="1">
      <c r="A4404" s="30">
        <v>45413</v>
      </c>
      <c r="B4404" s="1" t="s">
        <v>146</v>
      </c>
      <c r="C4404" s="1" t="s">
        <v>148</v>
      </c>
      <c r="D4404" s="1" t="s">
        <v>5</v>
      </c>
      <c r="E4404" s="1" t="str">
        <f>+VLOOKUP(D4404,'[1]Exportar Hoja de Trabajo'!$B$2:$F$2549,2,0)</f>
        <v>BOGOTA - EL DORADO LUIS CARLOS GALAN SARMIENTO</v>
      </c>
      <c r="F4404" s="1" t="s">
        <v>18</v>
      </c>
      <c r="G4404" s="1" t="s">
        <v>19</v>
      </c>
      <c r="H4404" s="1" t="s">
        <v>149</v>
      </c>
      <c r="I4404" s="5">
        <v>7</v>
      </c>
      <c r="J4404" s="1" t="s">
        <v>146</v>
      </c>
      <c r="K4404" s="1" t="s">
        <v>148</v>
      </c>
    </row>
    <row r="4405" spans="1:11" ht="13.5" thickBot="1">
      <c r="A4405" s="30">
        <v>45413</v>
      </c>
      <c r="B4405" s="1" t="s">
        <v>146</v>
      </c>
      <c r="C4405" s="1" t="s">
        <v>148</v>
      </c>
      <c r="D4405" s="1" t="s">
        <v>5</v>
      </c>
      <c r="E4405" s="1" t="str">
        <f>+VLOOKUP(D4405,'[1]Exportar Hoja de Trabajo'!$B$2:$F$2549,2,0)</f>
        <v>BOGOTA - EL DORADO LUIS CARLOS GALAN SARMIENTO</v>
      </c>
      <c r="F4405" s="1" t="s">
        <v>18</v>
      </c>
      <c r="G4405" s="1" t="s">
        <v>19</v>
      </c>
      <c r="H4405" s="1" t="s">
        <v>152</v>
      </c>
      <c r="I4405" s="5">
        <v>1</v>
      </c>
      <c r="J4405" s="1" t="s">
        <v>146</v>
      </c>
      <c r="K4405" s="1" t="s">
        <v>148</v>
      </c>
    </row>
    <row r="4406" spans="1:11" ht="13.5" thickBot="1">
      <c r="A4406" s="30">
        <v>45413</v>
      </c>
      <c r="B4406" s="1" t="s">
        <v>13</v>
      </c>
      <c r="C4406" s="1" t="s">
        <v>290</v>
      </c>
      <c r="D4406" s="1" t="s">
        <v>61</v>
      </c>
      <c r="E4406" s="1" t="str">
        <f>+VLOOKUP(D4406,'[1]Exportar Hoja de Trabajo'!$B$2:$F$2549,2,0)</f>
        <v>CARTAGENA - RAFAEL NUÑEZ</v>
      </c>
      <c r="F4406" s="1" t="s">
        <v>40</v>
      </c>
      <c r="G4406" s="1" t="s">
        <v>41</v>
      </c>
      <c r="H4406" s="1" t="s">
        <v>15</v>
      </c>
      <c r="I4406" s="5">
        <v>125</v>
      </c>
      <c r="J4406" s="1" t="s">
        <v>42</v>
      </c>
      <c r="K4406" s="1" t="s">
        <v>43</v>
      </c>
    </row>
    <row r="4407" spans="1:11" ht="13.5" thickBot="1">
      <c r="A4407" s="30">
        <v>45413</v>
      </c>
      <c r="B4407" s="1" t="s">
        <v>13</v>
      </c>
      <c r="C4407" s="1" t="s">
        <v>290</v>
      </c>
      <c r="D4407" s="1" t="s">
        <v>61</v>
      </c>
      <c r="E4407" s="1" t="str">
        <f>+VLOOKUP(D4407,'[1]Exportar Hoja de Trabajo'!$B$2:$F$2549,2,0)</f>
        <v>CARTAGENA - RAFAEL NUÑEZ</v>
      </c>
      <c r="F4407" s="1" t="s">
        <v>59</v>
      </c>
      <c r="G4407" s="1" t="s">
        <v>60</v>
      </c>
      <c r="H4407" s="1" t="s">
        <v>49</v>
      </c>
      <c r="I4407" s="5">
        <v>180</v>
      </c>
      <c r="J4407" s="1" t="s">
        <v>50</v>
      </c>
      <c r="K4407" s="1" t="s">
        <v>51</v>
      </c>
    </row>
    <row r="4408" spans="1:11" ht="13.5" thickBot="1">
      <c r="A4408" s="30">
        <v>45413</v>
      </c>
      <c r="B4408" s="1" t="s">
        <v>13</v>
      </c>
      <c r="C4408" s="1" t="s">
        <v>290</v>
      </c>
      <c r="D4408" s="1" t="s">
        <v>72</v>
      </c>
      <c r="E4408" s="1" t="str">
        <f>+VLOOKUP(D4408,'[1]Exportar Hoja de Trabajo'!$B$2:$F$2549,2,0)</f>
        <v>CAMILO DAZA</v>
      </c>
      <c r="F4408" s="1" t="s">
        <v>38</v>
      </c>
      <c r="G4408" s="1" t="s">
        <v>39</v>
      </c>
      <c r="H4408" s="1" t="s">
        <v>29</v>
      </c>
      <c r="I4408" s="5">
        <v>4</v>
      </c>
      <c r="J4408" s="1" t="s">
        <v>46</v>
      </c>
      <c r="K4408" s="1" t="s">
        <v>47</v>
      </c>
    </row>
    <row r="4409" spans="1:11" ht="13.5" thickBot="1">
      <c r="A4409" s="30">
        <v>45413</v>
      </c>
      <c r="B4409" s="1" t="s">
        <v>13</v>
      </c>
      <c r="C4409" s="1" t="s">
        <v>290</v>
      </c>
      <c r="D4409" s="1" t="s">
        <v>75</v>
      </c>
      <c r="E4409" s="1" t="str">
        <f>+VLOOKUP(D4409,'[1]Exportar Hoja de Trabajo'!$B$2:$F$2549,2,0)</f>
        <v>IPIALES - SAN LUIS</v>
      </c>
      <c r="F4409" s="1" t="s">
        <v>18</v>
      </c>
      <c r="G4409" s="1" t="s">
        <v>19</v>
      </c>
      <c r="H4409" s="1" t="s">
        <v>29</v>
      </c>
      <c r="I4409" s="5">
        <v>50</v>
      </c>
      <c r="J4409" s="1" t="s">
        <v>46</v>
      </c>
      <c r="K4409" s="1" t="s">
        <v>47</v>
      </c>
    </row>
    <row r="4410" spans="1:11" ht="13.5" thickBot="1">
      <c r="A4410" s="30">
        <v>45413</v>
      </c>
      <c r="B4410" s="1" t="s">
        <v>13</v>
      </c>
      <c r="C4410" s="1" t="s">
        <v>290</v>
      </c>
      <c r="D4410" s="1" t="s">
        <v>75</v>
      </c>
      <c r="E4410" s="1" t="str">
        <f>+VLOOKUP(D4410,'[1]Exportar Hoja de Trabajo'!$B$2:$F$2549,2,0)</f>
        <v>IPIALES - SAN LUIS</v>
      </c>
      <c r="F4410" s="1" t="s">
        <v>27</v>
      </c>
      <c r="G4410" s="1" t="s">
        <v>28</v>
      </c>
      <c r="H4410" s="1" t="s">
        <v>29</v>
      </c>
      <c r="I4410" s="5">
        <v>50</v>
      </c>
      <c r="J4410" s="1" t="s">
        <v>46</v>
      </c>
      <c r="K4410" s="1" t="s">
        <v>47</v>
      </c>
    </row>
    <row r="4411" spans="1:11" ht="13.5" thickBot="1">
      <c r="A4411" s="30">
        <v>45413</v>
      </c>
      <c r="B4411" s="1" t="s">
        <v>13</v>
      </c>
      <c r="C4411" s="1" t="s">
        <v>290</v>
      </c>
      <c r="D4411" s="1" t="s">
        <v>124</v>
      </c>
      <c r="E4411" s="1" t="str">
        <f>+VLOOKUP(D4411,'[1]Exportar Hoja de Trabajo'!$B$2:$F$2549,2,0)</f>
        <v>LETICIA-ALFREDO VASQUEZ COBO</v>
      </c>
      <c r="F4411" s="1" t="s">
        <v>32</v>
      </c>
      <c r="G4411" s="1" t="s">
        <v>33</v>
      </c>
      <c r="H4411" s="1" t="s">
        <v>29</v>
      </c>
      <c r="I4411" s="5">
        <v>45</v>
      </c>
      <c r="J4411" s="1" t="s">
        <v>46</v>
      </c>
      <c r="K4411" s="1" t="s">
        <v>47</v>
      </c>
    </row>
    <row r="4412" spans="1:11" ht="13.5" thickBot="1">
      <c r="A4412" s="30">
        <v>45413</v>
      </c>
      <c r="B4412" s="1" t="s">
        <v>13</v>
      </c>
      <c r="C4412" s="1" t="s">
        <v>290</v>
      </c>
      <c r="D4412" s="1" t="s">
        <v>124</v>
      </c>
      <c r="E4412" s="1" t="str">
        <f>+VLOOKUP(D4412,'[1]Exportar Hoja de Trabajo'!$B$2:$F$2549,2,0)</f>
        <v>LETICIA-ALFREDO VASQUEZ COBO</v>
      </c>
      <c r="F4412" s="1" t="s">
        <v>27</v>
      </c>
      <c r="G4412" s="1" t="s">
        <v>28</v>
      </c>
      <c r="H4412" s="1" t="s">
        <v>29</v>
      </c>
      <c r="I4412" s="5">
        <v>59</v>
      </c>
      <c r="J4412" s="1" t="s">
        <v>30</v>
      </c>
      <c r="K4412" s="1" t="s">
        <v>488</v>
      </c>
    </row>
    <row r="4413" spans="1:11" ht="13.5" thickBot="1">
      <c r="A4413" s="30">
        <v>45413</v>
      </c>
      <c r="B4413" s="1" t="s">
        <v>13</v>
      </c>
      <c r="C4413" s="1" t="s">
        <v>290</v>
      </c>
      <c r="D4413" s="1" t="s">
        <v>76</v>
      </c>
      <c r="E4413" s="1" t="str">
        <f>+VLOOKUP(D4413,'[1]Exportar Hoja de Trabajo'!$B$2:$F$2549,2,0)</f>
        <v>RIONEGRO - JOSE M. CORDOVA</v>
      </c>
      <c r="F4413" s="1" t="s">
        <v>32</v>
      </c>
      <c r="G4413" s="1" t="s">
        <v>33</v>
      </c>
      <c r="H4413" s="1" t="s">
        <v>45</v>
      </c>
      <c r="I4413" s="5">
        <v>1</v>
      </c>
      <c r="J4413" s="1" t="s">
        <v>82</v>
      </c>
      <c r="K4413" s="1" t="s">
        <v>83</v>
      </c>
    </row>
    <row r="4414" spans="1:11" ht="13.5" thickBot="1">
      <c r="A4414" s="30">
        <v>45413</v>
      </c>
      <c r="B4414" s="1" t="s">
        <v>13</v>
      </c>
      <c r="C4414" s="1" t="s">
        <v>290</v>
      </c>
      <c r="D4414" s="1" t="s">
        <v>76</v>
      </c>
      <c r="E4414" s="1" t="str">
        <f>+VLOOKUP(D4414,'[1]Exportar Hoja de Trabajo'!$B$2:$F$2549,2,0)</f>
        <v>RIONEGRO - JOSE M. CORDOVA</v>
      </c>
      <c r="F4414" s="1" t="s">
        <v>6</v>
      </c>
      <c r="G4414" s="1" t="s">
        <v>283</v>
      </c>
      <c r="H4414" s="1" t="s">
        <v>67</v>
      </c>
      <c r="I4414" s="5">
        <v>118</v>
      </c>
      <c r="J4414" s="1" t="s">
        <v>68</v>
      </c>
      <c r="K4414" s="1" t="s">
        <v>69</v>
      </c>
    </row>
    <row r="4415" spans="1:11" ht="13.5" thickBot="1">
      <c r="A4415" s="30">
        <v>45413</v>
      </c>
      <c r="B4415" s="1" t="s">
        <v>162</v>
      </c>
      <c r="C4415" s="1" t="s">
        <v>299</v>
      </c>
      <c r="D4415" s="1" t="s">
        <v>76</v>
      </c>
      <c r="E4415" s="1" t="str">
        <f>+VLOOKUP(D4415,'[1]Exportar Hoja de Trabajo'!$B$2:$F$2549,2,0)</f>
        <v>RIONEGRO - JOSE M. CORDOVA</v>
      </c>
      <c r="F4415" s="1" t="s">
        <v>32</v>
      </c>
      <c r="G4415" s="1" t="s">
        <v>33</v>
      </c>
      <c r="H4415" s="1" t="s">
        <v>150</v>
      </c>
      <c r="I4415" s="5">
        <v>2</v>
      </c>
      <c r="J4415" s="1" t="s">
        <v>131</v>
      </c>
      <c r="K4415" s="1" t="s">
        <v>132</v>
      </c>
    </row>
    <row r="4416" spans="1:11" ht="13.5" thickBot="1">
      <c r="A4416" s="30">
        <v>45413</v>
      </c>
      <c r="B4416" s="1" t="s">
        <v>13</v>
      </c>
      <c r="C4416" s="1" t="s">
        <v>290</v>
      </c>
      <c r="D4416" s="1" t="s">
        <v>76</v>
      </c>
      <c r="E4416" s="1" t="str">
        <f>+VLOOKUP(D4416,'[1]Exportar Hoja de Trabajo'!$B$2:$F$2549,2,0)</f>
        <v>RIONEGRO - JOSE M. CORDOVA</v>
      </c>
      <c r="F4416" s="1" t="s">
        <v>18</v>
      </c>
      <c r="G4416" s="1" t="s">
        <v>19</v>
      </c>
      <c r="H4416" s="1" t="s">
        <v>49</v>
      </c>
      <c r="I4416" s="5">
        <v>346</v>
      </c>
      <c r="J4416" s="1" t="s">
        <v>50</v>
      </c>
      <c r="K4416" s="1" t="s">
        <v>51</v>
      </c>
    </row>
    <row r="4417" spans="1:11" ht="13.5" thickBot="1">
      <c r="A4417" s="30">
        <v>45413</v>
      </c>
      <c r="B4417" s="1" t="s">
        <v>13</v>
      </c>
      <c r="C4417" s="1" t="s">
        <v>290</v>
      </c>
      <c r="D4417" s="1" t="s">
        <v>76</v>
      </c>
      <c r="E4417" s="1" t="str">
        <f>+VLOOKUP(D4417,'[1]Exportar Hoja de Trabajo'!$B$2:$F$2549,2,0)</f>
        <v>RIONEGRO - JOSE M. CORDOVA</v>
      </c>
      <c r="F4417" s="1" t="s">
        <v>18</v>
      </c>
      <c r="G4417" s="1" t="s">
        <v>19</v>
      </c>
      <c r="H4417" s="1" t="s">
        <v>29</v>
      </c>
      <c r="I4417" s="5">
        <v>31</v>
      </c>
      <c r="J4417" s="1" t="s">
        <v>109</v>
      </c>
      <c r="K4417" s="1" t="s">
        <v>110</v>
      </c>
    </row>
    <row r="4418" spans="1:11" ht="13.5" thickBot="1">
      <c r="A4418" s="30">
        <v>45413</v>
      </c>
      <c r="B4418" s="1" t="s">
        <v>13</v>
      </c>
      <c r="C4418" s="1" t="s">
        <v>290</v>
      </c>
      <c r="D4418" s="1" t="s">
        <v>76</v>
      </c>
      <c r="E4418" s="1" t="str">
        <f>+VLOOKUP(D4418,'[1]Exportar Hoja de Trabajo'!$B$2:$F$2549,2,0)</f>
        <v>RIONEGRO - JOSE M. CORDOVA</v>
      </c>
      <c r="F4418" s="1" t="s">
        <v>18</v>
      </c>
      <c r="G4418" s="1" t="s">
        <v>19</v>
      </c>
      <c r="H4418" s="1" t="s">
        <v>62</v>
      </c>
      <c r="I4418" s="5">
        <v>8</v>
      </c>
      <c r="J4418" s="1" t="s">
        <v>34</v>
      </c>
      <c r="K4418" s="1" t="s">
        <v>35</v>
      </c>
    </row>
    <row r="4419" spans="1:11" ht="13.5" thickBot="1">
      <c r="A4419" s="30">
        <v>45413</v>
      </c>
      <c r="B4419" s="1" t="s">
        <v>13</v>
      </c>
      <c r="C4419" s="1" t="s">
        <v>290</v>
      </c>
      <c r="D4419" s="1" t="s">
        <v>76</v>
      </c>
      <c r="E4419" s="1" t="str">
        <f>+VLOOKUP(D4419,'[1]Exportar Hoja de Trabajo'!$B$2:$F$2549,2,0)</f>
        <v>RIONEGRO - JOSE M. CORDOVA</v>
      </c>
      <c r="F4419" s="1" t="s">
        <v>23</v>
      </c>
      <c r="G4419" s="1" t="s">
        <v>24</v>
      </c>
      <c r="H4419" s="1" t="s">
        <v>29</v>
      </c>
      <c r="I4419" s="5">
        <v>21</v>
      </c>
      <c r="J4419" s="1" t="s">
        <v>77</v>
      </c>
      <c r="K4419" s="1" t="s">
        <v>78</v>
      </c>
    </row>
    <row r="4420" spans="1:11" ht="13.5" thickBot="1">
      <c r="A4420" s="30">
        <v>45413</v>
      </c>
      <c r="B4420" s="1" t="s">
        <v>13</v>
      </c>
      <c r="C4420" s="1" t="s">
        <v>290</v>
      </c>
      <c r="D4420" s="1" t="s">
        <v>76</v>
      </c>
      <c r="E4420" s="1" t="str">
        <f>+VLOOKUP(D4420,'[1]Exportar Hoja de Trabajo'!$B$2:$F$2549,2,0)</f>
        <v>RIONEGRO - JOSE M. CORDOVA</v>
      </c>
      <c r="F4420" s="1" t="s">
        <v>23</v>
      </c>
      <c r="G4420" s="1" t="s">
        <v>24</v>
      </c>
      <c r="H4420" s="1" t="s">
        <v>67</v>
      </c>
      <c r="I4420" s="5">
        <v>31</v>
      </c>
      <c r="J4420" s="1" t="s">
        <v>68</v>
      </c>
      <c r="K4420" s="1" t="s">
        <v>69</v>
      </c>
    </row>
    <row r="4421" spans="1:11" ht="13.5" thickBot="1">
      <c r="A4421" s="30">
        <v>45413</v>
      </c>
      <c r="B4421" s="1" t="s">
        <v>13</v>
      </c>
      <c r="C4421" s="1" t="s">
        <v>290</v>
      </c>
      <c r="D4421" s="1" t="s">
        <v>76</v>
      </c>
      <c r="E4421" s="1" t="str">
        <f>+VLOOKUP(D4421,'[1]Exportar Hoja de Trabajo'!$B$2:$F$2549,2,0)</f>
        <v>RIONEGRO - JOSE M. CORDOVA</v>
      </c>
      <c r="F4421" s="1" t="s">
        <v>23</v>
      </c>
      <c r="G4421" s="1" t="s">
        <v>24</v>
      </c>
      <c r="H4421" s="1" t="s">
        <v>20</v>
      </c>
      <c r="I4421" s="5">
        <v>7</v>
      </c>
      <c r="J4421" s="1" t="s">
        <v>167</v>
      </c>
      <c r="K4421" s="1" t="s">
        <v>168</v>
      </c>
    </row>
    <row r="4422" spans="1:11" ht="13.5" thickBot="1">
      <c r="A4422" s="30">
        <v>45413</v>
      </c>
      <c r="B4422" s="1" t="s">
        <v>13</v>
      </c>
      <c r="C4422" s="1" t="s">
        <v>290</v>
      </c>
      <c r="D4422" s="1" t="s">
        <v>76</v>
      </c>
      <c r="E4422" s="1" t="str">
        <f>+VLOOKUP(D4422,'[1]Exportar Hoja de Trabajo'!$B$2:$F$2549,2,0)</f>
        <v>RIONEGRO - JOSE M. CORDOVA</v>
      </c>
      <c r="F4422" s="1" t="s">
        <v>36</v>
      </c>
      <c r="G4422" t="s">
        <v>347</v>
      </c>
      <c r="H4422" s="1" t="s">
        <v>79</v>
      </c>
      <c r="I4422" s="5">
        <v>1</v>
      </c>
      <c r="J4422" s="1" t="s">
        <v>46</v>
      </c>
      <c r="K4422" s="1" t="s">
        <v>47</v>
      </c>
    </row>
    <row r="4423" spans="1:11" ht="13.5" thickBot="1">
      <c r="A4423" s="30">
        <v>45413</v>
      </c>
      <c r="B4423" s="1" t="s">
        <v>13</v>
      </c>
      <c r="C4423" s="1" t="s">
        <v>290</v>
      </c>
      <c r="D4423" s="1" t="s">
        <v>76</v>
      </c>
      <c r="E4423" s="1" t="str">
        <f>+VLOOKUP(D4423,'[1]Exportar Hoja de Trabajo'!$B$2:$F$2549,2,0)</f>
        <v>RIONEGRO - JOSE M. CORDOVA</v>
      </c>
      <c r="F4423" s="1" t="s">
        <v>36</v>
      </c>
      <c r="G4423" t="s">
        <v>347</v>
      </c>
      <c r="H4423" s="1" t="s">
        <v>79</v>
      </c>
      <c r="I4423" s="5">
        <v>7</v>
      </c>
      <c r="J4423" s="1" t="s">
        <v>80</v>
      </c>
      <c r="K4423" s="1" t="s">
        <v>81</v>
      </c>
    </row>
    <row r="4424" spans="1:11" ht="13.5" thickBot="1">
      <c r="A4424" s="30">
        <v>45413</v>
      </c>
      <c r="B4424" s="1" t="s">
        <v>13</v>
      </c>
      <c r="C4424" s="1" t="s">
        <v>290</v>
      </c>
      <c r="D4424" s="1" t="s">
        <v>76</v>
      </c>
      <c r="E4424" s="1" t="str">
        <f>+VLOOKUP(D4424,'[1]Exportar Hoja de Trabajo'!$B$2:$F$2549,2,0)</f>
        <v>RIONEGRO - JOSE M. CORDOVA</v>
      </c>
      <c r="F4424" s="1" t="s">
        <v>36</v>
      </c>
      <c r="G4424" t="s">
        <v>347</v>
      </c>
      <c r="H4424" s="1" t="s">
        <v>55</v>
      </c>
      <c r="I4424" s="5">
        <v>14</v>
      </c>
      <c r="J4424" s="1" t="s">
        <v>46</v>
      </c>
      <c r="K4424" s="1" t="s">
        <v>47</v>
      </c>
    </row>
    <row r="4425" spans="1:11" ht="13.5" thickBot="1">
      <c r="A4425" s="30">
        <v>45413</v>
      </c>
      <c r="B4425" s="1" t="s">
        <v>13</v>
      </c>
      <c r="C4425" s="1" t="s">
        <v>290</v>
      </c>
      <c r="D4425" s="1" t="s">
        <v>76</v>
      </c>
      <c r="E4425" s="1" t="str">
        <f>+VLOOKUP(D4425,'[1]Exportar Hoja de Trabajo'!$B$2:$F$2549,2,0)</f>
        <v>RIONEGRO - JOSE M. CORDOVA</v>
      </c>
      <c r="F4425" s="1" t="s">
        <v>27</v>
      </c>
      <c r="G4425" s="1" t="s">
        <v>28</v>
      </c>
      <c r="H4425" s="1" t="s">
        <v>29</v>
      </c>
      <c r="I4425" s="5">
        <v>12</v>
      </c>
      <c r="J4425" s="1" t="s">
        <v>82</v>
      </c>
      <c r="K4425" s="1" t="s">
        <v>83</v>
      </c>
    </row>
    <row r="4426" spans="1:11" ht="13.5" thickBot="1">
      <c r="A4426" s="30">
        <v>45413</v>
      </c>
      <c r="B4426" s="1" t="s">
        <v>13</v>
      </c>
      <c r="C4426" s="1" t="s">
        <v>290</v>
      </c>
      <c r="D4426" s="1" t="s">
        <v>76</v>
      </c>
      <c r="E4426" s="1" t="str">
        <f>+VLOOKUP(D4426,'[1]Exportar Hoja de Trabajo'!$B$2:$F$2549,2,0)</f>
        <v>RIONEGRO - JOSE M. CORDOVA</v>
      </c>
      <c r="F4426" s="1" t="s">
        <v>27</v>
      </c>
      <c r="G4426" s="1" t="s">
        <v>28</v>
      </c>
      <c r="H4426" s="1" t="s">
        <v>126</v>
      </c>
      <c r="I4426" s="5">
        <v>11</v>
      </c>
      <c r="J4426" s="1" t="s">
        <v>127</v>
      </c>
      <c r="K4426" s="1" t="s">
        <v>128</v>
      </c>
    </row>
    <row r="4427" spans="1:11" ht="13.5" thickBot="1">
      <c r="A4427" s="30">
        <v>45413</v>
      </c>
      <c r="B4427" s="1" t="s">
        <v>13</v>
      </c>
      <c r="C4427" s="1" t="s">
        <v>290</v>
      </c>
      <c r="D4427" s="1" t="s">
        <v>76</v>
      </c>
      <c r="E4427" s="1" t="str">
        <f>+VLOOKUP(D4427,'[1]Exportar Hoja de Trabajo'!$B$2:$F$2549,2,0)</f>
        <v>RIONEGRO - JOSE M. CORDOVA</v>
      </c>
      <c r="F4427" s="1" t="s">
        <v>38</v>
      </c>
      <c r="G4427" s="1" t="s">
        <v>39</v>
      </c>
      <c r="H4427" s="1" t="s">
        <v>45</v>
      </c>
      <c r="I4427" s="5">
        <v>7</v>
      </c>
      <c r="J4427" s="1" t="s">
        <v>46</v>
      </c>
      <c r="K4427" s="1" t="s">
        <v>47</v>
      </c>
    </row>
    <row r="4428" spans="1:11" ht="13.5" thickBot="1">
      <c r="A4428" s="30">
        <v>45413</v>
      </c>
      <c r="B4428" s="1" t="s">
        <v>13</v>
      </c>
      <c r="C4428" s="1" t="s">
        <v>290</v>
      </c>
      <c r="D4428" s="1" t="s">
        <v>76</v>
      </c>
      <c r="E4428" s="1" t="str">
        <f>+VLOOKUP(D4428,'[1]Exportar Hoja de Trabajo'!$B$2:$F$2549,2,0)</f>
        <v>RIONEGRO - JOSE M. CORDOVA</v>
      </c>
      <c r="F4428" s="1" t="s">
        <v>38</v>
      </c>
      <c r="G4428" s="1" t="s">
        <v>39</v>
      </c>
      <c r="H4428" s="1" t="s">
        <v>29</v>
      </c>
      <c r="I4428" s="5">
        <v>477</v>
      </c>
      <c r="J4428" s="1" t="s">
        <v>46</v>
      </c>
      <c r="K4428" s="1" t="s">
        <v>47</v>
      </c>
    </row>
    <row r="4429" spans="1:11" ht="13.5" thickBot="1">
      <c r="A4429" s="30">
        <v>45413</v>
      </c>
      <c r="B4429" s="1" t="s">
        <v>13</v>
      </c>
      <c r="C4429" s="1" t="s">
        <v>290</v>
      </c>
      <c r="D4429" s="1" t="s">
        <v>76</v>
      </c>
      <c r="E4429" s="1" t="str">
        <f>+VLOOKUP(D4429,'[1]Exportar Hoja de Trabajo'!$B$2:$F$2549,2,0)</f>
        <v>RIONEGRO - JOSE M. CORDOVA</v>
      </c>
      <c r="F4429" s="1" t="s">
        <v>38</v>
      </c>
      <c r="G4429" s="1" t="s">
        <v>39</v>
      </c>
      <c r="H4429" s="1" t="s">
        <v>29</v>
      </c>
      <c r="I4429" s="5">
        <v>60</v>
      </c>
      <c r="J4429" s="1" t="s">
        <v>34</v>
      </c>
      <c r="K4429" s="1" t="s">
        <v>35</v>
      </c>
    </row>
    <row r="4430" spans="1:11" ht="13.5" thickBot="1">
      <c r="A4430" s="30">
        <v>45413</v>
      </c>
      <c r="B4430" s="1" t="s">
        <v>13</v>
      </c>
      <c r="C4430" s="1" t="s">
        <v>290</v>
      </c>
      <c r="D4430" s="1" t="s">
        <v>76</v>
      </c>
      <c r="E4430" s="1" t="str">
        <f>+VLOOKUP(D4430,'[1]Exportar Hoja de Trabajo'!$B$2:$F$2549,2,0)</f>
        <v>RIONEGRO - JOSE M. CORDOVA</v>
      </c>
      <c r="F4430" s="1" t="s">
        <v>40</v>
      </c>
      <c r="G4430" s="1" t="s">
        <v>41</v>
      </c>
      <c r="H4430" s="1" t="s">
        <v>45</v>
      </c>
      <c r="I4430" s="5">
        <v>51</v>
      </c>
      <c r="J4430" s="1" t="s">
        <v>46</v>
      </c>
      <c r="K4430" s="1" t="s">
        <v>47</v>
      </c>
    </row>
    <row r="4431" spans="1:11" ht="13.5" thickBot="1">
      <c r="A4431" s="30">
        <v>45413</v>
      </c>
      <c r="B4431" s="1" t="s">
        <v>13</v>
      </c>
      <c r="C4431" s="1" t="s">
        <v>290</v>
      </c>
      <c r="D4431" s="1" t="s">
        <v>76</v>
      </c>
      <c r="E4431" s="1" t="str">
        <f>+VLOOKUP(D4431,'[1]Exportar Hoja de Trabajo'!$B$2:$F$2549,2,0)</f>
        <v>RIONEGRO - JOSE M. CORDOVA</v>
      </c>
      <c r="F4431" s="1" t="s">
        <v>40</v>
      </c>
      <c r="G4431" s="1" t="s">
        <v>41</v>
      </c>
      <c r="H4431" s="1" t="s">
        <v>49</v>
      </c>
      <c r="I4431" s="5">
        <v>349</v>
      </c>
      <c r="J4431" s="1" t="s">
        <v>50</v>
      </c>
      <c r="K4431" s="1" t="s">
        <v>51</v>
      </c>
    </row>
    <row r="4432" spans="1:11" ht="13.5" thickBot="1">
      <c r="A4432" s="30">
        <v>45413</v>
      </c>
      <c r="B4432" s="1" t="s">
        <v>13</v>
      </c>
      <c r="C4432" s="1" t="s">
        <v>290</v>
      </c>
      <c r="D4432" s="1" t="s">
        <v>76</v>
      </c>
      <c r="E4432" s="1" t="str">
        <f>+VLOOKUP(D4432,'[1]Exportar Hoja de Trabajo'!$B$2:$F$2549,2,0)</f>
        <v>RIONEGRO - JOSE M. CORDOVA</v>
      </c>
      <c r="F4432" s="1" t="s">
        <v>40</v>
      </c>
      <c r="G4432" s="1" t="s">
        <v>41</v>
      </c>
      <c r="H4432" s="1" t="s">
        <v>29</v>
      </c>
      <c r="I4432" s="5">
        <v>59</v>
      </c>
      <c r="J4432" s="1" t="s">
        <v>109</v>
      </c>
      <c r="K4432" s="1" t="s">
        <v>110</v>
      </c>
    </row>
    <row r="4433" spans="1:11" ht="13.5" thickBot="1">
      <c r="A4433" s="30">
        <v>45413</v>
      </c>
      <c r="B4433" s="1" t="s">
        <v>13</v>
      </c>
      <c r="C4433" s="1" t="s">
        <v>290</v>
      </c>
      <c r="D4433" s="1" t="s">
        <v>76</v>
      </c>
      <c r="E4433" s="1" t="str">
        <f>+VLOOKUP(D4433,'[1]Exportar Hoja de Trabajo'!$B$2:$F$2549,2,0)</f>
        <v>RIONEGRO - JOSE M. CORDOVA</v>
      </c>
      <c r="F4433" s="1" t="s">
        <v>59</v>
      </c>
      <c r="G4433" s="1" t="s">
        <v>60</v>
      </c>
      <c r="H4433" s="1" t="s">
        <v>45</v>
      </c>
      <c r="I4433" s="5">
        <v>1</v>
      </c>
      <c r="J4433" s="1" t="s">
        <v>46</v>
      </c>
      <c r="K4433" s="1" t="s">
        <v>47</v>
      </c>
    </row>
    <row r="4434" spans="1:11" ht="13.5" thickBot="1">
      <c r="A4434" s="30">
        <v>45413</v>
      </c>
      <c r="B4434" s="1" t="s">
        <v>13</v>
      </c>
      <c r="C4434" s="1" t="s">
        <v>290</v>
      </c>
      <c r="D4434" s="1" t="s">
        <v>84</v>
      </c>
      <c r="E4434" s="1" t="str">
        <f>+VLOOKUP(D4434,'[1]Exportar Hoja de Trabajo'!$B$2:$F$2549,2,0)</f>
        <v>MONTERIA - LOS GARZONES</v>
      </c>
      <c r="F4434" s="1" t="s">
        <v>32</v>
      </c>
      <c r="G4434" s="1" t="s">
        <v>33</v>
      </c>
      <c r="H4434" s="1" t="s">
        <v>29</v>
      </c>
      <c r="I4434" s="5">
        <v>123</v>
      </c>
      <c r="J4434" s="1" t="s">
        <v>30</v>
      </c>
      <c r="K4434" s="1" t="s">
        <v>488</v>
      </c>
    </row>
    <row r="4435" spans="1:11" ht="13.5" thickBot="1">
      <c r="A4435" s="30">
        <v>45413</v>
      </c>
      <c r="B4435" s="1" t="s">
        <v>13</v>
      </c>
      <c r="C4435" s="1" t="s">
        <v>290</v>
      </c>
      <c r="D4435" s="1" t="s">
        <v>84</v>
      </c>
      <c r="E4435" s="1" t="str">
        <f>+VLOOKUP(D4435,'[1]Exportar Hoja de Trabajo'!$B$2:$F$2549,2,0)</f>
        <v>MONTERIA - LOS GARZONES</v>
      </c>
      <c r="F4435" s="1" t="s">
        <v>6</v>
      </c>
      <c r="G4435" s="1" t="s">
        <v>283</v>
      </c>
      <c r="H4435" s="1" t="s">
        <v>29</v>
      </c>
      <c r="I4435" s="5">
        <v>1555</v>
      </c>
      <c r="J4435" s="1" t="s">
        <v>46</v>
      </c>
      <c r="K4435" s="1" t="s">
        <v>47</v>
      </c>
    </row>
    <row r="4436" spans="1:11" ht="13.5" thickBot="1">
      <c r="A4436" s="30">
        <v>45413</v>
      </c>
      <c r="B4436" s="1" t="s">
        <v>13</v>
      </c>
      <c r="C4436" s="1" t="s">
        <v>290</v>
      </c>
      <c r="D4436" s="1" t="s">
        <v>84</v>
      </c>
      <c r="E4436" s="1" t="str">
        <f>+VLOOKUP(D4436,'[1]Exportar Hoja de Trabajo'!$B$2:$F$2549,2,0)</f>
        <v>MONTERIA - LOS GARZONES</v>
      </c>
      <c r="F4436" s="1" t="s">
        <v>40</v>
      </c>
      <c r="G4436" s="1" t="s">
        <v>41</v>
      </c>
      <c r="H4436" s="1" t="s">
        <v>29</v>
      </c>
      <c r="I4436" s="5">
        <v>310</v>
      </c>
      <c r="J4436" s="1" t="s">
        <v>30</v>
      </c>
      <c r="K4436" s="1" t="s">
        <v>488</v>
      </c>
    </row>
    <row r="4437" spans="1:11" ht="13.5" thickBot="1">
      <c r="A4437" s="30">
        <v>45413</v>
      </c>
      <c r="B4437" s="1" t="s">
        <v>13</v>
      </c>
      <c r="C4437" s="1" t="s">
        <v>290</v>
      </c>
      <c r="D4437" s="1" t="s">
        <v>85</v>
      </c>
      <c r="E4437" s="1" t="str">
        <f>+VLOOKUP(D4437,'[1]Exportar Hoja de Trabajo'!$B$2:$F$2549,2,0)</f>
        <v>NEIVA - BENITO SALAS</v>
      </c>
      <c r="F4437" s="1" t="s">
        <v>65</v>
      </c>
      <c r="G4437" s="1" t="s">
        <v>66</v>
      </c>
      <c r="H4437" s="1" t="s">
        <v>29</v>
      </c>
      <c r="I4437" s="5">
        <v>2</v>
      </c>
      <c r="J4437" s="1" t="s">
        <v>46</v>
      </c>
      <c r="K4437" s="1" t="s">
        <v>47</v>
      </c>
    </row>
    <row r="4438" spans="1:11" ht="13.5" thickBot="1">
      <c r="A4438" s="30">
        <v>45413</v>
      </c>
      <c r="B4438" s="1" t="s">
        <v>13</v>
      </c>
      <c r="C4438" s="1" t="s">
        <v>290</v>
      </c>
      <c r="D4438" s="1" t="s">
        <v>85</v>
      </c>
      <c r="E4438" s="1" t="str">
        <f>+VLOOKUP(D4438,'[1]Exportar Hoja de Trabajo'!$B$2:$F$2549,2,0)</f>
        <v>NEIVA - BENITO SALAS</v>
      </c>
      <c r="F4438" s="1" t="s">
        <v>59</v>
      </c>
      <c r="G4438" s="1" t="s">
        <v>60</v>
      </c>
      <c r="H4438" s="1" t="s">
        <v>29</v>
      </c>
      <c r="I4438" s="5">
        <v>33</v>
      </c>
      <c r="J4438" s="1" t="s">
        <v>46</v>
      </c>
      <c r="K4438" s="1" t="s">
        <v>47</v>
      </c>
    </row>
    <row r="4439" spans="1:11" ht="13.5" thickBot="1">
      <c r="A4439" s="30">
        <v>45413</v>
      </c>
      <c r="B4439" s="1" t="s">
        <v>13</v>
      </c>
      <c r="C4439" s="1" t="s">
        <v>290</v>
      </c>
      <c r="D4439" s="1" t="s">
        <v>86</v>
      </c>
      <c r="E4439" s="1" t="str">
        <f>+VLOOKUP(D4439,'[1]Exportar Hoja de Trabajo'!$B$2:$F$2549,2,0)</f>
        <v>PEREIRA - MATECAÑA</v>
      </c>
      <c r="F4439" s="1" t="s">
        <v>32</v>
      </c>
      <c r="G4439" s="1" t="s">
        <v>33</v>
      </c>
      <c r="H4439" s="1" t="s">
        <v>29</v>
      </c>
      <c r="I4439" s="5">
        <v>518</v>
      </c>
      <c r="J4439" s="1" t="s">
        <v>46</v>
      </c>
      <c r="K4439" s="1" t="s">
        <v>47</v>
      </c>
    </row>
    <row r="4440" spans="1:11" ht="13.5" thickBot="1">
      <c r="A4440" s="30">
        <v>45413</v>
      </c>
      <c r="B4440" s="1" t="s">
        <v>13</v>
      </c>
      <c r="C4440" s="1" t="s">
        <v>290</v>
      </c>
      <c r="D4440" s="1" t="s">
        <v>86</v>
      </c>
      <c r="E4440" s="1" t="str">
        <f>+VLOOKUP(D4440,'[1]Exportar Hoja de Trabajo'!$B$2:$F$2549,2,0)</f>
        <v>PEREIRA - MATECAÑA</v>
      </c>
      <c r="F4440" s="1" t="s">
        <v>6</v>
      </c>
      <c r="G4440" s="1" t="s">
        <v>283</v>
      </c>
      <c r="H4440" s="1" t="s">
        <v>45</v>
      </c>
      <c r="I4440" s="5">
        <v>286</v>
      </c>
      <c r="J4440" s="1" t="s">
        <v>46</v>
      </c>
      <c r="K4440" s="1" t="s">
        <v>47</v>
      </c>
    </row>
    <row r="4441" spans="1:11" ht="13.5" thickBot="1">
      <c r="A4441" s="30">
        <v>45413</v>
      </c>
      <c r="B4441" s="1" t="s">
        <v>13</v>
      </c>
      <c r="C4441" s="1" t="s">
        <v>290</v>
      </c>
      <c r="D4441" s="1" t="s">
        <v>86</v>
      </c>
      <c r="E4441" s="1" t="str">
        <f>+VLOOKUP(D4441,'[1]Exportar Hoja de Trabajo'!$B$2:$F$2549,2,0)</f>
        <v>PEREIRA - MATECAÑA</v>
      </c>
      <c r="F4441" s="1" t="s">
        <v>6</v>
      </c>
      <c r="G4441" s="1" t="s">
        <v>283</v>
      </c>
      <c r="H4441" s="1" t="s">
        <v>29</v>
      </c>
      <c r="I4441" s="5">
        <v>757</v>
      </c>
      <c r="J4441" s="1" t="s">
        <v>30</v>
      </c>
      <c r="K4441" s="1" t="s">
        <v>488</v>
      </c>
    </row>
    <row r="4442" spans="1:11" ht="13.5" thickBot="1">
      <c r="A4442" s="30">
        <v>45413</v>
      </c>
      <c r="B4442" s="1" t="s">
        <v>13</v>
      </c>
      <c r="C4442" s="1" t="s">
        <v>290</v>
      </c>
      <c r="D4442" s="1" t="s">
        <v>86</v>
      </c>
      <c r="E4442" s="1" t="str">
        <f>+VLOOKUP(D4442,'[1]Exportar Hoja de Trabajo'!$B$2:$F$2549,2,0)</f>
        <v>PEREIRA - MATECAÑA</v>
      </c>
      <c r="F4442" s="1" t="s">
        <v>6</v>
      </c>
      <c r="G4442" s="1" t="s">
        <v>283</v>
      </c>
      <c r="H4442" s="1" t="s">
        <v>20</v>
      </c>
      <c r="I4442" s="5">
        <v>2</v>
      </c>
      <c r="J4442" s="1" t="s">
        <v>175</v>
      </c>
      <c r="K4442" s="1" t="s">
        <v>176</v>
      </c>
    </row>
    <row r="4443" spans="1:11" ht="13.5" thickBot="1">
      <c r="A4443" s="30">
        <v>45413</v>
      </c>
      <c r="B4443" s="1" t="s">
        <v>13</v>
      </c>
      <c r="C4443" s="1" t="s">
        <v>290</v>
      </c>
      <c r="D4443" s="1" t="s">
        <v>86</v>
      </c>
      <c r="E4443" s="1" t="str">
        <f>+VLOOKUP(D4443,'[1]Exportar Hoja de Trabajo'!$B$2:$F$2549,2,0)</f>
        <v>PEREIRA - MATECAÑA</v>
      </c>
      <c r="F4443" s="1" t="s">
        <v>65</v>
      </c>
      <c r="G4443" s="1" t="s">
        <v>66</v>
      </c>
      <c r="H4443" s="1" t="s">
        <v>49</v>
      </c>
      <c r="I4443" s="5">
        <v>2</v>
      </c>
      <c r="J4443" s="1" t="s">
        <v>50</v>
      </c>
      <c r="K4443" s="1" t="s">
        <v>51</v>
      </c>
    </row>
    <row r="4444" spans="1:11" ht="13.5" thickBot="1">
      <c r="A4444" s="30">
        <v>45413</v>
      </c>
      <c r="B4444" s="1" t="s">
        <v>13</v>
      </c>
      <c r="C4444" s="1" t="s">
        <v>290</v>
      </c>
      <c r="D4444" s="1" t="s">
        <v>86</v>
      </c>
      <c r="E4444" s="1" t="str">
        <f>+VLOOKUP(D4444,'[1]Exportar Hoja de Trabajo'!$B$2:$F$2549,2,0)</f>
        <v>PEREIRA - MATECAÑA</v>
      </c>
      <c r="F4444" s="1" t="s">
        <v>18</v>
      </c>
      <c r="G4444" s="1" t="s">
        <v>19</v>
      </c>
      <c r="H4444" s="1" t="s">
        <v>49</v>
      </c>
      <c r="I4444" s="5">
        <v>82</v>
      </c>
      <c r="J4444" s="1" t="s">
        <v>50</v>
      </c>
      <c r="K4444" s="1" t="s">
        <v>51</v>
      </c>
    </row>
    <row r="4445" spans="1:11" ht="13.5" thickBot="1">
      <c r="A4445" s="30">
        <v>45413</v>
      </c>
      <c r="B4445" s="1" t="s">
        <v>13</v>
      </c>
      <c r="C4445" s="1" t="s">
        <v>290</v>
      </c>
      <c r="D4445" s="1" t="s">
        <v>86</v>
      </c>
      <c r="E4445" s="1" t="str">
        <f>+VLOOKUP(D4445,'[1]Exportar Hoja de Trabajo'!$B$2:$F$2549,2,0)</f>
        <v>PEREIRA - MATECAÑA</v>
      </c>
      <c r="F4445" s="1" t="s">
        <v>23</v>
      </c>
      <c r="G4445" s="1" t="s">
        <v>24</v>
      </c>
      <c r="H4445" s="1" t="s">
        <v>29</v>
      </c>
      <c r="I4445" s="5">
        <v>616</v>
      </c>
      <c r="J4445" s="1" t="s">
        <v>46</v>
      </c>
      <c r="K4445" s="1" t="s">
        <v>47</v>
      </c>
    </row>
    <row r="4446" spans="1:11" ht="13.5" thickBot="1">
      <c r="A4446" s="30">
        <v>45413</v>
      </c>
      <c r="B4446" s="1" t="s">
        <v>13</v>
      </c>
      <c r="C4446" s="1" t="s">
        <v>290</v>
      </c>
      <c r="D4446" s="1" t="s">
        <v>86</v>
      </c>
      <c r="E4446" s="1" t="str">
        <f>+VLOOKUP(D4446,'[1]Exportar Hoja de Trabajo'!$B$2:$F$2549,2,0)</f>
        <v>PEREIRA - MATECAÑA</v>
      </c>
      <c r="F4446" s="1" t="s">
        <v>23</v>
      </c>
      <c r="G4446" s="1" t="s">
        <v>24</v>
      </c>
      <c r="H4446" s="1" t="s">
        <v>49</v>
      </c>
      <c r="I4446" s="5">
        <v>82</v>
      </c>
      <c r="J4446" s="1" t="s">
        <v>50</v>
      </c>
      <c r="K4446" s="1" t="s">
        <v>51</v>
      </c>
    </row>
    <row r="4447" spans="1:11" ht="13.5" thickBot="1">
      <c r="A4447" s="30">
        <v>45413</v>
      </c>
      <c r="B4447" s="1" t="s">
        <v>162</v>
      </c>
      <c r="C4447" s="1" t="s">
        <v>299</v>
      </c>
      <c r="D4447" s="1" t="s">
        <v>76</v>
      </c>
      <c r="E4447" s="1" t="str">
        <f>+VLOOKUP(D4447,'[1]Exportar Hoja de Trabajo'!$B$2:$F$2549,2,0)</f>
        <v>RIONEGRO - JOSE M. CORDOVA</v>
      </c>
      <c r="F4447" s="1" t="s">
        <v>18</v>
      </c>
      <c r="G4447" s="1" t="s">
        <v>19</v>
      </c>
      <c r="H4447" s="1" t="s">
        <v>133</v>
      </c>
      <c r="I4447" s="5">
        <v>2</v>
      </c>
      <c r="J4447" s="1" t="s">
        <v>131</v>
      </c>
      <c r="K4447" s="1" t="s">
        <v>132</v>
      </c>
    </row>
    <row r="4448" spans="1:11" ht="13.5" thickBot="1">
      <c r="A4448" s="30">
        <v>45413</v>
      </c>
      <c r="B4448" s="1" t="s">
        <v>162</v>
      </c>
      <c r="C4448" s="1" t="s">
        <v>299</v>
      </c>
      <c r="D4448" s="1" t="s">
        <v>76</v>
      </c>
      <c r="E4448" s="1" t="str">
        <f>+VLOOKUP(D4448,'[1]Exportar Hoja de Trabajo'!$B$2:$F$2549,2,0)</f>
        <v>RIONEGRO - JOSE M. CORDOVA</v>
      </c>
      <c r="F4448" s="1" t="s">
        <v>59</v>
      </c>
      <c r="G4448" s="1" t="s">
        <v>60</v>
      </c>
      <c r="H4448" s="1" t="s">
        <v>165</v>
      </c>
      <c r="I4448" s="5">
        <v>2</v>
      </c>
      <c r="J4448" s="1" t="s">
        <v>131</v>
      </c>
      <c r="K4448" s="1" t="s">
        <v>132</v>
      </c>
    </row>
    <row r="4449" spans="1:11" ht="13.5" thickBot="1">
      <c r="A4449" s="30">
        <v>45413</v>
      </c>
      <c r="B4449" s="1" t="s">
        <v>162</v>
      </c>
      <c r="C4449" s="1" t="s">
        <v>299</v>
      </c>
      <c r="D4449" s="1" t="s">
        <v>76</v>
      </c>
      <c r="E4449" s="1" t="str">
        <f>+VLOOKUP(D4449,'[1]Exportar Hoja de Trabajo'!$B$2:$F$2549,2,0)</f>
        <v>RIONEGRO - JOSE M. CORDOVA</v>
      </c>
      <c r="F4449" s="1" t="s">
        <v>18</v>
      </c>
      <c r="G4449" s="1" t="s">
        <v>19</v>
      </c>
      <c r="H4449" s="1" t="s">
        <v>149</v>
      </c>
      <c r="I4449" s="5">
        <v>6</v>
      </c>
      <c r="J4449" s="1" t="s">
        <v>131</v>
      </c>
      <c r="K4449" s="1" t="s">
        <v>132</v>
      </c>
    </row>
    <row r="4450" spans="1:11" ht="13.5" thickBot="1">
      <c r="A4450" s="30">
        <v>45413</v>
      </c>
      <c r="B4450" s="1" t="s">
        <v>162</v>
      </c>
      <c r="C4450" s="1" t="s">
        <v>299</v>
      </c>
      <c r="D4450" s="1" t="s">
        <v>76</v>
      </c>
      <c r="E4450" s="1" t="str">
        <f>+VLOOKUP(D4450,'[1]Exportar Hoja de Trabajo'!$B$2:$F$2549,2,0)</f>
        <v>RIONEGRO - JOSE M. CORDOVA</v>
      </c>
      <c r="F4450" s="1" t="s">
        <v>6</v>
      </c>
      <c r="G4450" s="1" t="s">
        <v>283</v>
      </c>
      <c r="H4450" s="1" t="s">
        <v>135</v>
      </c>
      <c r="I4450" s="5">
        <v>1</v>
      </c>
      <c r="J4450" s="1" t="s">
        <v>131</v>
      </c>
      <c r="K4450" s="1" t="s">
        <v>132</v>
      </c>
    </row>
    <row r="4451" spans="1:11" ht="13.5" thickBot="1">
      <c r="A4451" s="30">
        <v>45413</v>
      </c>
      <c r="B4451" s="1" t="s">
        <v>172</v>
      </c>
      <c r="C4451" s="1" t="s">
        <v>295</v>
      </c>
      <c r="D4451" s="1" t="s">
        <v>140</v>
      </c>
      <c r="E4451" s="1" t="str">
        <f>+VLOOKUP(D4451,'[1]Exportar Hoja de Trabajo'!$B$2:$F$2549,2,0)</f>
        <v>MEDELLIN - OLAYA HERRERA</v>
      </c>
      <c r="F4451" s="1" t="s">
        <v>40</v>
      </c>
      <c r="G4451" s="1" t="s">
        <v>41</v>
      </c>
      <c r="H4451" s="1" t="s">
        <v>143</v>
      </c>
      <c r="I4451" s="5">
        <v>79</v>
      </c>
      <c r="J4451" s="1" t="s">
        <v>172</v>
      </c>
      <c r="K4451" s="1" t="s">
        <v>222</v>
      </c>
    </row>
    <row r="4452" spans="1:11" ht="13.5" thickBot="1">
      <c r="A4452" s="30">
        <v>45413</v>
      </c>
      <c r="B4452" s="1" t="s">
        <v>13</v>
      </c>
      <c r="C4452" s="1" t="s">
        <v>290</v>
      </c>
      <c r="D4452" s="1" t="s">
        <v>86</v>
      </c>
      <c r="E4452" s="1" t="str">
        <f>+VLOOKUP(D4452,'[1]Exportar Hoja de Trabajo'!$B$2:$F$2549,2,0)</f>
        <v>PEREIRA - MATECAÑA</v>
      </c>
      <c r="F4452" s="1" t="s">
        <v>40</v>
      </c>
      <c r="G4452" s="1" t="s">
        <v>41</v>
      </c>
      <c r="H4452" s="1" t="s">
        <v>29</v>
      </c>
      <c r="I4452" s="5">
        <v>269</v>
      </c>
      <c r="J4452" s="1" t="s">
        <v>30</v>
      </c>
      <c r="K4452" s="1" t="s">
        <v>488</v>
      </c>
    </row>
    <row r="4453" spans="1:11" ht="13.5" thickBot="1">
      <c r="A4453" s="30">
        <v>45413</v>
      </c>
      <c r="B4453" s="1" t="s">
        <v>13</v>
      </c>
      <c r="C4453" s="1" t="s">
        <v>290</v>
      </c>
      <c r="D4453" s="1" t="s">
        <v>87</v>
      </c>
      <c r="E4453" s="1" t="str">
        <f>+VLOOKUP(D4453,'[1]Exportar Hoja de Trabajo'!$B$2:$F$2549,2,0)</f>
        <v>PASTO - ANTONIO NARIQO</v>
      </c>
      <c r="F4453" s="1" t="s">
        <v>23</v>
      </c>
      <c r="G4453" s="1" t="s">
        <v>24</v>
      </c>
      <c r="H4453" s="1" t="s">
        <v>29</v>
      </c>
      <c r="I4453" s="5">
        <v>48</v>
      </c>
      <c r="J4453" s="1" t="s">
        <v>30</v>
      </c>
      <c r="K4453" s="1" t="s">
        <v>488</v>
      </c>
    </row>
    <row r="4454" spans="1:11" ht="13.5" thickBot="1">
      <c r="A4454" s="30">
        <v>45413</v>
      </c>
      <c r="B4454" s="1" t="s">
        <v>13</v>
      </c>
      <c r="C4454" s="1" t="s">
        <v>290</v>
      </c>
      <c r="D4454" s="1" t="s">
        <v>87</v>
      </c>
      <c r="E4454" s="1" t="str">
        <f>+VLOOKUP(D4454,'[1]Exportar Hoja de Trabajo'!$B$2:$F$2549,2,0)</f>
        <v>PASTO - ANTONIO NARIQO</v>
      </c>
      <c r="F4454" s="1" t="s">
        <v>27</v>
      </c>
      <c r="G4454" s="1" t="s">
        <v>28</v>
      </c>
      <c r="H4454" s="1" t="s">
        <v>45</v>
      </c>
      <c r="I4454" s="5">
        <v>4</v>
      </c>
      <c r="J4454" s="1" t="s">
        <v>46</v>
      </c>
      <c r="K4454" s="1" t="s">
        <v>47</v>
      </c>
    </row>
    <row r="4455" spans="1:11" ht="13.5" thickBot="1">
      <c r="A4455" s="30">
        <v>45413</v>
      </c>
      <c r="B4455" s="1" t="s">
        <v>13</v>
      </c>
      <c r="C4455" s="1" t="s">
        <v>290</v>
      </c>
      <c r="D4455" s="1" t="s">
        <v>87</v>
      </c>
      <c r="E4455" s="1" t="str">
        <f>+VLOOKUP(D4455,'[1]Exportar Hoja de Trabajo'!$B$2:$F$2549,2,0)</f>
        <v>PASTO - ANTONIO NARIQO</v>
      </c>
      <c r="F4455" s="1" t="s">
        <v>27</v>
      </c>
      <c r="G4455" s="1" t="s">
        <v>28</v>
      </c>
      <c r="H4455" s="1" t="s">
        <v>29</v>
      </c>
      <c r="I4455" s="5">
        <v>155</v>
      </c>
      <c r="J4455" s="1" t="s">
        <v>46</v>
      </c>
      <c r="K4455" s="1" t="s">
        <v>47</v>
      </c>
    </row>
    <row r="4456" spans="1:11" ht="13.5" thickBot="1">
      <c r="A4456" s="30">
        <v>45413</v>
      </c>
      <c r="B4456" s="1" t="s">
        <v>13</v>
      </c>
      <c r="C4456" s="1" t="s">
        <v>290</v>
      </c>
      <c r="D4456" s="1" t="s">
        <v>88</v>
      </c>
      <c r="E4456" s="1" t="str">
        <f>+VLOOKUP(D4456,'[1]Exportar Hoja de Trabajo'!$B$2:$F$2549,2,0)</f>
        <v>ALMIRANTE PADILLA</v>
      </c>
      <c r="F4456" s="1" t="s">
        <v>6</v>
      </c>
      <c r="G4456" s="1" t="s">
        <v>283</v>
      </c>
      <c r="H4456" s="1" t="s">
        <v>45</v>
      </c>
      <c r="I4456" s="5">
        <v>77</v>
      </c>
      <c r="J4456" s="1" t="s">
        <v>46</v>
      </c>
      <c r="K4456" s="1" t="s">
        <v>47</v>
      </c>
    </row>
    <row r="4457" spans="1:11" ht="13.5" thickBot="1">
      <c r="A4457" s="30">
        <v>45413</v>
      </c>
      <c r="B4457" s="1" t="s">
        <v>13</v>
      </c>
      <c r="C4457" s="1" t="s">
        <v>290</v>
      </c>
      <c r="D4457" s="1" t="s">
        <v>88</v>
      </c>
      <c r="E4457" s="1" t="str">
        <f>+VLOOKUP(D4457,'[1]Exportar Hoja de Trabajo'!$B$2:$F$2549,2,0)</f>
        <v>ALMIRANTE PADILLA</v>
      </c>
      <c r="F4457" s="1" t="s">
        <v>18</v>
      </c>
      <c r="G4457" s="1" t="s">
        <v>19</v>
      </c>
      <c r="H4457" s="1" t="s">
        <v>29</v>
      </c>
      <c r="I4457" s="5">
        <v>127</v>
      </c>
      <c r="J4457" s="1" t="s">
        <v>46</v>
      </c>
      <c r="K4457" s="1" t="s">
        <v>47</v>
      </c>
    </row>
    <row r="4458" spans="1:11" ht="13.5" thickBot="1">
      <c r="A4458" s="30">
        <v>45413</v>
      </c>
      <c r="B4458" s="1" t="s">
        <v>13</v>
      </c>
      <c r="C4458" s="1" t="s">
        <v>290</v>
      </c>
      <c r="D4458" s="1" t="s">
        <v>88</v>
      </c>
      <c r="E4458" s="1" t="str">
        <f>+VLOOKUP(D4458,'[1]Exportar Hoja de Trabajo'!$B$2:$F$2549,2,0)</f>
        <v>ALMIRANTE PADILLA</v>
      </c>
      <c r="F4458" s="1" t="s">
        <v>23</v>
      </c>
      <c r="G4458" s="1" t="s">
        <v>24</v>
      </c>
      <c r="H4458" s="1" t="s">
        <v>29</v>
      </c>
      <c r="I4458" s="5">
        <v>128</v>
      </c>
      <c r="J4458" s="1" t="s">
        <v>46</v>
      </c>
      <c r="K4458" s="1" t="s">
        <v>47</v>
      </c>
    </row>
    <row r="4459" spans="1:11" ht="13.5" thickBot="1">
      <c r="A4459" s="30">
        <v>45413</v>
      </c>
      <c r="B4459" s="1" t="s">
        <v>13</v>
      </c>
      <c r="C4459" s="1" t="s">
        <v>290</v>
      </c>
      <c r="D4459" s="1" t="s">
        <v>88</v>
      </c>
      <c r="E4459" s="1" t="str">
        <f>+VLOOKUP(D4459,'[1]Exportar Hoja de Trabajo'!$B$2:$F$2549,2,0)</f>
        <v>ALMIRANTE PADILLA</v>
      </c>
      <c r="F4459" s="1" t="s">
        <v>59</v>
      </c>
      <c r="G4459" s="1" t="s">
        <v>60</v>
      </c>
      <c r="H4459" s="1" t="s">
        <v>29</v>
      </c>
      <c r="I4459" s="5">
        <v>54</v>
      </c>
      <c r="J4459" s="1" t="s">
        <v>30</v>
      </c>
      <c r="K4459" s="1" t="s">
        <v>488</v>
      </c>
    </row>
    <row r="4460" spans="1:11" ht="13.5" thickBot="1">
      <c r="A4460" s="30">
        <v>45413</v>
      </c>
      <c r="B4460" s="1" t="s">
        <v>13</v>
      </c>
      <c r="C4460" s="1" t="s">
        <v>290</v>
      </c>
      <c r="D4460" s="1" t="s">
        <v>89</v>
      </c>
      <c r="E4460" s="1" t="str">
        <f>+VLOOKUP(D4460,'[1]Exportar Hoja de Trabajo'!$B$2:$F$2549,2,0)</f>
        <v>SIMON BOLIVAR</v>
      </c>
      <c r="F4460" s="1" t="s">
        <v>23</v>
      </c>
      <c r="G4460" s="1" t="s">
        <v>24</v>
      </c>
      <c r="H4460" s="1" t="s">
        <v>45</v>
      </c>
      <c r="I4460" s="5">
        <v>13</v>
      </c>
      <c r="J4460" s="1" t="s">
        <v>46</v>
      </c>
      <c r="K4460" s="1" t="s">
        <v>47</v>
      </c>
    </row>
    <row r="4461" spans="1:11" ht="13.5" thickBot="1">
      <c r="A4461" s="30">
        <v>45413</v>
      </c>
      <c r="B4461" s="1" t="s">
        <v>13</v>
      </c>
      <c r="C4461" s="1" t="s">
        <v>290</v>
      </c>
      <c r="D4461" s="1" t="s">
        <v>89</v>
      </c>
      <c r="E4461" s="1" t="str">
        <f>+VLOOKUP(D4461,'[1]Exportar Hoja de Trabajo'!$B$2:$F$2549,2,0)</f>
        <v>SIMON BOLIVAR</v>
      </c>
      <c r="F4461" s="1" t="s">
        <v>36</v>
      </c>
      <c r="G4461" t="s">
        <v>347</v>
      </c>
      <c r="H4461" s="1" t="s">
        <v>29</v>
      </c>
      <c r="I4461" s="5">
        <v>3</v>
      </c>
      <c r="J4461" s="1" t="s">
        <v>30</v>
      </c>
      <c r="K4461" s="1" t="s">
        <v>488</v>
      </c>
    </row>
    <row r="4462" spans="1:11" ht="13.5" thickBot="1">
      <c r="A4462" s="30">
        <v>45413</v>
      </c>
      <c r="B4462" s="1" t="s">
        <v>13</v>
      </c>
      <c r="C4462" s="1" t="s">
        <v>290</v>
      </c>
      <c r="D4462" s="1" t="s">
        <v>89</v>
      </c>
      <c r="E4462" s="1" t="str">
        <f>+VLOOKUP(D4462,'[1]Exportar Hoja de Trabajo'!$B$2:$F$2549,2,0)</f>
        <v>SIMON BOLIVAR</v>
      </c>
      <c r="F4462" s="1" t="s">
        <v>27</v>
      </c>
      <c r="G4462" s="1" t="s">
        <v>28</v>
      </c>
      <c r="H4462" s="1" t="s">
        <v>29</v>
      </c>
      <c r="I4462" s="5">
        <v>269</v>
      </c>
      <c r="J4462" s="1" t="s">
        <v>30</v>
      </c>
      <c r="K4462" s="1" t="s">
        <v>488</v>
      </c>
    </row>
    <row r="4463" spans="1:11" ht="13.5" thickBot="1">
      <c r="A4463" s="30">
        <v>45413</v>
      </c>
      <c r="B4463" s="1" t="s">
        <v>186</v>
      </c>
      <c r="C4463" s="1" t="s">
        <v>297</v>
      </c>
      <c r="D4463" s="1" t="s">
        <v>5</v>
      </c>
      <c r="E4463" s="1" t="str">
        <f>+VLOOKUP(D4463,'[1]Exportar Hoja de Trabajo'!$B$2:$F$2549,2,0)</f>
        <v>BOGOTA - EL DORADO LUIS CARLOS GALAN SARMIENTO</v>
      </c>
      <c r="F4463" s="1" t="s">
        <v>18</v>
      </c>
      <c r="G4463" s="1" t="s">
        <v>19</v>
      </c>
      <c r="H4463" s="1" t="s">
        <v>193</v>
      </c>
      <c r="I4463" s="5">
        <v>1</v>
      </c>
      <c r="J4463" s="1" t="s">
        <v>90</v>
      </c>
      <c r="K4463" s="1" t="s">
        <v>194</v>
      </c>
    </row>
    <row r="4464" spans="1:11" ht="13.5" thickBot="1">
      <c r="A4464" s="30">
        <v>45413</v>
      </c>
      <c r="B4464" s="1" t="s">
        <v>186</v>
      </c>
      <c r="C4464" s="1" t="s">
        <v>297</v>
      </c>
      <c r="D4464" s="1" t="s">
        <v>5</v>
      </c>
      <c r="E4464" s="1" t="str">
        <f>+VLOOKUP(D4464,'[1]Exportar Hoja de Trabajo'!$B$2:$F$2549,2,0)</f>
        <v>BOGOTA - EL DORADO LUIS CARLOS GALAN SARMIENTO</v>
      </c>
      <c r="F4464" s="1" t="s">
        <v>6</v>
      </c>
      <c r="G4464" s="1" t="s">
        <v>283</v>
      </c>
      <c r="H4464" s="1" t="s">
        <v>7</v>
      </c>
      <c r="I4464" s="5">
        <v>22</v>
      </c>
      <c r="J4464" s="1" t="s">
        <v>189</v>
      </c>
      <c r="K4464" s="1" t="s">
        <v>190</v>
      </c>
    </row>
    <row r="4465" spans="1:11" ht="13.5" thickBot="1">
      <c r="A4465" s="30">
        <v>45413</v>
      </c>
      <c r="B4465" s="1" t="s">
        <v>13</v>
      </c>
      <c r="C4465" s="1" t="s">
        <v>290</v>
      </c>
      <c r="D4465" s="1" t="s">
        <v>14</v>
      </c>
      <c r="E4465" s="1" t="str">
        <f>+VLOOKUP(D4465,'[1]Exportar Hoja de Trabajo'!$B$2:$F$2549,2,0)</f>
        <v>SAN ANDRES-GUSTAVO ROJAS PINILLA</v>
      </c>
      <c r="F4465" s="1" t="s">
        <v>23</v>
      </c>
      <c r="G4465" s="1" t="s">
        <v>24</v>
      </c>
      <c r="H4465" s="1" t="s">
        <v>15</v>
      </c>
      <c r="I4465" s="5">
        <v>18</v>
      </c>
      <c r="J4465" s="1" t="s">
        <v>25</v>
      </c>
      <c r="K4465" s="1" t="s">
        <v>26</v>
      </c>
    </row>
    <row r="4466" spans="1:11" ht="13.5" thickBot="1">
      <c r="A4466" s="30">
        <v>45413</v>
      </c>
      <c r="B4466" s="1" t="s">
        <v>13</v>
      </c>
      <c r="C4466" s="1" t="s">
        <v>290</v>
      </c>
      <c r="D4466" s="1" t="s">
        <v>14</v>
      </c>
      <c r="E4466" s="1" t="str">
        <f>+VLOOKUP(D4466,'[1]Exportar Hoja de Trabajo'!$B$2:$F$2549,2,0)</f>
        <v>SAN ANDRES-GUSTAVO ROJAS PINILLA</v>
      </c>
      <c r="F4466" s="1" t="s">
        <v>27</v>
      </c>
      <c r="G4466" s="1" t="s">
        <v>28</v>
      </c>
      <c r="H4466" s="1" t="s">
        <v>15</v>
      </c>
      <c r="I4466" s="5">
        <v>18</v>
      </c>
      <c r="J4466" s="1" t="s">
        <v>25</v>
      </c>
      <c r="K4466" s="1" t="s">
        <v>26</v>
      </c>
    </row>
    <row r="4467" spans="1:11" ht="13.5" thickBot="1">
      <c r="A4467" s="30">
        <v>45413</v>
      </c>
      <c r="B4467" s="1" t="s">
        <v>13</v>
      </c>
      <c r="C4467" s="1" t="s">
        <v>290</v>
      </c>
      <c r="D4467" s="1" t="s">
        <v>14</v>
      </c>
      <c r="E4467" s="1" t="str">
        <f>+VLOOKUP(D4467,'[1]Exportar Hoja de Trabajo'!$B$2:$F$2549,2,0)</f>
        <v>SAN ANDRES-GUSTAVO ROJAS PINILLA</v>
      </c>
      <c r="F4467" s="1" t="s">
        <v>40</v>
      </c>
      <c r="G4467" s="1" t="s">
        <v>41</v>
      </c>
      <c r="H4467" s="1" t="s">
        <v>29</v>
      </c>
      <c r="I4467" s="5">
        <v>1034</v>
      </c>
      <c r="J4467" s="1" t="s">
        <v>30</v>
      </c>
      <c r="K4467" s="1" t="s">
        <v>488</v>
      </c>
    </row>
    <row r="4468" spans="1:11" ht="13.5" thickBot="1">
      <c r="A4468" s="30">
        <v>45413</v>
      </c>
      <c r="B4468" s="1" t="s">
        <v>13</v>
      </c>
      <c r="C4468" s="1" t="s">
        <v>290</v>
      </c>
      <c r="D4468" s="1" t="s">
        <v>14</v>
      </c>
      <c r="E4468" s="1" t="str">
        <f>+VLOOKUP(D4468,'[1]Exportar Hoja de Trabajo'!$B$2:$F$2549,2,0)</f>
        <v>SAN ANDRES-GUSTAVO ROJAS PINILLA</v>
      </c>
      <c r="F4468" s="1" t="s">
        <v>40</v>
      </c>
      <c r="G4468" s="1" t="s">
        <v>41</v>
      </c>
      <c r="H4468" s="1" t="s">
        <v>15</v>
      </c>
      <c r="I4468" s="5">
        <v>169</v>
      </c>
      <c r="J4468" s="1" t="s">
        <v>16</v>
      </c>
      <c r="K4468" s="1" t="s">
        <v>17</v>
      </c>
    </row>
    <row r="4469" spans="1:11" ht="13.5" thickBot="1">
      <c r="A4469" s="30">
        <v>45413</v>
      </c>
      <c r="B4469" s="1" t="s">
        <v>13</v>
      </c>
      <c r="C4469" s="1" t="s">
        <v>290</v>
      </c>
      <c r="D4469" s="1" t="s">
        <v>31</v>
      </c>
      <c r="E4469" s="1" t="str">
        <f>+VLOOKUP(D4469,'[1]Exportar Hoja de Trabajo'!$B$2:$F$2549,2,0)</f>
        <v>EL EDEN</v>
      </c>
      <c r="F4469" s="1" t="s">
        <v>32</v>
      </c>
      <c r="G4469" s="1" t="s">
        <v>33</v>
      </c>
      <c r="H4469" s="1" t="s">
        <v>29</v>
      </c>
      <c r="I4469" s="5">
        <v>146</v>
      </c>
      <c r="J4469" s="1" t="s">
        <v>46</v>
      </c>
      <c r="K4469" s="1" t="s">
        <v>47</v>
      </c>
    </row>
    <row r="4470" spans="1:11" ht="13.5" thickBot="1">
      <c r="A4470" s="30">
        <v>45413</v>
      </c>
      <c r="B4470" s="1" t="s">
        <v>13</v>
      </c>
      <c r="C4470" s="1" t="s">
        <v>290</v>
      </c>
      <c r="D4470" s="1" t="s">
        <v>31</v>
      </c>
      <c r="E4470" s="1" t="str">
        <f>+VLOOKUP(D4470,'[1]Exportar Hoja de Trabajo'!$B$2:$F$2549,2,0)</f>
        <v>EL EDEN</v>
      </c>
      <c r="F4470" s="1" t="s">
        <v>32</v>
      </c>
      <c r="G4470" s="1" t="s">
        <v>33</v>
      </c>
      <c r="H4470" s="1" t="s">
        <v>15</v>
      </c>
      <c r="I4470" s="5">
        <v>18</v>
      </c>
      <c r="J4470" s="1" t="s">
        <v>16</v>
      </c>
      <c r="K4470" s="1" t="s">
        <v>17</v>
      </c>
    </row>
    <row r="4471" spans="1:11" ht="13.5" thickBot="1">
      <c r="A4471" s="30">
        <v>45413</v>
      </c>
      <c r="B4471" s="1" t="s">
        <v>13</v>
      </c>
      <c r="C4471" s="1" t="s">
        <v>290</v>
      </c>
      <c r="D4471" s="1" t="s">
        <v>31</v>
      </c>
      <c r="E4471" s="1" t="str">
        <f>+VLOOKUP(D4471,'[1]Exportar Hoja de Trabajo'!$B$2:$F$2549,2,0)</f>
        <v>EL EDEN</v>
      </c>
      <c r="F4471" s="1" t="s">
        <v>6</v>
      </c>
      <c r="G4471" s="1" t="s">
        <v>283</v>
      </c>
      <c r="H4471" s="1" t="s">
        <v>29</v>
      </c>
      <c r="I4471" s="5">
        <v>919</v>
      </c>
      <c r="J4471" s="1" t="s">
        <v>46</v>
      </c>
      <c r="K4471" s="1" t="s">
        <v>47</v>
      </c>
    </row>
    <row r="4472" spans="1:11" ht="13.5" thickBot="1">
      <c r="A4472" s="30">
        <v>45413</v>
      </c>
      <c r="B4472" s="1" t="s">
        <v>13</v>
      </c>
      <c r="C4472" s="1" t="s">
        <v>290</v>
      </c>
      <c r="D4472" s="1" t="s">
        <v>31</v>
      </c>
      <c r="E4472" s="1" t="str">
        <f>+VLOOKUP(D4472,'[1]Exportar Hoja de Trabajo'!$B$2:$F$2549,2,0)</f>
        <v>EL EDEN</v>
      </c>
      <c r="F4472" s="1" t="s">
        <v>6</v>
      </c>
      <c r="G4472" s="1" t="s">
        <v>283</v>
      </c>
      <c r="H4472" s="1" t="s">
        <v>29</v>
      </c>
      <c r="I4472" s="5">
        <v>154</v>
      </c>
      <c r="J4472" s="1" t="s">
        <v>30</v>
      </c>
      <c r="K4472" s="1" t="s">
        <v>488</v>
      </c>
    </row>
    <row r="4473" spans="1:11" ht="13.5" thickBot="1">
      <c r="A4473" s="30">
        <v>45413</v>
      </c>
      <c r="B4473" s="1" t="s">
        <v>13</v>
      </c>
      <c r="C4473" s="1" t="s">
        <v>290</v>
      </c>
      <c r="D4473" s="1" t="s">
        <v>31</v>
      </c>
      <c r="E4473" s="1" t="str">
        <f>+VLOOKUP(D4473,'[1]Exportar Hoja de Trabajo'!$B$2:$F$2549,2,0)</f>
        <v>EL EDEN</v>
      </c>
      <c r="F4473" s="1" t="s">
        <v>23</v>
      </c>
      <c r="G4473" s="1" t="s">
        <v>24</v>
      </c>
      <c r="H4473" s="1" t="s">
        <v>29</v>
      </c>
      <c r="I4473" s="5">
        <v>13</v>
      </c>
      <c r="J4473" s="1" t="s">
        <v>34</v>
      </c>
      <c r="K4473" s="1" t="s">
        <v>35</v>
      </c>
    </row>
    <row r="4474" spans="1:11" ht="13.5" thickBot="1">
      <c r="A4474" s="30">
        <v>45413</v>
      </c>
      <c r="B4474" s="1" t="s">
        <v>13</v>
      </c>
      <c r="C4474" s="1" t="s">
        <v>290</v>
      </c>
      <c r="D4474" s="1" t="s">
        <v>31</v>
      </c>
      <c r="E4474" s="1" t="str">
        <f>+VLOOKUP(D4474,'[1]Exportar Hoja de Trabajo'!$B$2:$F$2549,2,0)</f>
        <v>EL EDEN</v>
      </c>
      <c r="F4474" s="1" t="s">
        <v>23</v>
      </c>
      <c r="G4474" s="1" t="s">
        <v>24</v>
      </c>
      <c r="H4474" s="1" t="s">
        <v>15</v>
      </c>
      <c r="I4474" s="5">
        <v>14</v>
      </c>
      <c r="J4474" s="1" t="s">
        <v>25</v>
      </c>
      <c r="K4474" s="1" t="s">
        <v>26</v>
      </c>
    </row>
    <row r="4475" spans="1:11" ht="13.5" thickBot="1">
      <c r="A4475" s="30">
        <v>45413</v>
      </c>
      <c r="B4475" s="1" t="s">
        <v>13</v>
      </c>
      <c r="C4475" s="1" t="s">
        <v>290</v>
      </c>
      <c r="D4475" s="1" t="s">
        <v>31</v>
      </c>
      <c r="E4475" s="1" t="str">
        <f>+VLOOKUP(D4475,'[1]Exportar Hoja de Trabajo'!$B$2:$F$2549,2,0)</f>
        <v>EL EDEN</v>
      </c>
      <c r="F4475" s="1" t="s">
        <v>23</v>
      </c>
      <c r="G4475" s="1" t="s">
        <v>24</v>
      </c>
      <c r="H4475" s="1" t="s">
        <v>15</v>
      </c>
      <c r="I4475" s="5">
        <v>18</v>
      </c>
      <c r="J4475" s="1" t="s">
        <v>16</v>
      </c>
      <c r="K4475" s="1" t="s">
        <v>17</v>
      </c>
    </row>
    <row r="4476" spans="1:11" ht="13.5" thickBot="1">
      <c r="A4476" s="30">
        <v>45413</v>
      </c>
      <c r="B4476" s="1" t="s">
        <v>13</v>
      </c>
      <c r="C4476" s="1" t="s">
        <v>290</v>
      </c>
      <c r="D4476" s="1" t="s">
        <v>31</v>
      </c>
      <c r="E4476" s="1" t="str">
        <f>+VLOOKUP(D4476,'[1]Exportar Hoja de Trabajo'!$B$2:$F$2549,2,0)</f>
        <v>EL EDEN</v>
      </c>
      <c r="F4476" s="1" t="s">
        <v>36</v>
      </c>
      <c r="G4476" t="s">
        <v>347</v>
      </c>
      <c r="H4476" s="1" t="s">
        <v>29</v>
      </c>
      <c r="I4476" s="5">
        <v>1</v>
      </c>
      <c r="J4476" s="1" t="s">
        <v>46</v>
      </c>
      <c r="K4476" s="1" t="s">
        <v>47</v>
      </c>
    </row>
    <row r="4477" spans="1:11" ht="13.5" thickBot="1">
      <c r="A4477" s="30">
        <v>45413</v>
      </c>
      <c r="B4477" s="1" t="s">
        <v>13</v>
      </c>
      <c r="C4477" s="1" t="s">
        <v>290</v>
      </c>
      <c r="D4477" s="1" t="s">
        <v>37</v>
      </c>
      <c r="E4477" s="1" t="str">
        <f>+VLOOKUP(D4477,'[1]Exportar Hoja de Trabajo'!$B$2:$F$2549,2,0)</f>
        <v>BARRANQUILLA-E. CORTISSOZ</v>
      </c>
      <c r="F4477" s="1" t="s">
        <v>18</v>
      </c>
      <c r="G4477" s="1" t="s">
        <v>19</v>
      </c>
      <c r="H4477" s="1" t="s">
        <v>10</v>
      </c>
      <c r="I4477" s="5">
        <v>1</v>
      </c>
      <c r="J4477" s="1" t="s">
        <v>121</v>
      </c>
      <c r="K4477" s="1" t="s">
        <v>121</v>
      </c>
    </row>
    <row r="4478" spans="1:11" ht="13.5" thickBot="1">
      <c r="A4478" s="30">
        <v>45413</v>
      </c>
      <c r="B4478" s="1" t="s">
        <v>13</v>
      </c>
      <c r="C4478" s="1" t="s">
        <v>290</v>
      </c>
      <c r="D4478" s="1" t="s">
        <v>37</v>
      </c>
      <c r="E4478" s="1" t="str">
        <f>+VLOOKUP(D4478,'[1]Exportar Hoja de Trabajo'!$B$2:$F$2549,2,0)</f>
        <v>BARRANQUILLA-E. CORTISSOZ</v>
      </c>
      <c r="F4478" s="1" t="s">
        <v>36</v>
      </c>
      <c r="G4478" t="s">
        <v>347</v>
      </c>
      <c r="H4478" s="1" t="s">
        <v>20</v>
      </c>
      <c r="I4478" s="5">
        <v>1</v>
      </c>
      <c r="J4478" s="1" t="s">
        <v>184</v>
      </c>
      <c r="K4478" s="1" t="s">
        <v>185</v>
      </c>
    </row>
    <row r="4479" spans="1:11" ht="13.5" thickBot="1">
      <c r="A4479" s="30">
        <v>45413</v>
      </c>
      <c r="B4479" s="1" t="s">
        <v>13</v>
      </c>
      <c r="C4479" s="1" t="s">
        <v>290</v>
      </c>
      <c r="D4479" s="1" t="s">
        <v>37</v>
      </c>
      <c r="E4479" s="1" t="str">
        <f>+VLOOKUP(D4479,'[1]Exportar Hoja de Trabajo'!$B$2:$F$2549,2,0)</f>
        <v>BARRANQUILLA-E. CORTISSOZ</v>
      </c>
      <c r="F4479" s="1" t="s">
        <v>40</v>
      </c>
      <c r="G4479" s="1" t="s">
        <v>41</v>
      </c>
      <c r="H4479" s="1" t="s">
        <v>20</v>
      </c>
      <c r="I4479" s="5">
        <v>2</v>
      </c>
      <c r="J4479" s="1" t="s">
        <v>184</v>
      </c>
      <c r="K4479" s="1" t="s">
        <v>185</v>
      </c>
    </row>
    <row r="4480" spans="1:11" ht="13.5" thickBot="1">
      <c r="A4480" s="30">
        <v>45413</v>
      </c>
      <c r="B4480" s="1" t="s">
        <v>13</v>
      </c>
      <c r="C4480" s="1" t="s">
        <v>290</v>
      </c>
      <c r="D4480" s="1" t="s">
        <v>44</v>
      </c>
      <c r="E4480" s="1" t="str">
        <f>+VLOOKUP(D4480,'[1]Exportar Hoja de Trabajo'!$B$2:$F$2549,2,0)</f>
        <v>BUCARAMANGA - PALONEGRO</v>
      </c>
      <c r="F4480" s="1" t="s">
        <v>6</v>
      </c>
      <c r="G4480" s="1" t="s">
        <v>283</v>
      </c>
      <c r="H4480" s="1" t="s">
        <v>29</v>
      </c>
      <c r="I4480" s="5">
        <v>2169</v>
      </c>
      <c r="J4480" s="1" t="s">
        <v>46</v>
      </c>
      <c r="K4480" s="1" t="s">
        <v>47</v>
      </c>
    </row>
    <row r="4481" spans="1:11" ht="13.5" thickBot="1">
      <c r="A4481" s="30">
        <v>45413</v>
      </c>
      <c r="B4481" s="1" t="s">
        <v>13</v>
      </c>
      <c r="C4481" s="1" t="s">
        <v>290</v>
      </c>
      <c r="D4481" s="1" t="s">
        <v>44</v>
      </c>
      <c r="E4481" s="1" t="str">
        <f>+VLOOKUP(D4481,'[1]Exportar Hoja de Trabajo'!$B$2:$F$2549,2,0)</f>
        <v>BUCARAMANGA - PALONEGRO</v>
      </c>
      <c r="F4481" s="1" t="s">
        <v>18</v>
      </c>
      <c r="G4481" s="1" t="s">
        <v>19</v>
      </c>
      <c r="H4481" s="1" t="s">
        <v>15</v>
      </c>
      <c r="I4481" s="5">
        <v>15</v>
      </c>
      <c r="J4481" s="1" t="s">
        <v>25</v>
      </c>
      <c r="K4481" s="1" t="s">
        <v>26</v>
      </c>
    </row>
    <row r="4482" spans="1:11" ht="13.5" thickBot="1">
      <c r="A4482" s="30">
        <v>45413</v>
      </c>
      <c r="B4482" s="1" t="s">
        <v>13</v>
      </c>
      <c r="C4482" s="1" t="s">
        <v>290</v>
      </c>
      <c r="D4482" s="1" t="s">
        <v>44</v>
      </c>
      <c r="E4482" s="1" t="str">
        <f>+VLOOKUP(D4482,'[1]Exportar Hoja de Trabajo'!$B$2:$F$2549,2,0)</f>
        <v>BUCARAMANGA - PALONEGRO</v>
      </c>
      <c r="F4482" s="1" t="s">
        <v>23</v>
      </c>
      <c r="G4482" s="1" t="s">
        <v>24</v>
      </c>
      <c r="H4482" s="1" t="s">
        <v>15</v>
      </c>
      <c r="I4482" s="5">
        <v>18</v>
      </c>
      <c r="J4482" s="1" t="s">
        <v>16</v>
      </c>
      <c r="K4482" s="1" t="s">
        <v>17</v>
      </c>
    </row>
    <row r="4483" spans="1:11" ht="13.5" thickBot="1">
      <c r="A4483" s="30">
        <v>45413</v>
      </c>
      <c r="B4483" s="1" t="s">
        <v>13</v>
      </c>
      <c r="C4483" s="1" t="s">
        <v>290</v>
      </c>
      <c r="D4483" s="1" t="s">
        <v>44</v>
      </c>
      <c r="E4483" s="1" t="str">
        <f>+VLOOKUP(D4483,'[1]Exportar Hoja de Trabajo'!$B$2:$F$2549,2,0)</f>
        <v>BUCARAMANGA - PALONEGRO</v>
      </c>
      <c r="F4483" s="1" t="s">
        <v>27</v>
      </c>
      <c r="G4483" s="1" t="s">
        <v>28</v>
      </c>
      <c r="H4483" s="1" t="s">
        <v>15</v>
      </c>
      <c r="I4483" s="5">
        <v>14</v>
      </c>
      <c r="J4483" s="1" t="s">
        <v>25</v>
      </c>
      <c r="K4483" s="1" t="s">
        <v>26</v>
      </c>
    </row>
    <row r="4484" spans="1:11" ht="13.5" thickBot="1">
      <c r="A4484" s="30">
        <v>45413</v>
      </c>
      <c r="B4484" s="1" t="s">
        <v>13</v>
      </c>
      <c r="C4484" s="1" t="s">
        <v>290</v>
      </c>
      <c r="D4484" s="1" t="s">
        <v>44</v>
      </c>
      <c r="E4484" s="1" t="str">
        <f>+VLOOKUP(D4484,'[1]Exportar Hoja de Trabajo'!$B$2:$F$2549,2,0)</f>
        <v>BUCARAMANGA - PALONEGRO</v>
      </c>
      <c r="F4484" s="1" t="s">
        <v>38</v>
      </c>
      <c r="G4484" s="1" t="s">
        <v>39</v>
      </c>
      <c r="H4484" s="1" t="s">
        <v>29</v>
      </c>
      <c r="I4484" s="5">
        <v>2</v>
      </c>
      <c r="J4484" s="1" t="s">
        <v>30</v>
      </c>
      <c r="K4484" s="1" t="s">
        <v>488</v>
      </c>
    </row>
    <row r="4485" spans="1:11" ht="13.5" thickBot="1">
      <c r="A4485" s="30">
        <v>45413</v>
      </c>
      <c r="B4485" s="1" t="s">
        <v>13</v>
      </c>
      <c r="C4485" s="1" t="s">
        <v>290</v>
      </c>
      <c r="D4485" s="1" t="s">
        <v>48</v>
      </c>
      <c r="E4485" s="1" t="str">
        <f>+VLOOKUP(D4485,'[1]Exportar Hoja de Trabajo'!$B$2:$F$2549,2,0)</f>
        <v>CALI - ALFONSO BONILLA ARAGON</v>
      </c>
      <c r="F4485" s="1" t="s">
        <v>6</v>
      </c>
      <c r="G4485" s="1" t="s">
        <v>283</v>
      </c>
      <c r="H4485" s="1" t="s">
        <v>29</v>
      </c>
      <c r="I4485" s="5">
        <v>4679</v>
      </c>
      <c r="J4485" s="1" t="s">
        <v>46</v>
      </c>
      <c r="K4485" s="1" t="s">
        <v>47</v>
      </c>
    </row>
    <row r="4486" spans="1:11" ht="13.5" thickBot="1">
      <c r="A4486" s="30">
        <v>45413</v>
      </c>
      <c r="B4486" s="1" t="s">
        <v>13</v>
      </c>
      <c r="C4486" s="1" t="s">
        <v>290</v>
      </c>
      <c r="D4486" s="1" t="s">
        <v>48</v>
      </c>
      <c r="E4486" s="1" t="str">
        <f>+VLOOKUP(D4486,'[1]Exportar Hoja de Trabajo'!$B$2:$F$2549,2,0)</f>
        <v>CALI - ALFONSO BONILLA ARAGON</v>
      </c>
      <c r="F4486" s="1" t="s">
        <v>6</v>
      </c>
      <c r="G4486" s="1" t="s">
        <v>283</v>
      </c>
      <c r="H4486" s="1" t="s">
        <v>15</v>
      </c>
      <c r="I4486" s="5">
        <v>198</v>
      </c>
      <c r="J4486" s="1" t="s">
        <v>16</v>
      </c>
      <c r="K4486" s="1" t="s">
        <v>17</v>
      </c>
    </row>
    <row r="4487" spans="1:11" ht="13.5" thickBot="1">
      <c r="A4487" s="30">
        <v>45413</v>
      </c>
      <c r="B4487" s="1" t="s">
        <v>13</v>
      </c>
      <c r="C4487" s="1" t="s">
        <v>290</v>
      </c>
      <c r="D4487" s="1" t="s">
        <v>48</v>
      </c>
      <c r="E4487" s="1" t="str">
        <f>+VLOOKUP(D4487,'[1]Exportar Hoja de Trabajo'!$B$2:$F$2549,2,0)</f>
        <v>CALI - ALFONSO BONILLA ARAGON</v>
      </c>
      <c r="F4487" s="1" t="s">
        <v>18</v>
      </c>
      <c r="G4487" s="1" t="s">
        <v>19</v>
      </c>
      <c r="H4487" s="1" t="s">
        <v>29</v>
      </c>
      <c r="I4487" s="5">
        <v>10</v>
      </c>
      <c r="J4487" s="1" t="s">
        <v>34</v>
      </c>
      <c r="K4487" s="1" t="s">
        <v>35</v>
      </c>
    </row>
    <row r="4488" spans="1:11" ht="13.5" thickBot="1">
      <c r="A4488" s="30">
        <v>45413</v>
      </c>
      <c r="B4488" s="1" t="s">
        <v>13</v>
      </c>
      <c r="C4488" s="1" t="s">
        <v>290</v>
      </c>
      <c r="D4488" s="1" t="s">
        <v>48</v>
      </c>
      <c r="E4488" s="1" t="str">
        <f>+VLOOKUP(D4488,'[1]Exportar Hoja de Trabajo'!$B$2:$F$2549,2,0)</f>
        <v>CALI - ALFONSO BONILLA ARAGON</v>
      </c>
      <c r="F4488" s="1" t="s">
        <v>18</v>
      </c>
      <c r="G4488" s="1" t="s">
        <v>19</v>
      </c>
      <c r="H4488" s="1" t="s">
        <v>52</v>
      </c>
      <c r="I4488" s="5">
        <v>4</v>
      </c>
      <c r="J4488" s="1" t="s">
        <v>53</v>
      </c>
      <c r="K4488" s="1" t="s">
        <v>54</v>
      </c>
    </row>
    <row r="4489" spans="1:11" ht="13.5" thickBot="1">
      <c r="A4489" s="30">
        <v>45413</v>
      </c>
      <c r="B4489" s="1" t="s">
        <v>13</v>
      </c>
      <c r="C4489" s="1" t="s">
        <v>290</v>
      </c>
      <c r="D4489" s="1" t="s">
        <v>48</v>
      </c>
      <c r="E4489" s="1" t="str">
        <f>+VLOOKUP(D4489,'[1]Exportar Hoja de Trabajo'!$B$2:$F$2549,2,0)</f>
        <v>CALI - ALFONSO BONILLA ARAGON</v>
      </c>
      <c r="F4489" s="1" t="s">
        <v>23</v>
      </c>
      <c r="G4489" s="1" t="s">
        <v>24</v>
      </c>
      <c r="H4489" s="1" t="s">
        <v>45</v>
      </c>
      <c r="I4489" s="5">
        <v>104</v>
      </c>
      <c r="J4489" s="1" t="s">
        <v>46</v>
      </c>
      <c r="K4489" s="1" t="s">
        <v>47</v>
      </c>
    </row>
    <row r="4490" spans="1:11" ht="13.5" thickBot="1">
      <c r="A4490" s="30">
        <v>45413</v>
      </c>
      <c r="B4490" s="1" t="s">
        <v>13</v>
      </c>
      <c r="C4490" s="1" t="s">
        <v>290</v>
      </c>
      <c r="D4490" s="1" t="s">
        <v>48</v>
      </c>
      <c r="E4490" s="1" t="str">
        <f>+VLOOKUP(D4490,'[1]Exportar Hoja de Trabajo'!$B$2:$F$2549,2,0)</f>
        <v>CALI - ALFONSO BONILLA ARAGON</v>
      </c>
      <c r="F4490" s="1" t="s">
        <v>23</v>
      </c>
      <c r="G4490" s="1" t="s">
        <v>24</v>
      </c>
      <c r="H4490" s="1" t="s">
        <v>29</v>
      </c>
      <c r="I4490" s="5">
        <v>1151</v>
      </c>
      <c r="J4490" s="1" t="s">
        <v>46</v>
      </c>
      <c r="K4490" s="1" t="s">
        <v>47</v>
      </c>
    </row>
    <row r="4491" spans="1:11" ht="13.5" thickBot="1">
      <c r="A4491" s="30">
        <v>45413</v>
      </c>
      <c r="B4491" s="1" t="s">
        <v>13</v>
      </c>
      <c r="C4491" s="1" t="s">
        <v>290</v>
      </c>
      <c r="D4491" s="1" t="s">
        <v>48</v>
      </c>
      <c r="E4491" s="1" t="str">
        <f>+VLOOKUP(D4491,'[1]Exportar Hoja de Trabajo'!$B$2:$F$2549,2,0)</f>
        <v>CALI - ALFONSO BONILLA ARAGON</v>
      </c>
      <c r="F4491" s="1" t="s">
        <v>23</v>
      </c>
      <c r="G4491" s="1" t="s">
        <v>24</v>
      </c>
      <c r="H4491" s="1" t="s">
        <v>120</v>
      </c>
      <c r="I4491" s="5">
        <v>4</v>
      </c>
      <c r="J4491" s="1" t="s">
        <v>57</v>
      </c>
      <c r="K4491" s="1" t="s">
        <v>58</v>
      </c>
    </row>
    <row r="4492" spans="1:11" ht="13.5" thickBot="1">
      <c r="A4492" s="30">
        <v>45413</v>
      </c>
      <c r="B4492" s="1" t="s">
        <v>13</v>
      </c>
      <c r="C4492" s="1" t="s">
        <v>290</v>
      </c>
      <c r="D4492" s="1" t="s">
        <v>48</v>
      </c>
      <c r="E4492" s="1" t="str">
        <f>+VLOOKUP(D4492,'[1]Exportar Hoja de Trabajo'!$B$2:$F$2549,2,0)</f>
        <v>CALI - ALFONSO BONILLA ARAGON</v>
      </c>
      <c r="F4492" s="1" t="s">
        <v>36</v>
      </c>
      <c r="G4492" t="s">
        <v>347</v>
      </c>
      <c r="H4492" s="1" t="s">
        <v>49</v>
      </c>
      <c r="I4492" s="5">
        <v>17</v>
      </c>
      <c r="J4492" s="1" t="s">
        <v>50</v>
      </c>
      <c r="K4492" s="1" t="s">
        <v>51</v>
      </c>
    </row>
    <row r="4493" spans="1:11" ht="13.5" thickBot="1">
      <c r="A4493" s="30">
        <v>45413</v>
      </c>
      <c r="B4493" s="1" t="s">
        <v>13</v>
      </c>
      <c r="C4493" s="1" t="s">
        <v>290</v>
      </c>
      <c r="D4493" s="1" t="s">
        <v>48</v>
      </c>
      <c r="E4493" s="1" t="str">
        <f>+VLOOKUP(D4493,'[1]Exportar Hoja de Trabajo'!$B$2:$F$2549,2,0)</f>
        <v>CALI - ALFONSO BONILLA ARAGON</v>
      </c>
      <c r="F4493" s="1" t="s">
        <v>36</v>
      </c>
      <c r="G4493" t="s">
        <v>347</v>
      </c>
      <c r="H4493" s="1" t="s">
        <v>29</v>
      </c>
      <c r="I4493" s="5">
        <v>10</v>
      </c>
      <c r="J4493" s="1" t="s">
        <v>34</v>
      </c>
      <c r="K4493" s="1" t="s">
        <v>35</v>
      </c>
    </row>
    <row r="4494" spans="1:11" ht="13.5" thickBot="1">
      <c r="A4494" s="30">
        <v>45413</v>
      </c>
      <c r="B4494" s="1" t="s">
        <v>13</v>
      </c>
      <c r="C4494" s="1" t="s">
        <v>290</v>
      </c>
      <c r="D4494" s="1" t="s">
        <v>48</v>
      </c>
      <c r="E4494" s="1" t="str">
        <f>+VLOOKUP(D4494,'[1]Exportar Hoja de Trabajo'!$B$2:$F$2549,2,0)</f>
        <v>CALI - ALFONSO BONILLA ARAGON</v>
      </c>
      <c r="F4494" s="1" t="s">
        <v>27</v>
      </c>
      <c r="G4494" s="1" t="s">
        <v>28</v>
      </c>
      <c r="H4494" s="1" t="s">
        <v>62</v>
      </c>
      <c r="I4494" s="5">
        <v>21</v>
      </c>
      <c r="J4494" s="1" t="s">
        <v>34</v>
      </c>
      <c r="K4494" s="1" t="s">
        <v>35</v>
      </c>
    </row>
    <row r="4495" spans="1:11" ht="13.5" thickBot="1">
      <c r="A4495" s="30">
        <v>45413</v>
      </c>
      <c r="B4495" s="1" t="s">
        <v>13</v>
      </c>
      <c r="C4495" s="1" t="s">
        <v>290</v>
      </c>
      <c r="D4495" s="1" t="s">
        <v>48</v>
      </c>
      <c r="E4495" s="1" t="str">
        <f>+VLOOKUP(D4495,'[1]Exportar Hoja de Trabajo'!$B$2:$F$2549,2,0)</f>
        <v>CALI - ALFONSO BONILLA ARAGON</v>
      </c>
      <c r="F4495" s="1" t="s">
        <v>27</v>
      </c>
      <c r="G4495" s="1" t="s">
        <v>28</v>
      </c>
      <c r="H4495" s="1" t="s">
        <v>15</v>
      </c>
      <c r="I4495" s="5">
        <v>50</v>
      </c>
      <c r="J4495" s="1" t="s">
        <v>16</v>
      </c>
      <c r="K4495" s="1" t="s">
        <v>17</v>
      </c>
    </row>
    <row r="4496" spans="1:11" ht="13.5" thickBot="1">
      <c r="A4496" s="30">
        <v>45413</v>
      </c>
      <c r="B4496" s="1" t="s">
        <v>13</v>
      </c>
      <c r="C4496" s="1" t="s">
        <v>290</v>
      </c>
      <c r="D4496" s="1" t="s">
        <v>48</v>
      </c>
      <c r="E4496" s="1" t="str">
        <f>+VLOOKUP(D4496,'[1]Exportar Hoja de Trabajo'!$B$2:$F$2549,2,0)</f>
        <v>CALI - ALFONSO BONILLA ARAGON</v>
      </c>
      <c r="F4496" s="1" t="s">
        <v>40</v>
      </c>
      <c r="G4496" s="1" t="s">
        <v>41</v>
      </c>
      <c r="H4496" s="1" t="s">
        <v>15</v>
      </c>
      <c r="I4496" s="5">
        <v>71</v>
      </c>
      <c r="J4496" s="1" t="s">
        <v>16</v>
      </c>
      <c r="K4496" s="1" t="s">
        <v>17</v>
      </c>
    </row>
    <row r="4497" spans="1:11" ht="13.5" thickBot="1">
      <c r="A4497" s="30">
        <v>45413</v>
      </c>
      <c r="B4497" s="1" t="s">
        <v>13</v>
      </c>
      <c r="C4497" s="1" t="s">
        <v>290</v>
      </c>
      <c r="D4497" s="1" t="s">
        <v>48</v>
      </c>
      <c r="E4497" s="1" t="str">
        <f>+VLOOKUP(D4497,'[1]Exportar Hoja de Trabajo'!$B$2:$F$2549,2,0)</f>
        <v>CALI - ALFONSO BONILLA ARAGON</v>
      </c>
      <c r="F4497" s="1" t="s">
        <v>59</v>
      </c>
      <c r="G4497" s="1" t="s">
        <v>60</v>
      </c>
      <c r="H4497" s="1" t="s">
        <v>15</v>
      </c>
      <c r="I4497" s="5">
        <v>1</v>
      </c>
      <c r="J4497" s="1" t="s">
        <v>42</v>
      </c>
      <c r="K4497" s="1" t="s">
        <v>43</v>
      </c>
    </row>
    <row r="4498" spans="1:11" ht="13.5" thickBot="1">
      <c r="A4498" s="30">
        <v>45413</v>
      </c>
      <c r="B4498" s="1" t="s">
        <v>13</v>
      </c>
      <c r="C4498" s="1" t="s">
        <v>290</v>
      </c>
      <c r="D4498" s="1" t="s">
        <v>61</v>
      </c>
      <c r="E4498" s="1" t="str">
        <f>+VLOOKUP(D4498,'[1]Exportar Hoja de Trabajo'!$B$2:$F$2549,2,0)</f>
        <v>CARTAGENA - RAFAEL NUÑEZ</v>
      </c>
      <c r="F4498" s="1" t="s">
        <v>6</v>
      </c>
      <c r="G4498" s="1" t="s">
        <v>283</v>
      </c>
      <c r="H4498" s="1" t="s">
        <v>29</v>
      </c>
      <c r="I4498" s="5">
        <v>128</v>
      </c>
      <c r="J4498" s="1" t="s">
        <v>109</v>
      </c>
      <c r="K4498" s="1" t="s">
        <v>110</v>
      </c>
    </row>
    <row r="4499" spans="1:11" ht="13.5" thickBot="1">
      <c r="A4499" s="30">
        <v>45413</v>
      </c>
      <c r="B4499" s="1" t="s">
        <v>13</v>
      </c>
      <c r="C4499" s="1" t="s">
        <v>290</v>
      </c>
      <c r="D4499" s="1" t="s">
        <v>61</v>
      </c>
      <c r="E4499" s="1" t="str">
        <f>+VLOOKUP(D4499,'[1]Exportar Hoja de Trabajo'!$B$2:$F$2549,2,0)</f>
        <v>CARTAGENA - RAFAEL NUÑEZ</v>
      </c>
      <c r="F4499" s="1" t="s">
        <v>6</v>
      </c>
      <c r="G4499" s="1" t="s">
        <v>283</v>
      </c>
      <c r="H4499" s="1" t="s">
        <v>29</v>
      </c>
      <c r="I4499" s="5">
        <v>2542</v>
      </c>
      <c r="J4499" s="1" t="s">
        <v>30</v>
      </c>
      <c r="K4499" s="1" t="s">
        <v>488</v>
      </c>
    </row>
    <row r="4500" spans="1:11" ht="13.5" thickBot="1">
      <c r="A4500" s="30">
        <v>45413</v>
      </c>
      <c r="B4500" s="1" t="s">
        <v>13</v>
      </c>
      <c r="C4500" s="1" t="s">
        <v>290</v>
      </c>
      <c r="D4500" s="1" t="s">
        <v>61</v>
      </c>
      <c r="E4500" s="1" t="str">
        <f>+VLOOKUP(D4500,'[1]Exportar Hoja de Trabajo'!$B$2:$F$2549,2,0)</f>
        <v>CARTAGENA - RAFAEL NUÑEZ</v>
      </c>
      <c r="F4500" s="1" t="s">
        <v>6</v>
      </c>
      <c r="G4500" s="1" t="s">
        <v>283</v>
      </c>
      <c r="H4500" s="1" t="s">
        <v>10</v>
      </c>
      <c r="I4500" s="5">
        <v>10</v>
      </c>
      <c r="J4500" s="1" t="s">
        <v>121</v>
      </c>
      <c r="K4500" s="1" t="s">
        <v>121</v>
      </c>
    </row>
    <row r="4501" spans="1:11" ht="13.5" thickBot="1">
      <c r="A4501" s="30">
        <v>45413</v>
      </c>
      <c r="B4501" s="1" t="s">
        <v>13</v>
      </c>
      <c r="C4501" s="1" t="s">
        <v>290</v>
      </c>
      <c r="D4501" s="1" t="s">
        <v>61</v>
      </c>
      <c r="E4501" s="1" t="str">
        <f>+VLOOKUP(D4501,'[1]Exportar Hoja de Trabajo'!$B$2:$F$2549,2,0)</f>
        <v>CARTAGENA - RAFAEL NUÑEZ</v>
      </c>
      <c r="F4501" s="1" t="s">
        <v>18</v>
      </c>
      <c r="G4501" s="1" t="s">
        <v>19</v>
      </c>
      <c r="H4501" s="1" t="s">
        <v>45</v>
      </c>
      <c r="I4501" s="5">
        <v>1</v>
      </c>
      <c r="J4501" s="1" t="s">
        <v>30</v>
      </c>
      <c r="K4501" s="1" t="s">
        <v>488</v>
      </c>
    </row>
    <row r="4502" spans="1:11" ht="13.5" thickBot="1">
      <c r="A4502" s="30">
        <v>45413</v>
      </c>
      <c r="B4502" s="1" t="s">
        <v>13</v>
      </c>
      <c r="C4502" s="1" t="s">
        <v>290</v>
      </c>
      <c r="D4502" s="1" t="s">
        <v>61</v>
      </c>
      <c r="E4502" s="1" t="str">
        <f>+VLOOKUP(D4502,'[1]Exportar Hoja de Trabajo'!$B$2:$F$2549,2,0)</f>
        <v>CARTAGENA - RAFAEL NUÑEZ</v>
      </c>
      <c r="F4502" s="1" t="s">
        <v>18</v>
      </c>
      <c r="G4502" s="1" t="s">
        <v>19</v>
      </c>
      <c r="H4502" s="1" t="s">
        <v>49</v>
      </c>
      <c r="I4502" s="5">
        <v>260</v>
      </c>
      <c r="J4502" s="1" t="s">
        <v>50</v>
      </c>
      <c r="K4502" s="1" t="s">
        <v>51</v>
      </c>
    </row>
    <row r="4503" spans="1:11" ht="13.5" thickBot="1">
      <c r="A4503" s="30">
        <v>45413</v>
      </c>
      <c r="B4503" s="1" t="s">
        <v>13</v>
      </c>
      <c r="C4503" s="1" t="s">
        <v>290</v>
      </c>
      <c r="D4503" s="1" t="s">
        <v>61</v>
      </c>
      <c r="E4503" s="1" t="str">
        <f>+VLOOKUP(D4503,'[1]Exportar Hoja de Trabajo'!$B$2:$F$2549,2,0)</f>
        <v>CARTAGENA - RAFAEL NUÑEZ</v>
      </c>
      <c r="F4503" s="1" t="s">
        <v>18</v>
      </c>
      <c r="G4503" s="1" t="s">
        <v>19</v>
      </c>
      <c r="H4503" s="1" t="s">
        <v>62</v>
      </c>
      <c r="I4503" s="5">
        <v>34</v>
      </c>
      <c r="J4503" s="1" t="s">
        <v>34</v>
      </c>
      <c r="K4503" s="1" t="s">
        <v>35</v>
      </c>
    </row>
    <row r="4504" spans="1:11" ht="13.5" thickBot="1">
      <c r="A4504" s="30">
        <v>45413</v>
      </c>
      <c r="B4504" s="1" t="s">
        <v>13</v>
      </c>
      <c r="C4504" s="1" t="s">
        <v>290</v>
      </c>
      <c r="D4504" s="1" t="s">
        <v>61</v>
      </c>
      <c r="E4504" s="1" t="str">
        <f>+VLOOKUP(D4504,'[1]Exportar Hoja de Trabajo'!$B$2:$F$2549,2,0)</f>
        <v>CARTAGENA - RAFAEL NUÑEZ</v>
      </c>
      <c r="F4504" s="1" t="s">
        <v>18</v>
      </c>
      <c r="G4504" s="1" t="s">
        <v>19</v>
      </c>
      <c r="H4504" s="1" t="s">
        <v>180</v>
      </c>
      <c r="I4504" s="5">
        <v>2</v>
      </c>
      <c r="J4504" s="1" t="s">
        <v>181</v>
      </c>
      <c r="K4504" s="1" t="s">
        <v>182</v>
      </c>
    </row>
    <row r="4505" spans="1:11" ht="13.5" thickBot="1">
      <c r="A4505" s="30">
        <v>45413</v>
      </c>
      <c r="B4505" s="1" t="s">
        <v>13</v>
      </c>
      <c r="C4505" s="1" t="s">
        <v>290</v>
      </c>
      <c r="D4505" s="1" t="s">
        <v>61</v>
      </c>
      <c r="E4505" s="1" t="str">
        <f>+VLOOKUP(D4505,'[1]Exportar Hoja de Trabajo'!$B$2:$F$2549,2,0)</f>
        <v>CARTAGENA - RAFAEL NUÑEZ</v>
      </c>
      <c r="F4505" s="1" t="s">
        <v>23</v>
      </c>
      <c r="G4505" s="1" t="s">
        <v>24</v>
      </c>
      <c r="H4505" s="1" t="s">
        <v>29</v>
      </c>
      <c r="I4505" s="5">
        <v>1</v>
      </c>
      <c r="J4505" s="1" t="s">
        <v>34</v>
      </c>
      <c r="K4505" s="1" t="s">
        <v>35</v>
      </c>
    </row>
    <row r="4506" spans="1:11" ht="13.5" thickBot="1">
      <c r="A4506" s="30">
        <v>45413</v>
      </c>
      <c r="B4506" s="1" t="s">
        <v>13</v>
      </c>
      <c r="C4506" s="1" t="s">
        <v>290</v>
      </c>
      <c r="D4506" s="1" t="s">
        <v>61</v>
      </c>
      <c r="E4506" s="1" t="str">
        <f>+VLOOKUP(D4506,'[1]Exportar Hoja de Trabajo'!$B$2:$F$2549,2,0)</f>
        <v>CARTAGENA - RAFAEL NUÑEZ</v>
      </c>
      <c r="F4506" s="1" t="s">
        <v>23</v>
      </c>
      <c r="G4506" s="1" t="s">
        <v>24</v>
      </c>
      <c r="H4506" s="1" t="s">
        <v>15</v>
      </c>
      <c r="I4506" s="5">
        <v>60</v>
      </c>
      <c r="J4506" s="1" t="s">
        <v>42</v>
      </c>
      <c r="K4506" s="1" t="s">
        <v>43</v>
      </c>
    </row>
    <row r="4507" spans="1:11" ht="13.5" thickBot="1">
      <c r="A4507" s="30">
        <v>45413</v>
      </c>
      <c r="B4507" s="1" t="s">
        <v>13</v>
      </c>
      <c r="C4507" s="1" t="s">
        <v>290</v>
      </c>
      <c r="D4507" s="1" t="s">
        <v>61</v>
      </c>
      <c r="E4507" s="1" t="str">
        <f>+VLOOKUP(D4507,'[1]Exportar Hoja de Trabajo'!$B$2:$F$2549,2,0)</f>
        <v>CARTAGENA - RAFAEL NUÑEZ</v>
      </c>
      <c r="F4507" s="1" t="s">
        <v>23</v>
      </c>
      <c r="G4507" s="1" t="s">
        <v>24</v>
      </c>
      <c r="H4507" s="1" t="s">
        <v>15</v>
      </c>
      <c r="I4507" s="5">
        <v>153</v>
      </c>
      <c r="J4507" s="1" t="s">
        <v>25</v>
      </c>
      <c r="K4507" s="1" t="s">
        <v>26</v>
      </c>
    </row>
    <row r="4508" spans="1:11" ht="13.5" thickBot="1">
      <c r="A4508" s="30">
        <v>45413</v>
      </c>
      <c r="B4508" s="1" t="s">
        <v>13</v>
      </c>
      <c r="C4508" s="1" t="s">
        <v>290</v>
      </c>
      <c r="D4508" s="1" t="s">
        <v>61</v>
      </c>
      <c r="E4508" s="1" t="str">
        <f>+VLOOKUP(D4508,'[1]Exportar Hoja de Trabajo'!$B$2:$F$2549,2,0)</f>
        <v>CARTAGENA - RAFAEL NUÑEZ</v>
      </c>
      <c r="F4508" s="1" t="s">
        <v>23</v>
      </c>
      <c r="G4508" s="1" t="s">
        <v>24</v>
      </c>
      <c r="H4508" s="1" t="s">
        <v>15</v>
      </c>
      <c r="I4508" s="5">
        <v>13</v>
      </c>
      <c r="J4508" s="1" t="s">
        <v>70</v>
      </c>
      <c r="K4508" s="1" t="s">
        <v>71</v>
      </c>
    </row>
    <row r="4509" spans="1:11" ht="13.5" thickBot="1">
      <c r="A4509" s="30">
        <v>45413</v>
      </c>
      <c r="B4509" s="1" t="s">
        <v>13</v>
      </c>
      <c r="C4509" s="1" t="s">
        <v>290</v>
      </c>
      <c r="D4509" s="1" t="s">
        <v>61</v>
      </c>
      <c r="E4509" s="1" t="str">
        <f>+VLOOKUP(D4509,'[1]Exportar Hoja de Trabajo'!$B$2:$F$2549,2,0)</f>
        <v>CARTAGENA - RAFAEL NUÑEZ</v>
      </c>
      <c r="F4509" s="1" t="s">
        <v>36</v>
      </c>
      <c r="G4509" t="s">
        <v>347</v>
      </c>
      <c r="H4509" s="1" t="s">
        <v>45</v>
      </c>
      <c r="I4509" s="5">
        <v>1</v>
      </c>
      <c r="J4509" s="1" t="s">
        <v>30</v>
      </c>
      <c r="K4509" s="1" t="s">
        <v>488</v>
      </c>
    </row>
    <row r="4510" spans="1:11" ht="13.5" thickBot="1">
      <c r="A4510" s="30">
        <v>45413</v>
      </c>
      <c r="B4510" s="1" t="s">
        <v>13</v>
      </c>
      <c r="C4510" s="1" t="s">
        <v>290</v>
      </c>
      <c r="D4510" s="1" t="s">
        <v>61</v>
      </c>
      <c r="E4510" s="1" t="str">
        <f>+VLOOKUP(D4510,'[1]Exportar Hoja de Trabajo'!$B$2:$F$2549,2,0)</f>
        <v>CARTAGENA - RAFAEL NUÑEZ</v>
      </c>
      <c r="F4510" s="1" t="s">
        <v>36</v>
      </c>
      <c r="G4510" t="s">
        <v>347</v>
      </c>
      <c r="H4510" s="1" t="s">
        <v>62</v>
      </c>
      <c r="I4510" s="5">
        <v>25</v>
      </c>
      <c r="J4510" s="1" t="s">
        <v>34</v>
      </c>
      <c r="K4510" s="1" t="s">
        <v>35</v>
      </c>
    </row>
    <row r="4511" spans="1:11" ht="13.5" thickBot="1">
      <c r="A4511" s="30">
        <v>45413</v>
      </c>
      <c r="B4511" s="1" t="s">
        <v>90</v>
      </c>
      <c r="C4511" s="1" t="s">
        <v>294</v>
      </c>
      <c r="D4511" s="1" t="s">
        <v>5</v>
      </c>
      <c r="E4511" s="1" t="str">
        <f>+VLOOKUP(D4511,'[1]Exportar Hoja de Trabajo'!$B$2:$F$2549,2,0)</f>
        <v>BOGOTA - EL DORADO LUIS CARLOS GALAN SARMIENTO</v>
      </c>
      <c r="F4511" s="1" t="s">
        <v>27</v>
      </c>
      <c r="G4511" s="1" t="s">
        <v>28</v>
      </c>
      <c r="H4511" s="1" t="s">
        <v>94</v>
      </c>
      <c r="I4511" s="5">
        <v>41</v>
      </c>
      <c r="J4511" s="1" t="s">
        <v>95</v>
      </c>
      <c r="K4511" s="1" t="s">
        <v>96</v>
      </c>
    </row>
    <row r="4512" spans="1:11" ht="13.5" thickBot="1">
      <c r="A4512" s="30">
        <v>45413</v>
      </c>
      <c r="B4512" s="1" t="s">
        <v>90</v>
      </c>
      <c r="C4512" s="1" t="s">
        <v>294</v>
      </c>
      <c r="D4512" s="1" t="s">
        <v>5</v>
      </c>
      <c r="E4512" s="1" t="str">
        <f>+VLOOKUP(D4512,'[1]Exportar Hoja de Trabajo'!$B$2:$F$2549,2,0)</f>
        <v>BOGOTA - EL DORADO LUIS CARLOS GALAN SARMIENTO</v>
      </c>
      <c r="F4512" s="1" t="s">
        <v>23</v>
      </c>
      <c r="G4512" s="1" t="s">
        <v>24</v>
      </c>
      <c r="H4512" s="1" t="s">
        <v>79</v>
      </c>
      <c r="I4512" s="5">
        <v>13</v>
      </c>
      <c r="J4512" s="1" t="s">
        <v>100</v>
      </c>
      <c r="K4512" s="1" t="s">
        <v>101</v>
      </c>
    </row>
    <row r="4513" spans="1:11" ht="13.5" thickBot="1">
      <c r="A4513" s="30">
        <v>45413</v>
      </c>
      <c r="B4513" s="1" t="s">
        <v>90</v>
      </c>
      <c r="C4513" s="1" t="s">
        <v>294</v>
      </c>
      <c r="D4513" s="1" t="s">
        <v>5</v>
      </c>
      <c r="E4513" s="1" t="str">
        <f>+VLOOKUP(D4513,'[1]Exportar Hoja de Trabajo'!$B$2:$F$2549,2,0)</f>
        <v>BOGOTA - EL DORADO LUIS CARLOS GALAN SARMIENTO</v>
      </c>
      <c r="F4513" s="1" t="s">
        <v>23</v>
      </c>
      <c r="G4513" s="1" t="s">
        <v>24</v>
      </c>
      <c r="H4513" s="1" t="s">
        <v>29</v>
      </c>
      <c r="I4513" s="5">
        <v>31</v>
      </c>
      <c r="J4513" s="1" t="s">
        <v>109</v>
      </c>
      <c r="K4513" s="1" t="s">
        <v>110</v>
      </c>
    </row>
    <row r="4514" spans="1:11" ht="13.5" thickBot="1">
      <c r="A4514" s="30">
        <v>45413</v>
      </c>
      <c r="B4514" s="1" t="s">
        <v>90</v>
      </c>
      <c r="C4514" s="1" t="s">
        <v>294</v>
      </c>
      <c r="D4514" s="1" t="s">
        <v>5</v>
      </c>
      <c r="E4514" s="1" t="str">
        <f>+VLOOKUP(D4514,'[1]Exportar Hoja de Trabajo'!$B$2:$F$2549,2,0)</f>
        <v>BOGOTA - EL DORADO LUIS CARLOS GALAN SARMIENTO</v>
      </c>
      <c r="F4514" s="1" t="s">
        <v>38</v>
      </c>
      <c r="G4514" s="1" t="s">
        <v>39</v>
      </c>
      <c r="H4514" s="1" t="s">
        <v>102</v>
      </c>
      <c r="I4514" s="5">
        <v>18</v>
      </c>
      <c r="J4514" s="1" t="s">
        <v>103</v>
      </c>
      <c r="K4514" s="1" t="s">
        <v>104</v>
      </c>
    </row>
    <row r="4515" spans="1:11" ht="13.5" thickBot="1">
      <c r="A4515" s="30">
        <v>45413</v>
      </c>
      <c r="B4515" s="1" t="s">
        <v>90</v>
      </c>
      <c r="C4515" s="1" t="s">
        <v>294</v>
      </c>
      <c r="D4515" s="1" t="s">
        <v>5</v>
      </c>
      <c r="E4515" s="1" t="str">
        <f>+VLOOKUP(D4515,'[1]Exportar Hoja de Trabajo'!$B$2:$F$2549,2,0)</f>
        <v>BOGOTA - EL DORADO LUIS CARLOS GALAN SARMIENTO</v>
      </c>
      <c r="F4515" s="1" t="s">
        <v>38</v>
      </c>
      <c r="G4515" s="1" t="s">
        <v>39</v>
      </c>
      <c r="H4515" s="1" t="s">
        <v>91</v>
      </c>
      <c r="I4515" s="5">
        <v>6</v>
      </c>
      <c r="J4515" s="1" t="s">
        <v>92</v>
      </c>
      <c r="K4515" s="1" t="s">
        <v>93</v>
      </c>
    </row>
    <row r="4516" spans="1:11" ht="13.5" thickBot="1">
      <c r="A4516" s="30">
        <v>45413</v>
      </c>
      <c r="B4516" s="1" t="s">
        <v>112</v>
      </c>
      <c r="C4516" s="1" t="s">
        <v>293</v>
      </c>
      <c r="D4516" s="1" t="s">
        <v>73</v>
      </c>
      <c r="E4516" s="1" t="str">
        <f>+VLOOKUP(D4516,'[1]Exportar Hoja de Trabajo'!$B$2:$F$2549,2,0)</f>
        <v>EL YOPAL</v>
      </c>
      <c r="F4516" s="1" t="s">
        <v>65</v>
      </c>
      <c r="G4516" s="1" t="s">
        <v>66</v>
      </c>
      <c r="H4516" s="1" t="s">
        <v>29</v>
      </c>
      <c r="I4516" s="5">
        <v>1</v>
      </c>
      <c r="J4516" s="1" t="s">
        <v>46</v>
      </c>
      <c r="K4516" s="1" t="s">
        <v>47</v>
      </c>
    </row>
    <row r="4517" spans="1:11" ht="13.5" thickBot="1">
      <c r="A4517" s="30">
        <v>45413</v>
      </c>
      <c r="B4517" s="1" t="s">
        <v>112</v>
      </c>
      <c r="C4517" s="1" t="s">
        <v>293</v>
      </c>
      <c r="D4517" s="1" t="s">
        <v>118</v>
      </c>
      <c r="E4517" s="1" t="str">
        <f>+VLOOKUP(D4517,'[1]Exportar Hoja de Trabajo'!$B$2:$F$2549,2,0)</f>
        <v>GUILLERMO LEON VALENCIA</v>
      </c>
      <c r="F4517" s="1" t="s">
        <v>23</v>
      </c>
      <c r="G4517" s="1" t="s">
        <v>24</v>
      </c>
      <c r="H4517" s="1" t="s">
        <v>29</v>
      </c>
      <c r="I4517" s="5">
        <v>31</v>
      </c>
      <c r="J4517" s="1" t="s">
        <v>46</v>
      </c>
      <c r="K4517" s="1" t="s">
        <v>47</v>
      </c>
    </row>
    <row r="4518" spans="1:11" ht="13.5" thickBot="1">
      <c r="A4518" s="30">
        <v>45413</v>
      </c>
      <c r="B4518" s="1" t="s">
        <v>112</v>
      </c>
      <c r="C4518" s="1" t="s">
        <v>293</v>
      </c>
      <c r="D4518" s="1" t="s">
        <v>118</v>
      </c>
      <c r="E4518" s="1" t="str">
        <f>+VLOOKUP(D4518,'[1]Exportar Hoja de Trabajo'!$B$2:$F$2549,2,0)</f>
        <v>GUILLERMO LEON VALENCIA</v>
      </c>
      <c r="F4518" s="1" t="s">
        <v>23</v>
      </c>
      <c r="G4518" s="1" t="s">
        <v>24</v>
      </c>
      <c r="H4518" s="1" t="s">
        <v>114</v>
      </c>
      <c r="I4518" s="5">
        <v>38</v>
      </c>
      <c r="J4518" s="1" t="s">
        <v>115</v>
      </c>
      <c r="K4518" s="1" t="s">
        <v>116</v>
      </c>
    </row>
    <row r="4519" spans="1:11" ht="13.5" thickBot="1">
      <c r="A4519" s="30">
        <v>45413</v>
      </c>
      <c r="B4519" s="1" t="s">
        <v>112</v>
      </c>
      <c r="C4519" s="1" t="s">
        <v>293</v>
      </c>
      <c r="D4519" s="1" t="s">
        <v>119</v>
      </c>
      <c r="E4519" s="1" t="str">
        <f>+VLOOKUP(D4519,'[1]Exportar Hoja de Trabajo'!$B$2:$F$2549,2,0)</f>
        <v>ALFONSO LOPEZ PUMAREJO.</v>
      </c>
      <c r="F4519" s="1" t="s">
        <v>38</v>
      </c>
      <c r="G4519" s="1" t="s">
        <v>39</v>
      </c>
      <c r="H4519" s="1" t="s">
        <v>45</v>
      </c>
      <c r="I4519" s="5">
        <v>5</v>
      </c>
      <c r="J4519" s="1" t="s">
        <v>46</v>
      </c>
      <c r="K4519" s="1" t="s">
        <v>47</v>
      </c>
    </row>
    <row r="4520" spans="1:11" ht="13.5" thickBot="1">
      <c r="A4520" s="30">
        <v>45413</v>
      </c>
      <c r="B4520" s="1" t="s">
        <v>112</v>
      </c>
      <c r="C4520" s="1" t="s">
        <v>293</v>
      </c>
      <c r="D4520" s="1" t="s">
        <v>119</v>
      </c>
      <c r="E4520" s="1" t="str">
        <f>+VLOOKUP(D4520,'[1]Exportar Hoja de Trabajo'!$B$2:$F$2549,2,0)</f>
        <v>ALFONSO LOPEZ PUMAREJO.</v>
      </c>
      <c r="F4520" s="1" t="s">
        <v>18</v>
      </c>
      <c r="G4520" s="1" t="s">
        <v>19</v>
      </c>
      <c r="H4520" s="1" t="s">
        <v>29</v>
      </c>
      <c r="I4520" s="5">
        <v>121</v>
      </c>
      <c r="J4520" s="1" t="s">
        <v>46</v>
      </c>
      <c r="K4520" s="1" t="s">
        <v>47</v>
      </c>
    </row>
    <row r="4521" spans="1:11" ht="13.5" thickBot="1">
      <c r="A4521" s="30">
        <v>45413</v>
      </c>
      <c r="B4521" s="1" t="s">
        <v>112</v>
      </c>
      <c r="C4521" s="1" t="s">
        <v>293</v>
      </c>
      <c r="D4521" s="1" t="s">
        <v>119</v>
      </c>
      <c r="E4521" s="1" t="str">
        <f>+VLOOKUP(D4521,'[1]Exportar Hoja de Trabajo'!$B$2:$F$2549,2,0)</f>
        <v>ALFONSO LOPEZ PUMAREJO.</v>
      </c>
      <c r="F4521" s="1" t="s">
        <v>27</v>
      </c>
      <c r="G4521" s="1" t="s">
        <v>28</v>
      </c>
      <c r="H4521" s="1" t="s">
        <v>120</v>
      </c>
      <c r="I4521" s="5">
        <v>40</v>
      </c>
      <c r="J4521" s="1" t="s">
        <v>115</v>
      </c>
      <c r="K4521" s="1" t="s">
        <v>116</v>
      </c>
    </row>
    <row r="4522" spans="1:11" ht="13.5" thickBot="1">
      <c r="A4522" s="30">
        <v>45413</v>
      </c>
      <c r="B4522" s="1" t="s">
        <v>112</v>
      </c>
      <c r="C4522" s="1" t="s">
        <v>293</v>
      </c>
      <c r="D4522" s="1" t="s">
        <v>122</v>
      </c>
      <c r="E4522" s="1" t="str">
        <f>+VLOOKUP(D4522,'[1]Exportar Hoja de Trabajo'!$B$2:$F$2549,2,0)</f>
        <v>VANGUARDIA</v>
      </c>
      <c r="F4522" s="1" t="s">
        <v>59</v>
      </c>
      <c r="G4522" s="1" t="s">
        <v>60</v>
      </c>
      <c r="H4522" s="1" t="s">
        <v>29</v>
      </c>
      <c r="I4522" s="5">
        <v>44</v>
      </c>
      <c r="J4522" s="1" t="s">
        <v>46</v>
      </c>
      <c r="K4522" s="1" t="s">
        <v>47</v>
      </c>
    </row>
    <row r="4523" spans="1:11" ht="13.5" thickBot="1">
      <c r="A4523" s="30">
        <v>45413</v>
      </c>
      <c r="B4523" s="1" t="s">
        <v>112</v>
      </c>
      <c r="C4523" s="1" t="s">
        <v>293</v>
      </c>
      <c r="D4523" s="1" t="s">
        <v>122</v>
      </c>
      <c r="E4523" s="1" t="str">
        <f>+VLOOKUP(D4523,'[1]Exportar Hoja de Trabajo'!$B$2:$F$2549,2,0)</f>
        <v>VANGUARDIA</v>
      </c>
      <c r="F4523" s="1" t="s">
        <v>36</v>
      </c>
      <c r="G4523" t="s">
        <v>347</v>
      </c>
      <c r="H4523" s="1" t="s">
        <v>114</v>
      </c>
      <c r="I4523" s="5">
        <v>22</v>
      </c>
      <c r="J4523" s="1" t="s">
        <v>57</v>
      </c>
      <c r="K4523" s="1" t="s">
        <v>58</v>
      </c>
    </row>
    <row r="4524" spans="1:11" ht="13.5" thickBot="1">
      <c r="A4524" s="30">
        <v>45413</v>
      </c>
      <c r="B4524" s="1" t="s">
        <v>112</v>
      </c>
      <c r="C4524" s="1" t="s">
        <v>293</v>
      </c>
      <c r="D4524" s="1" t="s">
        <v>123</v>
      </c>
      <c r="E4524" s="1" t="str">
        <f>+VLOOKUP(D4524,'[1]Exportar Hoja de Trabajo'!$B$2:$F$2549,2,0)</f>
        <v>TUMACO - LA FLORIDA</v>
      </c>
      <c r="F4524" s="1" t="s">
        <v>18</v>
      </c>
      <c r="G4524" s="1" t="s">
        <v>19</v>
      </c>
      <c r="H4524" s="1" t="s">
        <v>120</v>
      </c>
      <c r="I4524" s="5">
        <v>55</v>
      </c>
      <c r="J4524" s="1" t="s">
        <v>115</v>
      </c>
      <c r="K4524" s="1" t="s">
        <v>116</v>
      </c>
    </row>
    <row r="4525" spans="1:11" ht="13.5" thickBot="1">
      <c r="A4525" s="30">
        <v>45413</v>
      </c>
      <c r="B4525" s="1" t="s">
        <v>153</v>
      </c>
      <c r="C4525" s="1" t="s">
        <v>292</v>
      </c>
      <c r="D4525" s="1" t="s">
        <v>5</v>
      </c>
      <c r="E4525" s="1" t="str">
        <f>+VLOOKUP(D4525,'[1]Exportar Hoja de Trabajo'!$B$2:$F$2549,2,0)</f>
        <v>BOGOTA - EL DORADO LUIS CARLOS GALAN SARMIENTO</v>
      </c>
      <c r="F4525" s="1" t="s">
        <v>6</v>
      </c>
      <c r="G4525" s="1" t="s">
        <v>283</v>
      </c>
      <c r="H4525" s="1" t="s">
        <v>129</v>
      </c>
      <c r="I4525" s="5">
        <v>314</v>
      </c>
      <c r="J4525" s="1" t="s">
        <v>57</v>
      </c>
      <c r="K4525" s="1" t="s">
        <v>58</v>
      </c>
    </row>
    <row r="4526" spans="1:11" ht="13.5" thickBot="1">
      <c r="A4526" s="30">
        <v>45413</v>
      </c>
      <c r="B4526" s="1" t="s">
        <v>153</v>
      </c>
      <c r="C4526" s="1" t="s">
        <v>292</v>
      </c>
      <c r="D4526" s="1" t="s">
        <v>5</v>
      </c>
      <c r="E4526" s="1" t="str">
        <f>+VLOOKUP(D4526,'[1]Exportar Hoja de Trabajo'!$B$2:$F$2549,2,0)</f>
        <v>BOGOTA - EL DORADO LUIS CARLOS GALAN SARMIENTO</v>
      </c>
      <c r="F4526" s="1" t="s">
        <v>38</v>
      </c>
      <c r="G4526" s="1" t="s">
        <v>39</v>
      </c>
      <c r="H4526" s="1" t="s">
        <v>129</v>
      </c>
      <c r="I4526" s="5">
        <v>1</v>
      </c>
      <c r="J4526" s="1" t="s">
        <v>57</v>
      </c>
      <c r="K4526" s="1" t="s">
        <v>58</v>
      </c>
    </row>
    <row r="4527" spans="1:11" ht="13.5" thickBot="1">
      <c r="A4527" s="30">
        <v>45413</v>
      </c>
      <c r="B4527" s="1" t="s">
        <v>153</v>
      </c>
      <c r="C4527" s="1" t="s">
        <v>292</v>
      </c>
      <c r="D4527" s="1" t="s">
        <v>76</v>
      </c>
      <c r="E4527" s="1" t="str">
        <f>+VLOOKUP(D4527,'[1]Exportar Hoja de Trabajo'!$B$2:$F$2549,2,0)</f>
        <v>RIONEGRO - JOSE M. CORDOVA</v>
      </c>
      <c r="F4527" s="1" t="s">
        <v>36</v>
      </c>
      <c r="G4527" t="s">
        <v>347</v>
      </c>
      <c r="H4527" s="1" t="s">
        <v>45</v>
      </c>
      <c r="I4527" s="5">
        <v>3</v>
      </c>
      <c r="J4527" s="1" t="s">
        <v>30</v>
      </c>
      <c r="K4527" s="1" t="s">
        <v>488</v>
      </c>
    </row>
    <row r="4528" spans="1:11" ht="13.5" thickBot="1">
      <c r="A4528" s="30">
        <v>45413</v>
      </c>
      <c r="B4528" s="1" t="s">
        <v>153</v>
      </c>
      <c r="C4528" s="1" t="s">
        <v>292</v>
      </c>
      <c r="D4528" s="1" t="s">
        <v>76</v>
      </c>
      <c r="E4528" s="1" t="str">
        <f>+VLOOKUP(D4528,'[1]Exportar Hoja de Trabajo'!$B$2:$F$2549,2,0)</f>
        <v>RIONEGRO - JOSE M. CORDOVA</v>
      </c>
      <c r="F4528" s="1" t="s">
        <v>6</v>
      </c>
      <c r="G4528" s="1" t="s">
        <v>283</v>
      </c>
      <c r="H4528" s="1" t="s">
        <v>45</v>
      </c>
      <c r="I4528" s="5">
        <v>9</v>
      </c>
      <c r="J4528" s="1" t="s">
        <v>30</v>
      </c>
      <c r="K4528" s="1" t="s">
        <v>488</v>
      </c>
    </row>
    <row r="4529" spans="1:11" ht="13.5" thickBot="1">
      <c r="A4529" s="30">
        <v>45413</v>
      </c>
      <c r="B4529" s="1" t="s">
        <v>153</v>
      </c>
      <c r="C4529" s="1" t="s">
        <v>292</v>
      </c>
      <c r="D4529" s="1" t="s">
        <v>212</v>
      </c>
      <c r="E4529" s="1" t="str">
        <f>+VLOOKUP(D4529,'[1]Exportar Hoja de Trabajo'!$B$2:$F$2549,2,0)</f>
        <v>QUIBDO - EL CARAÑO</v>
      </c>
      <c r="F4529" s="1" t="s">
        <v>40</v>
      </c>
      <c r="G4529" s="1" t="s">
        <v>41</v>
      </c>
      <c r="H4529" s="1" t="s">
        <v>114</v>
      </c>
      <c r="I4529" s="5">
        <v>7</v>
      </c>
      <c r="J4529" s="1" t="s">
        <v>57</v>
      </c>
      <c r="K4529" s="1" t="s">
        <v>58</v>
      </c>
    </row>
    <row r="4530" spans="1:11" ht="13.5" thickBot="1">
      <c r="A4530" s="30">
        <v>45413</v>
      </c>
      <c r="B4530" s="1" t="s">
        <v>146</v>
      </c>
      <c r="C4530" s="1" t="s">
        <v>148</v>
      </c>
      <c r="D4530" s="1" t="s">
        <v>5</v>
      </c>
      <c r="E4530" s="1" t="str">
        <f>+VLOOKUP(D4530,'[1]Exportar Hoja de Trabajo'!$B$2:$F$2549,2,0)</f>
        <v>BOGOTA - EL DORADO LUIS CARLOS GALAN SARMIENTO</v>
      </c>
      <c r="F4530" s="1" t="s">
        <v>18</v>
      </c>
      <c r="G4530" s="1" t="s">
        <v>19</v>
      </c>
      <c r="H4530" s="1" t="s">
        <v>130</v>
      </c>
      <c r="I4530" s="5">
        <v>1</v>
      </c>
      <c r="J4530" s="1" t="s">
        <v>146</v>
      </c>
      <c r="K4530" s="1" t="s">
        <v>148</v>
      </c>
    </row>
    <row r="4531" spans="1:11" ht="13.5" thickBot="1">
      <c r="A4531" s="30">
        <v>45413</v>
      </c>
      <c r="B4531" s="1" t="s">
        <v>146</v>
      </c>
      <c r="C4531" s="1" t="s">
        <v>148</v>
      </c>
      <c r="D4531" s="1" t="s">
        <v>5</v>
      </c>
      <c r="E4531" s="1" t="str">
        <f>+VLOOKUP(D4531,'[1]Exportar Hoja de Trabajo'!$B$2:$F$2549,2,0)</f>
        <v>BOGOTA - EL DORADO LUIS CARLOS GALAN SARMIENTO</v>
      </c>
      <c r="F4531" s="1" t="s">
        <v>23</v>
      </c>
      <c r="G4531" s="1" t="s">
        <v>24</v>
      </c>
      <c r="H4531" s="1" t="s">
        <v>169</v>
      </c>
      <c r="I4531" s="5">
        <v>1</v>
      </c>
      <c r="J4531" s="1" t="s">
        <v>146</v>
      </c>
      <c r="K4531" s="1" t="s">
        <v>148</v>
      </c>
    </row>
    <row r="4532" spans="1:11" ht="15.75" thickBot="1">
      <c r="A4532" s="30">
        <v>45413</v>
      </c>
      <c r="B4532" s="1" t="s">
        <v>155</v>
      </c>
      <c r="C4532" s="13" t="s">
        <v>296</v>
      </c>
      <c r="D4532" s="1" t="s">
        <v>157</v>
      </c>
      <c r="E4532" s="1" t="str">
        <f>+VLOOKUP(D4532,'[1]Exportar Hoja de Trabajo'!$B$2:$F$2549,2,0)</f>
        <v>SAN JOSE DEL GUAVIARE- JORGE E GONZ</v>
      </c>
      <c r="F4532" s="1" t="s">
        <v>23</v>
      </c>
      <c r="G4532" s="1" t="s">
        <v>24</v>
      </c>
      <c r="H4532" s="1" t="s">
        <v>120</v>
      </c>
      <c r="I4532" s="5">
        <v>15</v>
      </c>
      <c r="J4532" s="1" t="s">
        <v>115</v>
      </c>
      <c r="K4532" s="1" t="s">
        <v>116</v>
      </c>
    </row>
    <row r="4533" spans="1:11" ht="15.75" thickBot="1">
      <c r="A4533" s="30">
        <v>45413</v>
      </c>
      <c r="B4533" s="1" t="s">
        <v>155</v>
      </c>
      <c r="C4533" s="13" t="s">
        <v>296</v>
      </c>
      <c r="D4533" s="1" t="s">
        <v>124</v>
      </c>
      <c r="E4533" s="1" t="str">
        <f>+VLOOKUP(D4533,'[1]Exportar Hoja de Trabajo'!$B$2:$F$2549,2,0)</f>
        <v>LETICIA-ALFREDO VASQUEZ COBO</v>
      </c>
      <c r="F4533" s="1" t="s">
        <v>40</v>
      </c>
      <c r="G4533" s="1" t="s">
        <v>41</v>
      </c>
      <c r="H4533" s="1" t="s">
        <v>156</v>
      </c>
      <c r="I4533" s="5">
        <v>8</v>
      </c>
      <c r="J4533" s="1" t="s">
        <v>107</v>
      </c>
      <c r="K4533" s="1" t="s">
        <v>108</v>
      </c>
    </row>
    <row r="4534" spans="1:11" ht="13.5" thickBot="1">
      <c r="A4534" s="30">
        <v>45413</v>
      </c>
      <c r="B4534" s="1" t="s">
        <v>13</v>
      </c>
      <c r="C4534" s="1" t="s">
        <v>290</v>
      </c>
      <c r="D4534" s="1" t="s">
        <v>72</v>
      </c>
      <c r="E4534" s="1" t="str">
        <f>+VLOOKUP(D4534,'[1]Exportar Hoja de Trabajo'!$B$2:$F$2549,2,0)</f>
        <v>CAMILO DAZA</v>
      </c>
      <c r="F4534" s="1" t="s">
        <v>27</v>
      </c>
      <c r="G4534" s="1" t="s">
        <v>28</v>
      </c>
      <c r="H4534" s="1" t="s">
        <v>45</v>
      </c>
      <c r="I4534" s="5">
        <v>54</v>
      </c>
      <c r="J4534" s="1" t="s">
        <v>46</v>
      </c>
      <c r="K4534" s="1" t="s">
        <v>47</v>
      </c>
    </row>
    <row r="4535" spans="1:11" ht="13.5" thickBot="1">
      <c r="A4535" s="30">
        <v>45413</v>
      </c>
      <c r="B4535" s="1" t="s">
        <v>13</v>
      </c>
      <c r="C4535" s="1" t="s">
        <v>290</v>
      </c>
      <c r="D4535" s="1" t="s">
        <v>72</v>
      </c>
      <c r="E4535" s="1" t="str">
        <f>+VLOOKUP(D4535,'[1]Exportar Hoja de Trabajo'!$B$2:$F$2549,2,0)</f>
        <v>CAMILO DAZA</v>
      </c>
      <c r="F4535" s="1" t="s">
        <v>27</v>
      </c>
      <c r="G4535" s="1" t="s">
        <v>28</v>
      </c>
      <c r="H4535" s="1" t="s">
        <v>29</v>
      </c>
      <c r="I4535" s="5">
        <v>66</v>
      </c>
      <c r="J4535" s="1" t="s">
        <v>30</v>
      </c>
      <c r="K4535" s="1" t="s">
        <v>488</v>
      </c>
    </row>
    <row r="4536" spans="1:11" ht="13.5" thickBot="1">
      <c r="A4536" s="30">
        <v>45413</v>
      </c>
      <c r="B4536" s="1" t="s">
        <v>13</v>
      </c>
      <c r="C4536" s="1" t="s">
        <v>290</v>
      </c>
      <c r="D4536" s="1" t="s">
        <v>72</v>
      </c>
      <c r="E4536" s="1" t="str">
        <f>+VLOOKUP(D4536,'[1]Exportar Hoja de Trabajo'!$B$2:$F$2549,2,0)</f>
        <v>CAMILO DAZA</v>
      </c>
      <c r="F4536" s="1" t="s">
        <v>40</v>
      </c>
      <c r="G4536" s="1" t="s">
        <v>41</v>
      </c>
      <c r="H4536" s="1" t="s">
        <v>15</v>
      </c>
      <c r="I4536" s="5">
        <v>27</v>
      </c>
      <c r="J4536" s="1" t="s">
        <v>25</v>
      </c>
      <c r="K4536" s="1" t="s">
        <v>26</v>
      </c>
    </row>
    <row r="4537" spans="1:11" ht="13.5" thickBot="1">
      <c r="A4537" s="30">
        <v>45413</v>
      </c>
      <c r="B4537" s="1" t="s">
        <v>13</v>
      </c>
      <c r="C4537" s="1" t="s">
        <v>290</v>
      </c>
      <c r="D4537" s="1" t="s">
        <v>74</v>
      </c>
      <c r="E4537" s="1" t="str">
        <f>+VLOOKUP(D4537,'[1]Exportar Hoja de Trabajo'!$B$2:$F$2549,2,0)</f>
        <v>PERALES</v>
      </c>
      <c r="F4537" s="1" t="s">
        <v>32</v>
      </c>
      <c r="G4537" s="1" t="s">
        <v>33</v>
      </c>
      <c r="H4537" s="1" t="s">
        <v>45</v>
      </c>
      <c r="I4537" s="5">
        <v>3</v>
      </c>
      <c r="J4537" s="1" t="s">
        <v>46</v>
      </c>
      <c r="K4537" s="1" t="s">
        <v>47</v>
      </c>
    </row>
    <row r="4538" spans="1:11" ht="13.5" thickBot="1">
      <c r="A4538" s="30">
        <v>45413</v>
      </c>
      <c r="B4538" s="1" t="s">
        <v>13</v>
      </c>
      <c r="C4538" s="1" t="s">
        <v>290</v>
      </c>
      <c r="D4538" s="1" t="s">
        <v>74</v>
      </c>
      <c r="E4538" s="1" t="str">
        <f>+VLOOKUP(D4538,'[1]Exportar Hoja de Trabajo'!$B$2:$F$2549,2,0)</f>
        <v>PERALES</v>
      </c>
      <c r="F4538" s="1" t="s">
        <v>23</v>
      </c>
      <c r="G4538" s="1" t="s">
        <v>24</v>
      </c>
      <c r="H4538" s="1" t="s">
        <v>29</v>
      </c>
      <c r="I4538" s="5">
        <v>30</v>
      </c>
      <c r="J4538" s="1" t="s">
        <v>30</v>
      </c>
      <c r="K4538" s="1" t="s">
        <v>488</v>
      </c>
    </row>
    <row r="4539" spans="1:11" ht="13.5" thickBot="1">
      <c r="A4539" s="30">
        <v>45413</v>
      </c>
      <c r="B4539" s="1" t="s">
        <v>13</v>
      </c>
      <c r="C4539" s="1" t="s">
        <v>290</v>
      </c>
      <c r="D4539" s="1" t="s">
        <v>75</v>
      </c>
      <c r="E4539" s="1" t="str">
        <f>+VLOOKUP(D4539,'[1]Exportar Hoja de Trabajo'!$B$2:$F$2549,2,0)</f>
        <v>IPIALES - SAN LUIS</v>
      </c>
      <c r="F4539" s="1" t="s">
        <v>32</v>
      </c>
      <c r="G4539" s="1" t="s">
        <v>33</v>
      </c>
      <c r="H4539" s="1" t="s">
        <v>45</v>
      </c>
      <c r="I4539" s="5">
        <v>1</v>
      </c>
      <c r="J4539" s="1" t="s">
        <v>46</v>
      </c>
      <c r="K4539" s="1" t="s">
        <v>47</v>
      </c>
    </row>
    <row r="4540" spans="1:11" ht="13.5" thickBot="1">
      <c r="A4540" s="30">
        <v>45413</v>
      </c>
      <c r="B4540" s="1" t="s">
        <v>13</v>
      </c>
      <c r="C4540" s="1" t="s">
        <v>290</v>
      </c>
      <c r="D4540" s="1" t="s">
        <v>75</v>
      </c>
      <c r="E4540" s="1" t="str">
        <f>+VLOOKUP(D4540,'[1]Exportar Hoja de Trabajo'!$B$2:$F$2549,2,0)</f>
        <v>IPIALES - SAN LUIS</v>
      </c>
      <c r="F4540" s="1" t="s">
        <v>6</v>
      </c>
      <c r="G4540" s="1" t="s">
        <v>283</v>
      </c>
      <c r="H4540" s="1" t="s">
        <v>45</v>
      </c>
      <c r="I4540" s="5">
        <v>6</v>
      </c>
      <c r="J4540" s="1" t="s">
        <v>46</v>
      </c>
      <c r="K4540" s="1" t="s">
        <v>47</v>
      </c>
    </row>
    <row r="4541" spans="1:11" ht="13.5" thickBot="1">
      <c r="A4541" s="30">
        <v>45413</v>
      </c>
      <c r="B4541" s="1" t="s">
        <v>13</v>
      </c>
      <c r="C4541" s="1" t="s">
        <v>290</v>
      </c>
      <c r="D4541" s="1" t="s">
        <v>75</v>
      </c>
      <c r="E4541" s="1" t="str">
        <f>+VLOOKUP(D4541,'[1]Exportar Hoja de Trabajo'!$B$2:$F$2549,2,0)</f>
        <v>IPIALES - SAN LUIS</v>
      </c>
      <c r="F4541" s="1" t="s">
        <v>6</v>
      </c>
      <c r="G4541" s="1" t="s">
        <v>283</v>
      </c>
      <c r="H4541" s="1" t="s">
        <v>29</v>
      </c>
      <c r="I4541" s="5">
        <v>287</v>
      </c>
      <c r="J4541" s="1" t="s">
        <v>46</v>
      </c>
      <c r="K4541" s="1" t="s">
        <v>47</v>
      </c>
    </row>
    <row r="4542" spans="1:11" ht="13.5" thickBot="1">
      <c r="A4542" s="30">
        <v>45413</v>
      </c>
      <c r="B4542" s="1" t="s">
        <v>13</v>
      </c>
      <c r="C4542" s="1" t="s">
        <v>290</v>
      </c>
      <c r="D4542" s="1" t="s">
        <v>124</v>
      </c>
      <c r="E4542" s="1" t="str">
        <f>+VLOOKUP(D4542,'[1]Exportar Hoja de Trabajo'!$B$2:$F$2549,2,0)</f>
        <v>LETICIA-ALFREDO VASQUEZ COBO</v>
      </c>
      <c r="F4542" s="1" t="s">
        <v>23</v>
      </c>
      <c r="G4542" s="1" t="s">
        <v>24</v>
      </c>
      <c r="H4542" s="1" t="s">
        <v>29</v>
      </c>
      <c r="I4542" s="5">
        <v>45</v>
      </c>
      <c r="J4542" s="1" t="s">
        <v>46</v>
      </c>
      <c r="K4542" s="1" t="s">
        <v>47</v>
      </c>
    </row>
    <row r="4543" spans="1:11" ht="13.5" thickBot="1">
      <c r="A4543" s="30">
        <v>45413</v>
      </c>
      <c r="B4543" s="1" t="s">
        <v>13</v>
      </c>
      <c r="C4543" s="1" t="s">
        <v>290</v>
      </c>
      <c r="D4543" s="1" t="s">
        <v>76</v>
      </c>
      <c r="E4543" s="1" t="str">
        <f>+VLOOKUP(D4543,'[1]Exportar Hoja de Trabajo'!$B$2:$F$2549,2,0)</f>
        <v>RIONEGRO - JOSE M. CORDOVA</v>
      </c>
      <c r="F4543" s="1" t="s">
        <v>6</v>
      </c>
      <c r="G4543" s="1" t="s">
        <v>283</v>
      </c>
      <c r="H4543" s="1" t="s">
        <v>29</v>
      </c>
      <c r="I4543" s="5">
        <v>65</v>
      </c>
      <c r="J4543" s="1" t="s">
        <v>82</v>
      </c>
      <c r="K4543" s="1" t="s">
        <v>83</v>
      </c>
    </row>
    <row r="4544" spans="1:11" ht="13.5" thickBot="1">
      <c r="A4544" s="30">
        <v>45413</v>
      </c>
      <c r="B4544" s="1" t="s">
        <v>13</v>
      </c>
      <c r="C4544" s="1" t="s">
        <v>290</v>
      </c>
      <c r="D4544" s="1" t="s">
        <v>76</v>
      </c>
      <c r="E4544" s="1" t="str">
        <f>+VLOOKUP(D4544,'[1]Exportar Hoja de Trabajo'!$B$2:$F$2549,2,0)</f>
        <v>RIONEGRO - JOSE M. CORDOVA</v>
      </c>
      <c r="F4544" s="1" t="s">
        <v>65</v>
      </c>
      <c r="G4544" s="1" t="s">
        <v>66</v>
      </c>
      <c r="H4544" s="1" t="s">
        <v>79</v>
      </c>
      <c r="I4544" s="5">
        <v>4</v>
      </c>
      <c r="J4544" s="1" t="s">
        <v>46</v>
      </c>
      <c r="K4544" s="1" t="s">
        <v>47</v>
      </c>
    </row>
    <row r="4545" spans="1:11" ht="13.5" thickBot="1">
      <c r="A4545" s="30">
        <v>45413</v>
      </c>
      <c r="B4545" s="1" t="s">
        <v>13</v>
      </c>
      <c r="C4545" s="1" t="s">
        <v>290</v>
      </c>
      <c r="D4545" s="1" t="s">
        <v>76</v>
      </c>
      <c r="E4545" s="1" t="str">
        <f>+VLOOKUP(D4545,'[1]Exportar Hoja de Trabajo'!$B$2:$F$2549,2,0)</f>
        <v>RIONEGRO - JOSE M. CORDOVA</v>
      </c>
      <c r="F4545" s="1" t="s">
        <v>18</v>
      </c>
      <c r="G4545" s="1" t="s">
        <v>19</v>
      </c>
      <c r="H4545" s="1" t="s">
        <v>29</v>
      </c>
      <c r="I4545" s="5">
        <v>2288</v>
      </c>
      <c r="J4545" s="1" t="s">
        <v>46</v>
      </c>
      <c r="K4545" s="1" t="s">
        <v>47</v>
      </c>
    </row>
    <row r="4546" spans="1:11" ht="13.5" thickBot="1">
      <c r="A4546" s="30">
        <v>45413</v>
      </c>
      <c r="B4546" s="1" t="s">
        <v>162</v>
      </c>
      <c r="C4546" s="1" t="s">
        <v>299</v>
      </c>
      <c r="D4546" s="1" t="s">
        <v>76</v>
      </c>
      <c r="E4546" s="1" t="str">
        <f>+VLOOKUP(D4546,'[1]Exportar Hoja de Trabajo'!$B$2:$F$2549,2,0)</f>
        <v>RIONEGRO - JOSE M. CORDOVA</v>
      </c>
      <c r="F4546" s="1" t="s">
        <v>18</v>
      </c>
      <c r="G4546" s="1" t="s">
        <v>19</v>
      </c>
      <c r="H4546" s="1" t="s">
        <v>150</v>
      </c>
      <c r="I4546" s="5">
        <v>5</v>
      </c>
      <c r="J4546" s="1" t="s">
        <v>131</v>
      </c>
      <c r="K4546" s="1" t="s">
        <v>132</v>
      </c>
    </row>
    <row r="4547" spans="1:11" ht="13.5" thickBot="1">
      <c r="A4547" s="30">
        <v>45413</v>
      </c>
      <c r="B4547" s="1" t="s">
        <v>13</v>
      </c>
      <c r="C4547" s="1" t="s">
        <v>290</v>
      </c>
      <c r="D4547" s="1" t="s">
        <v>76</v>
      </c>
      <c r="E4547" s="1" t="str">
        <f>+VLOOKUP(D4547,'[1]Exportar Hoja de Trabajo'!$B$2:$F$2549,2,0)</f>
        <v>RIONEGRO - JOSE M. CORDOVA</v>
      </c>
      <c r="F4547" s="1" t="s">
        <v>18</v>
      </c>
      <c r="G4547" s="1" t="s">
        <v>19</v>
      </c>
      <c r="H4547" s="1" t="s">
        <v>29</v>
      </c>
      <c r="I4547" s="5">
        <v>61</v>
      </c>
      <c r="J4547" s="1" t="s">
        <v>34</v>
      </c>
      <c r="K4547" s="1" t="s">
        <v>35</v>
      </c>
    </row>
    <row r="4548" spans="1:11" ht="13.5" thickBot="1">
      <c r="A4548" s="30">
        <v>45413</v>
      </c>
      <c r="B4548" s="1" t="s">
        <v>13</v>
      </c>
      <c r="C4548" s="1" t="s">
        <v>290</v>
      </c>
      <c r="D4548" s="1" t="s">
        <v>76</v>
      </c>
      <c r="E4548" s="1" t="str">
        <f>+VLOOKUP(D4548,'[1]Exportar Hoja de Trabajo'!$B$2:$F$2549,2,0)</f>
        <v>RIONEGRO - JOSE M. CORDOVA</v>
      </c>
      <c r="F4548" s="1" t="s">
        <v>18</v>
      </c>
      <c r="G4548" s="1" t="s">
        <v>19</v>
      </c>
      <c r="H4548" s="1" t="s">
        <v>15</v>
      </c>
      <c r="I4548" s="5">
        <v>233</v>
      </c>
      <c r="J4548" s="1" t="s">
        <v>25</v>
      </c>
      <c r="K4548" s="1" t="s">
        <v>26</v>
      </c>
    </row>
    <row r="4549" spans="1:11" ht="13.5" thickBot="1">
      <c r="A4549" s="30">
        <v>45413</v>
      </c>
      <c r="B4549" s="1" t="s">
        <v>13</v>
      </c>
      <c r="C4549" s="1" t="s">
        <v>290</v>
      </c>
      <c r="D4549" s="1" t="s">
        <v>76</v>
      </c>
      <c r="E4549" s="1" t="str">
        <f>+VLOOKUP(D4549,'[1]Exportar Hoja de Trabajo'!$B$2:$F$2549,2,0)</f>
        <v>RIONEGRO - JOSE M. CORDOVA</v>
      </c>
      <c r="F4549" s="1" t="s">
        <v>18</v>
      </c>
      <c r="G4549" s="1" t="s">
        <v>19</v>
      </c>
      <c r="H4549" s="1" t="s">
        <v>55</v>
      </c>
      <c r="I4549" s="5">
        <v>41</v>
      </c>
      <c r="J4549" s="1" t="s">
        <v>46</v>
      </c>
      <c r="K4549" s="1" t="s">
        <v>47</v>
      </c>
    </row>
    <row r="4550" spans="1:11" ht="13.5" thickBot="1">
      <c r="A4550" s="30">
        <v>45413</v>
      </c>
      <c r="B4550" s="1" t="s">
        <v>13</v>
      </c>
      <c r="C4550" s="1" t="s">
        <v>290</v>
      </c>
      <c r="D4550" s="1" t="s">
        <v>76</v>
      </c>
      <c r="E4550" s="1" t="str">
        <f>+VLOOKUP(D4550,'[1]Exportar Hoja de Trabajo'!$B$2:$F$2549,2,0)</f>
        <v>RIONEGRO - JOSE M. CORDOVA</v>
      </c>
      <c r="F4550" s="1" t="s">
        <v>23</v>
      </c>
      <c r="G4550" s="1" t="s">
        <v>24</v>
      </c>
      <c r="H4550" s="1" t="s">
        <v>55</v>
      </c>
      <c r="I4550" s="5">
        <v>49</v>
      </c>
      <c r="J4550" s="1" t="s">
        <v>46</v>
      </c>
      <c r="K4550" s="1" t="s">
        <v>47</v>
      </c>
    </row>
    <row r="4551" spans="1:11" ht="13.5" thickBot="1">
      <c r="A4551" s="30">
        <v>45413</v>
      </c>
      <c r="B4551" s="1" t="s">
        <v>13</v>
      </c>
      <c r="C4551" s="1" t="s">
        <v>290</v>
      </c>
      <c r="D4551" s="1" t="s">
        <v>76</v>
      </c>
      <c r="E4551" s="1" t="str">
        <f>+VLOOKUP(D4551,'[1]Exportar Hoja de Trabajo'!$B$2:$F$2549,2,0)</f>
        <v>RIONEGRO - JOSE M. CORDOVA</v>
      </c>
      <c r="F4551" s="1" t="s">
        <v>36</v>
      </c>
      <c r="G4551" t="s">
        <v>347</v>
      </c>
      <c r="H4551" s="1" t="s">
        <v>29</v>
      </c>
      <c r="I4551" s="5">
        <v>494</v>
      </c>
      <c r="J4551" s="1" t="s">
        <v>46</v>
      </c>
      <c r="K4551" s="1" t="s">
        <v>47</v>
      </c>
    </row>
    <row r="4552" spans="1:11" ht="13.5" thickBot="1">
      <c r="A4552" s="30">
        <v>45413</v>
      </c>
      <c r="B4552" s="1" t="s">
        <v>13</v>
      </c>
      <c r="C4552" s="1" t="s">
        <v>290</v>
      </c>
      <c r="D4552" s="1" t="s">
        <v>76</v>
      </c>
      <c r="E4552" s="1" t="str">
        <f>+VLOOKUP(D4552,'[1]Exportar Hoja de Trabajo'!$B$2:$F$2549,2,0)</f>
        <v>RIONEGRO - JOSE M. CORDOVA</v>
      </c>
      <c r="F4552" s="1" t="s">
        <v>36</v>
      </c>
      <c r="G4552" t="s">
        <v>347</v>
      </c>
      <c r="H4552" s="1" t="s">
        <v>29</v>
      </c>
      <c r="I4552" s="5">
        <v>8</v>
      </c>
      <c r="J4552" s="1" t="s">
        <v>77</v>
      </c>
      <c r="K4552" s="1" t="s">
        <v>78</v>
      </c>
    </row>
    <row r="4553" spans="1:11" ht="13.5" thickBot="1">
      <c r="A4553" s="30">
        <v>45413</v>
      </c>
      <c r="B4553" s="1" t="s">
        <v>13</v>
      </c>
      <c r="C4553" s="1" t="s">
        <v>290</v>
      </c>
      <c r="D4553" s="1" t="s">
        <v>76</v>
      </c>
      <c r="E4553" s="1" t="str">
        <f>+VLOOKUP(D4553,'[1]Exportar Hoja de Trabajo'!$B$2:$F$2549,2,0)</f>
        <v>RIONEGRO - JOSE M. CORDOVA</v>
      </c>
      <c r="F4553" s="1" t="s">
        <v>36</v>
      </c>
      <c r="G4553" t="s">
        <v>347</v>
      </c>
      <c r="H4553" s="1" t="s">
        <v>29</v>
      </c>
      <c r="I4553" s="5">
        <v>54</v>
      </c>
      <c r="J4553" s="1" t="s">
        <v>34</v>
      </c>
      <c r="K4553" s="1" t="s">
        <v>35</v>
      </c>
    </row>
    <row r="4554" spans="1:11" ht="13.5" thickBot="1">
      <c r="A4554" s="30">
        <v>45413</v>
      </c>
      <c r="B4554" s="1" t="s">
        <v>13</v>
      </c>
      <c r="C4554" s="1" t="s">
        <v>290</v>
      </c>
      <c r="D4554" s="1" t="s">
        <v>76</v>
      </c>
      <c r="E4554" s="1" t="str">
        <f>+VLOOKUP(D4554,'[1]Exportar Hoja de Trabajo'!$B$2:$F$2549,2,0)</f>
        <v>RIONEGRO - JOSE M. CORDOVA</v>
      </c>
      <c r="F4554" s="1" t="s">
        <v>27</v>
      </c>
      <c r="G4554" s="1" t="s">
        <v>28</v>
      </c>
      <c r="H4554" s="1" t="s">
        <v>45</v>
      </c>
      <c r="I4554" s="5">
        <v>22</v>
      </c>
      <c r="J4554" s="1" t="s">
        <v>46</v>
      </c>
      <c r="K4554" s="1" t="s">
        <v>47</v>
      </c>
    </row>
    <row r="4555" spans="1:11" ht="13.5" thickBot="1">
      <c r="A4555" s="30">
        <v>45413</v>
      </c>
      <c r="B4555" s="1" t="s">
        <v>13</v>
      </c>
      <c r="C4555" s="1" t="s">
        <v>290</v>
      </c>
      <c r="D4555" s="1" t="s">
        <v>76</v>
      </c>
      <c r="E4555" s="1" t="str">
        <f>+VLOOKUP(D4555,'[1]Exportar Hoja de Trabajo'!$B$2:$F$2549,2,0)</f>
        <v>RIONEGRO - JOSE M. CORDOVA</v>
      </c>
      <c r="F4555" s="1" t="s">
        <v>27</v>
      </c>
      <c r="G4555" s="1" t="s">
        <v>28</v>
      </c>
      <c r="H4555" s="1" t="s">
        <v>49</v>
      </c>
      <c r="I4555" s="5">
        <v>30</v>
      </c>
      <c r="J4555" s="1" t="s">
        <v>50</v>
      </c>
      <c r="K4555" s="1" t="s">
        <v>51</v>
      </c>
    </row>
    <row r="4556" spans="1:11" ht="13.5" thickBot="1">
      <c r="A4556" s="30">
        <v>45413</v>
      </c>
      <c r="B4556" s="1" t="s">
        <v>13</v>
      </c>
      <c r="C4556" s="1" t="s">
        <v>290</v>
      </c>
      <c r="D4556" s="1" t="s">
        <v>76</v>
      </c>
      <c r="E4556" s="1" t="str">
        <f>+VLOOKUP(D4556,'[1]Exportar Hoja de Trabajo'!$B$2:$F$2549,2,0)</f>
        <v>RIONEGRO - JOSE M. CORDOVA</v>
      </c>
      <c r="F4556" s="1" t="s">
        <v>27</v>
      </c>
      <c r="G4556" s="1" t="s">
        <v>28</v>
      </c>
      <c r="H4556" s="1" t="s">
        <v>15</v>
      </c>
      <c r="I4556" s="5">
        <v>171</v>
      </c>
      <c r="J4556" s="1" t="s">
        <v>25</v>
      </c>
      <c r="K4556" s="1" t="s">
        <v>26</v>
      </c>
    </row>
    <row r="4557" spans="1:11" ht="13.5" thickBot="1">
      <c r="A4557" s="30">
        <v>45413</v>
      </c>
      <c r="B4557" s="1" t="s">
        <v>13</v>
      </c>
      <c r="C4557" s="1" t="s">
        <v>290</v>
      </c>
      <c r="D4557" s="1" t="s">
        <v>76</v>
      </c>
      <c r="E4557" s="1" t="str">
        <f>+VLOOKUP(D4557,'[1]Exportar Hoja de Trabajo'!$B$2:$F$2549,2,0)</f>
        <v>RIONEGRO - JOSE M. CORDOVA</v>
      </c>
      <c r="F4557" s="1" t="s">
        <v>27</v>
      </c>
      <c r="G4557" s="1" t="s">
        <v>28</v>
      </c>
      <c r="H4557" s="1" t="s">
        <v>55</v>
      </c>
      <c r="I4557" s="5">
        <v>17</v>
      </c>
      <c r="J4557" s="1" t="s">
        <v>46</v>
      </c>
      <c r="K4557" s="1" t="s">
        <v>47</v>
      </c>
    </row>
    <row r="4558" spans="1:11" ht="13.5" thickBot="1">
      <c r="A4558" s="30">
        <v>45413</v>
      </c>
      <c r="B4558" s="1" t="s">
        <v>13</v>
      </c>
      <c r="C4558" s="1" t="s">
        <v>290</v>
      </c>
      <c r="D4558" s="1" t="s">
        <v>76</v>
      </c>
      <c r="E4558" s="1" t="str">
        <f>+VLOOKUP(D4558,'[1]Exportar Hoja de Trabajo'!$B$2:$F$2549,2,0)</f>
        <v>RIONEGRO - JOSE M. CORDOVA</v>
      </c>
      <c r="F4558" s="1" t="s">
        <v>38</v>
      </c>
      <c r="G4558" s="1" t="s">
        <v>39</v>
      </c>
      <c r="H4558" s="1" t="s">
        <v>29</v>
      </c>
      <c r="I4558" s="5">
        <v>2</v>
      </c>
      <c r="J4558" s="1" t="s">
        <v>77</v>
      </c>
      <c r="K4558" s="1" t="s">
        <v>78</v>
      </c>
    </row>
    <row r="4559" spans="1:11" ht="13.5" thickBot="1">
      <c r="A4559" s="30">
        <v>45413</v>
      </c>
      <c r="B4559" s="1" t="s">
        <v>13</v>
      </c>
      <c r="C4559" s="1" t="s">
        <v>290</v>
      </c>
      <c r="D4559" s="1" t="s">
        <v>76</v>
      </c>
      <c r="E4559" s="1" t="str">
        <f>+VLOOKUP(D4559,'[1]Exportar Hoja de Trabajo'!$B$2:$F$2549,2,0)</f>
        <v>RIONEGRO - JOSE M. CORDOVA</v>
      </c>
      <c r="F4559" s="1" t="s">
        <v>38</v>
      </c>
      <c r="G4559" s="1" t="s">
        <v>39</v>
      </c>
      <c r="H4559" s="1" t="s">
        <v>15</v>
      </c>
      <c r="I4559" s="5">
        <v>18</v>
      </c>
      <c r="J4559" s="1" t="s">
        <v>160</v>
      </c>
      <c r="K4559" s="1" t="s">
        <v>161</v>
      </c>
    </row>
    <row r="4560" spans="1:11" ht="13.5" thickBot="1">
      <c r="A4560" s="30">
        <v>45413</v>
      </c>
      <c r="B4560" s="1" t="s">
        <v>13</v>
      </c>
      <c r="C4560" s="1" t="s">
        <v>290</v>
      </c>
      <c r="D4560" s="1" t="s">
        <v>76</v>
      </c>
      <c r="E4560" s="1" t="str">
        <f>+VLOOKUP(D4560,'[1]Exportar Hoja de Trabajo'!$B$2:$F$2549,2,0)</f>
        <v>RIONEGRO - JOSE M. CORDOVA</v>
      </c>
      <c r="F4560" s="1" t="s">
        <v>40</v>
      </c>
      <c r="G4560" s="1" t="s">
        <v>41</v>
      </c>
      <c r="H4560" s="1" t="s">
        <v>62</v>
      </c>
      <c r="I4560" s="5">
        <v>16</v>
      </c>
      <c r="J4560" s="1" t="s">
        <v>34</v>
      </c>
      <c r="K4560" s="1" t="s">
        <v>35</v>
      </c>
    </row>
    <row r="4561" spans="1:11" ht="13.5" thickBot="1">
      <c r="A4561" s="30">
        <v>45413</v>
      </c>
      <c r="B4561" s="1" t="s">
        <v>13</v>
      </c>
      <c r="C4561" s="1" t="s">
        <v>290</v>
      </c>
      <c r="D4561" s="1" t="s">
        <v>76</v>
      </c>
      <c r="E4561" s="1" t="str">
        <f>+VLOOKUP(D4561,'[1]Exportar Hoja de Trabajo'!$B$2:$F$2549,2,0)</f>
        <v>RIONEGRO - JOSE M. CORDOVA</v>
      </c>
      <c r="F4561" s="1" t="s">
        <v>40</v>
      </c>
      <c r="G4561" s="1" t="s">
        <v>41</v>
      </c>
      <c r="H4561" s="1" t="s">
        <v>15</v>
      </c>
      <c r="I4561" s="5">
        <v>62</v>
      </c>
      <c r="J4561" s="1" t="s">
        <v>160</v>
      </c>
      <c r="K4561" s="1" t="s">
        <v>161</v>
      </c>
    </row>
    <row r="4562" spans="1:11" ht="13.5" thickBot="1">
      <c r="A4562" s="30">
        <v>45413</v>
      </c>
      <c r="B4562" s="1" t="s">
        <v>13</v>
      </c>
      <c r="C4562" s="1" t="s">
        <v>290</v>
      </c>
      <c r="D4562" s="1" t="s">
        <v>76</v>
      </c>
      <c r="E4562" s="1" t="str">
        <f>+VLOOKUP(D4562,'[1]Exportar Hoja de Trabajo'!$B$2:$F$2549,2,0)</f>
        <v>RIONEGRO - JOSE M. CORDOVA</v>
      </c>
      <c r="F4562" s="1" t="s">
        <v>40</v>
      </c>
      <c r="G4562" s="1" t="s">
        <v>41</v>
      </c>
      <c r="H4562" s="1" t="s">
        <v>126</v>
      </c>
      <c r="I4562" s="5">
        <v>5</v>
      </c>
      <c r="J4562" s="1" t="s">
        <v>127</v>
      </c>
      <c r="K4562" s="1" t="s">
        <v>128</v>
      </c>
    </row>
    <row r="4563" spans="1:11" ht="13.5" thickBot="1">
      <c r="A4563" s="30">
        <v>45413</v>
      </c>
      <c r="B4563" s="1" t="s">
        <v>13</v>
      </c>
      <c r="C4563" s="1" t="s">
        <v>290</v>
      </c>
      <c r="D4563" s="1" t="s">
        <v>84</v>
      </c>
      <c r="E4563" s="1" t="str">
        <f>+VLOOKUP(D4563,'[1]Exportar Hoja de Trabajo'!$B$2:$F$2549,2,0)</f>
        <v>MONTERIA - LOS GARZONES</v>
      </c>
      <c r="F4563" s="1" t="s">
        <v>6</v>
      </c>
      <c r="G4563" s="1" t="s">
        <v>283</v>
      </c>
      <c r="H4563" s="1" t="s">
        <v>29</v>
      </c>
      <c r="I4563" s="5">
        <v>599</v>
      </c>
      <c r="J4563" s="1" t="s">
        <v>30</v>
      </c>
      <c r="K4563" s="1" t="s">
        <v>488</v>
      </c>
    </row>
    <row r="4564" spans="1:11" ht="13.5" thickBot="1">
      <c r="A4564" s="30">
        <v>45413</v>
      </c>
      <c r="B4564" s="1" t="s">
        <v>13</v>
      </c>
      <c r="C4564" s="1" t="s">
        <v>290</v>
      </c>
      <c r="D4564" s="1" t="s">
        <v>84</v>
      </c>
      <c r="E4564" s="1" t="str">
        <f>+VLOOKUP(D4564,'[1]Exportar Hoja de Trabajo'!$B$2:$F$2549,2,0)</f>
        <v>MONTERIA - LOS GARZONES</v>
      </c>
      <c r="F4564" s="1" t="s">
        <v>36</v>
      </c>
      <c r="G4564" t="s">
        <v>347</v>
      </c>
      <c r="H4564" s="1" t="s">
        <v>29</v>
      </c>
      <c r="I4564" s="5">
        <v>4</v>
      </c>
      <c r="J4564" s="1" t="s">
        <v>46</v>
      </c>
      <c r="K4564" s="1" t="s">
        <v>47</v>
      </c>
    </row>
    <row r="4565" spans="1:11" ht="13.5" thickBot="1">
      <c r="A4565" s="30">
        <v>45413</v>
      </c>
      <c r="B4565" s="1" t="s">
        <v>13</v>
      </c>
      <c r="C4565" s="1" t="s">
        <v>290</v>
      </c>
      <c r="D4565" s="1" t="s">
        <v>84</v>
      </c>
      <c r="E4565" s="1" t="str">
        <f>+VLOOKUP(D4565,'[1]Exportar Hoja de Trabajo'!$B$2:$F$2549,2,0)</f>
        <v>MONTERIA - LOS GARZONES</v>
      </c>
      <c r="F4565" s="1" t="s">
        <v>27</v>
      </c>
      <c r="G4565" s="1" t="s">
        <v>28</v>
      </c>
      <c r="H4565" s="1" t="s">
        <v>45</v>
      </c>
      <c r="I4565" s="5">
        <v>6</v>
      </c>
      <c r="J4565" s="1" t="s">
        <v>46</v>
      </c>
      <c r="K4565" s="1" t="s">
        <v>47</v>
      </c>
    </row>
    <row r="4566" spans="1:11" ht="13.5" thickBot="1">
      <c r="A4566" s="30">
        <v>45413</v>
      </c>
      <c r="B4566" s="1" t="s">
        <v>13</v>
      </c>
      <c r="C4566" s="1" t="s">
        <v>290</v>
      </c>
      <c r="D4566" s="1" t="s">
        <v>85</v>
      </c>
      <c r="E4566" s="1" t="str">
        <f>+VLOOKUP(D4566,'[1]Exportar Hoja de Trabajo'!$B$2:$F$2549,2,0)</f>
        <v>NEIVA - BENITO SALAS</v>
      </c>
      <c r="F4566" s="1" t="s">
        <v>32</v>
      </c>
      <c r="G4566" s="1" t="s">
        <v>33</v>
      </c>
      <c r="H4566" s="1" t="s">
        <v>29</v>
      </c>
      <c r="I4566" s="5">
        <v>31</v>
      </c>
      <c r="J4566" s="1" t="s">
        <v>30</v>
      </c>
      <c r="K4566" s="1" t="s">
        <v>488</v>
      </c>
    </row>
    <row r="4567" spans="1:11" ht="13.5" thickBot="1">
      <c r="A4567" s="30">
        <v>45413</v>
      </c>
      <c r="B4567" s="1" t="s">
        <v>13</v>
      </c>
      <c r="C4567" s="1" t="s">
        <v>290</v>
      </c>
      <c r="D4567" s="1" t="s">
        <v>85</v>
      </c>
      <c r="E4567" s="1" t="str">
        <f>+VLOOKUP(D4567,'[1]Exportar Hoja de Trabajo'!$B$2:$F$2549,2,0)</f>
        <v>NEIVA - BENITO SALAS</v>
      </c>
      <c r="F4567" s="1" t="s">
        <v>27</v>
      </c>
      <c r="G4567" s="1" t="s">
        <v>28</v>
      </c>
      <c r="H4567" s="1" t="s">
        <v>29</v>
      </c>
      <c r="I4567" s="5">
        <v>31</v>
      </c>
      <c r="J4567" s="1" t="s">
        <v>30</v>
      </c>
      <c r="K4567" s="1" t="s">
        <v>488</v>
      </c>
    </row>
    <row r="4568" spans="1:11" ht="13.5" thickBot="1">
      <c r="A4568" s="30">
        <v>45413</v>
      </c>
      <c r="B4568" s="1" t="s">
        <v>13</v>
      </c>
      <c r="C4568" s="1" t="s">
        <v>290</v>
      </c>
      <c r="D4568" s="1" t="s">
        <v>85</v>
      </c>
      <c r="E4568" s="1" t="str">
        <f>+VLOOKUP(D4568,'[1]Exportar Hoja de Trabajo'!$B$2:$F$2549,2,0)</f>
        <v>NEIVA - BENITO SALAS</v>
      </c>
      <c r="F4568" s="1" t="s">
        <v>40</v>
      </c>
      <c r="G4568" s="1" t="s">
        <v>41</v>
      </c>
      <c r="H4568" s="1" t="s">
        <v>29</v>
      </c>
      <c r="I4568" s="5">
        <v>71</v>
      </c>
      <c r="J4568" s="1" t="s">
        <v>46</v>
      </c>
      <c r="K4568" s="1" t="s">
        <v>47</v>
      </c>
    </row>
    <row r="4569" spans="1:11" ht="13.5" thickBot="1">
      <c r="A4569" s="30">
        <v>45413</v>
      </c>
      <c r="B4569" s="1" t="s">
        <v>13</v>
      </c>
      <c r="C4569" s="1" t="s">
        <v>290</v>
      </c>
      <c r="D4569" s="1" t="s">
        <v>86</v>
      </c>
      <c r="E4569" s="1" t="str">
        <f>+VLOOKUP(D4569,'[1]Exportar Hoja de Trabajo'!$B$2:$F$2549,2,0)</f>
        <v>PEREIRA - MATECAÑA</v>
      </c>
      <c r="F4569" s="1" t="s">
        <v>32</v>
      </c>
      <c r="G4569" s="1" t="s">
        <v>33</v>
      </c>
      <c r="H4569" s="1" t="s">
        <v>45</v>
      </c>
      <c r="I4569" s="5">
        <v>31</v>
      </c>
      <c r="J4569" s="1" t="s">
        <v>42</v>
      </c>
      <c r="K4569" s="1" t="s">
        <v>43</v>
      </c>
    </row>
    <row r="4570" spans="1:11" ht="13.5" thickBot="1">
      <c r="A4570" s="30">
        <v>45413</v>
      </c>
      <c r="B4570" s="1" t="s">
        <v>13</v>
      </c>
      <c r="C4570" s="1" t="s">
        <v>290</v>
      </c>
      <c r="D4570" s="1" t="s">
        <v>86</v>
      </c>
      <c r="E4570" s="1" t="str">
        <f>+VLOOKUP(D4570,'[1]Exportar Hoja de Trabajo'!$B$2:$F$2549,2,0)</f>
        <v>PEREIRA - MATECAÑA</v>
      </c>
      <c r="F4570" s="1" t="s">
        <v>32</v>
      </c>
      <c r="G4570" s="1" t="s">
        <v>33</v>
      </c>
      <c r="H4570" s="1" t="s">
        <v>45</v>
      </c>
      <c r="I4570" s="5">
        <v>50</v>
      </c>
      <c r="J4570" s="1" t="s">
        <v>46</v>
      </c>
      <c r="K4570" s="1" t="s">
        <v>47</v>
      </c>
    </row>
    <row r="4571" spans="1:11" ht="13.5" thickBot="1">
      <c r="A4571" s="30">
        <v>45413</v>
      </c>
      <c r="B4571" s="1" t="s">
        <v>13</v>
      </c>
      <c r="C4571" s="1" t="s">
        <v>290</v>
      </c>
      <c r="D4571" s="1" t="s">
        <v>86</v>
      </c>
      <c r="E4571" s="1" t="str">
        <f>+VLOOKUP(D4571,'[1]Exportar Hoja de Trabajo'!$B$2:$F$2549,2,0)</f>
        <v>PEREIRA - MATECAÑA</v>
      </c>
      <c r="F4571" s="1" t="s">
        <v>32</v>
      </c>
      <c r="G4571" s="1" t="s">
        <v>33</v>
      </c>
      <c r="H4571" s="1" t="s">
        <v>49</v>
      </c>
      <c r="I4571" s="5">
        <v>82</v>
      </c>
      <c r="J4571" s="1" t="s">
        <v>50</v>
      </c>
      <c r="K4571" s="1" t="s">
        <v>51</v>
      </c>
    </row>
    <row r="4572" spans="1:11" ht="13.5" thickBot="1">
      <c r="A4572" s="30">
        <v>45413</v>
      </c>
      <c r="B4572" s="1" t="s">
        <v>13</v>
      </c>
      <c r="C4572" s="1" t="s">
        <v>290</v>
      </c>
      <c r="D4572" s="1" t="s">
        <v>86</v>
      </c>
      <c r="E4572" s="1" t="str">
        <f>+VLOOKUP(D4572,'[1]Exportar Hoja de Trabajo'!$B$2:$F$2549,2,0)</f>
        <v>PEREIRA - MATECAÑA</v>
      </c>
      <c r="F4572" s="1" t="s">
        <v>32</v>
      </c>
      <c r="G4572" s="1" t="s">
        <v>33</v>
      </c>
      <c r="H4572" s="1" t="s">
        <v>29</v>
      </c>
      <c r="I4572" s="5">
        <v>160</v>
      </c>
      <c r="J4572" s="1" t="s">
        <v>30</v>
      </c>
      <c r="K4572" s="1" t="s">
        <v>488</v>
      </c>
    </row>
    <row r="4573" spans="1:11" ht="13.5" thickBot="1">
      <c r="A4573" s="30">
        <v>45413</v>
      </c>
      <c r="B4573" s="1" t="s">
        <v>13</v>
      </c>
      <c r="C4573" s="1" t="s">
        <v>290</v>
      </c>
      <c r="D4573" s="1" t="s">
        <v>86</v>
      </c>
      <c r="E4573" s="1" t="str">
        <f>+VLOOKUP(D4573,'[1]Exportar Hoja de Trabajo'!$B$2:$F$2549,2,0)</f>
        <v>PEREIRA - MATECAÑA</v>
      </c>
      <c r="F4573" s="1" t="s">
        <v>6</v>
      </c>
      <c r="G4573" s="1" t="s">
        <v>283</v>
      </c>
      <c r="H4573" s="1" t="s">
        <v>49</v>
      </c>
      <c r="I4573" s="5">
        <v>319</v>
      </c>
      <c r="J4573" s="1" t="s">
        <v>50</v>
      </c>
      <c r="K4573" s="1" t="s">
        <v>51</v>
      </c>
    </row>
    <row r="4574" spans="1:11" ht="13.5" thickBot="1">
      <c r="A4574" s="30">
        <v>45413</v>
      </c>
      <c r="B4574" s="1" t="s">
        <v>13</v>
      </c>
      <c r="C4574" s="1" t="s">
        <v>290</v>
      </c>
      <c r="D4574" s="1" t="s">
        <v>86</v>
      </c>
      <c r="E4574" s="1" t="str">
        <f>+VLOOKUP(D4574,'[1]Exportar Hoja de Trabajo'!$B$2:$F$2549,2,0)</f>
        <v>PEREIRA - MATECAÑA</v>
      </c>
      <c r="F4574" s="1" t="s">
        <v>65</v>
      </c>
      <c r="G4574" s="1" t="s">
        <v>66</v>
      </c>
      <c r="H4574" s="1" t="s">
        <v>29</v>
      </c>
      <c r="I4574" s="5">
        <v>9</v>
      </c>
      <c r="J4574" s="1" t="s">
        <v>46</v>
      </c>
      <c r="K4574" s="1" t="s">
        <v>47</v>
      </c>
    </row>
    <row r="4575" spans="1:11" ht="13.5" thickBot="1">
      <c r="A4575" s="30">
        <v>45413</v>
      </c>
      <c r="B4575" s="1" t="s">
        <v>162</v>
      </c>
      <c r="C4575" s="1" t="s">
        <v>299</v>
      </c>
      <c r="D4575" s="1" t="s">
        <v>76</v>
      </c>
      <c r="E4575" s="1" t="str">
        <f>+VLOOKUP(D4575,'[1]Exportar Hoja de Trabajo'!$B$2:$F$2549,2,0)</f>
        <v>RIONEGRO - JOSE M. CORDOVA</v>
      </c>
      <c r="F4575" s="1" t="s">
        <v>59</v>
      </c>
      <c r="G4575" s="1" t="s">
        <v>60</v>
      </c>
      <c r="H4575" s="1" t="s">
        <v>133</v>
      </c>
      <c r="I4575" s="5">
        <v>1</v>
      </c>
      <c r="J4575" s="1" t="s">
        <v>131</v>
      </c>
      <c r="K4575" s="1" t="s">
        <v>132</v>
      </c>
    </row>
    <row r="4576" spans="1:11" ht="13.5" thickBot="1">
      <c r="A4576" s="30">
        <v>45413</v>
      </c>
      <c r="B4576" s="1" t="s">
        <v>162</v>
      </c>
      <c r="C4576" s="1" t="s">
        <v>299</v>
      </c>
      <c r="D4576" s="1" t="s">
        <v>76</v>
      </c>
      <c r="E4576" s="1" t="str">
        <f>+VLOOKUP(D4576,'[1]Exportar Hoja de Trabajo'!$B$2:$F$2549,2,0)</f>
        <v>RIONEGRO - JOSE M. CORDOVA</v>
      </c>
      <c r="F4576" s="1" t="s">
        <v>18</v>
      </c>
      <c r="G4576" s="1" t="s">
        <v>19</v>
      </c>
      <c r="H4576" s="1" t="s">
        <v>169</v>
      </c>
      <c r="I4576" s="5">
        <v>2</v>
      </c>
      <c r="J4576" s="1" t="s">
        <v>131</v>
      </c>
      <c r="K4576" s="1" t="s">
        <v>132</v>
      </c>
    </row>
    <row r="4577" spans="1:11" ht="13.5" thickBot="1">
      <c r="A4577" s="30">
        <v>45413</v>
      </c>
      <c r="B4577" s="1" t="s">
        <v>162</v>
      </c>
      <c r="C4577" s="1" t="s">
        <v>299</v>
      </c>
      <c r="D4577" s="1" t="s">
        <v>76</v>
      </c>
      <c r="E4577" s="1" t="str">
        <f>+VLOOKUP(D4577,'[1]Exportar Hoja de Trabajo'!$B$2:$F$2549,2,0)</f>
        <v>RIONEGRO - JOSE M. CORDOVA</v>
      </c>
      <c r="F4577" s="1" t="s">
        <v>32</v>
      </c>
      <c r="G4577" s="1" t="s">
        <v>33</v>
      </c>
      <c r="H4577" s="1" t="s">
        <v>215</v>
      </c>
      <c r="I4577" s="5">
        <v>2</v>
      </c>
      <c r="J4577" s="1" t="s">
        <v>131</v>
      </c>
      <c r="K4577" s="1" t="s">
        <v>132</v>
      </c>
    </row>
    <row r="4578" spans="1:11" ht="13.5" thickBot="1">
      <c r="A4578" s="30">
        <v>45413</v>
      </c>
      <c r="B4578" s="1" t="s">
        <v>162</v>
      </c>
      <c r="C4578" s="1" t="s">
        <v>299</v>
      </c>
      <c r="D4578" s="1" t="s">
        <v>76</v>
      </c>
      <c r="E4578" s="1" t="str">
        <f>+VLOOKUP(D4578,'[1]Exportar Hoja de Trabajo'!$B$2:$F$2549,2,0)</f>
        <v>RIONEGRO - JOSE M. CORDOVA</v>
      </c>
      <c r="F4578" s="1" t="s">
        <v>18</v>
      </c>
      <c r="G4578" s="1" t="s">
        <v>19</v>
      </c>
      <c r="H4578" s="1" t="s">
        <v>215</v>
      </c>
      <c r="I4578" s="5">
        <v>2</v>
      </c>
      <c r="J4578" s="1" t="s">
        <v>131</v>
      </c>
      <c r="K4578" s="1" t="s">
        <v>132</v>
      </c>
    </row>
    <row r="4579" spans="1:11" ht="13.5" thickBot="1">
      <c r="A4579" s="30">
        <v>45413</v>
      </c>
      <c r="B4579" s="1" t="s">
        <v>172</v>
      </c>
      <c r="C4579" s="1" t="s">
        <v>295</v>
      </c>
      <c r="D4579" s="1" t="s">
        <v>140</v>
      </c>
      <c r="E4579" s="1" t="str">
        <f>+VLOOKUP(D4579,'[1]Exportar Hoja de Trabajo'!$B$2:$F$2549,2,0)</f>
        <v>MEDELLIN - OLAYA HERRERA</v>
      </c>
      <c r="F4579" s="1" t="s">
        <v>59</v>
      </c>
      <c r="G4579" s="1" t="s">
        <v>60</v>
      </c>
      <c r="H4579" s="1" t="s">
        <v>143</v>
      </c>
      <c r="I4579" s="5">
        <v>67</v>
      </c>
      <c r="J4579" s="1" t="s">
        <v>173</v>
      </c>
      <c r="K4579" s="1" t="s">
        <v>174</v>
      </c>
    </row>
    <row r="4580" spans="1:11" ht="13.5" thickBot="1">
      <c r="A4580" s="30">
        <v>45413</v>
      </c>
      <c r="B4580" s="1" t="s">
        <v>172</v>
      </c>
      <c r="C4580" s="1" t="s">
        <v>295</v>
      </c>
      <c r="D4580" s="1" t="s">
        <v>140</v>
      </c>
      <c r="E4580" s="1" t="str">
        <f>+VLOOKUP(D4580,'[1]Exportar Hoja de Trabajo'!$B$2:$F$2549,2,0)</f>
        <v>MEDELLIN - OLAYA HERRERA</v>
      </c>
      <c r="F4580" s="1" t="s">
        <v>27</v>
      </c>
      <c r="G4580" s="1" t="s">
        <v>28</v>
      </c>
      <c r="H4580" s="1" t="s">
        <v>143</v>
      </c>
      <c r="I4580" s="5">
        <v>67</v>
      </c>
      <c r="J4580" s="1" t="s">
        <v>173</v>
      </c>
      <c r="K4580" s="1" t="s">
        <v>174</v>
      </c>
    </row>
    <row r="4581" spans="1:11" ht="13.5" thickBot="1">
      <c r="A4581" s="30">
        <v>45413</v>
      </c>
      <c r="B4581" s="1" t="s">
        <v>172</v>
      </c>
      <c r="C4581" s="1" t="s">
        <v>295</v>
      </c>
      <c r="D4581" s="1" t="s">
        <v>140</v>
      </c>
      <c r="E4581" s="1" t="str">
        <f>+VLOOKUP(D4581,'[1]Exportar Hoja de Trabajo'!$B$2:$F$2549,2,0)</f>
        <v>MEDELLIN - OLAYA HERRERA</v>
      </c>
      <c r="F4581" s="1" t="s">
        <v>27</v>
      </c>
      <c r="G4581" s="1" t="s">
        <v>28</v>
      </c>
      <c r="H4581" s="1" t="s">
        <v>147</v>
      </c>
      <c r="I4581" s="5">
        <v>60</v>
      </c>
      <c r="J4581" s="1" t="s">
        <v>173</v>
      </c>
      <c r="K4581" s="1" t="s">
        <v>174</v>
      </c>
    </row>
    <row r="4582" spans="1:11" ht="13.5" thickBot="1">
      <c r="A4582" s="30">
        <v>45413</v>
      </c>
      <c r="B4582" s="1" t="s">
        <v>13</v>
      </c>
      <c r="C4582" s="1" t="s">
        <v>290</v>
      </c>
      <c r="D4582" s="1" t="s">
        <v>86</v>
      </c>
      <c r="E4582" s="1" t="str">
        <f>+VLOOKUP(D4582,'[1]Exportar Hoja de Trabajo'!$B$2:$F$2549,2,0)</f>
        <v>PEREIRA - MATECAÑA</v>
      </c>
      <c r="F4582" s="1" t="s">
        <v>27</v>
      </c>
      <c r="G4582" s="1" t="s">
        <v>28</v>
      </c>
      <c r="H4582" s="1" t="s">
        <v>29</v>
      </c>
      <c r="I4582" s="5">
        <v>520</v>
      </c>
      <c r="J4582" s="1" t="s">
        <v>46</v>
      </c>
      <c r="K4582" s="1" t="s">
        <v>47</v>
      </c>
    </row>
    <row r="4583" spans="1:11" ht="13.5" thickBot="1">
      <c r="A4583" s="30">
        <v>45413</v>
      </c>
      <c r="B4583" s="1" t="s">
        <v>13</v>
      </c>
      <c r="C4583" s="1" t="s">
        <v>290</v>
      </c>
      <c r="D4583" s="1" t="s">
        <v>86</v>
      </c>
      <c r="E4583" s="1" t="str">
        <f>+VLOOKUP(D4583,'[1]Exportar Hoja de Trabajo'!$B$2:$F$2549,2,0)</f>
        <v>PEREIRA - MATECAÑA</v>
      </c>
      <c r="F4583" s="1" t="s">
        <v>40</v>
      </c>
      <c r="G4583" s="1" t="s">
        <v>41</v>
      </c>
      <c r="H4583" s="1" t="s">
        <v>49</v>
      </c>
      <c r="I4583" s="5">
        <v>82</v>
      </c>
      <c r="J4583" s="1" t="s">
        <v>50</v>
      </c>
      <c r="K4583" s="1" t="s">
        <v>51</v>
      </c>
    </row>
    <row r="4584" spans="1:11" ht="13.5" thickBot="1">
      <c r="A4584" s="30">
        <v>45413</v>
      </c>
      <c r="B4584" s="1" t="s">
        <v>13</v>
      </c>
      <c r="C4584" s="1" t="s">
        <v>290</v>
      </c>
      <c r="D4584" s="1" t="s">
        <v>86</v>
      </c>
      <c r="E4584" s="1" t="str">
        <f>+VLOOKUP(D4584,'[1]Exportar Hoja de Trabajo'!$B$2:$F$2549,2,0)</f>
        <v>PEREIRA - MATECAÑA</v>
      </c>
      <c r="F4584" s="1" t="s">
        <v>40</v>
      </c>
      <c r="G4584" s="1" t="s">
        <v>41</v>
      </c>
      <c r="H4584" s="1" t="s">
        <v>15</v>
      </c>
      <c r="I4584" s="5">
        <v>113</v>
      </c>
      <c r="J4584" s="1" t="s">
        <v>25</v>
      </c>
      <c r="K4584" s="1" t="s">
        <v>26</v>
      </c>
    </row>
    <row r="4585" spans="1:11" ht="13.5" thickBot="1">
      <c r="A4585" s="30">
        <v>45413</v>
      </c>
      <c r="B4585" s="1" t="s">
        <v>13</v>
      </c>
      <c r="C4585" s="1" t="s">
        <v>290</v>
      </c>
      <c r="D4585" s="1" t="s">
        <v>87</v>
      </c>
      <c r="E4585" s="1" t="str">
        <f>+VLOOKUP(D4585,'[1]Exportar Hoja de Trabajo'!$B$2:$F$2549,2,0)</f>
        <v>PASTO - ANTONIO NARIQO</v>
      </c>
      <c r="F4585" s="1" t="s">
        <v>32</v>
      </c>
      <c r="G4585" s="1" t="s">
        <v>33</v>
      </c>
      <c r="H4585" s="1" t="s">
        <v>29</v>
      </c>
      <c r="I4585" s="5">
        <v>48</v>
      </c>
      <c r="J4585" s="1" t="s">
        <v>30</v>
      </c>
      <c r="K4585" s="1" t="s">
        <v>488</v>
      </c>
    </row>
    <row r="4586" spans="1:11" ht="13.5" thickBot="1">
      <c r="A4586" s="30">
        <v>45413</v>
      </c>
      <c r="B4586" s="1" t="s">
        <v>13</v>
      </c>
      <c r="C4586" s="1" t="s">
        <v>290</v>
      </c>
      <c r="D4586" s="1" t="s">
        <v>87</v>
      </c>
      <c r="E4586" s="1" t="str">
        <f>+VLOOKUP(D4586,'[1]Exportar Hoja de Trabajo'!$B$2:$F$2549,2,0)</f>
        <v>PASTO - ANTONIO NARIQO</v>
      </c>
      <c r="F4586" s="1" t="s">
        <v>6</v>
      </c>
      <c r="G4586" s="1" t="s">
        <v>283</v>
      </c>
      <c r="H4586" s="1" t="s">
        <v>45</v>
      </c>
      <c r="I4586" s="5">
        <v>24</v>
      </c>
      <c r="J4586" s="1" t="s">
        <v>46</v>
      </c>
      <c r="K4586" s="1" t="s">
        <v>47</v>
      </c>
    </row>
    <row r="4587" spans="1:11" ht="13.5" thickBot="1">
      <c r="A4587" s="30">
        <v>45413</v>
      </c>
      <c r="B4587" s="1" t="s">
        <v>13</v>
      </c>
      <c r="C4587" s="1" t="s">
        <v>290</v>
      </c>
      <c r="D4587" s="1" t="s">
        <v>87</v>
      </c>
      <c r="E4587" s="1" t="str">
        <f>+VLOOKUP(D4587,'[1]Exportar Hoja de Trabajo'!$B$2:$F$2549,2,0)</f>
        <v>PASTO - ANTONIO NARIQO</v>
      </c>
      <c r="F4587" s="1" t="s">
        <v>40</v>
      </c>
      <c r="G4587" s="1" t="s">
        <v>41</v>
      </c>
      <c r="H4587" s="1" t="s">
        <v>29</v>
      </c>
      <c r="I4587" s="5">
        <v>480</v>
      </c>
      <c r="J4587" s="1" t="s">
        <v>46</v>
      </c>
      <c r="K4587" s="1" t="s">
        <v>47</v>
      </c>
    </row>
    <row r="4588" spans="1:11" ht="13.5" thickBot="1">
      <c r="A4588" s="30">
        <v>45413</v>
      </c>
      <c r="B4588" s="1" t="s">
        <v>13</v>
      </c>
      <c r="C4588" s="1" t="s">
        <v>290</v>
      </c>
      <c r="D4588" s="1" t="s">
        <v>88</v>
      </c>
      <c r="E4588" s="1" t="str">
        <f>+VLOOKUP(D4588,'[1]Exportar Hoja de Trabajo'!$B$2:$F$2549,2,0)</f>
        <v>ALMIRANTE PADILLA</v>
      </c>
      <c r="F4588" s="1" t="s">
        <v>6</v>
      </c>
      <c r="G4588" s="1" t="s">
        <v>283</v>
      </c>
      <c r="H4588" s="1" t="s">
        <v>29</v>
      </c>
      <c r="I4588" s="5">
        <v>272</v>
      </c>
      <c r="J4588" s="1" t="s">
        <v>30</v>
      </c>
      <c r="K4588" s="1" t="s">
        <v>488</v>
      </c>
    </row>
    <row r="4589" spans="1:11" ht="13.5" thickBot="1">
      <c r="A4589" s="30">
        <v>45413</v>
      </c>
      <c r="B4589" s="1" t="s">
        <v>13</v>
      </c>
      <c r="C4589" s="1" t="s">
        <v>290</v>
      </c>
      <c r="D4589" s="1" t="s">
        <v>88</v>
      </c>
      <c r="E4589" s="1" t="str">
        <f>+VLOOKUP(D4589,'[1]Exportar Hoja de Trabajo'!$B$2:$F$2549,2,0)</f>
        <v>ALMIRANTE PADILLA</v>
      </c>
      <c r="F4589" s="1" t="s">
        <v>65</v>
      </c>
      <c r="G4589" s="1" t="s">
        <v>66</v>
      </c>
      <c r="H4589" s="1" t="s">
        <v>29</v>
      </c>
      <c r="I4589" s="5">
        <v>1</v>
      </c>
      <c r="J4589" s="1" t="s">
        <v>30</v>
      </c>
      <c r="K4589" s="1" t="s">
        <v>488</v>
      </c>
    </row>
    <row r="4590" spans="1:11" ht="13.5" thickBot="1">
      <c r="A4590" s="30">
        <v>45413</v>
      </c>
      <c r="B4590" s="1" t="s">
        <v>13</v>
      </c>
      <c r="C4590" s="1" t="s">
        <v>290</v>
      </c>
      <c r="D4590" s="1" t="s">
        <v>88</v>
      </c>
      <c r="E4590" s="1" t="str">
        <f>+VLOOKUP(D4590,'[1]Exportar Hoja de Trabajo'!$B$2:$F$2549,2,0)</f>
        <v>ALMIRANTE PADILLA</v>
      </c>
      <c r="F4590" s="1" t="s">
        <v>18</v>
      </c>
      <c r="G4590" s="1" t="s">
        <v>19</v>
      </c>
      <c r="H4590" s="1" t="s">
        <v>45</v>
      </c>
      <c r="I4590" s="5">
        <v>11</v>
      </c>
      <c r="J4590" s="1" t="s">
        <v>46</v>
      </c>
      <c r="K4590" s="1" t="s">
        <v>47</v>
      </c>
    </row>
    <row r="4591" spans="1:11" ht="13.5" thickBot="1">
      <c r="A4591" s="30">
        <v>45413</v>
      </c>
      <c r="B4591" s="1" t="s">
        <v>13</v>
      </c>
      <c r="C4591" s="1" t="s">
        <v>290</v>
      </c>
      <c r="D4591" s="1" t="s">
        <v>88</v>
      </c>
      <c r="E4591" s="1" t="str">
        <f>+VLOOKUP(D4591,'[1]Exportar Hoja de Trabajo'!$B$2:$F$2549,2,0)</f>
        <v>ALMIRANTE PADILLA</v>
      </c>
      <c r="F4591" s="1" t="s">
        <v>27</v>
      </c>
      <c r="G4591" s="1" t="s">
        <v>28</v>
      </c>
      <c r="H4591" s="1" t="s">
        <v>29</v>
      </c>
      <c r="I4591" s="5">
        <v>54</v>
      </c>
      <c r="J4591" s="1" t="s">
        <v>30</v>
      </c>
      <c r="K4591" s="1" t="s">
        <v>488</v>
      </c>
    </row>
    <row r="4592" spans="1:11" ht="13.5" thickBot="1">
      <c r="A4592" s="30">
        <v>45413</v>
      </c>
      <c r="B4592" s="1" t="s">
        <v>13</v>
      </c>
      <c r="C4592" s="1" t="s">
        <v>290</v>
      </c>
      <c r="D4592" s="1" t="s">
        <v>88</v>
      </c>
      <c r="E4592" s="1" t="str">
        <f>+VLOOKUP(D4592,'[1]Exportar Hoja de Trabajo'!$B$2:$F$2549,2,0)</f>
        <v>ALMIRANTE PADILLA</v>
      </c>
      <c r="F4592" s="1" t="s">
        <v>40</v>
      </c>
      <c r="G4592" s="1" t="s">
        <v>41</v>
      </c>
      <c r="H4592" s="1" t="s">
        <v>29</v>
      </c>
      <c r="I4592" s="5">
        <v>105</v>
      </c>
      <c r="J4592" s="1" t="s">
        <v>30</v>
      </c>
      <c r="K4592" s="1" t="s">
        <v>488</v>
      </c>
    </row>
    <row r="4593" spans="1:11" ht="13.5" thickBot="1">
      <c r="A4593" s="30">
        <v>45413</v>
      </c>
      <c r="B4593" s="1" t="s">
        <v>13</v>
      </c>
      <c r="C4593" s="1" t="s">
        <v>290</v>
      </c>
      <c r="D4593" s="1" t="s">
        <v>89</v>
      </c>
      <c r="E4593" s="1" t="str">
        <f>+VLOOKUP(D4593,'[1]Exportar Hoja de Trabajo'!$B$2:$F$2549,2,0)</f>
        <v>SIMON BOLIVAR</v>
      </c>
      <c r="F4593" s="1" t="s">
        <v>32</v>
      </c>
      <c r="G4593" s="1" t="s">
        <v>33</v>
      </c>
      <c r="H4593" s="1" t="s">
        <v>29</v>
      </c>
      <c r="I4593" s="5">
        <v>449</v>
      </c>
      <c r="J4593" s="1" t="s">
        <v>46</v>
      </c>
      <c r="K4593" s="1" t="s">
        <v>47</v>
      </c>
    </row>
    <row r="4594" spans="1:11" ht="13.5" thickBot="1">
      <c r="A4594" s="30">
        <v>45413</v>
      </c>
      <c r="B4594" s="1" t="s">
        <v>13</v>
      </c>
      <c r="C4594" s="1" t="s">
        <v>290</v>
      </c>
      <c r="D4594" s="1" t="s">
        <v>89</v>
      </c>
      <c r="E4594" s="1" t="str">
        <f>+VLOOKUP(D4594,'[1]Exportar Hoja de Trabajo'!$B$2:$F$2549,2,0)</f>
        <v>SIMON BOLIVAR</v>
      </c>
      <c r="F4594" s="1" t="s">
        <v>32</v>
      </c>
      <c r="G4594" s="1" t="s">
        <v>33</v>
      </c>
      <c r="H4594" s="1" t="s">
        <v>15</v>
      </c>
      <c r="I4594" s="5">
        <v>103</v>
      </c>
      <c r="J4594" s="1" t="s">
        <v>16</v>
      </c>
      <c r="K4594" s="1" t="s">
        <v>17</v>
      </c>
    </row>
    <row r="4595" spans="1:11" ht="13.5" thickBot="1">
      <c r="A4595" s="30">
        <v>45413</v>
      </c>
      <c r="B4595" s="1" t="s">
        <v>13</v>
      </c>
      <c r="C4595" s="1" t="s">
        <v>290</v>
      </c>
      <c r="D4595" s="1" t="s">
        <v>89</v>
      </c>
      <c r="E4595" s="1" t="str">
        <f>+VLOOKUP(D4595,'[1]Exportar Hoja de Trabajo'!$B$2:$F$2549,2,0)</f>
        <v>SIMON BOLIVAR</v>
      </c>
      <c r="F4595" s="1" t="s">
        <v>6</v>
      </c>
      <c r="G4595" s="1" t="s">
        <v>283</v>
      </c>
      <c r="H4595" s="1" t="s">
        <v>120</v>
      </c>
      <c r="I4595" s="5">
        <v>39</v>
      </c>
      <c r="J4595" s="1" t="s">
        <v>115</v>
      </c>
      <c r="K4595" s="1" t="s">
        <v>116</v>
      </c>
    </row>
    <row r="4596" spans="1:11" ht="13.5" thickBot="1">
      <c r="A4596" s="30">
        <v>45413</v>
      </c>
      <c r="B4596" s="1" t="s">
        <v>13</v>
      </c>
      <c r="C4596" s="1" t="s">
        <v>290</v>
      </c>
      <c r="D4596" s="1" t="s">
        <v>89</v>
      </c>
      <c r="E4596" s="1" t="str">
        <f>+VLOOKUP(D4596,'[1]Exportar Hoja de Trabajo'!$B$2:$F$2549,2,0)</f>
        <v>SIMON BOLIVAR</v>
      </c>
      <c r="F4596" s="1" t="s">
        <v>65</v>
      </c>
      <c r="G4596" s="1" t="s">
        <v>66</v>
      </c>
      <c r="H4596" s="1" t="s">
        <v>29</v>
      </c>
      <c r="I4596" s="5">
        <v>1</v>
      </c>
      <c r="J4596" s="1" t="s">
        <v>30</v>
      </c>
      <c r="K4596" s="1" t="s">
        <v>488</v>
      </c>
    </row>
    <row r="4597" spans="1:11" ht="13.5" thickBot="1">
      <c r="A4597" s="30">
        <v>45413</v>
      </c>
      <c r="B4597" s="1" t="s">
        <v>13</v>
      </c>
      <c r="C4597" s="1" t="s">
        <v>290</v>
      </c>
      <c r="D4597" s="1" t="s">
        <v>89</v>
      </c>
      <c r="E4597" s="1" t="str">
        <f>+VLOOKUP(D4597,'[1]Exportar Hoja de Trabajo'!$B$2:$F$2549,2,0)</f>
        <v>SIMON BOLIVAR</v>
      </c>
      <c r="F4597" s="1" t="s">
        <v>18</v>
      </c>
      <c r="G4597" s="1" t="s">
        <v>19</v>
      </c>
      <c r="H4597" s="1" t="s">
        <v>15</v>
      </c>
      <c r="I4597" s="5">
        <v>13</v>
      </c>
      <c r="J4597" s="1" t="s">
        <v>25</v>
      </c>
      <c r="K4597" s="1" t="s">
        <v>26</v>
      </c>
    </row>
    <row r="4598" spans="1:11" ht="13.5" thickBot="1">
      <c r="A4598" s="30">
        <v>45413</v>
      </c>
      <c r="B4598" s="1" t="s">
        <v>13</v>
      </c>
      <c r="C4598" s="1" t="s">
        <v>290</v>
      </c>
      <c r="D4598" s="1" t="s">
        <v>89</v>
      </c>
      <c r="E4598" s="1" t="str">
        <f>+VLOOKUP(D4598,'[1]Exportar Hoja de Trabajo'!$B$2:$F$2549,2,0)</f>
        <v>SIMON BOLIVAR</v>
      </c>
      <c r="F4598" s="1" t="s">
        <v>18</v>
      </c>
      <c r="G4598" s="1" t="s">
        <v>19</v>
      </c>
      <c r="H4598" s="1" t="s">
        <v>15</v>
      </c>
      <c r="I4598" s="5">
        <v>103</v>
      </c>
      <c r="J4598" s="1" t="s">
        <v>16</v>
      </c>
      <c r="K4598" s="1" t="s">
        <v>17</v>
      </c>
    </row>
    <row r="4599" spans="1:11" ht="13.5" thickBot="1">
      <c r="A4599" s="30">
        <v>45413</v>
      </c>
      <c r="B4599" s="1" t="s">
        <v>13</v>
      </c>
      <c r="C4599" s="1" t="s">
        <v>290</v>
      </c>
      <c r="D4599" s="1" t="s">
        <v>89</v>
      </c>
      <c r="E4599" s="1" t="str">
        <f>+VLOOKUP(D4599,'[1]Exportar Hoja de Trabajo'!$B$2:$F$2549,2,0)</f>
        <v>SIMON BOLIVAR</v>
      </c>
      <c r="F4599" s="1" t="s">
        <v>23</v>
      </c>
      <c r="G4599" s="1" t="s">
        <v>24</v>
      </c>
      <c r="H4599" s="1" t="s">
        <v>49</v>
      </c>
      <c r="I4599" s="5">
        <v>175</v>
      </c>
      <c r="J4599" s="1" t="s">
        <v>50</v>
      </c>
      <c r="K4599" s="1" t="s">
        <v>51</v>
      </c>
    </row>
    <row r="4600" spans="1:11" ht="13.5" thickBot="1">
      <c r="A4600" s="30">
        <v>45413</v>
      </c>
      <c r="B4600" s="1" t="s">
        <v>13</v>
      </c>
      <c r="C4600" s="1" t="s">
        <v>290</v>
      </c>
      <c r="D4600" s="1" t="s">
        <v>89</v>
      </c>
      <c r="E4600" s="1" t="str">
        <f>+VLOOKUP(D4600,'[1]Exportar Hoja de Trabajo'!$B$2:$F$2549,2,0)</f>
        <v>SIMON BOLIVAR</v>
      </c>
      <c r="F4600" s="1" t="s">
        <v>23</v>
      </c>
      <c r="G4600" s="1" t="s">
        <v>24</v>
      </c>
      <c r="H4600" s="1" t="s">
        <v>15</v>
      </c>
      <c r="I4600" s="5">
        <v>13</v>
      </c>
      <c r="J4600" s="1" t="s">
        <v>25</v>
      </c>
      <c r="K4600" s="1" t="s">
        <v>26</v>
      </c>
    </row>
    <row r="4601" spans="1:11" ht="13.5" thickBot="1">
      <c r="A4601" s="30">
        <v>45413</v>
      </c>
      <c r="B4601" s="1" t="s">
        <v>13</v>
      </c>
      <c r="C4601" s="1" t="s">
        <v>290</v>
      </c>
      <c r="D4601" s="1" t="s">
        <v>89</v>
      </c>
      <c r="E4601" s="1" t="str">
        <f>+VLOOKUP(D4601,'[1]Exportar Hoja de Trabajo'!$B$2:$F$2549,2,0)</f>
        <v>SIMON BOLIVAR</v>
      </c>
      <c r="F4601" s="1" t="s">
        <v>27</v>
      </c>
      <c r="G4601" s="1" t="s">
        <v>28</v>
      </c>
      <c r="H4601" s="1" t="s">
        <v>15</v>
      </c>
      <c r="I4601" s="5">
        <v>102</v>
      </c>
      <c r="J4601" s="1" t="s">
        <v>16</v>
      </c>
      <c r="K4601" s="1" t="s">
        <v>17</v>
      </c>
    </row>
    <row r="4602" spans="1:11" ht="13.5" thickBot="1">
      <c r="A4602" s="30">
        <v>45413</v>
      </c>
      <c r="B4602" s="1" t="s">
        <v>13</v>
      </c>
      <c r="C4602" s="1" t="s">
        <v>290</v>
      </c>
      <c r="D4602" s="1" t="s">
        <v>89</v>
      </c>
      <c r="E4602" s="1" t="str">
        <f>+VLOOKUP(D4602,'[1]Exportar Hoja de Trabajo'!$B$2:$F$2549,2,0)</f>
        <v>SIMON BOLIVAR</v>
      </c>
      <c r="F4602" s="1" t="s">
        <v>40</v>
      </c>
      <c r="G4602" s="1" t="s">
        <v>41</v>
      </c>
      <c r="H4602" s="1" t="s">
        <v>29</v>
      </c>
      <c r="I4602" s="5">
        <v>1212</v>
      </c>
      <c r="J4602" s="1" t="s">
        <v>46</v>
      </c>
      <c r="K4602" s="1" t="s">
        <v>47</v>
      </c>
    </row>
    <row r="4603" spans="1:11" ht="13.5" thickBot="1">
      <c r="A4603" s="30">
        <v>45413</v>
      </c>
      <c r="B4603" s="1" t="s">
        <v>13</v>
      </c>
      <c r="C4603" s="1" t="s">
        <v>290</v>
      </c>
      <c r="D4603" s="1" t="s">
        <v>89</v>
      </c>
      <c r="E4603" s="1" t="str">
        <f>+VLOOKUP(D4603,'[1]Exportar Hoja de Trabajo'!$B$2:$F$2549,2,0)</f>
        <v>SIMON BOLIVAR</v>
      </c>
      <c r="F4603" s="1" t="s">
        <v>40</v>
      </c>
      <c r="G4603" s="1" t="s">
        <v>41</v>
      </c>
      <c r="H4603" s="1" t="s">
        <v>62</v>
      </c>
      <c r="I4603" s="5">
        <v>1</v>
      </c>
      <c r="J4603" s="1" t="s">
        <v>50</v>
      </c>
      <c r="K4603" s="1" t="s">
        <v>51</v>
      </c>
    </row>
    <row r="4604" spans="1:11" ht="13.5" thickBot="1">
      <c r="A4604" s="30">
        <v>45413</v>
      </c>
      <c r="B4604" s="1" t="s">
        <v>4</v>
      </c>
      <c r="C4604" s="1" t="s">
        <v>298</v>
      </c>
      <c r="D4604" s="1" t="s">
        <v>5</v>
      </c>
      <c r="E4604" s="1" t="str">
        <f>+VLOOKUP(D4604,'[1]Exportar Hoja de Trabajo'!$B$2:$F$2549,2,0)</f>
        <v>BOGOTA - EL DORADO LUIS CARLOS GALAN SARMIENTO</v>
      </c>
      <c r="F4604" s="1" t="s">
        <v>6</v>
      </c>
      <c r="G4604" s="1" t="s">
        <v>283</v>
      </c>
      <c r="H4604" s="1" t="s">
        <v>247</v>
      </c>
      <c r="I4604" s="5">
        <v>16</v>
      </c>
      <c r="J4604" s="1" t="s">
        <v>11</v>
      </c>
      <c r="K4604" s="1" t="s">
        <v>12</v>
      </c>
    </row>
    <row r="4605" spans="1:11" ht="13.5" thickBot="1">
      <c r="A4605" s="30">
        <v>45413</v>
      </c>
      <c r="B4605" s="1" t="s">
        <v>4</v>
      </c>
      <c r="C4605" s="1" t="s">
        <v>298</v>
      </c>
      <c r="D4605" s="1" t="s">
        <v>5</v>
      </c>
      <c r="E4605" s="1" t="str">
        <f>+VLOOKUP(D4605,'[1]Exportar Hoja de Trabajo'!$B$2:$F$2549,2,0)</f>
        <v>BOGOTA - EL DORADO LUIS CARLOS GALAN SARMIENTO</v>
      </c>
      <c r="F4605" s="1" t="s">
        <v>6</v>
      </c>
      <c r="G4605" s="1" t="s">
        <v>283</v>
      </c>
      <c r="H4605" s="1" t="s">
        <v>52</v>
      </c>
      <c r="I4605" s="5">
        <v>46</v>
      </c>
      <c r="J4605" s="1" t="s">
        <v>111</v>
      </c>
      <c r="K4605" s="1" t="s">
        <v>256</v>
      </c>
    </row>
    <row r="4606" spans="1:11" ht="13.5" thickBot="1">
      <c r="A4606" s="30">
        <v>45413</v>
      </c>
      <c r="B4606" s="1" t="s">
        <v>186</v>
      </c>
      <c r="C4606" s="1" t="s">
        <v>297</v>
      </c>
      <c r="D4606" s="1" t="s">
        <v>5</v>
      </c>
      <c r="E4606" s="1" t="str">
        <f>+VLOOKUP(D4606,'[1]Exportar Hoja de Trabajo'!$B$2:$F$2549,2,0)</f>
        <v>BOGOTA - EL DORADO LUIS CARLOS GALAN SARMIENTO</v>
      </c>
      <c r="F4606" s="1" t="s">
        <v>6</v>
      </c>
      <c r="G4606" s="1" t="s">
        <v>283</v>
      </c>
      <c r="H4606" s="1" t="s">
        <v>52</v>
      </c>
      <c r="I4606" s="5">
        <v>9</v>
      </c>
      <c r="J4606" s="1" t="s">
        <v>111</v>
      </c>
      <c r="K4606" s="1" t="s">
        <v>256</v>
      </c>
    </row>
    <row r="4607" spans="1:11" ht="13.5" thickBot="1">
      <c r="A4607" s="30">
        <v>45413</v>
      </c>
      <c r="B4607" s="1" t="s">
        <v>186</v>
      </c>
      <c r="C4607" s="1" t="s">
        <v>297</v>
      </c>
      <c r="D4607" s="1" t="s">
        <v>5</v>
      </c>
      <c r="E4607" s="1" t="str">
        <f>+VLOOKUP(D4607,'[1]Exportar Hoja de Trabajo'!$B$2:$F$2549,2,0)</f>
        <v>BOGOTA - EL DORADO LUIS CARLOS GALAN SARMIENTO</v>
      </c>
      <c r="F4607" s="1" t="s">
        <v>65</v>
      </c>
      <c r="G4607" s="1" t="s">
        <v>66</v>
      </c>
      <c r="H4607" s="1" t="s">
        <v>187</v>
      </c>
      <c r="I4607" s="5">
        <v>3</v>
      </c>
      <c r="J4607" s="1" t="s">
        <v>188</v>
      </c>
      <c r="K4607" s="1" t="s">
        <v>254</v>
      </c>
    </row>
    <row r="4608" spans="1:11" ht="13.5" thickBot="1">
      <c r="A4608" s="30">
        <v>45413</v>
      </c>
      <c r="B4608" s="1" t="s">
        <v>186</v>
      </c>
      <c r="C4608" s="1" t="s">
        <v>297</v>
      </c>
      <c r="D4608" s="1" t="s">
        <v>5</v>
      </c>
      <c r="E4608" s="1" t="str">
        <f>+VLOOKUP(D4608,'[1]Exportar Hoja de Trabajo'!$B$2:$F$2549,2,0)</f>
        <v>BOGOTA - EL DORADO LUIS CARLOS GALAN SARMIENTO</v>
      </c>
      <c r="F4608" s="1" t="s">
        <v>6</v>
      </c>
      <c r="G4608" s="1" t="s">
        <v>283</v>
      </c>
      <c r="H4608" s="1" t="s">
        <v>187</v>
      </c>
      <c r="I4608" s="5">
        <v>1</v>
      </c>
      <c r="J4608" s="1" t="s">
        <v>188</v>
      </c>
      <c r="K4608" s="1" t="s">
        <v>254</v>
      </c>
    </row>
    <row r="4609" spans="1:11" ht="13.5" thickBot="1">
      <c r="A4609" s="30">
        <v>45413</v>
      </c>
      <c r="B4609" s="1" t="s">
        <v>186</v>
      </c>
      <c r="C4609" s="1" t="s">
        <v>297</v>
      </c>
      <c r="D4609" s="1" t="s">
        <v>5</v>
      </c>
      <c r="E4609" s="1" t="str">
        <f>+VLOOKUP(D4609,'[1]Exportar Hoja de Trabajo'!$B$2:$F$2549,2,0)</f>
        <v>BOGOTA - EL DORADO LUIS CARLOS GALAN SARMIENTO</v>
      </c>
      <c r="F4609" s="1" t="s">
        <v>6</v>
      </c>
      <c r="G4609" s="1" t="s">
        <v>283</v>
      </c>
      <c r="H4609" s="1" t="s">
        <v>10</v>
      </c>
      <c r="I4609" s="5">
        <v>31</v>
      </c>
      <c r="J4609" s="1" t="s">
        <v>195</v>
      </c>
      <c r="K4609" s="1" t="s">
        <v>196</v>
      </c>
    </row>
    <row r="4610" spans="1:11" ht="13.5" thickBot="1">
      <c r="A4610" s="30">
        <v>45413</v>
      </c>
      <c r="B4610" s="1" t="s">
        <v>186</v>
      </c>
      <c r="C4610" s="1" t="s">
        <v>297</v>
      </c>
      <c r="D4610" s="1" t="s">
        <v>5</v>
      </c>
      <c r="E4610" s="1" t="str">
        <f>+VLOOKUP(D4610,'[1]Exportar Hoja de Trabajo'!$B$2:$F$2549,2,0)</f>
        <v>BOGOTA - EL DORADO LUIS CARLOS GALAN SARMIENTO</v>
      </c>
      <c r="F4610" s="1" t="s">
        <v>6</v>
      </c>
      <c r="G4610" s="1" t="s">
        <v>283</v>
      </c>
      <c r="H4610" s="1" t="s">
        <v>29</v>
      </c>
      <c r="I4610" s="5">
        <v>37</v>
      </c>
      <c r="J4610" s="1" t="s">
        <v>233</v>
      </c>
      <c r="K4610" s="1" t="s">
        <v>234</v>
      </c>
    </row>
    <row r="4611" spans="1:11" ht="13.5" thickBot="1">
      <c r="A4611" s="30">
        <v>45413</v>
      </c>
      <c r="B4611" s="1" t="s">
        <v>13</v>
      </c>
      <c r="C4611" s="1" t="s">
        <v>290</v>
      </c>
      <c r="D4611" s="1" t="s">
        <v>14</v>
      </c>
      <c r="E4611" s="1" t="str">
        <f>+VLOOKUP(D4611,'[1]Exportar Hoja de Trabajo'!$B$2:$F$2549,2,0)</f>
        <v>SAN ANDRES-GUSTAVO ROJAS PINILLA</v>
      </c>
      <c r="F4611" s="1" t="s">
        <v>6</v>
      </c>
      <c r="G4611" s="1" t="s">
        <v>283</v>
      </c>
      <c r="H4611" s="1" t="s">
        <v>15</v>
      </c>
      <c r="I4611" s="5">
        <v>193</v>
      </c>
      <c r="J4611" s="1" t="s">
        <v>16</v>
      </c>
      <c r="K4611" s="1" t="s">
        <v>17</v>
      </c>
    </row>
    <row r="4612" spans="1:11" ht="13.5" thickBot="1">
      <c r="A4612" s="30">
        <v>45413</v>
      </c>
      <c r="B4612" s="1" t="s">
        <v>13</v>
      </c>
      <c r="C4612" s="1" t="s">
        <v>290</v>
      </c>
      <c r="D4612" s="1" t="s">
        <v>14</v>
      </c>
      <c r="E4612" s="1" t="str">
        <f>+VLOOKUP(D4612,'[1]Exportar Hoja de Trabajo'!$B$2:$F$2549,2,0)</f>
        <v>SAN ANDRES-GUSTAVO ROJAS PINILLA</v>
      </c>
      <c r="F4612" s="1" t="s">
        <v>27</v>
      </c>
      <c r="G4612" s="1" t="s">
        <v>28</v>
      </c>
      <c r="H4612" s="1" t="s">
        <v>15</v>
      </c>
      <c r="I4612" s="5">
        <v>46</v>
      </c>
      <c r="J4612" s="1" t="s">
        <v>16</v>
      </c>
      <c r="K4612" s="1" t="s">
        <v>17</v>
      </c>
    </row>
    <row r="4613" spans="1:11" ht="13.5" thickBot="1">
      <c r="A4613" s="30">
        <v>45413</v>
      </c>
      <c r="B4613" s="1" t="s">
        <v>13</v>
      </c>
      <c r="C4613" s="1" t="s">
        <v>290</v>
      </c>
      <c r="D4613" s="1" t="s">
        <v>14</v>
      </c>
      <c r="E4613" s="1" t="str">
        <f>+VLOOKUP(D4613,'[1]Exportar Hoja de Trabajo'!$B$2:$F$2549,2,0)</f>
        <v>SAN ANDRES-GUSTAVO ROJAS PINILLA</v>
      </c>
      <c r="F4613" s="1" t="s">
        <v>59</v>
      </c>
      <c r="G4613" s="1" t="s">
        <v>60</v>
      </c>
      <c r="H4613" s="1" t="s">
        <v>29</v>
      </c>
      <c r="I4613" s="5">
        <v>293</v>
      </c>
      <c r="J4613" s="1" t="s">
        <v>30</v>
      </c>
      <c r="K4613" s="1" t="s">
        <v>488</v>
      </c>
    </row>
    <row r="4614" spans="1:11" ht="13.5" thickBot="1">
      <c r="A4614" s="30">
        <v>45413</v>
      </c>
      <c r="B4614" s="1" t="s">
        <v>13</v>
      </c>
      <c r="C4614" s="1" t="s">
        <v>290</v>
      </c>
      <c r="D4614" s="1" t="s">
        <v>31</v>
      </c>
      <c r="E4614" s="1" t="str">
        <f>+VLOOKUP(D4614,'[1]Exportar Hoja de Trabajo'!$B$2:$F$2549,2,0)</f>
        <v>EL EDEN</v>
      </c>
      <c r="F4614" s="1" t="s">
        <v>32</v>
      </c>
      <c r="G4614" s="1" t="s">
        <v>33</v>
      </c>
      <c r="H4614" s="1" t="s">
        <v>29</v>
      </c>
      <c r="I4614" s="5">
        <v>31</v>
      </c>
      <c r="J4614" s="1" t="s">
        <v>30</v>
      </c>
      <c r="K4614" s="1" t="s">
        <v>488</v>
      </c>
    </row>
    <row r="4615" spans="1:11" ht="13.5" thickBot="1">
      <c r="A4615" s="30">
        <v>45413</v>
      </c>
      <c r="B4615" s="1" t="s">
        <v>13</v>
      </c>
      <c r="C4615" s="1" t="s">
        <v>290</v>
      </c>
      <c r="D4615" s="1" t="s">
        <v>31</v>
      </c>
      <c r="E4615" s="1" t="str">
        <f>+VLOOKUP(D4615,'[1]Exportar Hoja de Trabajo'!$B$2:$F$2549,2,0)</f>
        <v>EL EDEN</v>
      </c>
      <c r="F4615" s="1" t="s">
        <v>18</v>
      </c>
      <c r="G4615" s="1" t="s">
        <v>19</v>
      </c>
      <c r="H4615" s="1" t="s">
        <v>15</v>
      </c>
      <c r="I4615" s="5">
        <v>18</v>
      </c>
      <c r="J4615" s="1" t="s">
        <v>16</v>
      </c>
      <c r="K4615" s="1" t="s">
        <v>17</v>
      </c>
    </row>
    <row r="4616" spans="1:11" ht="13.5" thickBot="1">
      <c r="A4616" s="30">
        <v>45413</v>
      </c>
      <c r="B4616" s="1" t="s">
        <v>13</v>
      </c>
      <c r="C4616" s="1" t="s">
        <v>290</v>
      </c>
      <c r="D4616" s="1" t="s">
        <v>31</v>
      </c>
      <c r="E4616" s="1" t="str">
        <f>+VLOOKUP(D4616,'[1]Exportar Hoja de Trabajo'!$B$2:$F$2549,2,0)</f>
        <v>EL EDEN</v>
      </c>
      <c r="F4616" s="1" t="s">
        <v>27</v>
      </c>
      <c r="G4616" s="1" t="s">
        <v>28</v>
      </c>
      <c r="H4616" s="1" t="s">
        <v>45</v>
      </c>
      <c r="I4616" s="5">
        <v>7</v>
      </c>
      <c r="J4616" s="1" t="s">
        <v>46</v>
      </c>
      <c r="K4616" s="1" t="s">
        <v>47</v>
      </c>
    </row>
    <row r="4617" spans="1:11" ht="13.5" thickBot="1">
      <c r="A4617" s="30">
        <v>45413</v>
      </c>
      <c r="B4617" s="1" t="s">
        <v>13</v>
      </c>
      <c r="C4617" s="1" t="s">
        <v>290</v>
      </c>
      <c r="D4617" s="1" t="s">
        <v>31</v>
      </c>
      <c r="E4617" s="1" t="str">
        <f>+VLOOKUP(D4617,'[1]Exportar Hoja de Trabajo'!$B$2:$F$2549,2,0)</f>
        <v>EL EDEN</v>
      </c>
      <c r="F4617" s="1" t="s">
        <v>40</v>
      </c>
      <c r="G4617" s="1" t="s">
        <v>41</v>
      </c>
      <c r="H4617" s="1" t="s">
        <v>29</v>
      </c>
      <c r="I4617" s="5">
        <v>294</v>
      </c>
      <c r="J4617" s="1" t="s">
        <v>46</v>
      </c>
      <c r="K4617" s="1" t="s">
        <v>47</v>
      </c>
    </row>
    <row r="4618" spans="1:11" ht="13.5" thickBot="1">
      <c r="A4618" s="30">
        <v>45413</v>
      </c>
      <c r="B4618" s="1" t="s">
        <v>13</v>
      </c>
      <c r="C4618" s="1" t="s">
        <v>290</v>
      </c>
      <c r="D4618" s="1" t="s">
        <v>37</v>
      </c>
      <c r="E4618" s="1" t="str">
        <f>+VLOOKUP(D4618,'[1]Exportar Hoja de Trabajo'!$B$2:$F$2549,2,0)</f>
        <v>BARRANQUILLA-E. CORTISSOZ</v>
      </c>
      <c r="F4618" s="1" t="s">
        <v>32</v>
      </c>
      <c r="G4618" s="1" t="s">
        <v>33</v>
      </c>
      <c r="H4618" s="1" t="s">
        <v>29</v>
      </c>
      <c r="I4618" s="5">
        <v>31</v>
      </c>
      <c r="J4618" s="1" t="s">
        <v>34</v>
      </c>
      <c r="K4618" s="1" t="s">
        <v>35</v>
      </c>
    </row>
    <row r="4619" spans="1:11" ht="13.5" thickBot="1">
      <c r="A4619" s="30">
        <v>45413</v>
      </c>
      <c r="B4619" s="1" t="s">
        <v>13</v>
      </c>
      <c r="C4619" s="1" t="s">
        <v>290</v>
      </c>
      <c r="D4619" s="1" t="s">
        <v>37</v>
      </c>
      <c r="E4619" s="1" t="str">
        <f>+VLOOKUP(D4619,'[1]Exportar Hoja de Trabajo'!$B$2:$F$2549,2,0)</f>
        <v>BARRANQUILLA-E. CORTISSOZ</v>
      </c>
      <c r="F4619" s="1" t="s">
        <v>32</v>
      </c>
      <c r="G4619" s="1" t="s">
        <v>33</v>
      </c>
      <c r="H4619" s="1" t="s">
        <v>15</v>
      </c>
      <c r="I4619" s="5">
        <v>42</v>
      </c>
      <c r="J4619" s="1" t="s">
        <v>16</v>
      </c>
      <c r="K4619" s="1" t="s">
        <v>17</v>
      </c>
    </row>
    <row r="4620" spans="1:11" ht="13.5" thickBot="1">
      <c r="A4620" s="30">
        <v>45413</v>
      </c>
      <c r="B4620" s="1" t="s">
        <v>13</v>
      </c>
      <c r="C4620" s="1" t="s">
        <v>290</v>
      </c>
      <c r="D4620" s="1" t="s">
        <v>37</v>
      </c>
      <c r="E4620" s="1" t="str">
        <f>+VLOOKUP(D4620,'[1]Exportar Hoja de Trabajo'!$B$2:$F$2549,2,0)</f>
        <v>BARRANQUILLA-E. CORTISSOZ</v>
      </c>
      <c r="F4620" s="1" t="s">
        <v>6</v>
      </c>
      <c r="G4620" s="1" t="s">
        <v>283</v>
      </c>
      <c r="H4620" s="1" t="s">
        <v>15</v>
      </c>
      <c r="I4620" s="5">
        <v>168</v>
      </c>
      <c r="J4620" s="1" t="s">
        <v>16</v>
      </c>
      <c r="K4620" s="1" t="s">
        <v>17</v>
      </c>
    </row>
    <row r="4621" spans="1:11" ht="13.5" thickBot="1">
      <c r="A4621" s="30">
        <v>45413</v>
      </c>
      <c r="B4621" s="1" t="s">
        <v>13</v>
      </c>
      <c r="C4621" s="1" t="s">
        <v>290</v>
      </c>
      <c r="D4621" s="1" t="s">
        <v>37</v>
      </c>
      <c r="E4621" s="1" t="str">
        <f>+VLOOKUP(D4621,'[1]Exportar Hoja de Trabajo'!$B$2:$F$2549,2,0)</f>
        <v>BARRANQUILLA-E. CORTISSOZ</v>
      </c>
      <c r="F4621" s="1" t="s">
        <v>65</v>
      </c>
      <c r="G4621" s="1" t="s">
        <v>66</v>
      </c>
      <c r="H4621" s="1" t="s">
        <v>15</v>
      </c>
      <c r="I4621" s="5">
        <v>2</v>
      </c>
      <c r="J4621" s="1" t="s">
        <v>25</v>
      </c>
      <c r="K4621" s="1" t="s">
        <v>26</v>
      </c>
    </row>
    <row r="4622" spans="1:11" ht="13.5" thickBot="1">
      <c r="A4622" s="30">
        <v>45413</v>
      </c>
      <c r="B4622" s="1" t="s">
        <v>13</v>
      </c>
      <c r="C4622" s="1" t="s">
        <v>290</v>
      </c>
      <c r="D4622" s="1" t="s">
        <v>37</v>
      </c>
      <c r="E4622" s="1" t="str">
        <f>+VLOOKUP(D4622,'[1]Exportar Hoja de Trabajo'!$B$2:$F$2549,2,0)</f>
        <v>BARRANQUILLA-E. CORTISSOZ</v>
      </c>
      <c r="F4622" s="1" t="s">
        <v>18</v>
      </c>
      <c r="G4622" s="1" t="s">
        <v>19</v>
      </c>
      <c r="H4622" s="1" t="s">
        <v>29</v>
      </c>
      <c r="I4622" s="5">
        <v>31</v>
      </c>
      <c r="J4622" s="1" t="s">
        <v>34</v>
      </c>
      <c r="K4622" s="1" t="s">
        <v>35</v>
      </c>
    </row>
    <row r="4623" spans="1:11" ht="13.5" thickBot="1">
      <c r="A4623" s="30">
        <v>45413</v>
      </c>
      <c r="B4623" s="1" t="s">
        <v>13</v>
      </c>
      <c r="C4623" s="1" t="s">
        <v>290</v>
      </c>
      <c r="D4623" s="1" t="s">
        <v>37</v>
      </c>
      <c r="E4623" s="1" t="str">
        <f>+VLOOKUP(D4623,'[1]Exportar Hoja de Trabajo'!$B$2:$F$2549,2,0)</f>
        <v>BARRANQUILLA-E. CORTISSOZ</v>
      </c>
      <c r="F4623" s="1" t="s">
        <v>18</v>
      </c>
      <c r="G4623" s="1" t="s">
        <v>19</v>
      </c>
      <c r="H4623" s="1" t="s">
        <v>15</v>
      </c>
      <c r="I4623" s="5">
        <v>48</v>
      </c>
      <c r="J4623" s="1" t="s">
        <v>25</v>
      </c>
      <c r="K4623" s="1" t="s">
        <v>26</v>
      </c>
    </row>
    <row r="4624" spans="1:11" ht="13.5" thickBot="1">
      <c r="A4624" s="30">
        <v>45413</v>
      </c>
      <c r="B4624" s="1" t="s">
        <v>13</v>
      </c>
      <c r="C4624" s="1" t="s">
        <v>290</v>
      </c>
      <c r="D4624" s="1" t="s">
        <v>37</v>
      </c>
      <c r="E4624" s="1" t="str">
        <f>+VLOOKUP(D4624,'[1]Exportar Hoja de Trabajo'!$B$2:$F$2549,2,0)</f>
        <v>BARRANQUILLA-E. CORTISSOZ</v>
      </c>
      <c r="F4624" s="1" t="s">
        <v>27</v>
      </c>
      <c r="G4624" s="1" t="s">
        <v>28</v>
      </c>
      <c r="H4624" s="1" t="s">
        <v>15</v>
      </c>
      <c r="I4624" s="5">
        <v>44</v>
      </c>
      <c r="J4624" s="1" t="s">
        <v>25</v>
      </c>
      <c r="K4624" s="1" t="s">
        <v>26</v>
      </c>
    </row>
    <row r="4625" spans="1:11" ht="13.5" thickBot="1">
      <c r="A4625" s="30">
        <v>45413</v>
      </c>
      <c r="B4625" s="1" t="s">
        <v>13</v>
      </c>
      <c r="C4625" s="1" t="s">
        <v>290</v>
      </c>
      <c r="D4625" s="1" t="s">
        <v>37</v>
      </c>
      <c r="E4625" s="1" t="str">
        <f>+VLOOKUP(D4625,'[1]Exportar Hoja de Trabajo'!$B$2:$F$2549,2,0)</f>
        <v>BARRANQUILLA-E. CORTISSOZ</v>
      </c>
      <c r="F4625" s="1" t="s">
        <v>40</v>
      </c>
      <c r="G4625" s="1" t="s">
        <v>41</v>
      </c>
      <c r="H4625" s="1" t="s">
        <v>29</v>
      </c>
      <c r="I4625" s="5">
        <v>62</v>
      </c>
      <c r="J4625" s="1" t="s">
        <v>34</v>
      </c>
      <c r="K4625" s="1" t="s">
        <v>35</v>
      </c>
    </row>
    <row r="4626" spans="1:11" ht="13.5" thickBot="1">
      <c r="A4626" s="30">
        <v>45413</v>
      </c>
      <c r="B4626" s="1" t="s">
        <v>13</v>
      </c>
      <c r="C4626" s="1" t="s">
        <v>290</v>
      </c>
      <c r="D4626" s="1" t="s">
        <v>44</v>
      </c>
      <c r="E4626" s="1" t="str">
        <f>+VLOOKUP(D4626,'[1]Exportar Hoja de Trabajo'!$B$2:$F$2549,2,0)</f>
        <v>BUCARAMANGA - PALONEGRO</v>
      </c>
      <c r="F4626" s="1" t="s">
        <v>32</v>
      </c>
      <c r="G4626" s="1" t="s">
        <v>33</v>
      </c>
      <c r="H4626" s="1" t="s">
        <v>29</v>
      </c>
      <c r="I4626" s="5">
        <v>343</v>
      </c>
      <c r="J4626" s="1" t="s">
        <v>46</v>
      </c>
      <c r="K4626" s="1" t="s">
        <v>47</v>
      </c>
    </row>
    <row r="4627" spans="1:11" ht="13.5" thickBot="1">
      <c r="A4627" s="30">
        <v>45413</v>
      </c>
      <c r="B4627" s="1" t="s">
        <v>13</v>
      </c>
      <c r="C4627" s="1" t="s">
        <v>290</v>
      </c>
      <c r="D4627" s="1" t="s">
        <v>44</v>
      </c>
      <c r="E4627" s="1" t="str">
        <f>+VLOOKUP(D4627,'[1]Exportar Hoja de Trabajo'!$B$2:$F$2549,2,0)</f>
        <v>BUCARAMANGA - PALONEGRO</v>
      </c>
      <c r="F4627" s="1" t="s">
        <v>36</v>
      </c>
      <c r="G4627" t="s">
        <v>347</v>
      </c>
      <c r="H4627" s="1" t="s">
        <v>45</v>
      </c>
      <c r="I4627" s="5">
        <v>13</v>
      </c>
      <c r="J4627" s="1" t="s">
        <v>46</v>
      </c>
      <c r="K4627" s="1" t="s">
        <v>47</v>
      </c>
    </row>
    <row r="4628" spans="1:11" ht="13.5" thickBot="1">
      <c r="A4628" s="30">
        <v>45413</v>
      </c>
      <c r="B4628" s="1" t="s">
        <v>13</v>
      </c>
      <c r="C4628" s="1" t="s">
        <v>290</v>
      </c>
      <c r="D4628" s="1" t="s">
        <v>44</v>
      </c>
      <c r="E4628" s="1" t="str">
        <f>+VLOOKUP(D4628,'[1]Exportar Hoja de Trabajo'!$B$2:$F$2549,2,0)</f>
        <v>BUCARAMANGA - PALONEGRO</v>
      </c>
      <c r="F4628" s="1" t="s">
        <v>38</v>
      </c>
      <c r="G4628" s="1" t="s">
        <v>39</v>
      </c>
      <c r="H4628" s="1" t="s">
        <v>45</v>
      </c>
      <c r="I4628" s="5">
        <v>13</v>
      </c>
      <c r="J4628" s="1" t="s">
        <v>46</v>
      </c>
      <c r="K4628" s="1" t="s">
        <v>47</v>
      </c>
    </row>
    <row r="4629" spans="1:11" ht="13.5" thickBot="1">
      <c r="A4629" s="30">
        <v>45413</v>
      </c>
      <c r="B4629" s="1" t="s">
        <v>13</v>
      </c>
      <c r="C4629" s="1" t="s">
        <v>290</v>
      </c>
      <c r="D4629" s="1" t="s">
        <v>44</v>
      </c>
      <c r="E4629" s="1" t="str">
        <f>+VLOOKUP(D4629,'[1]Exportar Hoja de Trabajo'!$B$2:$F$2549,2,0)</f>
        <v>BUCARAMANGA - PALONEGRO</v>
      </c>
      <c r="F4629" s="1" t="s">
        <v>40</v>
      </c>
      <c r="G4629" s="1" t="s">
        <v>41</v>
      </c>
      <c r="H4629" s="1" t="s">
        <v>29</v>
      </c>
      <c r="I4629" s="5">
        <v>414</v>
      </c>
      <c r="J4629" s="1" t="s">
        <v>30</v>
      </c>
      <c r="K4629" s="1" t="s">
        <v>488</v>
      </c>
    </row>
    <row r="4630" spans="1:11" ht="13.5" thickBot="1">
      <c r="A4630" s="30">
        <v>45413</v>
      </c>
      <c r="B4630" s="1" t="s">
        <v>13</v>
      </c>
      <c r="C4630" s="1" t="s">
        <v>290</v>
      </c>
      <c r="D4630" s="1" t="s">
        <v>48</v>
      </c>
      <c r="E4630" s="1" t="str">
        <f>+VLOOKUP(D4630,'[1]Exportar Hoja de Trabajo'!$B$2:$F$2549,2,0)</f>
        <v>CALI - ALFONSO BONILLA ARAGON</v>
      </c>
      <c r="F4630" s="1" t="s">
        <v>6</v>
      </c>
      <c r="G4630" s="1" t="s">
        <v>283</v>
      </c>
      <c r="H4630" s="1" t="s">
        <v>49</v>
      </c>
      <c r="I4630" s="5">
        <v>104</v>
      </c>
      <c r="J4630" s="1" t="s">
        <v>50</v>
      </c>
      <c r="K4630" s="1" t="s">
        <v>51</v>
      </c>
    </row>
    <row r="4631" spans="1:11" ht="13.5" thickBot="1">
      <c r="A4631" s="30">
        <v>45413</v>
      </c>
      <c r="B4631" s="1" t="s">
        <v>13</v>
      </c>
      <c r="C4631" s="1" t="s">
        <v>290</v>
      </c>
      <c r="D4631" s="1" t="s">
        <v>48</v>
      </c>
      <c r="E4631" s="1" t="str">
        <f>+VLOOKUP(D4631,'[1]Exportar Hoja de Trabajo'!$B$2:$F$2549,2,0)</f>
        <v>CALI - ALFONSO BONILLA ARAGON</v>
      </c>
      <c r="F4631" s="1" t="s">
        <v>6</v>
      </c>
      <c r="G4631" s="1" t="s">
        <v>283</v>
      </c>
      <c r="H4631" s="1" t="s">
        <v>62</v>
      </c>
      <c r="I4631" s="5">
        <v>73</v>
      </c>
      <c r="J4631" s="1" t="s">
        <v>50</v>
      </c>
      <c r="K4631" s="1" t="s">
        <v>51</v>
      </c>
    </row>
    <row r="4632" spans="1:11" ht="13.5" thickBot="1">
      <c r="A4632" s="30">
        <v>45413</v>
      </c>
      <c r="B4632" s="1" t="s">
        <v>13</v>
      </c>
      <c r="C4632" s="1" t="s">
        <v>290</v>
      </c>
      <c r="D4632" s="1" t="s">
        <v>48</v>
      </c>
      <c r="E4632" s="1" t="str">
        <f>+VLOOKUP(D4632,'[1]Exportar Hoja de Trabajo'!$B$2:$F$2549,2,0)</f>
        <v>CALI - ALFONSO BONILLA ARAGON</v>
      </c>
      <c r="F4632" s="1" t="s">
        <v>6</v>
      </c>
      <c r="G4632" s="1" t="s">
        <v>283</v>
      </c>
      <c r="H4632" s="1" t="s">
        <v>15</v>
      </c>
      <c r="I4632" s="5">
        <v>496</v>
      </c>
      <c r="J4632" s="1" t="s">
        <v>25</v>
      </c>
      <c r="K4632" s="1" t="s">
        <v>26</v>
      </c>
    </row>
    <row r="4633" spans="1:11" ht="13.5" thickBot="1">
      <c r="A4633" s="30">
        <v>45413</v>
      </c>
      <c r="B4633" s="1" t="s">
        <v>13</v>
      </c>
      <c r="C4633" s="1" t="s">
        <v>290</v>
      </c>
      <c r="D4633" s="1" t="s">
        <v>48</v>
      </c>
      <c r="E4633" s="1" t="str">
        <f>+VLOOKUP(D4633,'[1]Exportar Hoja de Trabajo'!$B$2:$F$2549,2,0)</f>
        <v>CALI - ALFONSO BONILLA ARAGON</v>
      </c>
      <c r="F4633" s="1" t="s">
        <v>6</v>
      </c>
      <c r="G4633" s="1" t="s">
        <v>283</v>
      </c>
      <c r="H4633" s="1" t="s">
        <v>20</v>
      </c>
      <c r="I4633" s="5">
        <v>7</v>
      </c>
      <c r="J4633" s="1" t="s">
        <v>175</v>
      </c>
      <c r="K4633" s="1" t="s">
        <v>176</v>
      </c>
    </row>
    <row r="4634" spans="1:11" ht="13.5" thickBot="1">
      <c r="A4634" s="30">
        <v>45413</v>
      </c>
      <c r="B4634" s="1" t="s">
        <v>13</v>
      </c>
      <c r="C4634" s="1" t="s">
        <v>290</v>
      </c>
      <c r="D4634" s="1" t="s">
        <v>48</v>
      </c>
      <c r="E4634" s="1" t="str">
        <f>+VLOOKUP(D4634,'[1]Exportar Hoja de Trabajo'!$B$2:$F$2549,2,0)</f>
        <v>CALI - ALFONSO BONILLA ARAGON</v>
      </c>
      <c r="F4634" s="1" t="s">
        <v>6</v>
      </c>
      <c r="G4634" s="1" t="s">
        <v>283</v>
      </c>
      <c r="H4634" s="1" t="s">
        <v>52</v>
      </c>
      <c r="I4634" s="5">
        <v>9</v>
      </c>
      <c r="J4634" s="1" t="s">
        <v>53</v>
      </c>
      <c r="K4634" s="1" t="s">
        <v>54</v>
      </c>
    </row>
    <row r="4635" spans="1:11" ht="13.5" thickBot="1">
      <c r="A4635" s="30">
        <v>45413</v>
      </c>
      <c r="B4635" s="1" t="s">
        <v>13</v>
      </c>
      <c r="C4635" s="1" t="s">
        <v>290</v>
      </c>
      <c r="D4635" s="1" t="s">
        <v>48</v>
      </c>
      <c r="E4635" s="1" t="str">
        <f>+VLOOKUP(D4635,'[1]Exportar Hoja de Trabajo'!$B$2:$F$2549,2,0)</f>
        <v>CALI - ALFONSO BONILLA ARAGON</v>
      </c>
      <c r="F4635" s="1" t="s">
        <v>18</v>
      </c>
      <c r="G4635" s="1" t="s">
        <v>19</v>
      </c>
      <c r="H4635" s="1" t="s">
        <v>15</v>
      </c>
      <c r="I4635" s="5">
        <v>51</v>
      </c>
      <c r="J4635" s="1" t="s">
        <v>16</v>
      </c>
      <c r="K4635" s="1" t="s">
        <v>17</v>
      </c>
    </row>
    <row r="4636" spans="1:11" ht="13.5" thickBot="1">
      <c r="A4636" s="30">
        <v>45413</v>
      </c>
      <c r="B4636" s="1" t="s">
        <v>13</v>
      </c>
      <c r="C4636" s="1" t="s">
        <v>290</v>
      </c>
      <c r="D4636" s="1" t="s">
        <v>48</v>
      </c>
      <c r="E4636" s="1" t="str">
        <f>+VLOOKUP(D4636,'[1]Exportar Hoja de Trabajo'!$B$2:$F$2549,2,0)</f>
        <v>CALI - ALFONSO BONILLA ARAGON</v>
      </c>
      <c r="F4636" s="1" t="s">
        <v>18</v>
      </c>
      <c r="G4636" s="1" t="s">
        <v>19</v>
      </c>
      <c r="H4636" s="1" t="s">
        <v>55</v>
      </c>
      <c r="I4636" s="5">
        <v>13</v>
      </c>
      <c r="J4636" s="1" t="s">
        <v>46</v>
      </c>
      <c r="K4636" s="1" t="s">
        <v>47</v>
      </c>
    </row>
    <row r="4637" spans="1:11" ht="13.5" thickBot="1">
      <c r="A4637" s="30">
        <v>45413</v>
      </c>
      <c r="B4637" s="1" t="s">
        <v>13</v>
      </c>
      <c r="C4637" s="1" t="s">
        <v>290</v>
      </c>
      <c r="D4637" s="1" t="s">
        <v>48</v>
      </c>
      <c r="E4637" s="1" t="str">
        <f>+VLOOKUP(D4637,'[1]Exportar Hoja de Trabajo'!$B$2:$F$2549,2,0)</f>
        <v>CALI - ALFONSO BONILLA ARAGON</v>
      </c>
      <c r="F4637" s="1" t="s">
        <v>23</v>
      </c>
      <c r="G4637" s="1" t="s">
        <v>24</v>
      </c>
      <c r="H4637" s="1" t="s">
        <v>52</v>
      </c>
      <c r="I4637" s="5">
        <v>4</v>
      </c>
      <c r="J4637" s="1" t="s">
        <v>53</v>
      </c>
      <c r="K4637" s="1" t="s">
        <v>54</v>
      </c>
    </row>
    <row r="4638" spans="1:11" ht="13.5" thickBot="1">
      <c r="A4638" s="30">
        <v>45413</v>
      </c>
      <c r="B4638" s="1" t="s">
        <v>13</v>
      </c>
      <c r="C4638" s="1" t="s">
        <v>290</v>
      </c>
      <c r="D4638" s="1" t="s">
        <v>48</v>
      </c>
      <c r="E4638" s="1" t="str">
        <f>+VLOOKUP(D4638,'[1]Exportar Hoja de Trabajo'!$B$2:$F$2549,2,0)</f>
        <v>CALI - ALFONSO BONILLA ARAGON</v>
      </c>
      <c r="F4638" s="1" t="s">
        <v>36</v>
      </c>
      <c r="G4638" t="s">
        <v>347</v>
      </c>
      <c r="H4638" s="1" t="s">
        <v>15</v>
      </c>
      <c r="I4638" s="5">
        <v>49</v>
      </c>
      <c r="J4638" s="1" t="s">
        <v>42</v>
      </c>
      <c r="K4638" s="1" t="s">
        <v>43</v>
      </c>
    </row>
    <row r="4639" spans="1:11" ht="13.5" thickBot="1">
      <c r="A4639" s="30">
        <v>45413</v>
      </c>
      <c r="B4639" s="1" t="s">
        <v>13</v>
      </c>
      <c r="C4639" s="1" t="s">
        <v>290</v>
      </c>
      <c r="D4639" s="1" t="s">
        <v>48</v>
      </c>
      <c r="E4639" s="1" t="str">
        <f>+VLOOKUP(D4639,'[1]Exportar Hoja de Trabajo'!$B$2:$F$2549,2,0)</f>
        <v>CALI - ALFONSO BONILLA ARAGON</v>
      </c>
      <c r="F4639" s="1" t="s">
        <v>27</v>
      </c>
      <c r="G4639" s="1" t="s">
        <v>28</v>
      </c>
      <c r="H4639" s="1" t="s">
        <v>49</v>
      </c>
      <c r="I4639" s="5">
        <v>21</v>
      </c>
      <c r="J4639" s="1" t="s">
        <v>50</v>
      </c>
      <c r="K4639" s="1" t="s">
        <v>51</v>
      </c>
    </row>
    <row r="4640" spans="1:11" ht="13.5" thickBot="1">
      <c r="A4640" s="30">
        <v>45413</v>
      </c>
      <c r="B4640" s="1" t="s">
        <v>13</v>
      </c>
      <c r="C4640" s="1" t="s">
        <v>290</v>
      </c>
      <c r="D4640" s="1" t="s">
        <v>48</v>
      </c>
      <c r="E4640" s="1" t="str">
        <f>+VLOOKUP(D4640,'[1]Exportar Hoja de Trabajo'!$B$2:$F$2549,2,0)</f>
        <v>CALI - ALFONSO BONILLA ARAGON</v>
      </c>
      <c r="F4640" s="1" t="s">
        <v>38</v>
      </c>
      <c r="G4640" s="1" t="s">
        <v>39</v>
      </c>
      <c r="H4640" s="1" t="s">
        <v>15</v>
      </c>
      <c r="I4640" s="5">
        <v>55</v>
      </c>
      <c r="J4640" s="1" t="s">
        <v>25</v>
      </c>
      <c r="K4640" s="1" t="s">
        <v>26</v>
      </c>
    </row>
    <row r="4641" spans="1:11" ht="13.5" thickBot="1">
      <c r="A4641" s="30">
        <v>45413</v>
      </c>
      <c r="B4641" s="1" t="s">
        <v>13</v>
      </c>
      <c r="C4641" s="1" t="s">
        <v>290</v>
      </c>
      <c r="D4641" s="1" t="s">
        <v>48</v>
      </c>
      <c r="E4641" s="1" t="str">
        <f>+VLOOKUP(D4641,'[1]Exportar Hoja de Trabajo'!$B$2:$F$2549,2,0)</f>
        <v>CALI - ALFONSO BONILLA ARAGON</v>
      </c>
      <c r="F4641" s="1" t="s">
        <v>40</v>
      </c>
      <c r="G4641" s="1" t="s">
        <v>41</v>
      </c>
      <c r="H4641" s="1" t="s">
        <v>45</v>
      </c>
      <c r="I4641" s="5">
        <v>153</v>
      </c>
      <c r="J4641" s="1" t="s">
        <v>46</v>
      </c>
      <c r="K4641" s="1" t="s">
        <v>47</v>
      </c>
    </row>
    <row r="4642" spans="1:11" ht="13.5" thickBot="1">
      <c r="A4642" s="30">
        <v>45413</v>
      </c>
      <c r="B4642" s="1" t="s">
        <v>13</v>
      </c>
      <c r="C4642" s="1" t="s">
        <v>290</v>
      </c>
      <c r="D4642" s="1" t="s">
        <v>48</v>
      </c>
      <c r="E4642" s="1" t="str">
        <f>+VLOOKUP(D4642,'[1]Exportar Hoja de Trabajo'!$B$2:$F$2549,2,0)</f>
        <v>CALI - ALFONSO BONILLA ARAGON</v>
      </c>
      <c r="F4642" s="1" t="s">
        <v>40</v>
      </c>
      <c r="G4642" s="1" t="s">
        <v>41</v>
      </c>
      <c r="H4642" s="1" t="s">
        <v>55</v>
      </c>
      <c r="I4642" s="5">
        <v>12</v>
      </c>
      <c r="J4642" s="1" t="s">
        <v>46</v>
      </c>
      <c r="K4642" s="1" t="s">
        <v>47</v>
      </c>
    </row>
    <row r="4643" spans="1:11" ht="13.5" thickBot="1">
      <c r="A4643" s="30">
        <v>45413</v>
      </c>
      <c r="B4643" s="1" t="s">
        <v>13</v>
      </c>
      <c r="C4643" s="1" t="s">
        <v>290</v>
      </c>
      <c r="D4643" s="1" t="s">
        <v>61</v>
      </c>
      <c r="E4643" s="1" t="str">
        <f>+VLOOKUP(D4643,'[1]Exportar Hoja de Trabajo'!$B$2:$F$2549,2,0)</f>
        <v>CARTAGENA - RAFAEL NUÑEZ</v>
      </c>
      <c r="F4643" s="1" t="s">
        <v>32</v>
      </c>
      <c r="G4643" s="1" t="s">
        <v>33</v>
      </c>
      <c r="H4643" s="1" t="s">
        <v>45</v>
      </c>
      <c r="I4643" s="5">
        <v>1</v>
      </c>
      <c r="J4643" s="1" t="s">
        <v>30</v>
      </c>
      <c r="K4643" s="1" t="s">
        <v>488</v>
      </c>
    </row>
    <row r="4644" spans="1:11" ht="13.5" thickBot="1">
      <c r="A4644" s="30">
        <v>45413</v>
      </c>
      <c r="B4644" s="1" t="s">
        <v>13</v>
      </c>
      <c r="C4644" s="1" t="s">
        <v>290</v>
      </c>
      <c r="D4644" s="1" t="s">
        <v>61</v>
      </c>
      <c r="E4644" s="1" t="str">
        <f>+VLOOKUP(D4644,'[1]Exportar Hoja de Trabajo'!$B$2:$F$2549,2,0)</f>
        <v>CARTAGENA - RAFAEL NUÑEZ</v>
      </c>
      <c r="F4644" s="1" t="s">
        <v>32</v>
      </c>
      <c r="G4644" s="1" t="s">
        <v>33</v>
      </c>
      <c r="H4644" s="1" t="s">
        <v>49</v>
      </c>
      <c r="I4644" s="5">
        <v>259</v>
      </c>
      <c r="J4644" s="1" t="s">
        <v>50</v>
      </c>
      <c r="K4644" s="1" t="s">
        <v>51</v>
      </c>
    </row>
    <row r="4645" spans="1:11" ht="13.5" thickBot="1">
      <c r="A4645" s="30">
        <v>45413</v>
      </c>
      <c r="B4645" s="1" t="s">
        <v>13</v>
      </c>
      <c r="C4645" s="1" t="s">
        <v>290</v>
      </c>
      <c r="D4645" s="1" t="s">
        <v>61</v>
      </c>
      <c r="E4645" s="1" t="str">
        <f>+VLOOKUP(D4645,'[1]Exportar Hoja de Trabajo'!$B$2:$F$2549,2,0)</f>
        <v>CARTAGENA - RAFAEL NUÑEZ</v>
      </c>
      <c r="F4645" s="1" t="s">
        <v>32</v>
      </c>
      <c r="G4645" s="1" t="s">
        <v>33</v>
      </c>
      <c r="H4645" s="1" t="s">
        <v>67</v>
      </c>
      <c r="I4645" s="5">
        <v>23</v>
      </c>
      <c r="J4645" s="1" t="s">
        <v>68</v>
      </c>
      <c r="K4645" s="1" t="s">
        <v>69</v>
      </c>
    </row>
    <row r="4646" spans="1:11" ht="13.5" thickBot="1">
      <c r="A4646" s="30">
        <v>45413</v>
      </c>
      <c r="B4646" s="1" t="s">
        <v>13</v>
      </c>
      <c r="C4646" s="1" t="s">
        <v>290</v>
      </c>
      <c r="D4646" s="1" t="s">
        <v>61</v>
      </c>
      <c r="E4646" s="1" t="str">
        <f>+VLOOKUP(D4646,'[1]Exportar Hoja de Trabajo'!$B$2:$F$2549,2,0)</f>
        <v>CARTAGENA - RAFAEL NUÑEZ</v>
      </c>
      <c r="F4646" s="1" t="s">
        <v>6</v>
      </c>
      <c r="G4646" s="1" t="s">
        <v>283</v>
      </c>
      <c r="H4646" s="1" t="s">
        <v>29</v>
      </c>
      <c r="I4646" s="5">
        <v>6</v>
      </c>
      <c r="J4646" s="1" t="s">
        <v>34</v>
      </c>
      <c r="K4646" s="1" t="s">
        <v>35</v>
      </c>
    </row>
    <row r="4647" spans="1:11" ht="13.5" thickBot="1">
      <c r="A4647" s="30">
        <v>45413</v>
      </c>
      <c r="B4647" s="1" t="s">
        <v>13</v>
      </c>
      <c r="C4647" s="1" t="s">
        <v>290</v>
      </c>
      <c r="D4647" s="1" t="s">
        <v>61</v>
      </c>
      <c r="E4647" s="1" t="str">
        <f>+VLOOKUP(D4647,'[1]Exportar Hoja de Trabajo'!$B$2:$F$2549,2,0)</f>
        <v>CARTAGENA - RAFAEL NUÑEZ</v>
      </c>
      <c r="F4647" s="1" t="s">
        <v>65</v>
      </c>
      <c r="G4647" s="1" t="s">
        <v>66</v>
      </c>
      <c r="H4647" s="1" t="s">
        <v>29</v>
      </c>
      <c r="I4647" s="5">
        <v>3</v>
      </c>
      <c r="J4647" s="1" t="s">
        <v>30</v>
      </c>
      <c r="K4647" s="1" t="s">
        <v>488</v>
      </c>
    </row>
    <row r="4648" spans="1:11" ht="13.5" thickBot="1">
      <c r="A4648" s="30">
        <v>45413</v>
      </c>
      <c r="B4648" s="1" t="s">
        <v>13</v>
      </c>
      <c r="C4648" s="1" t="s">
        <v>290</v>
      </c>
      <c r="D4648" s="1" t="s">
        <v>61</v>
      </c>
      <c r="E4648" s="1" t="str">
        <f>+VLOOKUP(D4648,'[1]Exportar Hoja de Trabajo'!$B$2:$F$2549,2,0)</f>
        <v>CARTAGENA - RAFAEL NUÑEZ</v>
      </c>
      <c r="F4648" s="1" t="s">
        <v>18</v>
      </c>
      <c r="G4648" s="1" t="s">
        <v>19</v>
      </c>
      <c r="H4648" s="1" t="s">
        <v>15</v>
      </c>
      <c r="I4648" s="5">
        <v>13</v>
      </c>
      <c r="J4648" s="1" t="s">
        <v>70</v>
      </c>
      <c r="K4648" s="1" t="s">
        <v>71</v>
      </c>
    </row>
    <row r="4649" spans="1:11" ht="13.5" thickBot="1">
      <c r="A4649" s="30">
        <v>45413</v>
      </c>
      <c r="B4649" s="1" t="s">
        <v>13</v>
      </c>
      <c r="C4649" s="1" t="s">
        <v>290</v>
      </c>
      <c r="D4649" s="1" t="s">
        <v>61</v>
      </c>
      <c r="E4649" s="1" t="str">
        <f>+VLOOKUP(D4649,'[1]Exportar Hoja de Trabajo'!$B$2:$F$2549,2,0)</f>
        <v>CARTAGENA - RAFAEL NUÑEZ</v>
      </c>
      <c r="F4649" s="1" t="s">
        <v>23</v>
      </c>
      <c r="G4649" s="1" t="s">
        <v>24</v>
      </c>
      <c r="H4649" s="1" t="s">
        <v>49</v>
      </c>
      <c r="I4649" s="5">
        <v>260</v>
      </c>
      <c r="J4649" s="1" t="s">
        <v>50</v>
      </c>
      <c r="K4649" s="1" t="s">
        <v>51</v>
      </c>
    </row>
    <row r="4650" spans="1:11" ht="13.5" thickBot="1">
      <c r="A4650" s="30">
        <v>45413</v>
      </c>
      <c r="B4650" s="1" t="s">
        <v>13</v>
      </c>
      <c r="C4650" s="1" t="s">
        <v>290</v>
      </c>
      <c r="D4650" s="1" t="s">
        <v>61</v>
      </c>
      <c r="E4650" s="1" t="str">
        <f>+VLOOKUP(D4650,'[1]Exportar Hoja de Trabajo'!$B$2:$F$2549,2,0)</f>
        <v>CARTAGENA - RAFAEL NUÑEZ</v>
      </c>
      <c r="F4650" s="1" t="s">
        <v>23</v>
      </c>
      <c r="G4650" s="1" t="s">
        <v>24</v>
      </c>
      <c r="H4650" s="1" t="s">
        <v>29</v>
      </c>
      <c r="I4650" s="5">
        <v>27</v>
      </c>
      <c r="J4650" s="1" t="s">
        <v>109</v>
      </c>
      <c r="K4650" s="1" t="s">
        <v>110</v>
      </c>
    </row>
    <row r="4651" spans="1:11" ht="13.5" thickBot="1">
      <c r="A4651" s="30">
        <v>45413</v>
      </c>
      <c r="B4651" s="1" t="s">
        <v>13</v>
      </c>
      <c r="C4651" s="1" t="s">
        <v>290</v>
      </c>
      <c r="D4651" s="1" t="s">
        <v>61</v>
      </c>
      <c r="E4651" s="1" t="str">
        <f>+VLOOKUP(D4651,'[1]Exportar Hoja de Trabajo'!$B$2:$F$2549,2,0)</f>
        <v>CARTAGENA - RAFAEL NUÑEZ</v>
      </c>
      <c r="F4651" s="1" t="s">
        <v>23</v>
      </c>
      <c r="G4651" s="1" t="s">
        <v>24</v>
      </c>
      <c r="H4651" s="1" t="s">
        <v>29</v>
      </c>
      <c r="I4651" s="5">
        <v>548</v>
      </c>
      <c r="J4651" s="1" t="s">
        <v>30</v>
      </c>
      <c r="K4651" s="1" t="s">
        <v>488</v>
      </c>
    </row>
    <row r="4652" spans="1:11" ht="13.5" thickBot="1">
      <c r="A4652" s="30">
        <v>45413</v>
      </c>
      <c r="B4652" s="1" t="s">
        <v>13</v>
      </c>
      <c r="C4652" s="1" t="s">
        <v>290</v>
      </c>
      <c r="D4652" s="1" t="s">
        <v>61</v>
      </c>
      <c r="E4652" s="1" t="str">
        <f>+VLOOKUP(D4652,'[1]Exportar Hoja de Trabajo'!$B$2:$F$2549,2,0)</f>
        <v>CARTAGENA - RAFAEL NUÑEZ</v>
      </c>
      <c r="F4652" s="1" t="s">
        <v>27</v>
      </c>
      <c r="G4652" s="1" t="s">
        <v>28</v>
      </c>
      <c r="H4652" s="1" t="s">
        <v>29</v>
      </c>
      <c r="I4652" s="5">
        <v>494</v>
      </c>
      <c r="J4652" s="1" t="s">
        <v>30</v>
      </c>
      <c r="K4652" s="1" t="s">
        <v>488</v>
      </c>
    </row>
    <row r="4653" spans="1:11" ht="13.5" thickBot="1">
      <c r="A4653" s="30">
        <v>45413</v>
      </c>
      <c r="B4653" s="1" t="s">
        <v>13</v>
      </c>
      <c r="C4653" s="1" t="s">
        <v>290</v>
      </c>
      <c r="D4653" s="1" t="s">
        <v>61</v>
      </c>
      <c r="E4653" s="1" t="str">
        <f>+VLOOKUP(D4653,'[1]Exportar Hoja de Trabajo'!$B$2:$F$2549,2,0)</f>
        <v>CARTAGENA - RAFAEL NUÑEZ</v>
      </c>
      <c r="F4653" s="1" t="s">
        <v>27</v>
      </c>
      <c r="G4653" s="1" t="s">
        <v>28</v>
      </c>
      <c r="H4653" s="1" t="s">
        <v>180</v>
      </c>
      <c r="I4653" s="5">
        <v>1</v>
      </c>
      <c r="J4653" s="1" t="s">
        <v>181</v>
      </c>
      <c r="K4653" s="1" t="s">
        <v>182</v>
      </c>
    </row>
    <row r="4654" spans="1:11" ht="13.5" thickBot="1">
      <c r="A4654" s="30">
        <v>45413</v>
      </c>
      <c r="B4654" s="1" t="s">
        <v>13</v>
      </c>
      <c r="C4654" s="1" t="s">
        <v>290</v>
      </c>
      <c r="D4654" s="1" t="s">
        <v>61</v>
      </c>
      <c r="E4654" s="1" t="str">
        <f>+VLOOKUP(D4654,'[1]Exportar Hoja de Trabajo'!$B$2:$F$2549,2,0)</f>
        <v>CARTAGENA - RAFAEL NUÑEZ</v>
      </c>
      <c r="F4654" s="1" t="s">
        <v>38</v>
      </c>
      <c r="G4654" s="1" t="s">
        <v>39</v>
      </c>
      <c r="H4654" s="1" t="s">
        <v>15</v>
      </c>
      <c r="I4654" s="5">
        <v>2</v>
      </c>
      <c r="J4654" s="1" t="s">
        <v>25</v>
      </c>
      <c r="K4654" s="1" t="s">
        <v>26</v>
      </c>
    </row>
    <row r="4655" spans="1:11" ht="13.5" thickBot="1">
      <c r="A4655" s="30">
        <v>45413</v>
      </c>
      <c r="B4655" s="1" t="s">
        <v>90</v>
      </c>
      <c r="C4655" s="1" t="s">
        <v>294</v>
      </c>
      <c r="D4655" s="1" t="s">
        <v>5</v>
      </c>
      <c r="E4655" s="1" t="str">
        <f>+VLOOKUP(D4655,'[1]Exportar Hoja de Trabajo'!$B$2:$F$2549,2,0)</f>
        <v>BOGOTA - EL DORADO LUIS CARLOS GALAN SARMIENTO</v>
      </c>
      <c r="F4655" s="1" t="s">
        <v>40</v>
      </c>
      <c r="G4655" s="1" t="s">
        <v>41</v>
      </c>
      <c r="H4655" s="1" t="s">
        <v>52</v>
      </c>
      <c r="I4655" s="5">
        <v>177</v>
      </c>
      <c r="J4655" s="1" t="s">
        <v>53</v>
      </c>
      <c r="K4655" s="1" t="s">
        <v>54</v>
      </c>
    </row>
    <row r="4656" spans="1:11" ht="13.5" thickBot="1">
      <c r="A4656" s="30">
        <v>45413</v>
      </c>
      <c r="B4656" s="1" t="s">
        <v>90</v>
      </c>
      <c r="C4656" s="1" t="s">
        <v>294</v>
      </c>
      <c r="D4656" s="1" t="s">
        <v>5</v>
      </c>
      <c r="E4656" s="1" t="str">
        <f>+VLOOKUP(D4656,'[1]Exportar Hoja de Trabajo'!$B$2:$F$2549,2,0)</f>
        <v>BOGOTA - EL DORADO LUIS CARLOS GALAN SARMIENTO</v>
      </c>
      <c r="F4656" s="1" t="s">
        <v>32</v>
      </c>
      <c r="G4656" s="1" t="s">
        <v>33</v>
      </c>
      <c r="H4656" s="1" t="s">
        <v>91</v>
      </c>
      <c r="I4656" s="5">
        <v>6</v>
      </c>
      <c r="J4656" s="1" t="s">
        <v>92</v>
      </c>
      <c r="K4656" s="1" t="s">
        <v>93</v>
      </c>
    </row>
    <row r="4657" spans="1:11" ht="13.5" thickBot="1">
      <c r="A4657" s="30">
        <v>45413</v>
      </c>
      <c r="B4657" s="1" t="s">
        <v>112</v>
      </c>
      <c r="C4657" s="1" t="s">
        <v>293</v>
      </c>
      <c r="D4657" s="1" t="s">
        <v>113</v>
      </c>
      <c r="E4657" s="1" t="str">
        <f>+VLOOKUP(D4657,'[1]Exportar Hoja de Trabajo'!$B$2:$F$2549,2,0)</f>
        <v>BARRANCABERMEJA-YARIGUIES</v>
      </c>
      <c r="F4657" s="1" t="s">
        <v>27</v>
      </c>
      <c r="G4657" s="1" t="s">
        <v>28</v>
      </c>
      <c r="H4657" s="1" t="s">
        <v>114</v>
      </c>
      <c r="I4657" s="5">
        <v>27</v>
      </c>
      <c r="J4657" s="1" t="s">
        <v>115</v>
      </c>
      <c r="K4657" s="1" t="s">
        <v>116</v>
      </c>
    </row>
    <row r="4658" spans="1:11" ht="13.5" thickBot="1">
      <c r="A4658" s="30">
        <v>45413</v>
      </c>
      <c r="B4658" s="1" t="s">
        <v>112</v>
      </c>
      <c r="C4658" s="1" t="s">
        <v>293</v>
      </c>
      <c r="D4658" s="1" t="s">
        <v>118</v>
      </c>
      <c r="E4658" s="1" t="str">
        <f>+VLOOKUP(D4658,'[1]Exportar Hoja de Trabajo'!$B$2:$F$2549,2,0)</f>
        <v>GUILLERMO LEON VALENCIA</v>
      </c>
      <c r="F4658" s="1" t="s">
        <v>32</v>
      </c>
      <c r="G4658" s="1" t="s">
        <v>33</v>
      </c>
      <c r="H4658" s="1" t="s">
        <v>114</v>
      </c>
      <c r="I4658" s="5">
        <v>38</v>
      </c>
      <c r="J4658" s="1" t="s">
        <v>115</v>
      </c>
      <c r="K4658" s="1" t="s">
        <v>116</v>
      </c>
    </row>
    <row r="4659" spans="1:11" ht="13.5" thickBot="1">
      <c r="A4659" s="30">
        <v>45413</v>
      </c>
      <c r="B4659" s="1" t="s">
        <v>112</v>
      </c>
      <c r="C4659" s="1" t="s">
        <v>293</v>
      </c>
      <c r="D4659" s="1" t="s">
        <v>118</v>
      </c>
      <c r="E4659" s="1" t="str">
        <f>+VLOOKUP(D4659,'[1]Exportar Hoja de Trabajo'!$B$2:$F$2549,2,0)</f>
        <v>GUILLERMO LEON VALENCIA</v>
      </c>
      <c r="F4659" s="1" t="s">
        <v>32</v>
      </c>
      <c r="G4659" s="1" t="s">
        <v>33</v>
      </c>
      <c r="H4659" s="1" t="s">
        <v>120</v>
      </c>
      <c r="I4659" s="5">
        <v>12</v>
      </c>
      <c r="J4659" s="1" t="s">
        <v>115</v>
      </c>
      <c r="K4659" s="1" t="s">
        <v>116</v>
      </c>
    </row>
    <row r="4660" spans="1:11" ht="13.5" thickBot="1">
      <c r="A4660" s="30">
        <v>45413</v>
      </c>
      <c r="B4660" s="1" t="s">
        <v>112</v>
      </c>
      <c r="C4660" s="1" t="s">
        <v>293</v>
      </c>
      <c r="D4660" s="1" t="s">
        <v>118</v>
      </c>
      <c r="E4660" s="1" t="str">
        <f>+VLOOKUP(D4660,'[1]Exportar Hoja de Trabajo'!$B$2:$F$2549,2,0)</f>
        <v>GUILLERMO LEON VALENCIA</v>
      </c>
      <c r="F4660" s="1" t="s">
        <v>23</v>
      </c>
      <c r="G4660" s="1" t="s">
        <v>24</v>
      </c>
      <c r="H4660" s="1" t="s">
        <v>120</v>
      </c>
      <c r="I4660" s="5">
        <v>12</v>
      </c>
      <c r="J4660" s="1" t="s">
        <v>115</v>
      </c>
      <c r="K4660" s="1" t="s">
        <v>116</v>
      </c>
    </row>
    <row r="4661" spans="1:11" ht="13.5" thickBot="1">
      <c r="A4661" s="30">
        <v>45413</v>
      </c>
      <c r="B4661" s="1" t="s">
        <v>112</v>
      </c>
      <c r="C4661" s="1" t="s">
        <v>293</v>
      </c>
      <c r="D4661" s="1" t="s">
        <v>119</v>
      </c>
      <c r="E4661" s="1" t="str">
        <f>+VLOOKUP(D4661,'[1]Exportar Hoja de Trabajo'!$B$2:$F$2549,2,0)</f>
        <v>ALFONSO LOPEZ PUMAREJO.</v>
      </c>
      <c r="F4661" s="1" t="s">
        <v>6</v>
      </c>
      <c r="G4661" s="1" t="s">
        <v>283</v>
      </c>
      <c r="H4661" s="1" t="s">
        <v>45</v>
      </c>
      <c r="I4661" s="5">
        <v>5</v>
      </c>
      <c r="J4661" s="1" t="s">
        <v>46</v>
      </c>
      <c r="K4661" s="1" t="s">
        <v>47</v>
      </c>
    </row>
    <row r="4662" spans="1:11" ht="13.5" thickBot="1">
      <c r="A4662" s="30">
        <v>45413</v>
      </c>
      <c r="B4662" s="1" t="s">
        <v>112</v>
      </c>
      <c r="C4662" s="1" t="s">
        <v>293</v>
      </c>
      <c r="D4662" s="1" t="s">
        <v>119</v>
      </c>
      <c r="E4662" s="1" t="str">
        <f>+VLOOKUP(D4662,'[1]Exportar Hoja de Trabajo'!$B$2:$F$2549,2,0)</f>
        <v>ALFONSO LOPEZ PUMAREJO.</v>
      </c>
      <c r="F4662" s="1" t="s">
        <v>65</v>
      </c>
      <c r="G4662" s="1" t="s">
        <v>66</v>
      </c>
      <c r="H4662" s="1" t="s">
        <v>29</v>
      </c>
      <c r="I4662" s="5">
        <v>1</v>
      </c>
      <c r="J4662" s="1" t="s">
        <v>46</v>
      </c>
      <c r="K4662" s="1" t="s">
        <v>47</v>
      </c>
    </row>
    <row r="4663" spans="1:11" ht="13.5" thickBot="1">
      <c r="A4663" s="30">
        <v>45413</v>
      </c>
      <c r="B4663" s="1" t="s">
        <v>112</v>
      </c>
      <c r="C4663" s="1" t="s">
        <v>293</v>
      </c>
      <c r="D4663" s="1" t="s">
        <v>119</v>
      </c>
      <c r="E4663" s="1" t="str">
        <f>+VLOOKUP(D4663,'[1]Exportar Hoja de Trabajo'!$B$2:$F$2549,2,0)</f>
        <v>ALFONSO LOPEZ PUMAREJO.</v>
      </c>
      <c r="F4663" s="1" t="s">
        <v>6</v>
      </c>
      <c r="G4663" s="1" t="s">
        <v>283</v>
      </c>
      <c r="H4663" s="1" t="s">
        <v>29</v>
      </c>
      <c r="I4663" s="5">
        <v>121</v>
      </c>
      <c r="J4663" s="1" t="s">
        <v>46</v>
      </c>
      <c r="K4663" s="1" t="s">
        <v>47</v>
      </c>
    </row>
    <row r="4664" spans="1:11" ht="13.5" thickBot="1">
      <c r="A4664" s="30">
        <v>45413</v>
      </c>
      <c r="B4664" s="1" t="s">
        <v>112</v>
      </c>
      <c r="C4664" s="1" t="s">
        <v>293</v>
      </c>
      <c r="D4664" s="1" t="s">
        <v>87</v>
      </c>
      <c r="E4664" s="1" t="str">
        <f>+VLOOKUP(D4664,'[1]Exportar Hoja de Trabajo'!$B$2:$F$2549,2,0)</f>
        <v>PASTO - ANTONIO NARIQO</v>
      </c>
      <c r="F4664" s="1" t="s">
        <v>27</v>
      </c>
      <c r="G4664" s="1" t="s">
        <v>28</v>
      </c>
      <c r="H4664" s="1" t="s">
        <v>120</v>
      </c>
      <c r="I4664" s="5">
        <v>43</v>
      </c>
      <c r="J4664" s="1" t="s">
        <v>115</v>
      </c>
      <c r="K4664" s="1" t="s">
        <v>116</v>
      </c>
    </row>
    <row r="4665" spans="1:11" ht="13.5" thickBot="1">
      <c r="A4665" s="30">
        <v>45413</v>
      </c>
      <c r="B4665" s="1" t="s">
        <v>142</v>
      </c>
      <c r="C4665" s="1" t="s">
        <v>300</v>
      </c>
      <c r="D4665" s="1" t="s">
        <v>44</v>
      </c>
      <c r="E4665" s="1" t="str">
        <f>+VLOOKUP(D4665,'[1]Exportar Hoja de Trabajo'!$B$2:$F$2549,2,0)</f>
        <v>BUCARAMANGA - PALONEGRO</v>
      </c>
      <c r="F4665" s="1" t="s">
        <v>6</v>
      </c>
      <c r="G4665" s="1" t="s">
        <v>283</v>
      </c>
      <c r="H4665" s="1" t="s">
        <v>143</v>
      </c>
      <c r="I4665" s="5">
        <v>30</v>
      </c>
      <c r="J4665" s="1" t="s">
        <v>144</v>
      </c>
      <c r="K4665" s="1" t="s">
        <v>145</v>
      </c>
    </row>
    <row r="4666" spans="1:11" ht="13.5" thickBot="1">
      <c r="A4666" s="30">
        <v>45413</v>
      </c>
      <c r="B4666" s="1" t="s">
        <v>153</v>
      </c>
      <c r="C4666" s="1" t="s">
        <v>292</v>
      </c>
      <c r="D4666" s="1" t="s">
        <v>5</v>
      </c>
      <c r="E4666" s="1" t="str">
        <f>+VLOOKUP(D4666,'[1]Exportar Hoja de Trabajo'!$B$2:$F$2549,2,0)</f>
        <v>BOGOTA - EL DORADO LUIS CARLOS GALAN SARMIENTO</v>
      </c>
      <c r="F4666" s="1" t="s">
        <v>6</v>
      </c>
      <c r="G4666" s="1" t="s">
        <v>283</v>
      </c>
      <c r="H4666" s="1" t="s">
        <v>29</v>
      </c>
      <c r="I4666" s="5">
        <v>25</v>
      </c>
      <c r="J4666" s="1" t="s">
        <v>30</v>
      </c>
      <c r="K4666" s="1" t="s">
        <v>488</v>
      </c>
    </row>
    <row r="4667" spans="1:11" ht="13.5" thickBot="1">
      <c r="A4667" s="30">
        <v>45413</v>
      </c>
      <c r="B4667" s="1" t="s">
        <v>153</v>
      </c>
      <c r="C4667" s="1" t="s">
        <v>292</v>
      </c>
      <c r="D4667" s="1" t="s">
        <v>5</v>
      </c>
      <c r="E4667" s="1" t="str">
        <f>+VLOOKUP(D4667,'[1]Exportar Hoja de Trabajo'!$B$2:$F$2549,2,0)</f>
        <v>BOGOTA - EL DORADO LUIS CARLOS GALAN SARMIENTO</v>
      </c>
      <c r="F4667" s="1" t="s">
        <v>59</v>
      </c>
      <c r="G4667" s="1" t="s">
        <v>60</v>
      </c>
      <c r="H4667" s="1" t="s">
        <v>129</v>
      </c>
      <c r="I4667" s="5">
        <v>66</v>
      </c>
      <c r="J4667" s="1" t="s">
        <v>57</v>
      </c>
      <c r="K4667" s="1" t="s">
        <v>58</v>
      </c>
    </row>
    <row r="4668" spans="1:11" ht="13.5" thickBot="1">
      <c r="A4668" s="30">
        <v>45413</v>
      </c>
      <c r="B4668" s="1" t="s">
        <v>153</v>
      </c>
      <c r="C4668" s="1" t="s">
        <v>292</v>
      </c>
      <c r="D4668" s="1" t="s">
        <v>76</v>
      </c>
      <c r="E4668" s="1" t="str">
        <f>+VLOOKUP(D4668,'[1]Exportar Hoja de Trabajo'!$B$2:$F$2549,2,0)</f>
        <v>RIONEGRO - JOSE M. CORDOVA</v>
      </c>
      <c r="F4668" s="1" t="s">
        <v>40</v>
      </c>
      <c r="G4668" s="1" t="s">
        <v>41</v>
      </c>
      <c r="H4668" s="1" t="s">
        <v>45</v>
      </c>
      <c r="I4668" s="5">
        <v>129</v>
      </c>
      <c r="J4668" s="1" t="s">
        <v>30</v>
      </c>
      <c r="K4668" s="1" t="s">
        <v>488</v>
      </c>
    </row>
    <row r="4669" spans="1:11" ht="13.5" thickBot="1">
      <c r="A4669" s="30">
        <v>45413</v>
      </c>
      <c r="B4669" s="1" t="s">
        <v>146</v>
      </c>
      <c r="C4669" s="1" t="s">
        <v>148</v>
      </c>
      <c r="D4669" s="1" t="s">
        <v>5</v>
      </c>
      <c r="E4669" s="1" t="str">
        <f>+VLOOKUP(D4669,'[1]Exportar Hoja de Trabajo'!$B$2:$F$2549,2,0)</f>
        <v>BOGOTA - EL DORADO LUIS CARLOS GALAN SARMIENTO</v>
      </c>
      <c r="F4669" s="1" t="s">
        <v>32</v>
      </c>
      <c r="G4669" s="1" t="s">
        <v>33</v>
      </c>
      <c r="H4669" s="1" t="s">
        <v>149</v>
      </c>
      <c r="I4669" s="5">
        <v>7</v>
      </c>
      <c r="J4669" s="1" t="s">
        <v>146</v>
      </c>
      <c r="K4669" s="1" t="s">
        <v>148</v>
      </c>
    </row>
    <row r="4670" spans="1:11" ht="13.5" thickBot="1">
      <c r="A4670" s="30">
        <v>45413</v>
      </c>
      <c r="B4670" s="1" t="s">
        <v>146</v>
      </c>
      <c r="C4670" s="1" t="s">
        <v>148</v>
      </c>
      <c r="D4670" s="1" t="s">
        <v>5</v>
      </c>
      <c r="E4670" s="1" t="str">
        <f>+VLOOKUP(D4670,'[1]Exportar Hoja de Trabajo'!$B$2:$F$2549,2,0)</f>
        <v>BOGOTA - EL DORADO LUIS CARLOS GALAN SARMIENTO</v>
      </c>
      <c r="F4670" s="1" t="s">
        <v>59</v>
      </c>
      <c r="G4670" s="1" t="s">
        <v>60</v>
      </c>
      <c r="H4670" s="1" t="s">
        <v>149</v>
      </c>
      <c r="I4670" s="5">
        <v>7</v>
      </c>
      <c r="J4670" s="1" t="s">
        <v>146</v>
      </c>
      <c r="K4670" s="1" t="s">
        <v>148</v>
      </c>
    </row>
    <row r="4671" spans="1:11" ht="13.5" thickBot="1">
      <c r="A4671" s="30">
        <v>45413</v>
      </c>
      <c r="B4671" s="1" t="s">
        <v>146</v>
      </c>
      <c r="C4671" s="1" t="s">
        <v>148</v>
      </c>
      <c r="D4671" s="1" t="s">
        <v>5</v>
      </c>
      <c r="E4671" s="1" t="str">
        <f>+VLOOKUP(D4671,'[1]Exportar Hoja de Trabajo'!$B$2:$F$2549,2,0)</f>
        <v>BOGOTA - EL DORADO LUIS CARLOS GALAN SARMIENTO</v>
      </c>
      <c r="F4671" s="1" t="s">
        <v>32</v>
      </c>
      <c r="G4671" s="1" t="s">
        <v>33</v>
      </c>
      <c r="H4671" s="1" t="s">
        <v>135</v>
      </c>
      <c r="I4671" s="5">
        <v>10</v>
      </c>
      <c r="J4671" s="1" t="s">
        <v>146</v>
      </c>
      <c r="K4671" s="1" t="s">
        <v>148</v>
      </c>
    </row>
    <row r="4672" spans="1:11" ht="13.5" thickBot="1">
      <c r="A4672" s="30">
        <v>45413</v>
      </c>
      <c r="B4672" s="1" t="s">
        <v>146</v>
      </c>
      <c r="C4672" s="1" t="s">
        <v>148</v>
      </c>
      <c r="D4672" s="1" t="s">
        <v>5</v>
      </c>
      <c r="E4672" s="1" t="str">
        <f>+VLOOKUP(D4672,'[1]Exportar Hoja de Trabajo'!$B$2:$F$2549,2,0)</f>
        <v>BOGOTA - EL DORADO LUIS CARLOS GALAN SARMIENTO</v>
      </c>
      <c r="F4672" s="1" t="s">
        <v>18</v>
      </c>
      <c r="G4672" s="1" t="s">
        <v>19</v>
      </c>
      <c r="H4672" s="1" t="s">
        <v>136</v>
      </c>
      <c r="I4672" s="5">
        <v>3</v>
      </c>
      <c r="J4672" s="1" t="s">
        <v>146</v>
      </c>
      <c r="K4672" s="1" t="s">
        <v>148</v>
      </c>
    </row>
    <row r="4673" spans="1:11" ht="15.75" thickBot="1">
      <c r="A4673" s="30">
        <v>45413</v>
      </c>
      <c r="B4673" s="1" t="s">
        <v>155</v>
      </c>
      <c r="C4673" s="13" t="s">
        <v>296</v>
      </c>
      <c r="D4673" s="1" t="s">
        <v>5</v>
      </c>
      <c r="E4673" s="1" t="str">
        <f>+VLOOKUP(D4673,'[1]Exportar Hoja de Trabajo'!$B$2:$F$2549,2,0)</f>
        <v>BOGOTA - EL DORADO LUIS CARLOS GALAN SARMIENTO</v>
      </c>
      <c r="F4673" s="1" t="s">
        <v>40</v>
      </c>
      <c r="G4673" s="1" t="s">
        <v>41</v>
      </c>
      <c r="H4673" s="1" t="s">
        <v>156</v>
      </c>
      <c r="I4673" s="5">
        <v>158</v>
      </c>
      <c r="J4673" s="1" t="s">
        <v>107</v>
      </c>
      <c r="K4673" s="1" t="s">
        <v>108</v>
      </c>
    </row>
    <row r="4674" spans="1:11" ht="13.5" thickBot="1">
      <c r="A4674" s="30">
        <v>45413</v>
      </c>
      <c r="B4674" s="1" t="s">
        <v>13</v>
      </c>
      <c r="C4674" s="1" t="s">
        <v>290</v>
      </c>
      <c r="D4674" s="1" t="s">
        <v>61</v>
      </c>
      <c r="E4674" s="1" t="str">
        <f>+VLOOKUP(D4674,'[1]Exportar Hoja de Trabajo'!$B$2:$F$2549,2,0)</f>
        <v>CARTAGENA - RAFAEL NUÑEZ</v>
      </c>
      <c r="F4674" s="1" t="s">
        <v>40</v>
      </c>
      <c r="G4674" s="1" t="s">
        <v>41</v>
      </c>
      <c r="H4674" s="1" t="s">
        <v>29</v>
      </c>
      <c r="I4674" s="5">
        <v>2</v>
      </c>
      <c r="J4674" s="1" t="s">
        <v>34</v>
      </c>
      <c r="K4674" s="1" t="s">
        <v>35</v>
      </c>
    </row>
    <row r="4675" spans="1:11" ht="13.5" thickBot="1">
      <c r="A4675" s="30">
        <v>45413</v>
      </c>
      <c r="B4675" s="1" t="s">
        <v>13</v>
      </c>
      <c r="C4675" s="1" t="s">
        <v>290</v>
      </c>
      <c r="D4675" s="1" t="s">
        <v>61</v>
      </c>
      <c r="E4675" s="1" t="str">
        <f>+VLOOKUP(D4675,'[1]Exportar Hoja de Trabajo'!$B$2:$F$2549,2,0)</f>
        <v>CARTAGENA - RAFAEL NUÑEZ</v>
      </c>
      <c r="F4675" s="1" t="s">
        <v>59</v>
      </c>
      <c r="G4675" s="1" t="s">
        <v>60</v>
      </c>
      <c r="H4675" s="1" t="s">
        <v>29</v>
      </c>
      <c r="I4675" s="5">
        <v>2</v>
      </c>
      <c r="J4675" s="1" t="s">
        <v>30</v>
      </c>
      <c r="K4675" s="1" t="s">
        <v>488</v>
      </c>
    </row>
    <row r="4676" spans="1:11" ht="13.5" thickBot="1">
      <c r="A4676" s="30">
        <v>45413</v>
      </c>
      <c r="B4676" s="1" t="s">
        <v>13</v>
      </c>
      <c r="C4676" s="1" t="s">
        <v>290</v>
      </c>
      <c r="D4676" s="1" t="s">
        <v>61</v>
      </c>
      <c r="E4676" s="1" t="str">
        <f>+VLOOKUP(D4676,'[1]Exportar Hoja de Trabajo'!$B$2:$F$2549,2,0)</f>
        <v>CARTAGENA - RAFAEL NUÑEZ</v>
      </c>
      <c r="F4676" s="1" t="s">
        <v>59</v>
      </c>
      <c r="G4676" s="1" t="s">
        <v>60</v>
      </c>
      <c r="H4676" s="1" t="s">
        <v>15</v>
      </c>
      <c r="I4676" s="5">
        <v>139</v>
      </c>
      <c r="J4676" s="1" t="s">
        <v>16</v>
      </c>
      <c r="K4676" s="1" t="s">
        <v>17</v>
      </c>
    </row>
    <row r="4677" spans="1:11" ht="13.5" thickBot="1">
      <c r="A4677" s="30">
        <v>45413</v>
      </c>
      <c r="B4677" s="1" t="s">
        <v>13</v>
      </c>
      <c r="C4677" s="1" t="s">
        <v>290</v>
      </c>
      <c r="D4677" s="1" t="s">
        <v>72</v>
      </c>
      <c r="E4677" s="1" t="str">
        <f>+VLOOKUP(D4677,'[1]Exportar Hoja de Trabajo'!$B$2:$F$2549,2,0)</f>
        <v>CAMILO DAZA</v>
      </c>
      <c r="F4677" s="1" t="s">
        <v>32</v>
      </c>
      <c r="G4677" s="1" t="s">
        <v>33</v>
      </c>
      <c r="H4677" s="1" t="s">
        <v>49</v>
      </c>
      <c r="I4677" s="5">
        <v>8</v>
      </c>
      <c r="J4677" s="1" t="s">
        <v>50</v>
      </c>
      <c r="K4677" s="1" t="s">
        <v>51</v>
      </c>
    </row>
    <row r="4678" spans="1:11" ht="13.5" thickBot="1">
      <c r="A4678" s="30">
        <v>45413</v>
      </c>
      <c r="B4678" s="1" t="s">
        <v>13</v>
      </c>
      <c r="C4678" s="1" t="s">
        <v>290</v>
      </c>
      <c r="D4678" s="1" t="s">
        <v>72</v>
      </c>
      <c r="E4678" s="1" t="str">
        <f>+VLOOKUP(D4678,'[1]Exportar Hoja de Trabajo'!$B$2:$F$2549,2,0)</f>
        <v>CAMILO DAZA</v>
      </c>
      <c r="F4678" s="1" t="s">
        <v>6</v>
      </c>
      <c r="G4678" s="1" t="s">
        <v>283</v>
      </c>
      <c r="H4678" s="1" t="s">
        <v>49</v>
      </c>
      <c r="I4678" s="5">
        <v>28</v>
      </c>
      <c r="J4678" s="1" t="s">
        <v>50</v>
      </c>
      <c r="K4678" s="1" t="s">
        <v>51</v>
      </c>
    </row>
    <row r="4679" spans="1:11" ht="13.5" thickBot="1">
      <c r="A4679" s="30">
        <v>45413</v>
      </c>
      <c r="B4679" s="1" t="s">
        <v>13</v>
      </c>
      <c r="C4679" s="1" t="s">
        <v>290</v>
      </c>
      <c r="D4679" s="1" t="s">
        <v>72</v>
      </c>
      <c r="E4679" s="1" t="str">
        <f>+VLOOKUP(D4679,'[1]Exportar Hoja de Trabajo'!$B$2:$F$2549,2,0)</f>
        <v>CAMILO DAZA</v>
      </c>
      <c r="F4679" s="1" t="s">
        <v>65</v>
      </c>
      <c r="G4679" s="1" t="s">
        <v>66</v>
      </c>
      <c r="H4679" s="1" t="s">
        <v>49</v>
      </c>
      <c r="I4679" s="5">
        <v>1</v>
      </c>
      <c r="J4679" s="1" t="s">
        <v>50</v>
      </c>
      <c r="K4679" s="1" t="s">
        <v>51</v>
      </c>
    </row>
    <row r="4680" spans="1:11" ht="13.5" thickBot="1">
      <c r="A4680" s="30">
        <v>45413</v>
      </c>
      <c r="B4680" s="1" t="s">
        <v>13</v>
      </c>
      <c r="C4680" s="1" t="s">
        <v>290</v>
      </c>
      <c r="D4680" s="1" t="s">
        <v>72</v>
      </c>
      <c r="E4680" s="1" t="str">
        <f>+VLOOKUP(D4680,'[1]Exportar Hoja de Trabajo'!$B$2:$F$2549,2,0)</f>
        <v>CAMILO DAZA</v>
      </c>
      <c r="F4680" s="1" t="s">
        <v>18</v>
      </c>
      <c r="G4680" s="1" t="s">
        <v>19</v>
      </c>
      <c r="H4680" s="1" t="s">
        <v>15</v>
      </c>
      <c r="I4680" s="5">
        <v>18</v>
      </c>
      <c r="J4680" s="1" t="s">
        <v>25</v>
      </c>
      <c r="K4680" s="1" t="s">
        <v>26</v>
      </c>
    </row>
    <row r="4681" spans="1:11" ht="13.5" thickBot="1">
      <c r="A4681" s="30">
        <v>45413</v>
      </c>
      <c r="B4681" s="1" t="s">
        <v>13</v>
      </c>
      <c r="C4681" s="1" t="s">
        <v>290</v>
      </c>
      <c r="D4681" s="1" t="s">
        <v>73</v>
      </c>
      <c r="E4681" s="1" t="str">
        <f>+VLOOKUP(D4681,'[1]Exportar Hoja de Trabajo'!$B$2:$F$2549,2,0)</f>
        <v>EL YOPAL</v>
      </c>
      <c r="F4681" s="1" t="s">
        <v>27</v>
      </c>
      <c r="G4681" s="1" t="s">
        <v>28</v>
      </c>
      <c r="H4681" s="1" t="s">
        <v>29</v>
      </c>
      <c r="I4681" s="5">
        <v>18</v>
      </c>
      <c r="J4681" s="1" t="s">
        <v>30</v>
      </c>
      <c r="K4681" s="1" t="s">
        <v>488</v>
      </c>
    </row>
    <row r="4682" spans="1:11" ht="13.5" thickBot="1">
      <c r="A4682" s="30">
        <v>45413</v>
      </c>
      <c r="B4682" s="1" t="s">
        <v>13</v>
      </c>
      <c r="C4682" s="1" t="s">
        <v>290</v>
      </c>
      <c r="D4682" s="1" t="s">
        <v>73</v>
      </c>
      <c r="E4682" s="1" t="str">
        <f>+VLOOKUP(D4682,'[1]Exportar Hoja de Trabajo'!$B$2:$F$2549,2,0)</f>
        <v>EL YOPAL</v>
      </c>
      <c r="F4682" s="1" t="s">
        <v>59</v>
      </c>
      <c r="G4682" s="1" t="s">
        <v>60</v>
      </c>
      <c r="H4682" s="1" t="s">
        <v>29</v>
      </c>
      <c r="I4682" s="5">
        <v>1</v>
      </c>
      <c r="J4682" s="1" t="s">
        <v>30</v>
      </c>
      <c r="K4682" s="1" t="s">
        <v>488</v>
      </c>
    </row>
    <row r="4683" spans="1:11" ht="13.5" thickBot="1">
      <c r="A4683" s="30">
        <v>45413</v>
      </c>
      <c r="B4683" s="1" t="s">
        <v>13</v>
      </c>
      <c r="C4683" s="1" t="s">
        <v>290</v>
      </c>
      <c r="D4683" s="1" t="s">
        <v>74</v>
      </c>
      <c r="E4683" s="1" t="str">
        <f>+VLOOKUP(D4683,'[1]Exportar Hoja de Trabajo'!$B$2:$F$2549,2,0)</f>
        <v>PERALES</v>
      </c>
      <c r="F4683" s="1" t="s">
        <v>18</v>
      </c>
      <c r="G4683" s="1" t="s">
        <v>19</v>
      </c>
      <c r="H4683" s="1" t="s">
        <v>29</v>
      </c>
      <c r="I4683" s="5">
        <v>57</v>
      </c>
      <c r="J4683" s="1" t="s">
        <v>46</v>
      </c>
      <c r="K4683" s="1" t="s">
        <v>47</v>
      </c>
    </row>
    <row r="4684" spans="1:11" ht="13.5" thickBot="1">
      <c r="A4684" s="30">
        <v>45413</v>
      </c>
      <c r="B4684" s="1" t="s">
        <v>13</v>
      </c>
      <c r="C4684" s="1" t="s">
        <v>290</v>
      </c>
      <c r="D4684" s="1" t="s">
        <v>74</v>
      </c>
      <c r="E4684" s="1" t="str">
        <f>+VLOOKUP(D4684,'[1]Exportar Hoja de Trabajo'!$B$2:$F$2549,2,0)</f>
        <v>PERALES</v>
      </c>
      <c r="F4684" s="1" t="s">
        <v>27</v>
      </c>
      <c r="G4684" s="1" t="s">
        <v>28</v>
      </c>
      <c r="H4684" s="1" t="s">
        <v>29</v>
      </c>
      <c r="I4684" s="5">
        <v>57</v>
      </c>
      <c r="J4684" s="1" t="s">
        <v>46</v>
      </c>
      <c r="K4684" s="1" t="s">
        <v>47</v>
      </c>
    </row>
    <row r="4685" spans="1:11" ht="13.5" thickBot="1">
      <c r="A4685" s="30">
        <v>45413</v>
      </c>
      <c r="B4685" s="1" t="s">
        <v>13</v>
      </c>
      <c r="C4685" s="1" t="s">
        <v>290</v>
      </c>
      <c r="D4685" s="1" t="s">
        <v>74</v>
      </c>
      <c r="E4685" s="1" t="str">
        <f>+VLOOKUP(D4685,'[1]Exportar Hoja de Trabajo'!$B$2:$F$2549,2,0)</f>
        <v>PERALES</v>
      </c>
      <c r="F4685" s="1" t="s">
        <v>40</v>
      </c>
      <c r="G4685" s="1" t="s">
        <v>41</v>
      </c>
      <c r="H4685" s="1" t="s">
        <v>45</v>
      </c>
      <c r="I4685" s="5">
        <v>5</v>
      </c>
      <c r="J4685" s="1" t="s">
        <v>46</v>
      </c>
      <c r="K4685" s="1" t="s">
        <v>47</v>
      </c>
    </row>
    <row r="4686" spans="1:11" ht="13.5" thickBot="1">
      <c r="A4686" s="30">
        <v>45413</v>
      </c>
      <c r="B4686" s="1" t="s">
        <v>13</v>
      </c>
      <c r="C4686" s="1" t="s">
        <v>290</v>
      </c>
      <c r="D4686" s="1" t="s">
        <v>74</v>
      </c>
      <c r="E4686" s="1" t="str">
        <f>+VLOOKUP(D4686,'[1]Exportar Hoja de Trabajo'!$B$2:$F$2549,2,0)</f>
        <v>PERALES</v>
      </c>
      <c r="F4686" s="1" t="s">
        <v>40</v>
      </c>
      <c r="G4686" s="1" t="s">
        <v>41</v>
      </c>
      <c r="H4686" s="1" t="s">
        <v>29</v>
      </c>
      <c r="I4686" s="5">
        <v>61</v>
      </c>
      <c r="J4686" s="1" t="s">
        <v>30</v>
      </c>
      <c r="K4686" s="1" t="s">
        <v>488</v>
      </c>
    </row>
    <row r="4687" spans="1:11" ht="13.5" thickBot="1">
      <c r="A4687" s="30">
        <v>45413</v>
      </c>
      <c r="B4687" s="1" t="s">
        <v>13</v>
      </c>
      <c r="C4687" s="1" t="s">
        <v>290</v>
      </c>
      <c r="D4687" s="1" t="s">
        <v>75</v>
      </c>
      <c r="E4687" s="1" t="str">
        <f>+VLOOKUP(D4687,'[1]Exportar Hoja de Trabajo'!$B$2:$F$2549,2,0)</f>
        <v>IPIALES - SAN LUIS</v>
      </c>
      <c r="F4687" s="1" t="s">
        <v>32</v>
      </c>
      <c r="G4687" s="1" t="s">
        <v>33</v>
      </c>
      <c r="H4687" s="1" t="s">
        <v>29</v>
      </c>
      <c r="I4687" s="5">
        <v>50</v>
      </c>
      <c r="J4687" s="1" t="s">
        <v>46</v>
      </c>
      <c r="K4687" s="1" t="s">
        <v>47</v>
      </c>
    </row>
    <row r="4688" spans="1:11" ht="13.5" thickBot="1">
      <c r="A4688" s="30">
        <v>45413</v>
      </c>
      <c r="B4688" s="1" t="s">
        <v>13</v>
      </c>
      <c r="C4688" s="1" t="s">
        <v>290</v>
      </c>
      <c r="D4688" s="1" t="s">
        <v>75</v>
      </c>
      <c r="E4688" s="1" t="str">
        <f>+VLOOKUP(D4688,'[1]Exportar Hoja de Trabajo'!$B$2:$F$2549,2,0)</f>
        <v>IPIALES - SAN LUIS</v>
      </c>
      <c r="F4688" s="1" t="s">
        <v>40</v>
      </c>
      <c r="G4688" s="1" t="s">
        <v>41</v>
      </c>
      <c r="H4688" s="1" t="s">
        <v>45</v>
      </c>
      <c r="I4688" s="5">
        <v>2</v>
      </c>
      <c r="J4688" s="1" t="s">
        <v>46</v>
      </c>
      <c r="K4688" s="1" t="s">
        <v>47</v>
      </c>
    </row>
    <row r="4689" spans="1:11" ht="13.5" thickBot="1">
      <c r="A4689" s="30">
        <v>45413</v>
      </c>
      <c r="B4689" s="1" t="s">
        <v>13</v>
      </c>
      <c r="C4689" s="1" t="s">
        <v>290</v>
      </c>
      <c r="D4689" s="1" t="s">
        <v>75</v>
      </c>
      <c r="E4689" s="1" t="str">
        <f>+VLOOKUP(D4689,'[1]Exportar Hoja de Trabajo'!$B$2:$F$2549,2,0)</f>
        <v>IPIALES - SAN LUIS</v>
      </c>
      <c r="F4689" s="1" t="s">
        <v>40</v>
      </c>
      <c r="G4689" s="1" t="s">
        <v>41</v>
      </c>
      <c r="H4689" s="1" t="s">
        <v>29</v>
      </c>
      <c r="I4689" s="5">
        <v>67</v>
      </c>
      <c r="J4689" s="1" t="s">
        <v>46</v>
      </c>
      <c r="K4689" s="1" t="s">
        <v>47</v>
      </c>
    </row>
    <row r="4690" spans="1:11" ht="13.5" thickBot="1">
      <c r="A4690" s="30">
        <v>45413</v>
      </c>
      <c r="B4690" s="1" t="s">
        <v>13</v>
      </c>
      <c r="C4690" s="1" t="s">
        <v>290</v>
      </c>
      <c r="D4690" s="1" t="s">
        <v>124</v>
      </c>
      <c r="E4690" s="1" t="str">
        <f>+VLOOKUP(D4690,'[1]Exportar Hoja de Trabajo'!$B$2:$F$2549,2,0)</f>
        <v>LETICIA-ALFREDO VASQUEZ COBO</v>
      </c>
      <c r="F4690" s="1" t="s">
        <v>6</v>
      </c>
      <c r="G4690" s="1" t="s">
        <v>283</v>
      </c>
      <c r="H4690" s="1" t="s">
        <v>20</v>
      </c>
      <c r="I4690" s="5">
        <v>13</v>
      </c>
      <c r="J4690" s="1" t="s">
        <v>21</v>
      </c>
      <c r="K4690" s="1" t="s">
        <v>22</v>
      </c>
    </row>
    <row r="4691" spans="1:11" ht="13.5" thickBot="1">
      <c r="A4691" s="30">
        <v>45413</v>
      </c>
      <c r="B4691" s="1" t="s">
        <v>13</v>
      </c>
      <c r="C4691" s="1" t="s">
        <v>290</v>
      </c>
      <c r="D4691" s="1" t="s">
        <v>76</v>
      </c>
      <c r="E4691" s="1" t="str">
        <f>+VLOOKUP(D4691,'[1]Exportar Hoja de Trabajo'!$B$2:$F$2549,2,0)</f>
        <v>RIONEGRO - JOSE M. CORDOVA</v>
      </c>
      <c r="F4691" s="1" t="s">
        <v>6</v>
      </c>
      <c r="G4691" s="1" t="s">
        <v>283</v>
      </c>
      <c r="H4691" s="1" t="s">
        <v>45</v>
      </c>
      <c r="I4691" s="5">
        <v>77</v>
      </c>
      <c r="J4691" s="1" t="s">
        <v>34</v>
      </c>
      <c r="K4691" s="1" t="s">
        <v>35</v>
      </c>
    </row>
    <row r="4692" spans="1:11" ht="13.5" thickBot="1">
      <c r="A4692" s="30">
        <v>45413</v>
      </c>
      <c r="B4692" s="1" t="s">
        <v>13</v>
      </c>
      <c r="C4692" s="1" t="s">
        <v>290</v>
      </c>
      <c r="D4692" s="1" t="s">
        <v>76</v>
      </c>
      <c r="E4692" s="1" t="str">
        <f>+VLOOKUP(D4692,'[1]Exportar Hoja de Trabajo'!$B$2:$F$2549,2,0)</f>
        <v>RIONEGRO - JOSE M. CORDOVA</v>
      </c>
      <c r="F4692" s="1" t="s">
        <v>6</v>
      </c>
      <c r="G4692" s="1" t="s">
        <v>283</v>
      </c>
      <c r="H4692" s="1" t="s">
        <v>45</v>
      </c>
      <c r="I4692" s="5">
        <v>6</v>
      </c>
      <c r="J4692" s="1" t="s">
        <v>82</v>
      </c>
      <c r="K4692" s="1" t="s">
        <v>83</v>
      </c>
    </row>
    <row r="4693" spans="1:11" ht="13.5" thickBot="1">
      <c r="A4693" s="30">
        <v>45413</v>
      </c>
      <c r="B4693" s="1" t="s">
        <v>13</v>
      </c>
      <c r="C4693" s="1" t="s">
        <v>290</v>
      </c>
      <c r="D4693" s="1" t="s">
        <v>76</v>
      </c>
      <c r="E4693" s="1" t="str">
        <f>+VLOOKUP(D4693,'[1]Exportar Hoja de Trabajo'!$B$2:$F$2549,2,0)</f>
        <v>RIONEGRO - JOSE M. CORDOVA</v>
      </c>
      <c r="F4693" s="1" t="s">
        <v>6</v>
      </c>
      <c r="G4693" s="1" t="s">
        <v>283</v>
      </c>
      <c r="H4693" s="1" t="s">
        <v>29</v>
      </c>
      <c r="I4693" s="5">
        <v>4</v>
      </c>
      <c r="J4693" s="1" t="s">
        <v>30</v>
      </c>
      <c r="K4693" s="1" t="s">
        <v>488</v>
      </c>
    </row>
    <row r="4694" spans="1:11" ht="13.5" thickBot="1">
      <c r="A4694" s="30">
        <v>45413</v>
      </c>
      <c r="B4694" s="1" t="s">
        <v>13</v>
      </c>
      <c r="C4694" s="1" t="s">
        <v>290</v>
      </c>
      <c r="D4694" s="1" t="s">
        <v>76</v>
      </c>
      <c r="E4694" s="1" t="str">
        <f>+VLOOKUP(D4694,'[1]Exportar Hoja de Trabajo'!$B$2:$F$2549,2,0)</f>
        <v>RIONEGRO - JOSE M. CORDOVA</v>
      </c>
      <c r="F4694" s="1" t="s">
        <v>65</v>
      </c>
      <c r="G4694" s="1" t="s">
        <v>66</v>
      </c>
      <c r="H4694" s="1" t="s">
        <v>15</v>
      </c>
      <c r="I4694" s="5">
        <v>1</v>
      </c>
      <c r="J4694" s="1" t="s">
        <v>25</v>
      </c>
      <c r="K4694" s="1" t="s">
        <v>26</v>
      </c>
    </row>
    <row r="4695" spans="1:11" ht="13.5" thickBot="1">
      <c r="A4695" s="30">
        <v>45413</v>
      </c>
      <c r="B4695" s="1" t="s">
        <v>13</v>
      </c>
      <c r="C4695" s="1" t="s">
        <v>290</v>
      </c>
      <c r="D4695" s="1" t="s">
        <v>76</v>
      </c>
      <c r="E4695" s="1" t="str">
        <f>+VLOOKUP(D4695,'[1]Exportar Hoja de Trabajo'!$B$2:$F$2549,2,0)</f>
        <v>RIONEGRO - JOSE M. CORDOVA</v>
      </c>
      <c r="F4695" s="1" t="s">
        <v>18</v>
      </c>
      <c r="G4695" s="1" t="s">
        <v>19</v>
      </c>
      <c r="H4695" s="1" t="s">
        <v>29</v>
      </c>
      <c r="I4695" s="5">
        <v>34</v>
      </c>
      <c r="J4695" s="1" t="s">
        <v>77</v>
      </c>
      <c r="K4695" s="1" t="s">
        <v>78</v>
      </c>
    </row>
    <row r="4696" spans="1:11" ht="13.5" thickBot="1">
      <c r="A4696" s="30">
        <v>45413</v>
      </c>
      <c r="B4696" s="1" t="s">
        <v>13</v>
      </c>
      <c r="C4696" s="1" t="s">
        <v>290</v>
      </c>
      <c r="D4696" s="1" t="s">
        <v>76</v>
      </c>
      <c r="E4696" s="1" t="str">
        <f>+VLOOKUP(D4696,'[1]Exportar Hoja de Trabajo'!$B$2:$F$2549,2,0)</f>
        <v>RIONEGRO - JOSE M. CORDOVA</v>
      </c>
      <c r="F4696" s="1" t="s">
        <v>18</v>
      </c>
      <c r="G4696" s="1" t="s">
        <v>19</v>
      </c>
      <c r="H4696" s="1" t="s">
        <v>15</v>
      </c>
      <c r="I4696" s="5">
        <v>31</v>
      </c>
      <c r="J4696" s="1" t="s">
        <v>160</v>
      </c>
      <c r="K4696" s="1" t="s">
        <v>161</v>
      </c>
    </row>
    <row r="4697" spans="1:11" ht="13.5" thickBot="1">
      <c r="A4697" s="30">
        <v>45413</v>
      </c>
      <c r="B4697" s="1" t="s">
        <v>13</v>
      </c>
      <c r="C4697" s="1" t="s">
        <v>290</v>
      </c>
      <c r="D4697" s="1" t="s">
        <v>76</v>
      </c>
      <c r="E4697" s="1" t="str">
        <f>+VLOOKUP(D4697,'[1]Exportar Hoja de Trabajo'!$B$2:$F$2549,2,0)</f>
        <v>RIONEGRO - JOSE M. CORDOVA</v>
      </c>
      <c r="F4697" s="1" t="s">
        <v>23</v>
      </c>
      <c r="G4697" s="1" t="s">
        <v>24</v>
      </c>
      <c r="H4697" s="1" t="s">
        <v>15</v>
      </c>
      <c r="I4697" s="5">
        <v>31</v>
      </c>
      <c r="J4697" s="1" t="s">
        <v>160</v>
      </c>
      <c r="K4697" s="1" t="s">
        <v>161</v>
      </c>
    </row>
    <row r="4698" spans="1:11" ht="13.5" thickBot="1">
      <c r="A4698" s="30">
        <v>45413</v>
      </c>
      <c r="B4698" s="1" t="s">
        <v>13</v>
      </c>
      <c r="C4698" s="1" t="s">
        <v>290</v>
      </c>
      <c r="D4698" s="1" t="s">
        <v>76</v>
      </c>
      <c r="E4698" s="1" t="str">
        <f>+VLOOKUP(D4698,'[1]Exportar Hoja de Trabajo'!$B$2:$F$2549,2,0)</f>
        <v>RIONEGRO - JOSE M. CORDOVA</v>
      </c>
      <c r="F4698" s="1" t="s">
        <v>36</v>
      </c>
      <c r="G4698" t="s">
        <v>347</v>
      </c>
      <c r="H4698" s="1" t="s">
        <v>45</v>
      </c>
      <c r="I4698" s="5">
        <v>13</v>
      </c>
      <c r="J4698" s="1" t="s">
        <v>46</v>
      </c>
      <c r="K4698" s="1" t="s">
        <v>47</v>
      </c>
    </row>
    <row r="4699" spans="1:11" ht="13.5" thickBot="1">
      <c r="A4699" s="30">
        <v>45413</v>
      </c>
      <c r="B4699" s="1" t="s">
        <v>13</v>
      </c>
      <c r="C4699" s="1" t="s">
        <v>290</v>
      </c>
      <c r="D4699" s="1" t="s">
        <v>76</v>
      </c>
      <c r="E4699" s="1" t="str">
        <f>+VLOOKUP(D4699,'[1]Exportar Hoja de Trabajo'!$B$2:$F$2549,2,0)</f>
        <v>RIONEGRO - JOSE M. CORDOVA</v>
      </c>
      <c r="F4699" s="1" t="s">
        <v>36</v>
      </c>
      <c r="G4699" t="s">
        <v>347</v>
      </c>
      <c r="H4699" s="1" t="s">
        <v>45</v>
      </c>
      <c r="I4699" s="5">
        <v>13</v>
      </c>
      <c r="J4699" s="1" t="s">
        <v>34</v>
      </c>
      <c r="K4699" s="1" t="s">
        <v>35</v>
      </c>
    </row>
    <row r="4700" spans="1:11" ht="13.5" thickBot="1">
      <c r="A4700" s="30">
        <v>45413</v>
      </c>
      <c r="B4700" s="1" t="s">
        <v>13</v>
      </c>
      <c r="C4700" s="1" t="s">
        <v>290</v>
      </c>
      <c r="D4700" s="1" t="s">
        <v>76</v>
      </c>
      <c r="E4700" s="1" t="str">
        <f>+VLOOKUP(D4700,'[1]Exportar Hoja de Trabajo'!$B$2:$F$2549,2,0)</f>
        <v>RIONEGRO - JOSE M. CORDOVA</v>
      </c>
      <c r="F4700" s="1" t="s">
        <v>36</v>
      </c>
      <c r="G4700" t="s">
        <v>347</v>
      </c>
      <c r="H4700" s="1" t="s">
        <v>29</v>
      </c>
      <c r="I4700" s="5">
        <v>22</v>
      </c>
      <c r="J4700" s="1" t="s">
        <v>109</v>
      </c>
      <c r="K4700" s="1" t="s">
        <v>110</v>
      </c>
    </row>
    <row r="4701" spans="1:11" ht="13.5" thickBot="1">
      <c r="A4701" s="30">
        <v>45413</v>
      </c>
      <c r="B4701" s="1" t="s">
        <v>13</v>
      </c>
      <c r="C4701" s="1" t="s">
        <v>290</v>
      </c>
      <c r="D4701" s="1" t="s">
        <v>76</v>
      </c>
      <c r="E4701" s="1" t="str">
        <f>+VLOOKUP(D4701,'[1]Exportar Hoja de Trabajo'!$B$2:$F$2549,2,0)</f>
        <v>RIONEGRO - JOSE M. CORDOVA</v>
      </c>
      <c r="F4701" s="1" t="s">
        <v>36</v>
      </c>
      <c r="G4701" t="s">
        <v>347</v>
      </c>
      <c r="H4701" s="1" t="s">
        <v>126</v>
      </c>
      <c r="I4701" s="5">
        <v>5</v>
      </c>
      <c r="J4701" s="1" t="s">
        <v>127</v>
      </c>
      <c r="K4701" s="1" t="s">
        <v>128</v>
      </c>
    </row>
    <row r="4702" spans="1:11" ht="13.5" thickBot="1">
      <c r="A4702" s="30">
        <v>45413</v>
      </c>
      <c r="B4702" s="1" t="s">
        <v>13</v>
      </c>
      <c r="C4702" s="1" t="s">
        <v>290</v>
      </c>
      <c r="D4702" s="1" t="s">
        <v>76</v>
      </c>
      <c r="E4702" s="1" t="str">
        <f>+VLOOKUP(D4702,'[1]Exportar Hoja de Trabajo'!$B$2:$F$2549,2,0)</f>
        <v>RIONEGRO - JOSE M. CORDOVA</v>
      </c>
      <c r="F4702" s="1" t="s">
        <v>27</v>
      </c>
      <c r="G4702" s="1" t="s">
        <v>28</v>
      </c>
      <c r="H4702" s="1" t="s">
        <v>29</v>
      </c>
      <c r="I4702" s="5">
        <v>48</v>
      </c>
      <c r="J4702" s="1" t="s">
        <v>34</v>
      </c>
      <c r="K4702" s="1" t="s">
        <v>35</v>
      </c>
    </row>
    <row r="4703" spans="1:11" ht="13.5" thickBot="1">
      <c r="A4703" s="30">
        <v>45413</v>
      </c>
      <c r="B4703" s="1" t="s">
        <v>13</v>
      </c>
      <c r="C4703" s="1" t="s">
        <v>290</v>
      </c>
      <c r="D4703" s="1" t="s">
        <v>76</v>
      </c>
      <c r="E4703" s="1" t="str">
        <f>+VLOOKUP(D4703,'[1]Exportar Hoja de Trabajo'!$B$2:$F$2549,2,0)</f>
        <v>RIONEGRO - JOSE M. CORDOVA</v>
      </c>
      <c r="F4703" s="1" t="s">
        <v>27</v>
      </c>
      <c r="G4703" s="1" t="s">
        <v>28</v>
      </c>
      <c r="H4703" s="1" t="s">
        <v>15</v>
      </c>
      <c r="I4703" s="5">
        <v>31</v>
      </c>
      <c r="J4703" s="1" t="s">
        <v>160</v>
      </c>
      <c r="K4703" s="1" t="s">
        <v>161</v>
      </c>
    </row>
    <row r="4704" spans="1:11" ht="13.5" thickBot="1">
      <c r="A4704" s="30">
        <v>45413</v>
      </c>
      <c r="B4704" s="1" t="s">
        <v>13</v>
      </c>
      <c r="C4704" s="1" t="s">
        <v>290</v>
      </c>
      <c r="D4704" s="1" t="s">
        <v>76</v>
      </c>
      <c r="E4704" s="1" t="str">
        <f>+VLOOKUP(D4704,'[1]Exportar Hoja de Trabajo'!$B$2:$F$2549,2,0)</f>
        <v>RIONEGRO - JOSE M. CORDOVA</v>
      </c>
      <c r="F4704" s="1" t="s">
        <v>38</v>
      </c>
      <c r="G4704" s="1" t="s">
        <v>39</v>
      </c>
      <c r="H4704" s="1" t="s">
        <v>62</v>
      </c>
      <c r="I4704" s="5">
        <v>8</v>
      </c>
      <c r="J4704" s="1" t="s">
        <v>34</v>
      </c>
      <c r="K4704" s="1" t="s">
        <v>35</v>
      </c>
    </row>
    <row r="4705" spans="1:11" ht="13.5" thickBot="1">
      <c r="A4705" s="30">
        <v>45413</v>
      </c>
      <c r="B4705" s="1" t="s">
        <v>13</v>
      </c>
      <c r="C4705" s="1" t="s">
        <v>290</v>
      </c>
      <c r="D4705" s="1" t="s">
        <v>76</v>
      </c>
      <c r="E4705" s="1" t="str">
        <f>+VLOOKUP(D4705,'[1]Exportar Hoja de Trabajo'!$B$2:$F$2549,2,0)</f>
        <v>RIONEGRO - JOSE M. CORDOVA</v>
      </c>
      <c r="F4705" s="1" t="s">
        <v>40</v>
      </c>
      <c r="G4705" s="1" t="s">
        <v>41</v>
      </c>
      <c r="H4705" s="1" t="s">
        <v>29</v>
      </c>
      <c r="I4705" s="5">
        <v>122</v>
      </c>
      <c r="J4705" s="1" t="s">
        <v>34</v>
      </c>
      <c r="K4705" s="1" t="s">
        <v>35</v>
      </c>
    </row>
    <row r="4706" spans="1:11" ht="13.5" thickBot="1">
      <c r="A4706" s="30">
        <v>45413</v>
      </c>
      <c r="B4706" s="1" t="s">
        <v>13</v>
      </c>
      <c r="C4706" s="1" t="s">
        <v>290</v>
      </c>
      <c r="D4706" s="1" t="s">
        <v>84</v>
      </c>
      <c r="E4706" s="1" t="str">
        <f>+VLOOKUP(D4706,'[1]Exportar Hoja de Trabajo'!$B$2:$F$2549,2,0)</f>
        <v>MONTERIA - LOS GARZONES</v>
      </c>
      <c r="F4706" s="1" t="s">
        <v>40</v>
      </c>
      <c r="G4706" s="1" t="s">
        <v>41</v>
      </c>
      <c r="H4706" s="1" t="s">
        <v>45</v>
      </c>
      <c r="I4706" s="5">
        <v>18</v>
      </c>
      <c r="J4706" s="1" t="s">
        <v>46</v>
      </c>
      <c r="K4706" s="1" t="s">
        <v>47</v>
      </c>
    </row>
    <row r="4707" spans="1:11" ht="13.5" thickBot="1">
      <c r="A4707" s="30">
        <v>45413</v>
      </c>
      <c r="B4707" s="1" t="s">
        <v>13</v>
      </c>
      <c r="C4707" s="1" t="s">
        <v>290</v>
      </c>
      <c r="D4707" s="1" t="s">
        <v>85</v>
      </c>
      <c r="E4707" s="1" t="str">
        <f>+VLOOKUP(D4707,'[1]Exportar Hoja de Trabajo'!$B$2:$F$2549,2,0)</f>
        <v>NEIVA - BENITO SALAS</v>
      </c>
      <c r="F4707" s="1" t="s">
        <v>32</v>
      </c>
      <c r="G4707" s="1" t="s">
        <v>33</v>
      </c>
      <c r="H4707" s="1" t="s">
        <v>29</v>
      </c>
      <c r="I4707" s="5">
        <v>64</v>
      </c>
      <c r="J4707" s="1" t="s">
        <v>46</v>
      </c>
      <c r="K4707" s="1" t="s">
        <v>47</v>
      </c>
    </row>
    <row r="4708" spans="1:11" ht="13.5" thickBot="1">
      <c r="A4708" s="30">
        <v>45413</v>
      </c>
      <c r="B4708" s="1" t="s">
        <v>13</v>
      </c>
      <c r="C4708" s="1" t="s">
        <v>290</v>
      </c>
      <c r="D4708" s="1" t="s">
        <v>85</v>
      </c>
      <c r="E4708" s="1" t="str">
        <f>+VLOOKUP(D4708,'[1]Exportar Hoja de Trabajo'!$B$2:$F$2549,2,0)</f>
        <v>NEIVA - BENITO SALAS</v>
      </c>
      <c r="F4708" s="1" t="s">
        <v>6</v>
      </c>
      <c r="G4708" s="1" t="s">
        <v>283</v>
      </c>
      <c r="H4708" s="1" t="s">
        <v>29</v>
      </c>
      <c r="I4708" s="5">
        <v>415</v>
      </c>
      <c r="J4708" s="1" t="s">
        <v>46</v>
      </c>
      <c r="K4708" s="1" t="s">
        <v>47</v>
      </c>
    </row>
    <row r="4709" spans="1:11" ht="13.5" thickBot="1">
      <c r="A4709" s="30">
        <v>45413</v>
      </c>
      <c r="B4709" s="1" t="s">
        <v>13</v>
      </c>
      <c r="C4709" s="1" t="s">
        <v>290</v>
      </c>
      <c r="D4709" s="1" t="s">
        <v>85</v>
      </c>
      <c r="E4709" s="1" t="str">
        <f>+VLOOKUP(D4709,'[1]Exportar Hoja de Trabajo'!$B$2:$F$2549,2,0)</f>
        <v>NEIVA - BENITO SALAS</v>
      </c>
      <c r="F4709" s="1" t="s">
        <v>18</v>
      </c>
      <c r="G4709" s="1" t="s">
        <v>19</v>
      </c>
      <c r="H4709" s="1" t="s">
        <v>29</v>
      </c>
      <c r="I4709" s="5">
        <v>64</v>
      </c>
      <c r="J4709" s="1" t="s">
        <v>46</v>
      </c>
      <c r="K4709" s="1" t="s">
        <v>47</v>
      </c>
    </row>
    <row r="4710" spans="1:11" ht="13.5" thickBot="1">
      <c r="A4710" s="30">
        <v>45413</v>
      </c>
      <c r="B4710" s="1" t="s">
        <v>13</v>
      </c>
      <c r="C4710" s="1" t="s">
        <v>290</v>
      </c>
      <c r="D4710" s="1" t="s">
        <v>86</v>
      </c>
      <c r="E4710" s="1" t="str">
        <f>+VLOOKUP(D4710,'[1]Exportar Hoja de Trabajo'!$B$2:$F$2549,2,0)</f>
        <v>PEREIRA - MATECAÑA</v>
      </c>
      <c r="F4710" s="1" t="s">
        <v>32</v>
      </c>
      <c r="G4710" s="1" t="s">
        <v>33</v>
      </c>
      <c r="H4710" s="1" t="s">
        <v>15</v>
      </c>
      <c r="I4710" s="5">
        <v>18</v>
      </c>
      <c r="J4710" s="1" t="s">
        <v>16</v>
      </c>
      <c r="K4710" s="1" t="s">
        <v>17</v>
      </c>
    </row>
    <row r="4711" spans="1:11" ht="13.5" thickBot="1">
      <c r="A4711" s="30">
        <v>45413</v>
      </c>
      <c r="B4711" s="1" t="s">
        <v>13</v>
      </c>
      <c r="C4711" s="1" t="s">
        <v>290</v>
      </c>
      <c r="D4711" s="1" t="s">
        <v>86</v>
      </c>
      <c r="E4711" s="1" t="str">
        <f>+VLOOKUP(D4711,'[1]Exportar Hoja de Trabajo'!$B$2:$F$2549,2,0)</f>
        <v>PEREIRA - MATECAÑA</v>
      </c>
      <c r="F4711" s="1" t="s">
        <v>6</v>
      </c>
      <c r="G4711" s="1" t="s">
        <v>283</v>
      </c>
      <c r="H4711" s="1" t="s">
        <v>15</v>
      </c>
      <c r="I4711" s="5">
        <v>206</v>
      </c>
      <c r="J4711" s="1" t="s">
        <v>25</v>
      </c>
      <c r="K4711" s="1" t="s">
        <v>26</v>
      </c>
    </row>
    <row r="4712" spans="1:11" ht="13.5" thickBot="1">
      <c r="A4712" s="30">
        <v>45413</v>
      </c>
      <c r="B4712" s="1" t="s">
        <v>13</v>
      </c>
      <c r="C4712" s="1" t="s">
        <v>290</v>
      </c>
      <c r="D4712" s="1" t="s">
        <v>86</v>
      </c>
      <c r="E4712" s="1" t="str">
        <f>+VLOOKUP(D4712,'[1]Exportar Hoja de Trabajo'!$B$2:$F$2549,2,0)</f>
        <v>PEREIRA - MATECAÑA</v>
      </c>
      <c r="F4712" s="1" t="s">
        <v>65</v>
      </c>
      <c r="G4712" s="1" t="s">
        <v>66</v>
      </c>
      <c r="H4712" s="1" t="s">
        <v>15</v>
      </c>
      <c r="I4712" s="5">
        <v>1</v>
      </c>
      <c r="J4712" s="1" t="s">
        <v>25</v>
      </c>
      <c r="K4712" s="1" t="s">
        <v>26</v>
      </c>
    </row>
    <row r="4713" spans="1:11" ht="13.5" thickBot="1">
      <c r="A4713" s="30">
        <v>45413</v>
      </c>
      <c r="B4713" s="1" t="s">
        <v>13</v>
      </c>
      <c r="C4713" s="1" t="s">
        <v>290</v>
      </c>
      <c r="D4713" s="1" t="s">
        <v>86</v>
      </c>
      <c r="E4713" s="1" t="str">
        <f>+VLOOKUP(D4713,'[1]Exportar Hoja de Trabajo'!$B$2:$F$2549,2,0)</f>
        <v>PEREIRA - MATECAÑA</v>
      </c>
      <c r="F4713" s="1" t="s">
        <v>18</v>
      </c>
      <c r="G4713" s="1" t="s">
        <v>19</v>
      </c>
      <c r="H4713" s="1" t="s">
        <v>29</v>
      </c>
      <c r="I4713" s="5">
        <v>526</v>
      </c>
      <c r="J4713" s="1" t="s">
        <v>46</v>
      </c>
      <c r="K4713" s="1" t="s">
        <v>47</v>
      </c>
    </row>
    <row r="4714" spans="1:11" ht="13.5" thickBot="1">
      <c r="A4714" s="30">
        <v>45413</v>
      </c>
      <c r="B4714" s="1" t="s">
        <v>13</v>
      </c>
      <c r="C4714" s="1" t="s">
        <v>290</v>
      </c>
      <c r="D4714" s="1" t="s">
        <v>86</v>
      </c>
      <c r="E4714" s="1" t="str">
        <f>+VLOOKUP(D4714,'[1]Exportar Hoja de Trabajo'!$B$2:$F$2549,2,0)</f>
        <v>PEREIRA - MATECAÑA</v>
      </c>
      <c r="F4714" s="1" t="s">
        <v>18</v>
      </c>
      <c r="G4714" s="1" t="s">
        <v>19</v>
      </c>
      <c r="H4714" s="1" t="s">
        <v>20</v>
      </c>
      <c r="I4714" s="5">
        <v>1</v>
      </c>
      <c r="J4714" s="1" t="s">
        <v>175</v>
      </c>
      <c r="K4714" s="1" t="s">
        <v>176</v>
      </c>
    </row>
    <row r="4715" spans="1:11" ht="13.5" thickBot="1">
      <c r="A4715" s="30">
        <v>45413</v>
      </c>
      <c r="B4715" s="1" t="s">
        <v>13</v>
      </c>
      <c r="C4715" s="1" t="s">
        <v>290</v>
      </c>
      <c r="D4715" s="1" t="s">
        <v>86</v>
      </c>
      <c r="E4715" s="1" t="str">
        <f>+VLOOKUP(D4715,'[1]Exportar Hoja de Trabajo'!$B$2:$F$2549,2,0)</f>
        <v>PEREIRA - MATECAÑA</v>
      </c>
      <c r="F4715" s="1" t="s">
        <v>36</v>
      </c>
      <c r="G4715" t="s">
        <v>347</v>
      </c>
      <c r="H4715" s="1" t="s">
        <v>29</v>
      </c>
      <c r="I4715" s="5">
        <v>1</v>
      </c>
      <c r="J4715" s="1" t="s">
        <v>30</v>
      </c>
      <c r="K4715" s="1" t="s">
        <v>488</v>
      </c>
    </row>
    <row r="4716" spans="1:11" ht="13.5" thickBot="1">
      <c r="A4716" s="30">
        <v>45413</v>
      </c>
      <c r="B4716" s="1" t="s">
        <v>162</v>
      </c>
      <c r="C4716" s="1" t="s">
        <v>299</v>
      </c>
      <c r="D4716" s="1" t="s">
        <v>76</v>
      </c>
      <c r="E4716" s="1" t="str">
        <f>+VLOOKUP(D4716,'[1]Exportar Hoja de Trabajo'!$B$2:$F$2549,2,0)</f>
        <v>RIONEGRO - JOSE M. CORDOVA</v>
      </c>
      <c r="F4716" s="1" t="s">
        <v>36</v>
      </c>
      <c r="G4716" t="s">
        <v>347</v>
      </c>
      <c r="H4716" s="1" t="s">
        <v>138</v>
      </c>
      <c r="I4716" s="5">
        <v>2</v>
      </c>
      <c r="J4716" s="1" t="s">
        <v>131</v>
      </c>
      <c r="K4716" s="1" t="s">
        <v>132</v>
      </c>
    </row>
    <row r="4717" spans="1:11" ht="13.5" thickBot="1">
      <c r="A4717" s="30">
        <v>45413</v>
      </c>
      <c r="B4717" s="1" t="s">
        <v>162</v>
      </c>
      <c r="C4717" s="1" t="s">
        <v>299</v>
      </c>
      <c r="D4717" s="1" t="s">
        <v>76</v>
      </c>
      <c r="E4717" s="1" t="str">
        <f>+VLOOKUP(D4717,'[1]Exportar Hoja de Trabajo'!$B$2:$F$2549,2,0)</f>
        <v>RIONEGRO - JOSE M. CORDOVA</v>
      </c>
      <c r="F4717" s="1" t="s">
        <v>59</v>
      </c>
      <c r="G4717" s="1" t="s">
        <v>60</v>
      </c>
      <c r="H4717" s="1" t="s">
        <v>138</v>
      </c>
      <c r="I4717" s="5">
        <v>5</v>
      </c>
      <c r="J4717" s="1" t="s">
        <v>131</v>
      </c>
      <c r="K4717" s="1" t="s">
        <v>132</v>
      </c>
    </row>
    <row r="4718" spans="1:11" ht="13.5" thickBot="1">
      <c r="A4718" s="30">
        <v>45413</v>
      </c>
      <c r="B4718" s="1" t="s">
        <v>162</v>
      </c>
      <c r="C4718" s="1" t="s">
        <v>299</v>
      </c>
      <c r="D4718" s="1" t="s">
        <v>76</v>
      </c>
      <c r="E4718" s="1" t="str">
        <f>+VLOOKUP(D4718,'[1]Exportar Hoja de Trabajo'!$B$2:$F$2549,2,0)</f>
        <v>RIONEGRO - JOSE M. CORDOVA</v>
      </c>
      <c r="F4718" s="1" t="s">
        <v>6</v>
      </c>
      <c r="G4718" s="1" t="s">
        <v>283</v>
      </c>
      <c r="H4718" s="1" t="s">
        <v>138</v>
      </c>
      <c r="I4718" s="5">
        <v>4</v>
      </c>
      <c r="J4718" s="1" t="s">
        <v>131</v>
      </c>
      <c r="K4718" s="1" t="s">
        <v>132</v>
      </c>
    </row>
    <row r="4719" spans="1:11" ht="13.5" thickBot="1">
      <c r="A4719" s="30">
        <v>45413</v>
      </c>
      <c r="B4719" s="1" t="s">
        <v>162</v>
      </c>
      <c r="C4719" s="1" t="s">
        <v>299</v>
      </c>
      <c r="D4719" s="1" t="s">
        <v>76</v>
      </c>
      <c r="E4719" s="1" t="str">
        <f>+VLOOKUP(D4719,'[1]Exportar Hoja de Trabajo'!$B$2:$F$2549,2,0)</f>
        <v>RIONEGRO - JOSE M. CORDOVA</v>
      </c>
      <c r="F4719" s="1" t="s">
        <v>18</v>
      </c>
      <c r="G4719" s="1" t="s">
        <v>19</v>
      </c>
      <c r="H4719" s="1" t="s">
        <v>208</v>
      </c>
      <c r="I4719" s="5">
        <v>4</v>
      </c>
      <c r="J4719" s="1" t="s">
        <v>131</v>
      </c>
      <c r="K4719" s="1" t="s">
        <v>132</v>
      </c>
    </row>
    <row r="4720" spans="1:11" ht="13.5" thickBot="1">
      <c r="A4720" s="30">
        <v>45413</v>
      </c>
      <c r="B4720" s="1" t="s">
        <v>162</v>
      </c>
      <c r="C4720" s="1" t="s">
        <v>299</v>
      </c>
      <c r="D4720" s="1" t="s">
        <v>76</v>
      </c>
      <c r="E4720" s="1" t="str">
        <f>+VLOOKUP(D4720,'[1]Exportar Hoja de Trabajo'!$B$2:$F$2549,2,0)</f>
        <v>RIONEGRO - JOSE M. CORDOVA</v>
      </c>
      <c r="F4720" s="1" t="s">
        <v>18</v>
      </c>
      <c r="G4720" s="1" t="s">
        <v>19</v>
      </c>
      <c r="H4720" s="1" t="s">
        <v>135</v>
      </c>
      <c r="I4720" s="5">
        <v>2</v>
      </c>
      <c r="J4720" s="1" t="s">
        <v>131</v>
      </c>
      <c r="K4720" s="1" t="s">
        <v>132</v>
      </c>
    </row>
    <row r="4721" spans="1:11" ht="13.5" thickBot="1">
      <c r="A4721" s="30">
        <v>45413</v>
      </c>
      <c r="B4721" s="1" t="s">
        <v>162</v>
      </c>
      <c r="C4721" s="1" t="s">
        <v>299</v>
      </c>
      <c r="D4721" s="1" t="s">
        <v>76</v>
      </c>
      <c r="E4721" s="1" t="str">
        <f>+VLOOKUP(D4721,'[1]Exportar Hoja de Trabajo'!$B$2:$F$2549,2,0)</f>
        <v>RIONEGRO - JOSE M. CORDOVA</v>
      </c>
      <c r="F4721" s="1" t="s">
        <v>18</v>
      </c>
      <c r="G4721" s="1" t="s">
        <v>19</v>
      </c>
      <c r="H4721" s="1" t="s">
        <v>163</v>
      </c>
      <c r="I4721" s="5">
        <v>4</v>
      </c>
      <c r="J4721" s="1" t="s">
        <v>131</v>
      </c>
      <c r="K4721" s="1" t="s">
        <v>132</v>
      </c>
    </row>
    <row r="4722" spans="1:11" ht="13.5" thickBot="1">
      <c r="A4722" s="30">
        <v>45413</v>
      </c>
      <c r="B4722" s="1" t="s">
        <v>172</v>
      </c>
      <c r="C4722" s="1" t="s">
        <v>295</v>
      </c>
      <c r="D4722" s="1" t="s">
        <v>140</v>
      </c>
      <c r="E4722" s="1" t="str">
        <f>+VLOOKUP(D4722,'[1]Exportar Hoja de Trabajo'!$B$2:$F$2549,2,0)</f>
        <v>MEDELLIN - OLAYA HERRERA</v>
      </c>
      <c r="F4722" s="1" t="s">
        <v>32</v>
      </c>
      <c r="G4722" s="1" t="s">
        <v>33</v>
      </c>
      <c r="H4722" s="1" t="s">
        <v>143</v>
      </c>
      <c r="I4722" s="5">
        <v>79</v>
      </c>
      <c r="J4722" s="1" t="s">
        <v>172</v>
      </c>
      <c r="K4722" s="1" t="s">
        <v>222</v>
      </c>
    </row>
    <row r="4723" spans="1:11" ht="13.5" thickBot="1">
      <c r="A4723" s="30">
        <v>45413</v>
      </c>
      <c r="B4723" s="1" t="s">
        <v>13</v>
      </c>
      <c r="C4723" s="1" t="s">
        <v>290</v>
      </c>
      <c r="D4723" s="1" t="s">
        <v>86</v>
      </c>
      <c r="E4723" s="1" t="str">
        <f>+VLOOKUP(D4723,'[1]Exportar Hoja de Trabajo'!$B$2:$F$2549,2,0)</f>
        <v>PEREIRA - MATECAÑA</v>
      </c>
      <c r="F4723" s="1" t="s">
        <v>36</v>
      </c>
      <c r="G4723" t="s">
        <v>347</v>
      </c>
      <c r="H4723" s="1" t="s">
        <v>20</v>
      </c>
      <c r="I4723" s="5">
        <v>1</v>
      </c>
      <c r="J4723" s="1" t="s">
        <v>175</v>
      </c>
      <c r="K4723" s="1" t="s">
        <v>176</v>
      </c>
    </row>
    <row r="4724" spans="1:11" ht="13.5" thickBot="1">
      <c r="A4724" s="30">
        <v>45413</v>
      </c>
      <c r="B4724" s="1" t="s">
        <v>13</v>
      </c>
      <c r="C4724" s="1" t="s">
        <v>290</v>
      </c>
      <c r="D4724" s="1" t="s">
        <v>86</v>
      </c>
      <c r="E4724" s="1" t="str">
        <f>+VLOOKUP(D4724,'[1]Exportar Hoja de Trabajo'!$B$2:$F$2549,2,0)</f>
        <v>PEREIRA - MATECAÑA</v>
      </c>
      <c r="F4724" s="1" t="s">
        <v>27</v>
      </c>
      <c r="G4724" s="1" t="s">
        <v>28</v>
      </c>
      <c r="H4724" s="1" t="s">
        <v>45</v>
      </c>
      <c r="I4724" s="5">
        <v>31</v>
      </c>
      <c r="J4724" s="1" t="s">
        <v>42</v>
      </c>
      <c r="K4724" s="1" t="s">
        <v>43</v>
      </c>
    </row>
    <row r="4725" spans="1:11" ht="13.5" thickBot="1">
      <c r="A4725" s="30">
        <v>45413</v>
      </c>
      <c r="B4725" s="1" t="s">
        <v>13</v>
      </c>
      <c r="C4725" s="1" t="s">
        <v>290</v>
      </c>
      <c r="D4725" s="1" t="s">
        <v>86</v>
      </c>
      <c r="E4725" s="1" t="str">
        <f>+VLOOKUP(D4725,'[1]Exportar Hoja de Trabajo'!$B$2:$F$2549,2,0)</f>
        <v>PEREIRA - MATECAÑA</v>
      </c>
      <c r="F4725" s="1" t="s">
        <v>27</v>
      </c>
      <c r="G4725" s="1" t="s">
        <v>28</v>
      </c>
      <c r="H4725" s="1" t="s">
        <v>45</v>
      </c>
      <c r="I4725" s="5">
        <v>50</v>
      </c>
      <c r="J4725" s="1" t="s">
        <v>46</v>
      </c>
      <c r="K4725" s="1" t="s">
        <v>47</v>
      </c>
    </row>
    <row r="4726" spans="1:11" ht="13.5" thickBot="1">
      <c r="A4726" s="30">
        <v>45413</v>
      </c>
      <c r="B4726" s="1" t="s">
        <v>13</v>
      </c>
      <c r="C4726" s="1" t="s">
        <v>290</v>
      </c>
      <c r="D4726" s="1" t="s">
        <v>86</v>
      </c>
      <c r="E4726" s="1" t="str">
        <f>+VLOOKUP(D4726,'[1]Exportar Hoja de Trabajo'!$B$2:$F$2549,2,0)</f>
        <v>PEREIRA - MATECAÑA</v>
      </c>
      <c r="F4726" s="1" t="s">
        <v>40</v>
      </c>
      <c r="G4726" s="1" t="s">
        <v>41</v>
      </c>
      <c r="H4726" s="1" t="s">
        <v>45</v>
      </c>
      <c r="I4726" s="5">
        <v>85</v>
      </c>
      <c r="J4726" s="1" t="s">
        <v>46</v>
      </c>
      <c r="K4726" s="1" t="s">
        <v>47</v>
      </c>
    </row>
    <row r="4727" spans="1:11" ht="13.5" thickBot="1">
      <c r="A4727" s="30">
        <v>45413</v>
      </c>
      <c r="B4727" s="1" t="s">
        <v>13</v>
      </c>
      <c r="C4727" s="1" t="s">
        <v>290</v>
      </c>
      <c r="D4727" s="1" t="s">
        <v>87</v>
      </c>
      <c r="E4727" s="1" t="str">
        <f>+VLOOKUP(D4727,'[1]Exportar Hoja de Trabajo'!$B$2:$F$2549,2,0)</f>
        <v>PASTO - ANTONIO NARIQO</v>
      </c>
      <c r="F4727" s="1" t="s">
        <v>32</v>
      </c>
      <c r="G4727" s="1" t="s">
        <v>33</v>
      </c>
      <c r="H4727" s="1" t="s">
        <v>29</v>
      </c>
      <c r="I4727" s="5">
        <v>155</v>
      </c>
      <c r="J4727" s="1" t="s">
        <v>46</v>
      </c>
      <c r="K4727" s="1" t="s">
        <v>47</v>
      </c>
    </row>
    <row r="4728" spans="1:11" ht="13.5" thickBot="1">
      <c r="A4728" s="30">
        <v>45413</v>
      </c>
      <c r="B4728" s="1" t="s">
        <v>13</v>
      </c>
      <c r="C4728" s="1" t="s">
        <v>290</v>
      </c>
      <c r="D4728" s="1" t="s">
        <v>87</v>
      </c>
      <c r="E4728" s="1" t="str">
        <f>+VLOOKUP(D4728,'[1]Exportar Hoja de Trabajo'!$B$2:$F$2549,2,0)</f>
        <v>PASTO - ANTONIO NARIQO</v>
      </c>
      <c r="F4728" s="1" t="s">
        <v>65</v>
      </c>
      <c r="G4728" s="1" t="s">
        <v>66</v>
      </c>
      <c r="H4728" s="1" t="s">
        <v>29</v>
      </c>
      <c r="I4728" s="5">
        <v>2</v>
      </c>
      <c r="J4728" s="1" t="s">
        <v>46</v>
      </c>
      <c r="K4728" s="1" t="s">
        <v>47</v>
      </c>
    </row>
    <row r="4729" spans="1:11" ht="13.5" thickBot="1">
      <c r="A4729" s="30">
        <v>45413</v>
      </c>
      <c r="B4729" s="1" t="s">
        <v>13</v>
      </c>
      <c r="C4729" s="1" t="s">
        <v>290</v>
      </c>
      <c r="D4729" s="1" t="s">
        <v>87</v>
      </c>
      <c r="E4729" s="1" t="str">
        <f>+VLOOKUP(D4729,'[1]Exportar Hoja de Trabajo'!$B$2:$F$2549,2,0)</f>
        <v>PASTO - ANTONIO NARIQO</v>
      </c>
      <c r="F4729" s="1" t="s">
        <v>18</v>
      </c>
      <c r="G4729" s="1" t="s">
        <v>19</v>
      </c>
      <c r="H4729" s="1" t="s">
        <v>29</v>
      </c>
      <c r="I4729" s="5">
        <v>155</v>
      </c>
      <c r="J4729" s="1" t="s">
        <v>46</v>
      </c>
      <c r="K4729" s="1" t="s">
        <v>47</v>
      </c>
    </row>
    <row r="4730" spans="1:11" ht="13.5" thickBot="1">
      <c r="A4730" s="30">
        <v>45413</v>
      </c>
      <c r="B4730" s="1" t="s">
        <v>13</v>
      </c>
      <c r="C4730" s="1" t="s">
        <v>290</v>
      </c>
      <c r="D4730" s="1" t="s">
        <v>88</v>
      </c>
      <c r="E4730" s="1" t="str">
        <f>+VLOOKUP(D4730,'[1]Exportar Hoja de Trabajo'!$B$2:$F$2549,2,0)</f>
        <v>ALMIRANTE PADILLA</v>
      </c>
      <c r="F4730" s="1" t="s">
        <v>32</v>
      </c>
      <c r="G4730" s="1" t="s">
        <v>33</v>
      </c>
      <c r="H4730" s="1" t="s">
        <v>29</v>
      </c>
      <c r="I4730" s="5">
        <v>126</v>
      </c>
      <c r="J4730" s="1" t="s">
        <v>46</v>
      </c>
      <c r="K4730" s="1" t="s">
        <v>47</v>
      </c>
    </row>
    <row r="4731" spans="1:11" ht="13.5" thickBot="1">
      <c r="A4731" s="30">
        <v>45413</v>
      </c>
      <c r="B4731" s="1" t="s">
        <v>13</v>
      </c>
      <c r="C4731" s="1" t="s">
        <v>290</v>
      </c>
      <c r="D4731" s="1" t="s">
        <v>88</v>
      </c>
      <c r="E4731" s="1" t="str">
        <f>+VLOOKUP(D4731,'[1]Exportar Hoja de Trabajo'!$B$2:$F$2549,2,0)</f>
        <v>ALMIRANTE PADILLA</v>
      </c>
      <c r="F4731" s="1" t="s">
        <v>27</v>
      </c>
      <c r="G4731" s="1" t="s">
        <v>28</v>
      </c>
      <c r="H4731" s="1" t="s">
        <v>45</v>
      </c>
      <c r="I4731" s="5">
        <v>11</v>
      </c>
      <c r="J4731" s="1" t="s">
        <v>46</v>
      </c>
      <c r="K4731" s="1" t="s">
        <v>47</v>
      </c>
    </row>
    <row r="4732" spans="1:11" ht="13.5" thickBot="1">
      <c r="A4732" s="30">
        <v>45413</v>
      </c>
      <c r="B4732" s="1" t="s">
        <v>13</v>
      </c>
      <c r="C4732" s="1" t="s">
        <v>290</v>
      </c>
      <c r="D4732" s="1" t="s">
        <v>88</v>
      </c>
      <c r="E4732" s="1" t="str">
        <f>+VLOOKUP(D4732,'[1]Exportar Hoja de Trabajo'!$B$2:$F$2549,2,0)</f>
        <v>ALMIRANTE PADILLA</v>
      </c>
      <c r="F4732" s="1" t="s">
        <v>40</v>
      </c>
      <c r="G4732" s="1" t="s">
        <v>41</v>
      </c>
      <c r="H4732" s="1" t="s">
        <v>45</v>
      </c>
      <c r="I4732" s="5">
        <v>40</v>
      </c>
      <c r="J4732" s="1" t="s">
        <v>46</v>
      </c>
      <c r="K4732" s="1" t="s">
        <v>47</v>
      </c>
    </row>
    <row r="4733" spans="1:11" ht="13.5" thickBot="1">
      <c r="A4733" s="30">
        <v>45413</v>
      </c>
      <c r="B4733" s="1" t="s">
        <v>13</v>
      </c>
      <c r="C4733" s="1" t="s">
        <v>290</v>
      </c>
      <c r="D4733" s="1" t="s">
        <v>89</v>
      </c>
      <c r="E4733" s="1" t="str">
        <f>+VLOOKUP(D4733,'[1]Exportar Hoja de Trabajo'!$B$2:$F$2549,2,0)</f>
        <v>SIMON BOLIVAR</v>
      </c>
      <c r="F4733" s="1" t="s">
        <v>6</v>
      </c>
      <c r="G4733" s="1" t="s">
        <v>283</v>
      </c>
      <c r="H4733" s="1" t="s">
        <v>45</v>
      </c>
      <c r="I4733" s="5">
        <v>78</v>
      </c>
      <c r="J4733" s="1" t="s">
        <v>46</v>
      </c>
      <c r="K4733" s="1" t="s">
        <v>47</v>
      </c>
    </row>
    <row r="4734" spans="1:11" ht="13.5" thickBot="1">
      <c r="A4734" s="30">
        <v>45413</v>
      </c>
      <c r="B4734" s="1" t="s">
        <v>13</v>
      </c>
      <c r="C4734" s="1" t="s">
        <v>290</v>
      </c>
      <c r="D4734" s="1" t="s">
        <v>89</v>
      </c>
      <c r="E4734" s="1" t="str">
        <f>+VLOOKUP(D4734,'[1]Exportar Hoja de Trabajo'!$B$2:$F$2549,2,0)</f>
        <v>SIMON BOLIVAR</v>
      </c>
      <c r="F4734" s="1" t="s">
        <v>6</v>
      </c>
      <c r="G4734" s="1" t="s">
        <v>283</v>
      </c>
      <c r="H4734" s="1" t="s">
        <v>62</v>
      </c>
      <c r="I4734" s="5">
        <v>5</v>
      </c>
      <c r="J4734" s="1" t="s">
        <v>50</v>
      </c>
      <c r="K4734" s="1" t="s">
        <v>51</v>
      </c>
    </row>
    <row r="4735" spans="1:11" ht="13.5" thickBot="1">
      <c r="A4735" s="30">
        <v>45413</v>
      </c>
      <c r="B4735" s="1" t="s">
        <v>13</v>
      </c>
      <c r="C4735" s="1" t="s">
        <v>290</v>
      </c>
      <c r="D4735" s="1" t="s">
        <v>89</v>
      </c>
      <c r="E4735" s="1" t="str">
        <f>+VLOOKUP(D4735,'[1]Exportar Hoja de Trabajo'!$B$2:$F$2549,2,0)</f>
        <v>SIMON BOLIVAR</v>
      </c>
      <c r="F4735" s="1" t="s">
        <v>65</v>
      </c>
      <c r="G4735" s="1" t="s">
        <v>66</v>
      </c>
      <c r="H4735" s="1" t="s">
        <v>29</v>
      </c>
      <c r="I4735" s="5">
        <v>8</v>
      </c>
      <c r="J4735" s="1" t="s">
        <v>46</v>
      </c>
      <c r="K4735" s="1" t="s">
        <v>47</v>
      </c>
    </row>
    <row r="4736" spans="1:11" ht="13.5" thickBot="1">
      <c r="A4736" s="30">
        <v>45413</v>
      </c>
      <c r="B4736" s="1" t="s">
        <v>13</v>
      </c>
      <c r="C4736" s="1" t="s">
        <v>290</v>
      </c>
      <c r="D4736" s="1" t="s">
        <v>89</v>
      </c>
      <c r="E4736" s="1" t="str">
        <f>+VLOOKUP(D4736,'[1]Exportar Hoja de Trabajo'!$B$2:$F$2549,2,0)</f>
        <v>SIMON BOLIVAR</v>
      </c>
      <c r="F4736" s="1" t="s">
        <v>18</v>
      </c>
      <c r="G4736" s="1" t="s">
        <v>19</v>
      </c>
      <c r="H4736" s="1" t="s">
        <v>62</v>
      </c>
      <c r="I4736" s="5">
        <v>1</v>
      </c>
      <c r="J4736" s="1" t="s">
        <v>50</v>
      </c>
      <c r="K4736" s="1" t="s">
        <v>51</v>
      </c>
    </row>
    <row r="4737" spans="1:11" ht="13.5" thickBot="1">
      <c r="A4737" s="30">
        <v>45413</v>
      </c>
      <c r="B4737" s="1" t="s">
        <v>13</v>
      </c>
      <c r="C4737" s="1" t="s">
        <v>290</v>
      </c>
      <c r="D4737" s="1" t="s">
        <v>89</v>
      </c>
      <c r="E4737" s="1" t="str">
        <f>+VLOOKUP(D4737,'[1]Exportar Hoja de Trabajo'!$B$2:$F$2549,2,0)</f>
        <v>SIMON BOLIVAR</v>
      </c>
      <c r="F4737" s="1" t="s">
        <v>23</v>
      </c>
      <c r="G4737" s="1" t="s">
        <v>24</v>
      </c>
      <c r="H4737" s="1" t="s">
        <v>29</v>
      </c>
      <c r="I4737" s="5">
        <v>266</v>
      </c>
      <c r="J4737" s="1" t="s">
        <v>30</v>
      </c>
      <c r="K4737" s="1" t="s">
        <v>488</v>
      </c>
    </row>
    <row r="4738" spans="1:11" ht="13.5" thickBot="1">
      <c r="A4738" s="30">
        <v>45413</v>
      </c>
      <c r="B4738" s="1" t="s">
        <v>13</v>
      </c>
      <c r="C4738" s="1" t="s">
        <v>290</v>
      </c>
      <c r="D4738" s="1" t="s">
        <v>89</v>
      </c>
      <c r="E4738" s="1" t="str">
        <f>+VLOOKUP(D4738,'[1]Exportar Hoja de Trabajo'!$B$2:$F$2549,2,0)</f>
        <v>SIMON BOLIVAR</v>
      </c>
      <c r="F4738" s="1" t="s">
        <v>23</v>
      </c>
      <c r="G4738" s="1" t="s">
        <v>24</v>
      </c>
      <c r="H4738" s="1" t="s">
        <v>15</v>
      </c>
      <c r="I4738" s="5">
        <v>103</v>
      </c>
      <c r="J4738" s="1" t="s">
        <v>16</v>
      </c>
      <c r="K4738" s="1" t="s">
        <v>17</v>
      </c>
    </row>
    <row r="4739" spans="1:11" ht="13.5" thickBot="1">
      <c r="A4739" s="30">
        <v>45413</v>
      </c>
      <c r="B4739" s="1" t="s">
        <v>13</v>
      </c>
      <c r="C4739" s="1" t="s">
        <v>290</v>
      </c>
      <c r="D4739" s="1" t="s">
        <v>89</v>
      </c>
      <c r="E4739" s="1" t="str">
        <f>+VLOOKUP(D4739,'[1]Exportar Hoja de Trabajo'!$B$2:$F$2549,2,0)</f>
        <v>SIMON BOLIVAR</v>
      </c>
      <c r="F4739" s="1" t="s">
        <v>36</v>
      </c>
      <c r="G4739" t="s">
        <v>347</v>
      </c>
      <c r="H4739" s="1" t="s">
        <v>45</v>
      </c>
      <c r="I4739" s="5">
        <v>1</v>
      </c>
      <c r="J4739" s="1" t="s">
        <v>46</v>
      </c>
      <c r="K4739" s="1" t="s">
        <v>47</v>
      </c>
    </row>
    <row r="4740" spans="1:11" ht="13.5" thickBot="1">
      <c r="A4740" s="30">
        <v>45413</v>
      </c>
      <c r="B4740" s="1" t="s">
        <v>13</v>
      </c>
      <c r="C4740" s="1" t="s">
        <v>290</v>
      </c>
      <c r="D4740" s="1" t="s">
        <v>89</v>
      </c>
      <c r="E4740" s="1" t="str">
        <f>+VLOOKUP(D4740,'[1]Exportar Hoja de Trabajo'!$B$2:$F$2549,2,0)</f>
        <v>SIMON BOLIVAR</v>
      </c>
      <c r="F4740" s="1" t="s">
        <v>36</v>
      </c>
      <c r="G4740" t="s">
        <v>347</v>
      </c>
      <c r="H4740" s="1" t="s">
        <v>20</v>
      </c>
      <c r="I4740" s="5">
        <v>1</v>
      </c>
      <c r="J4740" s="1" t="s">
        <v>175</v>
      </c>
      <c r="K4740" s="1" t="s">
        <v>176</v>
      </c>
    </row>
    <row r="4741" spans="1:11" ht="13.5" thickBot="1">
      <c r="A4741" s="30">
        <v>45413</v>
      </c>
      <c r="B4741" s="1" t="s">
        <v>4</v>
      </c>
      <c r="C4741" s="1" t="s">
        <v>298</v>
      </c>
      <c r="D4741" s="1" t="s">
        <v>5</v>
      </c>
      <c r="E4741" s="1" t="str">
        <f>+VLOOKUP(D4741,'[1]Exportar Hoja de Trabajo'!$B$2:$F$2549,2,0)</f>
        <v>BOGOTA - EL DORADO LUIS CARLOS GALAN SARMIENTO</v>
      </c>
      <c r="F4741" s="1" t="s">
        <v>6</v>
      </c>
      <c r="G4741" s="1" t="s">
        <v>283</v>
      </c>
      <c r="H4741" s="1" t="s">
        <v>201</v>
      </c>
      <c r="I4741" s="5">
        <v>12</v>
      </c>
      <c r="J4741" s="1" t="s">
        <v>202</v>
      </c>
      <c r="K4741" s="1" t="s">
        <v>203</v>
      </c>
    </row>
    <row r="4742" spans="1:11" ht="13.5" thickBot="1">
      <c r="A4742" s="30">
        <v>45413</v>
      </c>
      <c r="B4742" s="1" t="s">
        <v>186</v>
      </c>
      <c r="C4742" s="1" t="s">
        <v>297</v>
      </c>
      <c r="D4742" s="1" t="s">
        <v>5</v>
      </c>
      <c r="E4742" s="1" t="str">
        <f>+VLOOKUP(D4742,'[1]Exportar Hoja de Trabajo'!$B$2:$F$2549,2,0)</f>
        <v>BOGOTA - EL DORADO LUIS CARLOS GALAN SARMIENTO</v>
      </c>
      <c r="F4742" s="1" t="s">
        <v>23</v>
      </c>
      <c r="G4742" s="1" t="s">
        <v>24</v>
      </c>
      <c r="H4742" s="1" t="s">
        <v>187</v>
      </c>
      <c r="I4742" s="5">
        <v>1</v>
      </c>
      <c r="J4742" s="1" t="s">
        <v>188</v>
      </c>
      <c r="K4742" s="1" t="s">
        <v>254</v>
      </c>
    </row>
    <row r="4743" spans="1:11" ht="13.5" thickBot="1">
      <c r="A4743" s="30">
        <v>45413</v>
      </c>
      <c r="B4743" s="1" t="s">
        <v>186</v>
      </c>
      <c r="C4743" s="1" t="s">
        <v>297</v>
      </c>
      <c r="D4743" s="1" t="s">
        <v>5</v>
      </c>
      <c r="E4743" s="1" t="str">
        <f>+VLOOKUP(D4743,'[1]Exportar Hoja de Trabajo'!$B$2:$F$2549,2,0)</f>
        <v>BOGOTA - EL DORADO LUIS CARLOS GALAN SARMIENTO</v>
      </c>
      <c r="F4743" s="1" t="s">
        <v>6</v>
      </c>
      <c r="G4743" s="1" t="s">
        <v>283</v>
      </c>
      <c r="H4743" s="1" t="s">
        <v>193</v>
      </c>
      <c r="I4743" s="5">
        <v>12</v>
      </c>
      <c r="J4743" s="1" t="s">
        <v>225</v>
      </c>
      <c r="K4743" s="1" t="s">
        <v>226</v>
      </c>
    </row>
    <row r="4744" spans="1:11" ht="13.5" thickBot="1">
      <c r="A4744" s="30">
        <v>45413</v>
      </c>
      <c r="B4744" s="1" t="s">
        <v>186</v>
      </c>
      <c r="C4744" s="1" t="s">
        <v>297</v>
      </c>
      <c r="D4744" s="1" t="s">
        <v>5</v>
      </c>
      <c r="E4744" s="1" t="str">
        <f>+VLOOKUP(D4744,'[1]Exportar Hoja de Trabajo'!$B$2:$F$2549,2,0)</f>
        <v>BOGOTA - EL DORADO LUIS CARLOS GALAN SARMIENTO</v>
      </c>
      <c r="F4744" s="1" t="s">
        <v>18</v>
      </c>
      <c r="G4744" s="1" t="s">
        <v>19</v>
      </c>
      <c r="H4744" s="1" t="s">
        <v>193</v>
      </c>
      <c r="I4744" s="5">
        <v>1</v>
      </c>
      <c r="J4744" s="1" t="s">
        <v>225</v>
      </c>
      <c r="K4744" s="1" t="s">
        <v>226</v>
      </c>
    </row>
    <row r="4745" spans="1:11" ht="13.5" thickBot="1">
      <c r="A4745" s="30">
        <v>45413</v>
      </c>
      <c r="B4745" s="1" t="s">
        <v>186</v>
      </c>
      <c r="C4745" s="1" t="s">
        <v>297</v>
      </c>
      <c r="D4745" s="1" t="s">
        <v>5</v>
      </c>
      <c r="E4745" s="1" t="str">
        <f>+VLOOKUP(D4745,'[1]Exportar Hoja de Trabajo'!$B$2:$F$2549,2,0)</f>
        <v>BOGOTA - EL DORADO LUIS CARLOS GALAN SARMIENTO</v>
      </c>
      <c r="F4745" s="1" t="s">
        <v>38</v>
      </c>
      <c r="G4745" s="1" t="s">
        <v>39</v>
      </c>
      <c r="H4745" s="1" t="s">
        <v>10</v>
      </c>
      <c r="I4745" s="5">
        <v>6</v>
      </c>
      <c r="J4745" s="1" t="s">
        <v>11</v>
      </c>
      <c r="K4745" s="1" t="s">
        <v>12</v>
      </c>
    </row>
    <row r="4746" spans="1:11" ht="13.5" thickBot="1">
      <c r="A4746" s="30">
        <v>45413</v>
      </c>
      <c r="B4746" s="1" t="s">
        <v>13</v>
      </c>
      <c r="C4746" s="1" t="s">
        <v>290</v>
      </c>
      <c r="D4746" s="1" t="s">
        <v>14</v>
      </c>
      <c r="E4746" s="1" t="str">
        <f>+VLOOKUP(D4746,'[1]Exportar Hoja de Trabajo'!$B$2:$F$2549,2,0)</f>
        <v>SAN ANDRES-GUSTAVO ROJAS PINILLA</v>
      </c>
      <c r="F4746" s="1" t="s">
        <v>6</v>
      </c>
      <c r="G4746" s="1" t="s">
        <v>283</v>
      </c>
      <c r="H4746" s="1" t="s">
        <v>20</v>
      </c>
      <c r="I4746" s="5">
        <v>15</v>
      </c>
      <c r="J4746" s="1" t="s">
        <v>21</v>
      </c>
      <c r="K4746" s="1" t="s">
        <v>22</v>
      </c>
    </row>
    <row r="4747" spans="1:11" ht="13.5" thickBot="1">
      <c r="A4747" s="30">
        <v>45413</v>
      </c>
      <c r="B4747" s="1" t="s">
        <v>13</v>
      </c>
      <c r="C4747" s="1" t="s">
        <v>290</v>
      </c>
      <c r="D4747" s="1" t="s">
        <v>14</v>
      </c>
      <c r="E4747" s="1" t="str">
        <f>+VLOOKUP(D4747,'[1]Exportar Hoja de Trabajo'!$B$2:$F$2549,2,0)</f>
        <v>SAN ANDRES-GUSTAVO ROJAS PINILLA</v>
      </c>
      <c r="F4747" s="1" t="s">
        <v>27</v>
      </c>
      <c r="G4747" s="1" t="s">
        <v>28</v>
      </c>
      <c r="H4747" s="1" t="s">
        <v>29</v>
      </c>
      <c r="I4747" s="5">
        <v>302</v>
      </c>
      <c r="J4747" s="1" t="s">
        <v>30</v>
      </c>
      <c r="K4747" s="1" t="s">
        <v>488</v>
      </c>
    </row>
    <row r="4748" spans="1:11" ht="13.5" thickBot="1">
      <c r="A4748" s="30">
        <v>45413</v>
      </c>
      <c r="B4748" s="1" t="s">
        <v>13</v>
      </c>
      <c r="C4748" s="1" t="s">
        <v>290</v>
      </c>
      <c r="D4748" s="1" t="s">
        <v>14</v>
      </c>
      <c r="E4748" s="1" t="str">
        <f>+VLOOKUP(D4748,'[1]Exportar Hoja de Trabajo'!$B$2:$F$2549,2,0)</f>
        <v>SAN ANDRES-GUSTAVO ROJAS PINILLA</v>
      </c>
      <c r="F4748" s="1" t="s">
        <v>59</v>
      </c>
      <c r="G4748" s="1" t="s">
        <v>60</v>
      </c>
      <c r="H4748" s="1" t="s">
        <v>15</v>
      </c>
      <c r="I4748" s="5">
        <v>46</v>
      </c>
      <c r="J4748" s="1" t="s">
        <v>16</v>
      </c>
      <c r="K4748" s="1" t="s">
        <v>17</v>
      </c>
    </row>
    <row r="4749" spans="1:11" ht="13.5" thickBot="1">
      <c r="A4749" s="30">
        <v>45413</v>
      </c>
      <c r="B4749" s="1" t="s">
        <v>13</v>
      </c>
      <c r="C4749" s="1" t="s">
        <v>290</v>
      </c>
      <c r="D4749" s="1" t="s">
        <v>31</v>
      </c>
      <c r="E4749" s="1" t="str">
        <f>+VLOOKUP(D4749,'[1]Exportar Hoja de Trabajo'!$B$2:$F$2549,2,0)</f>
        <v>EL EDEN</v>
      </c>
      <c r="F4749" s="1" t="s">
        <v>32</v>
      </c>
      <c r="G4749" s="1" t="s">
        <v>33</v>
      </c>
      <c r="H4749" s="1" t="s">
        <v>29</v>
      </c>
      <c r="I4749" s="5">
        <v>13</v>
      </c>
      <c r="J4749" s="1" t="s">
        <v>34</v>
      </c>
      <c r="K4749" s="1" t="s">
        <v>35</v>
      </c>
    </row>
    <row r="4750" spans="1:11" ht="13.5" thickBot="1">
      <c r="A4750" s="30">
        <v>45413</v>
      </c>
      <c r="B4750" s="1" t="s">
        <v>13</v>
      </c>
      <c r="C4750" s="1" t="s">
        <v>290</v>
      </c>
      <c r="D4750" s="1" t="s">
        <v>31</v>
      </c>
      <c r="E4750" s="1" t="str">
        <f>+VLOOKUP(D4750,'[1]Exportar Hoja de Trabajo'!$B$2:$F$2549,2,0)</f>
        <v>EL EDEN</v>
      </c>
      <c r="F4750" s="1" t="s">
        <v>6</v>
      </c>
      <c r="G4750" s="1" t="s">
        <v>283</v>
      </c>
      <c r="H4750" s="1" t="s">
        <v>15</v>
      </c>
      <c r="I4750" s="5">
        <v>90</v>
      </c>
      <c r="J4750" s="1" t="s">
        <v>16</v>
      </c>
      <c r="K4750" s="1" t="s">
        <v>17</v>
      </c>
    </row>
    <row r="4751" spans="1:11" ht="13.5" thickBot="1">
      <c r="A4751" s="30">
        <v>45413</v>
      </c>
      <c r="B4751" s="1" t="s">
        <v>13</v>
      </c>
      <c r="C4751" s="1" t="s">
        <v>290</v>
      </c>
      <c r="D4751" s="1" t="s">
        <v>31</v>
      </c>
      <c r="E4751" s="1" t="str">
        <f>+VLOOKUP(D4751,'[1]Exportar Hoja de Trabajo'!$B$2:$F$2549,2,0)</f>
        <v>EL EDEN</v>
      </c>
      <c r="F4751" s="1" t="s">
        <v>18</v>
      </c>
      <c r="G4751" s="1" t="s">
        <v>19</v>
      </c>
      <c r="H4751" s="1" t="s">
        <v>45</v>
      </c>
      <c r="I4751" s="5">
        <v>7</v>
      </c>
      <c r="J4751" s="1" t="s">
        <v>46</v>
      </c>
      <c r="K4751" s="1" t="s">
        <v>47</v>
      </c>
    </row>
    <row r="4752" spans="1:11" ht="13.5" thickBot="1">
      <c r="A4752" s="30">
        <v>45413</v>
      </c>
      <c r="B4752" s="1" t="s">
        <v>13</v>
      </c>
      <c r="C4752" s="1" t="s">
        <v>290</v>
      </c>
      <c r="D4752" s="1" t="s">
        <v>31</v>
      </c>
      <c r="E4752" s="1" t="str">
        <f>+VLOOKUP(D4752,'[1]Exportar Hoja de Trabajo'!$B$2:$F$2549,2,0)</f>
        <v>EL EDEN</v>
      </c>
      <c r="F4752" s="1" t="s">
        <v>18</v>
      </c>
      <c r="G4752" s="1" t="s">
        <v>19</v>
      </c>
      <c r="H4752" s="1" t="s">
        <v>29</v>
      </c>
      <c r="I4752" s="5">
        <v>147</v>
      </c>
      <c r="J4752" s="1" t="s">
        <v>46</v>
      </c>
      <c r="K4752" s="1" t="s">
        <v>47</v>
      </c>
    </row>
    <row r="4753" spans="1:11" ht="13.5" thickBot="1">
      <c r="A4753" s="30">
        <v>45413</v>
      </c>
      <c r="B4753" s="1" t="s">
        <v>13</v>
      </c>
      <c r="C4753" s="1" t="s">
        <v>290</v>
      </c>
      <c r="D4753" s="1" t="s">
        <v>31</v>
      </c>
      <c r="E4753" s="1" t="str">
        <f>+VLOOKUP(D4753,'[1]Exportar Hoja de Trabajo'!$B$2:$F$2549,2,0)</f>
        <v>EL EDEN</v>
      </c>
      <c r="F4753" s="1" t="s">
        <v>18</v>
      </c>
      <c r="G4753" s="1" t="s">
        <v>19</v>
      </c>
      <c r="H4753" s="1" t="s">
        <v>29</v>
      </c>
      <c r="I4753" s="5">
        <v>31</v>
      </c>
      <c r="J4753" s="1" t="s">
        <v>30</v>
      </c>
      <c r="K4753" s="1" t="s">
        <v>488</v>
      </c>
    </row>
    <row r="4754" spans="1:11" ht="13.5" thickBot="1">
      <c r="A4754" s="30">
        <v>45413</v>
      </c>
      <c r="B4754" s="1" t="s">
        <v>13</v>
      </c>
      <c r="C4754" s="1" t="s">
        <v>290</v>
      </c>
      <c r="D4754" s="1" t="s">
        <v>31</v>
      </c>
      <c r="E4754" s="1" t="str">
        <f>+VLOOKUP(D4754,'[1]Exportar Hoja de Trabajo'!$B$2:$F$2549,2,0)</f>
        <v>EL EDEN</v>
      </c>
      <c r="F4754" s="1" t="s">
        <v>18</v>
      </c>
      <c r="G4754" s="1" t="s">
        <v>19</v>
      </c>
      <c r="H4754" s="1" t="s">
        <v>20</v>
      </c>
      <c r="I4754" s="5">
        <v>2</v>
      </c>
      <c r="J4754" s="1" t="s">
        <v>107</v>
      </c>
      <c r="K4754" s="1" t="s">
        <v>108</v>
      </c>
    </row>
    <row r="4755" spans="1:11" ht="13.5" thickBot="1">
      <c r="A4755" s="30">
        <v>45413</v>
      </c>
      <c r="B4755" s="1" t="s">
        <v>13</v>
      </c>
      <c r="C4755" s="1" t="s">
        <v>290</v>
      </c>
      <c r="D4755" s="1" t="s">
        <v>31</v>
      </c>
      <c r="E4755" s="1" t="str">
        <f>+VLOOKUP(D4755,'[1]Exportar Hoja de Trabajo'!$B$2:$F$2549,2,0)</f>
        <v>EL EDEN</v>
      </c>
      <c r="F4755" s="1" t="s">
        <v>27</v>
      </c>
      <c r="G4755" s="1" t="s">
        <v>28</v>
      </c>
      <c r="H4755" s="1" t="s">
        <v>15</v>
      </c>
      <c r="I4755" s="5">
        <v>18</v>
      </c>
      <c r="J4755" s="1" t="s">
        <v>16</v>
      </c>
      <c r="K4755" s="1" t="s">
        <v>17</v>
      </c>
    </row>
    <row r="4756" spans="1:11" ht="13.5" thickBot="1">
      <c r="A4756" s="30">
        <v>45413</v>
      </c>
      <c r="B4756" s="1" t="s">
        <v>13</v>
      </c>
      <c r="C4756" s="1" t="s">
        <v>290</v>
      </c>
      <c r="D4756" s="1" t="s">
        <v>31</v>
      </c>
      <c r="E4756" s="1" t="str">
        <f>+VLOOKUP(D4756,'[1]Exportar Hoja de Trabajo'!$B$2:$F$2549,2,0)</f>
        <v>EL EDEN</v>
      </c>
      <c r="F4756" s="1" t="s">
        <v>40</v>
      </c>
      <c r="G4756" s="1" t="s">
        <v>41</v>
      </c>
      <c r="H4756" s="1" t="s">
        <v>45</v>
      </c>
      <c r="I4756" s="5">
        <v>16</v>
      </c>
      <c r="J4756" s="1" t="s">
        <v>46</v>
      </c>
      <c r="K4756" s="1" t="s">
        <v>47</v>
      </c>
    </row>
    <row r="4757" spans="1:11" ht="13.5" thickBot="1">
      <c r="A4757" s="30">
        <v>45413</v>
      </c>
      <c r="B4757" s="1" t="s">
        <v>13</v>
      </c>
      <c r="C4757" s="1" t="s">
        <v>290</v>
      </c>
      <c r="D4757" s="1" t="s">
        <v>31</v>
      </c>
      <c r="E4757" s="1" t="str">
        <f>+VLOOKUP(D4757,'[1]Exportar Hoja de Trabajo'!$B$2:$F$2549,2,0)</f>
        <v>EL EDEN</v>
      </c>
      <c r="F4757" s="1" t="s">
        <v>40</v>
      </c>
      <c r="G4757" s="1" t="s">
        <v>41</v>
      </c>
      <c r="H4757" s="1" t="s">
        <v>15</v>
      </c>
      <c r="I4757" s="5">
        <v>35</v>
      </c>
      <c r="J4757" s="1" t="s">
        <v>16</v>
      </c>
      <c r="K4757" s="1" t="s">
        <v>17</v>
      </c>
    </row>
    <row r="4758" spans="1:11" ht="13.5" thickBot="1">
      <c r="A4758" s="30">
        <v>45413</v>
      </c>
      <c r="B4758" s="1" t="s">
        <v>13</v>
      </c>
      <c r="C4758" s="1" t="s">
        <v>290</v>
      </c>
      <c r="D4758" s="1" t="s">
        <v>37</v>
      </c>
      <c r="E4758" s="1" t="str">
        <f>+VLOOKUP(D4758,'[1]Exportar Hoja de Trabajo'!$B$2:$F$2549,2,0)</f>
        <v>BARRANQUILLA-E. CORTISSOZ</v>
      </c>
      <c r="F4758" s="1" t="s">
        <v>6</v>
      </c>
      <c r="G4758" s="1" t="s">
        <v>283</v>
      </c>
      <c r="H4758" s="1" t="s">
        <v>15</v>
      </c>
      <c r="I4758" s="5">
        <v>245</v>
      </c>
      <c r="J4758" s="1" t="s">
        <v>25</v>
      </c>
      <c r="K4758" s="1" t="s">
        <v>26</v>
      </c>
    </row>
    <row r="4759" spans="1:11" ht="13.5" thickBot="1">
      <c r="A4759" s="30">
        <v>45413</v>
      </c>
      <c r="B4759" s="1" t="s">
        <v>13</v>
      </c>
      <c r="C4759" s="1" t="s">
        <v>290</v>
      </c>
      <c r="D4759" s="1" t="s">
        <v>37</v>
      </c>
      <c r="E4759" s="1" t="str">
        <f>+VLOOKUP(D4759,'[1]Exportar Hoja de Trabajo'!$B$2:$F$2549,2,0)</f>
        <v>BARRANQUILLA-E. CORTISSOZ</v>
      </c>
      <c r="F4759" s="1" t="s">
        <v>18</v>
      </c>
      <c r="G4759" s="1" t="s">
        <v>19</v>
      </c>
      <c r="H4759" s="1" t="s">
        <v>15</v>
      </c>
      <c r="I4759" s="5">
        <v>42</v>
      </c>
      <c r="J4759" s="1" t="s">
        <v>16</v>
      </c>
      <c r="K4759" s="1" t="s">
        <v>17</v>
      </c>
    </row>
    <row r="4760" spans="1:11" ht="13.5" thickBot="1">
      <c r="A4760" s="30">
        <v>45413</v>
      </c>
      <c r="B4760" s="1" t="s">
        <v>13</v>
      </c>
      <c r="C4760" s="1" t="s">
        <v>290</v>
      </c>
      <c r="D4760" s="1" t="s">
        <v>37</v>
      </c>
      <c r="E4760" s="1" t="str">
        <f>+VLOOKUP(D4760,'[1]Exportar Hoja de Trabajo'!$B$2:$F$2549,2,0)</f>
        <v>BARRANQUILLA-E. CORTISSOZ</v>
      </c>
      <c r="F4760" s="1" t="s">
        <v>23</v>
      </c>
      <c r="G4760" s="1" t="s">
        <v>24</v>
      </c>
      <c r="H4760" s="1" t="s">
        <v>15</v>
      </c>
      <c r="I4760" s="5">
        <v>75</v>
      </c>
      <c r="J4760" s="1" t="s">
        <v>25</v>
      </c>
      <c r="K4760" s="1" t="s">
        <v>26</v>
      </c>
    </row>
    <row r="4761" spans="1:11" ht="13.5" thickBot="1">
      <c r="A4761" s="30">
        <v>45413</v>
      </c>
      <c r="B4761" s="1" t="s">
        <v>13</v>
      </c>
      <c r="C4761" s="1" t="s">
        <v>290</v>
      </c>
      <c r="D4761" s="1" t="s">
        <v>37</v>
      </c>
      <c r="E4761" s="1" t="str">
        <f>+VLOOKUP(D4761,'[1]Exportar Hoja de Trabajo'!$B$2:$F$2549,2,0)</f>
        <v>BARRANQUILLA-E. CORTISSOZ</v>
      </c>
      <c r="F4761" s="1" t="s">
        <v>27</v>
      </c>
      <c r="G4761" s="1" t="s">
        <v>28</v>
      </c>
      <c r="H4761" s="1" t="s">
        <v>20</v>
      </c>
      <c r="I4761" s="5">
        <v>1</v>
      </c>
      <c r="J4761" s="1" t="s">
        <v>184</v>
      </c>
      <c r="K4761" s="1" t="s">
        <v>185</v>
      </c>
    </row>
    <row r="4762" spans="1:11" ht="13.5" thickBot="1">
      <c r="A4762" s="30">
        <v>45413</v>
      </c>
      <c r="B4762" s="1" t="s">
        <v>13</v>
      </c>
      <c r="C4762" s="1" t="s">
        <v>290</v>
      </c>
      <c r="D4762" s="1" t="s">
        <v>37</v>
      </c>
      <c r="E4762" s="1" t="str">
        <f>+VLOOKUP(D4762,'[1]Exportar Hoja de Trabajo'!$B$2:$F$2549,2,0)</f>
        <v>BARRANQUILLA-E. CORTISSOZ</v>
      </c>
      <c r="F4762" s="1" t="s">
        <v>40</v>
      </c>
      <c r="G4762" s="1" t="s">
        <v>41</v>
      </c>
      <c r="H4762" s="1" t="s">
        <v>15</v>
      </c>
      <c r="I4762" s="5">
        <v>264</v>
      </c>
      <c r="J4762" s="1" t="s">
        <v>25</v>
      </c>
      <c r="K4762" s="1" t="s">
        <v>26</v>
      </c>
    </row>
    <row r="4763" spans="1:11" ht="13.5" thickBot="1">
      <c r="A4763" s="30">
        <v>45413</v>
      </c>
      <c r="B4763" s="1" t="s">
        <v>13</v>
      </c>
      <c r="C4763" s="1" t="s">
        <v>290</v>
      </c>
      <c r="D4763" s="1" t="s">
        <v>44</v>
      </c>
      <c r="E4763" s="1" t="str">
        <f>+VLOOKUP(D4763,'[1]Exportar Hoja de Trabajo'!$B$2:$F$2549,2,0)</f>
        <v>BUCARAMANGA - PALONEGRO</v>
      </c>
      <c r="F4763" s="1" t="s">
        <v>32</v>
      </c>
      <c r="G4763" s="1" t="s">
        <v>33</v>
      </c>
      <c r="H4763" s="1" t="s">
        <v>45</v>
      </c>
      <c r="I4763" s="5">
        <v>64</v>
      </c>
      <c r="J4763" s="1" t="s">
        <v>46</v>
      </c>
      <c r="K4763" s="1" t="s">
        <v>47</v>
      </c>
    </row>
    <row r="4764" spans="1:11" ht="13.5" thickBot="1">
      <c r="A4764" s="30">
        <v>45413</v>
      </c>
      <c r="B4764" s="1" t="s">
        <v>13</v>
      </c>
      <c r="C4764" s="1" t="s">
        <v>290</v>
      </c>
      <c r="D4764" s="1" t="s">
        <v>44</v>
      </c>
      <c r="E4764" s="1" t="str">
        <f>+VLOOKUP(D4764,'[1]Exportar Hoja de Trabajo'!$B$2:$F$2549,2,0)</f>
        <v>BUCARAMANGA - PALONEGRO</v>
      </c>
      <c r="F4764" s="1" t="s">
        <v>6</v>
      </c>
      <c r="G4764" s="1" t="s">
        <v>283</v>
      </c>
      <c r="H4764" s="1" t="s">
        <v>129</v>
      </c>
      <c r="I4764" s="5">
        <v>1</v>
      </c>
      <c r="J4764" s="1" t="s">
        <v>57</v>
      </c>
      <c r="K4764" s="1" t="s">
        <v>58</v>
      </c>
    </row>
    <row r="4765" spans="1:11" ht="13.5" thickBot="1">
      <c r="A4765" s="30">
        <v>45413</v>
      </c>
      <c r="B4765" s="1" t="s">
        <v>13</v>
      </c>
      <c r="C4765" s="1" t="s">
        <v>290</v>
      </c>
      <c r="D4765" s="1" t="s">
        <v>44</v>
      </c>
      <c r="E4765" s="1" t="str">
        <f>+VLOOKUP(D4765,'[1]Exportar Hoja de Trabajo'!$B$2:$F$2549,2,0)</f>
        <v>BUCARAMANGA - PALONEGRO</v>
      </c>
      <c r="F4765" s="1" t="s">
        <v>18</v>
      </c>
      <c r="G4765" s="1" t="s">
        <v>19</v>
      </c>
      <c r="H4765" s="1" t="s">
        <v>29</v>
      </c>
      <c r="I4765" s="5">
        <v>344</v>
      </c>
      <c r="J4765" s="1" t="s">
        <v>46</v>
      </c>
      <c r="K4765" s="1" t="s">
        <v>47</v>
      </c>
    </row>
    <row r="4766" spans="1:11" ht="13.5" thickBot="1">
      <c r="A4766" s="30">
        <v>45413</v>
      </c>
      <c r="B4766" s="1" t="s">
        <v>13</v>
      </c>
      <c r="C4766" s="1" t="s">
        <v>290</v>
      </c>
      <c r="D4766" s="1" t="s">
        <v>44</v>
      </c>
      <c r="E4766" s="1" t="str">
        <f>+VLOOKUP(D4766,'[1]Exportar Hoja de Trabajo'!$B$2:$F$2549,2,0)</f>
        <v>BUCARAMANGA - PALONEGRO</v>
      </c>
      <c r="F4766" s="1" t="s">
        <v>23</v>
      </c>
      <c r="G4766" s="1" t="s">
        <v>24</v>
      </c>
      <c r="H4766" s="1" t="s">
        <v>45</v>
      </c>
      <c r="I4766" s="5">
        <v>77</v>
      </c>
      <c r="J4766" s="1" t="s">
        <v>46</v>
      </c>
      <c r="K4766" s="1" t="s">
        <v>47</v>
      </c>
    </row>
    <row r="4767" spans="1:11" ht="13.5" thickBot="1">
      <c r="A4767" s="30">
        <v>45413</v>
      </c>
      <c r="B4767" s="1" t="s">
        <v>13</v>
      </c>
      <c r="C4767" s="1" t="s">
        <v>290</v>
      </c>
      <c r="D4767" s="1" t="s">
        <v>44</v>
      </c>
      <c r="E4767" s="1" t="str">
        <f>+VLOOKUP(D4767,'[1]Exportar Hoja de Trabajo'!$B$2:$F$2549,2,0)</f>
        <v>BUCARAMANGA - PALONEGRO</v>
      </c>
      <c r="F4767" s="1" t="s">
        <v>23</v>
      </c>
      <c r="G4767" s="1" t="s">
        <v>24</v>
      </c>
      <c r="H4767" s="1" t="s">
        <v>15</v>
      </c>
      <c r="I4767" s="5">
        <v>33</v>
      </c>
      <c r="J4767" s="1" t="s">
        <v>25</v>
      </c>
      <c r="K4767" s="1" t="s">
        <v>26</v>
      </c>
    </row>
    <row r="4768" spans="1:11" ht="13.5" thickBot="1">
      <c r="A4768" s="30">
        <v>45413</v>
      </c>
      <c r="B4768" s="1" t="s">
        <v>13</v>
      </c>
      <c r="C4768" s="1" t="s">
        <v>290</v>
      </c>
      <c r="D4768" s="1" t="s">
        <v>44</v>
      </c>
      <c r="E4768" s="1" t="str">
        <f>+VLOOKUP(D4768,'[1]Exportar Hoja de Trabajo'!$B$2:$F$2549,2,0)</f>
        <v>BUCARAMANGA - PALONEGRO</v>
      </c>
      <c r="F4768" s="1" t="s">
        <v>36</v>
      </c>
      <c r="G4768" t="s">
        <v>347</v>
      </c>
      <c r="H4768" s="1" t="s">
        <v>29</v>
      </c>
      <c r="I4768" s="5">
        <v>55</v>
      </c>
      <c r="J4768" s="1" t="s">
        <v>46</v>
      </c>
      <c r="K4768" s="1" t="s">
        <v>47</v>
      </c>
    </row>
    <row r="4769" spans="1:11" ht="13.5" thickBot="1">
      <c r="A4769" s="30">
        <v>45413</v>
      </c>
      <c r="B4769" s="1" t="s">
        <v>13</v>
      </c>
      <c r="C4769" s="1" t="s">
        <v>290</v>
      </c>
      <c r="D4769" s="1" t="s">
        <v>44</v>
      </c>
      <c r="E4769" s="1" t="str">
        <f>+VLOOKUP(D4769,'[1]Exportar Hoja de Trabajo'!$B$2:$F$2549,2,0)</f>
        <v>BUCARAMANGA - PALONEGRO</v>
      </c>
      <c r="F4769" s="1" t="s">
        <v>27</v>
      </c>
      <c r="G4769" s="1" t="s">
        <v>28</v>
      </c>
      <c r="H4769" s="1" t="s">
        <v>15</v>
      </c>
      <c r="I4769" s="5">
        <v>18</v>
      </c>
      <c r="J4769" s="1" t="s">
        <v>16</v>
      </c>
      <c r="K4769" s="1" t="s">
        <v>17</v>
      </c>
    </row>
    <row r="4770" spans="1:11" ht="13.5" thickBot="1">
      <c r="A4770" s="30">
        <v>45413</v>
      </c>
      <c r="B4770" s="1" t="s">
        <v>13</v>
      </c>
      <c r="C4770" s="1" t="s">
        <v>290</v>
      </c>
      <c r="D4770" s="1" t="s">
        <v>44</v>
      </c>
      <c r="E4770" s="1" t="str">
        <f>+VLOOKUP(D4770,'[1]Exportar Hoja de Trabajo'!$B$2:$F$2549,2,0)</f>
        <v>BUCARAMANGA - PALONEGRO</v>
      </c>
      <c r="F4770" s="1" t="s">
        <v>40</v>
      </c>
      <c r="G4770" s="1" t="s">
        <v>41</v>
      </c>
      <c r="H4770" s="1" t="s">
        <v>15</v>
      </c>
      <c r="I4770" s="5">
        <v>71</v>
      </c>
      <c r="J4770" s="1" t="s">
        <v>25</v>
      </c>
      <c r="K4770" s="1" t="s">
        <v>26</v>
      </c>
    </row>
    <row r="4771" spans="1:11" ht="13.5" thickBot="1">
      <c r="A4771" s="30">
        <v>45413</v>
      </c>
      <c r="B4771" s="1" t="s">
        <v>13</v>
      </c>
      <c r="C4771" s="1" t="s">
        <v>290</v>
      </c>
      <c r="D4771" s="1" t="s">
        <v>44</v>
      </c>
      <c r="E4771" s="1" t="str">
        <f>+VLOOKUP(D4771,'[1]Exportar Hoja de Trabajo'!$B$2:$F$2549,2,0)</f>
        <v>BUCARAMANGA - PALONEGRO</v>
      </c>
      <c r="F4771" s="1" t="s">
        <v>59</v>
      </c>
      <c r="G4771" s="1" t="s">
        <v>60</v>
      </c>
      <c r="H4771" s="1" t="s">
        <v>29</v>
      </c>
      <c r="I4771" s="5">
        <v>1</v>
      </c>
      <c r="J4771" s="1" t="s">
        <v>46</v>
      </c>
      <c r="K4771" s="1" t="s">
        <v>47</v>
      </c>
    </row>
    <row r="4772" spans="1:11" ht="13.5" thickBot="1">
      <c r="A4772" s="30">
        <v>45413</v>
      </c>
      <c r="B4772" s="1" t="s">
        <v>13</v>
      </c>
      <c r="C4772" s="1" t="s">
        <v>290</v>
      </c>
      <c r="D4772" s="1" t="s">
        <v>48</v>
      </c>
      <c r="E4772" s="1" t="str">
        <f>+VLOOKUP(D4772,'[1]Exportar Hoja de Trabajo'!$B$2:$F$2549,2,0)</f>
        <v>CALI - ALFONSO BONILLA ARAGON</v>
      </c>
      <c r="F4772" s="1" t="s">
        <v>32</v>
      </c>
      <c r="G4772" s="1" t="s">
        <v>33</v>
      </c>
      <c r="H4772" s="1" t="s">
        <v>45</v>
      </c>
      <c r="I4772" s="5">
        <v>56</v>
      </c>
      <c r="J4772" s="1" t="s">
        <v>46</v>
      </c>
      <c r="K4772" s="1" t="s">
        <v>47</v>
      </c>
    </row>
    <row r="4773" spans="1:11" ht="13.5" thickBot="1">
      <c r="A4773" s="30">
        <v>45413</v>
      </c>
      <c r="B4773" s="1" t="s">
        <v>13</v>
      </c>
      <c r="C4773" s="1" t="s">
        <v>290</v>
      </c>
      <c r="D4773" s="1" t="s">
        <v>48</v>
      </c>
      <c r="E4773" s="1" t="str">
        <f>+VLOOKUP(D4773,'[1]Exportar Hoja de Trabajo'!$B$2:$F$2549,2,0)</f>
        <v>CALI - ALFONSO BONILLA ARAGON</v>
      </c>
      <c r="F4773" s="1" t="s">
        <v>6</v>
      </c>
      <c r="G4773" s="1" t="s">
        <v>283</v>
      </c>
      <c r="H4773" s="1" t="s">
        <v>55</v>
      </c>
      <c r="I4773" s="5">
        <v>39</v>
      </c>
      <c r="J4773" s="1" t="s">
        <v>46</v>
      </c>
      <c r="K4773" s="1" t="s">
        <v>47</v>
      </c>
    </row>
    <row r="4774" spans="1:11" ht="13.5" thickBot="1">
      <c r="A4774" s="30">
        <v>45413</v>
      </c>
      <c r="B4774" s="1" t="s">
        <v>13</v>
      </c>
      <c r="C4774" s="1" t="s">
        <v>290</v>
      </c>
      <c r="D4774" s="1" t="s">
        <v>48</v>
      </c>
      <c r="E4774" s="1" t="str">
        <f>+VLOOKUP(D4774,'[1]Exportar Hoja de Trabajo'!$B$2:$F$2549,2,0)</f>
        <v>CALI - ALFONSO BONILLA ARAGON</v>
      </c>
      <c r="F4774" s="1" t="s">
        <v>23</v>
      </c>
      <c r="G4774" s="1" t="s">
        <v>24</v>
      </c>
      <c r="H4774" s="1" t="s">
        <v>55</v>
      </c>
      <c r="I4774" s="5">
        <v>1</v>
      </c>
      <c r="J4774" s="1" t="s">
        <v>46</v>
      </c>
      <c r="K4774" s="1" t="s">
        <v>47</v>
      </c>
    </row>
    <row r="4775" spans="1:11" ht="13.5" thickBot="1">
      <c r="A4775" s="30">
        <v>45413</v>
      </c>
      <c r="B4775" s="1" t="s">
        <v>13</v>
      </c>
      <c r="C4775" s="1" t="s">
        <v>290</v>
      </c>
      <c r="D4775" s="1" t="s">
        <v>48</v>
      </c>
      <c r="E4775" s="1" t="str">
        <f>+VLOOKUP(D4775,'[1]Exportar Hoja de Trabajo'!$B$2:$F$2549,2,0)</f>
        <v>CALI - ALFONSO BONILLA ARAGON</v>
      </c>
      <c r="F4775" s="1" t="s">
        <v>36</v>
      </c>
      <c r="G4775" t="s">
        <v>347</v>
      </c>
      <c r="H4775" s="1" t="s">
        <v>62</v>
      </c>
      <c r="I4775" s="5">
        <v>23</v>
      </c>
      <c r="J4775" s="1" t="s">
        <v>50</v>
      </c>
      <c r="K4775" s="1" t="s">
        <v>51</v>
      </c>
    </row>
    <row r="4776" spans="1:11" ht="13.5" thickBot="1">
      <c r="A4776" s="30">
        <v>45413</v>
      </c>
      <c r="B4776" s="1" t="s">
        <v>13</v>
      </c>
      <c r="C4776" s="1" t="s">
        <v>290</v>
      </c>
      <c r="D4776" s="1" t="s">
        <v>48</v>
      </c>
      <c r="E4776" s="1" t="str">
        <f>+VLOOKUP(D4776,'[1]Exportar Hoja de Trabajo'!$B$2:$F$2549,2,0)</f>
        <v>CALI - ALFONSO BONILLA ARAGON</v>
      </c>
      <c r="F4776" s="1" t="s">
        <v>38</v>
      </c>
      <c r="G4776" s="1" t="s">
        <v>39</v>
      </c>
      <c r="H4776" s="1" t="s">
        <v>45</v>
      </c>
      <c r="I4776" s="5">
        <v>26</v>
      </c>
      <c r="J4776" s="1" t="s">
        <v>46</v>
      </c>
      <c r="K4776" s="1" t="s">
        <v>47</v>
      </c>
    </row>
    <row r="4777" spans="1:11" ht="13.5" thickBot="1">
      <c r="A4777" s="30">
        <v>45413</v>
      </c>
      <c r="B4777" s="1" t="s">
        <v>13</v>
      </c>
      <c r="C4777" s="1" t="s">
        <v>290</v>
      </c>
      <c r="D4777" s="1" t="s">
        <v>48</v>
      </c>
      <c r="E4777" s="1" t="str">
        <f>+VLOOKUP(D4777,'[1]Exportar Hoja de Trabajo'!$B$2:$F$2549,2,0)</f>
        <v>CALI - ALFONSO BONILLA ARAGON</v>
      </c>
      <c r="F4777" s="1" t="s">
        <v>38</v>
      </c>
      <c r="G4777" s="1" t="s">
        <v>39</v>
      </c>
      <c r="H4777" s="1" t="s">
        <v>120</v>
      </c>
      <c r="I4777" s="5">
        <v>26</v>
      </c>
      <c r="J4777" s="1" t="s">
        <v>57</v>
      </c>
      <c r="K4777" s="1" t="s">
        <v>58</v>
      </c>
    </row>
    <row r="4778" spans="1:11" ht="13.5" thickBot="1">
      <c r="A4778" s="30">
        <v>45413</v>
      </c>
      <c r="B4778" s="1" t="s">
        <v>13</v>
      </c>
      <c r="C4778" s="1" t="s">
        <v>290</v>
      </c>
      <c r="D4778" s="1" t="s">
        <v>48</v>
      </c>
      <c r="E4778" s="1" t="str">
        <f>+VLOOKUP(D4778,'[1]Exportar Hoja de Trabajo'!$B$2:$F$2549,2,0)</f>
        <v>CALI - ALFONSO BONILLA ARAGON</v>
      </c>
      <c r="F4778" s="1" t="s">
        <v>40</v>
      </c>
      <c r="G4778" s="1" t="s">
        <v>41</v>
      </c>
      <c r="H4778" s="1" t="s">
        <v>62</v>
      </c>
      <c r="I4778" s="5">
        <v>40</v>
      </c>
      <c r="J4778" s="1" t="s">
        <v>50</v>
      </c>
      <c r="K4778" s="1" t="s">
        <v>51</v>
      </c>
    </row>
    <row r="4779" spans="1:11" ht="13.5" thickBot="1">
      <c r="A4779" s="30">
        <v>45413</v>
      </c>
      <c r="B4779" s="1" t="s">
        <v>13</v>
      </c>
      <c r="C4779" s="1" t="s">
        <v>290</v>
      </c>
      <c r="D4779" s="1" t="s">
        <v>48</v>
      </c>
      <c r="E4779" s="1" t="str">
        <f>+VLOOKUP(D4779,'[1]Exportar Hoja de Trabajo'!$B$2:$F$2549,2,0)</f>
        <v>CALI - ALFONSO BONILLA ARAGON</v>
      </c>
      <c r="F4779" s="1" t="s">
        <v>59</v>
      </c>
      <c r="G4779" s="1" t="s">
        <v>60</v>
      </c>
      <c r="H4779" s="1" t="s">
        <v>29</v>
      </c>
      <c r="I4779" s="5">
        <v>2</v>
      </c>
      <c r="J4779" s="1" t="s">
        <v>46</v>
      </c>
      <c r="K4779" s="1" t="s">
        <v>47</v>
      </c>
    </row>
    <row r="4780" spans="1:11" ht="13.5" thickBot="1">
      <c r="A4780" s="30">
        <v>45413</v>
      </c>
      <c r="B4780" s="1" t="s">
        <v>13</v>
      </c>
      <c r="C4780" s="1" t="s">
        <v>290</v>
      </c>
      <c r="D4780" s="1" t="s">
        <v>61</v>
      </c>
      <c r="E4780" s="1" t="str">
        <f>+VLOOKUP(D4780,'[1]Exportar Hoja de Trabajo'!$B$2:$F$2549,2,0)</f>
        <v>CARTAGENA - RAFAEL NUÑEZ</v>
      </c>
      <c r="F4780" s="1" t="s">
        <v>32</v>
      </c>
      <c r="G4780" s="1" t="s">
        <v>33</v>
      </c>
      <c r="H4780" s="1" t="s">
        <v>29</v>
      </c>
      <c r="I4780" s="5">
        <v>492</v>
      </c>
      <c r="J4780" s="1" t="s">
        <v>30</v>
      </c>
      <c r="K4780" s="1" t="s">
        <v>488</v>
      </c>
    </row>
    <row r="4781" spans="1:11" ht="13.5" thickBot="1">
      <c r="A4781" s="30">
        <v>45413</v>
      </c>
      <c r="B4781" s="1" t="s">
        <v>13</v>
      </c>
      <c r="C4781" s="1" t="s">
        <v>290</v>
      </c>
      <c r="D4781" s="1" t="s">
        <v>61</v>
      </c>
      <c r="E4781" s="1" t="str">
        <f>+VLOOKUP(D4781,'[1]Exportar Hoja de Trabajo'!$B$2:$F$2549,2,0)</f>
        <v>CARTAGENA - RAFAEL NUÑEZ</v>
      </c>
      <c r="F4781" s="1" t="s">
        <v>6</v>
      </c>
      <c r="G4781" s="1" t="s">
        <v>283</v>
      </c>
      <c r="H4781" s="1" t="s">
        <v>45</v>
      </c>
      <c r="I4781" s="5">
        <v>5</v>
      </c>
      <c r="J4781" s="1" t="s">
        <v>30</v>
      </c>
      <c r="K4781" s="1" t="s">
        <v>488</v>
      </c>
    </row>
    <row r="4782" spans="1:11" ht="13.5" thickBot="1">
      <c r="A4782" s="30">
        <v>45413</v>
      </c>
      <c r="B4782" s="1" t="s">
        <v>13</v>
      </c>
      <c r="C4782" s="1" t="s">
        <v>290</v>
      </c>
      <c r="D4782" s="1" t="s">
        <v>61</v>
      </c>
      <c r="E4782" s="1" t="str">
        <f>+VLOOKUP(D4782,'[1]Exportar Hoja de Trabajo'!$B$2:$F$2549,2,0)</f>
        <v>CARTAGENA - RAFAEL NUÑEZ</v>
      </c>
      <c r="F4782" s="1" t="s">
        <v>6</v>
      </c>
      <c r="G4782" s="1" t="s">
        <v>283</v>
      </c>
      <c r="H4782" s="1" t="s">
        <v>15</v>
      </c>
      <c r="I4782" s="5">
        <v>350</v>
      </c>
      <c r="J4782" s="1" t="s">
        <v>42</v>
      </c>
      <c r="K4782" s="1" t="s">
        <v>43</v>
      </c>
    </row>
    <row r="4783" spans="1:11" ht="13.5" thickBot="1">
      <c r="A4783" s="30">
        <v>45413</v>
      </c>
      <c r="B4783" s="1" t="s">
        <v>13</v>
      </c>
      <c r="C4783" s="1" t="s">
        <v>290</v>
      </c>
      <c r="D4783" s="1" t="s">
        <v>61</v>
      </c>
      <c r="E4783" s="1" t="str">
        <f>+VLOOKUP(D4783,'[1]Exportar Hoja de Trabajo'!$B$2:$F$2549,2,0)</f>
        <v>CARTAGENA - RAFAEL NUÑEZ</v>
      </c>
      <c r="F4783" s="1" t="s">
        <v>65</v>
      </c>
      <c r="G4783" s="1" t="s">
        <v>66</v>
      </c>
      <c r="H4783" s="1" t="s">
        <v>62</v>
      </c>
      <c r="I4783" s="5">
        <v>1</v>
      </c>
      <c r="J4783" s="1" t="s">
        <v>34</v>
      </c>
      <c r="K4783" s="1" t="s">
        <v>35</v>
      </c>
    </row>
    <row r="4784" spans="1:11" ht="13.5" thickBot="1">
      <c r="A4784" s="30">
        <v>45413</v>
      </c>
      <c r="B4784" s="1" t="s">
        <v>13</v>
      </c>
      <c r="C4784" s="1" t="s">
        <v>290</v>
      </c>
      <c r="D4784" s="1" t="s">
        <v>61</v>
      </c>
      <c r="E4784" s="1" t="str">
        <f>+VLOOKUP(D4784,'[1]Exportar Hoja de Trabajo'!$B$2:$F$2549,2,0)</f>
        <v>CARTAGENA - RAFAEL NUÑEZ</v>
      </c>
      <c r="F4784" s="1" t="s">
        <v>65</v>
      </c>
      <c r="G4784" s="1" t="s">
        <v>66</v>
      </c>
      <c r="H4784" s="1" t="s">
        <v>15</v>
      </c>
      <c r="I4784" s="5">
        <v>1</v>
      </c>
      <c r="J4784" s="1" t="s">
        <v>42</v>
      </c>
      <c r="K4784" s="1" t="s">
        <v>43</v>
      </c>
    </row>
    <row r="4785" spans="1:11" ht="13.5" thickBot="1">
      <c r="A4785" s="30">
        <v>45413</v>
      </c>
      <c r="B4785" s="1" t="s">
        <v>13</v>
      </c>
      <c r="C4785" s="1" t="s">
        <v>290</v>
      </c>
      <c r="D4785" s="1" t="s">
        <v>61</v>
      </c>
      <c r="E4785" s="1" t="str">
        <f>+VLOOKUP(D4785,'[1]Exportar Hoja de Trabajo'!$B$2:$F$2549,2,0)</f>
        <v>CARTAGENA - RAFAEL NUÑEZ</v>
      </c>
      <c r="F4785" s="1" t="s">
        <v>18</v>
      </c>
      <c r="G4785" s="1" t="s">
        <v>19</v>
      </c>
      <c r="H4785" s="1" t="s">
        <v>10</v>
      </c>
      <c r="I4785" s="5">
        <v>2</v>
      </c>
      <c r="J4785" s="1" t="s">
        <v>121</v>
      </c>
      <c r="K4785" s="1" t="s">
        <v>121</v>
      </c>
    </row>
    <row r="4786" spans="1:11" ht="13.5" thickBot="1">
      <c r="A4786" s="30">
        <v>45413</v>
      </c>
      <c r="B4786" s="1" t="s">
        <v>13</v>
      </c>
      <c r="C4786" s="1" t="s">
        <v>290</v>
      </c>
      <c r="D4786" s="1" t="s">
        <v>61</v>
      </c>
      <c r="E4786" s="1" t="str">
        <f>+VLOOKUP(D4786,'[1]Exportar Hoja de Trabajo'!$B$2:$F$2549,2,0)</f>
        <v>CARTAGENA - RAFAEL NUÑEZ</v>
      </c>
      <c r="F4786" s="1" t="s">
        <v>23</v>
      </c>
      <c r="G4786" s="1" t="s">
        <v>24</v>
      </c>
      <c r="H4786" s="1" t="s">
        <v>62</v>
      </c>
      <c r="I4786" s="5">
        <v>32</v>
      </c>
      <c r="J4786" s="1" t="s">
        <v>34</v>
      </c>
      <c r="K4786" s="1" t="s">
        <v>35</v>
      </c>
    </row>
    <row r="4787" spans="1:11" ht="13.5" thickBot="1">
      <c r="A4787" s="30">
        <v>45413</v>
      </c>
      <c r="B4787" s="1" t="s">
        <v>13</v>
      </c>
      <c r="C4787" s="1" t="s">
        <v>290</v>
      </c>
      <c r="D4787" s="1" t="s">
        <v>61</v>
      </c>
      <c r="E4787" s="1" t="str">
        <f>+VLOOKUP(D4787,'[1]Exportar Hoja de Trabajo'!$B$2:$F$2549,2,0)</f>
        <v>CARTAGENA - RAFAEL NUÑEZ</v>
      </c>
      <c r="F4787" s="1" t="s">
        <v>36</v>
      </c>
      <c r="G4787" t="s">
        <v>347</v>
      </c>
      <c r="H4787" s="1" t="s">
        <v>49</v>
      </c>
      <c r="I4787" s="5">
        <v>1</v>
      </c>
      <c r="J4787" s="1" t="s">
        <v>50</v>
      </c>
      <c r="K4787" s="1" t="s">
        <v>51</v>
      </c>
    </row>
    <row r="4788" spans="1:11" ht="13.5" thickBot="1">
      <c r="A4788" s="30">
        <v>45413</v>
      </c>
      <c r="B4788" s="1" t="s">
        <v>13</v>
      </c>
      <c r="C4788" s="1" t="s">
        <v>290</v>
      </c>
      <c r="D4788" s="1" t="s">
        <v>61</v>
      </c>
      <c r="E4788" s="1" t="str">
        <f>+VLOOKUP(D4788,'[1]Exportar Hoja de Trabajo'!$B$2:$F$2549,2,0)</f>
        <v>CARTAGENA - RAFAEL NUÑEZ</v>
      </c>
      <c r="F4788" s="1" t="s">
        <v>36</v>
      </c>
      <c r="G4788" t="s">
        <v>347</v>
      </c>
      <c r="H4788" s="1" t="s">
        <v>15</v>
      </c>
      <c r="I4788" s="5">
        <v>5</v>
      </c>
      <c r="J4788" s="1" t="s">
        <v>25</v>
      </c>
      <c r="K4788" s="1" t="s">
        <v>26</v>
      </c>
    </row>
    <row r="4789" spans="1:11" ht="13.5" thickBot="1">
      <c r="A4789" s="30">
        <v>45413</v>
      </c>
      <c r="B4789" s="1" t="s">
        <v>13</v>
      </c>
      <c r="C4789" s="1" t="s">
        <v>290</v>
      </c>
      <c r="D4789" s="1" t="s">
        <v>61</v>
      </c>
      <c r="E4789" s="1" t="str">
        <f>+VLOOKUP(D4789,'[1]Exportar Hoja de Trabajo'!$B$2:$F$2549,2,0)</f>
        <v>CARTAGENA - RAFAEL NUÑEZ</v>
      </c>
      <c r="F4789" s="1" t="s">
        <v>38</v>
      </c>
      <c r="G4789" s="1" t="s">
        <v>39</v>
      </c>
      <c r="H4789" s="1" t="s">
        <v>29</v>
      </c>
      <c r="I4789" s="5">
        <v>30</v>
      </c>
      <c r="J4789" s="1" t="s">
        <v>109</v>
      </c>
      <c r="K4789" s="1" t="s">
        <v>110</v>
      </c>
    </row>
    <row r="4790" spans="1:11" ht="13.5" thickBot="1">
      <c r="A4790" s="30">
        <v>45413</v>
      </c>
      <c r="B4790" s="1" t="s">
        <v>13</v>
      </c>
      <c r="C4790" s="1" t="s">
        <v>290</v>
      </c>
      <c r="D4790" s="1" t="s">
        <v>61</v>
      </c>
      <c r="E4790" s="1" t="str">
        <f>+VLOOKUP(D4790,'[1]Exportar Hoja de Trabajo'!$B$2:$F$2549,2,0)</f>
        <v>CARTAGENA - RAFAEL NUÑEZ</v>
      </c>
      <c r="F4790" s="1" t="s">
        <v>38</v>
      </c>
      <c r="G4790" s="1" t="s">
        <v>39</v>
      </c>
      <c r="H4790" s="1" t="s">
        <v>29</v>
      </c>
      <c r="I4790" s="5">
        <v>1</v>
      </c>
      <c r="J4790" s="1" t="s">
        <v>34</v>
      </c>
      <c r="K4790" s="1" t="s">
        <v>35</v>
      </c>
    </row>
    <row r="4791" spans="1:11" ht="13.5" thickBot="1">
      <c r="A4791" s="30">
        <v>45413</v>
      </c>
      <c r="B4791" s="1" t="s">
        <v>90</v>
      </c>
      <c r="C4791" s="1" t="s">
        <v>294</v>
      </c>
      <c r="D4791" s="1" t="s">
        <v>5</v>
      </c>
      <c r="E4791" s="1" t="str">
        <f>+VLOOKUP(D4791,'[1]Exportar Hoja de Trabajo'!$B$2:$F$2549,2,0)</f>
        <v>BOGOTA - EL DORADO LUIS CARLOS GALAN SARMIENTO</v>
      </c>
      <c r="F4791" s="1" t="s">
        <v>40</v>
      </c>
      <c r="G4791" s="1" t="s">
        <v>41</v>
      </c>
      <c r="H4791" s="1" t="s">
        <v>94</v>
      </c>
      <c r="I4791" s="5">
        <v>41</v>
      </c>
      <c r="J4791" s="1" t="s">
        <v>95</v>
      </c>
      <c r="K4791" s="1" t="s">
        <v>96</v>
      </c>
    </row>
    <row r="4792" spans="1:11" ht="13.5" thickBot="1">
      <c r="A4792" s="30">
        <v>45413</v>
      </c>
      <c r="B4792" s="1" t="s">
        <v>90</v>
      </c>
      <c r="C4792" s="1" t="s">
        <v>294</v>
      </c>
      <c r="D4792" s="1" t="s">
        <v>5</v>
      </c>
      <c r="E4792" s="1" t="str">
        <f>+VLOOKUP(D4792,'[1]Exportar Hoja de Trabajo'!$B$2:$F$2549,2,0)</f>
        <v>BOGOTA - EL DORADO LUIS CARLOS GALAN SARMIENTO</v>
      </c>
      <c r="F4792" s="1" t="s">
        <v>59</v>
      </c>
      <c r="G4792" s="1" t="s">
        <v>60</v>
      </c>
      <c r="H4792" s="1" t="s">
        <v>97</v>
      </c>
      <c r="I4792" s="5">
        <v>12</v>
      </c>
      <c r="J4792" s="1" t="s">
        <v>98</v>
      </c>
      <c r="K4792" s="1" t="s">
        <v>99</v>
      </c>
    </row>
    <row r="4793" spans="1:11" ht="13.5" thickBot="1">
      <c r="A4793" s="30">
        <v>45413</v>
      </c>
      <c r="B4793" s="1" t="s">
        <v>90</v>
      </c>
      <c r="C4793" s="1" t="s">
        <v>294</v>
      </c>
      <c r="D4793" s="1" t="s">
        <v>5</v>
      </c>
      <c r="E4793" s="1" t="str">
        <f>+VLOOKUP(D4793,'[1]Exportar Hoja de Trabajo'!$B$2:$F$2549,2,0)</f>
        <v>BOGOTA - EL DORADO LUIS CARLOS GALAN SARMIENTO</v>
      </c>
      <c r="F4793" s="1" t="s">
        <v>59</v>
      </c>
      <c r="G4793" s="1" t="s">
        <v>60</v>
      </c>
      <c r="H4793" s="1" t="s">
        <v>79</v>
      </c>
      <c r="I4793" s="5">
        <v>13</v>
      </c>
      <c r="J4793" s="1" t="s">
        <v>100</v>
      </c>
      <c r="K4793" s="1" t="s">
        <v>101</v>
      </c>
    </row>
    <row r="4794" spans="1:11" ht="13.5" thickBot="1">
      <c r="A4794" s="30">
        <v>45413</v>
      </c>
      <c r="B4794" s="1" t="s">
        <v>90</v>
      </c>
      <c r="C4794" s="1" t="s">
        <v>294</v>
      </c>
      <c r="D4794" s="1" t="s">
        <v>5</v>
      </c>
      <c r="E4794" s="1" t="str">
        <f>+VLOOKUP(D4794,'[1]Exportar Hoja de Trabajo'!$B$2:$F$2549,2,0)</f>
        <v>BOGOTA - EL DORADO LUIS CARLOS GALAN SARMIENTO</v>
      </c>
      <c r="F4794" s="1" t="s">
        <v>38</v>
      </c>
      <c r="G4794" s="1" t="s">
        <v>39</v>
      </c>
      <c r="H4794" s="1" t="s">
        <v>79</v>
      </c>
      <c r="I4794" s="5">
        <v>13</v>
      </c>
      <c r="J4794" s="1" t="s">
        <v>100</v>
      </c>
      <c r="K4794" s="1" t="s">
        <v>101</v>
      </c>
    </row>
    <row r="4795" spans="1:11" ht="13.5" thickBot="1">
      <c r="A4795" s="30">
        <v>45413</v>
      </c>
      <c r="B4795" s="1" t="s">
        <v>90</v>
      </c>
      <c r="C4795" s="1" t="s">
        <v>294</v>
      </c>
      <c r="D4795" s="1" t="s">
        <v>5</v>
      </c>
      <c r="E4795" s="1" t="str">
        <f>+VLOOKUP(D4795,'[1]Exportar Hoja de Trabajo'!$B$2:$F$2549,2,0)</f>
        <v>BOGOTA - EL DORADO LUIS CARLOS GALAN SARMIENTO</v>
      </c>
      <c r="F4795" s="1" t="s">
        <v>23</v>
      </c>
      <c r="G4795" s="1" t="s">
        <v>24</v>
      </c>
      <c r="H4795" s="1" t="s">
        <v>102</v>
      </c>
      <c r="I4795" s="5">
        <v>18</v>
      </c>
      <c r="J4795" s="1" t="s">
        <v>103</v>
      </c>
      <c r="K4795" s="1" t="s">
        <v>104</v>
      </c>
    </row>
    <row r="4796" spans="1:11" ht="13.5" thickBot="1">
      <c r="A4796" s="30">
        <v>45413</v>
      </c>
      <c r="B4796" s="1" t="s">
        <v>112</v>
      </c>
      <c r="C4796" s="1" t="s">
        <v>293</v>
      </c>
      <c r="D4796" s="1" t="s">
        <v>113</v>
      </c>
      <c r="E4796" s="1" t="str">
        <f>+VLOOKUP(D4796,'[1]Exportar Hoja de Trabajo'!$B$2:$F$2549,2,0)</f>
        <v>BARRANCABERMEJA-YARIGUIES</v>
      </c>
      <c r="F4796" s="1" t="s">
        <v>6</v>
      </c>
      <c r="G4796" s="1" t="s">
        <v>283</v>
      </c>
      <c r="H4796" s="1" t="s">
        <v>29</v>
      </c>
      <c r="I4796" s="5">
        <v>62</v>
      </c>
      <c r="J4796" s="1" t="s">
        <v>117</v>
      </c>
      <c r="K4796" s="1" t="s">
        <v>47</v>
      </c>
    </row>
    <row r="4797" spans="1:11" ht="13.5" thickBot="1">
      <c r="A4797" s="30">
        <v>45413</v>
      </c>
      <c r="B4797" s="1" t="s">
        <v>112</v>
      </c>
      <c r="C4797" s="1" t="s">
        <v>293</v>
      </c>
      <c r="D4797" s="1" t="s">
        <v>73</v>
      </c>
      <c r="E4797" s="1" t="str">
        <f>+VLOOKUP(D4797,'[1]Exportar Hoja de Trabajo'!$B$2:$F$2549,2,0)</f>
        <v>EL YOPAL</v>
      </c>
      <c r="F4797" s="1" t="s">
        <v>40</v>
      </c>
      <c r="G4797" s="1" t="s">
        <v>41</v>
      </c>
      <c r="H4797" s="1" t="s">
        <v>29</v>
      </c>
      <c r="I4797" s="5">
        <v>48</v>
      </c>
      <c r="J4797" s="1" t="s">
        <v>46</v>
      </c>
      <c r="K4797" s="1" t="s">
        <v>47</v>
      </c>
    </row>
    <row r="4798" spans="1:11" ht="13.5" thickBot="1">
      <c r="A4798" s="30">
        <v>45413</v>
      </c>
      <c r="B4798" s="1" t="s">
        <v>112</v>
      </c>
      <c r="C4798" s="1" t="s">
        <v>293</v>
      </c>
      <c r="D4798" s="1" t="s">
        <v>119</v>
      </c>
      <c r="E4798" s="1" t="str">
        <f>+VLOOKUP(D4798,'[1]Exportar Hoja de Trabajo'!$B$2:$F$2549,2,0)</f>
        <v>ALFONSO LOPEZ PUMAREJO.</v>
      </c>
      <c r="F4798" s="1" t="s">
        <v>23</v>
      </c>
      <c r="G4798" s="1" t="s">
        <v>24</v>
      </c>
      <c r="H4798" s="1" t="s">
        <v>114</v>
      </c>
      <c r="I4798" s="5">
        <v>2</v>
      </c>
      <c r="J4798" s="1" t="s">
        <v>115</v>
      </c>
      <c r="K4798" s="1" t="s">
        <v>116</v>
      </c>
    </row>
    <row r="4799" spans="1:11" ht="13.5" thickBot="1">
      <c r="A4799" s="30">
        <v>45413</v>
      </c>
      <c r="B4799" s="1" t="s">
        <v>112</v>
      </c>
      <c r="C4799" s="1" t="s">
        <v>293</v>
      </c>
      <c r="D4799" s="1" t="s">
        <v>122</v>
      </c>
      <c r="E4799" s="1" t="str">
        <f>+VLOOKUP(D4799,'[1]Exportar Hoja de Trabajo'!$B$2:$F$2549,2,0)</f>
        <v>VANGUARDIA</v>
      </c>
      <c r="F4799" s="1" t="s">
        <v>36</v>
      </c>
      <c r="G4799" t="s">
        <v>347</v>
      </c>
      <c r="H4799" s="1" t="s">
        <v>129</v>
      </c>
      <c r="I4799" s="5">
        <v>2</v>
      </c>
      <c r="J4799" s="1" t="s">
        <v>57</v>
      </c>
      <c r="K4799" s="1" t="s">
        <v>58</v>
      </c>
    </row>
    <row r="4800" spans="1:11" ht="13.5" thickBot="1">
      <c r="A4800" s="30">
        <v>45413</v>
      </c>
      <c r="B4800" s="1" t="s">
        <v>153</v>
      </c>
      <c r="C4800" s="1" t="s">
        <v>292</v>
      </c>
      <c r="D4800" s="1" t="s">
        <v>5</v>
      </c>
      <c r="E4800" s="1" t="str">
        <f>+VLOOKUP(D4800,'[1]Exportar Hoja de Trabajo'!$B$2:$F$2549,2,0)</f>
        <v>BOGOTA - EL DORADO LUIS CARLOS GALAN SARMIENTO</v>
      </c>
      <c r="F4800" s="1" t="s">
        <v>59</v>
      </c>
      <c r="G4800" s="1" t="s">
        <v>60</v>
      </c>
      <c r="H4800" s="1" t="s">
        <v>45</v>
      </c>
      <c r="I4800" s="5">
        <v>77</v>
      </c>
      <c r="J4800" s="1" t="s">
        <v>30</v>
      </c>
      <c r="K4800" s="1" t="s">
        <v>488</v>
      </c>
    </row>
    <row r="4801" spans="1:11" ht="13.5" thickBot="1">
      <c r="A4801" s="30">
        <v>45413</v>
      </c>
      <c r="B4801" s="1" t="s">
        <v>153</v>
      </c>
      <c r="C4801" s="1" t="s">
        <v>292</v>
      </c>
      <c r="D4801" s="1" t="s">
        <v>5</v>
      </c>
      <c r="E4801" s="1" t="str">
        <f>+VLOOKUP(D4801,'[1]Exportar Hoja de Trabajo'!$B$2:$F$2549,2,0)</f>
        <v>BOGOTA - EL DORADO LUIS CARLOS GALAN SARMIENTO</v>
      </c>
      <c r="F4801" s="1" t="s">
        <v>40</v>
      </c>
      <c r="G4801" s="1" t="s">
        <v>41</v>
      </c>
      <c r="H4801" s="1" t="s">
        <v>29</v>
      </c>
      <c r="I4801" s="5">
        <v>9</v>
      </c>
      <c r="J4801" s="1" t="s">
        <v>30</v>
      </c>
      <c r="K4801" s="1" t="s">
        <v>488</v>
      </c>
    </row>
    <row r="4802" spans="1:11" ht="13.5" thickBot="1">
      <c r="A4802" s="30">
        <v>45413</v>
      </c>
      <c r="B4802" s="1" t="s">
        <v>153</v>
      </c>
      <c r="C4802" s="1" t="s">
        <v>292</v>
      </c>
      <c r="D4802" s="1" t="s">
        <v>212</v>
      </c>
      <c r="E4802" s="1" t="str">
        <f>+VLOOKUP(D4802,'[1]Exportar Hoja de Trabajo'!$B$2:$F$2549,2,0)</f>
        <v>QUIBDO - EL CARAÑO</v>
      </c>
      <c r="F4802" s="1" t="s">
        <v>40</v>
      </c>
      <c r="G4802" s="1" t="s">
        <v>41</v>
      </c>
      <c r="H4802" s="1" t="s">
        <v>120</v>
      </c>
      <c r="I4802" s="5">
        <v>153</v>
      </c>
      <c r="J4802" s="1" t="s">
        <v>57</v>
      </c>
      <c r="K4802" s="1" t="s">
        <v>58</v>
      </c>
    </row>
    <row r="4803" spans="1:11" ht="13.5" thickBot="1">
      <c r="A4803" s="30">
        <v>45413</v>
      </c>
      <c r="B4803" s="1" t="s">
        <v>146</v>
      </c>
      <c r="C4803" s="1" t="s">
        <v>148</v>
      </c>
      <c r="D4803" s="1" t="s">
        <v>5</v>
      </c>
      <c r="E4803" s="1" t="str">
        <f>+VLOOKUP(D4803,'[1]Exportar Hoja de Trabajo'!$B$2:$F$2549,2,0)</f>
        <v>BOGOTA - EL DORADO LUIS CARLOS GALAN SARMIENTO</v>
      </c>
      <c r="F4803" s="1" t="s">
        <v>18</v>
      </c>
      <c r="G4803" s="1" t="s">
        <v>19</v>
      </c>
      <c r="H4803" s="1" t="s">
        <v>208</v>
      </c>
      <c r="I4803" s="5">
        <v>8</v>
      </c>
      <c r="J4803" s="1" t="s">
        <v>146</v>
      </c>
      <c r="K4803" s="1" t="s">
        <v>148</v>
      </c>
    </row>
    <row r="4804" spans="1:11" ht="13.5" thickBot="1">
      <c r="A4804" s="30">
        <v>45413</v>
      </c>
      <c r="B4804" s="1" t="s">
        <v>146</v>
      </c>
      <c r="C4804" s="1" t="s">
        <v>148</v>
      </c>
      <c r="D4804" s="1" t="s">
        <v>5</v>
      </c>
      <c r="E4804" s="1" t="str">
        <f>+VLOOKUP(D4804,'[1]Exportar Hoja de Trabajo'!$B$2:$F$2549,2,0)</f>
        <v>BOGOTA - EL DORADO LUIS CARLOS GALAN SARMIENTO</v>
      </c>
      <c r="F4804" s="1" t="s">
        <v>18</v>
      </c>
      <c r="G4804" s="1" t="s">
        <v>19</v>
      </c>
      <c r="H4804" s="1" t="s">
        <v>135</v>
      </c>
      <c r="I4804" s="5">
        <v>10</v>
      </c>
      <c r="J4804" s="1" t="s">
        <v>146</v>
      </c>
      <c r="K4804" s="1" t="s">
        <v>148</v>
      </c>
    </row>
    <row r="4805" spans="1:11" ht="13.5" thickBot="1">
      <c r="A4805" s="30">
        <v>45413</v>
      </c>
      <c r="B4805" s="1" t="s">
        <v>146</v>
      </c>
      <c r="C4805" s="1" t="s">
        <v>148</v>
      </c>
      <c r="D4805" s="1" t="s">
        <v>5</v>
      </c>
      <c r="E4805" s="1" t="str">
        <f>+VLOOKUP(D4805,'[1]Exportar Hoja de Trabajo'!$B$2:$F$2549,2,0)</f>
        <v>BOGOTA - EL DORADO LUIS CARLOS GALAN SARMIENTO</v>
      </c>
      <c r="F4805" s="1" t="s">
        <v>23</v>
      </c>
      <c r="G4805" s="1" t="s">
        <v>24</v>
      </c>
      <c r="H4805" s="1" t="s">
        <v>135</v>
      </c>
      <c r="I4805" s="5">
        <v>10</v>
      </c>
      <c r="J4805" s="1" t="s">
        <v>146</v>
      </c>
      <c r="K4805" s="1" t="s">
        <v>148</v>
      </c>
    </row>
    <row r="4806" spans="1:11" ht="13.5" thickBot="1">
      <c r="A4806" s="30">
        <v>45413</v>
      </c>
      <c r="B4806" s="1" t="s">
        <v>146</v>
      </c>
      <c r="C4806" s="1" t="s">
        <v>148</v>
      </c>
      <c r="D4806" s="1" t="s">
        <v>5</v>
      </c>
      <c r="E4806" s="1" t="str">
        <f>+VLOOKUP(D4806,'[1]Exportar Hoja de Trabajo'!$B$2:$F$2549,2,0)</f>
        <v>BOGOTA - EL DORADO LUIS CARLOS GALAN SARMIENTO</v>
      </c>
      <c r="F4806" s="1" t="s">
        <v>18</v>
      </c>
      <c r="G4806" s="1" t="s">
        <v>19</v>
      </c>
      <c r="H4806" s="1" t="s">
        <v>169</v>
      </c>
      <c r="I4806" s="5">
        <v>1</v>
      </c>
      <c r="J4806" s="1" t="s">
        <v>146</v>
      </c>
      <c r="K4806" s="1" t="s">
        <v>148</v>
      </c>
    </row>
    <row r="4807" spans="1:11" ht="13.5" thickBot="1">
      <c r="A4807" s="30">
        <v>45413</v>
      </c>
      <c r="B4807" s="1" t="s">
        <v>13</v>
      </c>
      <c r="C4807" s="1" t="s">
        <v>290</v>
      </c>
      <c r="D4807" s="1" t="s">
        <v>61</v>
      </c>
      <c r="E4807" s="1" t="str">
        <f>+VLOOKUP(D4807,'[1]Exportar Hoja de Trabajo'!$B$2:$F$2549,2,0)</f>
        <v>CARTAGENA - RAFAEL NUÑEZ</v>
      </c>
      <c r="F4807" s="1" t="s">
        <v>40</v>
      </c>
      <c r="G4807" s="1" t="s">
        <v>41</v>
      </c>
      <c r="H4807" s="1" t="s">
        <v>62</v>
      </c>
      <c r="I4807" s="5">
        <v>2</v>
      </c>
      <c r="J4807" s="1" t="s">
        <v>109</v>
      </c>
      <c r="K4807" s="1" t="s">
        <v>110</v>
      </c>
    </row>
    <row r="4808" spans="1:11" ht="13.5" thickBot="1">
      <c r="A4808" s="30">
        <v>45413</v>
      </c>
      <c r="B4808" s="1" t="s">
        <v>13</v>
      </c>
      <c r="C4808" s="1" t="s">
        <v>290</v>
      </c>
      <c r="D4808" s="1" t="s">
        <v>61</v>
      </c>
      <c r="E4808" s="1" t="str">
        <f>+VLOOKUP(D4808,'[1]Exportar Hoja de Trabajo'!$B$2:$F$2549,2,0)</f>
        <v>CARTAGENA - RAFAEL NUÑEZ</v>
      </c>
      <c r="F4808" s="1" t="s">
        <v>40</v>
      </c>
      <c r="G4808" s="1" t="s">
        <v>41</v>
      </c>
      <c r="H4808" s="1" t="s">
        <v>67</v>
      </c>
      <c r="I4808" s="5">
        <v>27</v>
      </c>
      <c r="J4808" s="1" t="s">
        <v>68</v>
      </c>
      <c r="K4808" s="1" t="s">
        <v>69</v>
      </c>
    </row>
    <row r="4809" spans="1:11" ht="13.5" thickBot="1">
      <c r="A4809" s="30">
        <v>45413</v>
      </c>
      <c r="B4809" s="1" t="s">
        <v>13</v>
      </c>
      <c r="C4809" s="1" t="s">
        <v>290</v>
      </c>
      <c r="D4809" s="1" t="s">
        <v>61</v>
      </c>
      <c r="E4809" s="1" t="str">
        <f>+VLOOKUP(D4809,'[1]Exportar Hoja de Trabajo'!$B$2:$F$2549,2,0)</f>
        <v>CARTAGENA - RAFAEL NUÑEZ</v>
      </c>
      <c r="F4809" s="1" t="s">
        <v>40</v>
      </c>
      <c r="G4809" s="1" t="s">
        <v>41</v>
      </c>
      <c r="H4809" s="1" t="s">
        <v>180</v>
      </c>
      <c r="I4809" s="5">
        <v>2</v>
      </c>
      <c r="J4809" s="1" t="s">
        <v>181</v>
      </c>
      <c r="K4809" s="1" t="s">
        <v>182</v>
      </c>
    </row>
    <row r="4810" spans="1:11" ht="13.5" thickBot="1">
      <c r="A4810" s="30">
        <v>45413</v>
      </c>
      <c r="B4810" s="1" t="s">
        <v>13</v>
      </c>
      <c r="C4810" s="1" t="s">
        <v>290</v>
      </c>
      <c r="D4810" s="1" t="s">
        <v>72</v>
      </c>
      <c r="E4810" s="1" t="str">
        <f>+VLOOKUP(D4810,'[1]Exportar Hoja de Trabajo'!$B$2:$F$2549,2,0)</f>
        <v>CAMILO DAZA</v>
      </c>
      <c r="F4810" s="1" t="s">
        <v>18</v>
      </c>
      <c r="G4810" s="1" t="s">
        <v>19</v>
      </c>
      <c r="H4810" s="1" t="s">
        <v>49</v>
      </c>
      <c r="I4810" s="5">
        <v>8</v>
      </c>
      <c r="J4810" s="1" t="s">
        <v>50</v>
      </c>
      <c r="K4810" s="1" t="s">
        <v>51</v>
      </c>
    </row>
    <row r="4811" spans="1:11" ht="13.5" thickBot="1">
      <c r="A4811" s="30">
        <v>45413</v>
      </c>
      <c r="B4811" s="1" t="s">
        <v>13</v>
      </c>
      <c r="C4811" s="1" t="s">
        <v>290</v>
      </c>
      <c r="D4811" s="1" t="s">
        <v>72</v>
      </c>
      <c r="E4811" s="1" t="str">
        <f>+VLOOKUP(D4811,'[1]Exportar Hoja de Trabajo'!$B$2:$F$2549,2,0)</f>
        <v>CAMILO DAZA</v>
      </c>
      <c r="F4811" s="1" t="s">
        <v>18</v>
      </c>
      <c r="G4811" s="1" t="s">
        <v>19</v>
      </c>
      <c r="H4811" s="1" t="s">
        <v>29</v>
      </c>
      <c r="I4811" s="5">
        <v>66</v>
      </c>
      <c r="J4811" s="1" t="s">
        <v>30</v>
      </c>
      <c r="K4811" s="1" t="s">
        <v>488</v>
      </c>
    </row>
    <row r="4812" spans="1:11" ht="13.5" thickBot="1">
      <c r="A4812" s="30">
        <v>45413</v>
      </c>
      <c r="B4812" s="1" t="s">
        <v>13</v>
      </c>
      <c r="C4812" s="1" t="s">
        <v>290</v>
      </c>
      <c r="D4812" s="1" t="s">
        <v>72</v>
      </c>
      <c r="E4812" s="1" t="str">
        <f>+VLOOKUP(D4812,'[1]Exportar Hoja de Trabajo'!$B$2:$F$2549,2,0)</f>
        <v>CAMILO DAZA</v>
      </c>
      <c r="F4812" s="1" t="s">
        <v>27</v>
      </c>
      <c r="G4812" s="1" t="s">
        <v>28</v>
      </c>
      <c r="H4812" s="1" t="s">
        <v>15</v>
      </c>
      <c r="I4812" s="5">
        <v>18</v>
      </c>
      <c r="J4812" s="1" t="s">
        <v>25</v>
      </c>
      <c r="K4812" s="1" t="s">
        <v>26</v>
      </c>
    </row>
    <row r="4813" spans="1:11" ht="13.5" thickBot="1">
      <c r="A4813" s="30">
        <v>45413</v>
      </c>
      <c r="B4813" s="1" t="s">
        <v>13</v>
      </c>
      <c r="C4813" s="1" t="s">
        <v>290</v>
      </c>
      <c r="D4813" s="1" t="s">
        <v>73</v>
      </c>
      <c r="E4813" s="1" t="str">
        <f>+VLOOKUP(D4813,'[1]Exportar Hoja de Trabajo'!$B$2:$F$2549,2,0)</f>
        <v>EL YOPAL</v>
      </c>
      <c r="F4813" s="1" t="s">
        <v>23</v>
      </c>
      <c r="G4813" s="1" t="s">
        <v>24</v>
      </c>
      <c r="H4813" s="1" t="s">
        <v>29</v>
      </c>
      <c r="I4813" s="5">
        <v>18</v>
      </c>
      <c r="J4813" s="1" t="s">
        <v>30</v>
      </c>
      <c r="K4813" s="1" t="s">
        <v>488</v>
      </c>
    </row>
    <row r="4814" spans="1:11" ht="13.5" thickBot="1">
      <c r="A4814" s="30">
        <v>45413</v>
      </c>
      <c r="B4814" s="1" t="s">
        <v>13</v>
      </c>
      <c r="C4814" s="1" t="s">
        <v>290</v>
      </c>
      <c r="D4814" s="1" t="s">
        <v>74</v>
      </c>
      <c r="E4814" s="1" t="str">
        <f>+VLOOKUP(D4814,'[1]Exportar Hoja de Trabajo'!$B$2:$F$2549,2,0)</f>
        <v>PERALES</v>
      </c>
      <c r="F4814" s="1" t="s">
        <v>32</v>
      </c>
      <c r="G4814" s="1" t="s">
        <v>33</v>
      </c>
      <c r="H4814" s="1" t="s">
        <v>29</v>
      </c>
      <c r="I4814" s="5">
        <v>31</v>
      </c>
      <c r="J4814" s="1" t="s">
        <v>30</v>
      </c>
      <c r="K4814" s="1" t="s">
        <v>488</v>
      </c>
    </row>
    <row r="4815" spans="1:11" ht="13.5" thickBot="1">
      <c r="A4815" s="30">
        <v>45413</v>
      </c>
      <c r="B4815" s="1" t="s">
        <v>13</v>
      </c>
      <c r="C4815" s="1" t="s">
        <v>290</v>
      </c>
      <c r="D4815" s="1" t="s">
        <v>74</v>
      </c>
      <c r="E4815" s="1" t="str">
        <f>+VLOOKUP(D4815,'[1]Exportar Hoja de Trabajo'!$B$2:$F$2549,2,0)</f>
        <v>PERALES</v>
      </c>
      <c r="F4815" s="1" t="s">
        <v>18</v>
      </c>
      <c r="G4815" s="1" t="s">
        <v>19</v>
      </c>
      <c r="H4815" s="1" t="s">
        <v>29</v>
      </c>
      <c r="I4815" s="5">
        <v>31</v>
      </c>
      <c r="J4815" s="1" t="s">
        <v>30</v>
      </c>
      <c r="K4815" s="1" t="s">
        <v>488</v>
      </c>
    </row>
    <row r="4816" spans="1:11" ht="13.5" thickBot="1">
      <c r="A4816" s="30">
        <v>45413</v>
      </c>
      <c r="B4816" s="1" t="s">
        <v>13</v>
      </c>
      <c r="C4816" s="1" t="s">
        <v>290</v>
      </c>
      <c r="D4816" s="1" t="s">
        <v>74</v>
      </c>
      <c r="E4816" s="1" t="str">
        <f>+VLOOKUP(D4816,'[1]Exportar Hoja de Trabajo'!$B$2:$F$2549,2,0)</f>
        <v>PERALES</v>
      </c>
      <c r="F4816" s="1" t="s">
        <v>27</v>
      </c>
      <c r="G4816" s="1" t="s">
        <v>28</v>
      </c>
      <c r="H4816" s="1" t="s">
        <v>29</v>
      </c>
      <c r="I4816" s="5">
        <v>32</v>
      </c>
      <c r="J4816" s="1" t="s">
        <v>30</v>
      </c>
      <c r="K4816" s="1" t="s">
        <v>488</v>
      </c>
    </row>
    <row r="4817" spans="1:11" ht="13.5" thickBot="1">
      <c r="A4817" s="30">
        <v>45413</v>
      </c>
      <c r="B4817" s="1" t="s">
        <v>13</v>
      </c>
      <c r="C4817" s="1" t="s">
        <v>290</v>
      </c>
      <c r="D4817" s="1" t="s">
        <v>75</v>
      </c>
      <c r="E4817" s="1" t="str">
        <f>+VLOOKUP(D4817,'[1]Exportar Hoja de Trabajo'!$B$2:$F$2549,2,0)</f>
        <v>IPIALES - SAN LUIS</v>
      </c>
      <c r="F4817" s="1" t="s">
        <v>18</v>
      </c>
      <c r="G4817" s="1" t="s">
        <v>19</v>
      </c>
      <c r="H4817" s="1" t="s">
        <v>45</v>
      </c>
      <c r="I4817" s="5">
        <v>1</v>
      </c>
      <c r="J4817" s="1" t="s">
        <v>46</v>
      </c>
      <c r="K4817" s="1" t="s">
        <v>47</v>
      </c>
    </row>
    <row r="4818" spans="1:11" ht="13.5" thickBot="1">
      <c r="A4818" s="30">
        <v>45413</v>
      </c>
      <c r="B4818" s="1" t="s">
        <v>13</v>
      </c>
      <c r="C4818" s="1" t="s">
        <v>290</v>
      </c>
      <c r="D4818" s="1" t="s">
        <v>124</v>
      </c>
      <c r="E4818" s="1" t="str">
        <f>+VLOOKUP(D4818,'[1]Exportar Hoja de Trabajo'!$B$2:$F$2549,2,0)</f>
        <v>LETICIA-ALFREDO VASQUEZ COBO</v>
      </c>
      <c r="F4818" s="1" t="s">
        <v>32</v>
      </c>
      <c r="G4818" s="1" t="s">
        <v>33</v>
      </c>
      <c r="H4818" s="1" t="s">
        <v>29</v>
      </c>
      <c r="I4818" s="5">
        <v>59</v>
      </c>
      <c r="J4818" s="1" t="s">
        <v>30</v>
      </c>
      <c r="K4818" s="1" t="s">
        <v>488</v>
      </c>
    </row>
    <row r="4819" spans="1:11" ht="13.5" thickBot="1">
      <c r="A4819" s="30">
        <v>45413</v>
      </c>
      <c r="B4819" s="1" t="s">
        <v>13</v>
      </c>
      <c r="C4819" s="1" t="s">
        <v>290</v>
      </c>
      <c r="D4819" s="1" t="s">
        <v>124</v>
      </c>
      <c r="E4819" s="1" t="str">
        <f>+VLOOKUP(D4819,'[1]Exportar Hoja de Trabajo'!$B$2:$F$2549,2,0)</f>
        <v>LETICIA-ALFREDO VASQUEZ COBO</v>
      </c>
      <c r="F4819" s="1" t="s">
        <v>65</v>
      </c>
      <c r="G4819" s="1" t="s">
        <v>66</v>
      </c>
      <c r="H4819" s="1" t="s">
        <v>29</v>
      </c>
      <c r="I4819" s="5">
        <v>1</v>
      </c>
      <c r="J4819" s="1" t="s">
        <v>46</v>
      </c>
      <c r="K4819" s="1" t="s">
        <v>47</v>
      </c>
    </row>
    <row r="4820" spans="1:11" ht="13.5" thickBot="1">
      <c r="A4820" s="30">
        <v>45413</v>
      </c>
      <c r="B4820" s="1" t="s">
        <v>13</v>
      </c>
      <c r="C4820" s="1" t="s">
        <v>290</v>
      </c>
      <c r="D4820" s="1" t="s">
        <v>124</v>
      </c>
      <c r="E4820" s="1" t="str">
        <f>+VLOOKUP(D4820,'[1]Exportar Hoja de Trabajo'!$B$2:$F$2549,2,0)</f>
        <v>LETICIA-ALFREDO VASQUEZ COBO</v>
      </c>
      <c r="F4820" s="1" t="s">
        <v>40</v>
      </c>
      <c r="G4820" s="1" t="s">
        <v>41</v>
      </c>
      <c r="H4820" s="1" t="s">
        <v>29</v>
      </c>
      <c r="I4820" s="5">
        <v>154</v>
      </c>
      <c r="J4820" s="1" t="s">
        <v>46</v>
      </c>
      <c r="K4820" s="1" t="s">
        <v>47</v>
      </c>
    </row>
    <row r="4821" spans="1:11" ht="13.5" thickBot="1">
      <c r="A4821" s="30">
        <v>45413</v>
      </c>
      <c r="B4821" s="1" t="s">
        <v>13</v>
      </c>
      <c r="C4821" s="1" t="s">
        <v>290</v>
      </c>
      <c r="D4821" s="1" t="s">
        <v>124</v>
      </c>
      <c r="E4821" s="1" t="str">
        <f>+VLOOKUP(D4821,'[1]Exportar Hoja de Trabajo'!$B$2:$F$2549,2,0)</f>
        <v>LETICIA-ALFREDO VASQUEZ COBO</v>
      </c>
      <c r="F4821" s="1" t="s">
        <v>40</v>
      </c>
      <c r="G4821" s="1" t="s">
        <v>41</v>
      </c>
      <c r="H4821" s="1" t="s">
        <v>29</v>
      </c>
      <c r="I4821" s="5">
        <v>222</v>
      </c>
      <c r="J4821" s="1" t="s">
        <v>30</v>
      </c>
      <c r="K4821" s="1" t="s">
        <v>488</v>
      </c>
    </row>
    <row r="4822" spans="1:11" ht="13.5" thickBot="1">
      <c r="A4822" s="30">
        <v>45413</v>
      </c>
      <c r="B4822" s="1" t="s">
        <v>13</v>
      </c>
      <c r="C4822" s="1" t="s">
        <v>290</v>
      </c>
      <c r="D4822" s="1" t="s">
        <v>76</v>
      </c>
      <c r="E4822" s="1" t="str">
        <f>+VLOOKUP(D4822,'[1]Exportar Hoja de Trabajo'!$B$2:$F$2549,2,0)</f>
        <v>RIONEGRO - JOSE M. CORDOVA</v>
      </c>
      <c r="F4822" s="1" t="s">
        <v>32</v>
      </c>
      <c r="G4822" s="1" t="s">
        <v>33</v>
      </c>
      <c r="H4822" s="1" t="s">
        <v>62</v>
      </c>
      <c r="I4822" s="5">
        <v>8</v>
      </c>
      <c r="J4822" s="1" t="s">
        <v>34</v>
      </c>
      <c r="K4822" s="1" t="s">
        <v>35</v>
      </c>
    </row>
    <row r="4823" spans="1:11" ht="13.5" thickBot="1">
      <c r="A4823" s="30">
        <v>45413</v>
      </c>
      <c r="B4823" s="1" t="s">
        <v>13</v>
      </c>
      <c r="C4823" s="1" t="s">
        <v>290</v>
      </c>
      <c r="D4823" s="1" t="s">
        <v>76</v>
      </c>
      <c r="E4823" s="1" t="str">
        <f>+VLOOKUP(D4823,'[1]Exportar Hoja de Trabajo'!$B$2:$F$2549,2,0)</f>
        <v>RIONEGRO - JOSE M. CORDOVA</v>
      </c>
      <c r="F4823" s="1" t="s">
        <v>6</v>
      </c>
      <c r="G4823" s="1" t="s">
        <v>283</v>
      </c>
      <c r="H4823" s="1" t="s">
        <v>29</v>
      </c>
      <c r="I4823" s="5">
        <v>90</v>
      </c>
      <c r="J4823" s="1" t="s">
        <v>77</v>
      </c>
      <c r="K4823" s="1" t="s">
        <v>78</v>
      </c>
    </row>
    <row r="4824" spans="1:11" ht="13.5" thickBot="1">
      <c r="A4824" s="30">
        <v>45413</v>
      </c>
      <c r="B4824" s="1" t="s">
        <v>13</v>
      </c>
      <c r="C4824" s="1" t="s">
        <v>290</v>
      </c>
      <c r="D4824" s="1" t="s">
        <v>76</v>
      </c>
      <c r="E4824" s="1" t="str">
        <f>+VLOOKUP(D4824,'[1]Exportar Hoja de Trabajo'!$B$2:$F$2549,2,0)</f>
        <v>RIONEGRO - JOSE M. CORDOVA</v>
      </c>
      <c r="F4824" s="1" t="s">
        <v>6</v>
      </c>
      <c r="G4824" s="1" t="s">
        <v>283</v>
      </c>
      <c r="H4824" s="1" t="s">
        <v>29</v>
      </c>
      <c r="I4824" s="5">
        <v>291</v>
      </c>
      <c r="J4824" s="1" t="s">
        <v>34</v>
      </c>
      <c r="K4824" s="1" t="s">
        <v>35</v>
      </c>
    </row>
    <row r="4825" spans="1:11" ht="13.5" thickBot="1">
      <c r="A4825" s="30">
        <v>45413</v>
      </c>
      <c r="B4825" s="1" t="s">
        <v>13</v>
      </c>
      <c r="C4825" s="1" t="s">
        <v>290</v>
      </c>
      <c r="D4825" s="1" t="s">
        <v>76</v>
      </c>
      <c r="E4825" s="1" t="str">
        <f>+VLOOKUP(D4825,'[1]Exportar Hoja de Trabajo'!$B$2:$F$2549,2,0)</f>
        <v>RIONEGRO - JOSE M. CORDOVA</v>
      </c>
      <c r="F4825" s="1" t="s">
        <v>6</v>
      </c>
      <c r="G4825" s="1" t="s">
        <v>283</v>
      </c>
      <c r="H4825" s="1" t="s">
        <v>62</v>
      </c>
      <c r="I4825" s="5">
        <v>12</v>
      </c>
      <c r="J4825" s="1" t="s">
        <v>50</v>
      </c>
      <c r="K4825" s="1" t="s">
        <v>51</v>
      </c>
    </row>
    <row r="4826" spans="1:11" ht="13.5" thickBot="1">
      <c r="A4826" s="30">
        <v>45413</v>
      </c>
      <c r="B4826" s="1" t="s">
        <v>13</v>
      </c>
      <c r="C4826" s="1" t="s">
        <v>290</v>
      </c>
      <c r="D4826" s="1" t="s">
        <v>76</v>
      </c>
      <c r="E4826" s="1" t="str">
        <f>+VLOOKUP(D4826,'[1]Exportar Hoja de Trabajo'!$B$2:$F$2549,2,0)</f>
        <v>RIONEGRO - JOSE M. CORDOVA</v>
      </c>
      <c r="F4826" s="1" t="s">
        <v>6</v>
      </c>
      <c r="G4826" s="1" t="s">
        <v>283</v>
      </c>
      <c r="H4826" s="1" t="s">
        <v>126</v>
      </c>
      <c r="I4826" s="5">
        <v>32</v>
      </c>
      <c r="J4826" s="1" t="s">
        <v>127</v>
      </c>
      <c r="K4826" s="1" t="s">
        <v>128</v>
      </c>
    </row>
    <row r="4827" spans="1:11" ht="13.5" thickBot="1">
      <c r="A4827" s="30">
        <v>45413</v>
      </c>
      <c r="B4827" s="1" t="s">
        <v>13</v>
      </c>
      <c r="C4827" s="1" t="s">
        <v>290</v>
      </c>
      <c r="D4827" s="1" t="s">
        <v>76</v>
      </c>
      <c r="E4827" s="1" t="str">
        <f>+VLOOKUP(D4827,'[1]Exportar Hoja de Trabajo'!$B$2:$F$2549,2,0)</f>
        <v>RIONEGRO - JOSE M. CORDOVA</v>
      </c>
      <c r="F4827" s="1" t="s">
        <v>18</v>
      </c>
      <c r="G4827" s="1" t="s">
        <v>19</v>
      </c>
      <c r="H4827" s="1" t="s">
        <v>45</v>
      </c>
      <c r="I4827" s="5">
        <v>53</v>
      </c>
      <c r="J4827" s="1" t="s">
        <v>46</v>
      </c>
      <c r="K4827" s="1" t="s">
        <v>47</v>
      </c>
    </row>
    <row r="4828" spans="1:11" ht="13.5" thickBot="1">
      <c r="A4828" s="30">
        <v>45413</v>
      </c>
      <c r="B4828" s="1" t="s">
        <v>13</v>
      </c>
      <c r="C4828" s="1" t="s">
        <v>290</v>
      </c>
      <c r="D4828" s="1" t="s">
        <v>76</v>
      </c>
      <c r="E4828" s="1" t="str">
        <f>+VLOOKUP(D4828,'[1]Exportar Hoja de Trabajo'!$B$2:$F$2549,2,0)</f>
        <v>RIONEGRO - JOSE M. CORDOVA</v>
      </c>
      <c r="F4828" s="1" t="s">
        <v>18</v>
      </c>
      <c r="G4828" s="1" t="s">
        <v>19</v>
      </c>
      <c r="H4828" s="1" t="s">
        <v>45</v>
      </c>
      <c r="I4828" s="5">
        <v>1</v>
      </c>
      <c r="J4828" s="1" t="s">
        <v>82</v>
      </c>
      <c r="K4828" s="1" t="s">
        <v>83</v>
      </c>
    </row>
    <row r="4829" spans="1:11" ht="13.5" thickBot="1">
      <c r="A4829" s="30">
        <v>45413</v>
      </c>
      <c r="B4829" s="1" t="s">
        <v>13</v>
      </c>
      <c r="C4829" s="1" t="s">
        <v>290</v>
      </c>
      <c r="D4829" s="1" t="s">
        <v>76</v>
      </c>
      <c r="E4829" s="1" t="str">
        <f>+VLOOKUP(D4829,'[1]Exportar Hoja de Trabajo'!$B$2:$F$2549,2,0)</f>
        <v>RIONEGRO - JOSE M. CORDOVA</v>
      </c>
      <c r="F4829" s="1" t="s">
        <v>18</v>
      </c>
      <c r="G4829" s="1" t="s">
        <v>19</v>
      </c>
      <c r="H4829" s="1" t="s">
        <v>29</v>
      </c>
      <c r="I4829" s="5">
        <v>9</v>
      </c>
      <c r="J4829" s="1" t="s">
        <v>30</v>
      </c>
      <c r="K4829" s="1" t="s">
        <v>488</v>
      </c>
    </row>
    <row r="4830" spans="1:11" ht="13.5" thickBot="1">
      <c r="A4830" s="30">
        <v>45413</v>
      </c>
      <c r="B4830" s="1" t="s">
        <v>13</v>
      </c>
      <c r="C4830" s="1" t="s">
        <v>290</v>
      </c>
      <c r="D4830" s="1" t="s">
        <v>76</v>
      </c>
      <c r="E4830" s="1" t="str">
        <f>+VLOOKUP(D4830,'[1]Exportar Hoja de Trabajo'!$B$2:$F$2549,2,0)</f>
        <v>RIONEGRO - JOSE M. CORDOVA</v>
      </c>
      <c r="F4830" s="1" t="s">
        <v>18</v>
      </c>
      <c r="G4830" s="1" t="s">
        <v>19</v>
      </c>
      <c r="H4830" s="1" t="s">
        <v>79</v>
      </c>
      <c r="I4830" s="5">
        <v>3</v>
      </c>
      <c r="J4830" s="1" t="s">
        <v>46</v>
      </c>
      <c r="K4830" s="1" t="s">
        <v>47</v>
      </c>
    </row>
    <row r="4831" spans="1:11" ht="13.5" thickBot="1">
      <c r="A4831" s="30">
        <v>45413</v>
      </c>
      <c r="B4831" s="1" t="s">
        <v>13</v>
      </c>
      <c r="C4831" s="1" t="s">
        <v>290</v>
      </c>
      <c r="D4831" s="1" t="s">
        <v>76</v>
      </c>
      <c r="E4831" s="1" t="str">
        <f>+VLOOKUP(D4831,'[1]Exportar Hoja de Trabajo'!$B$2:$F$2549,2,0)</f>
        <v>RIONEGRO - JOSE M. CORDOVA</v>
      </c>
      <c r="F4831" s="1" t="s">
        <v>23</v>
      </c>
      <c r="G4831" s="1" t="s">
        <v>24</v>
      </c>
      <c r="H4831" s="1" t="s">
        <v>45</v>
      </c>
      <c r="I4831" s="5">
        <v>1</v>
      </c>
      <c r="J4831" s="1" t="s">
        <v>82</v>
      </c>
      <c r="K4831" s="1" t="s">
        <v>83</v>
      </c>
    </row>
    <row r="4832" spans="1:11" ht="13.5" thickBot="1">
      <c r="A4832" s="30">
        <v>45413</v>
      </c>
      <c r="B4832" s="1" t="s">
        <v>13</v>
      </c>
      <c r="C4832" s="1" t="s">
        <v>290</v>
      </c>
      <c r="D4832" s="1" t="s">
        <v>76</v>
      </c>
      <c r="E4832" s="1" t="str">
        <f>+VLOOKUP(D4832,'[1]Exportar Hoja de Trabajo'!$B$2:$F$2549,2,0)</f>
        <v>RIONEGRO - JOSE M. CORDOVA</v>
      </c>
      <c r="F4832" s="1" t="s">
        <v>23</v>
      </c>
      <c r="G4832" s="1" t="s">
        <v>24</v>
      </c>
      <c r="H4832" s="1" t="s">
        <v>29</v>
      </c>
      <c r="I4832" s="5">
        <v>12</v>
      </c>
      <c r="J4832" s="1" t="s">
        <v>82</v>
      </c>
      <c r="K4832" s="1" t="s">
        <v>83</v>
      </c>
    </row>
    <row r="4833" spans="1:11" ht="13.5" thickBot="1">
      <c r="A4833" s="30">
        <v>45413</v>
      </c>
      <c r="B4833" s="1" t="s">
        <v>13</v>
      </c>
      <c r="C4833" s="1" t="s">
        <v>290</v>
      </c>
      <c r="D4833" s="1" t="s">
        <v>76</v>
      </c>
      <c r="E4833" s="1" t="str">
        <f>+VLOOKUP(D4833,'[1]Exportar Hoja de Trabajo'!$B$2:$F$2549,2,0)</f>
        <v>RIONEGRO - JOSE M. CORDOVA</v>
      </c>
      <c r="F4833" s="1" t="s">
        <v>23</v>
      </c>
      <c r="G4833" s="1" t="s">
        <v>24</v>
      </c>
      <c r="H4833" s="1" t="s">
        <v>62</v>
      </c>
      <c r="I4833" s="5">
        <v>3</v>
      </c>
      <c r="J4833" s="1" t="s">
        <v>50</v>
      </c>
      <c r="K4833" s="1" t="s">
        <v>51</v>
      </c>
    </row>
    <row r="4834" spans="1:11" ht="13.5" thickBot="1">
      <c r="A4834" s="30">
        <v>45413</v>
      </c>
      <c r="B4834" s="1" t="s">
        <v>13</v>
      </c>
      <c r="C4834" s="1" t="s">
        <v>290</v>
      </c>
      <c r="D4834" s="1" t="s">
        <v>76</v>
      </c>
      <c r="E4834" s="1" t="str">
        <f>+VLOOKUP(D4834,'[1]Exportar Hoja de Trabajo'!$B$2:$F$2549,2,0)</f>
        <v>RIONEGRO - JOSE M. CORDOVA</v>
      </c>
      <c r="F4834" s="1" t="s">
        <v>23</v>
      </c>
      <c r="G4834" s="1" t="s">
        <v>24</v>
      </c>
      <c r="H4834" s="1" t="s">
        <v>79</v>
      </c>
      <c r="I4834" s="5">
        <v>5</v>
      </c>
      <c r="J4834" s="1" t="s">
        <v>80</v>
      </c>
      <c r="K4834" s="1" t="s">
        <v>81</v>
      </c>
    </row>
    <row r="4835" spans="1:11" ht="13.5" thickBot="1">
      <c r="A4835" s="30">
        <v>45413</v>
      </c>
      <c r="B4835" s="1" t="s">
        <v>13</v>
      </c>
      <c r="C4835" s="1" t="s">
        <v>290</v>
      </c>
      <c r="D4835" s="1" t="s">
        <v>76</v>
      </c>
      <c r="E4835" s="1" t="str">
        <f>+VLOOKUP(D4835,'[1]Exportar Hoja de Trabajo'!$B$2:$F$2549,2,0)</f>
        <v>RIONEGRO - JOSE M. CORDOVA</v>
      </c>
      <c r="F4835" s="1" t="s">
        <v>27</v>
      </c>
      <c r="G4835" s="1" t="s">
        <v>28</v>
      </c>
      <c r="H4835" s="1" t="s">
        <v>45</v>
      </c>
      <c r="I4835" s="5">
        <v>1</v>
      </c>
      <c r="J4835" s="1" t="s">
        <v>82</v>
      </c>
      <c r="K4835" s="1" t="s">
        <v>83</v>
      </c>
    </row>
    <row r="4836" spans="1:11" ht="13.5" thickBot="1">
      <c r="A4836" s="30">
        <v>45413</v>
      </c>
      <c r="B4836" s="1" t="s">
        <v>13</v>
      </c>
      <c r="C4836" s="1" t="s">
        <v>290</v>
      </c>
      <c r="D4836" s="1" t="s">
        <v>76</v>
      </c>
      <c r="E4836" s="1" t="str">
        <f>+VLOOKUP(D4836,'[1]Exportar Hoja de Trabajo'!$B$2:$F$2549,2,0)</f>
        <v>RIONEGRO - JOSE M. CORDOVA</v>
      </c>
      <c r="F4836" s="1" t="s">
        <v>27</v>
      </c>
      <c r="G4836" s="1" t="s">
        <v>28</v>
      </c>
      <c r="H4836" s="1" t="s">
        <v>29</v>
      </c>
      <c r="I4836" s="5">
        <v>1851</v>
      </c>
      <c r="J4836" s="1" t="s">
        <v>46</v>
      </c>
      <c r="K4836" s="1" t="s">
        <v>47</v>
      </c>
    </row>
    <row r="4837" spans="1:11" ht="13.5" thickBot="1">
      <c r="A4837" s="30">
        <v>45413</v>
      </c>
      <c r="B4837" s="1" t="s">
        <v>13</v>
      </c>
      <c r="C4837" s="1" t="s">
        <v>290</v>
      </c>
      <c r="D4837" s="1" t="s">
        <v>76</v>
      </c>
      <c r="E4837" s="1" t="str">
        <f>+VLOOKUP(D4837,'[1]Exportar Hoja de Trabajo'!$B$2:$F$2549,2,0)</f>
        <v>RIONEGRO - JOSE M. CORDOVA</v>
      </c>
      <c r="F4837" s="1" t="s">
        <v>27</v>
      </c>
      <c r="G4837" s="1" t="s">
        <v>28</v>
      </c>
      <c r="H4837" s="1" t="s">
        <v>67</v>
      </c>
      <c r="I4837" s="5">
        <v>30</v>
      </c>
      <c r="J4837" s="1" t="s">
        <v>68</v>
      </c>
      <c r="K4837" s="1" t="s">
        <v>69</v>
      </c>
    </row>
    <row r="4838" spans="1:11" ht="13.5" thickBot="1">
      <c r="A4838" s="30">
        <v>45413</v>
      </c>
      <c r="B4838" s="1" t="s">
        <v>13</v>
      </c>
      <c r="C4838" s="1" t="s">
        <v>290</v>
      </c>
      <c r="D4838" s="1" t="s">
        <v>76</v>
      </c>
      <c r="E4838" s="1" t="str">
        <f>+VLOOKUP(D4838,'[1]Exportar Hoja de Trabajo'!$B$2:$F$2549,2,0)</f>
        <v>RIONEGRO - JOSE M. CORDOVA</v>
      </c>
      <c r="F4838" s="1" t="s">
        <v>38</v>
      </c>
      <c r="G4838" s="1" t="s">
        <v>39</v>
      </c>
      <c r="H4838" s="1" t="s">
        <v>29</v>
      </c>
      <c r="I4838" s="5">
        <v>4</v>
      </c>
      <c r="J4838" s="1" t="s">
        <v>82</v>
      </c>
      <c r="K4838" s="1" t="s">
        <v>83</v>
      </c>
    </row>
    <row r="4839" spans="1:11" ht="13.5" thickBot="1">
      <c r="A4839" s="30">
        <v>45413</v>
      </c>
      <c r="B4839" s="1" t="s">
        <v>13</v>
      </c>
      <c r="C4839" s="1" t="s">
        <v>290</v>
      </c>
      <c r="D4839" s="1" t="s">
        <v>76</v>
      </c>
      <c r="E4839" s="1" t="str">
        <f>+VLOOKUP(D4839,'[1]Exportar Hoja de Trabajo'!$B$2:$F$2549,2,0)</f>
        <v>RIONEGRO - JOSE M. CORDOVA</v>
      </c>
      <c r="F4839" s="1" t="s">
        <v>59</v>
      </c>
      <c r="G4839" s="1" t="s">
        <v>60</v>
      </c>
      <c r="H4839" s="1" t="s">
        <v>29</v>
      </c>
      <c r="I4839" s="5">
        <v>16</v>
      </c>
      <c r="J4839" s="1" t="s">
        <v>46</v>
      </c>
      <c r="K4839" s="1" t="s">
        <v>47</v>
      </c>
    </row>
    <row r="4840" spans="1:11" ht="13.5" thickBot="1">
      <c r="A4840" s="30">
        <v>45413</v>
      </c>
      <c r="B4840" s="1" t="s">
        <v>13</v>
      </c>
      <c r="C4840" s="1" t="s">
        <v>290</v>
      </c>
      <c r="D4840" s="1" t="s">
        <v>84</v>
      </c>
      <c r="E4840" s="1" t="str">
        <f>+VLOOKUP(D4840,'[1]Exportar Hoja de Trabajo'!$B$2:$F$2549,2,0)</f>
        <v>MONTERIA - LOS GARZONES</v>
      </c>
      <c r="F4840" s="1" t="s">
        <v>32</v>
      </c>
      <c r="G4840" s="1" t="s">
        <v>33</v>
      </c>
      <c r="H4840" s="1" t="s">
        <v>45</v>
      </c>
      <c r="I4840" s="5">
        <v>6</v>
      </c>
      <c r="J4840" s="1" t="s">
        <v>46</v>
      </c>
      <c r="K4840" s="1" t="s">
        <v>47</v>
      </c>
    </row>
    <row r="4841" spans="1:11" ht="13.5" thickBot="1">
      <c r="A4841" s="30">
        <v>45413</v>
      </c>
      <c r="B4841" s="1" t="s">
        <v>13</v>
      </c>
      <c r="C4841" s="1" t="s">
        <v>290</v>
      </c>
      <c r="D4841" s="1" t="s">
        <v>84</v>
      </c>
      <c r="E4841" s="1" t="str">
        <f>+VLOOKUP(D4841,'[1]Exportar Hoja de Trabajo'!$B$2:$F$2549,2,0)</f>
        <v>MONTERIA - LOS GARZONES</v>
      </c>
      <c r="F4841" s="1" t="s">
        <v>6</v>
      </c>
      <c r="G4841" s="1" t="s">
        <v>283</v>
      </c>
      <c r="H4841" s="1" t="s">
        <v>45</v>
      </c>
      <c r="I4841" s="5">
        <v>36</v>
      </c>
      <c r="J4841" s="1" t="s">
        <v>46</v>
      </c>
      <c r="K4841" s="1" t="s">
        <v>47</v>
      </c>
    </row>
    <row r="4842" spans="1:11" ht="13.5" thickBot="1">
      <c r="A4842" s="30">
        <v>45413</v>
      </c>
      <c r="B4842" s="1" t="s">
        <v>13</v>
      </c>
      <c r="C4842" s="1" t="s">
        <v>290</v>
      </c>
      <c r="D4842" s="1" t="s">
        <v>84</v>
      </c>
      <c r="E4842" s="1" t="str">
        <f>+VLOOKUP(D4842,'[1]Exportar Hoja de Trabajo'!$B$2:$F$2549,2,0)</f>
        <v>MONTERIA - LOS GARZONES</v>
      </c>
      <c r="F4842" s="1" t="s">
        <v>6</v>
      </c>
      <c r="G4842" s="1" t="s">
        <v>283</v>
      </c>
      <c r="H4842" s="1" t="s">
        <v>20</v>
      </c>
      <c r="I4842" s="5">
        <v>5</v>
      </c>
      <c r="J4842" s="1" t="s">
        <v>175</v>
      </c>
      <c r="K4842" s="1" t="s">
        <v>176</v>
      </c>
    </row>
    <row r="4843" spans="1:11" ht="13.5" thickBot="1">
      <c r="A4843" s="30">
        <v>45413</v>
      </c>
      <c r="B4843" s="1" t="s">
        <v>13</v>
      </c>
      <c r="C4843" s="1" t="s">
        <v>290</v>
      </c>
      <c r="D4843" s="1" t="s">
        <v>84</v>
      </c>
      <c r="E4843" s="1" t="str">
        <f>+VLOOKUP(D4843,'[1]Exportar Hoja de Trabajo'!$B$2:$F$2549,2,0)</f>
        <v>MONTERIA - LOS GARZONES</v>
      </c>
      <c r="F4843" s="1" t="s">
        <v>65</v>
      </c>
      <c r="G4843" s="1" t="s">
        <v>66</v>
      </c>
      <c r="H4843" s="1" t="s">
        <v>29</v>
      </c>
      <c r="I4843" s="5">
        <v>1</v>
      </c>
      <c r="J4843" s="1" t="s">
        <v>30</v>
      </c>
      <c r="K4843" s="1" t="s">
        <v>488</v>
      </c>
    </row>
    <row r="4844" spans="1:11" ht="13.5" thickBot="1">
      <c r="A4844" s="30">
        <v>45413</v>
      </c>
      <c r="B4844" s="1" t="s">
        <v>13</v>
      </c>
      <c r="C4844" s="1" t="s">
        <v>290</v>
      </c>
      <c r="D4844" s="1" t="s">
        <v>84</v>
      </c>
      <c r="E4844" s="1" t="str">
        <f>+VLOOKUP(D4844,'[1]Exportar Hoja de Trabajo'!$B$2:$F$2549,2,0)</f>
        <v>MONTERIA - LOS GARZONES</v>
      </c>
      <c r="F4844" s="1" t="s">
        <v>23</v>
      </c>
      <c r="G4844" s="1" t="s">
        <v>24</v>
      </c>
      <c r="H4844" s="1" t="s">
        <v>29</v>
      </c>
      <c r="I4844" s="5">
        <v>271</v>
      </c>
      <c r="J4844" s="1" t="s">
        <v>46</v>
      </c>
      <c r="K4844" s="1" t="s">
        <v>47</v>
      </c>
    </row>
    <row r="4845" spans="1:11" ht="13.5" thickBot="1">
      <c r="A4845" s="30">
        <v>45413</v>
      </c>
      <c r="B4845" s="1" t="s">
        <v>13</v>
      </c>
      <c r="C4845" s="1" t="s">
        <v>290</v>
      </c>
      <c r="D4845" s="1" t="s">
        <v>84</v>
      </c>
      <c r="E4845" s="1" t="str">
        <f>+VLOOKUP(D4845,'[1]Exportar Hoja de Trabajo'!$B$2:$F$2549,2,0)</f>
        <v>MONTERIA - LOS GARZONES</v>
      </c>
      <c r="F4845" s="1" t="s">
        <v>23</v>
      </c>
      <c r="G4845" s="1" t="s">
        <v>24</v>
      </c>
      <c r="H4845" s="1" t="s">
        <v>29</v>
      </c>
      <c r="I4845" s="5">
        <v>123</v>
      </c>
      <c r="J4845" s="1" t="s">
        <v>30</v>
      </c>
      <c r="K4845" s="1" t="s">
        <v>488</v>
      </c>
    </row>
    <row r="4846" spans="1:11" ht="13.5" thickBot="1">
      <c r="A4846" s="30">
        <v>45413</v>
      </c>
      <c r="B4846" s="1" t="s">
        <v>13</v>
      </c>
      <c r="C4846" s="1" t="s">
        <v>290</v>
      </c>
      <c r="D4846" s="1" t="s">
        <v>86</v>
      </c>
      <c r="E4846" s="1" t="str">
        <f>+VLOOKUP(D4846,'[1]Exportar Hoja de Trabajo'!$B$2:$F$2549,2,0)</f>
        <v>PEREIRA - MATECAÑA</v>
      </c>
      <c r="F4846" s="1" t="s">
        <v>18</v>
      </c>
      <c r="G4846" s="1" t="s">
        <v>19</v>
      </c>
      <c r="H4846" s="1" t="s">
        <v>29</v>
      </c>
      <c r="I4846" s="5">
        <v>160</v>
      </c>
      <c r="J4846" s="1" t="s">
        <v>30</v>
      </c>
      <c r="K4846" s="1" t="s">
        <v>488</v>
      </c>
    </row>
    <row r="4847" spans="1:11" ht="13.5" thickBot="1">
      <c r="A4847" s="30">
        <v>45413</v>
      </c>
      <c r="B4847" s="1" t="s">
        <v>13</v>
      </c>
      <c r="C4847" s="1" t="s">
        <v>290</v>
      </c>
      <c r="D4847" s="1" t="s">
        <v>86</v>
      </c>
      <c r="E4847" s="1" t="str">
        <f>+VLOOKUP(D4847,'[1]Exportar Hoja de Trabajo'!$B$2:$F$2549,2,0)</f>
        <v>PEREIRA - MATECAÑA</v>
      </c>
      <c r="F4847" s="1" t="s">
        <v>18</v>
      </c>
      <c r="G4847" s="1" t="s">
        <v>19</v>
      </c>
      <c r="H4847" s="1" t="s">
        <v>15</v>
      </c>
      <c r="I4847" s="5">
        <v>55</v>
      </c>
      <c r="J4847" s="1" t="s">
        <v>25</v>
      </c>
      <c r="K4847" s="1" t="s">
        <v>26</v>
      </c>
    </row>
    <row r="4848" spans="1:11" ht="13.5" thickBot="1">
      <c r="A4848" s="30">
        <v>45413</v>
      </c>
      <c r="B4848" s="1" t="s">
        <v>162</v>
      </c>
      <c r="C4848" s="1" t="s">
        <v>299</v>
      </c>
      <c r="D4848" s="1" t="s">
        <v>76</v>
      </c>
      <c r="E4848" s="1" t="str">
        <f>+VLOOKUP(D4848,'[1]Exportar Hoja de Trabajo'!$B$2:$F$2549,2,0)</f>
        <v>RIONEGRO - JOSE M. CORDOVA</v>
      </c>
      <c r="F4848" s="1" t="s">
        <v>18</v>
      </c>
      <c r="G4848" s="1" t="s">
        <v>19</v>
      </c>
      <c r="H4848" s="1" t="s">
        <v>138</v>
      </c>
      <c r="I4848" s="5">
        <v>7</v>
      </c>
      <c r="J4848" s="1" t="s">
        <v>131</v>
      </c>
      <c r="K4848" s="1" t="s">
        <v>132</v>
      </c>
    </row>
    <row r="4849" spans="1:11" ht="13.5" thickBot="1">
      <c r="A4849" s="30">
        <v>45413</v>
      </c>
      <c r="B4849" s="1" t="s">
        <v>162</v>
      </c>
      <c r="C4849" s="1" t="s">
        <v>299</v>
      </c>
      <c r="D4849" s="1" t="s">
        <v>76</v>
      </c>
      <c r="E4849" s="1" t="str">
        <f>+VLOOKUP(D4849,'[1]Exportar Hoja de Trabajo'!$B$2:$F$2549,2,0)</f>
        <v>RIONEGRO - JOSE M. CORDOVA</v>
      </c>
      <c r="F4849" s="1" t="s">
        <v>32</v>
      </c>
      <c r="G4849" s="1" t="s">
        <v>33</v>
      </c>
      <c r="H4849" s="1" t="s">
        <v>133</v>
      </c>
      <c r="I4849" s="5">
        <v>1</v>
      </c>
      <c r="J4849" s="1" t="s">
        <v>131</v>
      </c>
      <c r="K4849" s="1" t="s">
        <v>132</v>
      </c>
    </row>
    <row r="4850" spans="1:11" ht="13.5" thickBot="1">
      <c r="A4850" s="30">
        <v>45413</v>
      </c>
      <c r="B4850" s="1" t="s">
        <v>162</v>
      </c>
      <c r="C4850" s="1" t="s">
        <v>299</v>
      </c>
      <c r="D4850" s="1" t="s">
        <v>76</v>
      </c>
      <c r="E4850" s="1" t="str">
        <f>+VLOOKUP(D4850,'[1]Exportar Hoja de Trabajo'!$B$2:$F$2549,2,0)</f>
        <v>RIONEGRO - JOSE M. CORDOVA</v>
      </c>
      <c r="F4850" s="1" t="s">
        <v>59</v>
      </c>
      <c r="G4850" s="1" t="s">
        <v>60</v>
      </c>
      <c r="H4850" s="1" t="s">
        <v>149</v>
      </c>
      <c r="I4850" s="5">
        <v>4</v>
      </c>
      <c r="J4850" s="1" t="s">
        <v>131</v>
      </c>
      <c r="K4850" s="1" t="s">
        <v>132</v>
      </c>
    </row>
    <row r="4851" spans="1:11" ht="13.5" thickBot="1">
      <c r="A4851" s="30">
        <v>45413</v>
      </c>
      <c r="B4851" s="1" t="s">
        <v>162</v>
      </c>
      <c r="C4851" s="1" t="s">
        <v>299</v>
      </c>
      <c r="D4851" s="1" t="s">
        <v>76</v>
      </c>
      <c r="E4851" s="1" t="str">
        <f>+VLOOKUP(D4851,'[1]Exportar Hoja de Trabajo'!$B$2:$F$2549,2,0)</f>
        <v>RIONEGRO - JOSE M. CORDOVA</v>
      </c>
      <c r="F4851" s="1" t="s">
        <v>59</v>
      </c>
      <c r="G4851" s="1" t="s">
        <v>60</v>
      </c>
      <c r="H4851" s="1" t="s">
        <v>208</v>
      </c>
      <c r="I4851" s="5">
        <v>3</v>
      </c>
      <c r="J4851" s="1" t="s">
        <v>131</v>
      </c>
      <c r="K4851" s="1" t="s">
        <v>132</v>
      </c>
    </row>
    <row r="4852" spans="1:11" ht="13.5" thickBot="1">
      <c r="A4852" s="30">
        <v>45413</v>
      </c>
      <c r="B4852" s="1" t="s">
        <v>162</v>
      </c>
      <c r="C4852" s="1" t="s">
        <v>299</v>
      </c>
      <c r="D4852" s="1" t="s">
        <v>76</v>
      </c>
      <c r="E4852" s="1" t="str">
        <f>+VLOOKUP(D4852,'[1]Exportar Hoja de Trabajo'!$B$2:$F$2549,2,0)</f>
        <v>RIONEGRO - JOSE M. CORDOVA</v>
      </c>
      <c r="F4852" s="1" t="s">
        <v>59</v>
      </c>
      <c r="G4852" s="1" t="s">
        <v>60</v>
      </c>
      <c r="H4852" s="1" t="s">
        <v>215</v>
      </c>
      <c r="I4852" s="5">
        <v>2</v>
      </c>
      <c r="J4852" s="1" t="s">
        <v>131</v>
      </c>
      <c r="K4852" s="1" t="s">
        <v>132</v>
      </c>
    </row>
    <row r="4853" spans="1:11" ht="13.5" thickBot="1">
      <c r="A4853" s="30">
        <v>45413</v>
      </c>
      <c r="B4853" s="1" t="s">
        <v>162</v>
      </c>
      <c r="C4853" s="1" t="s">
        <v>299</v>
      </c>
      <c r="D4853" s="1" t="s">
        <v>76</v>
      </c>
      <c r="E4853" s="1" t="str">
        <f>+VLOOKUP(D4853,'[1]Exportar Hoja de Trabajo'!$B$2:$F$2549,2,0)</f>
        <v>RIONEGRO - JOSE M. CORDOVA</v>
      </c>
      <c r="F4853" s="1" t="s">
        <v>6</v>
      </c>
      <c r="G4853" s="1" t="s">
        <v>283</v>
      </c>
      <c r="H4853" s="1" t="s">
        <v>215</v>
      </c>
      <c r="I4853" s="5">
        <v>1</v>
      </c>
      <c r="J4853" s="1" t="s">
        <v>131</v>
      </c>
      <c r="K4853" s="1" t="s">
        <v>132</v>
      </c>
    </row>
    <row r="4854" spans="1:11" ht="13.5" thickBot="1">
      <c r="A4854" s="30">
        <v>45413</v>
      </c>
      <c r="B4854" s="1" t="s">
        <v>162</v>
      </c>
      <c r="C4854" s="1" t="s">
        <v>299</v>
      </c>
      <c r="D4854" s="1" t="s">
        <v>76</v>
      </c>
      <c r="E4854" s="1" t="str">
        <f>+VLOOKUP(D4854,'[1]Exportar Hoja de Trabajo'!$B$2:$F$2549,2,0)</f>
        <v>RIONEGRO - JOSE M. CORDOVA</v>
      </c>
      <c r="F4854" s="1" t="s">
        <v>59</v>
      </c>
      <c r="G4854" s="1" t="s">
        <v>60</v>
      </c>
      <c r="H4854" s="1" t="s">
        <v>218</v>
      </c>
      <c r="I4854" s="5">
        <v>2</v>
      </c>
      <c r="J4854" s="1" t="s">
        <v>131</v>
      </c>
      <c r="K4854" s="1" t="s">
        <v>132</v>
      </c>
    </row>
    <row r="4855" spans="1:11" ht="13.5" thickBot="1">
      <c r="A4855" s="30">
        <v>45413</v>
      </c>
      <c r="B4855" s="1" t="s">
        <v>172</v>
      </c>
      <c r="C4855" s="1" t="s">
        <v>295</v>
      </c>
      <c r="D4855" s="1" t="s">
        <v>140</v>
      </c>
      <c r="E4855" s="1" t="str">
        <f>+VLOOKUP(D4855,'[1]Exportar Hoja de Trabajo'!$B$2:$F$2549,2,0)</f>
        <v>MEDELLIN - OLAYA HERRERA</v>
      </c>
      <c r="F4855" s="1" t="s">
        <v>40</v>
      </c>
      <c r="G4855" s="1" t="s">
        <v>41</v>
      </c>
      <c r="H4855" s="1" t="s">
        <v>147</v>
      </c>
      <c r="I4855" s="5">
        <v>60</v>
      </c>
      <c r="J4855" s="1" t="s">
        <v>173</v>
      </c>
      <c r="K4855" s="1" t="s">
        <v>174</v>
      </c>
    </row>
    <row r="4856" spans="1:11" ht="13.5" thickBot="1">
      <c r="A4856" s="30">
        <v>45413</v>
      </c>
      <c r="B4856" s="1" t="s">
        <v>13</v>
      </c>
      <c r="C4856" s="1" t="s">
        <v>290</v>
      </c>
      <c r="D4856" s="1" t="s">
        <v>87</v>
      </c>
      <c r="E4856" s="1" t="str">
        <f>+VLOOKUP(D4856,'[1]Exportar Hoja de Trabajo'!$B$2:$F$2549,2,0)</f>
        <v>PASTO - ANTONIO NARIQO</v>
      </c>
      <c r="F4856" s="1" t="s">
        <v>18</v>
      </c>
      <c r="G4856" s="1" t="s">
        <v>19</v>
      </c>
      <c r="H4856" s="1" t="s">
        <v>29</v>
      </c>
      <c r="I4856" s="5">
        <v>48</v>
      </c>
      <c r="J4856" s="1" t="s">
        <v>30</v>
      </c>
      <c r="K4856" s="1" t="s">
        <v>488</v>
      </c>
    </row>
    <row r="4857" spans="1:11" ht="13.5" thickBot="1">
      <c r="A4857" s="30">
        <v>45413</v>
      </c>
      <c r="B4857" s="1" t="s">
        <v>13</v>
      </c>
      <c r="C4857" s="1" t="s">
        <v>290</v>
      </c>
      <c r="D4857" s="1" t="s">
        <v>88</v>
      </c>
      <c r="E4857" s="1" t="str">
        <f>+VLOOKUP(D4857,'[1]Exportar Hoja de Trabajo'!$B$2:$F$2549,2,0)</f>
        <v>ALMIRANTE PADILLA</v>
      </c>
      <c r="F4857" s="1" t="s">
        <v>23</v>
      </c>
      <c r="G4857" s="1" t="s">
        <v>24</v>
      </c>
      <c r="H4857" s="1" t="s">
        <v>45</v>
      </c>
      <c r="I4857" s="5">
        <v>11</v>
      </c>
      <c r="J4857" s="1" t="s">
        <v>46</v>
      </c>
      <c r="K4857" s="1" t="s">
        <v>47</v>
      </c>
    </row>
    <row r="4858" spans="1:11" ht="13.5" thickBot="1">
      <c r="A4858" s="30">
        <v>45413</v>
      </c>
      <c r="B4858" s="1" t="s">
        <v>13</v>
      </c>
      <c r="C4858" s="1" t="s">
        <v>290</v>
      </c>
      <c r="D4858" s="1" t="s">
        <v>88</v>
      </c>
      <c r="E4858" s="1" t="str">
        <f>+VLOOKUP(D4858,'[1]Exportar Hoja de Trabajo'!$B$2:$F$2549,2,0)</f>
        <v>ALMIRANTE PADILLA</v>
      </c>
      <c r="F4858" s="1" t="s">
        <v>23</v>
      </c>
      <c r="G4858" s="1" t="s">
        <v>24</v>
      </c>
      <c r="H4858" s="1" t="s">
        <v>29</v>
      </c>
      <c r="I4858" s="5">
        <v>54</v>
      </c>
      <c r="J4858" s="1" t="s">
        <v>30</v>
      </c>
      <c r="K4858" s="1" t="s">
        <v>488</v>
      </c>
    </row>
    <row r="4859" spans="1:11" ht="13.5" thickBot="1">
      <c r="A4859" s="30">
        <v>45413</v>
      </c>
      <c r="B4859" s="1" t="s">
        <v>13</v>
      </c>
      <c r="C4859" s="1" t="s">
        <v>290</v>
      </c>
      <c r="D4859" s="1" t="s">
        <v>89</v>
      </c>
      <c r="E4859" s="1" t="str">
        <f>+VLOOKUP(D4859,'[1]Exportar Hoja de Trabajo'!$B$2:$F$2549,2,0)</f>
        <v>SIMON BOLIVAR</v>
      </c>
      <c r="F4859" s="1" t="s">
        <v>32</v>
      </c>
      <c r="G4859" s="1" t="s">
        <v>33</v>
      </c>
      <c r="H4859" s="1" t="s">
        <v>62</v>
      </c>
      <c r="I4859" s="5">
        <v>1</v>
      </c>
      <c r="J4859" s="1" t="s">
        <v>50</v>
      </c>
      <c r="K4859" s="1" t="s">
        <v>51</v>
      </c>
    </row>
    <row r="4860" spans="1:11" ht="13.5" thickBot="1">
      <c r="A4860" s="30">
        <v>45413</v>
      </c>
      <c r="B4860" s="1" t="s">
        <v>13</v>
      </c>
      <c r="C4860" s="1" t="s">
        <v>290</v>
      </c>
      <c r="D4860" s="1" t="s">
        <v>89</v>
      </c>
      <c r="E4860" s="1" t="str">
        <f>+VLOOKUP(D4860,'[1]Exportar Hoja de Trabajo'!$B$2:$F$2549,2,0)</f>
        <v>SIMON BOLIVAR</v>
      </c>
      <c r="F4860" s="1" t="s">
        <v>32</v>
      </c>
      <c r="G4860" s="1" t="s">
        <v>33</v>
      </c>
      <c r="H4860" s="1" t="s">
        <v>120</v>
      </c>
      <c r="I4860" s="5">
        <v>13</v>
      </c>
      <c r="J4860" s="1" t="s">
        <v>115</v>
      </c>
      <c r="K4860" s="1" t="s">
        <v>116</v>
      </c>
    </row>
    <row r="4861" spans="1:11" ht="13.5" thickBot="1">
      <c r="A4861" s="30">
        <v>45413</v>
      </c>
      <c r="B4861" s="1" t="s">
        <v>13</v>
      </c>
      <c r="C4861" s="1" t="s">
        <v>290</v>
      </c>
      <c r="D4861" s="1" t="s">
        <v>89</v>
      </c>
      <c r="E4861" s="1" t="str">
        <f>+VLOOKUP(D4861,'[1]Exportar Hoja de Trabajo'!$B$2:$F$2549,2,0)</f>
        <v>SIMON BOLIVAR</v>
      </c>
      <c r="F4861" s="1" t="s">
        <v>6</v>
      </c>
      <c r="G4861" s="1" t="s">
        <v>283</v>
      </c>
      <c r="H4861" s="1" t="s">
        <v>15</v>
      </c>
      <c r="I4861" s="5">
        <v>409</v>
      </c>
      <c r="J4861" s="1" t="s">
        <v>16</v>
      </c>
      <c r="K4861" s="1" t="s">
        <v>17</v>
      </c>
    </row>
    <row r="4862" spans="1:11" ht="13.5" thickBot="1">
      <c r="A4862" s="30">
        <v>45413</v>
      </c>
      <c r="B4862" s="1" t="s">
        <v>13</v>
      </c>
      <c r="C4862" s="1" t="s">
        <v>290</v>
      </c>
      <c r="D4862" s="1" t="s">
        <v>89</v>
      </c>
      <c r="E4862" s="1" t="str">
        <f>+VLOOKUP(D4862,'[1]Exportar Hoja de Trabajo'!$B$2:$F$2549,2,0)</f>
        <v>SIMON BOLIVAR</v>
      </c>
      <c r="F4862" s="1" t="s">
        <v>38</v>
      </c>
      <c r="G4862" s="1" t="s">
        <v>39</v>
      </c>
      <c r="H4862" s="1" t="s">
        <v>15</v>
      </c>
      <c r="I4862" s="5">
        <v>1</v>
      </c>
      <c r="J4862" s="1" t="s">
        <v>16</v>
      </c>
      <c r="K4862" s="1" t="s">
        <v>17</v>
      </c>
    </row>
    <row r="4863" spans="1:11" ht="13.5" thickBot="1">
      <c r="A4863" s="30">
        <v>45413</v>
      </c>
      <c r="B4863" s="1" t="s">
        <v>13</v>
      </c>
      <c r="C4863" s="1" t="s">
        <v>290</v>
      </c>
      <c r="D4863" s="1" t="s">
        <v>89</v>
      </c>
      <c r="E4863" s="1" t="str">
        <f>+VLOOKUP(D4863,'[1]Exportar Hoja de Trabajo'!$B$2:$F$2549,2,0)</f>
        <v>SIMON BOLIVAR</v>
      </c>
      <c r="F4863" s="1" t="s">
        <v>40</v>
      </c>
      <c r="G4863" s="1" t="s">
        <v>41</v>
      </c>
      <c r="H4863" s="1" t="s">
        <v>120</v>
      </c>
      <c r="I4863" s="5">
        <v>1</v>
      </c>
      <c r="J4863" s="1" t="s">
        <v>115</v>
      </c>
      <c r="K4863" s="1" t="s">
        <v>116</v>
      </c>
    </row>
    <row r="4864" spans="1:11" ht="13.5" thickBot="1">
      <c r="A4864" s="30">
        <v>45413</v>
      </c>
      <c r="B4864" s="1" t="s">
        <v>186</v>
      </c>
      <c r="C4864" s="1" t="s">
        <v>297</v>
      </c>
      <c r="D4864" s="1" t="s">
        <v>5</v>
      </c>
      <c r="E4864" s="1" t="str">
        <f>+VLOOKUP(D4864,'[1]Exportar Hoja de Trabajo'!$B$2:$F$2549,2,0)</f>
        <v>BOGOTA - EL DORADO LUIS CARLOS GALAN SARMIENTO</v>
      </c>
      <c r="F4864" s="1" t="s">
        <v>65</v>
      </c>
      <c r="G4864" s="1" t="s">
        <v>66</v>
      </c>
      <c r="H4864" s="1" t="s">
        <v>52</v>
      </c>
      <c r="I4864" s="5">
        <v>4</v>
      </c>
      <c r="J4864" s="1" t="s">
        <v>111</v>
      </c>
      <c r="K4864" s="1" t="s">
        <v>256</v>
      </c>
    </row>
    <row r="4865" spans="1:11" ht="13.5" thickBot="1">
      <c r="A4865" s="30">
        <v>45413</v>
      </c>
      <c r="B4865" s="1" t="s">
        <v>186</v>
      </c>
      <c r="C4865" s="1" t="s">
        <v>297</v>
      </c>
      <c r="D4865" s="1" t="s">
        <v>5</v>
      </c>
      <c r="E4865" s="1" t="str">
        <f>+VLOOKUP(D4865,'[1]Exportar Hoja de Trabajo'!$B$2:$F$2549,2,0)</f>
        <v>BOGOTA - EL DORADO LUIS CARLOS GALAN SARMIENTO</v>
      </c>
      <c r="F4865" s="1" t="s">
        <v>18</v>
      </c>
      <c r="G4865" s="1" t="s">
        <v>19</v>
      </c>
      <c r="H4865" s="1" t="s">
        <v>52</v>
      </c>
      <c r="I4865" s="5">
        <v>2</v>
      </c>
      <c r="J4865" s="1" t="s">
        <v>111</v>
      </c>
      <c r="K4865" s="1" t="s">
        <v>256</v>
      </c>
    </row>
    <row r="4866" spans="1:11" ht="13.5" thickBot="1">
      <c r="A4866" s="30">
        <v>45413</v>
      </c>
      <c r="B4866" s="1" t="s">
        <v>186</v>
      </c>
      <c r="C4866" s="1" t="s">
        <v>297</v>
      </c>
      <c r="D4866" s="1" t="s">
        <v>5</v>
      </c>
      <c r="E4866" s="1" t="str">
        <f>+VLOOKUP(D4866,'[1]Exportar Hoja de Trabajo'!$B$2:$F$2549,2,0)</f>
        <v>BOGOTA - EL DORADO LUIS CARLOS GALAN SARMIENTO</v>
      </c>
      <c r="F4866" s="1" t="s">
        <v>6</v>
      </c>
      <c r="G4866" s="1" t="s">
        <v>283</v>
      </c>
      <c r="H4866" s="1" t="s">
        <v>52</v>
      </c>
      <c r="I4866" s="5">
        <v>1</v>
      </c>
      <c r="J4866" s="1" t="s">
        <v>191</v>
      </c>
      <c r="K4866" s="1" t="s">
        <v>192</v>
      </c>
    </row>
    <row r="4867" spans="1:11" ht="13.5" thickBot="1">
      <c r="A4867" s="30">
        <v>45413</v>
      </c>
      <c r="B4867" s="1" t="s">
        <v>186</v>
      </c>
      <c r="C4867" s="1" t="s">
        <v>297</v>
      </c>
      <c r="D4867" s="1" t="s">
        <v>5</v>
      </c>
      <c r="E4867" s="1" t="str">
        <f>+VLOOKUP(D4867,'[1]Exportar Hoja de Trabajo'!$B$2:$F$2549,2,0)</f>
        <v>BOGOTA - EL DORADO LUIS CARLOS GALAN SARMIENTO</v>
      </c>
      <c r="F4867" s="1" t="s">
        <v>40</v>
      </c>
      <c r="G4867" s="1" t="s">
        <v>41</v>
      </c>
      <c r="H4867" s="1" t="s">
        <v>193</v>
      </c>
      <c r="I4867" s="5">
        <v>2</v>
      </c>
      <c r="J4867" s="1" t="s">
        <v>225</v>
      </c>
      <c r="K4867" s="1" t="s">
        <v>226</v>
      </c>
    </row>
    <row r="4868" spans="1:11" ht="13.5" thickBot="1">
      <c r="A4868" s="30">
        <v>45413</v>
      </c>
      <c r="B4868" s="1" t="s">
        <v>186</v>
      </c>
      <c r="C4868" s="1" t="s">
        <v>297</v>
      </c>
      <c r="D4868" s="1" t="s">
        <v>5</v>
      </c>
      <c r="E4868" s="1" t="str">
        <f>+VLOOKUP(D4868,'[1]Exportar Hoja de Trabajo'!$B$2:$F$2549,2,0)</f>
        <v>BOGOTA - EL DORADO LUIS CARLOS GALAN SARMIENTO</v>
      </c>
      <c r="F4868" s="1" t="s">
        <v>36</v>
      </c>
      <c r="G4868" t="s">
        <v>347</v>
      </c>
      <c r="H4868" s="1" t="s">
        <v>193</v>
      </c>
      <c r="I4868" s="5">
        <v>1</v>
      </c>
      <c r="J4868" s="1" t="s">
        <v>225</v>
      </c>
      <c r="K4868" s="1" t="s">
        <v>226</v>
      </c>
    </row>
    <row r="4869" spans="1:11" ht="13.5" thickBot="1">
      <c r="A4869" s="30">
        <v>45413</v>
      </c>
      <c r="B4869" s="1" t="s">
        <v>186</v>
      </c>
      <c r="C4869" s="1" t="s">
        <v>297</v>
      </c>
      <c r="D4869" s="1" t="s">
        <v>5</v>
      </c>
      <c r="E4869" s="1" t="str">
        <f>+VLOOKUP(D4869,'[1]Exportar Hoja de Trabajo'!$B$2:$F$2549,2,0)</f>
        <v>BOGOTA - EL DORADO LUIS CARLOS GALAN SARMIENTO</v>
      </c>
      <c r="F4869" s="1" t="s">
        <v>23</v>
      </c>
      <c r="G4869" s="1" t="s">
        <v>24</v>
      </c>
      <c r="H4869" s="1" t="s">
        <v>193</v>
      </c>
      <c r="I4869" s="5">
        <v>2</v>
      </c>
      <c r="J4869" s="1" t="s">
        <v>225</v>
      </c>
      <c r="K4869" s="1" t="s">
        <v>226</v>
      </c>
    </row>
    <row r="4870" spans="1:11" ht="13.5" thickBot="1">
      <c r="A4870" s="30">
        <v>45413</v>
      </c>
      <c r="B4870" s="1" t="s">
        <v>13</v>
      </c>
      <c r="C4870" s="1" t="s">
        <v>290</v>
      </c>
      <c r="D4870" s="1" t="s">
        <v>31</v>
      </c>
      <c r="E4870" s="1" t="str">
        <f>+VLOOKUP(D4870,'[1]Exportar Hoja de Trabajo'!$B$2:$F$2549,2,0)</f>
        <v>EL EDEN</v>
      </c>
      <c r="F4870" s="1" t="s">
        <v>6</v>
      </c>
      <c r="G4870" s="1" t="s">
        <v>283</v>
      </c>
      <c r="H4870" s="1" t="s">
        <v>15</v>
      </c>
      <c r="I4870" s="5">
        <v>54</v>
      </c>
      <c r="J4870" s="1" t="s">
        <v>25</v>
      </c>
      <c r="K4870" s="1" t="s">
        <v>26</v>
      </c>
    </row>
    <row r="4871" spans="1:11" ht="13.5" thickBot="1">
      <c r="A4871" s="30">
        <v>45413</v>
      </c>
      <c r="B4871" s="1" t="s">
        <v>13</v>
      </c>
      <c r="C4871" s="1" t="s">
        <v>290</v>
      </c>
      <c r="D4871" s="1" t="s">
        <v>31</v>
      </c>
      <c r="E4871" s="1" t="str">
        <f>+VLOOKUP(D4871,'[1]Exportar Hoja de Trabajo'!$B$2:$F$2549,2,0)</f>
        <v>EL EDEN</v>
      </c>
      <c r="F4871" s="1" t="s">
        <v>18</v>
      </c>
      <c r="G4871" s="1" t="s">
        <v>19</v>
      </c>
      <c r="H4871" s="1" t="s">
        <v>29</v>
      </c>
      <c r="I4871" s="5">
        <v>13</v>
      </c>
      <c r="J4871" s="1" t="s">
        <v>34</v>
      </c>
      <c r="K4871" s="1" t="s">
        <v>35</v>
      </c>
    </row>
    <row r="4872" spans="1:11" ht="13.5" thickBot="1">
      <c r="A4872" s="30">
        <v>45413</v>
      </c>
      <c r="B4872" s="1" t="s">
        <v>13</v>
      </c>
      <c r="C4872" s="1" t="s">
        <v>290</v>
      </c>
      <c r="D4872" s="1" t="s">
        <v>31</v>
      </c>
      <c r="E4872" s="1" t="str">
        <f>+VLOOKUP(D4872,'[1]Exportar Hoja de Trabajo'!$B$2:$F$2549,2,0)</f>
        <v>EL EDEN</v>
      </c>
      <c r="F4872" s="1" t="s">
        <v>23</v>
      </c>
      <c r="G4872" s="1" t="s">
        <v>24</v>
      </c>
      <c r="H4872" s="1" t="s">
        <v>45</v>
      </c>
      <c r="I4872" s="5">
        <v>8</v>
      </c>
      <c r="J4872" s="1" t="s">
        <v>46</v>
      </c>
      <c r="K4872" s="1" t="s">
        <v>47</v>
      </c>
    </row>
    <row r="4873" spans="1:11" ht="13.5" thickBot="1">
      <c r="A4873" s="30">
        <v>45413</v>
      </c>
      <c r="B4873" s="1" t="s">
        <v>13</v>
      </c>
      <c r="C4873" s="1" t="s">
        <v>290</v>
      </c>
      <c r="D4873" s="1" t="s">
        <v>31</v>
      </c>
      <c r="E4873" s="1" t="str">
        <f>+VLOOKUP(D4873,'[1]Exportar Hoja de Trabajo'!$B$2:$F$2549,2,0)</f>
        <v>EL EDEN</v>
      </c>
      <c r="F4873" s="1" t="s">
        <v>36</v>
      </c>
      <c r="G4873" t="s">
        <v>347</v>
      </c>
      <c r="H4873" s="1" t="s">
        <v>29</v>
      </c>
      <c r="I4873" s="5">
        <v>13</v>
      </c>
      <c r="J4873" s="1" t="s">
        <v>34</v>
      </c>
      <c r="K4873" s="1" t="s">
        <v>35</v>
      </c>
    </row>
    <row r="4874" spans="1:11" ht="13.5" thickBot="1">
      <c r="A4874" s="30">
        <v>45413</v>
      </c>
      <c r="B4874" s="1" t="s">
        <v>13</v>
      </c>
      <c r="C4874" s="1" t="s">
        <v>290</v>
      </c>
      <c r="D4874" s="1" t="s">
        <v>31</v>
      </c>
      <c r="E4874" s="1" t="str">
        <f>+VLOOKUP(D4874,'[1]Exportar Hoja de Trabajo'!$B$2:$F$2549,2,0)</f>
        <v>EL EDEN</v>
      </c>
      <c r="F4874" s="1" t="s">
        <v>27</v>
      </c>
      <c r="G4874" s="1" t="s">
        <v>28</v>
      </c>
      <c r="H4874" s="1" t="s">
        <v>29</v>
      </c>
      <c r="I4874" s="5">
        <v>13</v>
      </c>
      <c r="J4874" s="1" t="s">
        <v>34</v>
      </c>
      <c r="K4874" s="1" t="s">
        <v>35</v>
      </c>
    </row>
    <row r="4875" spans="1:11" ht="13.5" thickBot="1">
      <c r="A4875" s="30">
        <v>45413</v>
      </c>
      <c r="B4875" s="1" t="s">
        <v>13</v>
      </c>
      <c r="C4875" s="1" t="s">
        <v>290</v>
      </c>
      <c r="D4875" s="1" t="s">
        <v>37</v>
      </c>
      <c r="E4875" s="1" t="str">
        <f>+VLOOKUP(D4875,'[1]Exportar Hoja de Trabajo'!$B$2:$F$2549,2,0)</f>
        <v>BARRANQUILLA-E. CORTISSOZ</v>
      </c>
      <c r="F4875" s="1" t="s">
        <v>6</v>
      </c>
      <c r="G4875" s="1" t="s">
        <v>283</v>
      </c>
      <c r="H4875" s="1" t="s">
        <v>10</v>
      </c>
      <c r="I4875" s="5">
        <v>2</v>
      </c>
      <c r="J4875" s="1" t="s">
        <v>121</v>
      </c>
      <c r="K4875" s="1" t="s">
        <v>121</v>
      </c>
    </row>
    <row r="4876" spans="1:11" ht="13.5" thickBot="1">
      <c r="A4876" s="30">
        <v>45413</v>
      </c>
      <c r="B4876" s="1" t="s">
        <v>13</v>
      </c>
      <c r="C4876" s="1" t="s">
        <v>290</v>
      </c>
      <c r="D4876" s="1" t="s">
        <v>37</v>
      </c>
      <c r="E4876" s="1" t="str">
        <f>+VLOOKUP(D4876,'[1]Exportar Hoja de Trabajo'!$B$2:$F$2549,2,0)</f>
        <v>BARRANQUILLA-E. CORTISSOZ</v>
      </c>
      <c r="F4876" s="1" t="s">
        <v>18</v>
      </c>
      <c r="G4876" s="1" t="s">
        <v>19</v>
      </c>
      <c r="H4876" s="1" t="s">
        <v>20</v>
      </c>
      <c r="I4876" s="5">
        <v>3</v>
      </c>
      <c r="J4876" s="1" t="s">
        <v>184</v>
      </c>
      <c r="K4876" s="1" t="s">
        <v>185</v>
      </c>
    </row>
    <row r="4877" spans="1:11" ht="13.5" thickBot="1">
      <c r="A4877" s="30">
        <v>45413</v>
      </c>
      <c r="B4877" s="1" t="s">
        <v>13</v>
      </c>
      <c r="C4877" s="1" t="s">
        <v>290</v>
      </c>
      <c r="D4877" s="1" t="s">
        <v>37</v>
      </c>
      <c r="E4877" s="1" t="str">
        <f>+VLOOKUP(D4877,'[1]Exportar Hoja de Trabajo'!$B$2:$F$2549,2,0)</f>
        <v>BARRANQUILLA-E. CORTISSOZ</v>
      </c>
      <c r="F4877" s="1" t="s">
        <v>23</v>
      </c>
      <c r="G4877" s="1" t="s">
        <v>24</v>
      </c>
      <c r="H4877" s="1" t="s">
        <v>29</v>
      </c>
      <c r="I4877" s="5">
        <v>31</v>
      </c>
      <c r="J4877" s="1" t="s">
        <v>34</v>
      </c>
      <c r="K4877" s="1" t="s">
        <v>35</v>
      </c>
    </row>
    <row r="4878" spans="1:11" ht="13.5" thickBot="1">
      <c r="A4878" s="30">
        <v>45413</v>
      </c>
      <c r="B4878" s="1" t="s">
        <v>13</v>
      </c>
      <c r="C4878" s="1" t="s">
        <v>290</v>
      </c>
      <c r="D4878" s="1" t="s">
        <v>37</v>
      </c>
      <c r="E4878" s="1" t="str">
        <f>+VLOOKUP(D4878,'[1]Exportar Hoja de Trabajo'!$B$2:$F$2549,2,0)</f>
        <v>BARRANQUILLA-E. CORTISSOZ</v>
      </c>
      <c r="F4878" s="1" t="s">
        <v>36</v>
      </c>
      <c r="G4878" t="s">
        <v>347</v>
      </c>
      <c r="H4878" s="1" t="s">
        <v>29</v>
      </c>
      <c r="I4878" s="5">
        <v>29</v>
      </c>
      <c r="J4878" s="1" t="s">
        <v>34</v>
      </c>
      <c r="K4878" s="1" t="s">
        <v>35</v>
      </c>
    </row>
    <row r="4879" spans="1:11" ht="13.5" thickBot="1">
      <c r="A4879" s="30">
        <v>45413</v>
      </c>
      <c r="B4879" s="1" t="s">
        <v>13</v>
      </c>
      <c r="C4879" s="1" t="s">
        <v>290</v>
      </c>
      <c r="D4879" s="1" t="s">
        <v>44</v>
      </c>
      <c r="E4879" s="1" t="str">
        <f>+VLOOKUP(D4879,'[1]Exportar Hoja de Trabajo'!$B$2:$F$2549,2,0)</f>
        <v>BUCARAMANGA - PALONEGRO</v>
      </c>
      <c r="F4879" s="1" t="s">
        <v>6</v>
      </c>
      <c r="G4879" s="1" t="s">
        <v>283</v>
      </c>
      <c r="H4879" s="1" t="s">
        <v>29</v>
      </c>
      <c r="I4879" s="5">
        <v>952</v>
      </c>
      <c r="J4879" s="1" t="s">
        <v>30</v>
      </c>
      <c r="K4879" s="1" t="s">
        <v>488</v>
      </c>
    </row>
    <row r="4880" spans="1:11" ht="13.5" thickBot="1">
      <c r="A4880" s="30">
        <v>45413</v>
      </c>
      <c r="B4880" s="1" t="s">
        <v>13</v>
      </c>
      <c r="C4880" s="1" t="s">
        <v>290</v>
      </c>
      <c r="D4880" s="1" t="s">
        <v>44</v>
      </c>
      <c r="E4880" s="1" t="str">
        <f>+VLOOKUP(D4880,'[1]Exportar Hoja de Trabajo'!$B$2:$F$2549,2,0)</f>
        <v>BUCARAMANGA - PALONEGRO</v>
      </c>
      <c r="F4880" s="1" t="s">
        <v>6</v>
      </c>
      <c r="G4880" s="1" t="s">
        <v>283</v>
      </c>
      <c r="H4880" s="1" t="s">
        <v>20</v>
      </c>
      <c r="I4880" s="5">
        <v>3</v>
      </c>
      <c r="J4880" s="1" t="s">
        <v>107</v>
      </c>
      <c r="K4880" s="1" t="s">
        <v>108</v>
      </c>
    </row>
    <row r="4881" spans="1:11" ht="13.5" thickBot="1">
      <c r="A4881" s="30">
        <v>45413</v>
      </c>
      <c r="B4881" s="1" t="s">
        <v>13</v>
      </c>
      <c r="C4881" s="1" t="s">
        <v>290</v>
      </c>
      <c r="D4881" s="1" t="s">
        <v>44</v>
      </c>
      <c r="E4881" s="1" t="str">
        <f>+VLOOKUP(D4881,'[1]Exportar Hoja de Trabajo'!$B$2:$F$2549,2,0)</f>
        <v>BUCARAMANGA - PALONEGRO</v>
      </c>
      <c r="F4881" s="1" t="s">
        <v>18</v>
      </c>
      <c r="G4881" s="1" t="s">
        <v>19</v>
      </c>
      <c r="H4881" s="1" t="s">
        <v>45</v>
      </c>
      <c r="I4881" s="5">
        <v>64</v>
      </c>
      <c r="J4881" s="1" t="s">
        <v>46</v>
      </c>
      <c r="K4881" s="1" t="s">
        <v>47</v>
      </c>
    </row>
    <row r="4882" spans="1:11" ht="13.5" thickBot="1">
      <c r="A4882" s="30">
        <v>45413</v>
      </c>
      <c r="B4882" s="1" t="s">
        <v>13</v>
      </c>
      <c r="C4882" s="1" t="s">
        <v>290</v>
      </c>
      <c r="D4882" s="1" t="s">
        <v>44</v>
      </c>
      <c r="E4882" s="1" t="str">
        <f>+VLOOKUP(D4882,'[1]Exportar Hoja de Trabajo'!$B$2:$F$2549,2,0)</f>
        <v>BUCARAMANGA - PALONEGRO</v>
      </c>
      <c r="F4882" s="1" t="s">
        <v>18</v>
      </c>
      <c r="G4882" s="1" t="s">
        <v>19</v>
      </c>
      <c r="H4882" s="1" t="s">
        <v>15</v>
      </c>
      <c r="I4882" s="5">
        <v>18</v>
      </c>
      <c r="J4882" s="1" t="s">
        <v>16</v>
      </c>
      <c r="K4882" s="1" t="s">
        <v>17</v>
      </c>
    </row>
    <row r="4883" spans="1:11" ht="13.5" thickBot="1">
      <c r="A4883" s="30">
        <v>45413</v>
      </c>
      <c r="B4883" s="1" t="s">
        <v>13</v>
      </c>
      <c r="C4883" s="1" t="s">
        <v>290</v>
      </c>
      <c r="D4883" s="1" t="s">
        <v>44</v>
      </c>
      <c r="E4883" s="1" t="str">
        <f>+VLOOKUP(D4883,'[1]Exportar Hoja de Trabajo'!$B$2:$F$2549,2,0)</f>
        <v>BUCARAMANGA - PALONEGRO</v>
      </c>
      <c r="F4883" s="1" t="s">
        <v>23</v>
      </c>
      <c r="G4883" s="1" t="s">
        <v>24</v>
      </c>
      <c r="H4883" s="1" t="s">
        <v>29</v>
      </c>
      <c r="I4883" s="5">
        <v>389</v>
      </c>
      <c r="J4883" s="1" t="s">
        <v>46</v>
      </c>
      <c r="K4883" s="1" t="s">
        <v>47</v>
      </c>
    </row>
    <row r="4884" spans="1:11" ht="13.5" thickBot="1">
      <c r="A4884" s="30">
        <v>45413</v>
      </c>
      <c r="B4884" s="1" t="s">
        <v>13</v>
      </c>
      <c r="C4884" s="1" t="s">
        <v>290</v>
      </c>
      <c r="D4884" s="1" t="s">
        <v>44</v>
      </c>
      <c r="E4884" s="1" t="str">
        <f>+VLOOKUP(D4884,'[1]Exportar Hoja de Trabajo'!$B$2:$F$2549,2,0)</f>
        <v>BUCARAMANGA - PALONEGRO</v>
      </c>
      <c r="F4884" s="1" t="s">
        <v>23</v>
      </c>
      <c r="G4884" s="1" t="s">
        <v>24</v>
      </c>
      <c r="H4884" s="1" t="s">
        <v>129</v>
      </c>
      <c r="I4884" s="5">
        <v>10</v>
      </c>
      <c r="J4884" s="1" t="s">
        <v>57</v>
      </c>
      <c r="K4884" s="1" t="s">
        <v>58</v>
      </c>
    </row>
    <row r="4885" spans="1:11" ht="13.5" thickBot="1">
      <c r="A4885" s="30">
        <v>45413</v>
      </c>
      <c r="B4885" s="1" t="s">
        <v>13</v>
      </c>
      <c r="C4885" s="1" t="s">
        <v>290</v>
      </c>
      <c r="D4885" s="1" t="s">
        <v>44</v>
      </c>
      <c r="E4885" s="1" t="str">
        <f>+VLOOKUP(D4885,'[1]Exportar Hoja de Trabajo'!$B$2:$F$2549,2,0)</f>
        <v>BUCARAMANGA - PALONEGRO</v>
      </c>
      <c r="F4885" s="1" t="s">
        <v>27</v>
      </c>
      <c r="G4885" s="1" t="s">
        <v>28</v>
      </c>
      <c r="H4885" s="1" t="s">
        <v>45</v>
      </c>
      <c r="I4885" s="5">
        <v>64</v>
      </c>
      <c r="J4885" s="1" t="s">
        <v>46</v>
      </c>
      <c r="K4885" s="1" t="s">
        <v>47</v>
      </c>
    </row>
    <row r="4886" spans="1:11" ht="13.5" thickBot="1">
      <c r="A4886" s="30">
        <v>45413</v>
      </c>
      <c r="B4886" s="1" t="s">
        <v>13</v>
      </c>
      <c r="C4886" s="1" t="s">
        <v>290</v>
      </c>
      <c r="D4886" s="1" t="s">
        <v>44</v>
      </c>
      <c r="E4886" s="1" t="str">
        <f>+VLOOKUP(D4886,'[1]Exportar Hoja de Trabajo'!$B$2:$F$2549,2,0)</f>
        <v>BUCARAMANGA - PALONEGRO</v>
      </c>
      <c r="F4886" s="1" t="s">
        <v>27</v>
      </c>
      <c r="G4886" s="1" t="s">
        <v>28</v>
      </c>
      <c r="H4886" s="1" t="s">
        <v>29</v>
      </c>
      <c r="I4886" s="5">
        <v>342</v>
      </c>
      <c r="J4886" s="1" t="s">
        <v>46</v>
      </c>
      <c r="K4886" s="1" t="s">
        <v>47</v>
      </c>
    </row>
    <row r="4887" spans="1:11" ht="13.5" thickBot="1">
      <c r="A4887" s="30">
        <v>45413</v>
      </c>
      <c r="B4887" s="1" t="s">
        <v>13</v>
      </c>
      <c r="C4887" s="1" t="s">
        <v>290</v>
      </c>
      <c r="D4887" s="1" t="s">
        <v>44</v>
      </c>
      <c r="E4887" s="1" t="str">
        <f>+VLOOKUP(D4887,'[1]Exportar Hoja de Trabajo'!$B$2:$F$2549,2,0)</f>
        <v>BUCARAMANGA - PALONEGRO</v>
      </c>
      <c r="F4887" s="1" t="s">
        <v>40</v>
      </c>
      <c r="G4887" s="1" t="s">
        <v>41</v>
      </c>
      <c r="H4887" s="1" t="s">
        <v>15</v>
      </c>
      <c r="I4887" s="5">
        <v>22</v>
      </c>
      <c r="J4887" s="1" t="s">
        <v>16</v>
      </c>
      <c r="K4887" s="1" t="s">
        <v>17</v>
      </c>
    </row>
    <row r="4888" spans="1:11" ht="13.5" thickBot="1">
      <c r="A4888" s="30">
        <v>45413</v>
      </c>
      <c r="B4888" s="1" t="s">
        <v>13</v>
      </c>
      <c r="C4888" s="1" t="s">
        <v>290</v>
      </c>
      <c r="D4888" s="1" t="s">
        <v>48</v>
      </c>
      <c r="E4888" s="1" t="str">
        <f>+VLOOKUP(D4888,'[1]Exportar Hoja de Trabajo'!$B$2:$F$2549,2,0)</f>
        <v>CALI - ALFONSO BONILLA ARAGON</v>
      </c>
      <c r="F4888" s="1" t="s">
        <v>32</v>
      </c>
      <c r="G4888" s="1" t="s">
        <v>33</v>
      </c>
      <c r="H4888" s="1" t="s">
        <v>49</v>
      </c>
      <c r="I4888" s="5">
        <v>32</v>
      </c>
      <c r="J4888" s="1" t="s">
        <v>50</v>
      </c>
      <c r="K4888" s="1" t="s">
        <v>51</v>
      </c>
    </row>
    <row r="4889" spans="1:11" ht="13.5" thickBot="1">
      <c r="A4889" s="30">
        <v>45413</v>
      </c>
      <c r="B4889" s="1" t="s">
        <v>13</v>
      </c>
      <c r="C4889" s="1" t="s">
        <v>290</v>
      </c>
      <c r="D4889" s="1" t="s">
        <v>48</v>
      </c>
      <c r="E4889" s="1" t="str">
        <f>+VLOOKUP(D4889,'[1]Exportar Hoja de Trabajo'!$B$2:$F$2549,2,0)</f>
        <v>CALI - ALFONSO BONILLA ARAGON</v>
      </c>
      <c r="F4889" s="1" t="s">
        <v>6</v>
      </c>
      <c r="G4889" s="1" t="s">
        <v>283</v>
      </c>
      <c r="H4889" s="1" t="s">
        <v>45</v>
      </c>
      <c r="I4889" s="5">
        <v>285</v>
      </c>
      <c r="J4889" s="1" t="s">
        <v>46</v>
      </c>
      <c r="K4889" s="1" t="s">
        <v>47</v>
      </c>
    </row>
    <row r="4890" spans="1:11" ht="13.5" thickBot="1">
      <c r="A4890" s="30">
        <v>45413</v>
      </c>
      <c r="B4890" s="1" t="s">
        <v>13</v>
      </c>
      <c r="C4890" s="1" t="s">
        <v>290</v>
      </c>
      <c r="D4890" s="1" t="s">
        <v>48</v>
      </c>
      <c r="E4890" s="1" t="str">
        <f>+VLOOKUP(D4890,'[1]Exportar Hoja de Trabajo'!$B$2:$F$2549,2,0)</f>
        <v>CALI - ALFONSO BONILLA ARAGON</v>
      </c>
      <c r="F4890" s="1" t="s">
        <v>18</v>
      </c>
      <c r="G4890" s="1" t="s">
        <v>19</v>
      </c>
      <c r="H4890" s="1" t="s">
        <v>29</v>
      </c>
      <c r="I4890" s="5">
        <v>1013</v>
      </c>
      <c r="J4890" s="1" t="s">
        <v>46</v>
      </c>
      <c r="K4890" s="1" t="s">
        <v>47</v>
      </c>
    </row>
    <row r="4891" spans="1:11" ht="13.5" thickBot="1">
      <c r="A4891" s="30">
        <v>45413</v>
      </c>
      <c r="B4891" s="1" t="s">
        <v>13</v>
      </c>
      <c r="C4891" s="1" t="s">
        <v>290</v>
      </c>
      <c r="D4891" s="1" t="s">
        <v>48</v>
      </c>
      <c r="E4891" s="1" t="str">
        <f>+VLOOKUP(D4891,'[1]Exportar Hoja de Trabajo'!$B$2:$F$2549,2,0)</f>
        <v>CALI - ALFONSO BONILLA ARAGON</v>
      </c>
      <c r="F4891" s="1" t="s">
        <v>23</v>
      </c>
      <c r="G4891" s="1" t="s">
        <v>24</v>
      </c>
      <c r="H4891" s="1" t="s">
        <v>15</v>
      </c>
      <c r="I4891" s="5">
        <v>93</v>
      </c>
      <c r="J4891" s="1" t="s">
        <v>42</v>
      </c>
      <c r="K4891" s="1" t="s">
        <v>43</v>
      </c>
    </row>
    <row r="4892" spans="1:11" ht="13.5" thickBot="1">
      <c r="A4892" s="30">
        <v>45413</v>
      </c>
      <c r="B4892" s="1" t="s">
        <v>13</v>
      </c>
      <c r="C4892" s="1" t="s">
        <v>290</v>
      </c>
      <c r="D4892" s="1" t="s">
        <v>48</v>
      </c>
      <c r="E4892" s="1" t="str">
        <f>+VLOOKUP(D4892,'[1]Exportar Hoja de Trabajo'!$B$2:$F$2549,2,0)</f>
        <v>CALI - ALFONSO BONILLA ARAGON</v>
      </c>
      <c r="F4892" s="1" t="s">
        <v>36</v>
      </c>
      <c r="G4892" t="s">
        <v>347</v>
      </c>
      <c r="H4892" s="1" t="s">
        <v>15</v>
      </c>
      <c r="I4892" s="5">
        <v>56</v>
      </c>
      <c r="J4892" s="1" t="s">
        <v>25</v>
      </c>
      <c r="K4892" s="1" t="s">
        <v>26</v>
      </c>
    </row>
    <row r="4893" spans="1:11" ht="13.5" thickBot="1">
      <c r="A4893" s="30">
        <v>45413</v>
      </c>
      <c r="B4893" s="1" t="s">
        <v>13</v>
      </c>
      <c r="C4893" s="1" t="s">
        <v>290</v>
      </c>
      <c r="D4893" s="1" t="s">
        <v>48</v>
      </c>
      <c r="E4893" s="1" t="str">
        <f>+VLOOKUP(D4893,'[1]Exportar Hoja de Trabajo'!$B$2:$F$2549,2,0)</f>
        <v>CALI - ALFONSO BONILLA ARAGON</v>
      </c>
      <c r="F4893" s="1" t="s">
        <v>27</v>
      </c>
      <c r="G4893" s="1" t="s">
        <v>28</v>
      </c>
      <c r="H4893" s="1" t="s">
        <v>15</v>
      </c>
      <c r="I4893" s="5">
        <v>61</v>
      </c>
      <c r="J4893" s="1" t="s">
        <v>42</v>
      </c>
      <c r="K4893" s="1" t="s">
        <v>43</v>
      </c>
    </row>
    <row r="4894" spans="1:11" ht="13.5" thickBot="1">
      <c r="A4894" s="30">
        <v>45413</v>
      </c>
      <c r="B4894" s="1" t="s">
        <v>13</v>
      </c>
      <c r="C4894" s="1" t="s">
        <v>290</v>
      </c>
      <c r="D4894" s="1" t="s">
        <v>48</v>
      </c>
      <c r="E4894" s="1" t="str">
        <f>+VLOOKUP(D4894,'[1]Exportar Hoja de Trabajo'!$B$2:$F$2549,2,0)</f>
        <v>CALI - ALFONSO BONILLA ARAGON</v>
      </c>
      <c r="F4894" s="1" t="s">
        <v>27</v>
      </c>
      <c r="G4894" s="1" t="s">
        <v>28</v>
      </c>
      <c r="H4894" s="1" t="s">
        <v>55</v>
      </c>
      <c r="I4894" s="5">
        <v>12</v>
      </c>
      <c r="J4894" s="1" t="s">
        <v>46</v>
      </c>
      <c r="K4894" s="1" t="s">
        <v>47</v>
      </c>
    </row>
    <row r="4895" spans="1:11" ht="13.5" thickBot="1">
      <c r="A4895" s="30">
        <v>45413</v>
      </c>
      <c r="B4895" s="1" t="s">
        <v>13</v>
      </c>
      <c r="C4895" s="1" t="s">
        <v>290</v>
      </c>
      <c r="D4895" s="1" t="s">
        <v>48</v>
      </c>
      <c r="E4895" s="1" t="str">
        <f>+VLOOKUP(D4895,'[1]Exportar Hoja de Trabajo'!$B$2:$F$2549,2,0)</f>
        <v>CALI - ALFONSO BONILLA ARAGON</v>
      </c>
      <c r="F4895" s="1" t="s">
        <v>40</v>
      </c>
      <c r="G4895" s="1" t="s">
        <v>41</v>
      </c>
      <c r="H4895" s="1" t="s">
        <v>62</v>
      </c>
      <c r="I4895" s="5">
        <v>41</v>
      </c>
      <c r="J4895" s="1" t="s">
        <v>34</v>
      </c>
      <c r="K4895" s="1" t="s">
        <v>35</v>
      </c>
    </row>
    <row r="4896" spans="1:11" ht="13.5" thickBot="1">
      <c r="A4896" s="30">
        <v>45413</v>
      </c>
      <c r="B4896" s="1" t="s">
        <v>13</v>
      </c>
      <c r="C4896" s="1" t="s">
        <v>290</v>
      </c>
      <c r="D4896" s="1" t="s">
        <v>48</v>
      </c>
      <c r="E4896" s="1" t="str">
        <f>+VLOOKUP(D4896,'[1]Exportar Hoja de Trabajo'!$B$2:$F$2549,2,0)</f>
        <v>CALI - ALFONSO BONILLA ARAGON</v>
      </c>
      <c r="F4896" s="1" t="s">
        <v>59</v>
      </c>
      <c r="G4896" s="1" t="s">
        <v>60</v>
      </c>
      <c r="H4896" s="1" t="s">
        <v>45</v>
      </c>
      <c r="I4896" s="5">
        <v>1</v>
      </c>
      <c r="J4896" s="1" t="s">
        <v>46</v>
      </c>
      <c r="K4896" s="1" t="s">
        <v>47</v>
      </c>
    </row>
    <row r="4897" spans="1:11" ht="13.5" thickBot="1">
      <c r="A4897" s="30">
        <v>45413</v>
      </c>
      <c r="B4897" s="1" t="s">
        <v>13</v>
      </c>
      <c r="C4897" s="1" t="s">
        <v>290</v>
      </c>
      <c r="D4897" s="1" t="s">
        <v>61</v>
      </c>
      <c r="E4897" s="1" t="str">
        <f>+VLOOKUP(D4897,'[1]Exportar Hoja de Trabajo'!$B$2:$F$2549,2,0)</f>
        <v>CARTAGENA - RAFAEL NUÑEZ</v>
      </c>
      <c r="F4897" s="1" t="s">
        <v>32</v>
      </c>
      <c r="G4897" s="1" t="s">
        <v>33</v>
      </c>
      <c r="H4897" s="1" t="s">
        <v>15</v>
      </c>
      <c r="I4897" s="5">
        <v>121</v>
      </c>
      <c r="J4897" s="1" t="s">
        <v>25</v>
      </c>
      <c r="K4897" s="1" t="s">
        <v>26</v>
      </c>
    </row>
    <row r="4898" spans="1:11" ht="13.5" thickBot="1">
      <c r="A4898" s="30">
        <v>45413</v>
      </c>
      <c r="B4898" s="1" t="s">
        <v>13</v>
      </c>
      <c r="C4898" s="1" t="s">
        <v>290</v>
      </c>
      <c r="D4898" s="1" t="s">
        <v>61</v>
      </c>
      <c r="E4898" s="1" t="str">
        <f>+VLOOKUP(D4898,'[1]Exportar Hoja de Trabajo'!$B$2:$F$2549,2,0)</f>
        <v>CARTAGENA - RAFAEL NUÑEZ</v>
      </c>
      <c r="F4898" s="1" t="s">
        <v>32</v>
      </c>
      <c r="G4898" s="1" t="s">
        <v>33</v>
      </c>
      <c r="H4898" s="1" t="s">
        <v>180</v>
      </c>
      <c r="I4898" s="5">
        <v>2</v>
      </c>
      <c r="J4898" s="1" t="s">
        <v>181</v>
      </c>
      <c r="K4898" s="1" t="s">
        <v>182</v>
      </c>
    </row>
    <row r="4899" spans="1:11" ht="13.5" thickBot="1">
      <c r="A4899" s="30">
        <v>45413</v>
      </c>
      <c r="B4899" s="1" t="s">
        <v>13</v>
      </c>
      <c r="C4899" s="1" t="s">
        <v>290</v>
      </c>
      <c r="D4899" s="1" t="s">
        <v>61</v>
      </c>
      <c r="E4899" s="1" t="str">
        <f>+VLOOKUP(D4899,'[1]Exportar Hoja de Trabajo'!$B$2:$F$2549,2,0)</f>
        <v>CARTAGENA - RAFAEL NUÑEZ</v>
      </c>
      <c r="F4899" s="1" t="s">
        <v>6</v>
      </c>
      <c r="G4899" s="1" t="s">
        <v>283</v>
      </c>
      <c r="H4899" s="1" t="s">
        <v>67</v>
      </c>
      <c r="I4899" s="5">
        <v>91</v>
      </c>
      <c r="J4899" s="1" t="s">
        <v>68</v>
      </c>
      <c r="K4899" s="1" t="s">
        <v>69</v>
      </c>
    </row>
    <row r="4900" spans="1:11" ht="13.5" thickBot="1">
      <c r="A4900" s="30">
        <v>45413</v>
      </c>
      <c r="B4900" s="1" t="s">
        <v>13</v>
      </c>
      <c r="C4900" s="1" t="s">
        <v>290</v>
      </c>
      <c r="D4900" s="1" t="s">
        <v>61</v>
      </c>
      <c r="E4900" s="1" t="str">
        <f>+VLOOKUP(D4900,'[1]Exportar Hoja de Trabajo'!$B$2:$F$2549,2,0)</f>
        <v>CARTAGENA - RAFAEL NUÑEZ</v>
      </c>
      <c r="F4900" s="1" t="s">
        <v>18</v>
      </c>
      <c r="G4900" s="1" t="s">
        <v>19</v>
      </c>
      <c r="H4900" s="1" t="s">
        <v>183</v>
      </c>
      <c r="I4900" s="5">
        <v>29</v>
      </c>
      <c r="J4900" s="1" t="s">
        <v>121</v>
      </c>
      <c r="K4900" s="1" t="s">
        <v>121</v>
      </c>
    </row>
    <row r="4901" spans="1:11" ht="13.5" thickBot="1">
      <c r="A4901" s="30">
        <v>45413</v>
      </c>
      <c r="B4901" s="1" t="s">
        <v>13</v>
      </c>
      <c r="C4901" s="1" t="s">
        <v>290</v>
      </c>
      <c r="D4901" s="1" t="s">
        <v>61</v>
      </c>
      <c r="E4901" s="1" t="str">
        <f>+VLOOKUP(D4901,'[1]Exportar Hoja de Trabajo'!$B$2:$F$2549,2,0)</f>
        <v>CARTAGENA - RAFAEL NUÑEZ</v>
      </c>
      <c r="F4901" s="1" t="s">
        <v>18</v>
      </c>
      <c r="G4901" s="1" t="s">
        <v>19</v>
      </c>
      <c r="H4901" s="1" t="s">
        <v>200</v>
      </c>
      <c r="I4901" s="5">
        <v>1</v>
      </c>
      <c r="J4901" s="1" t="s">
        <v>175</v>
      </c>
      <c r="K4901" s="1" t="s">
        <v>176</v>
      </c>
    </row>
    <row r="4902" spans="1:11" ht="13.5" thickBot="1">
      <c r="A4902" s="30">
        <v>45413</v>
      </c>
      <c r="B4902" s="1" t="s">
        <v>13</v>
      </c>
      <c r="C4902" s="1" t="s">
        <v>290</v>
      </c>
      <c r="D4902" s="1" t="s">
        <v>61</v>
      </c>
      <c r="E4902" s="1" t="str">
        <f>+VLOOKUP(D4902,'[1]Exportar Hoja de Trabajo'!$B$2:$F$2549,2,0)</f>
        <v>CARTAGENA - RAFAEL NUÑEZ</v>
      </c>
      <c r="F4902" s="1" t="s">
        <v>23</v>
      </c>
      <c r="G4902" s="1" t="s">
        <v>24</v>
      </c>
      <c r="H4902" s="1" t="s">
        <v>15</v>
      </c>
      <c r="I4902" s="5">
        <v>140</v>
      </c>
      <c r="J4902" s="1" t="s">
        <v>16</v>
      </c>
      <c r="K4902" s="1" t="s">
        <v>17</v>
      </c>
    </row>
    <row r="4903" spans="1:11" ht="13.5" thickBot="1">
      <c r="A4903" s="30">
        <v>45413</v>
      </c>
      <c r="B4903" s="1" t="s">
        <v>13</v>
      </c>
      <c r="C4903" s="1" t="s">
        <v>290</v>
      </c>
      <c r="D4903" s="1" t="s">
        <v>61</v>
      </c>
      <c r="E4903" s="1" t="str">
        <f>+VLOOKUP(D4903,'[1]Exportar Hoja de Trabajo'!$B$2:$F$2549,2,0)</f>
        <v>CARTAGENA - RAFAEL NUÑEZ</v>
      </c>
      <c r="F4903" s="1" t="s">
        <v>36</v>
      </c>
      <c r="G4903" t="s">
        <v>347</v>
      </c>
      <c r="H4903" s="1" t="s">
        <v>29</v>
      </c>
      <c r="I4903" s="5">
        <v>78</v>
      </c>
      <c r="J4903" s="1" t="s">
        <v>30</v>
      </c>
      <c r="K4903" s="1" t="s">
        <v>488</v>
      </c>
    </row>
    <row r="4904" spans="1:11" ht="13.5" thickBot="1">
      <c r="A4904" s="30">
        <v>45413</v>
      </c>
      <c r="B4904" s="1" t="s">
        <v>13</v>
      </c>
      <c r="C4904" s="1" t="s">
        <v>290</v>
      </c>
      <c r="D4904" s="1" t="s">
        <v>61</v>
      </c>
      <c r="E4904" s="1" t="str">
        <f>+VLOOKUP(D4904,'[1]Exportar Hoja de Trabajo'!$B$2:$F$2549,2,0)</f>
        <v>CARTAGENA - RAFAEL NUÑEZ</v>
      </c>
      <c r="F4904" s="1" t="s">
        <v>36</v>
      </c>
      <c r="G4904" t="s">
        <v>347</v>
      </c>
      <c r="H4904" s="1" t="s">
        <v>29</v>
      </c>
      <c r="I4904" s="5">
        <v>1</v>
      </c>
      <c r="J4904" s="1" t="s">
        <v>34</v>
      </c>
      <c r="K4904" s="1" t="s">
        <v>35</v>
      </c>
    </row>
    <row r="4905" spans="1:11" ht="13.5" thickBot="1">
      <c r="A4905" s="30">
        <v>45413</v>
      </c>
      <c r="B4905" s="1" t="s">
        <v>13</v>
      </c>
      <c r="C4905" s="1" t="s">
        <v>290</v>
      </c>
      <c r="D4905" s="1" t="s">
        <v>61</v>
      </c>
      <c r="E4905" s="1" t="str">
        <f>+VLOOKUP(D4905,'[1]Exportar Hoja de Trabajo'!$B$2:$F$2549,2,0)</f>
        <v>CARTAGENA - RAFAEL NUÑEZ</v>
      </c>
      <c r="F4905" s="1" t="s">
        <v>36</v>
      </c>
      <c r="G4905" t="s">
        <v>347</v>
      </c>
      <c r="H4905" s="1" t="s">
        <v>15</v>
      </c>
      <c r="I4905" s="5">
        <v>13</v>
      </c>
      <c r="J4905" s="1" t="s">
        <v>70</v>
      </c>
      <c r="K4905" s="1" t="s">
        <v>71</v>
      </c>
    </row>
    <row r="4906" spans="1:11" ht="13.5" thickBot="1">
      <c r="A4906" s="30">
        <v>45413</v>
      </c>
      <c r="B4906" s="1" t="s">
        <v>13</v>
      </c>
      <c r="C4906" s="1" t="s">
        <v>290</v>
      </c>
      <c r="D4906" s="1" t="s">
        <v>61</v>
      </c>
      <c r="E4906" s="1" t="str">
        <f>+VLOOKUP(D4906,'[1]Exportar Hoja de Trabajo'!$B$2:$F$2549,2,0)</f>
        <v>CARTAGENA - RAFAEL NUÑEZ</v>
      </c>
      <c r="F4906" s="1" t="s">
        <v>27</v>
      </c>
      <c r="G4906" s="1" t="s">
        <v>28</v>
      </c>
      <c r="H4906" s="1" t="s">
        <v>49</v>
      </c>
      <c r="I4906" s="5">
        <v>4</v>
      </c>
      <c r="J4906" s="1" t="s">
        <v>50</v>
      </c>
      <c r="K4906" s="1" t="s">
        <v>51</v>
      </c>
    </row>
    <row r="4907" spans="1:11" ht="13.5" thickBot="1">
      <c r="A4907" s="30">
        <v>45413</v>
      </c>
      <c r="B4907" s="1" t="s">
        <v>13</v>
      </c>
      <c r="C4907" s="1" t="s">
        <v>290</v>
      </c>
      <c r="D4907" s="1" t="s">
        <v>61</v>
      </c>
      <c r="E4907" s="1" t="str">
        <f>+VLOOKUP(D4907,'[1]Exportar Hoja de Trabajo'!$B$2:$F$2549,2,0)</f>
        <v>CARTAGENA - RAFAEL NUÑEZ</v>
      </c>
      <c r="F4907" s="1" t="s">
        <v>27</v>
      </c>
      <c r="G4907" s="1" t="s">
        <v>28</v>
      </c>
      <c r="H4907" s="1" t="s">
        <v>29</v>
      </c>
      <c r="I4907" s="5">
        <v>1</v>
      </c>
      <c r="J4907" s="1" t="s">
        <v>34</v>
      </c>
      <c r="K4907" s="1" t="s">
        <v>35</v>
      </c>
    </row>
    <row r="4908" spans="1:11" ht="13.5" thickBot="1">
      <c r="A4908" s="30">
        <v>45413</v>
      </c>
      <c r="B4908" s="1" t="s">
        <v>13</v>
      </c>
      <c r="C4908" s="1" t="s">
        <v>290</v>
      </c>
      <c r="D4908" s="1" t="s">
        <v>61</v>
      </c>
      <c r="E4908" s="1" t="str">
        <f>+VLOOKUP(D4908,'[1]Exportar Hoja de Trabajo'!$B$2:$F$2549,2,0)</f>
        <v>CARTAGENA - RAFAEL NUÑEZ</v>
      </c>
      <c r="F4908" s="1" t="s">
        <v>27</v>
      </c>
      <c r="G4908" s="1" t="s">
        <v>28</v>
      </c>
      <c r="H4908" s="1" t="s">
        <v>62</v>
      </c>
      <c r="I4908" s="5">
        <v>30</v>
      </c>
      <c r="J4908" s="1" t="s">
        <v>34</v>
      </c>
      <c r="K4908" s="1" t="s">
        <v>35</v>
      </c>
    </row>
    <row r="4909" spans="1:11" ht="13.5" thickBot="1">
      <c r="A4909" s="30">
        <v>45413</v>
      </c>
      <c r="B4909" s="1" t="s">
        <v>13</v>
      </c>
      <c r="C4909" s="1" t="s">
        <v>290</v>
      </c>
      <c r="D4909" s="1" t="s">
        <v>61</v>
      </c>
      <c r="E4909" s="1" t="str">
        <f>+VLOOKUP(D4909,'[1]Exportar Hoja de Trabajo'!$B$2:$F$2549,2,0)</f>
        <v>CARTAGENA - RAFAEL NUÑEZ</v>
      </c>
      <c r="F4909" s="1" t="s">
        <v>27</v>
      </c>
      <c r="G4909" s="1" t="s">
        <v>28</v>
      </c>
      <c r="H4909" s="1" t="s">
        <v>15</v>
      </c>
      <c r="I4909" s="5">
        <v>118</v>
      </c>
      <c r="J4909" s="1" t="s">
        <v>25</v>
      </c>
      <c r="K4909" s="1" t="s">
        <v>26</v>
      </c>
    </row>
    <row r="4910" spans="1:11" ht="13.5" thickBot="1">
      <c r="A4910" s="30">
        <v>45413</v>
      </c>
      <c r="B4910" s="1" t="s">
        <v>13</v>
      </c>
      <c r="C4910" s="1" t="s">
        <v>290</v>
      </c>
      <c r="D4910" s="1" t="s">
        <v>61</v>
      </c>
      <c r="E4910" s="1" t="str">
        <f>+VLOOKUP(D4910,'[1]Exportar Hoja de Trabajo'!$B$2:$F$2549,2,0)</f>
        <v>CARTAGENA - RAFAEL NUÑEZ</v>
      </c>
      <c r="F4910" s="1" t="s">
        <v>38</v>
      </c>
      <c r="G4910" s="1" t="s">
        <v>39</v>
      </c>
      <c r="H4910" s="1" t="s">
        <v>15</v>
      </c>
      <c r="I4910" s="5">
        <v>58</v>
      </c>
      <c r="J4910" s="1" t="s">
        <v>42</v>
      </c>
      <c r="K4910" s="1" t="s">
        <v>43</v>
      </c>
    </row>
    <row r="4911" spans="1:11" ht="13.5" thickBot="1">
      <c r="A4911" s="30">
        <v>45413</v>
      </c>
      <c r="B4911" s="1" t="s">
        <v>13</v>
      </c>
      <c r="C4911" s="1" t="s">
        <v>290</v>
      </c>
      <c r="D4911" s="1" t="s">
        <v>61</v>
      </c>
      <c r="E4911" s="1" t="str">
        <f>+VLOOKUP(D4911,'[1]Exportar Hoja de Trabajo'!$B$2:$F$2549,2,0)</f>
        <v>CARTAGENA - RAFAEL NUÑEZ</v>
      </c>
      <c r="F4911" s="1" t="s">
        <v>38</v>
      </c>
      <c r="G4911" s="1" t="s">
        <v>39</v>
      </c>
      <c r="H4911" s="1" t="s">
        <v>15</v>
      </c>
      <c r="I4911" s="5">
        <v>13</v>
      </c>
      <c r="J4911" s="1" t="s">
        <v>70</v>
      </c>
      <c r="K4911" s="1" t="s">
        <v>71</v>
      </c>
    </row>
    <row r="4912" spans="1:11" ht="13.5" thickBot="1">
      <c r="A4912" s="30">
        <v>45413</v>
      </c>
      <c r="B4912" s="1" t="s">
        <v>13</v>
      </c>
      <c r="C4912" s="1" t="s">
        <v>290</v>
      </c>
      <c r="D4912" s="1" t="s">
        <v>61</v>
      </c>
      <c r="E4912" s="1" t="str">
        <f>+VLOOKUP(D4912,'[1]Exportar Hoja de Trabajo'!$B$2:$F$2549,2,0)</f>
        <v>CARTAGENA - RAFAEL NUÑEZ</v>
      </c>
      <c r="F4912" s="1" t="s">
        <v>40</v>
      </c>
      <c r="G4912" s="1" t="s">
        <v>41</v>
      </c>
      <c r="H4912" s="1" t="s">
        <v>45</v>
      </c>
      <c r="I4912" s="5">
        <v>2</v>
      </c>
      <c r="J4912" s="1" t="s">
        <v>30</v>
      </c>
      <c r="K4912" s="1" t="s">
        <v>488</v>
      </c>
    </row>
    <row r="4913" spans="1:11" ht="13.5" thickBot="1">
      <c r="A4913" s="30">
        <v>45413</v>
      </c>
      <c r="B4913" s="1" t="s">
        <v>90</v>
      </c>
      <c r="C4913" s="1" t="s">
        <v>294</v>
      </c>
      <c r="D4913" s="1" t="s">
        <v>5</v>
      </c>
      <c r="E4913" s="1" t="str">
        <f>+VLOOKUP(D4913,'[1]Exportar Hoja de Trabajo'!$B$2:$F$2549,2,0)</f>
        <v>BOGOTA - EL DORADO LUIS CARLOS GALAN SARMIENTO</v>
      </c>
      <c r="F4913" s="1" t="s">
        <v>40</v>
      </c>
      <c r="G4913" s="1" t="s">
        <v>41</v>
      </c>
      <c r="H4913" s="1" t="s">
        <v>52</v>
      </c>
      <c r="I4913" s="5">
        <v>5</v>
      </c>
      <c r="J4913" s="1" t="s">
        <v>199</v>
      </c>
      <c r="K4913" t="s">
        <v>255</v>
      </c>
    </row>
    <row r="4914" spans="1:11" ht="13.5" thickBot="1">
      <c r="A4914" s="30">
        <v>45413</v>
      </c>
      <c r="B4914" s="1" t="s">
        <v>90</v>
      </c>
      <c r="C4914" s="1" t="s">
        <v>294</v>
      </c>
      <c r="D4914" s="1" t="s">
        <v>5</v>
      </c>
      <c r="E4914" s="1" t="str">
        <f>+VLOOKUP(D4914,'[1]Exportar Hoja de Trabajo'!$B$2:$F$2549,2,0)</f>
        <v>BOGOTA - EL DORADO LUIS CARLOS GALAN SARMIENTO</v>
      </c>
      <c r="F4914" s="1" t="s">
        <v>32</v>
      </c>
      <c r="G4914" s="1" t="s">
        <v>33</v>
      </c>
      <c r="H4914" s="1" t="s">
        <v>94</v>
      </c>
      <c r="I4914" s="5">
        <v>41</v>
      </c>
      <c r="J4914" s="1" t="s">
        <v>95</v>
      </c>
      <c r="K4914" s="1" t="s">
        <v>96</v>
      </c>
    </row>
    <row r="4915" spans="1:11" ht="13.5" thickBot="1">
      <c r="A4915" s="30">
        <v>45413</v>
      </c>
      <c r="B4915" s="1" t="s">
        <v>90</v>
      </c>
      <c r="C4915" s="1" t="s">
        <v>294</v>
      </c>
      <c r="D4915" s="1" t="s">
        <v>5</v>
      </c>
      <c r="E4915" s="1" t="str">
        <f>+VLOOKUP(D4915,'[1]Exportar Hoja de Trabajo'!$B$2:$F$2549,2,0)</f>
        <v>BOGOTA - EL DORADO LUIS CARLOS GALAN SARMIENTO</v>
      </c>
      <c r="F4915" s="1" t="s">
        <v>59</v>
      </c>
      <c r="G4915" s="1" t="s">
        <v>60</v>
      </c>
      <c r="H4915" s="1" t="s">
        <v>94</v>
      </c>
      <c r="I4915" s="5">
        <v>41</v>
      </c>
      <c r="J4915" s="1" t="s">
        <v>95</v>
      </c>
      <c r="K4915" s="1" t="s">
        <v>96</v>
      </c>
    </row>
    <row r="4916" spans="1:11" ht="13.5" thickBot="1">
      <c r="A4916" s="30">
        <v>45413</v>
      </c>
      <c r="B4916" s="1" t="s">
        <v>90</v>
      </c>
      <c r="C4916" s="1" t="s">
        <v>294</v>
      </c>
      <c r="D4916" s="1" t="s">
        <v>5</v>
      </c>
      <c r="E4916" s="1" t="str">
        <f>+VLOOKUP(D4916,'[1]Exportar Hoja de Trabajo'!$B$2:$F$2549,2,0)</f>
        <v>BOGOTA - EL DORADO LUIS CARLOS GALAN SARMIENTO</v>
      </c>
      <c r="F4916" s="1" t="s">
        <v>38</v>
      </c>
      <c r="G4916" s="1" t="s">
        <v>39</v>
      </c>
      <c r="H4916" s="1" t="s">
        <v>29</v>
      </c>
      <c r="I4916" s="5">
        <v>31</v>
      </c>
      <c r="J4916" s="1" t="s">
        <v>109</v>
      </c>
      <c r="K4916" s="1" t="s">
        <v>110</v>
      </c>
    </row>
    <row r="4917" spans="1:11" ht="13.5" thickBot="1">
      <c r="A4917" s="30">
        <v>45413</v>
      </c>
      <c r="B4917" s="1" t="s">
        <v>90</v>
      </c>
      <c r="C4917" s="1" t="s">
        <v>294</v>
      </c>
      <c r="D4917" s="1" t="s">
        <v>5</v>
      </c>
      <c r="E4917" s="1" t="str">
        <f>+VLOOKUP(D4917,'[1]Exportar Hoja de Trabajo'!$B$2:$F$2549,2,0)</f>
        <v>BOGOTA - EL DORADO LUIS CARLOS GALAN SARMIENTO</v>
      </c>
      <c r="F4917" s="1" t="s">
        <v>32</v>
      </c>
      <c r="G4917" s="1" t="s">
        <v>33</v>
      </c>
      <c r="H4917" s="1" t="s">
        <v>102</v>
      </c>
      <c r="I4917" s="5">
        <v>18</v>
      </c>
      <c r="J4917" s="1" t="s">
        <v>103</v>
      </c>
      <c r="K4917" s="1" t="s">
        <v>104</v>
      </c>
    </row>
    <row r="4918" spans="1:11" ht="13.5" thickBot="1">
      <c r="A4918" s="30">
        <v>45413</v>
      </c>
      <c r="B4918" s="1" t="s">
        <v>112</v>
      </c>
      <c r="C4918" s="1" t="s">
        <v>293</v>
      </c>
      <c r="D4918" s="1" t="s">
        <v>113</v>
      </c>
      <c r="E4918" s="1" t="str">
        <f>+VLOOKUP(D4918,'[1]Exportar Hoja de Trabajo'!$B$2:$F$2549,2,0)</f>
        <v>BARRANCABERMEJA-YARIGUIES</v>
      </c>
      <c r="F4918" s="1" t="s">
        <v>59</v>
      </c>
      <c r="G4918" s="1" t="s">
        <v>60</v>
      </c>
      <c r="H4918" s="1" t="s">
        <v>29</v>
      </c>
      <c r="I4918" s="5">
        <v>62</v>
      </c>
      <c r="J4918" s="1" t="s">
        <v>117</v>
      </c>
      <c r="K4918" s="1" t="s">
        <v>47</v>
      </c>
    </row>
    <row r="4919" spans="1:11" ht="13.5" thickBot="1">
      <c r="A4919" s="30">
        <v>45413</v>
      </c>
      <c r="B4919" s="1" t="s">
        <v>112</v>
      </c>
      <c r="C4919" s="1" t="s">
        <v>293</v>
      </c>
      <c r="D4919" s="1" t="s">
        <v>119</v>
      </c>
      <c r="E4919" s="1" t="str">
        <f>+VLOOKUP(D4919,'[1]Exportar Hoja de Trabajo'!$B$2:$F$2549,2,0)</f>
        <v>ALFONSO LOPEZ PUMAREJO.</v>
      </c>
      <c r="F4919" s="1" t="s">
        <v>32</v>
      </c>
      <c r="G4919" s="1" t="s">
        <v>33</v>
      </c>
      <c r="H4919" s="1" t="s">
        <v>45</v>
      </c>
      <c r="I4919" s="5">
        <v>5</v>
      </c>
      <c r="J4919" s="1" t="s">
        <v>46</v>
      </c>
      <c r="K4919" s="1" t="s">
        <v>47</v>
      </c>
    </row>
    <row r="4920" spans="1:11" ht="13.5" thickBot="1">
      <c r="A4920" s="30">
        <v>45413</v>
      </c>
      <c r="B4920" s="1" t="s">
        <v>112</v>
      </c>
      <c r="C4920" s="1" t="s">
        <v>293</v>
      </c>
      <c r="D4920" s="1" t="s">
        <v>119</v>
      </c>
      <c r="E4920" s="1" t="str">
        <f>+VLOOKUP(D4920,'[1]Exportar Hoja de Trabajo'!$B$2:$F$2549,2,0)</f>
        <v>ALFONSO LOPEZ PUMAREJO.</v>
      </c>
      <c r="F4920" s="1" t="s">
        <v>59</v>
      </c>
      <c r="G4920" s="1" t="s">
        <v>60</v>
      </c>
      <c r="H4920" s="1" t="s">
        <v>45</v>
      </c>
      <c r="I4920" s="5">
        <v>5</v>
      </c>
      <c r="J4920" s="1" t="s">
        <v>46</v>
      </c>
      <c r="K4920" s="1" t="s">
        <v>47</v>
      </c>
    </row>
    <row r="4921" spans="1:11" ht="13.5" thickBot="1">
      <c r="A4921" s="30">
        <v>45413</v>
      </c>
      <c r="B4921" s="1" t="s">
        <v>112</v>
      </c>
      <c r="C4921" s="1" t="s">
        <v>293</v>
      </c>
      <c r="D4921" s="1" t="s">
        <v>119</v>
      </c>
      <c r="E4921" s="1" t="str">
        <f>+VLOOKUP(D4921,'[1]Exportar Hoja de Trabajo'!$B$2:$F$2549,2,0)</f>
        <v>ALFONSO LOPEZ PUMAREJO.</v>
      </c>
      <c r="F4921" s="1" t="s">
        <v>38</v>
      </c>
      <c r="G4921" s="1" t="s">
        <v>39</v>
      </c>
      <c r="H4921" s="1" t="s">
        <v>29</v>
      </c>
      <c r="I4921" s="5">
        <v>121</v>
      </c>
      <c r="J4921" s="1" t="s">
        <v>46</v>
      </c>
      <c r="K4921" s="1" t="s">
        <v>47</v>
      </c>
    </row>
    <row r="4922" spans="1:11" ht="13.5" thickBot="1">
      <c r="A4922" s="30">
        <v>45413</v>
      </c>
      <c r="B4922" s="1" t="s">
        <v>112</v>
      </c>
      <c r="C4922" s="1" t="s">
        <v>293</v>
      </c>
      <c r="D4922" s="1" t="s">
        <v>119</v>
      </c>
      <c r="E4922" s="1" t="str">
        <f>+VLOOKUP(D4922,'[1]Exportar Hoja de Trabajo'!$B$2:$F$2549,2,0)</f>
        <v>ALFONSO LOPEZ PUMAREJO.</v>
      </c>
      <c r="F4922" s="1" t="s">
        <v>23</v>
      </c>
      <c r="G4922" s="1" t="s">
        <v>24</v>
      </c>
      <c r="H4922" s="1" t="s">
        <v>120</v>
      </c>
      <c r="I4922" s="5">
        <v>40</v>
      </c>
      <c r="J4922" s="1" t="s">
        <v>115</v>
      </c>
      <c r="K4922" s="1" t="s">
        <v>116</v>
      </c>
    </row>
    <row r="4923" spans="1:11" ht="13.5" thickBot="1">
      <c r="A4923" s="30">
        <v>45413</v>
      </c>
      <c r="B4923" s="1" t="s">
        <v>112</v>
      </c>
      <c r="C4923" s="1" t="s">
        <v>293</v>
      </c>
      <c r="D4923" s="1" t="s">
        <v>122</v>
      </c>
      <c r="E4923" s="1" t="str">
        <f>+VLOOKUP(D4923,'[1]Exportar Hoja de Trabajo'!$B$2:$F$2549,2,0)</f>
        <v>VANGUARDIA</v>
      </c>
      <c r="F4923" s="1" t="s">
        <v>32</v>
      </c>
      <c r="G4923" s="1" t="s">
        <v>33</v>
      </c>
      <c r="H4923" s="1" t="s">
        <v>29</v>
      </c>
      <c r="I4923" s="5">
        <v>44</v>
      </c>
      <c r="J4923" s="1" t="s">
        <v>46</v>
      </c>
      <c r="K4923" s="1" t="s">
        <v>47</v>
      </c>
    </row>
    <row r="4924" spans="1:11" ht="13.5" thickBot="1">
      <c r="A4924" s="30">
        <v>45413</v>
      </c>
      <c r="B4924" s="1" t="s">
        <v>112</v>
      </c>
      <c r="C4924" s="1" t="s">
        <v>293</v>
      </c>
      <c r="D4924" s="1" t="s">
        <v>122</v>
      </c>
      <c r="E4924" s="1" t="str">
        <f>+VLOOKUP(D4924,'[1]Exportar Hoja de Trabajo'!$B$2:$F$2549,2,0)</f>
        <v>VANGUARDIA</v>
      </c>
      <c r="F4924" s="1" t="s">
        <v>27</v>
      </c>
      <c r="G4924" s="1" t="s">
        <v>28</v>
      </c>
      <c r="H4924" s="1" t="s">
        <v>29</v>
      </c>
      <c r="I4924" s="5">
        <v>44</v>
      </c>
      <c r="J4924" s="1" t="s">
        <v>46</v>
      </c>
      <c r="K4924" s="1" t="s">
        <v>47</v>
      </c>
    </row>
    <row r="4925" spans="1:11" ht="13.5" thickBot="1">
      <c r="A4925" s="30">
        <v>45413</v>
      </c>
      <c r="B4925" s="1" t="s">
        <v>112</v>
      </c>
      <c r="C4925" s="1" t="s">
        <v>293</v>
      </c>
      <c r="D4925" s="1" t="s">
        <v>122</v>
      </c>
      <c r="E4925" s="1" t="str">
        <f>+VLOOKUP(D4925,'[1]Exportar Hoja de Trabajo'!$B$2:$F$2549,2,0)</f>
        <v>VANGUARDIA</v>
      </c>
      <c r="F4925" s="1" t="s">
        <v>18</v>
      </c>
      <c r="G4925" s="1" t="s">
        <v>19</v>
      </c>
      <c r="H4925" s="1" t="s">
        <v>114</v>
      </c>
      <c r="I4925" s="5">
        <v>54</v>
      </c>
      <c r="J4925" s="1" t="s">
        <v>57</v>
      </c>
      <c r="K4925" s="1" t="s">
        <v>58</v>
      </c>
    </row>
    <row r="4926" spans="1:11" ht="13.5" thickBot="1">
      <c r="A4926" s="30">
        <v>45413</v>
      </c>
      <c r="B4926" s="1" t="s">
        <v>112</v>
      </c>
      <c r="C4926" s="1" t="s">
        <v>293</v>
      </c>
      <c r="D4926" s="1" t="s">
        <v>122</v>
      </c>
      <c r="E4926" s="1" t="str">
        <f>+VLOOKUP(D4926,'[1]Exportar Hoja de Trabajo'!$B$2:$F$2549,2,0)</f>
        <v>VANGUARDIA</v>
      </c>
      <c r="F4926" s="1" t="s">
        <v>23</v>
      </c>
      <c r="G4926" s="1" t="s">
        <v>24</v>
      </c>
      <c r="H4926" s="1" t="s">
        <v>129</v>
      </c>
      <c r="I4926" s="5">
        <v>2</v>
      </c>
      <c r="J4926" s="1" t="s">
        <v>57</v>
      </c>
      <c r="K4926" s="1" t="s">
        <v>58</v>
      </c>
    </row>
    <row r="4927" spans="1:11" ht="13.5" thickBot="1">
      <c r="A4927" s="30">
        <v>45413</v>
      </c>
      <c r="B4927" s="1" t="s">
        <v>112</v>
      </c>
      <c r="C4927" s="1" t="s">
        <v>293</v>
      </c>
      <c r="D4927" s="1" t="s">
        <v>87</v>
      </c>
      <c r="E4927" s="1" t="str">
        <f>+VLOOKUP(D4927,'[1]Exportar Hoja de Trabajo'!$B$2:$F$2549,2,0)</f>
        <v>PASTO - ANTONIO NARIQO</v>
      </c>
      <c r="F4927" s="1" t="s">
        <v>32</v>
      </c>
      <c r="G4927" s="1" t="s">
        <v>33</v>
      </c>
      <c r="H4927" s="1" t="s">
        <v>120</v>
      </c>
      <c r="I4927" s="5">
        <v>43</v>
      </c>
      <c r="J4927" s="1" t="s">
        <v>115</v>
      </c>
      <c r="K4927" s="1" t="s">
        <v>116</v>
      </c>
    </row>
    <row r="4928" spans="1:11" ht="13.5" thickBot="1">
      <c r="A4928" s="30">
        <v>45413</v>
      </c>
      <c r="B4928" s="1" t="s">
        <v>112</v>
      </c>
      <c r="C4928" s="1" t="s">
        <v>293</v>
      </c>
      <c r="D4928" s="1" t="s">
        <v>87</v>
      </c>
      <c r="E4928" s="1" t="str">
        <f>+VLOOKUP(D4928,'[1]Exportar Hoja de Trabajo'!$B$2:$F$2549,2,0)</f>
        <v>PASTO - ANTONIO NARIQO</v>
      </c>
      <c r="F4928" s="1" t="s">
        <v>23</v>
      </c>
      <c r="G4928" s="1" t="s">
        <v>24</v>
      </c>
      <c r="H4928" s="1" t="s">
        <v>120</v>
      </c>
      <c r="I4928" s="5">
        <v>1</v>
      </c>
      <c r="J4928" s="1" t="s">
        <v>115</v>
      </c>
      <c r="K4928" s="1" t="s">
        <v>116</v>
      </c>
    </row>
    <row r="4929" spans="1:11" ht="13.5" thickBot="1">
      <c r="A4929" s="30">
        <v>45413</v>
      </c>
      <c r="B4929" s="1" t="s">
        <v>142</v>
      </c>
      <c r="C4929" s="1" t="s">
        <v>300</v>
      </c>
      <c r="D4929" s="1" t="s">
        <v>44</v>
      </c>
      <c r="E4929" s="1" t="str">
        <f>+VLOOKUP(D4929,'[1]Exportar Hoja de Trabajo'!$B$2:$F$2549,2,0)</f>
        <v>BUCARAMANGA - PALONEGRO</v>
      </c>
      <c r="F4929" s="1" t="s">
        <v>6</v>
      </c>
      <c r="G4929" s="1" t="s">
        <v>283</v>
      </c>
      <c r="H4929" s="1" t="s">
        <v>241</v>
      </c>
      <c r="I4929" s="5">
        <v>30</v>
      </c>
      <c r="J4929" s="1" t="s">
        <v>144</v>
      </c>
      <c r="K4929" s="1" t="s">
        <v>145</v>
      </c>
    </row>
    <row r="4930" spans="1:11" ht="13.5" thickBot="1">
      <c r="A4930" s="30">
        <v>45413</v>
      </c>
      <c r="B4930" s="1" t="s">
        <v>153</v>
      </c>
      <c r="C4930" s="1" t="s">
        <v>292</v>
      </c>
      <c r="D4930" s="1" t="s">
        <v>5</v>
      </c>
      <c r="E4930" s="1" t="str">
        <f>+VLOOKUP(D4930,'[1]Exportar Hoja de Trabajo'!$B$2:$F$2549,2,0)</f>
        <v>BOGOTA - EL DORADO LUIS CARLOS GALAN SARMIENTO</v>
      </c>
      <c r="F4930" s="1" t="s">
        <v>59</v>
      </c>
      <c r="G4930" s="1" t="s">
        <v>60</v>
      </c>
      <c r="H4930" s="1" t="s">
        <v>45</v>
      </c>
      <c r="I4930" s="5">
        <v>1132</v>
      </c>
      <c r="J4930" s="1" t="s">
        <v>42</v>
      </c>
      <c r="K4930" s="1" t="s">
        <v>43</v>
      </c>
    </row>
    <row r="4931" spans="1:11" ht="13.5" thickBot="1">
      <c r="A4931" s="30">
        <v>45413</v>
      </c>
      <c r="B4931" s="1" t="s">
        <v>153</v>
      </c>
      <c r="C4931" s="1" t="s">
        <v>292</v>
      </c>
      <c r="D4931" s="1" t="s">
        <v>5</v>
      </c>
      <c r="E4931" s="1" t="str">
        <f>+VLOOKUP(D4931,'[1]Exportar Hoja de Trabajo'!$B$2:$F$2549,2,0)</f>
        <v>BOGOTA - EL DORADO LUIS CARLOS GALAN SARMIENTO</v>
      </c>
      <c r="F4931" s="1" t="s">
        <v>38</v>
      </c>
      <c r="G4931" s="1" t="s">
        <v>39</v>
      </c>
      <c r="H4931" s="1" t="s">
        <v>114</v>
      </c>
      <c r="I4931" s="5">
        <v>2</v>
      </c>
      <c r="J4931" s="1" t="s">
        <v>57</v>
      </c>
      <c r="K4931" s="1" t="s">
        <v>58</v>
      </c>
    </row>
    <row r="4932" spans="1:11" ht="13.5" thickBot="1">
      <c r="A4932" s="30">
        <v>45413</v>
      </c>
      <c r="B4932" s="1" t="s">
        <v>153</v>
      </c>
      <c r="C4932" s="1" t="s">
        <v>292</v>
      </c>
      <c r="D4932" s="1" t="s">
        <v>5</v>
      </c>
      <c r="E4932" s="1" t="str">
        <f>+VLOOKUP(D4932,'[1]Exportar Hoja de Trabajo'!$B$2:$F$2549,2,0)</f>
        <v>BOGOTA - EL DORADO LUIS CARLOS GALAN SARMIENTO</v>
      </c>
      <c r="F4932" s="1" t="s">
        <v>59</v>
      </c>
      <c r="G4932" s="1" t="s">
        <v>60</v>
      </c>
      <c r="H4932" s="1" t="s">
        <v>120</v>
      </c>
      <c r="I4932" s="5">
        <v>71</v>
      </c>
      <c r="J4932" s="1" t="s">
        <v>57</v>
      </c>
      <c r="K4932" s="1" t="s">
        <v>58</v>
      </c>
    </row>
    <row r="4933" spans="1:11" ht="13.5" thickBot="1">
      <c r="A4933" s="30">
        <v>45413</v>
      </c>
      <c r="B4933" s="1" t="s">
        <v>153</v>
      </c>
      <c r="C4933" s="1" t="s">
        <v>292</v>
      </c>
      <c r="D4933" s="1" t="s">
        <v>5</v>
      </c>
      <c r="E4933" s="1" t="str">
        <f>+VLOOKUP(D4933,'[1]Exportar Hoja de Trabajo'!$B$2:$F$2549,2,0)</f>
        <v>BOGOTA - EL DORADO LUIS CARLOS GALAN SARMIENTO</v>
      </c>
      <c r="F4933" s="1" t="s">
        <v>59</v>
      </c>
      <c r="G4933" s="1" t="s">
        <v>60</v>
      </c>
      <c r="H4933" s="1" t="s">
        <v>114</v>
      </c>
      <c r="I4933" s="5">
        <v>17</v>
      </c>
      <c r="J4933" s="1" t="s">
        <v>57</v>
      </c>
      <c r="K4933" s="1" t="s">
        <v>58</v>
      </c>
    </row>
    <row r="4934" spans="1:11" ht="13.5" thickBot="1">
      <c r="A4934" s="30">
        <v>45413</v>
      </c>
      <c r="B4934" s="1" t="s">
        <v>153</v>
      </c>
      <c r="C4934" s="1" t="s">
        <v>292</v>
      </c>
      <c r="D4934" s="1" t="s">
        <v>76</v>
      </c>
      <c r="E4934" s="1" t="str">
        <f>+VLOOKUP(D4934,'[1]Exportar Hoja de Trabajo'!$B$2:$F$2549,2,0)</f>
        <v>RIONEGRO - JOSE M. CORDOVA</v>
      </c>
      <c r="F4934" s="1" t="s">
        <v>23</v>
      </c>
      <c r="G4934" s="1" t="s">
        <v>24</v>
      </c>
      <c r="H4934" s="1" t="s">
        <v>120</v>
      </c>
      <c r="I4934" s="5">
        <v>1</v>
      </c>
      <c r="J4934" s="1" t="s">
        <v>57</v>
      </c>
      <c r="K4934" s="1" t="s">
        <v>58</v>
      </c>
    </row>
    <row r="4935" spans="1:11" ht="13.5" thickBot="1">
      <c r="A4935" s="30">
        <v>45413</v>
      </c>
      <c r="B4935" s="1" t="s">
        <v>153</v>
      </c>
      <c r="C4935" s="1" t="s">
        <v>292</v>
      </c>
      <c r="D4935" s="1" t="s">
        <v>76</v>
      </c>
      <c r="E4935" s="1" t="str">
        <f>+VLOOKUP(D4935,'[1]Exportar Hoja de Trabajo'!$B$2:$F$2549,2,0)</f>
        <v>RIONEGRO - JOSE M. CORDOVA</v>
      </c>
      <c r="F4935" s="1" t="s">
        <v>59</v>
      </c>
      <c r="G4935" s="1" t="s">
        <v>60</v>
      </c>
      <c r="H4935" s="1" t="s">
        <v>15</v>
      </c>
      <c r="I4935" s="5">
        <v>867</v>
      </c>
      <c r="J4935" s="1" t="s">
        <v>42</v>
      </c>
      <c r="K4935" s="1" t="s">
        <v>43</v>
      </c>
    </row>
    <row r="4936" spans="1:11" ht="13.5" thickBot="1">
      <c r="A4936" s="30">
        <v>45413</v>
      </c>
      <c r="B4936" s="1" t="s">
        <v>153</v>
      </c>
      <c r="C4936" s="1" t="s">
        <v>292</v>
      </c>
      <c r="D4936" s="1" t="s">
        <v>212</v>
      </c>
      <c r="E4936" s="1" t="str">
        <f>+VLOOKUP(D4936,'[1]Exportar Hoja de Trabajo'!$B$2:$F$2549,2,0)</f>
        <v>QUIBDO - EL CARAÑO</v>
      </c>
      <c r="F4936" s="1" t="s">
        <v>18</v>
      </c>
      <c r="G4936" s="1" t="s">
        <v>19</v>
      </c>
      <c r="H4936" s="1" t="s">
        <v>120</v>
      </c>
      <c r="I4936" s="5">
        <v>153</v>
      </c>
      <c r="J4936" s="1" t="s">
        <v>57</v>
      </c>
      <c r="K4936" s="1" t="s">
        <v>58</v>
      </c>
    </row>
    <row r="4937" spans="1:11" ht="13.5" thickBot="1">
      <c r="A4937" s="30">
        <v>45413</v>
      </c>
      <c r="B4937" s="1" t="s">
        <v>146</v>
      </c>
      <c r="C4937" s="1" t="s">
        <v>148</v>
      </c>
      <c r="D4937" s="1" t="s">
        <v>5</v>
      </c>
      <c r="E4937" s="1" t="str">
        <f>+VLOOKUP(D4937,'[1]Exportar Hoja de Trabajo'!$B$2:$F$2549,2,0)</f>
        <v>BOGOTA - EL DORADO LUIS CARLOS GALAN SARMIENTO</v>
      </c>
      <c r="F4937" s="1" t="s">
        <v>32</v>
      </c>
      <c r="G4937" s="1" t="s">
        <v>33</v>
      </c>
      <c r="H4937" s="1" t="s">
        <v>154</v>
      </c>
      <c r="I4937" s="5">
        <v>4</v>
      </c>
      <c r="J4937" s="1" t="s">
        <v>146</v>
      </c>
      <c r="K4937" s="1" t="s">
        <v>148</v>
      </c>
    </row>
    <row r="4938" spans="1:11" ht="13.5" thickBot="1">
      <c r="A4938" s="30">
        <v>45413</v>
      </c>
      <c r="B4938" s="1" t="s">
        <v>146</v>
      </c>
      <c r="C4938" s="1" t="s">
        <v>148</v>
      </c>
      <c r="D4938" s="1" t="s">
        <v>5</v>
      </c>
      <c r="E4938" s="1" t="str">
        <f>+VLOOKUP(D4938,'[1]Exportar Hoja de Trabajo'!$B$2:$F$2549,2,0)</f>
        <v>BOGOTA - EL DORADO LUIS CARLOS GALAN SARMIENTO</v>
      </c>
      <c r="F4938" s="1" t="s">
        <v>59</v>
      </c>
      <c r="G4938" s="1" t="s">
        <v>60</v>
      </c>
      <c r="H4938" s="1" t="s">
        <v>136</v>
      </c>
      <c r="I4938" s="5">
        <v>4</v>
      </c>
      <c r="J4938" s="1" t="s">
        <v>146</v>
      </c>
      <c r="K4938" s="1" t="s">
        <v>148</v>
      </c>
    </row>
    <row r="4939" spans="1:11" ht="13.5" thickBot="1">
      <c r="A4939" s="30">
        <v>45413</v>
      </c>
      <c r="B4939" s="1" t="s">
        <v>146</v>
      </c>
      <c r="C4939" s="1" t="s">
        <v>148</v>
      </c>
      <c r="D4939" s="1" t="s">
        <v>5</v>
      </c>
      <c r="E4939" s="1" t="str">
        <f>+VLOOKUP(D4939,'[1]Exportar Hoja de Trabajo'!$B$2:$F$2549,2,0)</f>
        <v>BOGOTA - EL DORADO LUIS CARLOS GALAN SARMIENTO</v>
      </c>
      <c r="F4939" s="1" t="s">
        <v>32</v>
      </c>
      <c r="G4939" s="1" t="s">
        <v>33</v>
      </c>
      <c r="H4939" s="1" t="s">
        <v>136</v>
      </c>
      <c r="I4939" s="5">
        <v>3</v>
      </c>
      <c r="J4939" s="1" t="s">
        <v>146</v>
      </c>
      <c r="K4939" s="1" t="s">
        <v>148</v>
      </c>
    </row>
    <row r="4940" spans="1:11" ht="13.5" thickBot="1">
      <c r="A4940" s="30">
        <v>45413</v>
      </c>
      <c r="B4940" s="1" t="s">
        <v>13</v>
      </c>
      <c r="C4940" s="1" t="s">
        <v>290</v>
      </c>
      <c r="D4940" s="1" t="s">
        <v>61</v>
      </c>
      <c r="E4940" s="1" t="str">
        <f>+VLOOKUP(D4940,'[1]Exportar Hoja de Trabajo'!$B$2:$F$2549,2,0)</f>
        <v>CARTAGENA - RAFAEL NUÑEZ</v>
      </c>
      <c r="F4940" s="1" t="s">
        <v>40</v>
      </c>
      <c r="G4940" s="1" t="s">
        <v>41</v>
      </c>
      <c r="H4940" s="1" t="s">
        <v>62</v>
      </c>
      <c r="I4940" s="5">
        <v>64</v>
      </c>
      <c r="J4940" s="1" t="s">
        <v>34</v>
      </c>
      <c r="K4940" s="1" t="s">
        <v>35</v>
      </c>
    </row>
    <row r="4941" spans="1:11" ht="13.5" thickBot="1">
      <c r="A4941" s="30">
        <v>45413</v>
      </c>
      <c r="B4941" s="1" t="s">
        <v>13</v>
      </c>
      <c r="C4941" s="1" t="s">
        <v>290</v>
      </c>
      <c r="D4941" s="1" t="s">
        <v>61</v>
      </c>
      <c r="E4941" s="1" t="str">
        <f>+VLOOKUP(D4941,'[1]Exportar Hoja de Trabajo'!$B$2:$F$2549,2,0)</f>
        <v>CARTAGENA - RAFAEL NUÑEZ</v>
      </c>
      <c r="F4941" s="1" t="s">
        <v>40</v>
      </c>
      <c r="G4941" s="1" t="s">
        <v>41</v>
      </c>
      <c r="H4941" s="1" t="s">
        <v>183</v>
      </c>
      <c r="I4941" s="5">
        <v>29</v>
      </c>
      <c r="J4941" s="1" t="s">
        <v>121</v>
      </c>
      <c r="K4941" s="1" t="s">
        <v>121</v>
      </c>
    </row>
    <row r="4942" spans="1:11" ht="13.5" thickBot="1">
      <c r="A4942" s="30">
        <v>45413</v>
      </c>
      <c r="B4942" s="1" t="s">
        <v>13</v>
      </c>
      <c r="C4942" s="1" t="s">
        <v>290</v>
      </c>
      <c r="D4942" s="1" t="s">
        <v>72</v>
      </c>
      <c r="E4942" s="1" t="str">
        <f>+VLOOKUP(D4942,'[1]Exportar Hoja de Trabajo'!$B$2:$F$2549,2,0)</f>
        <v>CAMILO DAZA</v>
      </c>
      <c r="F4942" s="1" t="s">
        <v>6</v>
      </c>
      <c r="G4942" s="1" t="s">
        <v>283</v>
      </c>
      <c r="H4942" s="1" t="s">
        <v>29</v>
      </c>
      <c r="I4942" s="5">
        <v>240</v>
      </c>
      <c r="J4942" s="1" t="s">
        <v>30</v>
      </c>
      <c r="K4942" s="1" t="s">
        <v>488</v>
      </c>
    </row>
    <row r="4943" spans="1:11" ht="13.5" thickBot="1">
      <c r="A4943" s="30">
        <v>45413</v>
      </c>
      <c r="B4943" s="1" t="s">
        <v>13</v>
      </c>
      <c r="C4943" s="1" t="s">
        <v>290</v>
      </c>
      <c r="D4943" s="1" t="s">
        <v>72</v>
      </c>
      <c r="E4943" s="1" t="str">
        <f>+VLOOKUP(D4943,'[1]Exportar Hoja de Trabajo'!$B$2:$F$2549,2,0)</f>
        <v>CAMILO DAZA</v>
      </c>
      <c r="F4943" s="1" t="s">
        <v>6</v>
      </c>
      <c r="G4943" s="1" t="s">
        <v>283</v>
      </c>
      <c r="H4943" s="1" t="s">
        <v>15</v>
      </c>
      <c r="I4943" s="5">
        <v>64</v>
      </c>
      <c r="J4943" s="1" t="s">
        <v>25</v>
      </c>
      <c r="K4943" s="1" t="s">
        <v>26</v>
      </c>
    </row>
    <row r="4944" spans="1:11" ht="13.5" thickBot="1">
      <c r="A4944" s="30">
        <v>45413</v>
      </c>
      <c r="B4944" s="1" t="s">
        <v>13</v>
      </c>
      <c r="C4944" s="1" t="s">
        <v>290</v>
      </c>
      <c r="D4944" s="1" t="s">
        <v>72</v>
      </c>
      <c r="E4944" s="1" t="str">
        <f>+VLOOKUP(D4944,'[1]Exportar Hoja de Trabajo'!$B$2:$F$2549,2,0)</f>
        <v>CAMILO DAZA</v>
      </c>
      <c r="F4944" s="1" t="s">
        <v>18</v>
      </c>
      <c r="G4944" s="1" t="s">
        <v>19</v>
      </c>
      <c r="H4944" s="1" t="s">
        <v>45</v>
      </c>
      <c r="I4944" s="5">
        <v>54</v>
      </c>
      <c r="J4944" s="1" t="s">
        <v>46</v>
      </c>
      <c r="K4944" s="1" t="s">
        <v>47</v>
      </c>
    </row>
    <row r="4945" spans="1:11" ht="13.5" thickBot="1">
      <c r="A4945" s="30">
        <v>45413</v>
      </c>
      <c r="B4945" s="1" t="s">
        <v>13</v>
      </c>
      <c r="C4945" s="1" t="s">
        <v>290</v>
      </c>
      <c r="D4945" s="1" t="s">
        <v>72</v>
      </c>
      <c r="E4945" s="1" t="str">
        <f>+VLOOKUP(D4945,'[1]Exportar Hoja de Trabajo'!$B$2:$F$2549,2,0)</f>
        <v>CAMILO DAZA</v>
      </c>
      <c r="F4945" s="1" t="s">
        <v>18</v>
      </c>
      <c r="G4945" s="1" t="s">
        <v>19</v>
      </c>
      <c r="H4945" s="1" t="s">
        <v>29</v>
      </c>
      <c r="I4945" s="5">
        <v>302</v>
      </c>
      <c r="J4945" s="1" t="s">
        <v>46</v>
      </c>
      <c r="K4945" s="1" t="s">
        <v>47</v>
      </c>
    </row>
    <row r="4946" spans="1:11" ht="13.5" thickBot="1">
      <c r="A4946" s="30">
        <v>45413</v>
      </c>
      <c r="B4946" s="1" t="s">
        <v>13</v>
      </c>
      <c r="C4946" s="1" t="s">
        <v>290</v>
      </c>
      <c r="D4946" s="1" t="s">
        <v>72</v>
      </c>
      <c r="E4946" s="1" t="str">
        <f>+VLOOKUP(D4946,'[1]Exportar Hoja de Trabajo'!$B$2:$F$2549,2,0)</f>
        <v>CAMILO DAZA</v>
      </c>
      <c r="F4946" s="1" t="s">
        <v>23</v>
      </c>
      <c r="G4946" s="1" t="s">
        <v>24</v>
      </c>
      <c r="H4946" s="1" t="s">
        <v>49</v>
      </c>
      <c r="I4946" s="5">
        <v>8</v>
      </c>
      <c r="J4946" s="1" t="s">
        <v>50</v>
      </c>
      <c r="K4946" s="1" t="s">
        <v>51</v>
      </c>
    </row>
    <row r="4947" spans="1:11" ht="13.5" thickBot="1">
      <c r="A4947" s="30">
        <v>45413</v>
      </c>
      <c r="B4947" s="1" t="s">
        <v>13</v>
      </c>
      <c r="C4947" s="1" t="s">
        <v>290</v>
      </c>
      <c r="D4947" s="1" t="s">
        <v>72</v>
      </c>
      <c r="E4947" s="1" t="str">
        <f>+VLOOKUP(D4947,'[1]Exportar Hoja de Trabajo'!$B$2:$F$2549,2,0)</f>
        <v>CAMILO DAZA</v>
      </c>
      <c r="F4947" s="1" t="s">
        <v>27</v>
      </c>
      <c r="G4947" s="1" t="s">
        <v>28</v>
      </c>
      <c r="H4947" s="1" t="s">
        <v>49</v>
      </c>
      <c r="I4947" s="5">
        <v>3</v>
      </c>
      <c r="J4947" s="1" t="s">
        <v>50</v>
      </c>
      <c r="K4947" s="1" t="s">
        <v>51</v>
      </c>
    </row>
    <row r="4948" spans="1:11" ht="13.5" thickBot="1">
      <c r="A4948" s="30">
        <v>45413</v>
      </c>
      <c r="B4948" s="1" t="s">
        <v>13</v>
      </c>
      <c r="C4948" s="1" t="s">
        <v>290</v>
      </c>
      <c r="D4948" s="1" t="s">
        <v>73</v>
      </c>
      <c r="E4948" s="1" t="str">
        <f>+VLOOKUP(D4948,'[1]Exportar Hoja de Trabajo'!$B$2:$F$2549,2,0)</f>
        <v>EL YOPAL</v>
      </c>
      <c r="F4948" s="1" t="s">
        <v>40</v>
      </c>
      <c r="G4948" s="1" t="s">
        <v>41</v>
      </c>
      <c r="H4948" s="1" t="s">
        <v>29</v>
      </c>
      <c r="I4948" s="5">
        <v>51</v>
      </c>
      <c r="J4948" s="1" t="s">
        <v>30</v>
      </c>
      <c r="K4948" s="1" t="s">
        <v>488</v>
      </c>
    </row>
    <row r="4949" spans="1:11" ht="13.5" thickBot="1">
      <c r="A4949" s="30">
        <v>45413</v>
      </c>
      <c r="B4949" s="1" t="s">
        <v>13</v>
      </c>
      <c r="C4949" s="1" t="s">
        <v>290</v>
      </c>
      <c r="D4949" s="1" t="s">
        <v>74</v>
      </c>
      <c r="E4949" s="1" t="str">
        <f>+VLOOKUP(D4949,'[1]Exportar Hoja de Trabajo'!$B$2:$F$2549,2,0)</f>
        <v>PERALES</v>
      </c>
      <c r="F4949" s="1" t="s">
        <v>23</v>
      </c>
      <c r="G4949" s="1" t="s">
        <v>24</v>
      </c>
      <c r="H4949" s="1" t="s">
        <v>29</v>
      </c>
      <c r="I4949" s="5">
        <v>56</v>
      </c>
      <c r="J4949" s="1" t="s">
        <v>46</v>
      </c>
      <c r="K4949" s="1" t="s">
        <v>47</v>
      </c>
    </row>
    <row r="4950" spans="1:11" ht="13.5" thickBot="1">
      <c r="A4950" s="30">
        <v>45413</v>
      </c>
      <c r="B4950" s="1" t="s">
        <v>13</v>
      </c>
      <c r="C4950" s="1" t="s">
        <v>290</v>
      </c>
      <c r="D4950" s="1" t="s">
        <v>75</v>
      </c>
      <c r="E4950" s="1" t="str">
        <f>+VLOOKUP(D4950,'[1]Exportar Hoja de Trabajo'!$B$2:$F$2549,2,0)</f>
        <v>IPIALES - SAN LUIS</v>
      </c>
      <c r="F4950" s="1" t="s">
        <v>23</v>
      </c>
      <c r="G4950" s="1" t="s">
        <v>24</v>
      </c>
      <c r="H4950" s="1" t="s">
        <v>29</v>
      </c>
      <c r="I4950" s="5">
        <v>50</v>
      </c>
      <c r="J4950" s="1" t="s">
        <v>46</v>
      </c>
      <c r="K4950" s="1" t="s">
        <v>47</v>
      </c>
    </row>
    <row r="4951" spans="1:11" ht="13.5" thickBot="1">
      <c r="A4951" s="30">
        <v>45413</v>
      </c>
      <c r="B4951" s="1" t="s">
        <v>13</v>
      </c>
      <c r="C4951" s="1" t="s">
        <v>290</v>
      </c>
      <c r="D4951" s="1" t="s">
        <v>124</v>
      </c>
      <c r="E4951" s="1" t="str">
        <f>+VLOOKUP(D4951,'[1]Exportar Hoja de Trabajo'!$B$2:$F$2549,2,0)</f>
        <v>LETICIA-ALFREDO VASQUEZ COBO</v>
      </c>
      <c r="F4951" s="1" t="s">
        <v>65</v>
      </c>
      <c r="G4951" s="1" t="s">
        <v>66</v>
      </c>
      <c r="H4951" s="1" t="s">
        <v>20</v>
      </c>
      <c r="I4951" s="5">
        <v>1</v>
      </c>
      <c r="J4951" s="1" t="s">
        <v>107</v>
      </c>
      <c r="K4951" s="1" t="s">
        <v>108</v>
      </c>
    </row>
    <row r="4952" spans="1:11" ht="13.5" thickBot="1">
      <c r="A4952" s="30">
        <v>45413</v>
      </c>
      <c r="B4952" s="1" t="s">
        <v>13</v>
      </c>
      <c r="C4952" s="1" t="s">
        <v>290</v>
      </c>
      <c r="D4952" s="1" t="s">
        <v>124</v>
      </c>
      <c r="E4952" s="1" t="str">
        <f>+VLOOKUP(D4952,'[1]Exportar Hoja de Trabajo'!$B$2:$F$2549,2,0)</f>
        <v>LETICIA-ALFREDO VASQUEZ COBO</v>
      </c>
      <c r="F4952" s="1" t="s">
        <v>18</v>
      </c>
      <c r="G4952" s="1" t="s">
        <v>19</v>
      </c>
      <c r="H4952" s="1" t="s">
        <v>29</v>
      </c>
      <c r="I4952" s="5">
        <v>45</v>
      </c>
      <c r="J4952" s="1" t="s">
        <v>46</v>
      </c>
      <c r="K4952" s="1" t="s">
        <v>47</v>
      </c>
    </row>
    <row r="4953" spans="1:11" ht="13.5" thickBot="1">
      <c r="A4953" s="30">
        <v>45413</v>
      </c>
      <c r="B4953" s="1" t="s">
        <v>13</v>
      </c>
      <c r="C4953" s="1" t="s">
        <v>290</v>
      </c>
      <c r="D4953" s="1" t="s">
        <v>124</v>
      </c>
      <c r="E4953" s="1" t="str">
        <f>+VLOOKUP(D4953,'[1]Exportar Hoja de Trabajo'!$B$2:$F$2549,2,0)</f>
        <v>LETICIA-ALFREDO VASQUEZ COBO</v>
      </c>
      <c r="F4953" s="1" t="s">
        <v>18</v>
      </c>
      <c r="G4953" s="1" t="s">
        <v>19</v>
      </c>
      <c r="H4953" s="1" t="s">
        <v>29</v>
      </c>
      <c r="I4953" s="5">
        <v>59</v>
      </c>
      <c r="J4953" s="1" t="s">
        <v>30</v>
      </c>
      <c r="K4953" s="1" t="s">
        <v>488</v>
      </c>
    </row>
    <row r="4954" spans="1:11" ht="13.5" thickBot="1">
      <c r="A4954" s="30">
        <v>45413</v>
      </c>
      <c r="B4954" s="1" t="s">
        <v>13</v>
      </c>
      <c r="C4954" s="1" t="s">
        <v>290</v>
      </c>
      <c r="D4954" s="1" t="s">
        <v>76</v>
      </c>
      <c r="E4954" s="1" t="str">
        <f>+VLOOKUP(D4954,'[1]Exportar Hoja de Trabajo'!$B$2:$F$2549,2,0)</f>
        <v>RIONEGRO - JOSE M. CORDOVA</v>
      </c>
      <c r="F4954" s="1" t="s">
        <v>32</v>
      </c>
      <c r="G4954" s="1" t="s">
        <v>33</v>
      </c>
      <c r="H4954" s="1" t="s">
        <v>45</v>
      </c>
      <c r="I4954" s="5">
        <v>22</v>
      </c>
      <c r="J4954" s="1" t="s">
        <v>46</v>
      </c>
      <c r="K4954" s="1" t="s">
        <v>47</v>
      </c>
    </row>
    <row r="4955" spans="1:11" ht="13.5" thickBot="1">
      <c r="A4955" s="30">
        <v>45413</v>
      </c>
      <c r="B4955" s="1" t="s">
        <v>13</v>
      </c>
      <c r="C4955" s="1" t="s">
        <v>290</v>
      </c>
      <c r="D4955" s="1" t="s">
        <v>76</v>
      </c>
      <c r="E4955" s="1" t="str">
        <f>+VLOOKUP(D4955,'[1]Exportar Hoja de Trabajo'!$B$2:$F$2549,2,0)</f>
        <v>RIONEGRO - JOSE M. CORDOVA</v>
      </c>
      <c r="F4955" s="1" t="s">
        <v>32</v>
      </c>
      <c r="G4955" s="1" t="s">
        <v>33</v>
      </c>
      <c r="H4955" s="1" t="s">
        <v>29</v>
      </c>
      <c r="I4955" s="5">
        <v>1915</v>
      </c>
      <c r="J4955" s="1" t="s">
        <v>46</v>
      </c>
      <c r="K4955" s="1" t="s">
        <v>47</v>
      </c>
    </row>
    <row r="4956" spans="1:11" ht="13.5" thickBot="1">
      <c r="A4956" s="30">
        <v>45413</v>
      </c>
      <c r="B4956" s="1" t="s">
        <v>13</v>
      </c>
      <c r="C4956" s="1" t="s">
        <v>290</v>
      </c>
      <c r="D4956" s="1" t="s">
        <v>76</v>
      </c>
      <c r="E4956" s="1" t="str">
        <f>+VLOOKUP(D4956,'[1]Exportar Hoja de Trabajo'!$B$2:$F$2549,2,0)</f>
        <v>RIONEGRO - JOSE M. CORDOVA</v>
      </c>
      <c r="F4956" s="1" t="s">
        <v>32</v>
      </c>
      <c r="G4956" s="1" t="s">
        <v>33</v>
      </c>
      <c r="H4956" s="1" t="s">
        <v>49</v>
      </c>
      <c r="I4956" s="5">
        <v>343</v>
      </c>
      <c r="J4956" s="1" t="s">
        <v>50</v>
      </c>
      <c r="K4956" s="1" t="s">
        <v>51</v>
      </c>
    </row>
    <row r="4957" spans="1:11" ht="13.5" thickBot="1">
      <c r="A4957" s="30">
        <v>45413</v>
      </c>
      <c r="B4957" s="1" t="s">
        <v>13</v>
      </c>
      <c r="C4957" s="1" t="s">
        <v>290</v>
      </c>
      <c r="D4957" s="1" t="s">
        <v>76</v>
      </c>
      <c r="E4957" s="1" t="str">
        <f>+VLOOKUP(D4957,'[1]Exportar Hoja de Trabajo'!$B$2:$F$2549,2,0)</f>
        <v>RIONEGRO - JOSE M. CORDOVA</v>
      </c>
      <c r="F4957" s="1" t="s">
        <v>32</v>
      </c>
      <c r="G4957" s="1" t="s">
        <v>33</v>
      </c>
      <c r="H4957" s="1" t="s">
        <v>29</v>
      </c>
      <c r="I4957" s="5">
        <v>31</v>
      </c>
      <c r="J4957" s="1" t="s">
        <v>109</v>
      </c>
      <c r="K4957" s="1" t="s">
        <v>110</v>
      </c>
    </row>
    <row r="4958" spans="1:11" ht="13.5" thickBot="1">
      <c r="A4958" s="30">
        <v>45413</v>
      </c>
      <c r="B4958" s="1" t="s">
        <v>13</v>
      </c>
      <c r="C4958" s="1" t="s">
        <v>290</v>
      </c>
      <c r="D4958" s="1" t="s">
        <v>76</v>
      </c>
      <c r="E4958" s="1" t="str">
        <f>+VLOOKUP(D4958,'[1]Exportar Hoja de Trabajo'!$B$2:$F$2549,2,0)</f>
        <v>RIONEGRO - JOSE M. CORDOVA</v>
      </c>
      <c r="F4958" s="1" t="s">
        <v>32</v>
      </c>
      <c r="G4958" s="1" t="s">
        <v>33</v>
      </c>
      <c r="H4958" s="1" t="s">
        <v>29</v>
      </c>
      <c r="I4958" s="5">
        <v>61</v>
      </c>
      <c r="J4958" s="1" t="s">
        <v>34</v>
      </c>
      <c r="K4958" s="1" t="s">
        <v>35</v>
      </c>
    </row>
    <row r="4959" spans="1:11" ht="13.5" thickBot="1">
      <c r="A4959" s="30">
        <v>45413</v>
      </c>
      <c r="B4959" s="1" t="s">
        <v>13</v>
      </c>
      <c r="C4959" s="1" t="s">
        <v>290</v>
      </c>
      <c r="D4959" s="1" t="s">
        <v>76</v>
      </c>
      <c r="E4959" s="1" t="str">
        <f>+VLOOKUP(D4959,'[1]Exportar Hoja de Trabajo'!$B$2:$F$2549,2,0)</f>
        <v>RIONEGRO - JOSE M. CORDOVA</v>
      </c>
      <c r="F4959" s="1" t="s">
        <v>32</v>
      </c>
      <c r="G4959" s="1" t="s">
        <v>33</v>
      </c>
      <c r="H4959" s="1" t="s">
        <v>29</v>
      </c>
      <c r="I4959" s="5">
        <v>12</v>
      </c>
      <c r="J4959" s="1" t="s">
        <v>82</v>
      </c>
      <c r="K4959" s="1" t="s">
        <v>83</v>
      </c>
    </row>
    <row r="4960" spans="1:11" ht="13.5" thickBot="1">
      <c r="A4960" s="30">
        <v>45413</v>
      </c>
      <c r="B4960" s="1" t="s">
        <v>13</v>
      </c>
      <c r="C4960" s="1" t="s">
        <v>290</v>
      </c>
      <c r="D4960" s="1" t="s">
        <v>76</v>
      </c>
      <c r="E4960" s="1" t="str">
        <f>+VLOOKUP(D4960,'[1]Exportar Hoja de Trabajo'!$B$2:$F$2549,2,0)</f>
        <v>RIONEGRO - JOSE M. CORDOVA</v>
      </c>
      <c r="F4960" s="1" t="s">
        <v>32</v>
      </c>
      <c r="G4960" s="1" t="s">
        <v>33</v>
      </c>
      <c r="H4960" s="1" t="s">
        <v>67</v>
      </c>
      <c r="I4960" s="5">
        <v>31</v>
      </c>
      <c r="J4960" s="1" t="s">
        <v>68</v>
      </c>
      <c r="K4960" s="1" t="s">
        <v>69</v>
      </c>
    </row>
    <row r="4961" spans="1:11" ht="13.5" thickBot="1">
      <c r="A4961" s="30">
        <v>45413</v>
      </c>
      <c r="B4961" s="1" t="s">
        <v>13</v>
      </c>
      <c r="C4961" s="1" t="s">
        <v>290</v>
      </c>
      <c r="D4961" s="1" t="s">
        <v>76</v>
      </c>
      <c r="E4961" s="1" t="str">
        <f>+VLOOKUP(D4961,'[1]Exportar Hoja de Trabajo'!$B$2:$F$2549,2,0)</f>
        <v>RIONEGRO - JOSE M. CORDOVA</v>
      </c>
      <c r="F4961" s="1" t="s">
        <v>6</v>
      </c>
      <c r="G4961" s="1" t="s">
        <v>283</v>
      </c>
      <c r="H4961" s="1" t="s">
        <v>29</v>
      </c>
      <c r="I4961" s="5">
        <v>116</v>
      </c>
      <c r="J4961" s="1" t="s">
        <v>109</v>
      </c>
      <c r="K4961" s="1" t="s">
        <v>110</v>
      </c>
    </row>
    <row r="4962" spans="1:11" ht="13.5" thickBot="1">
      <c r="A4962" s="30">
        <v>45413</v>
      </c>
      <c r="B4962" s="1" t="s">
        <v>13</v>
      </c>
      <c r="C4962" s="1" t="s">
        <v>290</v>
      </c>
      <c r="D4962" s="1" t="s">
        <v>76</v>
      </c>
      <c r="E4962" s="1" t="str">
        <f>+VLOOKUP(D4962,'[1]Exportar Hoja de Trabajo'!$B$2:$F$2549,2,0)</f>
        <v>RIONEGRO - JOSE M. CORDOVA</v>
      </c>
      <c r="F4962" s="1" t="s">
        <v>6</v>
      </c>
      <c r="G4962" s="1" t="s">
        <v>283</v>
      </c>
      <c r="H4962" s="1" t="s">
        <v>15</v>
      </c>
      <c r="I4962" s="5">
        <v>780</v>
      </c>
      <c r="J4962" s="1" t="s">
        <v>25</v>
      </c>
      <c r="K4962" s="1" t="s">
        <v>26</v>
      </c>
    </row>
    <row r="4963" spans="1:11" ht="13.5" thickBot="1">
      <c r="A4963" s="30">
        <v>45413</v>
      </c>
      <c r="B4963" s="1" t="s">
        <v>13</v>
      </c>
      <c r="C4963" s="1" t="s">
        <v>290</v>
      </c>
      <c r="D4963" s="1" t="s">
        <v>76</v>
      </c>
      <c r="E4963" s="1" t="str">
        <f>+VLOOKUP(D4963,'[1]Exportar Hoja de Trabajo'!$B$2:$F$2549,2,0)</f>
        <v>RIONEGRO - JOSE M. CORDOVA</v>
      </c>
      <c r="F4963" s="1" t="s">
        <v>6</v>
      </c>
      <c r="G4963" s="1" t="s">
        <v>283</v>
      </c>
      <c r="H4963" s="1" t="s">
        <v>55</v>
      </c>
      <c r="I4963" s="5">
        <v>50</v>
      </c>
      <c r="J4963" s="1" t="s">
        <v>46</v>
      </c>
      <c r="K4963" s="1" t="s">
        <v>47</v>
      </c>
    </row>
    <row r="4964" spans="1:11" ht="13.5" thickBot="1">
      <c r="A4964" s="30">
        <v>45413</v>
      </c>
      <c r="B4964" s="1" t="s">
        <v>13</v>
      </c>
      <c r="C4964" s="1" t="s">
        <v>290</v>
      </c>
      <c r="D4964" s="1" t="s">
        <v>76</v>
      </c>
      <c r="E4964" s="1" t="str">
        <f>+VLOOKUP(D4964,'[1]Exportar Hoja de Trabajo'!$B$2:$F$2549,2,0)</f>
        <v>RIONEGRO - JOSE M. CORDOVA</v>
      </c>
      <c r="F4964" s="1" t="s">
        <v>65</v>
      </c>
      <c r="G4964" s="1" t="s">
        <v>66</v>
      </c>
      <c r="H4964" s="1" t="s">
        <v>29</v>
      </c>
      <c r="I4964" s="5">
        <v>70</v>
      </c>
      <c r="J4964" s="1" t="s">
        <v>46</v>
      </c>
      <c r="K4964" s="1" t="s">
        <v>47</v>
      </c>
    </row>
    <row r="4965" spans="1:11" ht="13.5" thickBot="1">
      <c r="A4965" s="30">
        <v>45413</v>
      </c>
      <c r="B4965" s="1" t="s">
        <v>13</v>
      </c>
      <c r="C4965" s="1" t="s">
        <v>290</v>
      </c>
      <c r="D4965" s="1" t="s">
        <v>76</v>
      </c>
      <c r="E4965" s="1" t="str">
        <f>+VLOOKUP(D4965,'[1]Exportar Hoja de Trabajo'!$B$2:$F$2549,2,0)</f>
        <v>RIONEGRO - JOSE M. CORDOVA</v>
      </c>
      <c r="F4965" s="1" t="s">
        <v>65</v>
      </c>
      <c r="G4965" s="1" t="s">
        <v>66</v>
      </c>
      <c r="H4965" s="1" t="s">
        <v>49</v>
      </c>
      <c r="I4965" s="5">
        <v>16</v>
      </c>
      <c r="J4965" s="1" t="s">
        <v>50</v>
      </c>
      <c r="K4965" s="1" t="s">
        <v>51</v>
      </c>
    </row>
    <row r="4966" spans="1:11" ht="13.5" thickBot="1">
      <c r="A4966" s="30">
        <v>45413</v>
      </c>
      <c r="B4966" s="1" t="s">
        <v>13</v>
      </c>
      <c r="C4966" s="1" t="s">
        <v>290</v>
      </c>
      <c r="D4966" s="1" t="s">
        <v>76</v>
      </c>
      <c r="E4966" s="1" t="str">
        <f>+VLOOKUP(D4966,'[1]Exportar Hoja de Trabajo'!$B$2:$F$2549,2,0)</f>
        <v>RIONEGRO - JOSE M. CORDOVA</v>
      </c>
      <c r="F4966" s="1" t="s">
        <v>65</v>
      </c>
      <c r="G4966" s="1" t="s">
        <v>66</v>
      </c>
      <c r="H4966" s="1" t="s">
        <v>29</v>
      </c>
      <c r="I4966" s="5">
        <v>1</v>
      </c>
      <c r="J4966" s="1" t="s">
        <v>82</v>
      </c>
      <c r="K4966" s="1" t="s">
        <v>83</v>
      </c>
    </row>
    <row r="4967" spans="1:11" ht="13.5" thickBot="1">
      <c r="A4967" s="30">
        <v>45413</v>
      </c>
      <c r="B4967" s="1" t="s">
        <v>13</v>
      </c>
      <c r="C4967" s="1" t="s">
        <v>290</v>
      </c>
      <c r="D4967" s="1" t="s">
        <v>76</v>
      </c>
      <c r="E4967" s="1" t="str">
        <f>+VLOOKUP(D4967,'[1]Exportar Hoja de Trabajo'!$B$2:$F$2549,2,0)</f>
        <v>RIONEGRO - JOSE M. CORDOVA</v>
      </c>
      <c r="F4967" s="1" t="s">
        <v>65</v>
      </c>
      <c r="G4967" s="1" t="s">
        <v>66</v>
      </c>
      <c r="H4967" s="1" t="s">
        <v>126</v>
      </c>
      <c r="I4967" s="5">
        <v>3</v>
      </c>
      <c r="J4967" s="1" t="s">
        <v>127</v>
      </c>
      <c r="K4967" s="1" t="s">
        <v>128</v>
      </c>
    </row>
    <row r="4968" spans="1:11" ht="13.5" thickBot="1">
      <c r="A4968" s="30">
        <v>45413</v>
      </c>
      <c r="B4968" s="1" t="s">
        <v>162</v>
      </c>
      <c r="C4968" s="1" t="s">
        <v>299</v>
      </c>
      <c r="D4968" s="1" t="s">
        <v>76</v>
      </c>
      <c r="E4968" s="1" t="str">
        <f>+VLOOKUP(D4968,'[1]Exportar Hoja de Trabajo'!$B$2:$F$2549,2,0)</f>
        <v>RIONEGRO - JOSE M. CORDOVA</v>
      </c>
      <c r="F4968" s="1" t="s">
        <v>59</v>
      </c>
      <c r="G4968" s="1" t="s">
        <v>60</v>
      </c>
      <c r="H4968" s="1" t="s">
        <v>150</v>
      </c>
      <c r="I4968" s="5">
        <v>5</v>
      </c>
      <c r="J4968" s="1" t="s">
        <v>131</v>
      </c>
      <c r="K4968" s="1" t="s">
        <v>132</v>
      </c>
    </row>
    <row r="4969" spans="1:11" ht="13.5" thickBot="1">
      <c r="A4969" s="30">
        <v>45413</v>
      </c>
      <c r="B4969" s="1" t="s">
        <v>13</v>
      </c>
      <c r="C4969" s="1" t="s">
        <v>290</v>
      </c>
      <c r="D4969" s="1" t="s">
        <v>76</v>
      </c>
      <c r="E4969" s="1" t="str">
        <f>+VLOOKUP(D4969,'[1]Exportar Hoja de Trabajo'!$B$2:$F$2549,2,0)</f>
        <v>RIONEGRO - JOSE M. CORDOVA</v>
      </c>
      <c r="F4969" s="1" t="s">
        <v>23</v>
      </c>
      <c r="G4969" s="1" t="s">
        <v>24</v>
      </c>
      <c r="H4969" s="1" t="s">
        <v>45</v>
      </c>
      <c r="I4969" s="5">
        <v>17</v>
      </c>
      <c r="J4969" s="1" t="s">
        <v>34</v>
      </c>
      <c r="K4969" s="1" t="s">
        <v>35</v>
      </c>
    </row>
    <row r="4970" spans="1:11" ht="13.5" thickBot="1">
      <c r="A4970" s="30">
        <v>45413</v>
      </c>
      <c r="B4970" s="1" t="s">
        <v>13</v>
      </c>
      <c r="C4970" s="1" t="s">
        <v>290</v>
      </c>
      <c r="D4970" s="1" t="s">
        <v>76</v>
      </c>
      <c r="E4970" s="1" t="str">
        <f>+VLOOKUP(D4970,'[1]Exportar Hoja de Trabajo'!$B$2:$F$2549,2,0)</f>
        <v>RIONEGRO - JOSE M. CORDOVA</v>
      </c>
      <c r="F4970" s="1" t="s">
        <v>36</v>
      </c>
      <c r="G4970" t="s">
        <v>347</v>
      </c>
      <c r="H4970" s="1" t="s">
        <v>62</v>
      </c>
      <c r="I4970" s="5">
        <v>7</v>
      </c>
      <c r="J4970" s="1" t="s">
        <v>34</v>
      </c>
      <c r="K4970" s="1" t="s">
        <v>35</v>
      </c>
    </row>
    <row r="4971" spans="1:11" ht="13.5" thickBot="1">
      <c r="A4971" s="30">
        <v>45413</v>
      </c>
      <c r="B4971" s="1" t="s">
        <v>13</v>
      </c>
      <c r="C4971" s="1" t="s">
        <v>290</v>
      </c>
      <c r="D4971" s="1" t="s">
        <v>76</v>
      </c>
      <c r="E4971" s="1" t="str">
        <f>+VLOOKUP(D4971,'[1]Exportar Hoja de Trabajo'!$B$2:$F$2549,2,0)</f>
        <v>RIONEGRO - JOSE M. CORDOVA</v>
      </c>
      <c r="F4971" s="1" t="s">
        <v>36</v>
      </c>
      <c r="G4971" t="s">
        <v>347</v>
      </c>
      <c r="H4971" s="1" t="s">
        <v>15</v>
      </c>
      <c r="I4971" s="5">
        <v>28</v>
      </c>
      <c r="J4971" s="1" t="s">
        <v>160</v>
      </c>
      <c r="K4971" s="1" t="s">
        <v>161</v>
      </c>
    </row>
    <row r="4972" spans="1:11" ht="13.5" thickBot="1">
      <c r="A4972" s="30">
        <v>45413</v>
      </c>
      <c r="B4972" s="1" t="s">
        <v>13</v>
      </c>
      <c r="C4972" s="1" t="s">
        <v>290</v>
      </c>
      <c r="D4972" s="1" t="s">
        <v>76</v>
      </c>
      <c r="E4972" s="1" t="str">
        <f>+VLOOKUP(D4972,'[1]Exportar Hoja de Trabajo'!$B$2:$F$2549,2,0)</f>
        <v>RIONEGRO - JOSE M. CORDOVA</v>
      </c>
      <c r="F4972" s="1" t="s">
        <v>38</v>
      </c>
      <c r="G4972" s="1" t="s">
        <v>39</v>
      </c>
      <c r="H4972" s="1" t="s">
        <v>49</v>
      </c>
      <c r="I4972" s="5">
        <v>11</v>
      </c>
      <c r="J4972" s="1" t="s">
        <v>50</v>
      </c>
      <c r="K4972" s="1" t="s">
        <v>51</v>
      </c>
    </row>
    <row r="4973" spans="1:11" ht="13.5" thickBot="1">
      <c r="A4973" s="30">
        <v>45413</v>
      </c>
      <c r="B4973" s="1" t="s">
        <v>13</v>
      </c>
      <c r="C4973" s="1" t="s">
        <v>290</v>
      </c>
      <c r="D4973" s="1" t="s">
        <v>76</v>
      </c>
      <c r="E4973" s="1" t="str">
        <f>+VLOOKUP(D4973,'[1]Exportar Hoja de Trabajo'!$B$2:$F$2549,2,0)</f>
        <v>RIONEGRO - JOSE M. CORDOVA</v>
      </c>
      <c r="F4973" s="1" t="s">
        <v>38</v>
      </c>
      <c r="G4973" s="1" t="s">
        <v>39</v>
      </c>
      <c r="H4973" s="1" t="s">
        <v>15</v>
      </c>
      <c r="I4973" s="5">
        <v>21</v>
      </c>
      <c r="J4973" s="1" t="s">
        <v>25</v>
      </c>
      <c r="K4973" s="1" t="s">
        <v>26</v>
      </c>
    </row>
    <row r="4974" spans="1:11" ht="13.5" thickBot="1">
      <c r="A4974" s="30">
        <v>45413</v>
      </c>
      <c r="B4974" s="1" t="s">
        <v>13</v>
      </c>
      <c r="C4974" s="1" t="s">
        <v>290</v>
      </c>
      <c r="D4974" s="1" t="s">
        <v>84</v>
      </c>
      <c r="E4974" s="1" t="str">
        <f>+VLOOKUP(D4974,'[1]Exportar Hoja de Trabajo'!$B$2:$F$2549,2,0)</f>
        <v>MONTERIA - LOS GARZONES</v>
      </c>
      <c r="F4974" s="1" t="s">
        <v>32</v>
      </c>
      <c r="G4974" s="1" t="s">
        <v>33</v>
      </c>
      <c r="H4974" s="1" t="s">
        <v>29</v>
      </c>
      <c r="I4974" s="5">
        <v>271</v>
      </c>
      <c r="J4974" s="1" t="s">
        <v>46</v>
      </c>
      <c r="K4974" s="1" t="s">
        <v>47</v>
      </c>
    </row>
    <row r="4975" spans="1:11" ht="13.5" thickBot="1">
      <c r="A4975" s="30">
        <v>45413</v>
      </c>
      <c r="B4975" s="1" t="s">
        <v>13</v>
      </c>
      <c r="C4975" s="1" t="s">
        <v>290</v>
      </c>
      <c r="D4975" s="1" t="s">
        <v>84</v>
      </c>
      <c r="E4975" s="1" t="str">
        <f>+VLOOKUP(D4975,'[1]Exportar Hoja de Trabajo'!$B$2:$F$2549,2,0)</f>
        <v>MONTERIA - LOS GARZONES</v>
      </c>
      <c r="F4975" s="1" t="s">
        <v>18</v>
      </c>
      <c r="G4975" s="1" t="s">
        <v>19</v>
      </c>
      <c r="H4975" s="1" t="s">
        <v>29</v>
      </c>
      <c r="I4975" s="5">
        <v>271</v>
      </c>
      <c r="J4975" s="1" t="s">
        <v>46</v>
      </c>
      <c r="K4975" s="1" t="s">
        <v>47</v>
      </c>
    </row>
    <row r="4976" spans="1:11" ht="13.5" thickBot="1">
      <c r="A4976" s="30">
        <v>45413</v>
      </c>
      <c r="B4976" s="1" t="s">
        <v>13</v>
      </c>
      <c r="C4976" s="1" t="s">
        <v>290</v>
      </c>
      <c r="D4976" s="1" t="s">
        <v>84</v>
      </c>
      <c r="E4976" s="1" t="str">
        <f>+VLOOKUP(D4976,'[1]Exportar Hoja de Trabajo'!$B$2:$F$2549,2,0)</f>
        <v>MONTERIA - LOS GARZONES</v>
      </c>
      <c r="F4976" s="1" t="s">
        <v>23</v>
      </c>
      <c r="G4976" s="1" t="s">
        <v>24</v>
      </c>
      <c r="H4976" s="1" t="s">
        <v>45</v>
      </c>
      <c r="I4976" s="5">
        <v>6</v>
      </c>
      <c r="J4976" s="1" t="s">
        <v>46</v>
      </c>
      <c r="K4976" s="1" t="s">
        <v>47</v>
      </c>
    </row>
    <row r="4977" spans="1:11" ht="13.5" thickBot="1">
      <c r="A4977" s="30">
        <v>45413</v>
      </c>
      <c r="B4977" s="1" t="s">
        <v>13</v>
      </c>
      <c r="C4977" s="1" t="s">
        <v>290</v>
      </c>
      <c r="D4977" s="1" t="s">
        <v>86</v>
      </c>
      <c r="E4977" s="1" t="str">
        <f>+VLOOKUP(D4977,'[1]Exportar Hoja de Trabajo'!$B$2:$F$2549,2,0)</f>
        <v>PEREIRA - MATECAÑA</v>
      </c>
      <c r="F4977" s="1" t="s">
        <v>6</v>
      </c>
      <c r="G4977" s="1" t="s">
        <v>283</v>
      </c>
      <c r="H4977" s="1" t="s">
        <v>15</v>
      </c>
      <c r="I4977" s="5">
        <v>72</v>
      </c>
      <c r="J4977" s="1" t="s">
        <v>16</v>
      </c>
      <c r="K4977" s="1" t="s">
        <v>17</v>
      </c>
    </row>
    <row r="4978" spans="1:11" ht="13.5" thickBot="1">
      <c r="A4978" s="30">
        <v>45413</v>
      </c>
      <c r="B4978" s="1" t="s">
        <v>13</v>
      </c>
      <c r="C4978" s="1" t="s">
        <v>290</v>
      </c>
      <c r="D4978" s="1" t="s">
        <v>86</v>
      </c>
      <c r="E4978" s="1" t="str">
        <f>+VLOOKUP(D4978,'[1]Exportar Hoja de Trabajo'!$B$2:$F$2549,2,0)</f>
        <v>PEREIRA - MATECAÑA</v>
      </c>
      <c r="F4978" s="1" t="s">
        <v>23</v>
      </c>
      <c r="G4978" s="1" t="s">
        <v>24</v>
      </c>
      <c r="H4978" s="1" t="s">
        <v>15</v>
      </c>
      <c r="I4978" s="5">
        <v>69</v>
      </c>
      <c r="J4978" s="1" t="s">
        <v>25</v>
      </c>
      <c r="K4978" s="1" t="s">
        <v>26</v>
      </c>
    </row>
    <row r="4979" spans="1:11" ht="13.5" thickBot="1">
      <c r="A4979" s="30">
        <v>45413</v>
      </c>
      <c r="B4979" s="1" t="s">
        <v>13</v>
      </c>
      <c r="C4979" s="1" t="s">
        <v>290</v>
      </c>
      <c r="D4979" s="1" t="s">
        <v>86</v>
      </c>
      <c r="E4979" s="1" t="str">
        <f>+VLOOKUP(D4979,'[1]Exportar Hoja de Trabajo'!$B$2:$F$2549,2,0)</f>
        <v>PEREIRA - MATECAÑA</v>
      </c>
      <c r="F4979" s="1" t="s">
        <v>23</v>
      </c>
      <c r="G4979" s="1" t="s">
        <v>24</v>
      </c>
      <c r="H4979" s="1" t="s">
        <v>15</v>
      </c>
      <c r="I4979" s="5">
        <v>18</v>
      </c>
      <c r="J4979" s="1" t="s">
        <v>16</v>
      </c>
      <c r="K4979" s="1" t="s">
        <v>17</v>
      </c>
    </row>
    <row r="4980" spans="1:11" ht="13.5" thickBot="1">
      <c r="A4980" s="30">
        <v>45413</v>
      </c>
      <c r="B4980" s="1" t="s">
        <v>13</v>
      </c>
      <c r="C4980" s="1" t="s">
        <v>290</v>
      </c>
      <c r="D4980" s="1" t="s">
        <v>86</v>
      </c>
      <c r="E4980" s="1" t="str">
        <f>+VLOOKUP(D4980,'[1]Exportar Hoja de Trabajo'!$B$2:$F$2549,2,0)</f>
        <v>PEREIRA - MATECAÑA</v>
      </c>
      <c r="F4980" s="1" t="s">
        <v>36</v>
      </c>
      <c r="G4980" t="s">
        <v>347</v>
      </c>
      <c r="H4980" s="1" t="s">
        <v>29</v>
      </c>
      <c r="I4980" s="5">
        <v>105</v>
      </c>
      <c r="J4980" s="1" t="s">
        <v>46</v>
      </c>
      <c r="K4980" s="1" t="s">
        <v>47</v>
      </c>
    </row>
    <row r="4981" spans="1:11" ht="13.5" thickBot="1">
      <c r="A4981" s="30">
        <v>45413</v>
      </c>
      <c r="B4981" s="1" t="s">
        <v>13</v>
      </c>
      <c r="C4981" s="1" t="s">
        <v>290</v>
      </c>
      <c r="D4981" s="1" t="s">
        <v>86</v>
      </c>
      <c r="E4981" s="1" t="str">
        <f>+VLOOKUP(D4981,'[1]Exportar Hoja de Trabajo'!$B$2:$F$2549,2,0)</f>
        <v>PEREIRA - MATECAÑA</v>
      </c>
      <c r="F4981" s="1" t="s">
        <v>36</v>
      </c>
      <c r="G4981" t="s">
        <v>347</v>
      </c>
      <c r="H4981" s="1" t="s">
        <v>15</v>
      </c>
      <c r="I4981" s="5">
        <v>27</v>
      </c>
      <c r="J4981" s="1" t="s">
        <v>25</v>
      </c>
      <c r="K4981" s="1" t="s">
        <v>26</v>
      </c>
    </row>
    <row r="4982" spans="1:11" ht="13.5" thickBot="1">
      <c r="A4982" s="30">
        <v>45413</v>
      </c>
      <c r="B4982" s="1" t="s">
        <v>162</v>
      </c>
      <c r="C4982" s="1" t="s">
        <v>299</v>
      </c>
      <c r="D4982" s="1" t="s">
        <v>76</v>
      </c>
      <c r="E4982" s="1" t="str">
        <f>+VLOOKUP(D4982,'[1]Exportar Hoja de Trabajo'!$B$2:$F$2549,2,0)</f>
        <v>RIONEGRO - JOSE M. CORDOVA</v>
      </c>
      <c r="F4982" s="1" t="s">
        <v>32</v>
      </c>
      <c r="G4982" s="1" t="s">
        <v>33</v>
      </c>
      <c r="H4982" s="1" t="s">
        <v>149</v>
      </c>
      <c r="I4982" s="5">
        <v>4</v>
      </c>
      <c r="J4982" s="1" t="s">
        <v>131</v>
      </c>
      <c r="K4982" s="1" t="s">
        <v>132</v>
      </c>
    </row>
    <row r="4983" spans="1:11" ht="13.5" thickBot="1">
      <c r="A4983" s="30">
        <v>45413</v>
      </c>
      <c r="B4983" s="1" t="s">
        <v>162</v>
      </c>
      <c r="C4983" s="1" t="s">
        <v>299</v>
      </c>
      <c r="D4983" s="1" t="s">
        <v>76</v>
      </c>
      <c r="E4983" s="1" t="str">
        <f>+VLOOKUP(D4983,'[1]Exportar Hoja de Trabajo'!$B$2:$F$2549,2,0)</f>
        <v>RIONEGRO - JOSE M. CORDOVA</v>
      </c>
      <c r="F4983" s="1" t="s">
        <v>32</v>
      </c>
      <c r="G4983" s="1" t="s">
        <v>33</v>
      </c>
      <c r="H4983" s="1" t="s">
        <v>208</v>
      </c>
      <c r="I4983" s="5">
        <v>1</v>
      </c>
      <c r="J4983" s="1" t="s">
        <v>131</v>
      </c>
      <c r="K4983" s="1" t="s">
        <v>132</v>
      </c>
    </row>
    <row r="4984" spans="1:11" ht="13.5" thickBot="1">
      <c r="A4984" s="30">
        <v>45413</v>
      </c>
      <c r="B4984" s="1" t="s">
        <v>162</v>
      </c>
      <c r="C4984" s="1" t="s">
        <v>299</v>
      </c>
      <c r="D4984" s="1" t="s">
        <v>76</v>
      </c>
      <c r="E4984" s="1" t="str">
        <f>+VLOOKUP(D4984,'[1]Exportar Hoja de Trabajo'!$B$2:$F$2549,2,0)</f>
        <v>RIONEGRO - JOSE M. CORDOVA</v>
      </c>
      <c r="F4984" s="1" t="s">
        <v>59</v>
      </c>
      <c r="G4984" s="1" t="s">
        <v>60</v>
      </c>
      <c r="H4984" s="1" t="s">
        <v>163</v>
      </c>
      <c r="I4984" s="5">
        <v>3</v>
      </c>
      <c r="J4984" s="1" t="s">
        <v>131</v>
      </c>
      <c r="K4984" s="1" t="s">
        <v>132</v>
      </c>
    </row>
    <row r="4985" spans="1:11" ht="13.5" thickBot="1">
      <c r="A4985" s="30">
        <v>45413</v>
      </c>
      <c r="B4985" s="1" t="s">
        <v>162</v>
      </c>
      <c r="C4985" s="1" t="s">
        <v>299</v>
      </c>
      <c r="D4985" s="1" t="s">
        <v>76</v>
      </c>
      <c r="E4985" s="1" t="str">
        <f>+VLOOKUP(D4985,'[1]Exportar Hoja de Trabajo'!$B$2:$F$2549,2,0)</f>
        <v>RIONEGRO - JOSE M. CORDOVA</v>
      </c>
      <c r="F4985" s="1" t="s">
        <v>6</v>
      </c>
      <c r="G4985" s="1" t="s">
        <v>283</v>
      </c>
      <c r="H4985" s="1" t="s">
        <v>218</v>
      </c>
      <c r="I4985" s="5">
        <v>2</v>
      </c>
      <c r="J4985" s="1" t="s">
        <v>131</v>
      </c>
      <c r="K4985" s="1" t="s">
        <v>132</v>
      </c>
    </row>
    <row r="4986" spans="1:11" ht="13.5" thickBot="1">
      <c r="A4986" s="30">
        <v>45413</v>
      </c>
      <c r="B4986" s="1" t="s">
        <v>172</v>
      </c>
      <c r="C4986" s="1" t="s">
        <v>295</v>
      </c>
      <c r="D4986" s="1" t="s">
        <v>140</v>
      </c>
      <c r="E4986" s="1" t="str">
        <f>+VLOOKUP(D4986,'[1]Exportar Hoja de Trabajo'!$B$2:$F$2549,2,0)</f>
        <v>MEDELLIN - OLAYA HERRERA</v>
      </c>
      <c r="F4986" s="1" t="s">
        <v>59</v>
      </c>
      <c r="G4986" s="1" t="s">
        <v>60</v>
      </c>
      <c r="H4986" s="1" t="s">
        <v>143</v>
      </c>
      <c r="I4986" s="5">
        <v>79</v>
      </c>
      <c r="J4986" s="1" t="s">
        <v>172</v>
      </c>
      <c r="K4986" s="1" t="s">
        <v>222</v>
      </c>
    </row>
    <row r="4987" spans="1:11" ht="13.5" thickBot="1">
      <c r="A4987" s="30">
        <v>45413</v>
      </c>
      <c r="B4987" s="1" t="s">
        <v>172</v>
      </c>
      <c r="C4987" s="1" t="s">
        <v>295</v>
      </c>
      <c r="D4987" s="1" t="s">
        <v>140</v>
      </c>
      <c r="E4987" s="1" t="str">
        <f>+VLOOKUP(D4987,'[1]Exportar Hoja de Trabajo'!$B$2:$F$2549,2,0)</f>
        <v>MEDELLIN - OLAYA HERRERA</v>
      </c>
      <c r="F4987" s="1" t="s">
        <v>27</v>
      </c>
      <c r="G4987" s="1" t="s">
        <v>28</v>
      </c>
      <c r="H4987" s="1" t="s">
        <v>143</v>
      </c>
      <c r="I4987" s="5">
        <v>79</v>
      </c>
      <c r="J4987" s="1" t="s">
        <v>172</v>
      </c>
      <c r="K4987" s="1" t="s">
        <v>222</v>
      </c>
    </row>
    <row r="4988" spans="1:11" ht="13.5" thickBot="1">
      <c r="A4988" s="30">
        <v>45413</v>
      </c>
      <c r="B4988" s="1" t="s">
        <v>172</v>
      </c>
      <c r="C4988" s="1" t="s">
        <v>295</v>
      </c>
      <c r="D4988" s="1" t="s">
        <v>140</v>
      </c>
      <c r="E4988" s="1" t="str">
        <f>+VLOOKUP(D4988,'[1]Exportar Hoja de Trabajo'!$B$2:$F$2549,2,0)</f>
        <v>MEDELLIN - OLAYA HERRERA</v>
      </c>
      <c r="F4988" s="1" t="s">
        <v>32</v>
      </c>
      <c r="G4988" s="1" t="s">
        <v>33</v>
      </c>
      <c r="H4988" s="1" t="s">
        <v>147</v>
      </c>
      <c r="I4988" s="5">
        <v>60</v>
      </c>
      <c r="J4988" s="1" t="s">
        <v>173</v>
      </c>
      <c r="K4988" s="1" t="s">
        <v>174</v>
      </c>
    </row>
    <row r="4989" spans="1:11" ht="13.5" thickBot="1">
      <c r="A4989" s="30">
        <v>45413</v>
      </c>
      <c r="B4989" s="1" t="s">
        <v>13</v>
      </c>
      <c r="C4989" s="1" t="s">
        <v>290</v>
      </c>
      <c r="D4989" s="1" t="s">
        <v>86</v>
      </c>
      <c r="E4989" s="1" t="str">
        <f>+VLOOKUP(D4989,'[1]Exportar Hoja de Trabajo'!$B$2:$F$2549,2,0)</f>
        <v>PEREIRA - MATECAÑA</v>
      </c>
      <c r="F4989" s="1" t="s">
        <v>27</v>
      </c>
      <c r="G4989" s="1" t="s">
        <v>28</v>
      </c>
      <c r="H4989" s="1" t="s">
        <v>29</v>
      </c>
      <c r="I4989" s="5">
        <v>159</v>
      </c>
      <c r="J4989" s="1" t="s">
        <v>30</v>
      </c>
      <c r="K4989" s="1" t="s">
        <v>488</v>
      </c>
    </row>
    <row r="4990" spans="1:11" ht="13.5" thickBot="1">
      <c r="A4990" s="30">
        <v>45413</v>
      </c>
      <c r="B4990" s="1" t="s">
        <v>13</v>
      </c>
      <c r="C4990" s="1" t="s">
        <v>290</v>
      </c>
      <c r="D4990" s="1" t="s">
        <v>86</v>
      </c>
      <c r="E4990" s="1" t="str">
        <f>+VLOOKUP(D4990,'[1]Exportar Hoja de Trabajo'!$B$2:$F$2549,2,0)</f>
        <v>PEREIRA - MATECAÑA</v>
      </c>
      <c r="F4990" s="1" t="s">
        <v>38</v>
      </c>
      <c r="G4990" s="1" t="s">
        <v>39</v>
      </c>
      <c r="H4990" s="1" t="s">
        <v>49</v>
      </c>
      <c r="I4990" s="5">
        <v>1</v>
      </c>
      <c r="J4990" s="1" t="s">
        <v>50</v>
      </c>
      <c r="K4990" s="1" t="s">
        <v>51</v>
      </c>
    </row>
    <row r="4991" spans="1:11" ht="13.5" thickBot="1">
      <c r="A4991" s="30">
        <v>45413</v>
      </c>
      <c r="B4991" s="1" t="s">
        <v>13</v>
      </c>
      <c r="C4991" s="1" t="s">
        <v>290</v>
      </c>
      <c r="D4991" s="1" t="s">
        <v>86</v>
      </c>
      <c r="E4991" s="1" t="str">
        <f>+VLOOKUP(D4991,'[1]Exportar Hoja de Trabajo'!$B$2:$F$2549,2,0)</f>
        <v>PEREIRA - MATECAÑA</v>
      </c>
      <c r="F4991" s="1" t="s">
        <v>40</v>
      </c>
      <c r="G4991" s="1" t="s">
        <v>41</v>
      </c>
      <c r="H4991" s="1" t="s">
        <v>45</v>
      </c>
      <c r="I4991" s="5">
        <v>61</v>
      </c>
      <c r="J4991" s="1" t="s">
        <v>42</v>
      </c>
      <c r="K4991" s="1" t="s">
        <v>43</v>
      </c>
    </row>
    <row r="4992" spans="1:11" ht="13.5" thickBot="1">
      <c r="A4992" s="30">
        <v>45413</v>
      </c>
      <c r="B4992" s="1" t="s">
        <v>13</v>
      </c>
      <c r="C4992" s="1" t="s">
        <v>290</v>
      </c>
      <c r="D4992" s="1" t="s">
        <v>87</v>
      </c>
      <c r="E4992" s="1" t="str">
        <f>+VLOOKUP(D4992,'[1]Exportar Hoja de Trabajo'!$B$2:$F$2549,2,0)</f>
        <v>PASTO - ANTONIO NARIQO</v>
      </c>
      <c r="F4992" s="1" t="s">
        <v>6</v>
      </c>
      <c r="G4992" s="1" t="s">
        <v>283</v>
      </c>
      <c r="H4992" s="1" t="s">
        <v>29</v>
      </c>
      <c r="I4992" s="5">
        <v>825</v>
      </c>
      <c r="J4992" s="1" t="s">
        <v>46</v>
      </c>
      <c r="K4992" s="1" t="s">
        <v>47</v>
      </c>
    </row>
    <row r="4993" spans="1:11" ht="13.5" thickBot="1">
      <c r="A4993" s="30">
        <v>45413</v>
      </c>
      <c r="B4993" s="1" t="s">
        <v>13</v>
      </c>
      <c r="C4993" s="1" t="s">
        <v>290</v>
      </c>
      <c r="D4993" s="1" t="s">
        <v>87</v>
      </c>
      <c r="E4993" s="1" t="str">
        <f>+VLOOKUP(D4993,'[1]Exportar Hoja de Trabajo'!$B$2:$F$2549,2,0)</f>
        <v>PASTO - ANTONIO NARIQO</v>
      </c>
      <c r="F4993" s="1" t="s">
        <v>18</v>
      </c>
      <c r="G4993" s="1" t="s">
        <v>19</v>
      </c>
      <c r="H4993" s="1" t="s">
        <v>45</v>
      </c>
      <c r="I4993" s="5">
        <v>4</v>
      </c>
      <c r="J4993" s="1" t="s">
        <v>46</v>
      </c>
      <c r="K4993" s="1" t="s">
        <v>47</v>
      </c>
    </row>
    <row r="4994" spans="1:11" ht="13.5" thickBot="1">
      <c r="A4994" s="30">
        <v>45413</v>
      </c>
      <c r="B4994" s="1" t="s">
        <v>13</v>
      </c>
      <c r="C4994" s="1" t="s">
        <v>290</v>
      </c>
      <c r="D4994" s="1" t="s">
        <v>87</v>
      </c>
      <c r="E4994" s="1" t="str">
        <f>+VLOOKUP(D4994,'[1]Exportar Hoja de Trabajo'!$B$2:$F$2549,2,0)</f>
        <v>PASTO - ANTONIO NARIQO</v>
      </c>
      <c r="F4994" s="1" t="s">
        <v>27</v>
      </c>
      <c r="G4994" s="1" t="s">
        <v>28</v>
      </c>
      <c r="H4994" s="1" t="s">
        <v>29</v>
      </c>
      <c r="I4994" s="5">
        <v>48</v>
      </c>
      <c r="J4994" s="1" t="s">
        <v>30</v>
      </c>
      <c r="K4994" s="1" t="s">
        <v>488</v>
      </c>
    </row>
    <row r="4995" spans="1:11" ht="13.5" thickBot="1">
      <c r="A4995" s="30">
        <v>45413</v>
      </c>
      <c r="B4995" s="1" t="s">
        <v>13</v>
      </c>
      <c r="C4995" s="1" t="s">
        <v>290</v>
      </c>
      <c r="D4995" s="1" t="s">
        <v>88</v>
      </c>
      <c r="E4995" s="1" t="str">
        <f>+VLOOKUP(D4995,'[1]Exportar Hoja de Trabajo'!$B$2:$F$2549,2,0)</f>
        <v>ALMIRANTE PADILLA</v>
      </c>
      <c r="F4995" s="1" t="s">
        <v>32</v>
      </c>
      <c r="G4995" s="1" t="s">
        <v>33</v>
      </c>
      <c r="H4995" s="1" t="s">
        <v>29</v>
      </c>
      <c r="I4995" s="5">
        <v>54</v>
      </c>
      <c r="J4995" s="1" t="s">
        <v>30</v>
      </c>
      <c r="K4995" s="1" t="s">
        <v>488</v>
      </c>
    </row>
    <row r="4996" spans="1:11" ht="13.5" thickBot="1">
      <c r="A4996" s="30">
        <v>45413</v>
      </c>
      <c r="B4996" s="1" t="s">
        <v>13</v>
      </c>
      <c r="C4996" s="1" t="s">
        <v>290</v>
      </c>
      <c r="D4996" s="1" t="s">
        <v>89</v>
      </c>
      <c r="E4996" s="1" t="str">
        <f>+VLOOKUP(D4996,'[1]Exportar Hoja de Trabajo'!$B$2:$F$2549,2,0)</f>
        <v>SIMON BOLIVAR</v>
      </c>
      <c r="F4996" s="1" t="s">
        <v>32</v>
      </c>
      <c r="G4996" s="1" t="s">
        <v>33</v>
      </c>
      <c r="H4996" s="1" t="s">
        <v>45</v>
      </c>
      <c r="I4996" s="5">
        <v>13</v>
      </c>
      <c r="J4996" s="1" t="s">
        <v>46</v>
      </c>
      <c r="K4996" s="1" t="s">
        <v>47</v>
      </c>
    </row>
    <row r="4997" spans="1:11" ht="13.5" thickBot="1">
      <c r="A4997" s="30">
        <v>45413</v>
      </c>
      <c r="B4997" s="1" t="s">
        <v>13</v>
      </c>
      <c r="C4997" s="1" t="s">
        <v>290</v>
      </c>
      <c r="D4997" s="1" t="s">
        <v>89</v>
      </c>
      <c r="E4997" s="1" t="str">
        <f>+VLOOKUP(D4997,'[1]Exportar Hoja de Trabajo'!$B$2:$F$2549,2,0)</f>
        <v>SIMON BOLIVAR</v>
      </c>
      <c r="F4997" s="1" t="s">
        <v>6</v>
      </c>
      <c r="G4997" s="1" t="s">
        <v>283</v>
      </c>
      <c r="H4997" s="1" t="s">
        <v>49</v>
      </c>
      <c r="I4997" s="5">
        <v>873</v>
      </c>
      <c r="J4997" s="1" t="s">
        <v>50</v>
      </c>
      <c r="K4997" s="1" t="s">
        <v>51</v>
      </c>
    </row>
    <row r="4998" spans="1:11" ht="13.5" thickBot="1">
      <c r="A4998" s="30">
        <v>45413</v>
      </c>
      <c r="B4998" s="1" t="s">
        <v>13</v>
      </c>
      <c r="C4998" s="1" t="s">
        <v>290</v>
      </c>
      <c r="D4998" s="1" t="s">
        <v>89</v>
      </c>
      <c r="E4998" s="1" t="str">
        <f>+VLOOKUP(D4998,'[1]Exportar Hoja de Trabajo'!$B$2:$F$2549,2,0)</f>
        <v>SIMON BOLIVAR</v>
      </c>
      <c r="F4998" s="1" t="s">
        <v>6</v>
      </c>
      <c r="G4998" s="1" t="s">
        <v>283</v>
      </c>
      <c r="H4998" s="1" t="s">
        <v>15</v>
      </c>
      <c r="I4998" s="5">
        <v>52</v>
      </c>
      <c r="J4998" s="1" t="s">
        <v>25</v>
      </c>
      <c r="K4998" s="1" t="s">
        <v>26</v>
      </c>
    </row>
    <row r="4999" spans="1:11" ht="13.5" thickBot="1">
      <c r="A4999" s="30">
        <v>45413</v>
      </c>
      <c r="B4999" s="1" t="s">
        <v>13</v>
      </c>
      <c r="C4999" s="1" t="s">
        <v>290</v>
      </c>
      <c r="D4999" s="1" t="s">
        <v>89</v>
      </c>
      <c r="E4999" s="1" t="str">
        <f>+VLOOKUP(D4999,'[1]Exportar Hoja de Trabajo'!$B$2:$F$2549,2,0)</f>
        <v>SIMON BOLIVAR</v>
      </c>
      <c r="F4999" s="1" t="s">
        <v>18</v>
      </c>
      <c r="G4999" s="1" t="s">
        <v>19</v>
      </c>
      <c r="H4999" s="1" t="s">
        <v>29</v>
      </c>
      <c r="I4999" s="5">
        <v>453</v>
      </c>
      <c r="J4999" s="1" t="s">
        <v>46</v>
      </c>
      <c r="K4999" s="1" t="s">
        <v>47</v>
      </c>
    </row>
    <row r="5000" spans="1:11" ht="13.5" thickBot="1">
      <c r="A5000" s="30">
        <v>45413</v>
      </c>
      <c r="B5000" s="1" t="s">
        <v>13</v>
      </c>
      <c r="C5000" s="1" t="s">
        <v>290</v>
      </c>
      <c r="D5000" s="1" t="s">
        <v>89</v>
      </c>
      <c r="E5000" s="1" t="str">
        <f>+VLOOKUP(D5000,'[1]Exportar Hoja de Trabajo'!$B$2:$F$2549,2,0)</f>
        <v>SIMON BOLIVAR</v>
      </c>
      <c r="F5000" s="1" t="s">
        <v>27</v>
      </c>
      <c r="G5000" s="1" t="s">
        <v>28</v>
      </c>
      <c r="H5000" s="1" t="s">
        <v>45</v>
      </c>
      <c r="I5000" s="5">
        <v>13</v>
      </c>
      <c r="J5000" s="1" t="s">
        <v>46</v>
      </c>
      <c r="K5000" s="1" t="s">
        <v>47</v>
      </c>
    </row>
    <row r="5001" spans="1:11" ht="13.5" thickBot="1">
      <c r="A5001" s="30">
        <v>45413</v>
      </c>
      <c r="B5001" s="1" t="s">
        <v>13</v>
      </c>
      <c r="C5001" s="1" t="s">
        <v>290</v>
      </c>
      <c r="D5001" s="1" t="s">
        <v>89</v>
      </c>
      <c r="E5001" s="1" t="str">
        <f>+VLOOKUP(D5001,'[1]Exportar Hoja de Trabajo'!$B$2:$F$2549,2,0)</f>
        <v>SIMON BOLIVAR</v>
      </c>
      <c r="F5001" s="1" t="s">
        <v>27</v>
      </c>
      <c r="G5001" s="1" t="s">
        <v>28</v>
      </c>
      <c r="H5001" s="1" t="s">
        <v>15</v>
      </c>
      <c r="I5001" s="5">
        <v>13</v>
      </c>
      <c r="J5001" s="1" t="s">
        <v>25</v>
      </c>
      <c r="K5001" s="1" t="s">
        <v>26</v>
      </c>
    </row>
    <row r="5002" spans="1:11" ht="13.5" thickBot="1">
      <c r="A5002" s="30">
        <v>45413</v>
      </c>
      <c r="B5002" s="1" t="s">
        <v>13</v>
      </c>
      <c r="C5002" s="1" t="s">
        <v>290</v>
      </c>
      <c r="D5002" s="1" t="s">
        <v>89</v>
      </c>
      <c r="E5002" s="1" t="str">
        <f>+VLOOKUP(D5002,'[1]Exportar Hoja de Trabajo'!$B$2:$F$2549,2,0)</f>
        <v>SIMON BOLIVAR</v>
      </c>
      <c r="F5002" s="1" t="s">
        <v>38</v>
      </c>
      <c r="G5002" s="1" t="s">
        <v>39</v>
      </c>
      <c r="H5002" s="1" t="s">
        <v>49</v>
      </c>
      <c r="I5002" s="5">
        <v>3</v>
      </c>
      <c r="J5002" s="1" t="s">
        <v>50</v>
      </c>
      <c r="K5002" s="1" t="s">
        <v>51</v>
      </c>
    </row>
    <row r="5003" spans="1:11" ht="13.5" thickBot="1">
      <c r="A5003" s="30">
        <v>45413</v>
      </c>
      <c r="B5003" s="1" t="s">
        <v>4</v>
      </c>
      <c r="C5003" s="1" t="s">
        <v>298</v>
      </c>
      <c r="D5003" s="1" t="s">
        <v>5</v>
      </c>
      <c r="E5003" s="1" t="str">
        <f>+VLOOKUP(D5003,'[1]Exportar Hoja de Trabajo'!$B$2:$F$2549,2,0)</f>
        <v>BOGOTA - EL DORADO LUIS CARLOS GALAN SARMIENTO</v>
      </c>
      <c r="F5003" s="1" t="s">
        <v>6</v>
      </c>
      <c r="G5003" s="1" t="s">
        <v>283</v>
      </c>
      <c r="H5003" s="1" t="s">
        <v>52</v>
      </c>
      <c r="I5003" s="5">
        <v>26</v>
      </c>
      <c r="J5003" s="1" t="s">
        <v>237</v>
      </c>
      <c r="K5003" s="1" t="s">
        <v>238</v>
      </c>
    </row>
    <row r="5004" spans="1:11" ht="13.5" thickBot="1">
      <c r="A5004" s="30">
        <v>45413</v>
      </c>
      <c r="B5004" s="1" t="s">
        <v>4</v>
      </c>
      <c r="C5004" s="1" t="s">
        <v>298</v>
      </c>
      <c r="D5004" s="1" t="s">
        <v>5</v>
      </c>
      <c r="E5004" s="1" t="str">
        <f>+VLOOKUP(D5004,'[1]Exportar Hoja de Trabajo'!$B$2:$F$2549,2,0)</f>
        <v>BOGOTA - EL DORADO LUIS CARLOS GALAN SARMIENTO</v>
      </c>
      <c r="F5004" s="1" t="s">
        <v>6</v>
      </c>
      <c r="G5004" s="1" t="s">
        <v>283</v>
      </c>
      <c r="H5004" s="1" t="s">
        <v>52</v>
      </c>
      <c r="I5004" s="5">
        <v>27</v>
      </c>
      <c r="J5004" s="1" t="s">
        <v>197</v>
      </c>
      <c r="K5004" s="1" t="s">
        <v>198</v>
      </c>
    </row>
    <row r="5005" spans="1:11" ht="13.5" thickBot="1">
      <c r="A5005" s="30">
        <v>45413</v>
      </c>
      <c r="B5005" s="1" t="s">
        <v>186</v>
      </c>
      <c r="C5005" s="1" t="s">
        <v>297</v>
      </c>
      <c r="D5005" s="1" t="s">
        <v>5</v>
      </c>
      <c r="E5005" s="1" t="str">
        <f>+VLOOKUP(D5005,'[1]Exportar Hoja de Trabajo'!$B$2:$F$2549,2,0)</f>
        <v>BOGOTA - EL DORADO LUIS CARLOS GALAN SARMIENTO</v>
      </c>
      <c r="F5005" s="1" t="s">
        <v>6</v>
      </c>
      <c r="G5005" s="1" t="s">
        <v>283</v>
      </c>
      <c r="H5005" s="1" t="s">
        <v>10</v>
      </c>
      <c r="I5005" s="5">
        <v>18</v>
      </c>
      <c r="J5005" s="1" t="s">
        <v>235</v>
      </c>
      <c r="K5005" s="1" t="s">
        <v>236</v>
      </c>
    </row>
    <row r="5006" spans="1:11" ht="13.5" thickBot="1">
      <c r="A5006" s="30">
        <v>45413</v>
      </c>
      <c r="B5006" s="1" t="s">
        <v>186</v>
      </c>
      <c r="C5006" s="1" t="s">
        <v>297</v>
      </c>
      <c r="D5006" s="1" t="s">
        <v>5</v>
      </c>
      <c r="E5006" s="1" t="str">
        <f>+VLOOKUP(D5006,'[1]Exportar Hoja de Trabajo'!$B$2:$F$2549,2,0)</f>
        <v>BOGOTA - EL DORADO LUIS CARLOS GALAN SARMIENTO</v>
      </c>
      <c r="F5006" s="1" t="s">
        <v>6</v>
      </c>
      <c r="G5006" s="1" t="s">
        <v>283</v>
      </c>
      <c r="H5006" s="1" t="s">
        <v>10</v>
      </c>
      <c r="I5006" s="5">
        <v>28</v>
      </c>
      <c r="J5006" s="1" t="s">
        <v>11</v>
      </c>
      <c r="K5006" s="1" t="s">
        <v>12</v>
      </c>
    </row>
    <row r="5007" spans="1:11" ht="13.5" thickBot="1">
      <c r="A5007" s="30">
        <v>45413</v>
      </c>
      <c r="B5007" s="1" t="s">
        <v>13</v>
      </c>
      <c r="C5007" s="1" t="s">
        <v>290</v>
      </c>
      <c r="D5007" s="1" t="s">
        <v>14</v>
      </c>
      <c r="E5007" s="1" t="str">
        <f>+VLOOKUP(D5007,'[1]Exportar Hoja de Trabajo'!$B$2:$F$2549,2,0)</f>
        <v>SAN ANDRES-GUSTAVO ROJAS PINILLA</v>
      </c>
      <c r="F5007" s="1" t="s">
        <v>6</v>
      </c>
      <c r="G5007" s="1" t="s">
        <v>283</v>
      </c>
      <c r="H5007" s="1" t="s">
        <v>29</v>
      </c>
      <c r="I5007" s="5">
        <v>1248</v>
      </c>
      <c r="J5007" s="1" t="s">
        <v>30</v>
      </c>
      <c r="K5007" s="1" t="s">
        <v>488</v>
      </c>
    </row>
    <row r="5008" spans="1:11" ht="13.5" thickBot="1">
      <c r="A5008" s="30">
        <v>45413</v>
      </c>
      <c r="B5008" s="1" t="s">
        <v>13</v>
      </c>
      <c r="C5008" s="1" t="s">
        <v>290</v>
      </c>
      <c r="D5008" s="1" t="s">
        <v>14</v>
      </c>
      <c r="E5008" s="1" t="str">
        <f>+VLOOKUP(D5008,'[1]Exportar Hoja de Trabajo'!$B$2:$F$2549,2,0)</f>
        <v>SAN ANDRES-GUSTAVO ROJAS PINILLA</v>
      </c>
      <c r="F5008" s="1" t="s">
        <v>18</v>
      </c>
      <c r="G5008" s="1" t="s">
        <v>19</v>
      </c>
      <c r="H5008" s="1" t="s">
        <v>20</v>
      </c>
      <c r="I5008" s="5">
        <v>8</v>
      </c>
      <c r="J5008" s="1" t="s">
        <v>21</v>
      </c>
      <c r="K5008" s="1" t="s">
        <v>22</v>
      </c>
    </row>
    <row r="5009" spans="1:11" ht="13.5" thickBot="1">
      <c r="A5009" s="30">
        <v>45413</v>
      </c>
      <c r="B5009" s="1" t="s">
        <v>13</v>
      </c>
      <c r="C5009" s="1" t="s">
        <v>290</v>
      </c>
      <c r="D5009" s="1" t="s">
        <v>14</v>
      </c>
      <c r="E5009" s="1" t="str">
        <f>+VLOOKUP(D5009,'[1]Exportar Hoja de Trabajo'!$B$2:$F$2549,2,0)</f>
        <v>SAN ANDRES-GUSTAVO ROJAS PINILLA</v>
      </c>
      <c r="F5009" s="1" t="s">
        <v>36</v>
      </c>
      <c r="G5009" t="s">
        <v>347</v>
      </c>
      <c r="H5009" s="1" t="s">
        <v>15</v>
      </c>
      <c r="I5009" s="5">
        <v>1</v>
      </c>
      <c r="J5009" s="1" t="s">
        <v>16</v>
      </c>
      <c r="K5009" s="1" t="s">
        <v>17</v>
      </c>
    </row>
    <row r="5010" spans="1:11" ht="13.5" thickBot="1">
      <c r="A5010" s="30">
        <v>45413</v>
      </c>
      <c r="B5010" s="1" t="s">
        <v>13</v>
      </c>
      <c r="C5010" s="1" t="s">
        <v>290</v>
      </c>
      <c r="D5010" s="1" t="s">
        <v>14</v>
      </c>
      <c r="E5010" s="1" t="str">
        <f>+VLOOKUP(D5010,'[1]Exportar Hoja de Trabajo'!$B$2:$F$2549,2,0)</f>
        <v>SAN ANDRES-GUSTAVO ROJAS PINILLA</v>
      </c>
      <c r="F5010" s="1" t="s">
        <v>59</v>
      </c>
      <c r="G5010" s="1" t="s">
        <v>60</v>
      </c>
      <c r="H5010" s="1" t="s">
        <v>15</v>
      </c>
      <c r="I5010" s="5">
        <v>17</v>
      </c>
      <c r="J5010" s="1" t="s">
        <v>25</v>
      </c>
      <c r="K5010" s="1" t="s">
        <v>26</v>
      </c>
    </row>
    <row r="5011" spans="1:11" ht="13.5" thickBot="1">
      <c r="A5011" s="30">
        <v>45413</v>
      </c>
      <c r="B5011" s="1" t="s">
        <v>13</v>
      </c>
      <c r="C5011" s="1" t="s">
        <v>290</v>
      </c>
      <c r="D5011" s="1" t="s">
        <v>31</v>
      </c>
      <c r="E5011" s="1" t="str">
        <f>+VLOOKUP(D5011,'[1]Exportar Hoja de Trabajo'!$B$2:$F$2549,2,0)</f>
        <v>EL EDEN</v>
      </c>
      <c r="F5011" s="1" t="s">
        <v>32</v>
      </c>
      <c r="G5011" s="1" t="s">
        <v>33</v>
      </c>
      <c r="H5011" s="1" t="s">
        <v>45</v>
      </c>
      <c r="I5011" s="5">
        <v>7</v>
      </c>
      <c r="J5011" s="1" t="s">
        <v>46</v>
      </c>
      <c r="K5011" s="1" t="s">
        <v>47</v>
      </c>
    </row>
    <row r="5012" spans="1:11" ht="13.5" thickBot="1">
      <c r="A5012" s="30">
        <v>45413</v>
      </c>
      <c r="B5012" s="1" t="s">
        <v>13</v>
      </c>
      <c r="C5012" s="1" t="s">
        <v>290</v>
      </c>
      <c r="D5012" s="1" t="s">
        <v>31</v>
      </c>
      <c r="E5012" s="1" t="str">
        <f>+VLOOKUP(D5012,'[1]Exportar Hoja de Trabajo'!$B$2:$F$2549,2,0)</f>
        <v>EL EDEN</v>
      </c>
      <c r="F5012" s="1" t="s">
        <v>23</v>
      </c>
      <c r="G5012" s="1" t="s">
        <v>24</v>
      </c>
      <c r="H5012" s="1" t="s">
        <v>29</v>
      </c>
      <c r="I5012" s="5">
        <v>31</v>
      </c>
      <c r="J5012" s="1" t="s">
        <v>30</v>
      </c>
      <c r="K5012" s="1" t="s">
        <v>488</v>
      </c>
    </row>
    <row r="5013" spans="1:11" ht="13.5" thickBot="1">
      <c r="A5013" s="30">
        <v>45413</v>
      </c>
      <c r="B5013" s="1" t="s">
        <v>13</v>
      </c>
      <c r="C5013" s="1" t="s">
        <v>290</v>
      </c>
      <c r="D5013" s="1" t="s">
        <v>31</v>
      </c>
      <c r="E5013" s="1" t="str">
        <f>+VLOOKUP(D5013,'[1]Exportar Hoja de Trabajo'!$B$2:$F$2549,2,0)</f>
        <v>EL EDEN</v>
      </c>
      <c r="F5013" s="1" t="s">
        <v>23</v>
      </c>
      <c r="G5013" s="1" t="s">
        <v>24</v>
      </c>
      <c r="H5013" s="1" t="s">
        <v>20</v>
      </c>
      <c r="I5013" s="5">
        <v>2</v>
      </c>
      <c r="J5013" s="1" t="s">
        <v>107</v>
      </c>
      <c r="K5013" s="1" t="s">
        <v>108</v>
      </c>
    </row>
    <row r="5014" spans="1:11" ht="13.5" thickBot="1">
      <c r="A5014" s="30">
        <v>45413</v>
      </c>
      <c r="B5014" s="1" t="s">
        <v>13</v>
      </c>
      <c r="C5014" s="1" t="s">
        <v>290</v>
      </c>
      <c r="D5014" s="1" t="s">
        <v>31</v>
      </c>
      <c r="E5014" s="1" t="str">
        <f>+VLOOKUP(D5014,'[1]Exportar Hoja de Trabajo'!$B$2:$F$2549,2,0)</f>
        <v>EL EDEN</v>
      </c>
      <c r="F5014" s="1" t="s">
        <v>36</v>
      </c>
      <c r="G5014" t="s">
        <v>347</v>
      </c>
      <c r="H5014" s="1" t="s">
        <v>45</v>
      </c>
      <c r="I5014" s="5">
        <v>1</v>
      </c>
      <c r="J5014" s="1" t="s">
        <v>46</v>
      </c>
      <c r="K5014" s="1" t="s">
        <v>47</v>
      </c>
    </row>
    <row r="5015" spans="1:11" ht="13.5" thickBot="1">
      <c r="A5015" s="30">
        <v>45413</v>
      </c>
      <c r="B5015" s="1" t="s">
        <v>13</v>
      </c>
      <c r="C5015" s="1" t="s">
        <v>290</v>
      </c>
      <c r="D5015" s="1" t="s">
        <v>31</v>
      </c>
      <c r="E5015" s="1" t="str">
        <f>+VLOOKUP(D5015,'[1]Exportar Hoja de Trabajo'!$B$2:$F$2549,2,0)</f>
        <v>EL EDEN</v>
      </c>
      <c r="F5015" s="1" t="s">
        <v>40</v>
      </c>
      <c r="G5015" s="1" t="s">
        <v>41</v>
      </c>
      <c r="H5015" s="1" t="s">
        <v>29</v>
      </c>
      <c r="I5015" s="5">
        <v>62</v>
      </c>
      <c r="J5015" s="1" t="s">
        <v>30</v>
      </c>
      <c r="K5015" s="1" t="s">
        <v>488</v>
      </c>
    </row>
    <row r="5016" spans="1:11" ht="13.5" thickBot="1">
      <c r="A5016" s="30">
        <v>45413</v>
      </c>
      <c r="B5016" s="1" t="s">
        <v>13</v>
      </c>
      <c r="C5016" s="1" t="s">
        <v>290</v>
      </c>
      <c r="D5016" s="1" t="s">
        <v>37</v>
      </c>
      <c r="E5016" s="1" t="str">
        <f>+VLOOKUP(D5016,'[1]Exportar Hoja de Trabajo'!$B$2:$F$2549,2,0)</f>
        <v>BARRANQUILLA-E. CORTISSOZ</v>
      </c>
      <c r="F5016" s="1" t="s">
        <v>6</v>
      </c>
      <c r="G5016" s="1" t="s">
        <v>283</v>
      </c>
      <c r="H5016" s="1" t="s">
        <v>183</v>
      </c>
      <c r="I5016" s="5">
        <v>2</v>
      </c>
      <c r="J5016" s="1" t="s">
        <v>121</v>
      </c>
      <c r="K5016" s="1" t="s">
        <v>121</v>
      </c>
    </row>
    <row r="5017" spans="1:11" ht="13.5" thickBot="1">
      <c r="A5017" s="30">
        <v>45413</v>
      </c>
      <c r="B5017" s="1" t="s">
        <v>13</v>
      </c>
      <c r="C5017" s="1" t="s">
        <v>290</v>
      </c>
      <c r="D5017" s="1" t="s">
        <v>37</v>
      </c>
      <c r="E5017" s="1" t="str">
        <f>+VLOOKUP(D5017,'[1]Exportar Hoja de Trabajo'!$B$2:$F$2549,2,0)</f>
        <v>BARRANQUILLA-E. CORTISSOZ</v>
      </c>
      <c r="F5017" s="1" t="s">
        <v>18</v>
      </c>
      <c r="G5017" s="1" t="s">
        <v>19</v>
      </c>
      <c r="H5017" s="1" t="s">
        <v>183</v>
      </c>
      <c r="I5017" s="5">
        <v>1</v>
      </c>
      <c r="J5017" s="1" t="s">
        <v>121</v>
      </c>
      <c r="K5017" s="1" t="s">
        <v>121</v>
      </c>
    </row>
    <row r="5018" spans="1:11" ht="13.5" thickBot="1">
      <c r="A5018" s="30">
        <v>45413</v>
      </c>
      <c r="B5018" s="1" t="s">
        <v>13</v>
      </c>
      <c r="C5018" s="1" t="s">
        <v>290</v>
      </c>
      <c r="D5018" s="1" t="s">
        <v>37</v>
      </c>
      <c r="E5018" s="1" t="str">
        <f>+VLOOKUP(D5018,'[1]Exportar Hoja de Trabajo'!$B$2:$F$2549,2,0)</f>
        <v>BARRANQUILLA-E. CORTISSOZ</v>
      </c>
      <c r="F5018" s="1" t="s">
        <v>36</v>
      </c>
      <c r="G5018" t="s">
        <v>347</v>
      </c>
      <c r="H5018" s="1" t="s">
        <v>15</v>
      </c>
      <c r="I5018" s="5">
        <v>30</v>
      </c>
      <c r="J5018" s="1" t="s">
        <v>25</v>
      </c>
      <c r="K5018" s="1" t="s">
        <v>26</v>
      </c>
    </row>
    <row r="5019" spans="1:11" ht="13.5" thickBot="1">
      <c r="A5019" s="30">
        <v>45413</v>
      </c>
      <c r="B5019" s="1" t="s">
        <v>13</v>
      </c>
      <c r="C5019" s="1" t="s">
        <v>290</v>
      </c>
      <c r="D5019" s="1" t="s">
        <v>37</v>
      </c>
      <c r="E5019" s="1" t="str">
        <f>+VLOOKUP(D5019,'[1]Exportar Hoja de Trabajo'!$B$2:$F$2549,2,0)</f>
        <v>BARRANQUILLA-E. CORTISSOZ</v>
      </c>
      <c r="F5019" s="1" t="s">
        <v>27</v>
      </c>
      <c r="G5019" s="1" t="s">
        <v>28</v>
      </c>
      <c r="H5019" s="1" t="s">
        <v>15</v>
      </c>
      <c r="I5019" s="5">
        <v>42</v>
      </c>
      <c r="J5019" s="1" t="s">
        <v>16</v>
      </c>
      <c r="K5019" s="1" t="s">
        <v>17</v>
      </c>
    </row>
    <row r="5020" spans="1:11" ht="13.5" thickBot="1">
      <c r="A5020" s="30">
        <v>45413</v>
      </c>
      <c r="B5020" s="1" t="s">
        <v>13</v>
      </c>
      <c r="C5020" s="1" t="s">
        <v>290</v>
      </c>
      <c r="D5020" s="1" t="s">
        <v>37</v>
      </c>
      <c r="E5020" s="1" t="str">
        <f>+VLOOKUP(D5020,'[1]Exportar Hoja de Trabajo'!$B$2:$F$2549,2,0)</f>
        <v>BARRANQUILLA-E. CORTISSOZ</v>
      </c>
      <c r="F5020" s="1" t="s">
        <v>38</v>
      </c>
      <c r="G5020" s="1" t="s">
        <v>39</v>
      </c>
      <c r="H5020" s="1" t="s">
        <v>15</v>
      </c>
      <c r="I5020" s="5">
        <v>14</v>
      </c>
      <c r="J5020" s="1" t="s">
        <v>25</v>
      </c>
      <c r="K5020" s="1" t="s">
        <v>26</v>
      </c>
    </row>
    <row r="5021" spans="1:11" ht="13.5" thickBot="1">
      <c r="A5021" s="30">
        <v>45413</v>
      </c>
      <c r="B5021" s="1" t="s">
        <v>13</v>
      </c>
      <c r="C5021" s="1" t="s">
        <v>290</v>
      </c>
      <c r="D5021" s="1" t="s">
        <v>44</v>
      </c>
      <c r="E5021" s="1" t="str">
        <f>+VLOOKUP(D5021,'[1]Exportar Hoja de Trabajo'!$B$2:$F$2549,2,0)</f>
        <v>BUCARAMANGA - PALONEGRO</v>
      </c>
      <c r="F5021" s="1" t="s">
        <v>32</v>
      </c>
      <c r="G5021" s="1" t="s">
        <v>33</v>
      </c>
      <c r="H5021" s="1" t="s">
        <v>15</v>
      </c>
      <c r="I5021" s="5">
        <v>15</v>
      </c>
      <c r="J5021" s="1" t="s">
        <v>25</v>
      </c>
      <c r="K5021" s="1" t="s">
        <v>26</v>
      </c>
    </row>
    <row r="5022" spans="1:11" ht="13.5" thickBot="1">
      <c r="A5022" s="30">
        <v>45413</v>
      </c>
      <c r="B5022" s="1" t="s">
        <v>13</v>
      </c>
      <c r="C5022" s="1" t="s">
        <v>290</v>
      </c>
      <c r="D5022" s="1" t="s">
        <v>44</v>
      </c>
      <c r="E5022" s="1" t="str">
        <f>+VLOOKUP(D5022,'[1]Exportar Hoja de Trabajo'!$B$2:$F$2549,2,0)</f>
        <v>BUCARAMANGA - PALONEGRO</v>
      </c>
      <c r="F5022" s="1" t="s">
        <v>32</v>
      </c>
      <c r="G5022" s="1" t="s">
        <v>33</v>
      </c>
      <c r="H5022" s="1" t="s">
        <v>15</v>
      </c>
      <c r="I5022" s="5">
        <v>18</v>
      </c>
      <c r="J5022" s="1" t="s">
        <v>16</v>
      </c>
      <c r="K5022" s="1" t="s">
        <v>17</v>
      </c>
    </row>
    <row r="5023" spans="1:11" ht="13.5" thickBot="1">
      <c r="A5023" s="30">
        <v>45413</v>
      </c>
      <c r="B5023" s="1" t="s">
        <v>13</v>
      </c>
      <c r="C5023" s="1" t="s">
        <v>290</v>
      </c>
      <c r="D5023" s="1" t="s">
        <v>44</v>
      </c>
      <c r="E5023" s="1" t="str">
        <f>+VLOOKUP(D5023,'[1]Exportar Hoja de Trabajo'!$B$2:$F$2549,2,0)</f>
        <v>BUCARAMANGA - PALONEGRO</v>
      </c>
      <c r="F5023" s="1" t="s">
        <v>65</v>
      </c>
      <c r="G5023" s="1" t="s">
        <v>66</v>
      </c>
      <c r="H5023" s="1" t="s">
        <v>29</v>
      </c>
      <c r="I5023" s="5">
        <v>14</v>
      </c>
      <c r="J5023" s="1" t="s">
        <v>46</v>
      </c>
      <c r="K5023" s="1" t="s">
        <v>47</v>
      </c>
    </row>
    <row r="5024" spans="1:11" ht="13.5" thickBot="1">
      <c r="A5024" s="30">
        <v>45413</v>
      </c>
      <c r="B5024" s="1" t="s">
        <v>13</v>
      </c>
      <c r="C5024" s="1" t="s">
        <v>290</v>
      </c>
      <c r="D5024" s="1" t="s">
        <v>48</v>
      </c>
      <c r="E5024" s="1" t="str">
        <f>+VLOOKUP(D5024,'[1]Exportar Hoja de Trabajo'!$B$2:$F$2549,2,0)</f>
        <v>CALI - ALFONSO BONILLA ARAGON</v>
      </c>
      <c r="F5024" s="1" t="s">
        <v>32</v>
      </c>
      <c r="G5024" s="1" t="s">
        <v>33</v>
      </c>
      <c r="H5024" s="1" t="s">
        <v>29</v>
      </c>
      <c r="I5024" s="5">
        <v>10</v>
      </c>
      <c r="J5024" s="1" t="s">
        <v>34</v>
      </c>
      <c r="K5024" s="1" t="s">
        <v>35</v>
      </c>
    </row>
    <row r="5025" spans="1:11" ht="13.5" thickBot="1">
      <c r="A5025" s="30">
        <v>45413</v>
      </c>
      <c r="B5025" s="1" t="s">
        <v>13</v>
      </c>
      <c r="C5025" s="1" t="s">
        <v>290</v>
      </c>
      <c r="D5025" s="1" t="s">
        <v>48</v>
      </c>
      <c r="E5025" s="1" t="str">
        <f>+VLOOKUP(D5025,'[1]Exportar Hoja de Trabajo'!$B$2:$F$2549,2,0)</f>
        <v>CALI - ALFONSO BONILLA ARAGON</v>
      </c>
      <c r="F5025" s="1" t="s">
        <v>32</v>
      </c>
      <c r="G5025" s="1" t="s">
        <v>33</v>
      </c>
      <c r="H5025" s="1" t="s">
        <v>62</v>
      </c>
      <c r="I5025" s="5">
        <v>21</v>
      </c>
      <c r="J5025" s="1" t="s">
        <v>34</v>
      </c>
      <c r="K5025" s="1" t="s">
        <v>35</v>
      </c>
    </row>
    <row r="5026" spans="1:11" ht="13.5" thickBot="1">
      <c r="A5026" s="30">
        <v>45413</v>
      </c>
      <c r="B5026" s="1" t="s">
        <v>13</v>
      </c>
      <c r="C5026" s="1" t="s">
        <v>290</v>
      </c>
      <c r="D5026" s="1" t="s">
        <v>48</v>
      </c>
      <c r="E5026" s="1" t="str">
        <f>+VLOOKUP(D5026,'[1]Exportar Hoja de Trabajo'!$B$2:$F$2549,2,0)</f>
        <v>CALI - ALFONSO BONILLA ARAGON</v>
      </c>
      <c r="F5026" s="1" t="s">
        <v>6</v>
      </c>
      <c r="G5026" s="1" t="s">
        <v>283</v>
      </c>
      <c r="H5026" s="1" t="s">
        <v>29</v>
      </c>
      <c r="I5026" s="5">
        <v>2</v>
      </c>
      <c r="J5026" s="1" t="s">
        <v>30</v>
      </c>
      <c r="K5026" s="1" t="s">
        <v>488</v>
      </c>
    </row>
    <row r="5027" spans="1:11" ht="13.5" thickBot="1">
      <c r="A5027" s="30">
        <v>45413</v>
      </c>
      <c r="B5027" s="1" t="s">
        <v>13</v>
      </c>
      <c r="C5027" s="1" t="s">
        <v>290</v>
      </c>
      <c r="D5027" s="1" t="s">
        <v>48</v>
      </c>
      <c r="E5027" s="1" t="str">
        <f>+VLOOKUP(D5027,'[1]Exportar Hoja de Trabajo'!$B$2:$F$2549,2,0)</f>
        <v>CALI - ALFONSO BONILLA ARAGON</v>
      </c>
      <c r="F5027" s="1" t="s">
        <v>6</v>
      </c>
      <c r="G5027" s="1" t="s">
        <v>283</v>
      </c>
      <c r="H5027" s="1" t="s">
        <v>29</v>
      </c>
      <c r="I5027" s="5">
        <v>49</v>
      </c>
      <c r="J5027" s="1" t="s">
        <v>34</v>
      </c>
      <c r="K5027" s="1" t="s">
        <v>35</v>
      </c>
    </row>
    <row r="5028" spans="1:11" ht="13.5" thickBot="1">
      <c r="A5028" s="30">
        <v>45413</v>
      </c>
      <c r="B5028" s="1" t="s">
        <v>13</v>
      </c>
      <c r="C5028" s="1" t="s">
        <v>290</v>
      </c>
      <c r="D5028" s="1" t="s">
        <v>48</v>
      </c>
      <c r="E5028" s="1" t="str">
        <f>+VLOOKUP(D5028,'[1]Exportar Hoja de Trabajo'!$B$2:$F$2549,2,0)</f>
        <v>CALI - ALFONSO BONILLA ARAGON</v>
      </c>
      <c r="F5028" s="1" t="s">
        <v>65</v>
      </c>
      <c r="G5028" s="1" t="s">
        <v>66</v>
      </c>
      <c r="H5028" s="1" t="s">
        <v>29</v>
      </c>
      <c r="I5028" s="5">
        <v>23</v>
      </c>
      <c r="J5028" s="1" t="s">
        <v>46</v>
      </c>
      <c r="K5028" s="1" t="s">
        <v>47</v>
      </c>
    </row>
    <row r="5029" spans="1:11" ht="13.5" thickBot="1">
      <c r="A5029" s="30">
        <v>45413</v>
      </c>
      <c r="B5029" s="1" t="s">
        <v>13</v>
      </c>
      <c r="C5029" s="1" t="s">
        <v>290</v>
      </c>
      <c r="D5029" s="1" t="s">
        <v>48</v>
      </c>
      <c r="E5029" s="1" t="str">
        <f>+VLOOKUP(D5029,'[1]Exportar Hoja de Trabajo'!$B$2:$F$2549,2,0)</f>
        <v>CALI - ALFONSO BONILLA ARAGON</v>
      </c>
      <c r="F5029" s="1" t="s">
        <v>18</v>
      </c>
      <c r="G5029" s="1" t="s">
        <v>19</v>
      </c>
      <c r="H5029" s="1" t="s">
        <v>15</v>
      </c>
      <c r="I5029" s="5">
        <v>160</v>
      </c>
      <c r="J5029" s="1" t="s">
        <v>25</v>
      </c>
      <c r="K5029" s="1" t="s">
        <v>26</v>
      </c>
    </row>
    <row r="5030" spans="1:11" ht="13.5" thickBot="1">
      <c r="A5030" s="30">
        <v>45413</v>
      </c>
      <c r="B5030" s="1" t="s">
        <v>13</v>
      </c>
      <c r="C5030" s="1" t="s">
        <v>290</v>
      </c>
      <c r="D5030" s="1" t="s">
        <v>48</v>
      </c>
      <c r="E5030" s="1" t="str">
        <f>+VLOOKUP(D5030,'[1]Exportar Hoja de Trabajo'!$B$2:$F$2549,2,0)</f>
        <v>CALI - ALFONSO BONILLA ARAGON</v>
      </c>
      <c r="F5030" s="1" t="s">
        <v>23</v>
      </c>
      <c r="G5030" s="1" t="s">
        <v>24</v>
      </c>
      <c r="H5030" s="1" t="s">
        <v>15</v>
      </c>
      <c r="I5030" s="5">
        <v>51</v>
      </c>
      <c r="J5030" s="1" t="s">
        <v>16</v>
      </c>
      <c r="K5030" s="1" t="s">
        <v>17</v>
      </c>
    </row>
    <row r="5031" spans="1:11" ht="13.5" thickBot="1">
      <c r="A5031" s="30">
        <v>45413</v>
      </c>
      <c r="B5031" s="1" t="s">
        <v>13</v>
      </c>
      <c r="C5031" s="1" t="s">
        <v>290</v>
      </c>
      <c r="D5031" s="1" t="s">
        <v>48</v>
      </c>
      <c r="E5031" s="1" t="str">
        <f>+VLOOKUP(D5031,'[1]Exportar Hoja de Trabajo'!$B$2:$F$2549,2,0)</f>
        <v>CALI - ALFONSO BONILLA ARAGON</v>
      </c>
      <c r="F5031" s="1" t="s">
        <v>36</v>
      </c>
      <c r="G5031" t="s">
        <v>347</v>
      </c>
      <c r="H5031" s="1" t="s">
        <v>45</v>
      </c>
      <c r="I5031" s="5">
        <v>26</v>
      </c>
      <c r="J5031" s="1" t="s">
        <v>46</v>
      </c>
      <c r="K5031" s="1" t="s">
        <v>47</v>
      </c>
    </row>
    <row r="5032" spans="1:11" ht="13.5" thickBot="1">
      <c r="A5032" s="30">
        <v>45413</v>
      </c>
      <c r="B5032" s="1" t="s">
        <v>13</v>
      </c>
      <c r="C5032" s="1" t="s">
        <v>290</v>
      </c>
      <c r="D5032" s="1" t="s">
        <v>48</v>
      </c>
      <c r="E5032" s="1" t="str">
        <f>+VLOOKUP(D5032,'[1]Exportar Hoja de Trabajo'!$B$2:$F$2549,2,0)</f>
        <v>CALI - ALFONSO BONILLA ARAGON</v>
      </c>
      <c r="F5032" s="1" t="s">
        <v>36</v>
      </c>
      <c r="G5032" t="s">
        <v>347</v>
      </c>
      <c r="H5032" s="1" t="s">
        <v>120</v>
      </c>
      <c r="I5032" s="5">
        <v>26</v>
      </c>
      <c r="J5032" s="1" t="s">
        <v>57</v>
      </c>
      <c r="K5032" s="1" t="s">
        <v>58</v>
      </c>
    </row>
    <row r="5033" spans="1:11" ht="13.5" thickBot="1">
      <c r="A5033" s="30">
        <v>45413</v>
      </c>
      <c r="B5033" s="1" t="s">
        <v>13</v>
      </c>
      <c r="C5033" s="1" t="s">
        <v>290</v>
      </c>
      <c r="D5033" s="1" t="s">
        <v>48</v>
      </c>
      <c r="E5033" s="1" t="str">
        <f>+VLOOKUP(D5033,'[1]Exportar Hoja de Trabajo'!$B$2:$F$2549,2,0)</f>
        <v>CALI - ALFONSO BONILLA ARAGON</v>
      </c>
      <c r="F5033" s="1" t="s">
        <v>27</v>
      </c>
      <c r="G5033" s="1" t="s">
        <v>28</v>
      </c>
      <c r="H5033" s="1" t="s">
        <v>29</v>
      </c>
      <c r="I5033" s="5">
        <v>10</v>
      </c>
      <c r="J5033" s="1" t="s">
        <v>34</v>
      </c>
      <c r="K5033" s="1" t="s">
        <v>35</v>
      </c>
    </row>
    <row r="5034" spans="1:11" ht="13.5" thickBot="1">
      <c r="A5034" s="30">
        <v>45413</v>
      </c>
      <c r="B5034" s="1" t="s">
        <v>13</v>
      </c>
      <c r="C5034" s="1" t="s">
        <v>290</v>
      </c>
      <c r="D5034" s="1" t="s">
        <v>48</v>
      </c>
      <c r="E5034" s="1" t="str">
        <f>+VLOOKUP(D5034,'[1]Exportar Hoja de Trabajo'!$B$2:$F$2549,2,0)</f>
        <v>CALI - ALFONSO BONILLA ARAGON</v>
      </c>
      <c r="F5034" s="1" t="s">
        <v>38</v>
      </c>
      <c r="G5034" s="1" t="s">
        <v>39</v>
      </c>
      <c r="H5034" s="1" t="s">
        <v>29</v>
      </c>
      <c r="I5034" s="5">
        <v>190</v>
      </c>
      <c r="J5034" s="1" t="s">
        <v>46</v>
      </c>
      <c r="K5034" s="1" t="s">
        <v>47</v>
      </c>
    </row>
    <row r="5035" spans="1:11" ht="13.5" thickBot="1">
      <c r="A5035" s="30">
        <v>45413</v>
      </c>
      <c r="B5035" s="1" t="s">
        <v>13</v>
      </c>
      <c r="C5035" s="1" t="s">
        <v>290</v>
      </c>
      <c r="D5035" s="1" t="s">
        <v>48</v>
      </c>
      <c r="E5035" s="1" t="str">
        <f>+VLOOKUP(D5035,'[1]Exportar Hoja de Trabajo'!$B$2:$F$2549,2,0)</f>
        <v>CALI - ALFONSO BONILLA ARAGON</v>
      </c>
      <c r="F5035" s="1" t="s">
        <v>40</v>
      </c>
      <c r="G5035" s="1" t="s">
        <v>41</v>
      </c>
      <c r="H5035" s="1" t="s">
        <v>29</v>
      </c>
      <c r="I5035" s="5">
        <v>2108</v>
      </c>
      <c r="J5035" s="1" t="s">
        <v>46</v>
      </c>
      <c r="K5035" s="1" t="s">
        <v>47</v>
      </c>
    </row>
    <row r="5036" spans="1:11" ht="13.5" thickBot="1">
      <c r="A5036" s="30">
        <v>45413</v>
      </c>
      <c r="B5036" s="1" t="s">
        <v>13</v>
      </c>
      <c r="C5036" s="1" t="s">
        <v>290</v>
      </c>
      <c r="D5036" s="1" t="s">
        <v>61</v>
      </c>
      <c r="E5036" s="1" t="str">
        <f>+VLOOKUP(D5036,'[1]Exportar Hoja de Trabajo'!$B$2:$F$2549,2,0)</f>
        <v>CARTAGENA - RAFAEL NUÑEZ</v>
      </c>
      <c r="F5036" s="1" t="s">
        <v>32</v>
      </c>
      <c r="G5036" s="1" t="s">
        <v>33</v>
      </c>
      <c r="H5036" s="1" t="s">
        <v>29</v>
      </c>
      <c r="I5036" s="5">
        <v>30</v>
      </c>
      <c r="J5036" s="1" t="s">
        <v>109</v>
      </c>
      <c r="K5036" s="1" t="s">
        <v>110</v>
      </c>
    </row>
    <row r="5037" spans="1:11" ht="13.5" thickBot="1">
      <c r="A5037" s="30">
        <v>45413</v>
      </c>
      <c r="B5037" s="1" t="s">
        <v>13</v>
      </c>
      <c r="C5037" s="1" t="s">
        <v>290</v>
      </c>
      <c r="D5037" s="1" t="s">
        <v>61</v>
      </c>
      <c r="E5037" s="1" t="str">
        <f>+VLOOKUP(D5037,'[1]Exportar Hoja de Trabajo'!$B$2:$F$2549,2,0)</f>
        <v>CARTAGENA - RAFAEL NUÑEZ</v>
      </c>
      <c r="F5037" s="1" t="s">
        <v>32</v>
      </c>
      <c r="G5037" s="1" t="s">
        <v>33</v>
      </c>
      <c r="H5037" s="1" t="s">
        <v>15</v>
      </c>
      <c r="I5037" s="5">
        <v>61</v>
      </c>
      <c r="J5037" s="1" t="s">
        <v>42</v>
      </c>
      <c r="K5037" s="1" t="s">
        <v>43</v>
      </c>
    </row>
    <row r="5038" spans="1:11" ht="13.5" thickBot="1">
      <c r="A5038" s="30">
        <v>45413</v>
      </c>
      <c r="B5038" s="1" t="s">
        <v>13</v>
      </c>
      <c r="C5038" s="1" t="s">
        <v>290</v>
      </c>
      <c r="D5038" s="1" t="s">
        <v>61</v>
      </c>
      <c r="E5038" s="1" t="str">
        <f>+VLOOKUP(D5038,'[1]Exportar Hoja de Trabajo'!$B$2:$F$2549,2,0)</f>
        <v>CARTAGENA - RAFAEL NUÑEZ</v>
      </c>
      <c r="F5038" s="1" t="s">
        <v>6</v>
      </c>
      <c r="G5038" s="1" t="s">
        <v>283</v>
      </c>
      <c r="H5038" s="1" t="s">
        <v>15</v>
      </c>
      <c r="I5038" s="5">
        <v>70</v>
      </c>
      <c r="J5038" s="1" t="s">
        <v>70</v>
      </c>
      <c r="K5038" s="1" t="s">
        <v>71</v>
      </c>
    </row>
    <row r="5039" spans="1:11" ht="13.5" thickBot="1">
      <c r="A5039" s="30">
        <v>45413</v>
      </c>
      <c r="B5039" s="1" t="s">
        <v>13</v>
      </c>
      <c r="C5039" s="1" t="s">
        <v>290</v>
      </c>
      <c r="D5039" s="1" t="s">
        <v>61</v>
      </c>
      <c r="E5039" s="1" t="str">
        <f>+VLOOKUP(D5039,'[1]Exportar Hoja de Trabajo'!$B$2:$F$2549,2,0)</f>
        <v>CARTAGENA - RAFAEL NUÑEZ</v>
      </c>
      <c r="F5039" s="1" t="s">
        <v>6</v>
      </c>
      <c r="G5039" s="1" t="s">
        <v>283</v>
      </c>
      <c r="H5039" s="1" t="s">
        <v>20</v>
      </c>
      <c r="I5039" s="5">
        <v>5</v>
      </c>
      <c r="J5039" s="1" t="s">
        <v>175</v>
      </c>
      <c r="K5039" s="1" t="s">
        <v>176</v>
      </c>
    </row>
    <row r="5040" spans="1:11" ht="13.5" thickBot="1">
      <c r="A5040" s="30">
        <v>45413</v>
      </c>
      <c r="B5040" s="1" t="s">
        <v>13</v>
      </c>
      <c r="C5040" s="1" t="s">
        <v>290</v>
      </c>
      <c r="D5040" s="1" t="s">
        <v>61</v>
      </c>
      <c r="E5040" s="1" t="str">
        <f>+VLOOKUP(D5040,'[1]Exportar Hoja de Trabajo'!$B$2:$F$2549,2,0)</f>
        <v>CARTAGENA - RAFAEL NUÑEZ</v>
      </c>
      <c r="F5040" s="1" t="s">
        <v>6</v>
      </c>
      <c r="G5040" s="1" t="s">
        <v>283</v>
      </c>
      <c r="H5040" s="1" t="s">
        <v>183</v>
      </c>
      <c r="I5040" s="5">
        <v>144</v>
      </c>
      <c r="J5040" s="1" t="s">
        <v>121</v>
      </c>
      <c r="K5040" s="1" t="s">
        <v>121</v>
      </c>
    </row>
    <row r="5041" spans="1:11" ht="13.5" thickBot="1">
      <c r="A5041" s="30">
        <v>45413</v>
      </c>
      <c r="B5041" s="1" t="s">
        <v>13</v>
      </c>
      <c r="C5041" s="1" t="s">
        <v>290</v>
      </c>
      <c r="D5041" s="1" t="s">
        <v>61</v>
      </c>
      <c r="E5041" s="1" t="str">
        <f>+VLOOKUP(D5041,'[1]Exportar Hoja de Trabajo'!$B$2:$F$2549,2,0)</f>
        <v>CARTAGENA - RAFAEL NUÑEZ</v>
      </c>
      <c r="F5041" s="1" t="s">
        <v>18</v>
      </c>
      <c r="G5041" s="1" t="s">
        <v>19</v>
      </c>
      <c r="H5041" s="1" t="s">
        <v>67</v>
      </c>
      <c r="I5041" s="5">
        <v>23</v>
      </c>
      <c r="J5041" s="1" t="s">
        <v>68</v>
      </c>
      <c r="K5041" s="1" t="s">
        <v>69</v>
      </c>
    </row>
    <row r="5042" spans="1:11" ht="13.5" thickBot="1">
      <c r="A5042" s="30">
        <v>45413</v>
      </c>
      <c r="B5042" s="1" t="s">
        <v>13</v>
      </c>
      <c r="C5042" s="1" t="s">
        <v>290</v>
      </c>
      <c r="D5042" s="1" t="s">
        <v>61</v>
      </c>
      <c r="E5042" s="1" t="str">
        <f>+VLOOKUP(D5042,'[1]Exportar Hoja de Trabajo'!$B$2:$F$2549,2,0)</f>
        <v>CARTAGENA - RAFAEL NUÑEZ</v>
      </c>
      <c r="F5042" s="1" t="s">
        <v>18</v>
      </c>
      <c r="G5042" s="1" t="s">
        <v>19</v>
      </c>
      <c r="H5042" s="1" t="s">
        <v>20</v>
      </c>
      <c r="I5042" s="5">
        <v>2</v>
      </c>
      <c r="J5042" s="1" t="s">
        <v>175</v>
      </c>
      <c r="K5042" s="1" t="s">
        <v>176</v>
      </c>
    </row>
    <row r="5043" spans="1:11" ht="13.5" thickBot="1">
      <c r="A5043" s="30">
        <v>45413</v>
      </c>
      <c r="B5043" s="1" t="s">
        <v>13</v>
      </c>
      <c r="C5043" s="1" t="s">
        <v>290</v>
      </c>
      <c r="D5043" s="1" t="s">
        <v>61</v>
      </c>
      <c r="E5043" s="1" t="str">
        <f>+VLOOKUP(D5043,'[1]Exportar Hoja de Trabajo'!$B$2:$F$2549,2,0)</f>
        <v>CARTAGENA - RAFAEL NUÑEZ</v>
      </c>
      <c r="F5043" s="1" t="s">
        <v>23</v>
      </c>
      <c r="G5043" s="1" t="s">
        <v>24</v>
      </c>
      <c r="H5043" s="1" t="s">
        <v>62</v>
      </c>
      <c r="I5043" s="5">
        <v>1</v>
      </c>
      <c r="J5043" s="1" t="s">
        <v>109</v>
      </c>
      <c r="K5043" s="1" t="s">
        <v>110</v>
      </c>
    </row>
    <row r="5044" spans="1:11" ht="13.5" thickBot="1">
      <c r="A5044" s="30">
        <v>45413</v>
      </c>
      <c r="B5044" s="1" t="s">
        <v>13</v>
      </c>
      <c r="C5044" s="1" t="s">
        <v>290</v>
      </c>
      <c r="D5044" s="1" t="s">
        <v>61</v>
      </c>
      <c r="E5044" s="1" t="str">
        <f>+VLOOKUP(D5044,'[1]Exportar Hoja de Trabajo'!$B$2:$F$2549,2,0)</f>
        <v>CARTAGENA - RAFAEL NUÑEZ</v>
      </c>
      <c r="F5044" s="1" t="s">
        <v>36</v>
      </c>
      <c r="G5044" t="s">
        <v>347</v>
      </c>
      <c r="H5044" s="1" t="s">
        <v>15</v>
      </c>
      <c r="I5044" s="5">
        <v>57</v>
      </c>
      <c r="J5044" s="1" t="s">
        <v>42</v>
      </c>
      <c r="K5044" s="1" t="s">
        <v>43</v>
      </c>
    </row>
    <row r="5045" spans="1:11" ht="13.5" thickBot="1">
      <c r="A5045" s="30">
        <v>45413</v>
      </c>
      <c r="B5045" s="1" t="s">
        <v>13</v>
      </c>
      <c r="C5045" s="1" t="s">
        <v>290</v>
      </c>
      <c r="D5045" s="1" t="s">
        <v>61</v>
      </c>
      <c r="E5045" s="1" t="str">
        <f>+VLOOKUP(D5045,'[1]Exportar Hoja de Trabajo'!$B$2:$F$2549,2,0)</f>
        <v>CARTAGENA - RAFAEL NUÑEZ</v>
      </c>
      <c r="F5045" s="1" t="s">
        <v>27</v>
      </c>
      <c r="G5045" s="1" t="s">
        <v>28</v>
      </c>
      <c r="H5045" s="1" t="s">
        <v>45</v>
      </c>
      <c r="I5045" s="5">
        <v>1</v>
      </c>
      <c r="J5045" s="1" t="s">
        <v>30</v>
      </c>
      <c r="K5045" s="1" t="s">
        <v>488</v>
      </c>
    </row>
    <row r="5046" spans="1:11" ht="13.5" thickBot="1">
      <c r="A5046" s="30">
        <v>45413</v>
      </c>
      <c r="B5046" s="1" t="s">
        <v>13</v>
      </c>
      <c r="C5046" s="1" t="s">
        <v>290</v>
      </c>
      <c r="D5046" s="1" t="s">
        <v>61</v>
      </c>
      <c r="E5046" s="1" t="str">
        <f>+VLOOKUP(D5046,'[1]Exportar Hoja de Trabajo'!$B$2:$F$2549,2,0)</f>
        <v>CARTAGENA - RAFAEL NUÑEZ</v>
      </c>
      <c r="F5046" s="1" t="s">
        <v>27</v>
      </c>
      <c r="G5046" s="1" t="s">
        <v>28</v>
      </c>
      <c r="H5046" s="1" t="s">
        <v>29</v>
      </c>
      <c r="I5046" s="5">
        <v>30</v>
      </c>
      <c r="J5046" s="1" t="s">
        <v>109</v>
      </c>
      <c r="K5046" s="1" t="s">
        <v>110</v>
      </c>
    </row>
    <row r="5047" spans="1:11" ht="13.5" thickBot="1">
      <c r="A5047" s="30">
        <v>45413</v>
      </c>
      <c r="B5047" s="1" t="s">
        <v>13</v>
      </c>
      <c r="C5047" s="1" t="s">
        <v>290</v>
      </c>
      <c r="D5047" s="1" t="s">
        <v>61</v>
      </c>
      <c r="E5047" s="1" t="str">
        <f>+VLOOKUP(D5047,'[1]Exportar Hoja de Trabajo'!$B$2:$F$2549,2,0)</f>
        <v>CARTAGENA - RAFAEL NUÑEZ</v>
      </c>
      <c r="F5047" s="1" t="s">
        <v>27</v>
      </c>
      <c r="G5047" s="1" t="s">
        <v>28</v>
      </c>
      <c r="H5047" s="1" t="s">
        <v>15</v>
      </c>
      <c r="I5047" s="5">
        <v>61</v>
      </c>
      <c r="J5047" s="1" t="s">
        <v>42</v>
      </c>
      <c r="K5047" s="1" t="s">
        <v>43</v>
      </c>
    </row>
    <row r="5048" spans="1:11" ht="13.5" thickBot="1">
      <c r="A5048" s="30">
        <v>45413</v>
      </c>
      <c r="B5048" s="1" t="s">
        <v>13</v>
      </c>
      <c r="C5048" s="1" t="s">
        <v>290</v>
      </c>
      <c r="D5048" s="1" t="s">
        <v>61</v>
      </c>
      <c r="E5048" s="1" t="str">
        <f>+VLOOKUP(D5048,'[1]Exportar Hoja de Trabajo'!$B$2:$F$2549,2,0)</f>
        <v>CARTAGENA - RAFAEL NUÑEZ</v>
      </c>
      <c r="F5048" s="1" t="s">
        <v>27</v>
      </c>
      <c r="G5048" s="1" t="s">
        <v>28</v>
      </c>
      <c r="H5048" s="1" t="s">
        <v>15</v>
      </c>
      <c r="I5048" s="5">
        <v>13</v>
      </c>
      <c r="J5048" s="1" t="s">
        <v>70</v>
      </c>
      <c r="K5048" s="1" t="s">
        <v>71</v>
      </c>
    </row>
    <row r="5049" spans="1:11" ht="13.5" thickBot="1">
      <c r="A5049" s="30">
        <v>45413</v>
      </c>
      <c r="B5049" s="1" t="s">
        <v>13</v>
      </c>
      <c r="C5049" s="1" t="s">
        <v>290</v>
      </c>
      <c r="D5049" s="1" t="s">
        <v>61</v>
      </c>
      <c r="E5049" s="1" t="str">
        <f>+VLOOKUP(D5049,'[1]Exportar Hoja de Trabajo'!$B$2:$F$2549,2,0)</f>
        <v>CARTAGENA - RAFAEL NUÑEZ</v>
      </c>
      <c r="F5049" s="1" t="s">
        <v>38</v>
      </c>
      <c r="G5049" s="1" t="s">
        <v>39</v>
      </c>
      <c r="H5049" s="1" t="s">
        <v>45</v>
      </c>
      <c r="I5049" s="5">
        <v>1</v>
      </c>
      <c r="J5049" s="1" t="s">
        <v>30</v>
      </c>
      <c r="K5049" s="1" t="s">
        <v>488</v>
      </c>
    </row>
    <row r="5050" spans="1:11" ht="13.5" thickBot="1">
      <c r="A5050" s="30">
        <v>45413</v>
      </c>
      <c r="B5050" s="1" t="s">
        <v>13</v>
      </c>
      <c r="C5050" s="1" t="s">
        <v>290</v>
      </c>
      <c r="D5050" s="1" t="s">
        <v>61</v>
      </c>
      <c r="E5050" s="1" t="str">
        <f>+VLOOKUP(D5050,'[1]Exportar Hoja de Trabajo'!$B$2:$F$2549,2,0)</f>
        <v>CARTAGENA - RAFAEL NUÑEZ</v>
      </c>
      <c r="F5050" s="1" t="s">
        <v>38</v>
      </c>
      <c r="G5050" s="1" t="s">
        <v>39</v>
      </c>
      <c r="H5050" s="1" t="s">
        <v>49</v>
      </c>
      <c r="I5050" s="5">
        <v>3</v>
      </c>
      <c r="J5050" s="1" t="s">
        <v>50</v>
      </c>
      <c r="K5050" s="1" t="s">
        <v>51</v>
      </c>
    </row>
    <row r="5051" spans="1:11" ht="13.5" thickBot="1">
      <c r="A5051" s="30">
        <v>45413</v>
      </c>
      <c r="B5051" s="1" t="s">
        <v>13</v>
      </c>
      <c r="C5051" s="1" t="s">
        <v>290</v>
      </c>
      <c r="D5051" s="1" t="s">
        <v>61</v>
      </c>
      <c r="E5051" s="1" t="str">
        <f>+VLOOKUP(D5051,'[1]Exportar Hoja de Trabajo'!$B$2:$F$2549,2,0)</f>
        <v>CARTAGENA - RAFAEL NUÑEZ</v>
      </c>
      <c r="F5051" s="1" t="s">
        <v>38</v>
      </c>
      <c r="G5051" s="1" t="s">
        <v>39</v>
      </c>
      <c r="H5051" s="1" t="s">
        <v>29</v>
      </c>
      <c r="I5051" s="5">
        <v>83</v>
      </c>
      <c r="J5051" s="1" t="s">
        <v>30</v>
      </c>
      <c r="K5051" s="1" t="s">
        <v>488</v>
      </c>
    </row>
    <row r="5052" spans="1:11" ht="13.5" thickBot="1">
      <c r="A5052" s="30">
        <v>45444</v>
      </c>
      <c r="B5052" s="1" t="s">
        <v>112</v>
      </c>
      <c r="C5052" s="1" t="s">
        <v>293</v>
      </c>
      <c r="D5052" s="1" t="s">
        <v>113</v>
      </c>
      <c r="E5052" s="1" t="str">
        <f>+VLOOKUP(D5052,'[1]Exportar Hoja de Trabajo'!$B$2:$F$2549,2,0)</f>
        <v>BARRANCABERMEJA-YARIGUIES</v>
      </c>
      <c r="F5052" s="1" t="s">
        <v>18</v>
      </c>
      <c r="G5052" s="1" t="s">
        <v>19</v>
      </c>
      <c r="H5052" s="1" t="s">
        <v>114</v>
      </c>
      <c r="I5052" s="5">
        <v>33</v>
      </c>
      <c r="J5052" s="1" t="s">
        <v>115</v>
      </c>
      <c r="K5052" s="1" t="s">
        <v>116</v>
      </c>
    </row>
    <row r="5053" spans="1:11" ht="13.5" thickBot="1">
      <c r="A5053" s="30">
        <v>45444</v>
      </c>
      <c r="B5053" s="1" t="s">
        <v>112</v>
      </c>
      <c r="C5053" s="1" t="s">
        <v>293</v>
      </c>
      <c r="D5053" s="1" t="s">
        <v>113</v>
      </c>
      <c r="E5053" s="1" t="str">
        <f>+VLOOKUP(D5053,'[1]Exportar Hoja de Trabajo'!$B$2:$F$2549,2,0)</f>
        <v>BARRANCABERMEJA-YARIGUIES</v>
      </c>
      <c r="F5053" s="1" t="s">
        <v>23</v>
      </c>
      <c r="G5053" s="1" t="s">
        <v>24</v>
      </c>
      <c r="H5053" s="1" t="s">
        <v>29</v>
      </c>
      <c r="I5053" s="5">
        <v>55</v>
      </c>
      <c r="J5053" s="1" t="s">
        <v>117</v>
      </c>
      <c r="K5053" s="1" t="s">
        <v>47</v>
      </c>
    </row>
    <row r="5054" spans="1:11" ht="13.5" thickBot="1">
      <c r="A5054" s="30">
        <v>45444</v>
      </c>
      <c r="B5054" s="1" t="s">
        <v>112</v>
      </c>
      <c r="C5054" s="1" t="s">
        <v>293</v>
      </c>
      <c r="D5054" s="1" t="s">
        <v>118</v>
      </c>
      <c r="E5054" s="1" t="str">
        <f>+VLOOKUP(D5054,'[1]Exportar Hoja de Trabajo'!$B$2:$F$2549,2,0)</f>
        <v>GUILLERMO LEON VALENCIA</v>
      </c>
      <c r="F5054" s="1" t="s">
        <v>18</v>
      </c>
      <c r="G5054" s="1" t="s">
        <v>19</v>
      </c>
      <c r="H5054" s="1" t="s">
        <v>120</v>
      </c>
      <c r="I5054" s="5">
        <v>5</v>
      </c>
      <c r="J5054" s="1" t="s">
        <v>115</v>
      </c>
      <c r="K5054" s="1" t="s">
        <v>116</v>
      </c>
    </row>
    <row r="5055" spans="1:11" ht="13.5" thickBot="1">
      <c r="A5055" s="30">
        <v>45444</v>
      </c>
      <c r="B5055" s="1" t="s">
        <v>112</v>
      </c>
      <c r="C5055" s="1" t="s">
        <v>293</v>
      </c>
      <c r="D5055" s="1" t="s">
        <v>119</v>
      </c>
      <c r="E5055" s="1" t="str">
        <f>+VLOOKUP(D5055,'[1]Exportar Hoja de Trabajo'!$B$2:$F$2549,2,0)</f>
        <v>ALFONSO LOPEZ PUMAREJO.</v>
      </c>
      <c r="F5055" s="1" t="s">
        <v>18</v>
      </c>
      <c r="G5055" s="1" t="s">
        <v>19</v>
      </c>
      <c r="H5055" s="1" t="s">
        <v>45</v>
      </c>
      <c r="I5055" s="5">
        <v>20</v>
      </c>
      <c r="J5055" s="1" t="s">
        <v>46</v>
      </c>
      <c r="K5055" s="1" t="s">
        <v>47</v>
      </c>
    </row>
    <row r="5056" spans="1:11" ht="13.5" thickBot="1">
      <c r="A5056" s="30">
        <v>45444</v>
      </c>
      <c r="B5056" s="1" t="s">
        <v>112</v>
      </c>
      <c r="C5056" s="1" t="s">
        <v>293</v>
      </c>
      <c r="D5056" s="1" t="s">
        <v>119</v>
      </c>
      <c r="E5056" s="1" t="str">
        <f>+VLOOKUP(D5056,'[1]Exportar Hoja de Trabajo'!$B$2:$F$2549,2,0)</f>
        <v>ALFONSO LOPEZ PUMAREJO.</v>
      </c>
      <c r="F5056" s="1" t="s">
        <v>59</v>
      </c>
      <c r="G5056" s="1" t="s">
        <v>60</v>
      </c>
      <c r="H5056" s="1" t="s">
        <v>29</v>
      </c>
      <c r="I5056" s="5">
        <v>99</v>
      </c>
      <c r="J5056" s="1" t="s">
        <v>46</v>
      </c>
      <c r="K5056" s="1" t="s">
        <v>47</v>
      </c>
    </row>
    <row r="5057" spans="1:11" ht="13.5" thickBot="1">
      <c r="A5057" s="30">
        <v>45444</v>
      </c>
      <c r="B5057" s="1" t="s">
        <v>112</v>
      </c>
      <c r="C5057" s="1" t="s">
        <v>293</v>
      </c>
      <c r="D5057" s="1" t="s">
        <v>119</v>
      </c>
      <c r="E5057" s="1" t="str">
        <f>+VLOOKUP(D5057,'[1]Exportar Hoja de Trabajo'!$B$2:$F$2549,2,0)</f>
        <v>ALFONSO LOPEZ PUMAREJO.</v>
      </c>
      <c r="F5057" s="1" t="s">
        <v>23</v>
      </c>
      <c r="G5057" s="1" t="s">
        <v>24</v>
      </c>
      <c r="H5057" s="1" t="s">
        <v>120</v>
      </c>
      <c r="I5057" s="5">
        <v>21</v>
      </c>
      <c r="J5057" s="1" t="s">
        <v>115</v>
      </c>
      <c r="K5057" s="1" t="s">
        <v>116</v>
      </c>
    </row>
    <row r="5058" spans="1:11" ht="13.5" thickBot="1">
      <c r="A5058" s="30">
        <v>45444</v>
      </c>
      <c r="B5058" s="1" t="s">
        <v>112</v>
      </c>
      <c r="C5058" s="1" t="s">
        <v>293</v>
      </c>
      <c r="D5058" s="1" t="s">
        <v>122</v>
      </c>
      <c r="E5058" s="1" t="str">
        <f>+VLOOKUP(D5058,'[1]Exportar Hoja de Trabajo'!$B$2:$F$2549,2,0)</f>
        <v>VANGUARDIA</v>
      </c>
      <c r="F5058" s="1" t="s">
        <v>32</v>
      </c>
      <c r="G5058" s="1" t="s">
        <v>33</v>
      </c>
      <c r="H5058" s="1" t="s">
        <v>29</v>
      </c>
      <c r="I5058" s="5">
        <v>39</v>
      </c>
      <c r="J5058" s="1" t="s">
        <v>46</v>
      </c>
      <c r="K5058" s="1" t="s">
        <v>47</v>
      </c>
    </row>
    <row r="5059" spans="1:11" ht="13.5" thickBot="1">
      <c r="A5059" s="30">
        <v>45444</v>
      </c>
      <c r="B5059" s="1" t="s">
        <v>112</v>
      </c>
      <c r="C5059" s="1" t="s">
        <v>293</v>
      </c>
      <c r="D5059" s="1" t="s">
        <v>122</v>
      </c>
      <c r="E5059" s="1" t="str">
        <f>+VLOOKUP(D5059,'[1]Exportar Hoja de Trabajo'!$B$2:$F$2549,2,0)</f>
        <v>VANGUARDIA</v>
      </c>
      <c r="F5059" s="1" t="s">
        <v>27</v>
      </c>
      <c r="G5059" s="1" t="s">
        <v>28</v>
      </c>
      <c r="H5059" s="1" t="s">
        <v>29</v>
      </c>
      <c r="I5059" s="5">
        <v>39</v>
      </c>
      <c r="J5059" s="1" t="s">
        <v>46</v>
      </c>
      <c r="K5059" s="1" t="s">
        <v>47</v>
      </c>
    </row>
    <row r="5060" spans="1:11" ht="13.5" thickBot="1">
      <c r="A5060" s="30">
        <v>45444</v>
      </c>
      <c r="B5060" s="1" t="s">
        <v>112</v>
      </c>
      <c r="C5060" s="1" t="s">
        <v>293</v>
      </c>
      <c r="D5060" s="1" t="s">
        <v>122</v>
      </c>
      <c r="E5060" s="1" t="str">
        <f>+VLOOKUP(D5060,'[1]Exportar Hoja de Trabajo'!$B$2:$F$2549,2,0)</f>
        <v>VANGUARDIA</v>
      </c>
      <c r="F5060" s="1" t="s">
        <v>59</v>
      </c>
      <c r="G5060" s="1" t="s">
        <v>60</v>
      </c>
      <c r="H5060" s="1" t="s">
        <v>29</v>
      </c>
      <c r="I5060" s="5">
        <v>39</v>
      </c>
      <c r="J5060" s="1" t="s">
        <v>46</v>
      </c>
      <c r="K5060" s="1" t="s">
        <v>47</v>
      </c>
    </row>
    <row r="5061" spans="1:11" ht="13.5" thickBot="1">
      <c r="A5061" s="30">
        <v>45444</v>
      </c>
      <c r="B5061" s="1" t="s">
        <v>112</v>
      </c>
      <c r="C5061" s="1" t="s">
        <v>293</v>
      </c>
      <c r="D5061" s="1" t="s">
        <v>122</v>
      </c>
      <c r="E5061" s="1" t="str">
        <f>+VLOOKUP(D5061,'[1]Exportar Hoja de Trabajo'!$B$2:$F$2549,2,0)</f>
        <v>VANGUARDIA</v>
      </c>
      <c r="F5061" s="1" t="s">
        <v>27</v>
      </c>
      <c r="G5061" s="1" t="s">
        <v>28</v>
      </c>
      <c r="H5061" s="1" t="s">
        <v>45</v>
      </c>
      <c r="I5061" s="5">
        <v>4</v>
      </c>
      <c r="J5061" s="1" t="s">
        <v>46</v>
      </c>
      <c r="K5061" s="1" t="s">
        <v>47</v>
      </c>
    </row>
    <row r="5062" spans="1:11" ht="13.5" thickBot="1">
      <c r="A5062" s="30">
        <v>45444</v>
      </c>
      <c r="B5062" s="1" t="s">
        <v>112</v>
      </c>
      <c r="C5062" s="1" t="s">
        <v>293</v>
      </c>
      <c r="D5062" s="1" t="s">
        <v>122</v>
      </c>
      <c r="E5062" s="1" t="str">
        <f>+VLOOKUP(D5062,'[1]Exportar Hoja de Trabajo'!$B$2:$F$2549,2,0)</f>
        <v>VANGUARDIA</v>
      </c>
      <c r="F5062" s="1" t="s">
        <v>36</v>
      </c>
      <c r="G5062" t="s">
        <v>347</v>
      </c>
      <c r="H5062" s="1" t="s">
        <v>114</v>
      </c>
      <c r="I5062" s="5">
        <v>14</v>
      </c>
      <c r="J5062" s="1" t="s">
        <v>57</v>
      </c>
      <c r="K5062" s="1" t="s">
        <v>58</v>
      </c>
    </row>
    <row r="5063" spans="1:11" ht="13.5" thickBot="1">
      <c r="A5063" s="30">
        <v>45444</v>
      </c>
      <c r="B5063" s="1" t="s">
        <v>112</v>
      </c>
      <c r="C5063" s="1" t="s">
        <v>293</v>
      </c>
      <c r="D5063" s="1" t="s">
        <v>87</v>
      </c>
      <c r="E5063" s="1" t="str">
        <f>+VLOOKUP(D5063,'[1]Exportar Hoja de Trabajo'!$B$2:$F$2549,2,0)</f>
        <v>PASTO - ANTONIO NARIQO</v>
      </c>
      <c r="F5063" s="1" t="s">
        <v>27</v>
      </c>
      <c r="G5063" s="1" t="s">
        <v>28</v>
      </c>
      <c r="H5063" s="1" t="s">
        <v>120</v>
      </c>
      <c r="I5063" s="5">
        <v>48</v>
      </c>
      <c r="J5063" s="1" t="s">
        <v>115</v>
      </c>
      <c r="K5063" s="1" t="s">
        <v>116</v>
      </c>
    </row>
    <row r="5064" spans="1:11" ht="13.5" thickBot="1">
      <c r="A5064" s="30">
        <v>45444</v>
      </c>
      <c r="B5064" s="1" t="s">
        <v>153</v>
      </c>
      <c r="C5064" s="1" t="s">
        <v>292</v>
      </c>
      <c r="D5064" s="1" t="s">
        <v>76</v>
      </c>
      <c r="E5064" s="1" t="str">
        <f>+VLOOKUP(D5064,'[1]Exportar Hoja de Trabajo'!$B$2:$F$2549,2,0)</f>
        <v>RIONEGRO - JOSE M. CORDOVA</v>
      </c>
      <c r="F5064" s="1" t="s">
        <v>23</v>
      </c>
      <c r="G5064" s="1" t="s">
        <v>24</v>
      </c>
      <c r="H5064" s="1" t="s">
        <v>45</v>
      </c>
      <c r="I5064" s="5">
        <v>1</v>
      </c>
      <c r="J5064" s="1" t="s">
        <v>30</v>
      </c>
      <c r="K5064" s="1" t="s">
        <v>488</v>
      </c>
    </row>
    <row r="5065" spans="1:11" ht="13.5" thickBot="1">
      <c r="A5065" s="30">
        <v>45444</v>
      </c>
      <c r="B5065" s="1" t="s">
        <v>146</v>
      </c>
      <c r="C5065" s="1" t="s">
        <v>148</v>
      </c>
      <c r="D5065" s="1" t="s">
        <v>5</v>
      </c>
      <c r="E5065" s="1" t="str">
        <f>+VLOOKUP(D5065,'[1]Exportar Hoja de Trabajo'!$B$2:$F$2549,2,0)</f>
        <v>BOGOTA - EL DORADO LUIS CARLOS GALAN SARMIENTO</v>
      </c>
      <c r="F5065" s="1" t="s">
        <v>23</v>
      </c>
      <c r="G5065" s="1" t="s">
        <v>24</v>
      </c>
      <c r="H5065" s="1" t="s">
        <v>149</v>
      </c>
      <c r="I5065" s="5">
        <v>8</v>
      </c>
      <c r="J5065" s="1" t="s">
        <v>146</v>
      </c>
      <c r="K5065" s="1" t="s">
        <v>148</v>
      </c>
    </row>
    <row r="5066" spans="1:11" ht="15.75" thickBot="1">
      <c r="A5066" s="30">
        <v>45444</v>
      </c>
      <c r="B5066" s="1" t="s">
        <v>155</v>
      </c>
      <c r="C5066" s="13" t="s">
        <v>296</v>
      </c>
      <c r="D5066" s="1" t="s">
        <v>157</v>
      </c>
      <c r="E5066" s="1" t="str">
        <f>+VLOOKUP(D5066,'[1]Exportar Hoja de Trabajo'!$B$2:$F$2549,2,0)</f>
        <v>SAN JOSE DEL GUAVIARE- JORGE E GONZ</v>
      </c>
      <c r="F5066" s="1" t="s">
        <v>18</v>
      </c>
      <c r="G5066" s="1" t="s">
        <v>19</v>
      </c>
      <c r="H5066" s="1" t="s">
        <v>120</v>
      </c>
      <c r="I5066" s="5">
        <v>20</v>
      </c>
      <c r="J5066" s="1" t="s">
        <v>115</v>
      </c>
      <c r="K5066" s="1" t="s">
        <v>116</v>
      </c>
    </row>
    <row r="5067" spans="1:11" ht="15.75" thickBot="1">
      <c r="A5067" s="30">
        <v>45444</v>
      </c>
      <c r="B5067" s="1" t="s">
        <v>155</v>
      </c>
      <c r="C5067" s="13" t="s">
        <v>296</v>
      </c>
      <c r="D5067" s="1" t="s">
        <v>157</v>
      </c>
      <c r="E5067" s="1" t="str">
        <f>+VLOOKUP(D5067,'[1]Exportar Hoja de Trabajo'!$B$2:$F$2549,2,0)</f>
        <v>SAN JOSE DEL GUAVIARE- JORGE E GONZ</v>
      </c>
      <c r="F5067" s="1" t="s">
        <v>23</v>
      </c>
      <c r="G5067" s="1" t="s">
        <v>24</v>
      </c>
      <c r="H5067" s="1" t="s">
        <v>120</v>
      </c>
      <c r="I5067" s="5">
        <v>20</v>
      </c>
      <c r="J5067" s="1" t="s">
        <v>115</v>
      </c>
      <c r="K5067" s="1" t="s">
        <v>116</v>
      </c>
    </row>
    <row r="5068" spans="1:11" ht="13.5" thickBot="1">
      <c r="A5068" s="30">
        <v>45444</v>
      </c>
      <c r="B5068" s="1" t="s">
        <v>162</v>
      </c>
      <c r="C5068" s="1" t="s">
        <v>299</v>
      </c>
      <c r="D5068" s="1" t="s">
        <v>76</v>
      </c>
      <c r="E5068" s="1" t="str">
        <f>+VLOOKUP(D5068,'[1]Exportar Hoja de Trabajo'!$B$2:$F$2549,2,0)</f>
        <v>RIONEGRO - JOSE M. CORDOVA</v>
      </c>
      <c r="F5068" s="1" t="s">
        <v>27</v>
      </c>
      <c r="G5068" s="1" t="s">
        <v>28</v>
      </c>
      <c r="H5068" s="1" t="s">
        <v>130</v>
      </c>
      <c r="I5068" s="5">
        <v>1</v>
      </c>
      <c r="J5068" s="1" t="s">
        <v>131</v>
      </c>
      <c r="K5068" s="1" t="s">
        <v>132</v>
      </c>
    </row>
    <row r="5069" spans="1:11" ht="13.5" thickBot="1">
      <c r="A5069" s="30">
        <v>45444</v>
      </c>
      <c r="B5069" s="1" t="s">
        <v>162</v>
      </c>
      <c r="C5069" s="1" t="s">
        <v>299</v>
      </c>
      <c r="D5069" s="1" t="s">
        <v>76</v>
      </c>
      <c r="E5069" s="1" t="str">
        <f>+VLOOKUP(D5069,'[1]Exportar Hoja de Trabajo'!$B$2:$F$2549,2,0)</f>
        <v>RIONEGRO - JOSE M. CORDOVA</v>
      </c>
      <c r="F5069" s="1" t="s">
        <v>6</v>
      </c>
      <c r="G5069" s="1" t="s">
        <v>283</v>
      </c>
      <c r="H5069" s="1" t="s">
        <v>130</v>
      </c>
      <c r="I5069" s="5">
        <v>1</v>
      </c>
      <c r="J5069" s="1" t="s">
        <v>131</v>
      </c>
      <c r="K5069" s="1" t="s">
        <v>132</v>
      </c>
    </row>
    <row r="5070" spans="1:11" ht="13.5" thickBot="1">
      <c r="A5070" s="30">
        <v>45444</v>
      </c>
      <c r="B5070" s="1" t="s">
        <v>162</v>
      </c>
      <c r="C5070" s="1" t="s">
        <v>299</v>
      </c>
      <c r="D5070" s="1" t="s">
        <v>76</v>
      </c>
      <c r="E5070" s="1" t="str">
        <f>+VLOOKUP(D5070,'[1]Exportar Hoja de Trabajo'!$B$2:$F$2549,2,0)</f>
        <v>RIONEGRO - JOSE M. CORDOVA</v>
      </c>
      <c r="F5070" s="1" t="s">
        <v>36</v>
      </c>
      <c r="G5070" t="s">
        <v>347</v>
      </c>
      <c r="H5070" s="1" t="s">
        <v>133</v>
      </c>
      <c r="I5070" s="5">
        <v>1</v>
      </c>
      <c r="J5070" s="1" t="s">
        <v>131</v>
      </c>
      <c r="K5070" s="1" t="s">
        <v>132</v>
      </c>
    </row>
    <row r="5071" spans="1:11" ht="13.5" thickBot="1">
      <c r="A5071" s="30">
        <v>45444</v>
      </c>
      <c r="B5071" s="1" t="s">
        <v>162</v>
      </c>
      <c r="C5071" s="1" t="s">
        <v>299</v>
      </c>
      <c r="D5071" s="1" t="s">
        <v>76</v>
      </c>
      <c r="E5071" s="1" t="str">
        <f>+VLOOKUP(D5071,'[1]Exportar Hoja de Trabajo'!$B$2:$F$2549,2,0)</f>
        <v>RIONEGRO - JOSE M. CORDOVA</v>
      </c>
      <c r="F5071" s="1" t="s">
        <v>38</v>
      </c>
      <c r="G5071" s="1" t="s">
        <v>39</v>
      </c>
      <c r="H5071" s="1" t="s">
        <v>133</v>
      </c>
      <c r="I5071" s="5">
        <v>1</v>
      </c>
      <c r="J5071" s="1" t="s">
        <v>131</v>
      </c>
      <c r="K5071" s="1" t="s">
        <v>132</v>
      </c>
    </row>
    <row r="5072" spans="1:11" ht="13.5" thickBot="1">
      <c r="A5072" s="30">
        <v>45444</v>
      </c>
      <c r="B5072" s="1" t="s">
        <v>162</v>
      </c>
      <c r="C5072" s="1" t="s">
        <v>299</v>
      </c>
      <c r="D5072" s="1" t="s">
        <v>76</v>
      </c>
      <c r="E5072" s="1" t="str">
        <f>+VLOOKUP(D5072,'[1]Exportar Hoja de Trabajo'!$B$2:$F$2549,2,0)</f>
        <v>RIONEGRO - JOSE M. CORDOVA</v>
      </c>
      <c r="F5072" s="1" t="s">
        <v>59</v>
      </c>
      <c r="G5072" s="1" t="s">
        <v>60</v>
      </c>
      <c r="H5072" s="1" t="s">
        <v>133</v>
      </c>
      <c r="I5072" s="5">
        <v>4</v>
      </c>
      <c r="J5072" s="1" t="s">
        <v>131</v>
      </c>
      <c r="K5072" s="1" t="s">
        <v>132</v>
      </c>
    </row>
    <row r="5073" spans="1:11" ht="13.5" thickBot="1">
      <c r="A5073" s="30">
        <v>45444</v>
      </c>
      <c r="B5073" s="1" t="s">
        <v>162</v>
      </c>
      <c r="C5073" s="1" t="s">
        <v>299</v>
      </c>
      <c r="D5073" s="1" t="s">
        <v>76</v>
      </c>
      <c r="E5073" s="1" t="str">
        <f>+VLOOKUP(D5073,'[1]Exportar Hoja de Trabajo'!$B$2:$F$2549,2,0)</f>
        <v>RIONEGRO - JOSE M. CORDOVA</v>
      </c>
      <c r="F5073" s="1" t="s">
        <v>36</v>
      </c>
      <c r="G5073" t="s">
        <v>347</v>
      </c>
      <c r="H5073" s="1" t="s">
        <v>137</v>
      </c>
      <c r="I5073" s="5">
        <v>2</v>
      </c>
      <c r="J5073" s="1" t="s">
        <v>131</v>
      </c>
      <c r="K5073" s="1" t="s">
        <v>132</v>
      </c>
    </row>
    <row r="5074" spans="1:11" ht="13.5" thickBot="1">
      <c r="A5074" s="30">
        <v>45444</v>
      </c>
      <c r="B5074" s="1" t="s">
        <v>162</v>
      </c>
      <c r="C5074" s="1" t="s">
        <v>299</v>
      </c>
      <c r="D5074" s="1" t="s">
        <v>76</v>
      </c>
      <c r="E5074" s="1" t="str">
        <f>+VLOOKUP(D5074,'[1]Exportar Hoja de Trabajo'!$B$2:$F$2549,2,0)</f>
        <v>RIONEGRO - JOSE M. CORDOVA</v>
      </c>
      <c r="F5074" s="1" t="s">
        <v>18</v>
      </c>
      <c r="G5074" s="1" t="s">
        <v>19</v>
      </c>
      <c r="H5074" s="1" t="s">
        <v>171</v>
      </c>
      <c r="I5074" s="5">
        <v>2</v>
      </c>
      <c r="J5074" s="1" t="s">
        <v>131</v>
      </c>
      <c r="K5074" s="1" t="s">
        <v>132</v>
      </c>
    </row>
    <row r="5075" spans="1:11" ht="13.5" thickBot="1">
      <c r="A5075" s="30">
        <v>45444</v>
      </c>
      <c r="B5075" s="1" t="s">
        <v>162</v>
      </c>
      <c r="C5075" s="1" t="s">
        <v>299</v>
      </c>
      <c r="D5075" s="1" t="s">
        <v>76</v>
      </c>
      <c r="E5075" s="1" t="str">
        <f>+VLOOKUP(D5075,'[1]Exportar Hoja de Trabajo'!$B$2:$F$2549,2,0)</f>
        <v>RIONEGRO - JOSE M. CORDOVA</v>
      </c>
      <c r="F5075" s="1" t="s">
        <v>59</v>
      </c>
      <c r="G5075" s="1" t="s">
        <v>60</v>
      </c>
      <c r="H5075" s="1" t="s">
        <v>170</v>
      </c>
      <c r="I5075" s="5">
        <v>2</v>
      </c>
      <c r="J5075" s="1" t="s">
        <v>131</v>
      </c>
      <c r="K5075" s="1" t="s">
        <v>132</v>
      </c>
    </row>
    <row r="5076" spans="1:11" ht="13.5" thickBot="1">
      <c r="A5076" s="30">
        <v>45444</v>
      </c>
      <c r="B5076" s="1" t="s">
        <v>13</v>
      </c>
      <c r="C5076" s="1" t="s">
        <v>290</v>
      </c>
      <c r="D5076" s="1" t="s">
        <v>14</v>
      </c>
      <c r="E5076" s="1" t="str">
        <f>+VLOOKUP(D5076,'[1]Exportar Hoja de Trabajo'!$B$2:$F$2549,2,0)</f>
        <v>SAN ANDRES-GUSTAVO ROJAS PINILLA</v>
      </c>
      <c r="F5076" s="1" t="s">
        <v>32</v>
      </c>
      <c r="G5076" s="1" t="s">
        <v>33</v>
      </c>
      <c r="H5076" s="1" t="s">
        <v>29</v>
      </c>
      <c r="I5076" s="5">
        <v>306</v>
      </c>
      <c r="J5076" s="1" t="s">
        <v>30</v>
      </c>
      <c r="K5076" s="1" t="s">
        <v>488</v>
      </c>
    </row>
    <row r="5077" spans="1:11" ht="13.5" thickBot="1">
      <c r="A5077" s="30">
        <v>45444</v>
      </c>
      <c r="B5077" s="1" t="s">
        <v>13</v>
      </c>
      <c r="C5077" s="1" t="s">
        <v>290</v>
      </c>
      <c r="D5077" s="1" t="s">
        <v>14</v>
      </c>
      <c r="E5077" s="1" t="str">
        <f>+VLOOKUP(D5077,'[1]Exportar Hoja de Trabajo'!$B$2:$F$2549,2,0)</f>
        <v>SAN ANDRES-GUSTAVO ROJAS PINILLA</v>
      </c>
      <c r="F5077" s="1" t="s">
        <v>23</v>
      </c>
      <c r="G5077" s="1" t="s">
        <v>24</v>
      </c>
      <c r="H5077" s="1" t="s">
        <v>49</v>
      </c>
      <c r="I5077" s="5">
        <v>3</v>
      </c>
      <c r="J5077" s="1" t="s">
        <v>50</v>
      </c>
      <c r="K5077" s="1" t="s">
        <v>51</v>
      </c>
    </row>
    <row r="5078" spans="1:11" ht="13.5" thickBot="1">
      <c r="A5078" s="30">
        <v>45444</v>
      </c>
      <c r="B5078" s="1" t="s">
        <v>13</v>
      </c>
      <c r="C5078" s="1" t="s">
        <v>290</v>
      </c>
      <c r="D5078" s="1" t="s">
        <v>14</v>
      </c>
      <c r="E5078" s="1" t="str">
        <f>+VLOOKUP(D5078,'[1]Exportar Hoja de Trabajo'!$B$2:$F$2549,2,0)</f>
        <v>SAN ANDRES-GUSTAVO ROJAS PINILLA</v>
      </c>
      <c r="F5078" s="1" t="s">
        <v>23</v>
      </c>
      <c r="G5078" s="1" t="s">
        <v>24</v>
      </c>
      <c r="H5078" s="1" t="s">
        <v>15</v>
      </c>
      <c r="I5078" s="5">
        <v>41</v>
      </c>
      <c r="J5078" s="1" t="s">
        <v>16</v>
      </c>
      <c r="K5078" s="1" t="s">
        <v>17</v>
      </c>
    </row>
    <row r="5079" spans="1:11" ht="13.5" thickBot="1">
      <c r="A5079" s="30">
        <v>45444</v>
      </c>
      <c r="B5079" s="1" t="s">
        <v>13</v>
      </c>
      <c r="C5079" s="1" t="s">
        <v>290</v>
      </c>
      <c r="D5079" s="1" t="s">
        <v>14</v>
      </c>
      <c r="E5079" s="1" t="str">
        <f>+VLOOKUP(D5079,'[1]Exportar Hoja de Trabajo'!$B$2:$F$2549,2,0)</f>
        <v>SAN ANDRES-GUSTAVO ROJAS PINILLA</v>
      </c>
      <c r="F5079" s="1" t="s">
        <v>27</v>
      </c>
      <c r="G5079" s="1" t="s">
        <v>28</v>
      </c>
      <c r="H5079" s="1" t="s">
        <v>15</v>
      </c>
      <c r="I5079" s="5">
        <v>17</v>
      </c>
      <c r="J5079" s="1" t="s">
        <v>25</v>
      </c>
      <c r="K5079" s="1" t="s">
        <v>26</v>
      </c>
    </row>
    <row r="5080" spans="1:11" ht="13.5" thickBot="1">
      <c r="A5080" s="30">
        <v>45444</v>
      </c>
      <c r="B5080" s="1" t="s">
        <v>13</v>
      </c>
      <c r="C5080" s="1" t="s">
        <v>290</v>
      </c>
      <c r="D5080" s="1" t="s">
        <v>14</v>
      </c>
      <c r="E5080" s="1" t="str">
        <f>+VLOOKUP(D5080,'[1]Exportar Hoja de Trabajo'!$B$2:$F$2549,2,0)</f>
        <v>SAN ANDRES-GUSTAVO ROJAS PINILLA</v>
      </c>
      <c r="F5080" s="1" t="s">
        <v>59</v>
      </c>
      <c r="G5080" s="1" t="s">
        <v>60</v>
      </c>
      <c r="H5080" s="1" t="s">
        <v>29</v>
      </c>
      <c r="I5080" s="5">
        <v>295</v>
      </c>
      <c r="J5080" s="1" t="s">
        <v>30</v>
      </c>
      <c r="K5080" s="1" t="s">
        <v>488</v>
      </c>
    </row>
    <row r="5081" spans="1:11" ht="13.5" thickBot="1">
      <c r="A5081" s="30">
        <v>45444</v>
      </c>
      <c r="B5081" s="1" t="s">
        <v>13</v>
      </c>
      <c r="C5081" s="1" t="s">
        <v>290</v>
      </c>
      <c r="D5081" s="1" t="s">
        <v>14</v>
      </c>
      <c r="E5081" s="1" t="str">
        <f>+VLOOKUP(D5081,'[1]Exportar Hoja de Trabajo'!$B$2:$F$2549,2,0)</f>
        <v>SAN ANDRES-GUSTAVO ROJAS PINILLA</v>
      </c>
      <c r="F5081" s="1" t="s">
        <v>59</v>
      </c>
      <c r="G5081" s="1" t="s">
        <v>60</v>
      </c>
      <c r="H5081" s="1" t="s">
        <v>15</v>
      </c>
      <c r="I5081" s="5">
        <v>41</v>
      </c>
      <c r="J5081" s="1" t="s">
        <v>16</v>
      </c>
      <c r="K5081" s="1" t="s">
        <v>17</v>
      </c>
    </row>
    <row r="5082" spans="1:11" ht="13.5" thickBot="1">
      <c r="A5082" s="30">
        <v>45444</v>
      </c>
      <c r="B5082" s="1" t="s">
        <v>13</v>
      </c>
      <c r="C5082" s="1" t="s">
        <v>290</v>
      </c>
      <c r="D5082" s="1" t="s">
        <v>31</v>
      </c>
      <c r="E5082" s="1" t="str">
        <f>+VLOOKUP(D5082,'[1]Exportar Hoja de Trabajo'!$B$2:$F$2549,2,0)</f>
        <v>EL EDEN</v>
      </c>
      <c r="F5082" s="1" t="s">
        <v>32</v>
      </c>
      <c r="G5082" s="1" t="s">
        <v>33</v>
      </c>
      <c r="H5082" s="1" t="s">
        <v>29</v>
      </c>
      <c r="I5082" s="5">
        <v>13</v>
      </c>
      <c r="J5082" s="1" t="s">
        <v>34</v>
      </c>
      <c r="K5082" s="1" t="s">
        <v>35</v>
      </c>
    </row>
    <row r="5083" spans="1:11" ht="13.5" thickBot="1">
      <c r="A5083" s="30">
        <v>45444</v>
      </c>
      <c r="B5083" s="1" t="s">
        <v>13</v>
      </c>
      <c r="C5083" s="1" t="s">
        <v>290</v>
      </c>
      <c r="D5083" s="1" t="s">
        <v>31</v>
      </c>
      <c r="E5083" s="1" t="str">
        <f>+VLOOKUP(D5083,'[1]Exportar Hoja de Trabajo'!$B$2:$F$2549,2,0)</f>
        <v>EL EDEN</v>
      </c>
      <c r="F5083" s="1" t="s">
        <v>32</v>
      </c>
      <c r="G5083" s="1" t="s">
        <v>33</v>
      </c>
      <c r="H5083" s="1" t="s">
        <v>15</v>
      </c>
      <c r="I5083" s="5">
        <v>17</v>
      </c>
      <c r="J5083" s="1" t="s">
        <v>16</v>
      </c>
      <c r="K5083" s="1" t="s">
        <v>17</v>
      </c>
    </row>
    <row r="5084" spans="1:11" ht="13.5" thickBot="1">
      <c r="A5084" s="30">
        <v>45444</v>
      </c>
      <c r="B5084" s="1" t="s">
        <v>13</v>
      </c>
      <c r="C5084" s="1" t="s">
        <v>290</v>
      </c>
      <c r="D5084" s="1" t="s">
        <v>31</v>
      </c>
      <c r="E5084" s="1" t="str">
        <f>+VLOOKUP(D5084,'[1]Exportar Hoja de Trabajo'!$B$2:$F$2549,2,0)</f>
        <v>EL EDEN</v>
      </c>
      <c r="F5084" s="1" t="s">
        <v>65</v>
      </c>
      <c r="G5084" s="1" t="s">
        <v>66</v>
      </c>
      <c r="H5084" s="1" t="s">
        <v>29</v>
      </c>
      <c r="I5084" s="5">
        <v>7</v>
      </c>
      <c r="J5084" s="1" t="s">
        <v>46</v>
      </c>
      <c r="K5084" s="1" t="s">
        <v>47</v>
      </c>
    </row>
    <row r="5085" spans="1:11" ht="13.5" thickBot="1">
      <c r="A5085" s="30">
        <v>45444</v>
      </c>
      <c r="B5085" s="1" t="s">
        <v>13</v>
      </c>
      <c r="C5085" s="1" t="s">
        <v>290</v>
      </c>
      <c r="D5085" s="1" t="s">
        <v>31</v>
      </c>
      <c r="E5085" s="1" t="str">
        <f>+VLOOKUP(D5085,'[1]Exportar Hoja de Trabajo'!$B$2:$F$2549,2,0)</f>
        <v>EL EDEN</v>
      </c>
      <c r="F5085" s="1" t="s">
        <v>23</v>
      </c>
      <c r="G5085" s="1" t="s">
        <v>24</v>
      </c>
      <c r="H5085" s="1" t="s">
        <v>15</v>
      </c>
      <c r="I5085" s="5">
        <v>13</v>
      </c>
      <c r="J5085" s="1" t="s">
        <v>25</v>
      </c>
      <c r="K5085" s="1" t="s">
        <v>26</v>
      </c>
    </row>
    <row r="5086" spans="1:11" ht="13.5" thickBot="1">
      <c r="A5086" s="30">
        <v>45444</v>
      </c>
      <c r="B5086" s="1" t="s">
        <v>13</v>
      </c>
      <c r="C5086" s="1" t="s">
        <v>290</v>
      </c>
      <c r="D5086" s="1" t="s">
        <v>31</v>
      </c>
      <c r="E5086" s="1" t="str">
        <f>+VLOOKUP(D5086,'[1]Exportar Hoja de Trabajo'!$B$2:$F$2549,2,0)</f>
        <v>EL EDEN</v>
      </c>
      <c r="F5086" s="1" t="s">
        <v>38</v>
      </c>
      <c r="G5086" s="1" t="s">
        <v>39</v>
      </c>
      <c r="H5086" s="1" t="s">
        <v>15</v>
      </c>
      <c r="I5086" s="5">
        <v>2</v>
      </c>
      <c r="J5086" s="1" t="s">
        <v>16</v>
      </c>
      <c r="K5086" s="1" t="s">
        <v>17</v>
      </c>
    </row>
    <row r="5087" spans="1:11" ht="13.5" thickBot="1">
      <c r="A5087" s="30">
        <v>45444</v>
      </c>
      <c r="B5087" s="1" t="s">
        <v>13</v>
      </c>
      <c r="C5087" s="1" t="s">
        <v>290</v>
      </c>
      <c r="D5087" s="1" t="s">
        <v>37</v>
      </c>
      <c r="E5087" s="1" t="str">
        <f>+VLOOKUP(D5087,'[1]Exportar Hoja de Trabajo'!$B$2:$F$2549,2,0)</f>
        <v>BARRANQUILLA-E. CORTISSOZ</v>
      </c>
      <c r="F5087" s="1" t="s">
        <v>6</v>
      </c>
      <c r="G5087" s="1" t="s">
        <v>283</v>
      </c>
      <c r="H5087" s="1" t="s">
        <v>15</v>
      </c>
      <c r="I5087" s="5">
        <v>168</v>
      </c>
      <c r="J5087" s="1" t="s">
        <v>16</v>
      </c>
      <c r="K5087" s="1" t="s">
        <v>17</v>
      </c>
    </row>
    <row r="5088" spans="1:11" ht="13.5" thickBot="1">
      <c r="A5088" s="30">
        <v>45444</v>
      </c>
      <c r="B5088" s="1" t="s">
        <v>13</v>
      </c>
      <c r="C5088" s="1" t="s">
        <v>290</v>
      </c>
      <c r="D5088" s="1" t="s">
        <v>37</v>
      </c>
      <c r="E5088" s="1" t="str">
        <f>+VLOOKUP(D5088,'[1]Exportar Hoja de Trabajo'!$B$2:$F$2549,2,0)</f>
        <v>BARRANQUILLA-E. CORTISSOZ</v>
      </c>
      <c r="F5088" s="1" t="s">
        <v>18</v>
      </c>
      <c r="G5088" s="1" t="s">
        <v>19</v>
      </c>
      <c r="H5088" s="1" t="s">
        <v>15</v>
      </c>
      <c r="I5088" s="5">
        <v>41</v>
      </c>
      <c r="J5088" s="1" t="s">
        <v>25</v>
      </c>
      <c r="K5088" s="1" t="s">
        <v>26</v>
      </c>
    </row>
    <row r="5089" spans="1:11" ht="13.5" thickBot="1">
      <c r="A5089" s="30">
        <v>45444</v>
      </c>
      <c r="B5089" s="1" t="s">
        <v>13</v>
      </c>
      <c r="C5089" s="1" t="s">
        <v>290</v>
      </c>
      <c r="D5089" s="1" t="s">
        <v>37</v>
      </c>
      <c r="E5089" s="1" t="str">
        <f>+VLOOKUP(D5089,'[1]Exportar Hoja de Trabajo'!$B$2:$F$2549,2,0)</f>
        <v>BARRANQUILLA-E. CORTISSOZ</v>
      </c>
      <c r="F5089" s="1" t="s">
        <v>40</v>
      </c>
      <c r="G5089" s="1" t="s">
        <v>41</v>
      </c>
      <c r="H5089" s="1" t="s">
        <v>15</v>
      </c>
      <c r="I5089" s="5">
        <v>2</v>
      </c>
      <c r="J5089" s="1" t="s">
        <v>42</v>
      </c>
      <c r="K5089" s="1" t="s">
        <v>43</v>
      </c>
    </row>
    <row r="5090" spans="1:11" ht="13.5" thickBot="1">
      <c r="A5090" s="30">
        <v>45444</v>
      </c>
      <c r="B5090" s="1" t="s">
        <v>13</v>
      </c>
      <c r="C5090" s="1" t="s">
        <v>290</v>
      </c>
      <c r="D5090" s="1" t="s">
        <v>44</v>
      </c>
      <c r="E5090" s="1" t="str">
        <f>+VLOOKUP(D5090,'[1]Exportar Hoja de Trabajo'!$B$2:$F$2549,2,0)</f>
        <v>BUCARAMANGA - PALONEGRO</v>
      </c>
      <c r="F5090" s="1" t="s">
        <v>32</v>
      </c>
      <c r="G5090" s="1" t="s">
        <v>33</v>
      </c>
      <c r="H5090" s="1" t="s">
        <v>29</v>
      </c>
      <c r="I5090" s="5">
        <v>368</v>
      </c>
      <c r="J5090" s="1" t="s">
        <v>46</v>
      </c>
      <c r="K5090" s="1" t="s">
        <v>47</v>
      </c>
    </row>
    <row r="5091" spans="1:11" ht="13.5" thickBot="1">
      <c r="A5091" s="30">
        <v>45444</v>
      </c>
      <c r="B5091" s="1" t="s">
        <v>13</v>
      </c>
      <c r="C5091" s="1" t="s">
        <v>290</v>
      </c>
      <c r="D5091" s="1" t="s">
        <v>44</v>
      </c>
      <c r="E5091" s="1" t="str">
        <f>+VLOOKUP(D5091,'[1]Exportar Hoja de Trabajo'!$B$2:$F$2549,2,0)</f>
        <v>BUCARAMANGA - PALONEGRO</v>
      </c>
      <c r="F5091" s="1" t="s">
        <v>32</v>
      </c>
      <c r="G5091" s="1" t="s">
        <v>33</v>
      </c>
      <c r="H5091" s="1" t="s">
        <v>29</v>
      </c>
      <c r="I5091" s="5">
        <v>187</v>
      </c>
      <c r="J5091" s="1" t="s">
        <v>30</v>
      </c>
      <c r="K5091" s="1" t="s">
        <v>488</v>
      </c>
    </row>
    <row r="5092" spans="1:11" ht="13.5" thickBot="1">
      <c r="A5092" s="30">
        <v>45444</v>
      </c>
      <c r="B5092" s="1" t="s">
        <v>13</v>
      </c>
      <c r="C5092" s="1" t="s">
        <v>290</v>
      </c>
      <c r="D5092" s="1" t="s">
        <v>44</v>
      </c>
      <c r="E5092" s="1" t="str">
        <f>+VLOOKUP(D5092,'[1]Exportar Hoja de Trabajo'!$B$2:$F$2549,2,0)</f>
        <v>BUCARAMANGA - PALONEGRO</v>
      </c>
      <c r="F5092" s="1" t="s">
        <v>6</v>
      </c>
      <c r="G5092" s="1" t="s">
        <v>283</v>
      </c>
      <c r="H5092" s="1" t="s">
        <v>15</v>
      </c>
      <c r="I5092" s="5">
        <v>66</v>
      </c>
      <c r="J5092" s="1" t="s">
        <v>25</v>
      </c>
      <c r="K5092" s="1" t="s">
        <v>26</v>
      </c>
    </row>
    <row r="5093" spans="1:11" ht="13.5" thickBot="1">
      <c r="A5093" s="30">
        <v>45444</v>
      </c>
      <c r="B5093" s="1" t="s">
        <v>13</v>
      </c>
      <c r="C5093" s="1" t="s">
        <v>290</v>
      </c>
      <c r="D5093" s="1" t="s">
        <v>44</v>
      </c>
      <c r="E5093" s="1" t="str">
        <f>+VLOOKUP(D5093,'[1]Exportar Hoja de Trabajo'!$B$2:$F$2549,2,0)</f>
        <v>BUCARAMANGA - PALONEGRO</v>
      </c>
      <c r="F5093" s="1" t="s">
        <v>36</v>
      </c>
      <c r="G5093" t="s">
        <v>347</v>
      </c>
      <c r="H5093" s="1" t="s">
        <v>29</v>
      </c>
      <c r="I5093" s="5">
        <v>81</v>
      </c>
      <c r="J5093" s="1" t="s">
        <v>46</v>
      </c>
      <c r="K5093" s="1" t="s">
        <v>47</v>
      </c>
    </row>
    <row r="5094" spans="1:11" ht="13.5" thickBot="1">
      <c r="A5094" s="30">
        <v>45444</v>
      </c>
      <c r="B5094" s="1" t="s">
        <v>13</v>
      </c>
      <c r="C5094" s="1" t="s">
        <v>290</v>
      </c>
      <c r="D5094" s="1" t="s">
        <v>44</v>
      </c>
      <c r="E5094" s="1" t="str">
        <f>+VLOOKUP(D5094,'[1]Exportar Hoja de Trabajo'!$B$2:$F$2549,2,0)</f>
        <v>BUCARAMANGA - PALONEGRO</v>
      </c>
      <c r="F5094" s="1" t="s">
        <v>40</v>
      </c>
      <c r="G5094" s="1" t="s">
        <v>41</v>
      </c>
      <c r="H5094" s="1" t="s">
        <v>29</v>
      </c>
      <c r="I5094" s="5">
        <v>1028</v>
      </c>
      <c r="J5094" s="1" t="s">
        <v>46</v>
      </c>
      <c r="K5094" s="1" t="s">
        <v>47</v>
      </c>
    </row>
    <row r="5095" spans="1:11" ht="13.5" thickBot="1">
      <c r="A5095" s="30">
        <v>45444</v>
      </c>
      <c r="B5095" s="1" t="s">
        <v>13</v>
      </c>
      <c r="C5095" s="1" t="s">
        <v>290</v>
      </c>
      <c r="D5095" s="1" t="s">
        <v>48</v>
      </c>
      <c r="E5095" s="1" t="str">
        <f>+VLOOKUP(D5095,'[1]Exportar Hoja de Trabajo'!$B$2:$F$2549,2,0)</f>
        <v>CALI - ALFONSO BONILLA ARAGON</v>
      </c>
      <c r="F5095" s="1" t="s">
        <v>32</v>
      </c>
      <c r="G5095" s="1" t="s">
        <v>33</v>
      </c>
      <c r="H5095" s="1" t="s">
        <v>29</v>
      </c>
      <c r="I5095" s="5">
        <v>951</v>
      </c>
      <c r="J5095" s="1" t="s">
        <v>46</v>
      </c>
      <c r="K5095" s="1" t="s">
        <v>47</v>
      </c>
    </row>
    <row r="5096" spans="1:11" ht="13.5" thickBot="1">
      <c r="A5096" s="30">
        <v>45444</v>
      </c>
      <c r="B5096" s="1" t="s">
        <v>13</v>
      </c>
      <c r="C5096" s="1" t="s">
        <v>290</v>
      </c>
      <c r="D5096" s="1" t="s">
        <v>48</v>
      </c>
      <c r="E5096" s="1" t="str">
        <f>+VLOOKUP(D5096,'[1]Exportar Hoja de Trabajo'!$B$2:$F$2549,2,0)</f>
        <v>CALI - ALFONSO BONILLA ARAGON</v>
      </c>
      <c r="F5096" s="1" t="s">
        <v>6</v>
      </c>
      <c r="G5096" s="1" t="s">
        <v>283</v>
      </c>
      <c r="H5096" s="1" t="s">
        <v>29</v>
      </c>
      <c r="I5096" s="5">
        <v>4553</v>
      </c>
      <c r="J5096" s="1" t="s">
        <v>46</v>
      </c>
      <c r="K5096" s="1" t="s">
        <v>47</v>
      </c>
    </row>
    <row r="5097" spans="1:11" ht="13.5" thickBot="1">
      <c r="A5097" s="30">
        <v>45444</v>
      </c>
      <c r="B5097" s="1" t="s">
        <v>13</v>
      </c>
      <c r="C5097" s="1" t="s">
        <v>290</v>
      </c>
      <c r="D5097" s="1" t="s">
        <v>48</v>
      </c>
      <c r="E5097" s="1" t="str">
        <f>+VLOOKUP(D5097,'[1]Exportar Hoja de Trabajo'!$B$2:$F$2549,2,0)</f>
        <v>CALI - ALFONSO BONILLA ARAGON</v>
      </c>
      <c r="F5097" s="1" t="s">
        <v>6</v>
      </c>
      <c r="G5097" s="1" t="s">
        <v>283</v>
      </c>
      <c r="H5097" s="1" t="s">
        <v>29</v>
      </c>
      <c r="I5097" s="5">
        <v>10</v>
      </c>
      <c r="J5097" s="1" t="s">
        <v>34</v>
      </c>
      <c r="K5097" s="1" t="s">
        <v>35</v>
      </c>
    </row>
    <row r="5098" spans="1:11" ht="13.5" thickBot="1">
      <c r="A5098" s="30">
        <v>45444</v>
      </c>
      <c r="B5098" s="1" t="s">
        <v>13</v>
      </c>
      <c r="C5098" s="1" t="s">
        <v>290</v>
      </c>
      <c r="D5098" s="1" t="s">
        <v>48</v>
      </c>
      <c r="E5098" s="1" t="str">
        <f>+VLOOKUP(D5098,'[1]Exportar Hoja de Trabajo'!$B$2:$F$2549,2,0)</f>
        <v>CALI - ALFONSO BONILLA ARAGON</v>
      </c>
      <c r="F5098" s="1" t="s">
        <v>6</v>
      </c>
      <c r="G5098" s="1" t="s">
        <v>283</v>
      </c>
      <c r="H5098" s="1" t="s">
        <v>15</v>
      </c>
      <c r="I5098" s="5">
        <v>506</v>
      </c>
      <c r="J5098" s="1" t="s">
        <v>25</v>
      </c>
      <c r="K5098" s="1" t="s">
        <v>26</v>
      </c>
    </row>
    <row r="5099" spans="1:11" ht="13.5" thickBot="1">
      <c r="A5099" s="30">
        <v>45444</v>
      </c>
      <c r="B5099" s="1" t="s">
        <v>13</v>
      </c>
      <c r="C5099" s="1" t="s">
        <v>290</v>
      </c>
      <c r="D5099" s="1" t="s">
        <v>48</v>
      </c>
      <c r="E5099" s="1" t="str">
        <f>+VLOOKUP(D5099,'[1]Exportar Hoja de Trabajo'!$B$2:$F$2549,2,0)</f>
        <v>CALI - ALFONSO BONILLA ARAGON</v>
      </c>
      <c r="F5099" s="1" t="s">
        <v>23</v>
      </c>
      <c r="G5099" s="1" t="s">
        <v>24</v>
      </c>
      <c r="H5099" s="1" t="s">
        <v>15</v>
      </c>
      <c r="I5099" s="5">
        <v>59</v>
      </c>
      <c r="J5099" s="1" t="s">
        <v>42</v>
      </c>
      <c r="K5099" s="1" t="s">
        <v>43</v>
      </c>
    </row>
    <row r="5100" spans="1:11" ht="13.5" thickBot="1">
      <c r="A5100" s="30">
        <v>45444</v>
      </c>
      <c r="B5100" s="1" t="s">
        <v>13</v>
      </c>
      <c r="C5100" s="1" t="s">
        <v>290</v>
      </c>
      <c r="D5100" s="1" t="s">
        <v>48</v>
      </c>
      <c r="E5100" s="1" t="str">
        <f>+VLOOKUP(D5100,'[1]Exportar Hoja de Trabajo'!$B$2:$F$2549,2,0)</f>
        <v>CALI - ALFONSO BONILLA ARAGON</v>
      </c>
      <c r="F5100" s="1" t="s">
        <v>27</v>
      </c>
      <c r="G5100" s="1" t="s">
        <v>28</v>
      </c>
      <c r="H5100" s="1" t="s">
        <v>29</v>
      </c>
      <c r="I5100" s="5">
        <v>2</v>
      </c>
      <c r="J5100" s="1" t="s">
        <v>34</v>
      </c>
      <c r="K5100" s="1" t="s">
        <v>35</v>
      </c>
    </row>
    <row r="5101" spans="1:11" ht="13.5" thickBot="1">
      <c r="A5101" s="30">
        <v>45444</v>
      </c>
      <c r="B5101" s="1" t="s">
        <v>13</v>
      </c>
      <c r="C5101" s="1" t="s">
        <v>290</v>
      </c>
      <c r="D5101" s="1" t="s">
        <v>48</v>
      </c>
      <c r="E5101" s="1" t="str">
        <f>+VLOOKUP(D5101,'[1]Exportar Hoja de Trabajo'!$B$2:$F$2549,2,0)</f>
        <v>CALI - ALFONSO BONILLA ARAGON</v>
      </c>
      <c r="F5101" s="1" t="s">
        <v>27</v>
      </c>
      <c r="G5101" s="1" t="s">
        <v>28</v>
      </c>
      <c r="H5101" s="1" t="s">
        <v>55</v>
      </c>
      <c r="I5101" s="5">
        <v>13</v>
      </c>
      <c r="J5101" s="1" t="s">
        <v>46</v>
      </c>
      <c r="K5101" s="1" t="s">
        <v>47</v>
      </c>
    </row>
    <row r="5102" spans="1:11" ht="13.5" thickBot="1">
      <c r="A5102" s="30">
        <v>45444</v>
      </c>
      <c r="B5102" s="1" t="s">
        <v>13</v>
      </c>
      <c r="C5102" s="1" t="s">
        <v>290</v>
      </c>
      <c r="D5102" s="1" t="s">
        <v>61</v>
      </c>
      <c r="E5102" s="1" t="str">
        <f>+VLOOKUP(D5102,'[1]Exportar Hoja de Trabajo'!$B$2:$F$2549,2,0)</f>
        <v>CARTAGENA - RAFAEL NUÑEZ</v>
      </c>
      <c r="F5102" s="1" t="s">
        <v>32</v>
      </c>
      <c r="G5102" s="1" t="s">
        <v>33</v>
      </c>
      <c r="H5102" s="1" t="s">
        <v>15</v>
      </c>
      <c r="I5102" s="5">
        <v>149</v>
      </c>
      <c r="J5102" s="1" t="s">
        <v>16</v>
      </c>
      <c r="K5102" s="1" t="s">
        <v>17</v>
      </c>
    </row>
    <row r="5103" spans="1:11" ht="13.5" thickBot="1">
      <c r="A5103" s="30">
        <v>45444</v>
      </c>
      <c r="B5103" s="1" t="s">
        <v>13</v>
      </c>
      <c r="C5103" s="1" t="s">
        <v>290</v>
      </c>
      <c r="D5103" s="1" t="s">
        <v>61</v>
      </c>
      <c r="E5103" s="1" t="str">
        <f>+VLOOKUP(D5103,'[1]Exportar Hoja de Trabajo'!$B$2:$F$2549,2,0)</f>
        <v>CARTAGENA - RAFAEL NUÑEZ</v>
      </c>
      <c r="F5103" s="1" t="s">
        <v>6</v>
      </c>
      <c r="G5103" s="1" t="s">
        <v>283</v>
      </c>
      <c r="H5103" s="1" t="s">
        <v>49</v>
      </c>
      <c r="I5103" s="5">
        <v>1443</v>
      </c>
      <c r="J5103" s="1" t="s">
        <v>50</v>
      </c>
      <c r="K5103" s="1" t="s">
        <v>51</v>
      </c>
    </row>
    <row r="5104" spans="1:11" ht="13.5" thickBot="1">
      <c r="A5104" s="30">
        <v>45444</v>
      </c>
      <c r="B5104" s="1" t="s">
        <v>13</v>
      </c>
      <c r="C5104" s="1" t="s">
        <v>290</v>
      </c>
      <c r="D5104" s="1" t="s">
        <v>61</v>
      </c>
      <c r="E5104" s="1" t="str">
        <f>+VLOOKUP(D5104,'[1]Exportar Hoja de Trabajo'!$B$2:$F$2549,2,0)</f>
        <v>CARTAGENA - RAFAEL NUÑEZ</v>
      </c>
      <c r="F5104" s="1" t="s">
        <v>6</v>
      </c>
      <c r="G5104" s="1" t="s">
        <v>283</v>
      </c>
      <c r="H5104" s="1" t="s">
        <v>29</v>
      </c>
      <c r="I5104" s="5">
        <v>2563</v>
      </c>
      <c r="J5104" s="1" t="s">
        <v>30</v>
      </c>
      <c r="K5104" s="1" t="s">
        <v>488</v>
      </c>
    </row>
    <row r="5105" spans="1:11" ht="13.5" thickBot="1">
      <c r="A5105" s="30">
        <v>45444</v>
      </c>
      <c r="B5105" s="1" t="s">
        <v>13</v>
      </c>
      <c r="C5105" s="1" t="s">
        <v>290</v>
      </c>
      <c r="D5105" s="1" t="s">
        <v>61</v>
      </c>
      <c r="E5105" s="1" t="str">
        <f>+VLOOKUP(D5105,'[1]Exportar Hoja de Trabajo'!$B$2:$F$2549,2,0)</f>
        <v>CARTAGENA - RAFAEL NUÑEZ</v>
      </c>
      <c r="F5105" s="1" t="s">
        <v>6</v>
      </c>
      <c r="G5105" s="1" t="s">
        <v>283</v>
      </c>
      <c r="H5105" s="1" t="s">
        <v>15</v>
      </c>
      <c r="I5105" s="5">
        <v>736</v>
      </c>
      <c r="J5105" s="1" t="s">
        <v>16</v>
      </c>
      <c r="K5105" s="1" t="s">
        <v>17</v>
      </c>
    </row>
    <row r="5106" spans="1:11" ht="13.5" thickBot="1">
      <c r="A5106" s="30">
        <v>45444</v>
      </c>
      <c r="B5106" s="1" t="s">
        <v>13</v>
      </c>
      <c r="C5106" s="1" t="s">
        <v>290</v>
      </c>
      <c r="D5106" s="1" t="s">
        <v>61</v>
      </c>
      <c r="E5106" s="1" t="str">
        <f>+VLOOKUP(D5106,'[1]Exportar Hoja de Trabajo'!$B$2:$F$2549,2,0)</f>
        <v>CARTAGENA - RAFAEL NUÑEZ</v>
      </c>
      <c r="F5106" s="1" t="s">
        <v>18</v>
      </c>
      <c r="G5106" s="1" t="s">
        <v>19</v>
      </c>
      <c r="H5106" s="1" t="s">
        <v>15</v>
      </c>
      <c r="I5106" s="5">
        <v>119</v>
      </c>
      <c r="J5106" s="1" t="s">
        <v>25</v>
      </c>
      <c r="K5106" s="1" t="s">
        <v>26</v>
      </c>
    </row>
    <row r="5107" spans="1:11" ht="13.5" thickBot="1">
      <c r="A5107" s="30">
        <v>45444</v>
      </c>
      <c r="B5107" s="1" t="s">
        <v>13</v>
      </c>
      <c r="C5107" s="1" t="s">
        <v>290</v>
      </c>
      <c r="D5107" s="1" t="s">
        <v>61</v>
      </c>
      <c r="E5107" s="1" t="str">
        <f>+VLOOKUP(D5107,'[1]Exportar Hoja de Trabajo'!$B$2:$F$2549,2,0)</f>
        <v>CARTAGENA - RAFAEL NUÑEZ</v>
      </c>
      <c r="F5107" s="1" t="s">
        <v>18</v>
      </c>
      <c r="G5107" s="1" t="s">
        <v>19</v>
      </c>
      <c r="H5107" s="1" t="s">
        <v>183</v>
      </c>
      <c r="I5107" s="5">
        <v>29</v>
      </c>
      <c r="J5107" s="1" t="s">
        <v>121</v>
      </c>
      <c r="K5107" s="1" t="s">
        <v>121</v>
      </c>
    </row>
    <row r="5108" spans="1:11" ht="13.5" thickBot="1">
      <c r="A5108" s="30">
        <v>45444</v>
      </c>
      <c r="B5108" s="1" t="s">
        <v>13</v>
      </c>
      <c r="C5108" s="1" t="s">
        <v>290</v>
      </c>
      <c r="D5108" s="1" t="s">
        <v>61</v>
      </c>
      <c r="E5108" s="1" t="str">
        <f>+VLOOKUP(D5108,'[1]Exportar Hoja de Trabajo'!$B$2:$F$2549,2,0)</f>
        <v>CARTAGENA - RAFAEL NUÑEZ</v>
      </c>
      <c r="F5108" s="1" t="s">
        <v>36</v>
      </c>
      <c r="G5108" t="s">
        <v>347</v>
      </c>
      <c r="H5108" s="1" t="s">
        <v>29</v>
      </c>
      <c r="I5108" s="5">
        <v>78</v>
      </c>
      <c r="J5108" s="1" t="s">
        <v>30</v>
      </c>
      <c r="K5108" s="1" t="s">
        <v>488</v>
      </c>
    </row>
    <row r="5109" spans="1:11" ht="13.5" thickBot="1">
      <c r="A5109" s="30">
        <v>45444</v>
      </c>
      <c r="B5109" s="1" t="s">
        <v>13</v>
      </c>
      <c r="C5109" s="1" t="s">
        <v>290</v>
      </c>
      <c r="D5109" s="1" t="s">
        <v>61</v>
      </c>
      <c r="E5109" s="1" t="str">
        <f>+VLOOKUP(D5109,'[1]Exportar Hoja de Trabajo'!$B$2:$F$2549,2,0)</f>
        <v>CARTAGENA - RAFAEL NUÑEZ</v>
      </c>
      <c r="F5109" s="1" t="s">
        <v>27</v>
      </c>
      <c r="G5109" s="1" t="s">
        <v>28</v>
      </c>
      <c r="H5109" s="1" t="s">
        <v>15</v>
      </c>
      <c r="I5109" s="5">
        <v>119</v>
      </c>
      <c r="J5109" s="1" t="s">
        <v>25</v>
      </c>
      <c r="K5109" s="1" t="s">
        <v>26</v>
      </c>
    </row>
    <row r="5110" spans="1:11" ht="13.5" thickBot="1">
      <c r="A5110" s="30">
        <v>45444</v>
      </c>
      <c r="B5110" s="1" t="s">
        <v>13</v>
      </c>
      <c r="C5110" s="1" t="s">
        <v>290</v>
      </c>
      <c r="D5110" s="1" t="s">
        <v>61</v>
      </c>
      <c r="E5110" s="1" t="str">
        <f>+VLOOKUP(D5110,'[1]Exportar Hoja de Trabajo'!$B$2:$F$2549,2,0)</f>
        <v>CARTAGENA - RAFAEL NUÑEZ</v>
      </c>
      <c r="F5110" s="1" t="s">
        <v>38</v>
      </c>
      <c r="G5110" s="1" t="s">
        <v>39</v>
      </c>
      <c r="H5110" s="1" t="s">
        <v>62</v>
      </c>
      <c r="I5110" s="5">
        <v>27</v>
      </c>
      <c r="J5110" s="1" t="s">
        <v>34</v>
      </c>
      <c r="K5110" s="1" t="s">
        <v>35</v>
      </c>
    </row>
    <row r="5111" spans="1:11" ht="13.5" thickBot="1">
      <c r="A5111" s="30">
        <v>45444</v>
      </c>
      <c r="B5111" s="1" t="s">
        <v>13</v>
      </c>
      <c r="C5111" s="1" t="s">
        <v>290</v>
      </c>
      <c r="D5111" s="1" t="s">
        <v>61</v>
      </c>
      <c r="E5111" s="1" t="str">
        <f>+VLOOKUP(D5111,'[1]Exportar Hoja de Trabajo'!$B$2:$F$2549,2,0)</f>
        <v>CARTAGENA - RAFAEL NUÑEZ</v>
      </c>
      <c r="F5111" s="1" t="s">
        <v>40</v>
      </c>
      <c r="G5111" s="1" t="s">
        <v>41</v>
      </c>
      <c r="H5111" s="1" t="s">
        <v>29</v>
      </c>
      <c r="I5111" s="5">
        <v>6</v>
      </c>
      <c r="J5111" s="1" t="s">
        <v>34</v>
      </c>
      <c r="K5111" s="1" t="s">
        <v>35</v>
      </c>
    </row>
    <row r="5112" spans="1:11" ht="13.5" thickBot="1">
      <c r="A5112" s="30">
        <v>45444</v>
      </c>
      <c r="B5112" s="1" t="s">
        <v>13</v>
      </c>
      <c r="C5112" s="1" t="s">
        <v>290</v>
      </c>
      <c r="D5112" s="1" t="s">
        <v>61</v>
      </c>
      <c r="E5112" s="1" t="str">
        <f>+VLOOKUP(D5112,'[1]Exportar Hoja de Trabajo'!$B$2:$F$2549,2,0)</f>
        <v>CARTAGENA - RAFAEL NUÑEZ</v>
      </c>
      <c r="F5112" s="1" t="s">
        <v>40</v>
      </c>
      <c r="G5112" s="1" t="s">
        <v>41</v>
      </c>
      <c r="H5112" s="1" t="s">
        <v>15</v>
      </c>
      <c r="I5112" s="5">
        <v>26</v>
      </c>
      <c r="J5112" s="1" t="s">
        <v>70</v>
      </c>
      <c r="K5112" s="1" t="s">
        <v>71</v>
      </c>
    </row>
    <row r="5113" spans="1:11" ht="13.5" thickBot="1">
      <c r="A5113" s="30">
        <v>45444</v>
      </c>
      <c r="B5113" s="1" t="s">
        <v>13</v>
      </c>
      <c r="C5113" s="1" t="s">
        <v>290</v>
      </c>
      <c r="D5113" s="1" t="s">
        <v>61</v>
      </c>
      <c r="E5113" s="1" t="str">
        <f>+VLOOKUP(D5113,'[1]Exportar Hoja de Trabajo'!$B$2:$F$2549,2,0)</f>
        <v>CARTAGENA - RAFAEL NUÑEZ</v>
      </c>
      <c r="F5113" s="1" t="s">
        <v>59</v>
      </c>
      <c r="G5113" s="1" t="s">
        <v>60</v>
      </c>
      <c r="H5113" s="1" t="s">
        <v>29</v>
      </c>
      <c r="I5113" s="5">
        <v>1</v>
      </c>
      <c r="J5113" s="1" t="s">
        <v>30</v>
      </c>
      <c r="K5113" s="1" t="s">
        <v>488</v>
      </c>
    </row>
    <row r="5114" spans="1:11" ht="13.5" thickBot="1">
      <c r="A5114" s="30">
        <v>45444</v>
      </c>
      <c r="B5114" s="1" t="s">
        <v>13</v>
      </c>
      <c r="C5114" s="1" t="s">
        <v>290</v>
      </c>
      <c r="D5114" s="1" t="s">
        <v>72</v>
      </c>
      <c r="E5114" s="1" t="str">
        <f>+VLOOKUP(D5114,'[1]Exportar Hoja de Trabajo'!$B$2:$F$2549,2,0)</f>
        <v>CAMILO DAZA</v>
      </c>
      <c r="F5114" s="1" t="s">
        <v>27</v>
      </c>
      <c r="G5114" s="1" t="s">
        <v>28</v>
      </c>
      <c r="H5114" s="1" t="s">
        <v>45</v>
      </c>
      <c r="I5114" s="5">
        <v>24</v>
      </c>
      <c r="J5114" s="1" t="s">
        <v>46</v>
      </c>
      <c r="K5114" s="1" t="s">
        <v>47</v>
      </c>
    </row>
    <row r="5115" spans="1:11" ht="13.5" thickBot="1">
      <c r="A5115" s="30">
        <v>45444</v>
      </c>
      <c r="B5115" s="1" t="s">
        <v>13</v>
      </c>
      <c r="C5115" s="1" t="s">
        <v>290</v>
      </c>
      <c r="D5115" s="1" t="s">
        <v>72</v>
      </c>
      <c r="E5115" s="1" t="str">
        <f>+VLOOKUP(D5115,'[1]Exportar Hoja de Trabajo'!$B$2:$F$2549,2,0)</f>
        <v>CAMILO DAZA</v>
      </c>
      <c r="F5115" s="1" t="s">
        <v>27</v>
      </c>
      <c r="G5115" s="1" t="s">
        <v>28</v>
      </c>
      <c r="H5115" s="1" t="s">
        <v>29</v>
      </c>
      <c r="I5115" s="5">
        <v>292</v>
      </c>
      <c r="J5115" s="1" t="s">
        <v>46</v>
      </c>
      <c r="K5115" s="1" t="s">
        <v>47</v>
      </c>
    </row>
    <row r="5116" spans="1:11" ht="13.5" thickBot="1">
      <c r="A5116" s="30">
        <v>45444</v>
      </c>
      <c r="B5116" s="1" t="s">
        <v>13</v>
      </c>
      <c r="C5116" s="1" t="s">
        <v>290</v>
      </c>
      <c r="D5116" s="1" t="s">
        <v>72</v>
      </c>
      <c r="E5116" s="1" t="str">
        <f>+VLOOKUP(D5116,'[1]Exportar Hoja de Trabajo'!$B$2:$F$2549,2,0)</f>
        <v>CAMILO DAZA</v>
      </c>
      <c r="F5116" s="1" t="s">
        <v>27</v>
      </c>
      <c r="G5116" s="1" t="s">
        <v>28</v>
      </c>
      <c r="H5116" s="1" t="s">
        <v>49</v>
      </c>
      <c r="I5116" s="5">
        <v>1</v>
      </c>
      <c r="J5116" s="1" t="s">
        <v>50</v>
      </c>
      <c r="K5116" s="1" t="s">
        <v>51</v>
      </c>
    </row>
    <row r="5117" spans="1:11" ht="13.5" thickBot="1">
      <c r="A5117" s="30">
        <v>45444</v>
      </c>
      <c r="B5117" s="1" t="s">
        <v>13</v>
      </c>
      <c r="C5117" s="1" t="s">
        <v>290</v>
      </c>
      <c r="D5117" s="1" t="s">
        <v>74</v>
      </c>
      <c r="E5117" s="1" t="str">
        <f>+VLOOKUP(D5117,'[1]Exportar Hoja de Trabajo'!$B$2:$F$2549,2,0)</f>
        <v>PERALES</v>
      </c>
      <c r="F5117" s="1" t="s">
        <v>23</v>
      </c>
      <c r="G5117" s="1" t="s">
        <v>24</v>
      </c>
      <c r="H5117" s="1" t="s">
        <v>45</v>
      </c>
      <c r="I5117" s="5">
        <v>7</v>
      </c>
      <c r="J5117" s="1" t="s">
        <v>46</v>
      </c>
      <c r="K5117" s="1" t="s">
        <v>47</v>
      </c>
    </row>
    <row r="5118" spans="1:11" ht="13.5" thickBot="1">
      <c r="A5118" s="30">
        <v>45444</v>
      </c>
      <c r="B5118" s="1" t="s">
        <v>13</v>
      </c>
      <c r="C5118" s="1" t="s">
        <v>290</v>
      </c>
      <c r="D5118" s="1" t="s">
        <v>74</v>
      </c>
      <c r="E5118" s="1" t="str">
        <f>+VLOOKUP(D5118,'[1]Exportar Hoja de Trabajo'!$B$2:$F$2549,2,0)</f>
        <v>PERALES</v>
      </c>
      <c r="F5118" s="1" t="s">
        <v>27</v>
      </c>
      <c r="G5118" s="1" t="s">
        <v>28</v>
      </c>
      <c r="H5118" s="1" t="s">
        <v>45</v>
      </c>
      <c r="I5118" s="5">
        <v>7</v>
      </c>
      <c r="J5118" s="1" t="s">
        <v>46</v>
      </c>
      <c r="K5118" s="1" t="s">
        <v>47</v>
      </c>
    </row>
    <row r="5119" spans="1:11" ht="13.5" thickBot="1">
      <c r="A5119" s="30">
        <v>45444</v>
      </c>
      <c r="B5119" s="1" t="s">
        <v>13</v>
      </c>
      <c r="C5119" s="1" t="s">
        <v>290</v>
      </c>
      <c r="D5119" s="1" t="s">
        <v>75</v>
      </c>
      <c r="E5119" s="1" t="str">
        <f>+VLOOKUP(D5119,'[1]Exportar Hoja de Trabajo'!$B$2:$F$2549,2,0)</f>
        <v>IPIALES - SAN LUIS</v>
      </c>
      <c r="F5119" s="1" t="s">
        <v>32</v>
      </c>
      <c r="G5119" s="1" t="s">
        <v>33</v>
      </c>
      <c r="H5119" s="1" t="s">
        <v>29</v>
      </c>
      <c r="I5119" s="5">
        <v>57</v>
      </c>
      <c r="J5119" s="1" t="s">
        <v>46</v>
      </c>
      <c r="K5119" s="1" t="s">
        <v>47</v>
      </c>
    </row>
    <row r="5120" spans="1:11" ht="13.5" thickBot="1">
      <c r="A5120" s="30">
        <v>45444</v>
      </c>
      <c r="B5120" s="1" t="s">
        <v>13</v>
      </c>
      <c r="C5120" s="1" t="s">
        <v>290</v>
      </c>
      <c r="D5120" s="1" t="s">
        <v>75</v>
      </c>
      <c r="E5120" s="1" t="str">
        <f>+VLOOKUP(D5120,'[1]Exportar Hoja de Trabajo'!$B$2:$F$2549,2,0)</f>
        <v>IPIALES - SAN LUIS</v>
      </c>
      <c r="F5120" s="1" t="s">
        <v>23</v>
      </c>
      <c r="G5120" s="1" t="s">
        <v>24</v>
      </c>
      <c r="H5120" s="1" t="s">
        <v>29</v>
      </c>
      <c r="I5120" s="5">
        <v>58</v>
      </c>
      <c r="J5120" s="1" t="s">
        <v>46</v>
      </c>
      <c r="K5120" s="1" t="s">
        <v>47</v>
      </c>
    </row>
    <row r="5121" spans="1:11" ht="13.5" thickBot="1">
      <c r="A5121" s="30">
        <v>45444</v>
      </c>
      <c r="B5121" s="1" t="s">
        <v>13</v>
      </c>
      <c r="C5121" s="1" t="s">
        <v>290</v>
      </c>
      <c r="D5121" s="1" t="s">
        <v>124</v>
      </c>
      <c r="E5121" s="1" t="str">
        <f>+VLOOKUP(D5121,'[1]Exportar Hoja de Trabajo'!$B$2:$F$2549,2,0)</f>
        <v>LETICIA-ALFREDO VASQUEZ COBO</v>
      </c>
      <c r="F5121" s="1" t="s">
        <v>18</v>
      </c>
      <c r="G5121" s="1" t="s">
        <v>19</v>
      </c>
      <c r="H5121" s="1" t="s">
        <v>20</v>
      </c>
      <c r="I5121" s="5">
        <v>1</v>
      </c>
      <c r="J5121" s="1" t="s">
        <v>107</v>
      </c>
      <c r="K5121" s="1" t="s">
        <v>108</v>
      </c>
    </row>
    <row r="5122" spans="1:11" ht="13.5" thickBot="1">
      <c r="A5122" s="30">
        <v>45444</v>
      </c>
      <c r="B5122" s="1" t="s">
        <v>13</v>
      </c>
      <c r="C5122" s="1" t="s">
        <v>290</v>
      </c>
      <c r="D5122" s="1" t="s">
        <v>124</v>
      </c>
      <c r="E5122" s="1" t="str">
        <f>+VLOOKUP(D5122,'[1]Exportar Hoja de Trabajo'!$B$2:$F$2549,2,0)</f>
        <v>LETICIA-ALFREDO VASQUEZ COBO</v>
      </c>
      <c r="F5122" s="1" t="s">
        <v>23</v>
      </c>
      <c r="G5122" s="1" t="s">
        <v>24</v>
      </c>
      <c r="H5122" s="1" t="s">
        <v>29</v>
      </c>
      <c r="I5122" s="5">
        <v>39</v>
      </c>
      <c r="J5122" s="1" t="s">
        <v>46</v>
      </c>
      <c r="K5122" s="1" t="s">
        <v>47</v>
      </c>
    </row>
    <row r="5123" spans="1:11" ht="13.5" thickBot="1">
      <c r="A5123" s="30">
        <v>45444</v>
      </c>
      <c r="B5123" s="1" t="s">
        <v>13</v>
      </c>
      <c r="C5123" s="1" t="s">
        <v>290</v>
      </c>
      <c r="D5123" s="1" t="s">
        <v>76</v>
      </c>
      <c r="E5123" s="1" t="str">
        <f>+VLOOKUP(D5123,'[1]Exportar Hoja de Trabajo'!$B$2:$F$2549,2,0)</f>
        <v>RIONEGRO - JOSE M. CORDOVA</v>
      </c>
      <c r="F5123" s="1" t="s">
        <v>32</v>
      </c>
      <c r="G5123" s="1" t="s">
        <v>33</v>
      </c>
      <c r="H5123" s="1" t="s">
        <v>29</v>
      </c>
      <c r="I5123" s="5">
        <v>3</v>
      </c>
      <c r="J5123" s="1" t="s">
        <v>131</v>
      </c>
      <c r="K5123" s="1" t="s">
        <v>132</v>
      </c>
    </row>
    <row r="5124" spans="1:11" ht="13.5" thickBot="1">
      <c r="A5124" s="30">
        <v>45444</v>
      </c>
      <c r="B5124" s="1" t="s">
        <v>13</v>
      </c>
      <c r="C5124" s="1" t="s">
        <v>290</v>
      </c>
      <c r="D5124" s="1" t="s">
        <v>76</v>
      </c>
      <c r="E5124" s="1" t="str">
        <f>+VLOOKUP(D5124,'[1]Exportar Hoja de Trabajo'!$B$2:$F$2549,2,0)</f>
        <v>RIONEGRO - JOSE M. CORDOVA</v>
      </c>
      <c r="F5124" s="1" t="s">
        <v>32</v>
      </c>
      <c r="G5124" s="1" t="s">
        <v>33</v>
      </c>
      <c r="H5124" s="1" t="s">
        <v>126</v>
      </c>
      <c r="I5124" s="5">
        <v>6</v>
      </c>
      <c r="J5124" s="1" t="s">
        <v>127</v>
      </c>
      <c r="K5124" s="1" t="s">
        <v>128</v>
      </c>
    </row>
    <row r="5125" spans="1:11" ht="13.5" thickBot="1">
      <c r="A5125" s="30">
        <v>45444</v>
      </c>
      <c r="B5125" s="1" t="s">
        <v>13</v>
      </c>
      <c r="C5125" s="1" t="s">
        <v>290</v>
      </c>
      <c r="D5125" s="1" t="s">
        <v>76</v>
      </c>
      <c r="E5125" s="1" t="str">
        <f>+VLOOKUP(D5125,'[1]Exportar Hoja de Trabajo'!$B$2:$F$2549,2,0)</f>
        <v>RIONEGRO - JOSE M. CORDOVA</v>
      </c>
      <c r="F5125" s="1" t="s">
        <v>6</v>
      </c>
      <c r="G5125" s="1" t="s">
        <v>283</v>
      </c>
      <c r="H5125" s="1" t="s">
        <v>45</v>
      </c>
      <c r="I5125" s="5">
        <v>4</v>
      </c>
      <c r="J5125" s="1" t="s">
        <v>82</v>
      </c>
      <c r="K5125" s="1" t="s">
        <v>83</v>
      </c>
    </row>
    <row r="5126" spans="1:11" ht="13.5" thickBot="1">
      <c r="A5126" s="30">
        <v>45444</v>
      </c>
      <c r="B5126" s="1" t="s">
        <v>13</v>
      </c>
      <c r="C5126" s="1" t="s">
        <v>290</v>
      </c>
      <c r="D5126" s="1" t="s">
        <v>76</v>
      </c>
      <c r="E5126" s="1" t="str">
        <f>+VLOOKUP(D5126,'[1]Exportar Hoja de Trabajo'!$B$2:$F$2549,2,0)</f>
        <v>RIONEGRO - JOSE M. CORDOVA</v>
      </c>
      <c r="F5126" s="1" t="s">
        <v>6</v>
      </c>
      <c r="G5126" s="1" t="s">
        <v>283</v>
      </c>
      <c r="H5126" s="1" t="s">
        <v>29</v>
      </c>
      <c r="I5126" s="5">
        <v>321</v>
      </c>
      <c r="J5126" s="1" t="s">
        <v>34</v>
      </c>
      <c r="K5126" s="1" t="s">
        <v>35</v>
      </c>
    </row>
    <row r="5127" spans="1:11" ht="13.5" thickBot="1">
      <c r="A5127" s="30">
        <v>45444</v>
      </c>
      <c r="B5127" s="1" t="s">
        <v>13</v>
      </c>
      <c r="C5127" s="1" t="s">
        <v>290</v>
      </c>
      <c r="D5127" s="1" t="s">
        <v>76</v>
      </c>
      <c r="E5127" s="1" t="str">
        <f>+VLOOKUP(D5127,'[1]Exportar Hoja de Trabajo'!$B$2:$F$2549,2,0)</f>
        <v>RIONEGRO - JOSE M. CORDOVA</v>
      </c>
      <c r="F5127" s="1" t="s">
        <v>6</v>
      </c>
      <c r="G5127" s="1" t="s">
        <v>283</v>
      </c>
      <c r="H5127" s="1" t="s">
        <v>15</v>
      </c>
      <c r="I5127" s="5">
        <v>199</v>
      </c>
      <c r="J5127" s="1" t="s">
        <v>160</v>
      </c>
      <c r="K5127" s="1" t="s">
        <v>161</v>
      </c>
    </row>
    <row r="5128" spans="1:11" ht="13.5" thickBot="1">
      <c r="A5128" s="30">
        <v>45444</v>
      </c>
      <c r="B5128" s="1" t="s">
        <v>13</v>
      </c>
      <c r="C5128" s="1" t="s">
        <v>290</v>
      </c>
      <c r="D5128" s="1" t="s">
        <v>76</v>
      </c>
      <c r="E5128" s="1" t="str">
        <f>+VLOOKUP(D5128,'[1]Exportar Hoja de Trabajo'!$B$2:$F$2549,2,0)</f>
        <v>RIONEGRO - JOSE M. CORDOVA</v>
      </c>
      <c r="F5128" s="1" t="s">
        <v>65</v>
      </c>
      <c r="G5128" s="1" t="s">
        <v>66</v>
      </c>
      <c r="H5128" s="1" t="s">
        <v>45</v>
      </c>
      <c r="I5128" s="5">
        <v>1</v>
      </c>
      <c r="J5128" s="1" t="s">
        <v>46</v>
      </c>
      <c r="K5128" s="1" t="s">
        <v>47</v>
      </c>
    </row>
    <row r="5129" spans="1:11" ht="13.5" thickBot="1">
      <c r="A5129" s="30">
        <v>45444</v>
      </c>
      <c r="B5129" s="1" t="s">
        <v>13</v>
      </c>
      <c r="C5129" s="1" t="s">
        <v>290</v>
      </c>
      <c r="D5129" s="1" t="s">
        <v>76</v>
      </c>
      <c r="E5129" s="1" t="str">
        <f>+VLOOKUP(D5129,'[1]Exportar Hoja de Trabajo'!$B$2:$F$2549,2,0)</f>
        <v>RIONEGRO - JOSE M. CORDOVA</v>
      </c>
      <c r="F5129" s="1" t="s">
        <v>65</v>
      </c>
      <c r="G5129" s="1" t="s">
        <v>66</v>
      </c>
      <c r="H5129" s="1" t="s">
        <v>126</v>
      </c>
      <c r="I5129" s="5">
        <v>1</v>
      </c>
      <c r="J5129" s="1" t="s">
        <v>127</v>
      </c>
      <c r="K5129" s="1" t="s">
        <v>128</v>
      </c>
    </row>
    <row r="5130" spans="1:11" ht="13.5" thickBot="1">
      <c r="A5130" s="30">
        <v>45444</v>
      </c>
      <c r="B5130" s="1" t="s">
        <v>13</v>
      </c>
      <c r="C5130" s="1" t="s">
        <v>290</v>
      </c>
      <c r="D5130" s="1" t="s">
        <v>76</v>
      </c>
      <c r="E5130" s="1" t="str">
        <f>+VLOOKUP(D5130,'[1]Exportar Hoja de Trabajo'!$B$2:$F$2549,2,0)</f>
        <v>RIONEGRO - JOSE M. CORDOVA</v>
      </c>
      <c r="F5130" s="1" t="s">
        <v>18</v>
      </c>
      <c r="G5130" s="1" t="s">
        <v>19</v>
      </c>
      <c r="H5130" s="1" t="s">
        <v>67</v>
      </c>
      <c r="I5130" s="5">
        <v>30</v>
      </c>
      <c r="J5130" s="1" t="s">
        <v>68</v>
      </c>
      <c r="K5130" s="1" t="s">
        <v>69</v>
      </c>
    </row>
    <row r="5131" spans="1:11" ht="13.5" thickBot="1">
      <c r="A5131" s="30">
        <v>45444</v>
      </c>
      <c r="B5131" s="1" t="s">
        <v>13</v>
      </c>
      <c r="C5131" s="1" t="s">
        <v>290</v>
      </c>
      <c r="D5131" s="1" t="s">
        <v>76</v>
      </c>
      <c r="E5131" s="1" t="str">
        <f>+VLOOKUP(D5131,'[1]Exportar Hoja de Trabajo'!$B$2:$F$2549,2,0)</f>
        <v>RIONEGRO - JOSE M. CORDOVA</v>
      </c>
      <c r="F5131" s="1" t="s">
        <v>23</v>
      </c>
      <c r="G5131" s="1" t="s">
        <v>24</v>
      </c>
      <c r="H5131" s="1" t="s">
        <v>45</v>
      </c>
      <c r="I5131" s="5">
        <v>1</v>
      </c>
      <c r="J5131" s="1" t="s">
        <v>82</v>
      </c>
      <c r="K5131" s="1" t="s">
        <v>83</v>
      </c>
    </row>
    <row r="5132" spans="1:11" ht="13.5" thickBot="1">
      <c r="A5132" s="30">
        <v>45444</v>
      </c>
      <c r="B5132" s="1" t="s">
        <v>13</v>
      </c>
      <c r="C5132" s="1" t="s">
        <v>290</v>
      </c>
      <c r="D5132" s="1" t="s">
        <v>76</v>
      </c>
      <c r="E5132" s="1" t="str">
        <f>+VLOOKUP(D5132,'[1]Exportar Hoja de Trabajo'!$B$2:$F$2549,2,0)</f>
        <v>RIONEGRO - JOSE M. CORDOVA</v>
      </c>
      <c r="F5132" s="1" t="s">
        <v>36</v>
      </c>
      <c r="G5132" t="s">
        <v>347</v>
      </c>
      <c r="H5132" s="1" t="s">
        <v>29</v>
      </c>
      <c r="I5132" s="5">
        <v>59</v>
      </c>
      <c r="J5132" s="1" t="s">
        <v>34</v>
      </c>
      <c r="K5132" s="1" t="s">
        <v>35</v>
      </c>
    </row>
    <row r="5133" spans="1:11" ht="13.5" thickBot="1">
      <c r="A5133" s="30">
        <v>45444</v>
      </c>
      <c r="B5133" s="1" t="s">
        <v>13</v>
      </c>
      <c r="C5133" s="1" t="s">
        <v>290</v>
      </c>
      <c r="D5133" s="1" t="s">
        <v>76</v>
      </c>
      <c r="E5133" s="1" t="str">
        <f>+VLOOKUP(D5133,'[1]Exportar Hoja de Trabajo'!$B$2:$F$2549,2,0)</f>
        <v>RIONEGRO - JOSE M. CORDOVA</v>
      </c>
      <c r="F5133" s="1" t="s">
        <v>27</v>
      </c>
      <c r="G5133" s="1" t="s">
        <v>28</v>
      </c>
      <c r="H5133" s="1" t="s">
        <v>45</v>
      </c>
      <c r="I5133" s="5">
        <v>15</v>
      </c>
      <c r="J5133" s="1" t="s">
        <v>34</v>
      </c>
      <c r="K5133" s="1" t="s">
        <v>35</v>
      </c>
    </row>
    <row r="5134" spans="1:11" ht="13.5" thickBot="1">
      <c r="A5134" s="30">
        <v>45444</v>
      </c>
      <c r="B5134" s="1" t="s">
        <v>13</v>
      </c>
      <c r="C5134" s="1" t="s">
        <v>290</v>
      </c>
      <c r="D5134" s="1" t="s">
        <v>76</v>
      </c>
      <c r="E5134" s="1" t="str">
        <f>+VLOOKUP(D5134,'[1]Exportar Hoja de Trabajo'!$B$2:$F$2549,2,0)</f>
        <v>RIONEGRO - JOSE M. CORDOVA</v>
      </c>
      <c r="F5134" s="1" t="s">
        <v>27</v>
      </c>
      <c r="G5134" s="1" t="s">
        <v>28</v>
      </c>
      <c r="H5134" s="1" t="s">
        <v>29</v>
      </c>
      <c r="I5134" s="5">
        <v>28</v>
      </c>
      <c r="J5134" s="1" t="s">
        <v>109</v>
      </c>
      <c r="K5134" s="1" t="s">
        <v>110</v>
      </c>
    </row>
    <row r="5135" spans="1:11" ht="13.5" thickBot="1">
      <c r="A5135" s="30">
        <v>45444</v>
      </c>
      <c r="B5135" s="1" t="s">
        <v>13</v>
      </c>
      <c r="C5135" s="1" t="s">
        <v>290</v>
      </c>
      <c r="D5135" s="1" t="s">
        <v>76</v>
      </c>
      <c r="E5135" s="1" t="str">
        <f>+VLOOKUP(D5135,'[1]Exportar Hoja de Trabajo'!$B$2:$F$2549,2,0)</f>
        <v>RIONEGRO - JOSE M. CORDOVA</v>
      </c>
      <c r="F5135" s="1" t="s">
        <v>27</v>
      </c>
      <c r="G5135" s="1" t="s">
        <v>28</v>
      </c>
      <c r="H5135" s="1" t="s">
        <v>15</v>
      </c>
      <c r="I5135" s="5">
        <v>39</v>
      </c>
      <c r="J5135" s="1" t="s">
        <v>160</v>
      </c>
      <c r="K5135" s="1" t="s">
        <v>161</v>
      </c>
    </row>
    <row r="5136" spans="1:11" ht="13.5" thickBot="1">
      <c r="A5136" s="30">
        <v>45444</v>
      </c>
      <c r="B5136" s="1" t="s">
        <v>13</v>
      </c>
      <c r="C5136" s="1" t="s">
        <v>290</v>
      </c>
      <c r="D5136" s="1" t="s">
        <v>76</v>
      </c>
      <c r="E5136" s="1" t="str">
        <f>+VLOOKUP(D5136,'[1]Exportar Hoja de Trabajo'!$B$2:$F$2549,2,0)</f>
        <v>RIONEGRO - JOSE M. CORDOVA</v>
      </c>
      <c r="F5136" s="1" t="s">
        <v>38</v>
      </c>
      <c r="G5136" s="1" t="s">
        <v>39</v>
      </c>
      <c r="H5136" s="1" t="s">
        <v>45</v>
      </c>
      <c r="I5136" s="5">
        <v>9</v>
      </c>
      <c r="J5136" s="1" t="s">
        <v>46</v>
      </c>
      <c r="K5136" s="1" t="s">
        <v>47</v>
      </c>
    </row>
    <row r="5137" spans="1:11" ht="13.5" thickBot="1">
      <c r="A5137" s="30">
        <v>45444</v>
      </c>
      <c r="B5137" s="1" t="s">
        <v>13</v>
      </c>
      <c r="C5137" s="1" t="s">
        <v>290</v>
      </c>
      <c r="D5137" s="1" t="s">
        <v>76</v>
      </c>
      <c r="E5137" s="1" t="str">
        <f>+VLOOKUP(D5137,'[1]Exportar Hoja de Trabajo'!$B$2:$F$2549,2,0)</f>
        <v>RIONEGRO - JOSE M. CORDOVA</v>
      </c>
      <c r="F5137" s="1" t="s">
        <v>38</v>
      </c>
      <c r="G5137" s="1" t="s">
        <v>39</v>
      </c>
      <c r="H5137" s="1" t="s">
        <v>45</v>
      </c>
      <c r="I5137" s="5">
        <v>1</v>
      </c>
      <c r="J5137" s="1" t="s">
        <v>82</v>
      </c>
      <c r="K5137" s="1" t="s">
        <v>83</v>
      </c>
    </row>
    <row r="5138" spans="1:11" ht="13.5" thickBot="1">
      <c r="A5138" s="30">
        <v>45444</v>
      </c>
      <c r="B5138" s="1" t="s">
        <v>13</v>
      </c>
      <c r="C5138" s="1" t="s">
        <v>290</v>
      </c>
      <c r="D5138" s="1" t="s">
        <v>76</v>
      </c>
      <c r="E5138" s="1" t="str">
        <f>+VLOOKUP(D5138,'[1]Exportar Hoja de Trabajo'!$B$2:$F$2549,2,0)</f>
        <v>RIONEGRO - JOSE M. CORDOVA</v>
      </c>
      <c r="F5138" s="1" t="s">
        <v>38</v>
      </c>
      <c r="G5138" s="1" t="s">
        <v>39</v>
      </c>
      <c r="H5138" s="1" t="s">
        <v>55</v>
      </c>
      <c r="I5138" s="5">
        <v>53</v>
      </c>
      <c r="J5138" s="1" t="s">
        <v>46</v>
      </c>
      <c r="K5138" s="1" t="s">
        <v>47</v>
      </c>
    </row>
    <row r="5139" spans="1:11" ht="13.5" thickBot="1">
      <c r="A5139" s="30">
        <v>45444</v>
      </c>
      <c r="B5139" s="1" t="s">
        <v>13</v>
      </c>
      <c r="C5139" s="1" t="s">
        <v>290</v>
      </c>
      <c r="D5139" s="1" t="s">
        <v>76</v>
      </c>
      <c r="E5139" s="1" t="str">
        <f>+VLOOKUP(D5139,'[1]Exportar Hoja de Trabajo'!$B$2:$F$2549,2,0)</f>
        <v>RIONEGRO - JOSE M. CORDOVA</v>
      </c>
      <c r="F5139" s="1" t="s">
        <v>40</v>
      </c>
      <c r="G5139" s="1" t="s">
        <v>41</v>
      </c>
      <c r="H5139" s="1" t="s">
        <v>29</v>
      </c>
      <c r="I5139" s="5">
        <v>134</v>
      </c>
      <c r="J5139" s="1" t="s">
        <v>34</v>
      </c>
      <c r="K5139" s="1" t="s">
        <v>35</v>
      </c>
    </row>
    <row r="5140" spans="1:11" ht="13.5" thickBot="1">
      <c r="A5140" s="30">
        <v>45444</v>
      </c>
      <c r="B5140" s="1" t="s">
        <v>13</v>
      </c>
      <c r="C5140" s="1" t="s">
        <v>290</v>
      </c>
      <c r="D5140" s="1" t="s">
        <v>76</v>
      </c>
      <c r="E5140" s="1" t="str">
        <f>+VLOOKUP(D5140,'[1]Exportar Hoja de Trabajo'!$B$2:$F$2549,2,0)</f>
        <v>RIONEGRO - JOSE M. CORDOVA</v>
      </c>
      <c r="F5140" s="1" t="s">
        <v>59</v>
      </c>
      <c r="G5140" s="1" t="s">
        <v>60</v>
      </c>
      <c r="H5140" s="1" t="s">
        <v>67</v>
      </c>
      <c r="I5140" s="5">
        <v>1</v>
      </c>
      <c r="J5140" s="1" t="s">
        <v>68</v>
      </c>
      <c r="K5140" s="1" t="s">
        <v>69</v>
      </c>
    </row>
    <row r="5141" spans="1:11" ht="13.5" thickBot="1">
      <c r="A5141" s="30">
        <v>45444</v>
      </c>
      <c r="B5141" s="1" t="s">
        <v>13</v>
      </c>
      <c r="C5141" s="1" t="s">
        <v>290</v>
      </c>
      <c r="D5141" s="1" t="s">
        <v>84</v>
      </c>
      <c r="E5141" s="1" t="str">
        <f>+VLOOKUP(D5141,'[1]Exportar Hoja de Trabajo'!$B$2:$F$2549,2,0)</f>
        <v>MONTERIA - LOS GARZONES</v>
      </c>
      <c r="F5141" s="1" t="s">
        <v>6</v>
      </c>
      <c r="G5141" s="1" t="s">
        <v>283</v>
      </c>
      <c r="H5141" s="1" t="s">
        <v>45</v>
      </c>
      <c r="I5141" s="5">
        <v>135</v>
      </c>
      <c r="J5141" s="1" t="s">
        <v>46</v>
      </c>
      <c r="K5141" s="1" t="s">
        <v>47</v>
      </c>
    </row>
    <row r="5142" spans="1:11" ht="13.5" thickBot="1">
      <c r="A5142" s="30">
        <v>45444</v>
      </c>
      <c r="B5142" s="1" t="s">
        <v>13</v>
      </c>
      <c r="C5142" s="1" t="s">
        <v>290</v>
      </c>
      <c r="D5142" s="1" t="s">
        <v>84</v>
      </c>
      <c r="E5142" s="1" t="str">
        <f>+VLOOKUP(D5142,'[1]Exportar Hoja de Trabajo'!$B$2:$F$2549,2,0)</f>
        <v>MONTERIA - LOS GARZONES</v>
      </c>
      <c r="F5142" s="1" t="s">
        <v>40</v>
      </c>
      <c r="G5142" s="1" t="s">
        <v>41</v>
      </c>
      <c r="H5142" s="1" t="s">
        <v>45</v>
      </c>
      <c r="I5142" s="5">
        <v>52</v>
      </c>
      <c r="J5142" s="1" t="s">
        <v>46</v>
      </c>
      <c r="K5142" s="1" t="s">
        <v>47</v>
      </c>
    </row>
    <row r="5143" spans="1:11" ht="13.5" thickBot="1">
      <c r="A5143" s="30">
        <v>45444</v>
      </c>
      <c r="B5143" s="1" t="s">
        <v>13</v>
      </c>
      <c r="C5143" s="1" t="s">
        <v>290</v>
      </c>
      <c r="D5143" s="1" t="s">
        <v>85</v>
      </c>
      <c r="E5143" s="1" t="str">
        <f>+VLOOKUP(D5143,'[1]Exportar Hoja de Trabajo'!$B$2:$F$2549,2,0)</f>
        <v>NEIVA - BENITO SALAS</v>
      </c>
      <c r="F5143" s="1" t="s">
        <v>65</v>
      </c>
      <c r="G5143" s="1" t="s">
        <v>66</v>
      </c>
      <c r="H5143" s="1" t="s">
        <v>29</v>
      </c>
      <c r="I5143" s="5">
        <v>1</v>
      </c>
      <c r="J5143" s="1" t="s">
        <v>46</v>
      </c>
      <c r="K5143" s="1" t="s">
        <v>47</v>
      </c>
    </row>
    <row r="5144" spans="1:11" ht="13.5" thickBot="1">
      <c r="A5144" s="30">
        <v>45444</v>
      </c>
      <c r="B5144" s="1" t="s">
        <v>13</v>
      </c>
      <c r="C5144" s="1" t="s">
        <v>290</v>
      </c>
      <c r="D5144" s="1" t="s">
        <v>86</v>
      </c>
      <c r="E5144" s="1" t="str">
        <f>+VLOOKUP(D5144,'[1]Exportar Hoja de Trabajo'!$B$2:$F$2549,2,0)</f>
        <v>PEREIRA - MATECAÑA</v>
      </c>
      <c r="F5144" s="1" t="s">
        <v>6</v>
      </c>
      <c r="G5144" s="1" t="s">
        <v>283</v>
      </c>
      <c r="H5144" s="1" t="s">
        <v>29</v>
      </c>
      <c r="I5144" s="5">
        <v>2526</v>
      </c>
      <c r="J5144" s="1" t="s">
        <v>46</v>
      </c>
      <c r="K5144" s="1" t="s">
        <v>47</v>
      </c>
    </row>
    <row r="5145" spans="1:11" ht="13.5" thickBot="1">
      <c r="A5145" s="30">
        <v>45444</v>
      </c>
      <c r="B5145" s="1" t="s">
        <v>13</v>
      </c>
      <c r="C5145" s="1" t="s">
        <v>290</v>
      </c>
      <c r="D5145" s="1" t="s">
        <v>86</v>
      </c>
      <c r="E5145" s="1" t="str">
        <f>+VLOOKUP(D5145,'[1]Exportar Hoja de Trabajo'!$B$2:$F$2549,2,0)</f>
        <v>PEREIRA - MATECAÑA</v>
      </c>
      <c r="F5145" s="1" t="s">
        <v>6</v>
      </c>
      <c r="G5145" s="1" t="s">
        <v>283</v>
      </c>
      <c r="H5145" s="1" t="s">
        <v>49</v>
      </c>
      <c r="I5145" s="5">
        <v>443</v>
      </c>
      <c r="J5145" s="1" t="s">
        <v>50</v>
      </c>
      <c r="K5145" s="1" t="s">
        <v>51</v>
      </c>
    </row>
    <row r="5146" spans="1:11" ht="13.5" thickBot="1">
      <c r="A5146" s="30">
        <v>45444</v>
      </c>
      <c r="B5146" s="1" t="s">
        <v>13</v>
      </c>
      <c r="C5146" s="1" t="s">
        <v>290</v>
      </c>
      <c r="D5146" s="1" t="s">
        <v>86</v>
      </c>
      <c r="E5146" s="1" t="str">
        <f>+VLOOKUP(D5146,'[1]Exportar Hoja de Trabajo'!$B$2:$F$2549,2,0)</f>
        <v>PEREIRA - MATECAÑA</v>
      </c>
      <c r="F5146" s="1" t="s">
        <v>6</v>
      </c>
      <c r="G5146" s="1" t="s">
        <v>283</v>
      </c>
      <c r="H5146" s="1" t="s">
        <v>29</v>
      </c>
      <c r="I5146" s="5">
        <v>736</v>
      </c>
      <c r="J5146" s="1" t="s">
        <v>30</v>
      </c>
      <c r="K5146" s="1" t="s">
        <v>488</v>
      </c>
    </row>
    <row r="5147" spans="1:11" ht="13.5" thickBot="1">
      <c r="A5147" s="30">
        <v>45444</v>
      </c>
      <c r="B5147" s="1" t="s">
        <v>13</v>
      </c>
      <c r="C5147" s="1" t="s">
        <v>290</v>
      </c>
      <c r="D5147" s="1" t="s">
        <v>86</v>
      </c>
      <c r="E5147" s="1" t="str">
        <f>+VLOOKUP(D5147,'[1]Exportar Hoja de Trabajo'!$B$2:$F$2549,2,0)</f>
        <v>PEREIRA - MATECAÑA</v>
      </c>
      <c r="F5147" s="1" t="s">
        <v>6</v>
      </c>
      <c r="G5147" s="1" t="s">
        <v>283</v>
      </c>
      <c r="H5147" s="1" t="s">
        <v>20</v>
      </c>
      <c r="I5147" s="5">
        <v>1</v>
      </c>
      <c r="J5147" s="1" t="s">
        <v>175</v>
      </c>
      <c r="K5147" s="1" t="s">
        <v>176</v>
      </c>
    </row>
    <row r="5148" spans="1:11" ht="13.5" thickBot="1">
      <c r="A5148" s="30">
        <v>45444</v>
      </c>
      <c r="B5148" s="1" t="s">
        <v>13</v>
      </c>
      <c r="C5148" s="1" t="s">
        <v>290</v>
      </c>
      <c r="D5148" s="1" t="s">
        <v>86</v>
      </c>
      <c r="E5148" s="1" t="str">
        <f>+VLOOKUP(D5148,'[1]Exportar Hoja de Trabajo'!$B$2:$F$2549,2,0)</f>
        <v>PEREIRA - MATECAÑA</v>
      </c>
      <c r="F5148" s="1" t="s">
        <v>65</v>
      </c>
      <c r="G5148" s="1" t="s">
        <v>66</v>
      </c>
      <c r="H5148" s="1" t="s">
        <v>45</v>
      </c>
      <c r="I5148" s="5">
        <v>1</v>
      </c>
      <c r="J5148" s="1" t="s">
        <v>42</v>
      </c>
      <c r="K5148" s="1" t="s">
        <v>43</v>
      </c>
    </row>
    <row r="5149" spans="1:11" ht="13.5" thickBot="1">
      <c r="A5149" s="30">
        <v>45444</v>
      </c>
      <c r="B5149" s="1" t="s">
        <v>13</v>
      </c>
      <c r="C5149" s="1" t="s">
        <v>290</v>
      </c>
      <c r="D5149" s="1" t="s">
        <v>86</v>
      </c>
      <c r="E5149" s="1" t="str">
        <f>+VLOOKUP(D5149,'[1]Exportar Hoja de Trabajo'!$B$2:$F$2549,2,0)</f>
        <v>PEREIRA - MATECAÑA</v>
      </c>
      <c r="F5149" s="1" t="s">
        <v>27</v>
      </c>
      <c r="G5149" s="1" t="s">
        <v>28</v>
      </c>
      <c r="H5149" s="1" t="s">
        <v>29</v>
      </c>
      <c r="I5149" s="5">
        <v>156</v>
      </c>
      <c r="J5149" s="1" t="s">
        <v>30</v>
      </c>
      <c r="K5149" s="1" t="s">
        <v>488</v>
      </c>
    </row>
    <row r="5150" spans="1:11" ht="13.5" thickBot="1">
      <c r="A5150" s="30">
        <v>45444</v>
      </c>
      <c r="B5150" s="1" t="s">
        <v>13</v>
      </c>
      <c r="C5150" s="1" t="s">
        <v>290</v>
      </c>
      <c r="D5150" s="1" t="s">
        <v>86</v>
      </c>
      <c r="E5150" s="1" t="str">
        <f>+VLOOKUP(D5150,'[1]Exportar Hoja de Trabajo'!$B$2:$F$2549,2,0)</f>
        <v>PEREIRA - MATECAÑA</v>
      </c>
      <c r="F5150" s="1" t="s">
        <v>38</v>
      </c>
      <c r="G5150" s="1" t="s">
        <v>39</v>
      </c>
      <c r="H5150" s="1" t="s">
        <v>45</v>
      </c>
      <c r="I5150" s="5">
        <v>4</v>
      </c>
      <c r="J5150" s="1" t="s">
        <v>46</v>
      </c>
      <c r="K5150" s="1" t="s">
        <v>47</v>
      </c>
    </row>
    <row r="5151" spans="1:11" ht="13.5" thickBot="1">
      <c r="A5151" s="30">
        <v>45444</v>
      </c>
      <c r="B5151" s="1" t="s">
        <v>13</v>
      </c>
      <c r="C5151" s="1" t="s">
        <v>290</v>
      </c>
      <c r="D5151" s="1" t="s">
        <v>86</v>
      </c>
      <c r="E5151" s="1" t="str">
        <f>+VLOOKUP(D5151,'[1]Exportar Hoja de Trabajo'!$B$2:$F$2549,2,0)</f>
        <v>PEREIRA - MATECAÑA</v>
      </c>
      <c r="F5151" s="1" t="s">
        <v>40</v>
      </c>
      <c r="G5151" s="1" t="s">
        <v>41</v>
      </c>
      <c r="H5151" s="1" t="s">
        <v>29</v>
      </c>
      <c r="I5151" s="5">
        <v>922</v>
      </c>
      <c r="J5151" s="1" t="s">
        <v>46</v>
      </c>
      <c r="K5151" s="1" t="s">
        <v>47</v>
      </c>
    </row>
    <row r="5152" spans="1:11" ht="13.5" thickBot="1">
      <c r="A5152" s="30">
        <v>45444</v>
      </c>
      <c r="B5152" s="1" t="s">
        <v>13</v>
      </c>
      <c r="C5152" s="1" t="s">
        <v>290</v>
      </c>
      <c r="D5152" s="1" t="s">
        <v>87</v>
      </c>
      <c r="E5152" s="1" t="str">
        <f>+VLOOKUP(D5152,'[1]Exportar Hoja de Trabajo'!$B$2:$F$2549,2,0)</f>
        <v>PASTO - ANTONIO NARIQO</v>
      </c>
      <c r="F5152" s="1" t="s">
        <v>59</v>
      </c>
      <c r="G5152" s="1" t="s">
        <v>60</v>
      </c>
      <c r="H5152" s="1" t="s">
        <v>29</v>
      </c>
      <c r="I5152" s="5">
        <v>1</v>
      </c>
      <c r="J5152" s="1" t="s">
        <v>46</v>
      </c>
      <c r="K5152" s="1" t="s">
        <v>47</v>
      </c>
    </row>
    <row r="5153" spans="1:11" ht="13.5" thickBot="1">
      <c r="A5153" s="30">
        <v>45444</v>
      </c>
      <c r="B5153" s="1" t="s">
        <v>13</v>
      </c>
      <c r="C5153" s="1" t="s">
        <v>290</v>
      </c>
      <c r="D5153" s="1" t="s">
        <v>88</v>
      </c>
      <c r="E5153" s="1" t="str">
        <f>+VLOOKUP(D5153,'[1]Exportar Hoja de Trabajo'!$B$2:$F$2549,2,0)</f>
        <v>ALMIRANTE PADILLA</v>
      </c>
      <c r="F5153" s="1" t="s">
        <v>18</v>
      </c>
      <c r="G5153" s="1" t="s">
        <v>19</v>
      </c>
      <c r="H5153" s="1" t="s">
        <v>29</v>
      </c>
      <c r="I5153" s="5">
        <v>120</v>
      </c>
      <c r="J5153" s="1" t="s">
        <v>46</v>
      </c>
      <c r="K5153" s="1" t="s">
        <v>47</v>
      </c>
    </row>
    <row r="5154" spans="1:11" ht="13.5" thickBot="1">
      <c r="A5154" s="30">
        <v>45444</v>
      </c>
      <c r="B5154" s="1" t="s">
        <v>13</v>
      </c>
      <c r="C5154" s="1" t="s">
        <v>290</v>
      </c>
      <c r="D5154" s="1" t="s">
        <v>89</v>
      </c>
      <c r="E5154" s="1" t="str">
        <f>+VLOOKUP(D5154,'[1]Exportar Hoja de Trabajo'!$B$2:$F$2549,2,0)</f>
        <v>SIMON BOLIVAR</v>
      </c>
      <c r="F5154" s="1" t="s">
        <v>6</v>
      </c>
      <c r="G5154" s="1" t="s">
        <v>283</v>
      </c>
      <c r="H5154" s="1" t="s">
        <v>49</v>
      </c>
      <c r="I5154" s="5">
        <v>1022</v>
      </c>
      <c r="J5154" s="1" t="s">
        <v>50</v>
      </c>
      <c r="K5154" s="1" t="s">
        <v>51</v>
      </c>
    </row>
    <row r="5155" spans="1:11" ht="13.5" thickBot="1">
      <c r="A5155" s="30">
        <v>45444</v>
      </c>
      <c r="B5155" s="1" t="s">
        <v>13</v>
      </c>
      <c r="C5155" s="1" t="s">
        <v>290</v>
      </c>
      <c r="D5155" s="1" t="s">
        <v>89</v>
      </c>
      <c r="E5155" s="1" t="str">
        <f>+VLOOKUP(D5155,'[1]Exportar Hoja de Trabajo'!$B$2:$F$2549,2,0)</f>
        <v>SIMON BOLIVAR</v>
      </c>
      <c r="F5155" s="1" t="s">
        <v>27</v>
      </c>
      <c r="G5155" s="1" t="s">
        <v>28</v>
      </c>
      <c r="H5155" s="1" t="s">
        <v>29</v>
      </c>
      <c r="I5155" s="5">
        <v>437</v>
      </c>
      <c r="J5155" s="1" t="s">
        <v>46</v>
      </c>
      <c r="K5155" s="1" t="s">
        <v>47</v>
      </c>
    </row>
    <row r="5156" spans="1:11" ht="13.5" thickBot="1">
      <c r="A5156" s="30">
        <v>45444</v>
      </c>
      <c r="B5156" s="1" t="s">
        <v>13</v>
      </c>
      <c r="C5156" s="1" t="s">
        <v>290</v>
      </c>
      <c r="D5156" s="1" t="s">
        <v>89</v>
      </c>
      <c r="E5156" s="1" t="str">
        <f>+VLOOKUP(D5156,'[1]Exportar Hoja de Trabajo'!$B$2:$F$2549,2,0)</f>
        <v>SIMON BOLIVAR</v>
      </c>
      <c r="F5156" s="1" t="s">
        <v>27</v>
      </c>
      <c r="G5156" s="1" t="s">
        <v>28</v>
      </c>
      <c r="H5156" s="1" t="s">
        <v>15</v>
      </c>
      <c r="I5156" s="5">
        <v>97</v>
      </c>
      <c r="J5156" s="1" t="s">
        <v>16</v>
      </c>
      <c r="K5156" s="1" t="s">
        <v>17</v>
      </c>
    </row>
    <row r="5157" spans="1:11" ht="13.5" thickBot="1">
      <c r="A5157" s="30">
        <v>45444</v>
      </c>
      <c r="B5157" s="1" t="s">
        <v>13</v>
      </c>
      <c r="C5157" s="1" t="s">
        <v>290</v>
      </c>
      <c r="D5157" s="1" t="s">
        <v>89</v>
      </c>
      <c r="E5157" s="1" t="str">
        <f>+VLOOKUP(D5157,'[1]Exportar Hoja de Trabajo'!$B$2:$F$2549,2,0)</f>
        <v>SIMON BOLIVAR</v>
      </c>
      <c r="F5157" s="1" t="s">
        <v>40</v>
      </c>
      <c r="G5157" s="1" t="s">
        <v>41</v>
      </c>
      <c r="H5157" s="1" t="s">
        <v>29</v>
      </c>
      <c r="I5157" s="5">
        <v>1146</v>
      </c>
      <c r="J5157" s="1" t="s">
        <v>46</v>
      </c>
      <c r="K5157" s="1" t="s">
        <v>47</v>
      </c>
    </row>
    <row r="5158" spans="1:11" ht="13.5" thickBot="1">
      <c r="A5158" s="30">
        <v>45444</v>
      </c>
      <c r="B5158" s="1" t="s">
        <v>13</v>
      </c>
      <c r="C5158" s="1" t="s">
        <v>290</v>
      </c>
      <c r="D5158" s="1" t="s">
        <v>89</v>
      </c>
      <c r="E5158" s="1" t="str">
        <f>+VLOOKUP(D5158,'[1]Exportar Hoja de Trabajo'!$B$2:$F$2549,2,0)</f>
        <v>SIMON BOLIVAR</v>
      </c>
      <c r="F5158" s="1" t="s">
        <v>40</v>
      </c>
      <c r="G5158" s="1" t="s">
        <v>41</v>
      </c>
      <c r="H5158" s="1" t="s">
        <v>15</v>
      </c>
      <c r="I5158" s="5">
        <v>25</v>
      </c>
      <c r="J5158" s="1" t="s">
        <v>25</v>
      </c>
      <c r="K5158" s="1" t="s">
        <v>26</v>
      </c>
    </row>
    <row r="5159" spans="1:11" ht="13.5" thickBot="1">
      <c r="A5159" s="30">
        <v>45444</v>
      </c>
      <c r="B5159" s="1" t="s">
        <v>186</v>
      </c>
      <c r="C5159" s="1" t="s">
        <v>297</v>
      </c>
      <c r="D5159" s="1" t="s">
        <v>5</v>
      </c>
      <c r="E5159" s="1" t="str">
        <f>+VLOOKUP(D5159,'[1]Exportar Hoja de Trabajo'!$B$2:$F$2549,2,0)</f>
        <v>BOGOTA - EL DORADO LUIS CARLOS GALAN SARMIENTO</v>
      </c>
      <c r="F5159" s="1" t="s">
        <v>65</v>
      </c>
      <c r="G5159" s="1" t="s">
        <v>66</v>
      </c>
      <c r="H5159" s="1" t="s">
        <v>10</v>
      </c>
      <c r="I5159" s="5">
        <v>1</v>
      </c>
      <c r="J5159" s="1" t="s">
        <v>195</v>
      </c>
      <c r="K5159" s="1" t="s">
        <v>196</v>
      </c>
    </row>
    <row r="5160" spans="1:11" ht="13.5" thickBot="1">
      <c r="A5160" s="30">
        <v>45444</v>
      </c>
      <c r="B5160" s="1" t="s">
        <v>186</v>
      </c>
      <c r="C5160" s="1" t="s">
        <v>297</v>
      </c>
      <c r="D5160" s="1" t="s">
        <v>5</v>
      </c>
      <c r="E5160" s="1" t="str">
        <f>+VLOOKUP(D5160,'[1]Exportar Hoja de Trabajo'!$B$2:$F$2549,2,0)</f>
        <v>BOGOTA - EL DORADO LUIS CARLOS GALAN SARMIENTO</v>
      </c>
      <c r="F5160" s="1" t="s">
        <v>6</v>
      </c>
      <c r="G5160" s="1" t="s">
        <v>283</v>
      </c>
      <c r="H5160" s="1" t="s">
        <v>10</v>
      </c>
      <c r="I5160" s="5">
        <v>31</v>
      </c>
      <c r="J5160" s="1" t="s">
        <v>195</v>
      </c>
      <c r="K5160" s="1" t="s">
        <v>196</v>
      </c>
    </row>
    <row r="5161" spans="1:11" ht="13.5" thickBot="1">
      <c r="A5161" s="30">
        <v>45444</v>
      </c>
      <c r="B5161" s="1" t="s">
        <v>4</v>
      </c>
      <c r="C5161" s="1" t="s">
        <v>298</v>
      </c>
      <c r="D5161" s="1" t="s">
        <v>5</v>
      </c>
      <c r="E5161" s="1" t="str">
        <f>+VLOOKUP(D5161,'[1]Exportar Hoja de Trabajo'!$B$2:$F$2549,2,0)</f>
        <v>BOGOTA - EL DORADO LUIS CARLOS GALAN SARMIENTO</v>
      </c>
      <c r="F5161" s="1" t="s">
        <v>6</v>
      </c>
      <c r="G5161" s="1" t="s">
        <v>283</v>
      </c>
      <c r="H5161" s="1" t="s">
        <v>52</v>
      </c>
      <c r="I5161" s="5">
        <v>25</v>
      </c>
      <c r="J5161" s="1" t="s">
        <v>197</v>
      </c>
      <c r="K5161" s="1" t="s">
        <v>198</v>
      </c>
    </row>
    <row r="5162" spans="1:11" ht="13.5" thickBot="1">
      <c r="A5162" s="30">
        <v>45444</v>
      </c>
      <c r="B5162" s="1" t="s">
        <v>112</v>
      </c>
      <c r="C5162" s="1" t="s">
        <v>293</v>
      </c>
      <c r="D5162" s="1" t="s">
        <v>113</v>
      </c>
      <c r="E5162" s="1" t="str">
        <f>+VLOOKUP(D5162,'[1]Exportar Hoja de Trabajo'!$B$2:$F$2549,2,0)</f>
        <v>BARRANCABERMEJA-YARIGUIES</v>
      </c>
      <c r="F5162" s="1" t="s">
        <v>23</v>
      </c>
      <c r="G5162" s="1" t="s">
        <v>24</v>
      </c>
      <c r="H5162" s="1" t="s">
        <v>114</v>
      </c>
      <c r="I5162" s="5">
        <v>33</v>
      </c>
      <c r="J5162" s="1" t="s">
        <v>115</v>
      </c>
      <c r="K5162" s="1" t="s">
        <v>116</v>
      </c>
    </row>
    <row r="5163" spans="1:11" ht="13.5" thickBot="1">
      <c r="A5163" s="30">
        <v>45444</v>
      </c>
      <c r="B5163" s="1" t="s">
        <v>112</v>
      </c>
      <c r="C5163" s="1" t="s">
        <v>293</v>
      </c>
      <c r="D5163" s="1" t="s">
        <v>113</v>
      </c>
      <c r="E5163" s="1" t="str">
        <f>+VLOOKUP(D5163,'[1]Exportar Hoja de Trabajo'!$B$2:$F$2549,2,0)</f>
        <v>BARRANCABERMEJA-YARIGUIES</v>
      </c>
      <c r="F5163" s="1" t="s">
        <v>27</v>
      </c>
      <c r="G5163" s="1" t="s">
        <v>28</v>
      </c>
      <c r="H5163" s="1" t="s">
        <v>114</v>
      </c>
      <c r="I5163" s="5">
        <v>33</v>
      </c>
      <c r="J5163" s="1" t="s">
        <v>115</v>
      </c>
      <c r="K5163" s="1" t="s">
        <v>116</v>
      </c>
    </row>
    <row r="5164" spans="1:11" ht="13.5" thickBot="1">
      <c r="A5164" s="30">
        <v>45444</v>
      </c>
      <c r="B5164" s="1" t="s">
        <v>112</v>
      </c>
      <c r="C5164" s="1" t="s">
        <v>293</v>
      </c>
      <c r="D5164" s="1" t="s">
        <v>113</v>
      </c>
      <c r="E5164" s="1" t="str">
        <f>+VLOOKUP(D5164,'[1]Exportar Hoja de Trabajo'!$B$2:$F$2549,2,0)</f>
        <v>BARRANCABERMEJA-YARIGUIES</v>
      </c>
      <c r="F5164" s="1" t="s">
        <v>32</v>
      </c>
      <c r="G5164" s="1" t="s">
        <v>33</v>
      </c>
      <c r="H5164" s="1" t="s">
        <v>45</v>
      </c>
      <c r="I5164" s="5">
        <v>1</v>
      </c>
      <c r="J5164" s="1" t="s">
        <v>46</v>
      </c>
      <c r="K5164" s="1" t="s">
        <v>47</v>
      </c>
    </row>
    <row r="5165" spans="1:11" ht="13.5" thickBot="1">
      <c r="A5165" s="30">
        <v>45444</v>
      </c>
      <c r="B5165" s="1" t="s">
        <v>112</v>
      </c>
      <c r="C5165" s="1" t="s">
        <v>293</v>
      </c>
      <c r="D5165" s="1" t="s">
        <v>73</v>
      </c>
      <c r="E5165" s="1" t="str">
        <f>+VLOOKUP(D5165,'[1]Exportar Hoja de Trabajo'!$B$2:$F$2549,2,0)</f>
        <v>EL YOPAL</v>
      </c>
      <c r="F5165" s="1" t="s">
        <v>40</v>
      </c>
      <c r="G5165" s="1" t="s">
        <v>41</v>
      </c>
      <c r="H5165" s="1" t="s">
        <v>29</v>
      </c>
      <c r="I5165" s="5">
        <v>47</v>
      </c>
      <c r="J5165" s="1" t="s">
        <v>46</v>
      </c>
      <c r="K5165" s="1" t="s">
        <v>47</v>
      </c>
    </row>
    <row r="5166" spans="1:11" ht="13.5" thickBot="1">
      <c r="A5166" s="30">
        <v>45444</v>
      </c>
      <c r="B5166" s="1" t="s">
        <v>112</v>
      </c>
      <c r="C5166" s="1" t="s">
        <v>293</v>
      </c>
      <c r="D5166" s="1" t="s">
        <v>118</v>
      </c>
      <c r="E5166" s="1" t="str">
        <f>+VLOOKUP(D5166,'[1]Exportar Hoja de Trabajo'!$B$2:$F$2549,2,0)</f>
        <v>GUILLERMO LEON VALENCIA</v>
      </c>
      <c r="F5166" s="1" t="s">
        <v>23</v>
      </c>
      <c r="G5166" s="1" t="s">
        <v>24</v>
      </c>
      <c r="H5166" s="1" t="s">
        <v>29</v>
      </c>
      <c r="I5166" s="5">
        <v>30</v>
      </c>
      <c r="J5166" s="1" t="s">
        <v>46</v>
      </c>
      <c r="K5166" s="1" t="s">
        <v>47</v>
      </c>
    </row>
    <row r="5167" spans="1:11" ht="13.5" thickBot="1">
      <c r="A5167" s="30">
        <v>45444</v>
      </c>
      <c r="B5167" s="1" t="s">
        <v>112</v>
      </c>
      <c r="C5167" s="1" t="s">
        <v>293</v>
      </c>
      <c r="D5167" s="1" t="s">
        <v>118</v>
      </c>
      <c r="E5167" s="1" t="str">
        <f>+VLOOKUP(D5167,'[1]Exportar Hoja de Trabajo'!$B$2:$F$2549,2,0)</f>
        <v>GUILLERMO LEON VALENCIA</v>
      </c>
      <c r="F5167" s="1" t="s">
        <v>27</v>
      </c>
      <c r="G5167" s="1" t="s">
        <v>28</v>
      </c>
      <c r="H5167" s="1" t="s">
        <v>29</v>
      </c>
      <c r="I5167" s="5">
        <v>30</v>
      </c>
      <c r="J5167" s="1" t="s">
        <v>46</v>
      </c>
      <c r="K5167" s="1" t="s">
        <v>47</v>
      </c>
    </row>
    <row r="5168" spans="1:11" ht="13.5" thickBot="1">
      <c r="A5168" s="30">
        <v>45444</v>
      </c>
      <c r="B5168" s="1" t="s">
        <v>112</v>
      </c>
      <c r="C5168" s="1" t="s">
        <v>293</v>
      </c>
      <c r="D5168" s="1" t="s">
        <v>118</v>
      </c>
      <c r="E5168" s="1" t="str">
        <f>+VLOOKUP(D5168,'[1]Exportar Hoja de Trabajo'!$B$2:$F$2549,2,0)</f>
        <v>GUILLERMO LEON VALENCIA</v>
      </c>
      <c r="F5168" s="1" t="s">
        <v>18</v>
      </c>
      <c r="G5168" s="1" t="s">
        <v>19</v>
      </c>
      <c r="H5168" s="1" t="s">
        <v>114</v>
      </c>
      <c r="I5168" s="5">
        <v>41</v>
      </c>
      <c r="J5168" s="1" t="s">
        <v>115</v>
      </c>
      <c r="K5168" s="1" t="s">
        <v>116</v>
      </c>
    </row>
    <row r="5169" spans="1:11" ht="13.5" thickBot="1">
      <c r="A5169" s="30">
        <v>45444</v>
      </c>
      <c r="B5169" s="1" t="s">
        <v>112</v>
      </c>
      <c r="C5169" s="1" t="s">
        <v>293</v>
      </c>
      <c r="D5169" s="1" t="s">
        <v>118</v>
      </c>
      <c r="E5169" s="1" t="str">
        <f>+VLOOKUP(D5169,'[1]Exportar Hoja de Trabajo'!$B$2:$F$2549,2,0)</f>
        <v>GUILLERMO LEON VALENCIA</v>
      </c>
      <c r="F5169" s="1" t="s">
        <v>27</v>
      </c>
      <c r="G5169" s="1" t="s">
        <v>28</v>
      </c>
      <c r="H5169" s="1" t="s">
        <v>114</v>
      </c>
      <c r="I5169" s="5">
        <v>41</v>
      </c>
      <c r="J5169" s="1" t="s">
        <v>115</v>
      </c>
      <c r="K5169" s="1" t="s">
        <v>116</v>
      </c>
    </row>
    <row r="5170" spans="1:11" ht="13.5" thickBot="1">
      <c r="A5170" s="30">
        <v>45444</v>
      </c>
      <c r="B5170" s="1" t="s">
        <v>112</v>
      </c>
      <c r="C5170" s="1" t="s">
        <v>293</v>
      </c>
      <c r="D5170" s="1" t="s">
        <v>119</v>
      </c>
      <c r="E5170" s="1" t="str">
        <f>+VLOOKUP(D5170,'[1]Exportar Hoja de Trabajo'!$B$2:$F$2549,2,0)</f>
        <v>ALFONSO LOPEZ PUMAREJO.</v>
      </c>
      <c r="F5170" s="1" t="s">
        <v>6</v>
      </c>
      <c r="G5170" s="1" t="s">
        <v>283</v>
      </c>
      <c r="H5170" s="1" t="s">
        <v>29</v>
      </c>
      <c r="I5170" s="5">
        <v>99</v>
      </c>
      <c r="J5170" s="1" t="s">
        <v>46</v>
      </c>
      <c r="K5170" s="1" t="s">
        <v>47</v>
      </c>
    </row>
    <row r="5171" spans="1:11" ht="13.5" thickBot="1">
      <c r="A5171" s="30">
        <v>45444</v>
      </c>
      <c r="B5171" s="1" t="s">
        <v>112</v>
      </c>
      <c r="C5171" s="1" t="s">
        <v>293</v>
      </c>
      <c r="D5171" s="1" t="s">
        <v>119</v>
      </c>
      <c r="E5171" s="1" t="str">
        <f>+VLOOKUP(D5171,'[1]Exportar Hoja de Trabajo'!$B$2:$F$2549,2,0)</f>
        <v>ALFONSO LOPEZ PUMAREJO.</v>
      </c>
      <c r="F5171" s="1" t="s">
        <v>18</v>
      </c>
      <c r="G5171" s="1" t="s">
        <v>19</v>
      </c>
      <c r="H5171" s="1" t="s">
        <v>120</v>
      </c>
      <c r="I5171" s="5">
        <v>21</v>
      </c>
      <c r="J5171" s="1" t="s">
        <v>115</v>
      </c>
      <c r="K5171" s="1" t="s">
        <v>116</v>
      </c>
    </row>
    <row r="5172" spans="1:11" ht="13.5" thickBot="1">
      <c r="A5172" s="30">
        <v>45444</v>
      </c>
      <c r="B5172" s="1" t="s">
        <v>112</v>
      </c>
      <c r="C5172" s="1" t="s">
        <v>293</v>
      </c>
      <c r="D5172" s="1" t="s">
        <v>122</v>
      </c>
      <c r="E5172" s="1" t="str">
        <f>+VLOOKUP(D5172,'[1]Exportar Hoja de Trabajo'!$B$2:$F$2549,2,0)</f>
        <v>VANGUARDIA</v>
      </c>
      <c r="F5172" s="1" t="s">
        <v>23</v>
      </c>
      <c r="G5172" s="1" t="s">
        <v>24</v>
      </c>
      <c r="H5172" s="1" t="s">
        <v>129</v>
      </c>
      <c r="I5172" s="5">
        <v>3</v>
      </c>
      <c r="J5172" s="1" t="s">
        <v>57</v>
      </c>
      <c r="K5172" s="1" t="s">
        <v>58</v>
      </c>
    </row>
    <row r="5173" spans="1:11" ht="13.5" thickBot="1">
      <c r="A5173" s="30">
        <v>45444</v>
      </c>
      <c r="B5173" s="1" t="s">
        <v>112</v>
      </c>
      <c r="C5173" s="1" t="s">
        <v>293</v>
      </c>
      <c r="D5173" s="1" t="s">
        <v>87</v>
      </c>
      <c r="E5173" s="1" t="str">
        <f>+VLOOKUP(D5173,'[1]Exportar Hoja de Trabajo'!$B$2:$F$2549,2,0)</f>
        <v>PASTO - ANTONIO NARIQO</v>
      </c>
      <c r="F5173" s="1" t="s">
        <v>18</v>
      </c>
      <c r="G5173" s="1" t="s">
        <v>19</v>
      </c>
      <c r="H5173" s="1" t="s">
        <v>120</v>
      </c>
      <c r="I5173" s="5">
        <v>48</v>
      </c>
      <c r="J5173" s="1" t="s">
        <v>115</v>
      </c>
      <c r="K5173" s="1" t="s">
        <v>116</v>
      </c>
    </row>
    <row r="5174" spans="1:11" ht="13.5" thickBot="1">
      <c r="A5174" s="30">
        <v>45444</v>
      </c>
      <c r="B5174" s="1" t="s">
        <v>153</v>
      </c>
      <c r="C5174" s="1" t="s">
        <v>292</v>
      </c>
      <c r="D5174" s="1" t="s">
        <v>5</v>
      </c>
      <c r="E5174" s="1" t="str">
        <f>+VLOOKUP(D5174,'[1]Exportar Hoja de Trabajo'!$B$2:$F$2549,2,0)</f>
        <v>BOGOTA - EL DORADO LUIS CARLOS GALAN SARMIENTO</v>
      </c>
      <c r="F5174" s="1" t="s">
        <v>6</v>
      </c>
      <c r="G5174" s="1" t="s">
        <v>283</v>
      </c>
      <c r="H5174" s="1" t="s">
        <v>114</v>
      </c>
      <c r="I5174" s="5">
        <v>25</v>
      </c>
      <c r="J5174" s="1" t="s">
        <v>57</v>
      </c>
      <c r="K5174" s="1" t="s">
        <v>58</v>
      </c>
    </row>
    <row r="5175" spans="1:11" ht="13.5" thickBot="1">
      <c r="A5175" s="30">
        <v>45444</v>
      </c>
      <c r="B5175" s="1" t="s">
        <v>153</v>
      </c>
      <c r="C5175" s="1" t="s">
        <v>292</v>
      </c>
      <c r="D5175" s="1" t="s">
        <v>5</v>
      </c>
      <c r="E5175" s="1" t="str">
        <f>+VLOOKUP(D5175,'[1]Exportar Hoja de Trabajo'!$B$2:$F$2549,2,0)</f>
        <v>BOGOTA - EL DORADO LUIS CARLOS GALAN SARMIENTO</v>
      </c>
      <c r="F5175" s="1" t="s">
        <v>65</v>
      </c>
      <c r="G5175" s="1" t="s">
        <v>66</v>
      </c>
      <c r="H5175" s="1" t="s">
        <v>29</v>
      </c>
      <c r="I5175" s="5">
        <v>1</v>
      </c>
      <c r="J5175" s="1" t="s">
        <v>30</v>
      </c>
      <c r="K5175" s="1" t="s">
        <v>488</v>
      </c>
    </row>
    <row r="5176" spans="1:11" ht="13.5" thickBot="1">
      <c r="A5176" s="30">
        <v>45444</v>
      </c>
      <c r="B5176" s="1" t="s">
        <v>153</v>
      </c>
      <c r="C5176" s="1" t="s">
        <v>292</v>
      </c>
      <c r="D5176" s="1" t="s">
        <v>76</v>
      </c>
      <c r="E5176" s="1" t="str">
        <f>+VLOOKUP(D5176,'[1]Exportar Hoja de Trabajo'!$B$2:$F$2549,2,0)</f>
        <v>RIONEGRO - JOSE M. CORDOVA</v>
      </c>
      <c r="F5176" s="1" t="s">
        <v>18</v>
      </c>
      <c r="G5176" s="1" t="s">
        <v>19</v>
      </c>
      <c r="H5176" s="1" t="s">
        <v>45</v>
      </c>
      <c r="I5176" s="5">
        <v>3</v>
      </c>
      <c r="J5176" s="1" t="s">
        <v>30</v>
      </c>
      <c r="K5176" s="1" t="s">
        <v>488</v>
      </c>
    </row>
    <row r="5177" spans="1:11" ht="13.5" thickBot="1">
      <c r="A5177" s="30">
        <v>45444</v>
      </c>
      <c r="B5177" s="1" t="s">
        <v>146</v>
      </c>
      <c r="C5177" s="1" t="s">
        <v>148</v>
      </c>
      <c r="D5177" s="1" t="s">
        <v>5</v>
      </c>
      <c r="E5177" s="1" t="str">
        <f>+VLOOKUP(D5177,'[1]Exportar Hoja de Trabajo'!$B$2:$F$2549,2,0)</f>
        <v>BOGOTA - EL DORADO LUIS CARLOS GALAN SARMIENTO</v>
      </c>
      <c r="F5177" s="1" t="s">
        <v>18</v>
      </c>
      <c r="G5177" s="1" t="s">
        <v>19</v>
      </c>
      <c r="H5177" s="1" t="s">
        <v>208</v>
      </c>
      <c r="I5177" s="5">
        <v>9</v>
      </c>
      <c r="J5177" s="1" t="s">
        <v>146</v>
      </c>
      <c r="K5177" s="1" t="s">
        <v>148</v>
      </c>
    </row>
    <row r="5178" spans="1:11" ht="15.75" thickBot="1">
      <c r="A5178" s="30">
        <v>45444</v>
      </c>
      <c r="B5178" s="1" t="s">
        <v>155</v>
      </c>
      <c r="C5178" s="13" t="s">
        <v>296</v>
      </c>
      <c r="D5178" s="1" t="s">
        <v>5</v>
      </c>
      <c r="E5178" s="1" t="str">
        <f>+VLOOKUP(D5178,'[1]Exportar Hoja de Trabajo'!$B$2:$F$2549,2,0)</f>
        <v>BOGOTA - EL DORADO LUIS CARLOS GALAN SARMIENTO</v>
      </c>
      <c r="F5178" s="1" t="s">
        <v>40</v>
      </c>
      <c r="G5178" s="1" t="s">
        <v>41</v>
      </c>
      <c r="H5178" s="1" t="s">
        <v>156</v>
      </c>
      <c r="I5178" s="5">
        <v>174</v>
      </c>
      <c r="J5178" s="1" t="s">
        <v>107</v>
      </c>
      <c r="K5178" s="1" t="s">
        <v>108</v>
      </c>
    </row>
    <row r="5179" spans="1:11" ht="13.5" thickBot="1">
      <c r="A5179" s="30">
        <v>45444</v>
      </c>
      <c r="B5179" s="1" t="s">
        <v>162</v>
      </c>
      <c r="C5179" s="1" t="s">
        <v>299</v>
      </c>
      <c r="D5179" s="1" t="s">
        <v>76</v>
      </c>
      <c r="E5179" s="1" t="str">
        <f>+VLOOKUP(D5179,'[1]Exportar Hoja de Trabajo'!$B$2:$F$2549,2,0)</f>
        <v>RIONEGRO - JOSE M. CORDOVA</v>
      </c>
      <c r="F5179" s="1" t="s">
        <v>32</v>
      </c>
      <c r="G5179" s="1" t="s">
        <v>33</v>
      </c>
      <c r="H5179" s="1" t="s">
        <v>219</v>
      </c>
      <c r="I5179" s="5">
        <v>2</v>
      </c>
      <c r="J5179" s="1" t="s">
        <v>131</v>
      </c>
      <c r="K5179" s="1" t="s">
        <v>132</v>
      </c>
    </row>
    <row r="5180" spans="1:11" ht="13.5" thickBot="1">
      <c r="A5180" s="30">
        <v>45444</v>
      </c>
      <c r="B5180" s="1" t="s">
        <v>162</v>
      </c>
      <c r="C5180" s="1" t="s">
        <v>299</v>
      </c>
      <c r="D5180" s="1" t="s">
        <v>76</v>
      </c>
      <c r="E5180" s="1" t="str">
        <f>+VLOOKUP(D5180,'[1]Exportar Hoja de Trabajo'!$B$2:$F$2549,2,0)</f>
        <v>RIONEGRO - JOSE M. CORDOVA</v>
      </c>
      <c r="F5180" s="1" t="s">
        <v>6</v>
      </c>
      <c r="G5180" s="1" t="s">
        <v>283</v>
      </c>
      <c r="H5180" s="1" t="s">
        <v>165</v>
      </c>
      <c r="I5180" s="5">
        <v>1</v>
      </c>
      <c r="J5180" s="1" t="s">
        <v>131</v>
      </c>
      <c r="K5180" s="1" t="s">
        <v>132</v>
      </c>
    </row>
    <row r="5181" spans="1:11" ht="13.5" thickBot="1">
      <c r="A5181" s="30">
        <v>45444</v>
      </c>
      <c r="B5181" s="1" t="s">
        <v>162</v>
      </c>
      <c r="C5181" s="1" t="s">
        <v>299</v>
      </c>
      <c r="D5181" s="1" t="s">
        <v>76</v>
      </c>
      <c r="E5181" s="1" t="str">
        <f>+VLOOKUP(D5181,'[1]Exportar Hoja de Trabajo'!$B$2:$F$2549,2,0)</f>
        <v>RIONEGRO - JOSE M. CORDOVA</v>
      </c>
      <c r="F5181" s="1" t="s">
        <v>36</v>
      </c>
      <c r="G5181" t="s">
        <v>347</v>
      </c>
      <c r="H5181" s="1" t="s">
        <v>206</v>
      </c>
      <c r="I5181" s="5">
        <v>1</v>
      </c>
      <c r="J5181" s="1" t="s">
        <v>131</v>
      </c>
      <c r="K5181" s="1" t="s">
        <v>132</v>
      </c>
    </row>
    <row r="5182" spans="1:11" ht="13.5" thickBot="1">
      <c r="A5182" s="30">
        <v>45444</v>
      </c>
      <c r="B5182" s="1" t="s">
        <v>162</v>
      </c>
      <c r="C5182" s="1" t="s">
        <v>299</v>
      </c>
      <c r="D5182" s="1" t="s">
        <v>76</v>
      </c>
      <c r="E5182" s="1" t="str">
        <f>+VLOOKUP(D5182,'[1]Exportar Hoja de Trabajo'!$B$2:$F$2549,2,0)</f>
        <v>RIONEGRO - JOSE M. CORDOVA</v>
      </c>
      <c r="F5182" s="1" t="s">
        <v>6</v>
      </c>
      <c r="G5182" s="1" t="s">
        <v>283</v>
      </c>
      <c r="H5182" s="1" t="s">
        <v>206</v>
      </c>
      <c r="I5182" s="5">
        <v>1</v>
      </c>
      <c r="J5182" s="1" t="s">
        <v>131</v>
      </c>
      <c r="K5182" s="1" t="s">
        <v>132</v>
      </c>
    </row>
    <row r="5183" spans="1:11" ht="13.5" thickBot="1">
      <c r="A5183" s="30">
        <v>45444</v>
      </c>
      <c r="B5183" s="1" t="s">
        <v>162</v>
      </c>
      <c r="C5183" s="1" t="s">
        <v>299</v>
      </c>
      <c r="D5183" s="1" t="s">
        <v>76</v>
      </c>
      <c r="E5183" s="1" t="str">
        <f>+VLOOKUP(D5183,'[1]Exportar Hoja de Trabajo'!$B$2:$F$2549,2,0)</f>
        <v>RIONEGRO - JOSE M. CORDOVA</v>
      </c>
      <c r="F5183" s="1" t="s">
        <v>18</v>
      </c>
      <c r="G5183" s="1" t="s">
        <v>19</v>
      </c>
      <c r="H5183" s="1" t="s">
        <v>135</v>
      </c>
      <c r="I5183" s="5">
        <v>2</v>
      </c>
      <c r="J5183" s="1" t="s">
        <v>131</v>
      </c>
      <c r="K5183" s="1" t="s">
        <v>132</v>
      </c>
    </row>
    <row r="5184" spans="1:11" ht="13.5" thickBot="1">
      <c r="A5184" s="30">
        <v>45444</v>
      </c>
      <c r="B5184" s="1" t="s">
        <v>162</v>
      </c>
      <c r="C5184" s="1" t="s">
        <v>299</v>
      </c>
      <c r="D5184" s="1" t="s">
        <v>76</v>
      </c>
      <c r="E5184" s="1" t="str">
        <f>+VLOOKUP(D5184,'[1]Exportar Hoja de Trabajo'!$B$2:$F$2549,2,0)</f>
        <v>RIONEGRO - JOSE M. CORDOVA</v>
      </c>
      <c r="F5184" s="1" t="s">
        <v>6</v>
      </c>
      <c r="G5184" s="1" t="s">
        <v>283</v>
      </c>
      <c r="H5184" s="1" t="s">
        <v>220</v>
      </c>
      <c r="I5184" s="5">
        <v>1</v>
      </c>
      <c r="J5184" s="1" t="s">
        <v>131</v>
      </c>
      <c r="K5184" s="1" t="s">
        <v>132</v>
      </c>
    </row>
    <row r="5185" spans="1:11" ht="13.5" thickBot="1">
      <c r="A5185" s="30">
        <v>45444</v>
      </c>
      <c r="B5185" s="1" t="s">
        <v>13</v>
      </c>
      <c r="C5185" s="1" t="s">
        <v>290</v>
      </c>
      <c r="D5185" s="1" t="s">
        <v>14</v>
      </c>
      <c r="E5185" s="1" t="str">
        <f>+VLOOKUP(D5185,'[1]Exportar Hoja de Trabajo'!$B$2:$F$2549,2,0)</f>
        <v>SAN ANDRES-GUSTAVO ROJAS PINILLA</v>
      </c>
      <c r="F5185" s="1" t="s">
        <v>32</v>
      </c>
      <c r="G5185" s="1" t="s">
        <v>33</v>
      </c>
      <c r="H5185" s="1" t="s">
        <v>45</v>
      </c>
      <c r="I5185" s="5">
        <v>1</v>
      </c>
      <c r="J5185" s="1" t="s">
        <v>30</v>
      </c>
      <c r="K5185" s="1" t="s">
        <v>488</v>
      </c>
    </row>
    <row r="5186" spans="1:11" ht="13.5" thickBot="1">
      <c r="A5186" s="30">
        <v>45444</v>
      </c>
      <c r="B5186" s="1" t="s">
        <v>13</v>
      </c>
      <c r="C5186" s="1" t="s">
        <v>290</v>
      </c>
      <c r="D5186" s="1" t="s">
        <v>14</v>
      </c>
      <c r="E5186" s="1" t="str">
        <f>+VLOOKUP(D5186,'[1]Exportar Hoja de Trabajo'!$B$2:$F$2549,2,0)</f>
        <v>SAN ANDRES-GUSTAVO ROJAS PINILLA</v>
      </c>
      <c r="F5186" s="1" t="s">
        <v>18</v>
      </c>
      <c r="G5186" s="1" t="s">
        <v>19</v>
      </c>
      <c r="H5186" s="1" t="s">
        <v>15</v>
      </c>
      <c r="I5186" s="5">
        <v>17</v>
      </c>
      <c r="J5186" s="1" t="s">
        <v>25</v>
      </c>
      <c r="K5186" s="1" t="s">
        <v>26</v>
      </c>
    </row>
    <row r="5187" spans="1:11" ht="13.5" thickBot="1">
      <c r="A5187" s="30">
        <v>45444</v>
      </c>
      <c r="B5187" s="1" t="s">
        <v>13</v>
      </c>
      <c r="C5187" s="1" t="s">
        <v>290</v>
      </c>
      <c r="D5187" s="1" t="s">
        <v>14</v>
      </c>
      <c r="E5187" s="1" t="str">
        <f>+VLOOKUP(D5187,'[1]Exportar Hoja de Trabajo'!$B$2:$F$2549,2,0)</f>
        <v>SAN ANDRES-GUSTAVO ROJAS PINILLA</v>
      </c>
      <c r="F5187" s="1" t="s">
        <v>23</v>
      </c>
      <c r="G5187" s="1" t="s">
        <v>24</v>
      </c>
      <c r="H5187" s="1" t="s">
        <v>52</v>
      </c>
      <c r="I5187" s="5">
        <v>1</v>
      </c>
      <c r="J5187" s="1" t="s">
        <v>175</v>
      </c>
      <c r="K5187" s="1" t="s">
        <v>176</v>
      </c>
    </row>
    <row r="5188" spans="1:11" ht="13.5" thickBot="1">
      <c r="A5188" s="30">
        <v>45444</v>
      </c>
      <c r="B5188" s="1" t="s">
        <v>13</v>
      </c>
      <c r="C5188" s="1" t="s">
        <v>290</v>
      </c>
      <c r="D5188" s="1" t="s">
        <v>14</v>
      </c>
      <c r="E5188" s="1" t="str">
        <f>+VLOOKUP(D5188,'[1]Exportar Hoja de Trabajo'!$B$2:$F$2549,2,0)</f>
        <v>SAN ANDRES-GUSTAVO ROJAS PINILLA</v>
      </c>
      <c r="F5188" s="1" t="s">
        <v>36</v>
      </c>
      <c r="G5188" t="s">
        <v>347</v>
      </c>
      <c r="H5188" s="1" t="s">
        <v>29</v>
      </c>
      <c r="I5188" s="5">
        <v>1</v>
      </c>
      <c r="J5188" s="1" t="s">
        <v>30</v>
      </c>
      <c r="K5188" s="1" t="s">
        <v>488</v>
      </c>
    </row>
    <row r="5189" spans="1:11" ht="13.5" thickBot="1">
      <c r="A5189" s="30">
        <v>45444</v>
      </c>
      <c r="B5189" s="1" t="s">
        <v>13</v>
      </c>
      <c r="C5189" s="1" t="s">
        <v>290</v>
      </c>
      <c r="D5189" s="1" t="s">
        <v>31</v>
      </c>
      <c r="E5189" s="1" t="str">
        <f>+VLOOKUP(D5189,'[1]Exportar Hoja de Trabajo'!$B$2:$F$2549,2,0)</f>
        <v>EL EDEN</v>
      </c>
      <c r="F5189" s="1" t="s">
        <v>6</v>
      </c>
      <c r="G5189" s="1" t="s">
        <v>283</v>
      </c>
      <c r="H5189" s="1" t="s">
        <v>29</v>
      </c>
      <c r="I5189" s="5">
        <v>78</v>
      </c>
      <c r="J5189" s="1" t="s">
        <v>34</v>
      </c>
      <c r="K5189" s="1" t="s">
        <v>35</v>
      </c>
    </row>
    <row r="5190" spans="1:11" ht="13.5" thickBot="1">
      <c r="A5190" s="30">
        <v>45444</v>
      </c>
      <c r="B5190" s="1" t="s">
        <v>13</v>
      </c>
      <c r="C5190" s="1" t="s">
        <v>290</v>
      </c>
      <c r="D5190" s="1" t="s">
        <v>31</v>
      </c>
      <c r="E5190" s="1" t="str">
        <f>+VLOOKUP(D5190,'[1]Exportar Hoja de Trabajo'!$B$2:$F$2549,2,0)</f>
        <v>EL EDEN</v>
      </c>
      <c r="F5190" s="1" t="s">
        <v>23</v>
      </c>
      <c r="G5190" s="1" t="s">
        <v>24</v>
      </c>
      <c r="H5190" s="1" t="s">
        <v>29</v>
      </c>
      <c r="I5190" s="5">
        <v>30</v>
      </c>
      <c r="J5190" s="1" t="s">
        <v>30</v>
      </c>
      <c r="K5190" s="1" t="s">
        <v>488</v>
      </c>
    </row>
    <row r="5191" spans="1:11" ht="13.5" thickBot="1">
      <c r="A5191" s="30">
        <v>45444</v>
      </c>
      <c r="B5191" s="1" t="s">
        <v>13</v>
      </c>
      <c r="C5191" s="1" t="s">
        <v>290</v>
      </c>
      <c r="D5191" s="1" t="s">
        <v>31</v>
      </c>
      <c r="E5191" s="1" t="str">
        <f>+VLOOKUP(D5191,'[1]Exportar Hoja de Trabajo'!$B$2:$F$2549,2,0)</f>
        <v>EL EDEN</v>
      </c>
      <c r="F5191" s="1" t="s">
        <v>23</v>
      </c>
      <c r="G5191" s="1" t="s">
        <v>24</v>
      </c>
      <c r="H5191" s="1" t="s">
        <v>29</v>
      </c>
      <c r="I5191" s="5">
        <v>13</v>
      </c>
      <c r="J5191" s="1" t="s">
        <v>34</v>
      </c>
      <c r="K5191" s="1" t="s">
        <v>35</v>
      </c>
    </row>
    <row r="5192" spans="1:11" ht="13.5" thickBot="1">
      <c r="A5192" s="30">
        <v>45444</v>
      </c>
      <c r="B5192" s="1" t="s">
        <v>13</v>
      </c>
      <c r="C5192" s="1" t="s">
        <v>290</v>
      </c>
      <c r="D5192" s="1" t="s">
        <v>31</v>
      </c>
      <c r="E5192" s="1" t="str">
        <f>+VLOOKUP(D5192,'[1]Exportar Hoja de Trabajo'!$B$2:$F$2549,2,0)</f>
        <v>EL EDEN</v>
      </c>
      <c r="F5192" s="1" t="s">
        <v>23</v>
      </c>
      <c r="G5192" s="1" t="s">
        <v>24</v>
      </c>
      <c r="H5192" s="1" t="s">
        <v>15</v>
      </c>
      <c r="I5192" s="5">
        <v>17</v>
      </c>
      <c r="J5192" s="1" t="s">
        <v>16</v>
      </c>
      <c r="K5192" s="1" t="s">
        <v>17</v>
      </c>
    </row>
    <row r="5193" spans="1:11" ht="13.5" thickBot="1">
      <c r="A5193" s="30">
        <v>45444</v>
      </c>
      <c r="B5193" s="1" t="s">
        <v>13</v>
      </c>
      <c r="C5193" s="1" t="s">
        <v>290</v>
      </c>
      <c r="D5193" s="1" t="s">
        <v>31</v>
      </c>
      <c r="E5193" s="1" t="str">
        <f>+VLOOKUP(D5193,'[1]Exportar Hoja de Trabajo'!$B$2:$F$2549,2,0)</f>
        <v>EL EDEN</v>
      </c>
      <c r="F5193" s="1" t="s">
        <v>36</v>
      </c>
      <c r="G5193" t="s">
        <v>347</v>
      </c>
      <c r="H5193" s="1" t="s">
        <v>29</v>
      </c>
      <c r="I5193" s="5">
        <v>3</v>
      </c>
      <c r="J5193" s="1" t="s">
        <v>46</v>
      </c>
      <c r="K5193" s="1" t="s">
        <v>47</v>
      </c>
    </row>
    <row r="5194" spans="1:11" ht="13.5" thickBot="1">
      <c r="A5194" s="30">
        <v>45444</v>
      </c>
      <c r="B5194" s="1" t="s">
        <v>13</v>
      </c>
      <c r="C5194" s="1" t="s">
        <v>290</v>
      </c>
      <c r="D5194" s="1" t="s">
        <v>31</v>
      </c>
      <c r="E5194" s="1" t="str">
        <f>+VLOOKUP(D5194,'[1]Exportar Hoja de Trabajo'!$B$2:$F$2549,2,0)</f>
        <v>EL EDEN</v>
      </c>
      <c r="F5194" s="1" t="s">
        <v>27</v>
      </c>
      <c r="G5194" s="1" t="s">
        <v>28</v>
      </c>
      <c r="H5194" s="1" t="s">
        <v>29</v>
      </c>
      <c r="I5194" s="5">
        <v>30</v>
      </c>
      <c r="J5194" s="1" t="s">
        <v>30</v>
      </c>
      <c r="K5194" s="1" t="s">
        <v>488</v>
      </c>
    </row>
    <row r="5195" spans="1:11" ht="13.5" thickBot="1">
      <c r="A5195" s="30">
        <v>45444</v>
      </c>
      <c r="B5195" s="1" t="s">
        <v>13</v>
      </c>
      <c r="C5195" s="1" t="s">
        <v>290</v>
      </c>
      <c r="D5195" s="1" t="s">
        <v>31</v>
      </c>
      <c r="E5195" s="1" t="str">
        <f>+VLOOKUP(D5195,'[1]Exportar Hoja de Trabajo'!$B$2:$F$2549,2,0)</f>
        <v>EL EDEN</v>
      </c>
      <c r="F5195" s="1" t="s">
        <v>40</v>
      </c>
      <c r="G5195" s="1" t="s">
        <v>41</v>
      </c>
      <c r="H5195" s="1" t="s">
        <v>15</v>
      </c>
      <c r="I5195" s="5">
        <v>34</v>
      </c>
      <c r="J5195" s="1" t="s">
        <v>16</v>
      </c>
      <c r="K5195" s="1" t="s">
        <v>17</v>
      </c>
    </row>
    <row r="5196" spans="1:11" ht="13.5" thickBot="1">
      <c r="A5196" s="30">
        <v>45444</v>
      </c>
      <c r="B5196" s="1" t="s">
        <v>13</v>
      </c>
      <c r="C5196" s="1" t="s">
        <v>290</v>
      </c>
      <c r="D5196" s="1" t="s">
        <v>37</v>
      </c>
      <c r="E5196" s="1" t="str">
        <f>+VLOOKUP(D5196,'[1]Exportar Hoja de Trabajo'!$B$2:$F$2549,2,0)</f>
        <v>BARRANQUILLA-E. CORTISSOZ</v>
      </c>
      <c r="F5196" s="1" t="s">
        <v>6</v>
      </c>
      <c r="G5196" s="1" t="s">
        <v>283</v>
      </c>
      <c r="H5196" s="1" t="s">
        <v>29</v>
      </c>
      <c r="I5196" s="5">
        <v>11</v>
      </c>
      <c r="J5196" s="1" t="s">
        <v>30</v>
      </c>
      <c r="K5196" s="1" t="s">
        <v>488</v>
      </c>
    </row>
    <row r="5197" spans="1:11" ht="13.5" thickBot="1">
      <c r="A5197" s="30">
        <v>45444</v>
      </c>
      <c r="B5197" s="1" t="s">
        <v>13</v>
      </c>
      <c r="C5197" s="1" t="s">
        <v>290</v>
      </c>
      <c r="D5197" s="1" t="s">
        <v>37</v>
      </c>
      <c r="E5197" s="1" t="str">
        <f>+VLOOKUP(D5197,'[1]Exportar Hoja de Trabajo'!$B$2:$F$2549,2,0)</f>
        <v>BARRANQUILLA-E. CORTISSOZ</v>
      </c>
      <c r="F5197" s="1" t="s">
        <v>65</v>
      </c>
      <c r="G5197" s="1" t="s">
        <v>66</v>
      </c>
      <c r="H5197" s="1" t="s">
        <v>15</v>
      </c>
      <c r="I5197" s="5">
        <v>1</v>
      </c>
      <c r="J5197" s="1" t="s">
        <v>25</v>
      </c>
      <c r="K5197" s="1" t="s">
        <v>26</v>
      </c>
    </row>
    <row r="5198" spans="1:11" ht="13.5" thickBot="1">
      <c r="A5198" s="30">
        <v>45444</v>
      </c>
      <c r="B5198" s="1" t="s">
        <v>13</v>
      </c>
      <c r="C5198" s="1" t="s">
        <v>290</v>
      </c>
      <c r="D5198" s="1" t="s">
        <v>37</v>
      </c>
      <c r="E5198" s="1" t="str">
        <f>+VLOOKUP(D5198,'[1]Exportar Hoja de Trabajo'!$B$2:$F$2549,2,0)</f>
        <v>BARRANQUILLA-E. CORTISSOZ</v>
      </c>
      <c r="F5198" s="1" t="s">
        <v>18</v>
      </c>
      <c r="G5198" s="1" t="s">
        <v>19</v>
      </c>
      <c r="H5198" s="1" t="s">
        <v>67</v>
      </c>
      <c r="I5198" s="5">
        <v>1</v>
      </c>
      <c r="J5198" s="1" t="s">
        <v>68</v>
      </c>
      <c r="K5198" s="1" t="s">
        <v>69</v>
      </c>
    </row>
    <row r="5199" spans="1:11" ht="13.5" thickBot="1">
      <c r="A5199" s="30">
        <v>45444</v>
      </c>
      <c r="B5199" s="1" t="s">
        <v>13</v>
      </c>
      <c r="C5199" s="1" t="s">
        <v>290</v>
      </c>
      <c r="D5199" s="1" t="s">
        <v>37</v>
      </c>
      <c r="E5199" s="1" t="str">
        <f>+VLOOKUP(D5199,'[1]Exportar Hoja de Trabajo'!$B$2:$F$2549,2,0)</f>
        <v>BARRANQUILLA-E. CORTISSOZ</v>
      </c>
      <c r="F5199" s="1" t="s">
        <v>40</v>
      </c>
      <c r="G5199" s="1" t="s">
        <v>41</v>
      </c>
      <c r="H5199" s="1" t="s">
        <v>15</v>
      </c>
      <c r="I5199" s="5">
        <v>269</v>
      </c>
      <c r="J5199" s="1" t="s">
        <v>25</v>
      </c>
      <c r="K5199" s="1" t="s">
        <v>26</v>
      </c>
    </row>
    <row r="5200" spans="1:11" ht="13.5" thickBot="1">
      <c r="A5200" s="30">
        <v>45444</v>
      </c>
      <c r="B5200" s="1" t="s">
        <v>13</v>
      </c>
      <c r="C5200" s="1" t="s">
        <v>290</v>
      </c>
      <c r="D5200" s="1" t="s">
        <v>44</v>
      </c>
      <c r="E5200" s="1" t="str">
        <f>+VLOOKUP(D5200,'[1]Exportar Hoja de Trabajo'!$B$2:$F$2549,2,0)</f>
        <v>BUCARAMANGA - PALONEGRO</v>
      </c>
      <c r="F5200" s="1" t="s">
        <v>32</v>
      </c>
      <c r="G5200" s="1" t="s">
        <v>33</v>
      </c>
      <c r="H5200" s="1" t="s">
        <v>45</v>
      </c>
      <c r="I5200" s="5">
        <v>10</v>
      </c>
      <c r="J5200" s="1" t="s">
        <v>46</v>
      </c>
      <c r="K5200" s="1" t="s">
        <v>47</v>
      </c>
    </row>
    <row r="5201" spans="1:11" ht="13.5" thickBot="1">
      <c r="A5201" s="30">
        <v>45444</v>
      </c>
      <c r="B5201" s="1" t="s">
        <v>13</v>
      </c>
      <c r="C5201" s="1" t="s">
        <v>290</v>
      </c>
      <c r="D5201" s="1" t="s">
        <v>44</v>
      </c>
      <c r="E5201" s="1" t="str">
        <f>+VLOOKUP(D5201,'[1]Exportar Hoja de Trabajo'!$B$2:$F$2549,2,0)</f>
        <v>BUCARAMANGA - PALONEGRO</v>
      </c>
      <c r="F5201" s="1" t="s">
        <v>6</v>
      </c>
      <c r="G5201" s="1" t="s">
        <v>283</v>
      </c>
      <c r="H5201" s="1" t="s">
        <v>20</v>
      </c>
      <c r="I5201" s="5">
        <v>1</v>
      </c>
      <c r="J5201" s="1" t="s">
        <v>175</v>
      </c>
      <c r="K5201" s="1" t="s">
        <v>176</v>
      </c>
    </row>
    <row r="5202" spans="1:11" ht="13.5" thickBot="1">
      <c r="A5202" s="30">
        <v>45444</v>
      </c>
      <c r="B5202" s="1" t="s">
        <v>13</v>
      </c>
      <c r="C5202" s="1" t="s">
        <v>290</v>
      </c>
      <c r="D5202" s="1" t="s">
        <v>44</v>
      </c>
      <c r="E5202" s="1" t="str">
        <f>+VLOOKUP(D5202,'[1]Exportar Hoja de Trabajo'!$B$2:$F$2549,2,0)</f>
        <v>BUCARAMANGA - PALONEGRO</v>
      </c>
      <c r="F5202" s="1" t="s">
        <v>18</v>
      </c>
      <c r="G5202" s="1" t="s">
        <v>19</v>
      </c>
      <c r="H5202" s="1" t="s">
        <v>29</v>
      </c>
      <c r="I5202" s="5">
        <v>187</v>
      </c>
      <c r="J5202" s="1" t="s">
        <v>30</v>
      </c>
      <c r="K5202" s="1" t="s">
        <v>488</v>
      </c>
    </row>
    <row r="5203" spans="1:11" ht="13.5" thickBot="1">
      <c r="A5203" s="30">
        <v>45444</v>
      </c>
      <c r="B5203" s="1" t="s">
        <v>13</v>
      </c>
      <c r="C5203" s="1" t="s">
        <v>290</v>
      </c>
      <c r="D5203" s="1" t="s">
        <v>44</v>
      </c>
      <c r="E5203" s="1" t="str">
        <f>+VLOOKUP(D5203,'[1]Exportar Hoja de Trabajo'!$B$2:$F$2549,2,0)</f>
        <v>BUCARAMANGA - PALONEGRO</v>
      </c>
      <c r="F5203" s="1" t="s">
        <v>18</v>
      </c>
      <c r="G5203" s="1" t="s">
        <v>19</v>
      </c>
      <c r="H5203" s="1" t="s">
        <v>15</v>
      </c>
      <c r="I5203" s="5">
        <v>17</v>
      </c>
      <c r="J5203" s="1" t="s">
        <v>16</v>
      </c>
      <c r="K5203" s="1" t="s">
        <v>17</v>
      </c>
    </row>
    <row r="5204" spans="1:11" ht="13.5" thickBot="1">
      <c r="A5204" s="30">
        <v>45444</v>
      </c>
      <c r="B5204" s="1" t="s">
        <v>13</v>
      </c>
      <c r="C5204" s="1" t="s">
        <v>290</v>
      </c>
      <c r="D5204" s="1" t="s">
        <v>44</v>
      </c>
      <c r="E5204" s="1" t="str">
        <f>+VLOOKUP(D5204,'[1]Exportar Hoja de Trabajo'!$B$2:$F$2549,2,0)</f>
        <v>BUCARAMANGA - PALONEGRO</v>
      </c>
      <c r="F5204" s="1" t="s">
        <v>36</v>
      </c>
      <c r="G5204" t="s">
        <v>347</v>
      </c>
      <c r="H5204" s="1" t="s">
        <v>45</v>
      </c>
      <c r="I5204" s="5">
        <v>2</v>
      </c>
      <c r="J5204" s="1" t="s">
        <v>46</v>
      </c>
      <c r="K5204" s="1" t="s">
        <v>47</v>
      </c>
    </row>
    <row r="5205" spans="1:11" ht="13.5" thickBot="1">
      <c r="A5205" s="30">
        <v>45444</v>
      </c>
      <c r="B5205" s="1" t="s">
        <v>13</v>
      </c>
      <c r="C5205" s="1" t="s">
        <v>290</v>
      </c>
      <c r="D5205" s="1" t="s">
        <v>44</v>
      </c>
      <c r="E5205" s="1" t="str">
        <f>+VLOOKUP(D5205,'[1]Exportar Hoja de Trabajo'!$B$2:$F$2549,2,0)</f>
        <v>BUCARAMANGA - PALONEGRO</v>
      </c>
      <c r="F5205" s="1" t="s">
        <v>40</v>
      </c>
      <c r="G5205" s="1" t="s">
        <v>41</v>
      </c>
      <c r="H5205" s="1" t="s">
        <v>29</v>
      </c>
      <c r="I5205" s="5">
        <v>436</v>
      </c>
      <c r="J5205" s="1" t="s">
        <v>30</v>
      </c>
      <c r="K5205" s="1" t="s">
        <v>488</v>
      </c>
    </row>
    <row r="5206" spans="1:11" ht="13.5" thickBot="1">
      <c r="A5206" s="30">
        <v>45444</v>
      </c>
      <c r="B5206" s="1" t="s">
        <v>13</v>
      </c>
      <c r="C5206" s="1" t="s">
        <v>290</v>
      </c>
      <c r="D5206" s="1" t="s">
        <v>48</v>
      </c>
      <c r="E5206" s="1" t="str">
        <f>+VLOOKUP(D5206,'[1]Exportar Hoja de Trabajo'!$B$2:$F$2549,2,0)</f>
        <v>CALI - ALFONSO BONILLA ARAGON</v>
      </c>
      <c r="F5206" s="1" t="s">
        <v>32</v>
      </c>
      <c r="G5206" s="1" t="s">
        <v>33</v>
      </c>
      <c r="H5206" s="1" t="s">
        <v>55</v>
      </c>
      <c r="I5206" s="5">
        <v>13</v>
      </c>
      <c r="J5206" s="1" t="s">
        <v>46</v>
      </c>
      <c r="K5206" s="1" t="s">
        <v>47</v>
      </c>
    </row>
    <row r="5207" spans="1:11" ht="13.5" thickBot="1">
      <c r="A5207" s="30">
        <v>45444</v>
      </c>
      <c r="B5207" s="1" t="s">
        <v>13</v>
      </c>
      <c r="C5207" s="1" t="s">
        <v>290</v>
      </c>
      <c r="D5207" s="1" t="s">
        <v>48</v>
      </c>
      <c r="E5207" s="1" t="str">
        <f>+VLOOKUP(D5207,'[1]Exportar Hoja de Trabajo'!$B$2:$F$2549,2,0)</f>
        <v>CALI - ALFONSO BONILLA ARAGON</v>
      </c>
      <c r="F5207" s="1" t="s">
        <v>6</v>
      </c>
      <c r="G5207" s="1" t="s">
        <v>283</v>
      </c>
      <c r="H5207" s="1" t="s">
        <v>49</v>
      </c>
      <c r="I5207" s="5">
        <v>257</v>
      </c>
      <c r="J5207" s="1" t="s">
        <v>50</v>
      </c>
      <c r="K5207" s="1" t="s">
        <v>51</v>
      </c>
    </row>
    <row r="5208" spans="1:11" ht="13.5" thickBot="1">
      <c r="A5208" s="30">
        <v>45444</v>
      </c>
      <c r="B5208" s="1" t="s">
        <v>13</v>
      </c>
      <c r="C5208" s="1" t="s">
        <v>290</v>
      </c>
      <c r="D5208" s="1" t="s">
        <v>48</v>
      </c>
      <c r="E5208" s="1" t="str">
        <f>+VLOOKUP(D5208,'[1]Exportar Hoja de Trabajo'!$B$2:$F$2549,2,0)</f>
        <v>CALI - ALFONSO BONILLA ARAGON</v>
      </c>
      <c r="F5208" s="1" t="s">
        <v>6</v>
      </c>
      <c r="G5208" s="1" t="s">
        <v>283</v>
      </c>
      <c r="H5208" s="1" t="s">
        <v>15</v>
      </c>
      <c r="I5208" s="5">
        <v>213</v>
      </c>
      <c r="J5208" s="1" t="s">
        <v>16</v>
      </c>
      <c r="K5208" s="1" t="s">
        <v>17</v>
      </c>
    </row>
    <row r="5209" spans="1:11" ht="13.5" thickBot="1">
      <c r="A5209" s="30">
        <v>45444</v>
      </c>
      <c r="B5209" s="1" t="s">
        <v>13</v>
      </c>
      <c r="C5209" s="1" t="s">
        <v>290</v>
      </c>
      <c r="D5209" s="1" t="s">
        <v>48</v>
      </c>
      <c r="E5209" s="1" t="str">
        <f>+VLOOKUP(D5209,'[1]Exportar Hoja de Trabajo'!$B$2:$F$2549,2,0)</f>
        <v>CALI - ALFONSO BONILLA ARAGON</v>
      </c>
      <c r="F5209" s="1" t="s">
        <v>65</v>
      </c>
      <c r="G5209" s="1" t="s">
        <v>66</v>
      </c>
      <c r="H5209" s="1" t="s">
        <v>15</v>
      </c>
      <c r="I5209" s="5">
        <v>1</v>
      </c>
      <c r="J5209" s="1" t="s">
        <v>25</v>
      </c>
      <c r="K5209" s="1" t="s">
        <v>26</v>
      </c>
    </row>
    <row r="5210" spans="1:11" ht="13.5" thickBot="1">
      <c r="A5210" s="30">
        <v>45444</v>
      </c>
      <c r="B5210" s="1" t="s">
        <v>13</v>
      </c>
      <c r="C5210" s="1" t="s">
        <v>290</v>
      </c>
      <c r="D5210" s="1" t="s">
        <v>48</v>
      </c>
      <c r="E5210" s="1" t="str">
        <f>+VLOOKUP(D5210,'[1]Exportar Hoja de Trabajo'!$B$2:$F$2549,2,0)</f>
        <v>CALI - ALFONSO BONILLA ARAGON</v>
      </c>
      <c r="F5210" s="1" t="s">
        <v>18</v>
      </c>
      <c r="G5210" s="1" t="s">
        <v>19</v>
      </c>
      <c r="H5210" s="1" t="s">
        <v>52</v>
      </c>
      <c r="I5210" s="5">
        <v>5</v>
      </c>
      <c r="J5210" s="1" t="s">
        <v>53</v>
      </c>
      <c r="K5210" s="1" t="s">
        <v>54</v>
      </c>
    </row>
    <row r="5211" spans="1:11" ht="13.5" thickBot="1">
      <c r="A5211" s="30">
        <v>45444</v>
      </c>
      <c r="B5211" s="1" t="s">
        <v>13</v>
      </c>
      <c r="C5211" s="1" t="s">
        <v>290</v>
      </c>
      <c r="D5211" s="1" t="s">
        <v>48</v>
      </c>
      <c r="E5211" s="1" t="str">
        <f>+VLOOKUP(D5211,'[1]Exportar Hoja de Trabajo'!$B$2:$F$2549,2,0)</f>
        <v>CALI - ALFONSO BONILLA ARAGON</v>
      </c>
      <c r="F5211" s="1" t="s">
        <v>23</v>
      </c>
      <c r="G5211" s="1" t="s">
        <v>24</v>
      </c>
      <c r="H5211" s="1" t="s">
        <v>29</v>
      </c>
      <c r="I5211" s="5">
        <v>2</v>
      </c>
      <c r="J5211" s="1" t="s">
        <v>34</v>
      </c>
      <c r="K5211" s="1" t="s">
        <v>35</v>
      </c>
    </row>
    <row r="5212" spans="1:11" ht="13.5" thickBot="1">
      <c r="A5212" s="30">
        <v>45444</v>
      </c>
      <c r="B5212" s="1" t="s">
        <v>13</v>
      </c>
      <c r="C5212" s="1" t="s">
        <v>290</v>
      </c>
      <c r="D5212" s="1" t="s">
        <v>48</v>
      </c>
      <c r="E5212" s="1" t="str">
        <f>+VLOOKUP(D5212,'[1]Exportar Hoja de Trabajo'!$B$2:$F$2549,2,0)</f>
        <v>CALI - ALFONSO BONILLA ARAGON</v>
      </c>
      <c r="F5212" s="1" t="s">
        <v>23</v>
      </c>
      <c r="G5212" s="1" t="s">
        <v>24</v>
      </c>
      <c r="H5212" s="1" t="s">
        <v>52</v>
      </c>
      <c r="I5212" s="5">
        <v>4</v>
      </c>
      <c r="J5212" s="1" t="s">
        <v>53</v>
      </c>
      <c r="K5212" s="1" t="s">
        <v>54</v>
      </c>
    </row>
    <row r="5213" spans="1:11" ht="13.5" thickBot="1">
      <c r="A5213" s="30">
        <v>45444</v>
      </c>
      <c r="B5213" s="1" t="s">
        <v>13</v>
      </c>
      <c r="C5213" s="1" t="s">
        <v>290</v>
      </c>
      <c r="D5213" s="1" t="s">
        <v>48</v>
      </c>
      <c r="E5213" s="1" t="str">
        <f>+VLOOKUP(D5213,'[1]Exportar Hoja de Trabajo'!$B$2:$F$2549,2,0)</f>
        <v>CALI - ALFONSO BONILLA ARAGON</v>
      </c>
      <c r="F5213" s="1" t="s">
        <v>23</v>
      </c>
      <c r="G5213" s="1" t="s">
        <v>24</v>
      </c>
      <c r="H5213" s="1" t="s">
        <v>55</v>
      </c>
      <c r="I5213" s="5">
        <v>1</v>
      </c>
      <c r="J5213" s="1" t="s">
        <v>46</v>
      </c>
      <c r="K5213" s="1" t="s">
        <v>47</v>
      </c>
    </row>
    <row r="5214" spans="1:11" ht="13.5" thickBot="1">
      <c r="A5214" s="30">
        <v>45444</v>
      </c>
      <c r="B5214" s="1" t="s">
        <v>13</v>
      </c>
      <c r="C5214" s="1" t="s">
        <v>290</v>
      </c>
      <c r="D5214" s="1" t="s">
        <v>48</v>
      </c>
      <c r="E5214" s="1" t="str">
        <f>+VLOOKUP(D5214,'[1]Exportar Hoja de Trabajo'!$B$2:$F$2549,2,0)</f>
        <v>CALI - ALFONSO BONILLA ARAGON</v>
      </c>
      <c r="F5214" s="1" t="s">
        <v>36</v>
      </c>
      <c r="G5214" t="s">
        <v>347</v>
      </c>
      <c r="H5214" s="1" t="s">
        <v>15</v>
      </c>
      <c r="I5214" s="5">
        <v>38</v>
      </c>
      <c r="J5214" s="1" t="s">
        <v>42</v>
      </c>
      <c r="K5214" s="1" t="s">
        <v>43</v>
      </c>
    </row>
    <row r="5215" spans="1:11" ht="13.5" thickBot="1">
      <c r="A5215" s="30">
        <v>45444</v>
      </c>
      <c r="B5215" s="1" t="s">
        <v>13</v>
      </c>
      <c r="C5215" s="1" t="s">
        <v>290</v>
      </c>
      <c r="D5215" s="1" t="s">
        <v>48</v>
      </c>
      <c r="E5215" s="1" t="str">
        <f>+VLOOKUP(D5215,'[1]Exportar Hoja de Trabajo'!$B$2:$F$2549,2,0)</f>
        <v>CALI - ALFONSO BONILLA ARAGON</v>
      </c>
      <c r="F5215" s="1" t="s">
        <v>38</v>
      </c>
      <c r="G5215" s="1" t="s">
        <v>39</v>
      </c>
      <c r="H5215" s="1" t="s">
        <v>29</v>
      </c>
      <c r="I5215" s="5">
        <v>2</v>
      </c>
      <c r="J5215" s="1" t="s">
        <v>34</v>
      </c>
      <c r="K5215" s="1" t="s">
        <v>35</v>
      </c>
    </row>
    <row r="5216" spans="1:11" ht="13.5" thickBot="1">
      <c r="A5216" s="30">
        <v>45444</v>
      </c>
      <c r="B5216" s="1" t="s">
        <v>13</v>
      </c>
      <c r="C5216" s="1" t="s">
        <v>290</v>
      </c>
      <c r="D5216" s="1" t="s">
        <v>48</v>
      </c>
      <c r="E5216" s="1" t="str">
        <f>+VLOOKUP(D5216,'[1]Exportar Hoja de Trabajo'!$B$2:$F$2549,2,0)</f>
        <v>CALI - ALFONSO BONILLA ARAGON</v>
      </c>
      <c r="F5216" s="1" t="s">
        <v>40</v>
      </c>
      <c r="G5216" s="1" t="s">
        <v>41</v>
      </c>
      <c r="H5216" s="1" t="s">
        <v>29</v>
      </c>
      <c r="I5216" s="5">
        <v>2052</v>
      </c>
      <c r="J5216" s="1" t="s">
        <v>46</v>
      </c>
      <c r="K5216" s="1" t="s">
        <v>47</v>
      </c>
    </row>
    <row r="5217" spans="1:11" ht="13.5" thickBot="1">
      <c r="A5217" s="30">
        <v>45444</v>
      </c>
      <c r="B5217" s="1" t="s">
        <v>13</v>
      </c>
      <c r="C5217" s="1" t="s">
        <v>290</v>
      </c>
      <c r="D5217" s="1" t="s">
        <v>61</v>
      </c>
      <c r="E5217" s="1" t="str">
        <f>+VLOOKUP(D5217,'[1]Exportar Hoja de Trabajo'!$B$2:$F$2549,2,0)</f>
        <v>CARTAGENA - RAFAEL NUÑEZ</v>
      </c>
      <c r="F5217" s="1" t="s">
        <v>6</v>
      </c>
      <c r="G5217" s="1" t="s">
        <v>283</v>
      </c>
      <c r="H5217" s="1" t="s">
        <v>62</v>
      </c>
      <c r="I5217" s="5">
        <v>164</v>
      </c>
      <c r="J5217" s="1" t="s">
        <v>34</v>
      </c>
      <c r="K5217" s="1" t="s">
        <v>35</v>
      </c>
    </row>
    <row r="5218" spans="1:11" ht="13.5" thickBot="1">
      <c r="A5218" s="30">
        <v>45444</v>
      </c>
      <c r="B5218" s="1" t="s">
        <v>13</v>
      </c>
      <c r="C5218" s="1" t="s">
        <v>290</v>
      </c>
      <c r="D5218" s="1" t="s">
        <v>61</v>
      </c>
      <c r="E5218" s="1" t="str">
        <f>+VLOOKUP(D5218,'[1]Exportar Hoja de Trabajo'!$B$2:$F$2549,2,0)</f>
        <v>CARTAGENA - RAFAEL NUÑEZ</v>
      </c>
      <c r="F5218" s="1" t="s">
        <v>18</v>
      </c>
      <c r="G5218" s="1" t="s">
        <v>19</v>
      </c>
      <c r="H5218" s="1" t="s">
        <v>45</v>
      </c>
      <c r="I5218" s="5">
        <v>6</v>
      </c>
      <c r="J5218" s="1" t="s">
        <v>34</v>
      </c>
      <c r="K5218" s="1" t="s">
        <v>35</v>
      </c>
    </row>
    <row r="5219" spans="1:11" ht="13.5" thickBot="1">
      <c r="A5219" s="30">
        <v>45444</v>
      </c>
      <c r="B5219" s="1" t="s">
        <v>13</v>
      </c>
      <c r="C5219" s="1" t="s">
        <v>290</v>
      </c>
      <c r="D5219" s="1" t="s">
        <v>61</v>
      </c>
      <c r="E5219" s="1" t="str">
        <f>+VLOOKUP(D5219,'[1]Exportar Hoja de Trabajo'!$B$2:$F$2549,2,0)</f>
        <v>CARTAGENA - RAFAEL NUÑEZ</v>
      </c>
      <c r="F5219" s="1" t="s">
        <v>18</v>
      </c>
      <c r="G5219" s="1" t="s">
        <v>19</v>
      </c>
      <c r="H5219" s="1" t="s">
        <v>29</v>
      </c>
      <c r="I5219" s="5">
        <v>504</v>
      </c>
      <c r="J5219" s="1" t="s">
        <v>30</v>
      </c>
      <c r="K5219" s="1" t="s">
        <v>488</v>
      </c>
    </row>
    <row r="5220" spans="1:11" ht="13.5" thickBot="1">
      <c r="A5220" s="30">
        <v>45444</v>
      </c>
      <c r="B5220" s="1" t="s">
        <v>13</v>
      </c>
      <c r="C5220" s="1" t="s">
        <v>290</v>
      </c>
      <c r="D5220" s="1" t="s">
        <v>61</v>
      </c>
      <c r="E5220" s="1" t="str">
        <f>+VLOOKUP(D5220,'[1]Exportar Hoja de Trabajo'!$B$2:$F$2549,2,0)</f>
        <v>CARTAGENA - RAFAEL NUÑEZ</v>
      </c>
      <c r="F5220" s="1" t="s">
        <v>36</v>
      </c>
      <c r="G5220" t="s">
        <v>347</v>
      </c>
      <c r="H5220" s="1" t="s">
        <v>49</v>
      </c>
      <c r="I5220" s="5">
        <v>1</v>
      </c>
      <c r="J5220" s="1" t="s">
        <v>50</v>
      </c>
      <c r="K5220" s="1" t="s">
        <v>51</v>
      </c>
    </row>
    <row r="5221" spans="1:11" ht="13.5" thickBot="1">
      <c r="A5221" s="30">
        <v>45444</v>
      </c>
      <c r="B5221" s="1" t="s">
        <v>13</v>
      </c>
      <c r="C5221" s="1" t="s">
        <v>290</v>
      </c>
      <c r="D5221" s="1" t="s">
        <v>61</v>
      </c>
      <c r="E5221" s="1" t="str">
        <f>+VLOOKUP(D5221,'[1]Exportar Hoja de Trabajo'!$B$2:$F$2549,2,0)</f>
        <v>CARTAGENA - RAFAEL NUÑEZ</v>
      </c>
      <c r="F5221" s="1" t="s">
        <v>36</v>
      </c>
      <c r="G5221" t="s">
        <v>347</v>
      </c>
      <c r="H5221" s="1" t="s">
        <v>29</v>
      </c>
      <c r="I5221" s="5">
        <v>3</v>
      </c>
      <c r="J5221" s="1" t="s">
        <v>34</v>
      </c>
      <c r="K5221" s="1" t="s">
        <v>35</v>
      </c>
    </row>
    <row r="5222" spans="1:11" ht="13.5" thickBot="1">
      <c r="A5222" s="30">
        <v>45444</v>
      </c>
      <c r="B5222" s="1" t="s">
        <v>13</v>
      </c>
      <c r="C5222" s="1" t="s">
        <v>290</v>
      </c>
      <c r="D5222" s="1" t="s">
        <v>61</v>
      </c>
      <c r="E5222" s="1" t="str">
        <f>+VLOOKUP(D5222,'[1]Exportar Hoja de Trabajo'!$B$2:$F$2549,2,0)</f>
        <v>CARTAGENA - RAFAEL NUÑEZ</v>
      </c>
      <c r="F5222" s="1" t="s">
        <v>27</v>
      </c>
      <c r="G5222" s="1" t="s">
        <v>28</v>
      </c>
      <c r="H5222" s="1" t="s">
        <v>62</v>
      </c>
      <c r="I5222" s="5">
        <v>28</v>
      </c>
      <c r="J5222" s="1" t="s">
        <v>34</v>
      </c>
      <c r="K5222" s="1" t="s">
        <v>35</v>
      </c>
    </row>
    <row r="5223" spans="1:11" ht="13.5" thickBot="1">
      <c r="A5223" s="30">
        <v>45444</v>
      </c>
      <c r="B5223" s="1" t="s">
        <v>13</v>
      </c>
      <c r="C5223" s="1" t="s">
        <v>290</v>
      </c>
      <c r="D5223" s="1" t="s">
        <v>61</v>
      </c>
      <c r="E5223" s="1" t="str">
        <f>+VLOOKUP(D5223,'[1]Exportar Hoja de Trabajo'!$B$2:$F$2549,2,0)</f>
        <v>CARTAGENA - RAFAEL NUÑEZ</v>
      </c>
      <c r="F5223" s="1" t="s">
        <v>38</v>
      </c>
      <c r="G5223" s="1" t="s">
        <v>39</v>
      </c>
      <c r="H5223" s="1" t="s">
        <v>29</v>
      </c>
      <c r="I5223" s="5">
        <v>28</v>
      </c>
      <c r="J5223" s="1" t="s">
        <v>109</v>
      </c>
      <c r="K5223" s="1" t="s">
        <v>110</v>
      </c>
    </row>
    <row r="5224" spans="1:11" ht="13.5" thickBot="1">
      <c r="A5224" s="30">
        <v>45444</v>
      </c>
      <c r="B5224" s="1" t="s">
        <v>13</v>
      </c>
      <c r="C5224" s="1" t="s">
        <v>290</v>
      </c>
      <c r="D5224" s="1" t="s">
        <v>61</v>
      </c>
      <c r="E5224" s="1" t="str">
        <f>+VLOOKUP(D5224,'[1]Exportar Hoja de Trabajo'!$B$2:$F$2549,2,0)</f>
        <v>CARTAGENA - RAFAEL NUÑEZ</v>
      </c>
      <c r="F5224" s="1" t="s">
        <v>38</v>
      </c>
      <c r="G5224" s="1" t="s">
        <v>39</v>
      </c>
      <c r="H5224" s="1" t="s">
        <v>29</v>
      </c>
      <c r="I5224" s="5">
        <v>81</v>
      </c>
      <c r="J5224" s="1" t="s">
        <v>30</v>
      </c>
      <c r="K5224" s="1" t="s">
        <v>488</v>
      </c>
    </row>
    <row r="5225" spans="1:11" ht="13.5" thickBot="1">
      <c r="A5225" s="30">
        <v>45444</v>
      </c>
      <c r="B5225" s="1" t="s">
        <v>13</v>
      </c>
      <c r="C5225" s="1" t="s">
        <v>290</v>
      </c>
      <c r="D5225" s="1" t="s">
        <v>61</v>
      </c>
      <c r="E5225" s="1" t="str">
        <f>+VLOOKUP(D5225,'[1]Exportar Hoja de Trabajo'!$B$2:$F$2549,2,0)</f>
        <v>CARTAGENA - RAFAEL NUÑEZ</v>
      </c>
      <c r="F5225" s="1" t="s">
        <v>38</v>
      </c>
      <c r="G5225" s="1" t="s">
        <v>39</v>
      </c>
      <c r="H5225" s="1" t="s">
        <v>62</v>
      </c>
      <c r="I5225" s="5">
        <v>2</v>
      </c>
      <c r="J5225" s="1" t="s">
        <v>109</v>
      </c>
      <c r="K5225" s="1" t="s">
        <v>110</v>
      </c>
    </row>
    <row r="5226" spans="1:11" ht="13.5" thickBot="1">
      <c r="A5226" s="30">
        <v>45444</v>
      </c>
      <c r="B5226" s="1" t="s">
        <v>13</v>
      </c>
      <c r="C5226" s="1" t="s">
        <v>290</v>
      </c>
      <c r="D5226" s="1" t="s">
        <v>61</v>
      </c>
      <c r="E5226" s="1" t="str">
        <f>+VLOOKUP(D5226,'[1]Exportar Hoja de Trabajo'!$B$2:$F$2549,2,0)</f>
        <v>CARTAGENA - RAFAEL NUÑEZ</v>
      </c>
      <c r="F5226" s="1" t="s">
        <v>40</v>
      </c>
      <c r="G5226" s="1" t="s">
        <v>41</v>
      </c>
      <c r="H5226" s="1" t="s">
        <v>45</v>
      </c>
      <c r="I5226" s="5">
        <v>12</v>
      </c>
      <c r="J5226" s="1" t="s">
        <v>34</v>
      </c>
      <c r="K5226" s="1" t="s">
        <v>35</v>
      </c>
    </row>
    <row r="5227" spans="1:11" ht="13.5" thickBot="1">
      <c r="A5227" s="30">
        <v>45444</v>
      </c>
      <c r="B5227" s="1" t="s">
        <v>13</v>
      </c>
      <c r="C5227" s="1" t="s">
        <v>290</v>
      </c>
      <c r="D5227" s="1" t="s">
        <v>61</v>
      </c>
      <c r="E5227" s="1" t="str">
        <f>+VLOOKUP(D5227,'[1]Exportar Hoja de Trabajo'!$B$2:$F$2549,2,0)</f>
        <v>CARTAGENA - RAFAEL NUÑEZ</v>
      </c>
      <c r="F5227" s="1" t="s">
        <v>40</v>
      </c>
      <c r="G5227" s="1" t="s">
        <v>41</v>
      </c>
      <c r="H5227" s="1" t="s">
        <v>62</v>
      </c>
      <c r="I5227" s="5">
        <v>56</v>
      </c>
      <c r="J5227" s="1" t="s">
        <v>34</v>
      </c>
      <c r="K5227" s="1" t="s">
        <v>35</v>
      </c>
    </row>
    <row r="5228" spans="1:11" ht="13.5" thickBot="1">
      <c r="A5228" s="30">
        <v>45444</v>
      </c>
      <c r="B5228" s="1" t="s">
        <v>13</v>
      </c>
      <c r="C5228" s="1" t="s">
        <v>290</v>
      </c>
      <c r="D5228" s="1" t="s">
        <v>61</v>
      </c>
      <c r="E5228" s="1" t="str">
        <f>+VLOOKUP(D5228,'[1]Exportar Hoja de Trabajo'!$B$2:$F$2549,2,0)</f>
        <v>CARTAGENA - RAFAEL NUÑEZ</v>
      </c>
      <c r="F5228" s="1" t="s">
        <v>59</v>
      </c>
      <c r="G5228" s="1" t="s">
        <v>60</v>
      </c>
      <c r="H5228" s="1" t="s">
        <v>15</v>
      </c>
      <c r="I5228" s="5">
        <v>148</v>
      </c>
      <c r="J5228" s="1" t="s">
        <v>16</v>
      </c>
      <c r="K5228" s="1" t="s">
        <v>17</v>
      </c>
    </row>
    <row r="5229" spans="1:11" ht="13.5" thickBot="1">
      <c r="A5229" s="30">
        <v>45444</v>
      </c>
      <c r="B5229" s="1" t="s">
        <v>13</v>
      </c>
      <c r="C5229" s="1" t="s">
        <v>290</v>
      </c>
      <c r="D5229" s="1" t="s">
        <v>72</v>
      </c>
      <c r="E5229" s="1" t="str">
        <f>+VLOOKUP(D5229,'[1]Exportar Hoja de Trabajo'!$B$2:$F$2549,2,0)</f>
        <v>CAMILO DAZA</v>
      </c>
      <c r="F5229" s="1" t="s">
        <v>32</v>
      </c>
      <c r="G5229" s="1" t="s">
        <v>33</v>
      </c>
      <c r="H5229" s="1" t="s">
        <v>45</v>
      </c>
      <c r="I5229" s="5">
        <v>24</v>
      </c>
      <c r="J5229" s="1" t="s">
        <v>46</v>
      </c>
      <c r="K5229" s="1" t="s">
        <v>47</v>
      </c>
    </row>
    <row r="5230" spans="1:11" ht="13.5" thickBot="1">
      <c r="A5230" s="30">
        <v>45444</v>
      </c>
      <c r="B5230" s="1" t="s">
        <v>13</v>
      </c>
      <c r="C5230" s="1" t="s">
        <v>290</v>
      </c>
      <c r="D5230" s="1" t="s">
        <v>72</v>
      </c>
      <c r="E5230" s="1" t="str">
        <f>+VLOOKUP(D5230,'[1]Exportar Hoja de Trabajo'!$B$2:$F$2549,2,0)</f>
        <v>CAMILO DAZA</v>
      </c>
      <c r="F5230" s="1" t="s">
        <v>6</v>
      </c>
      <c r="G5230" s="1" t="s">
        <v>283</v>
      </c>
      <c r="H5230" s="1" t="s">
        <v>20</v>
      </c>
      <c r="I5230" s="5">
        <v>6</v>
      </c>
      <c r="J5230" s="1" t="s">
        <v>107</v>
      </c>
      <c r="K5230" s="1" t="s">
        <v>108</v>
      </c>
    </row>
    <row r="5231" spans="1:11" ht="13.5" thickBot="1">
      <c r="A5231" s="30">
        <v>45444</v>
      </c>
      <c r="B5231" s="1" t="s">
        <v>13</v>
      </c>
      <c r="C5231" s="1" t="s">
        <v>290</v>
      </c>
      <c r="D5231" s="1" t="s">
        <v>73</v>
      </c>
      <c r="E5231" s="1" t="str">
        <f>+VLOOKUP(D5231,'[1]Exportar Hoja de Trabajo'!$B$2:$F$2549,2,0)</f>
        <v>EL YOPAL</v>
      </c>
      <c r="F5231" s="1" t="s">
        <v>23</v>
      </c>
      <c r="G5231" s="1" t="s">
        <v>24</v>
      </c>
      <c r="H5231" s="1" t="s">
        <v>29</v>
      </c>
      <c r="I5231" s="5">
        <v>17</v>
      </c>
      <c r="J5231" s="1" t="s">
        <v>30</v>
      </c>
      <c r="K5231" s="1" t="s">
        <v>488</v>
      </c>
    </row>
    <row r="5232" spans="1:11" ht="13.5" thickBot="1">
      <c r="A5232" s="30">
        <v>45444</v>
      </c>
      <c r="B5232" s="1" t="s">
        <v>13</v>
      </c>
      <c r="C5232" s="1" t="s">
        <v>290</v>
      </c>
      <c r="D5232" s="1" t="s">
        <v>73</v>
      </c>
      <c r="E5232" s="1" t="str">
        <f>+VLOOKUP(D5232,'[1]Exportar Hoja de Trabajo'!$B$2:$F$2549,2,0)</f>
        <v>EL YOPAL</v>
      </c>
      <c r="F5232" s="1" t="s">
        <v>40</v>
      </c>
      <c r="G5232" s="1" t="s">
        <v>41</v>
      </c>
      <c r="H5232" s="1" t="s">
        <v>29</v>
      </c>
      <c r="I5232" s="5">
        <v>44</v>
      </c>
      <c r="J5232" s="1" t="s">
        <v>30</v>
      </c>
      <c r="K5232" s="1" t="s">
        <v>488</v>
      </c>
    </row>
    <row r="5233" spans="1:11" ht="13.5" thickBot="1">
      <c r="A5233" s="30">
        <v>45444</v>
      </c>
      <c r="B5233" s="1" t="s">
        <v>13</v>
      </c>
      <c r="C5233" s="1" t="s">
        <v>290</v>
      </c>
      <c r="D5233" s="1" t="s">
        <v>74</v>
      </c>
      <c r="E5233" s="1" t="str">
        <f>+VLOOKUP(D5233,'[1]Exportar Hoja de Trabajo'!$B$2:$F$2549,2,0)</f>
        <v>PERALES</v>
      </c>
      <c r="F5233" s="1" t="s">
        <v>6</v>
      </c>
      <c r="G5233" s="1" t="s">
        <v>283</v>
      </c>
      <c r="H5233" s="1" t="s">
        <v>29</v>
      </c>
      <c r="I5233" s="5">
        <v>149</v>
      </c>
      <c r="J5233" s="1" t="s">
        <v>30</v>
      </c>
      <c r="K5233" s="1" t="s">
        <v>488</v>
      </c>
    </row>
    <row r="5234" spans="1:11" ht="13.5" thickBot="1">
      <c r="A5234" s="30">
        <v>45444</v>
      </c>
      <c r="B5234" s="1" t="s">
        <v>13</v>
      </c>
      <c r="C5234" s="1" t="s">
        <v>290</v>
      </c>
      <c r="D5234" s="1" t="s">
        <v>74</v>
      </c>
      <c r="E5234" s="1" t="str">
        <f>+VLOOKUP(D5234,'[1]Exportar Hoja de Trabajo'!$B$2:$F$2549,2,0)</f>
        <v>PERALES</v>
      </c>
      <c r="F5234" s="1" t="s">
        <v>27</v>
      </c>
      <c r="G5234" s="1" t="s">
        <v>28</v>
      </c>
      <c r="H5234" s="1" t="s">
        <v>29</v>
      </c>
      <c r="I5234" s="5">
        <v>29</v>
      </c>
      <c r="J5234" s="1" t="s">
        <v>30</v>
      </c>
      <c r="K5234" s="1" t="s">
        <v>488</v>
      </c>
    </row>
    <row r="5235" spans="1:11" ht="13.5" thickBot="1">
      <c r="A5235" s="30">
        <v>45444</v>
      </c>
      <c r="B5235" s="1" t="s">
        <v>13</v>
      </c>
      <c r="C5235" s="1" t="s">
        <v>290</v>
      </c>
      <c r="D5235" s="1" t="s">
        <v>75</v>
      </c>
      <c r="E5235" s="1" t="str">
        <f>+VLOOKUP(D5235,'[1]Exportar Hoja de Trabajo'!$B$2:$F$2549,2,0)</f>
        <v>IPIALES - SAN LUIS</v>
      </c>
      <c r="F5235" s="1" t="s">
        <v>6</v>
      </c>
      <c r="G5235" s="1" t="s">
        <v>283</v>
      </c>
      <c r="H5235" s="1" t="s">
        <v>45</v>
      </c>
      <c r="I5235" s="5">
        <v>6</v>
      </c>
      <c r="J5235" s="1" t="s">
        <v>46</v>
      </c>
      <c r="K5235" s="1" t="s">
        <v>47</v>
      </c>
    </row>
    <row r="5236" spans="1:11" ht="13.5" thickBot="1">
      <c r="A5236" s="30">
        <v>45444</v>
      </c>
      <c r="B5236" s="1" t="s">
        <v>13</v>
      </c>
      <c r="C5236" s="1" t="s">
        <v>290</v>
      </c>
      <c r="D5236" s="1" t="s">
        <v>75</v>
      </c>
      <c r="E5236" s="1" t="str">
        <f>+VLOOKUP(D5236,'[1]Exportar Hoja de Trabajo'!$B$2:$F$2549,2,0)</f>
        <v>IPIALES - SAN LUIS</v>
      </c>
      <c r="F5236" s="1" t="s">
        <v>23</v>
      </c>
      <c r="G5236" s="1" t="s">
        <v>24</v>
      </c>
      <c r="H5236" s="1" t="s">
        <v>45</v>
      </c>
      <c r="I5236" s="5">
        <v>1</v>
      </c>
      <c r="J5236" s="1" t="s">
        <v>46</v>
      </c>
      <c r="K5236" s="1" t="s">
        <v>47</v>
      </c>
    </row>
    <row r="5237" spans="1:11" ht="13.5" thickBot="1">
      <c r="A5237" s="30">
        <v>45444</v>
      </c>
      <c r="B5237" s="1" t="s">
        <v>13</v>
      </c>
      <c r="C5237" s="1" t="s">
        <v>290</v>
      </c>
      <c r="D5237" s="1" t="s">
        <v>75</v>
      </c>
      <c r="E5237" s="1" t="str">
        <f>+VLOOKUP(D5237,'[1]Exportar Hoja de Trabajo'!$B$2:$F$2549,2,0)</f>
        <v>IPIALES - SAN LUIS</v>
      </c>
      <c r="F5237" s="1" t="s">
        <v>27</v>
      </c>
      <c r="G5237" s="1" t="s">
        <v>28</v>
      </c>
      <c r="H5237" s="1" t="s">
        <v>45</v>
      </c>
      <c r="I5237" s="5">
        <v>1</v>
      </c>
      <c r="J5237" s="1" t="s">
        <v>46</v>
      </c>
      <c r="K5237" s="1" t="s">
        <v>47</v>
      </c>
    </row>
    <row r="5238" spans="1:11" ht="13.5" thickBot="1">
      <c r="A5238" s="30">
        <v>45444</v>
      </c>
      <c r="B5238" s="1" t="s">
        <v>13</v>
      </c>
      <c r="C5238" s="1" t="s">
        <v>290</v>
      </c>
      <c r="D5238" s="1" t="s">
        <v>75</v>
      </c>
      <c r="E5238" s="1" t="str">
        <f>+VLOOKUP(D5238,'[1]Exportar Hoja de Trabajo'!$B$2:$F$2549,2,0)</f>
        <v>IPIALES - SAN LUIS</v>
      </c>
      <c r="F5238" s="1" t="s">
        <v>40</v>
      </c>
      <c r="G5238" s="1" t="s">
        <v>41</v>
      </c>
      <c r="H5238" s="1" t="s">
        <v>45</v>
      </c>
      <c r="I5238" s="5">
        <v>1</v>
      </c>
      <c r="J5238" s="1" t="s">
        <v>46</v>
      </c>
      <c r="K5238" s="1" t="s">
        <v>47</v>
      </c>
    </row>
    <row r="5239" spans="1:11" ht="13.5" thickBot="1">
      <c r="A5239" s="30">
        <v>45444</v>
      </c>
      <c r="B5239" s="1" t="s">
        <v>13</v>
      </c>
      <c r="C5239" s="1" t="s">
        <v>290</v>
      </c>
      <c r="D5239" s="1" t="s">
        <v>124</v>
      </c>
      <c r="E5239" s="1" t="str">
        <f>+VLOOKUP(D5239,'[1]Exportar Hoja de Trabajo'!$B$2:$F$2549,2,0)</f>
        <v>LETICIA-ALFREDO VASQUEZ COBO</v>
      </c>
      <c r="F5239" s="1" t="s">
        <v>32</v>
      </c>
      <c r="G5239" s="1" t="s">
        <v>33</v>
      </c>
      <c r="H5239" s="1" t="s">
        <v>29</v>
      </c>
      <c r="I5239" s="5">
        <v>40</v>
      </c>
      <c r="J5239" s="1" t="s">
        <v>46</v>
      </c>
      <c r="K5239" s="1" t="s">
        <v>47</v>
      </c>
    </row>
    <row r="5240" spans="1:11" ht="13.5" thickBot="1">
      <c r="A5240" s="30">
        <v>45444</v>
      </c>
      <c r="B5240" s="1" t="s">
        <v>13</v>
      </c>
      <c r="C5240" s="1" t="s">
        <v>290</v>
      </c>
      <c r="D5240" s="1" t="s">
        <v>124</v>
      </c>
      <c r="E5240" s="1" t="str">
        <f>+VLOOKUP(D5240,'[1]Exportar Hoja de Trabajo'!$B$2:$F$2549,2,0)</f>
        <v>LETICIA-ALFREDO VASQUEZ COBO</v>
      </c>
      <c r="F5240" s="1" t="s">
        <v>6</v>
      </c>
      <c r="G5240" s="1" t="s">
        <v>283</v>
      </c>
      <c r="H5240" s="1" t="s">
        <v>125</v>
      </c>
      <c r="I5240" s="5">
        <v>4</v>
      </c>
      <c r="J5240" s="1" t="s">
        <v>21</v>
      </c>
      <c r="K5240" s="1" t="s">
        <v>22</v>
      </c>
    </row>
    <row r="5241" spans="1:11" ht="13.5" thickBot="1">
      <c r="A5241" s="30">
        <v>45444</v>
      </c>
      <c r="B5241" s="1" t="s">
        <v>13</v>
      </c>
      <c r="C5241" s="1" t="s">
        <v>290</v>
      </c>
      <c r="D5241" s="1" t="s">
        <v>124</v>
      </c>
      <c r="E5241" s="1" t="str">
        <f>+VLOOKUP(D5241,'[1]Exportar Hoja de Trabajo'!$B$2:$F$2549,2,0)</f>
        <v>LETICIA-ALFREDO VASQUEZ COBO</v>
      </c>
      <c r="F5241" s="1" t="s">
        <v>65</v>
      </c>
      <c r="G5241" s="1" t="s">
        <v>66</v>
      </c>
      <c r="H5241" s="1" t="s">
        <v>45</v>
      </c>
      <c r="I5241" s="5">
        <v>1</v>
      </c>
      <c r="J5241" s="1" t="s">
        <v>46</v>
      </c>
      <c r="K5241" s="1" t="s">
        <v>47</v>
      </c>
    </row>
    <row r="5242" spans="1:11" ht="13.5" thickBot="1">
      <c r="A5242" s="30">
        <v>45444</v>
      </c>
      <c r="B5242" s="1" t="s">
        <v>13</v>
      </c>
      <c r="C5242" s="1" t="s">
        <v>290</v>
      </c>
      <c r="D5242" s="1" t="s">
        <v>124</v>
      </c>
      <c r="E5242" s="1" t="str">
        <f>+VLOOKUP(D5242,'[1]Exportar Hoja de Trabajo'!$B$2:$F$2549,2,0)</f>
        <v>LETICIA-ALFREDO VASQUEZ COBO</v>
      </c>
      <c r="F5242" s="1" t="s">
        <v>18</v>
      </c>
      <c r="G5242" s="1" t="s">
        <v>19</v>
      </c>
      <c r="H5242" s="1" t="s">
        <v>45</v>
      </c>
      <c r="I5242" s="5">
        <v>2</v>
      </c>
      <c r="J5242" s="1" t="s">
        <v>46</v>
      </c>
      <c r="K5242" s="1" t="s">
        <v>47</v>
      </c>
    </row>
    <row r="5243" spans="1:11" ht="13.5" thickBot="1">
      <c r="A5243" s="30">
        <v>45444</v>
      </c>
      <c r="B5243" s="1" t="s">
        <v>13</v>
      </c>
      <c r="C5243" s="1" t="s">
        <v>290</v>
      </c>
      <c r="D5243" s="1" t="s">
        <v>124</v>
      </c>
      <c r="E5243" s="1" t="str">
        <f>+VLOOKUP(D5243,'[1]Exportar Hoja de Trabajo'!$B$2:$F$2549,2,0)</f>
        <v>LETICIA-ALFREDO VASQUEZ COBO</v>
      </c>
      <c r="F5243" s="1" t="s">
        <v>18</v>
      </c>
      <c r="G5243" s="1" t="s">
        <v>19</v>
      </c>
      <c r="H5243" s="1" t="s">
        <v>20</v>
      </c>
      <c r="I5243" s="5">
        <v>11</v>
      </c>
      <c r="J5243" s="1" t="s">
        <v>21</v>
      </c>
      <c r="K5243" s="1" t="s">
        <v>22</v>
      </c>
    </row>
    <row r="5244" spans="1:11" ht="13.5" thickBot="1">
      <c r="A5244" s="30">
        <v>45444</v>
      </c>
      <c r="B5244" s="1" t="s">
        <v>13</v>
      </c>
      <c r="C5244" s="1" t="s">
        <v>290</v>
      </c>
      <c r="D5244" s="1" t="s">
        <v>124</v>
      </c>
      <c r="E5244" s="1" t="str">
        <f>+VLOOKUP(D5244,'[1]Exportar Hoja de Trabajo'!$B$2:$F$2549,2,0)</f>
        <v>LETICIA-ALFREDO VASQUEZ COBO</v>
      </c>
      <c r="F5244" s="1" t="s">
        <v>27</v>
      </c>
      <c r="G5244" s="1" t="s">
        <v>28</v>
      </c>
      <c r="H5244" s="1" t="s">
        <v>29</v>
      </c>
      <c r="I5244" s="5">
        <v>40</v>
      </c>
      <c r="J5244" s="1" t="s">
        <v>46</v>
      </c>
      <c r="K5244" s="1" t="s">
        <v>47</v>
      </c>
    </row>
    <row r="5245" spans="1:11" ht="13.5" thickBot="1">
      <c r="A5245" s="30">
        <v>45444</v>
      </c>
      <c r="B5245" s="1" t="s">
        <v>13</v>
      </c>
      <c r="C5245" s="1" t="s">
        <v>290</v>
      </c>
      <c r="D5245" s="1" t="s">
        <v>124</v>
      </c>
      <c r="E5245" s="1" t="str">
        <f>+VLOOKUP(D5245,'[1]Exportar Hoja de Trabajo'!$B$2:$F$2549,2,0)</f>
        <v>LETICIA-ALFREDO VASQUEZ COBO</v>
      </c>
      <c r="F5245" s="1" t="s">
        <v>40</v>
      </c>
      <c r="G5245" s="1" t="s">
        <v>41</v>
      </c>
      <c r="H5245" s="1" t="s">
        <v>45</v>
      </c>
      <c r="I5245" s="5">
        <v>7</v>
      </c>
      <c r="J5245" s="1" t="s">
        <v>46</v>
      </c>
      <c r="K5245" s="1" t="s">
        <v>47</v>
      </c>
    </row>
    <row r="5246" spans="1:11" ht="13.5" thickBot="1">
      <c r="A5246" s="30">
        <v>45444</v>
      </c>
      <c r="B5246" s="1" t="s">
        <v>13</v>
      </c>
      <c r="C5246" s="1" t="s">
        <v>290</v>
      </c>
      <c r="D5246" s="1" t="s">
        <v>76</v>
      </c>
      <c r="E5246" s="1" t="str">
        <f>+VLOOKUP(D5246,'[1]Exportar Hoja de Trabajo'!$B$2:$F$2549,2,0)</f>
        <v>RIONEGRO - JOSE M. CORDOVA</v>
      </c>
      <c r="F5246" s="1" t="s">
        <v>32</v>
      </c>
      <c r="G5246" s="1" t="s">
        <v>33</v>
      </c>
      <c r="H5246" s="1" t="s">
        <v>29</v>
      </c>
      <c r="I5246" s="5">
        <v>12</v>
      </c>
      <c r="J5246" s="1" t="s">
        <v>82</v>
      </c>
      <c r="K5246" s="1" t="s">
        <v>83</v>
      </c>
    </row>
    <row r="5247" spans="1:11" ht="13.5" thickBot="1">
      <c r="A5247" s="30">
        <v>45444</v>
      </c>
      <c r="B5247" s="1" t="s">
        <v>13</v>
      </c>
      <c r="C5247" s="1" t="s">
        <v>290</v>
      </c>
      <c r="D5247" s="1" t="s">
        <v>76</v>
      </c>
      <c r="E5247" s="1" t="str">
        <f>+VLOOKUP(D5247,'[1]Exportar Hoja de Trabajo'!$B$2:$F$2549,2,0)</f>
        <v>RIONEGRO - JOSE M. CORDOVA</v>
      </c>
      <c r="F5247" s="1" t="s">
        <v>32</v>
      </c>
      <c r="G5247" s="1" t="s">
        <v>33</v>
      </c>
      <c r="H5247" s="1" t="s">
        <v>15</v>
      </c>
      <c r="I5247" s="5">
        <v>41</v>
      </c>
      <c r="J5247" s="1" t="s">
        <v>160</v>
      </c>
      <c r="K5247" s="1" t="s">
        <v>161</v>
      </c>
    </row>
    <row r="5248" spans="1:11" ht="13.5" thickBot="1">
      <c r="A5248" s="30">
        <v>45444</v>
      </c>
      <c r="B5248" s="1" t="s">
        <v>13</v>
      </c>
      <c r="C5248" s="1" t="s">
        <v>290</v>
      </c>
      <c r="D5248" s="1" t="s">
        <v>76</v>
      </c>
      <c r="E5248" s="1" t="str">
        <f>+VLOOKUP(D5248,'[1]Exportar Hoja de Trabajo'!$B$2:$F$2549,2,0)</f>
        <v>RIONEGRO - JOSE M. CORDOVA</v>
      </c>
      <c r="F5248" s="1" t="s">
        <v>6</v>
      </c>
      <c r="G5248" s="1" t="s">
        <v>283</v>
      </c>
      <c r="H5248" s="1" t="s">
        <v>49</v>
      </c>
      <c r="I5248" s="5">
        <v>1468</v>
      </c>
      <c r="J5248" s="1" t="s">
        <v>50</v>
      </c>
      <c r="K5248" s="1" t="s">
        <v>51</v>
      </c>
    </row>
    <row r="5249" spans="1:11" ht="13.5" thickBot="1">
      <c r="A5249" s="30">
        <v>45444</v>
      </c>
      <c r="B5249" s="1" t="s">
        <v>13</v>
      </c>
      <c r="C5249" s="1" t="s">
        <v>290</v>
      </c>
      <c r="D5249" s="1" t="s">
        <v>76</v>
      </c>
      <c r="E5249" s="1" t="str">
        <f>+VLOOKUP(D5249,'[1]Exportar Hoja de Trabajo'!$B$2:$F$2549,2,0)</f>
        <v>RIONEGRO - JOSE M. CORDOVA</v>
      </c>
      <c r="F5249" s="1" t="s">
        <v>6</v>
      </c>
      <c r="G5249" s="1" t="s">
        <v>283</v>
      </c>
      <c r="H5249" s="1" t="s">
        <v>79</v>
      </c>
      <c r="I5249" s="5">
        <v>1</v>
      </c>
      <c r="J5249" s="1" t="s">
        <v>80</v>
      </c>
      <c r="K5249" s="1" t="s">
        <v>81</v>
      </c>
    </row>
    <row r="5250" spans="1:11" ht="13.5" thickBot="1">
      <c r="A5250" s="30">
        <v>45444</v>
      </c>
      <c r="B5250" s="1" t="s">
        <v>13</v>
      </c>
      <c r="C5250" s="1" t="s">
        <v>290</v>
      </c>
      <c r="D5250" s="1" t="s">
        <v>76</v>
      </c>
      <c r="E5250" s="1" t="str">
        <f>+VLOOKUP(D5250,'[1]Exportar Hoja de Trabajo'!$B$2:$F$2549,2,0)</f>
        <v>RIONEGRO - JOSE M. CORDOVA</v>
      </c>
      <c r="F5250" s="1" t="s">
        <v>65</v>
      </c>
      <c r="G5250" s="1" t="s">
        <v>66</v>
      </c>
      <c r="H5250" s="1" t="s">
        <v>29</v>
      </c>
      <c r="I5250" s="5">
        <v>2</v>
      </c>
      <c r="J5250" s="1" t="s">
        <v>77</v>
      </c>
      <c r="K5250" s="1" t="s">
        <v>78</v>
      </c>
    </row>
    <row r="5251" spans="1:11" ht="13.5" thickBot="1">
      <c r="A5251" s="30">
        <v>45444</v>
      </c>
      <c r="B5251" s="1" t="s">
        <v>13</v>
      </c>
      <c r="C5251" s="1" t="s">
        <v>290</v>
      </c>
      <c r="D5251" s="1" t="s">
        <v>76</v>
      </c>
      <c r="E5251" s="1" t="str">
        <f>+VLOOKUP(D5251,'[1]Exportar Hoja de Trabajo'!$B$2:$F$2549,2,0)</f>
        <v>RIONEGRO - JOSE M. CORDOVA</v>
      </c>
      <c r="F5251" s="1" t="s">
        <v>65</v>
      </c>
      <c r="G5251" s="1" t="s">
        <v>66</v>
      </c>
      <c r="H5251" s="1" t="s">
        <v>49</v>
      </c>
      <c r="I5251" s="5">
        <v>1</v>
      </c>
      <c r="J5251" s="1" t="s">
        <v>50</v>
      </c>
      <c r="K5251" s="1" t="s">
        <v>51</v>
      </c>
    </row>
    <row r="5252" spans="1:11" ht="13.5" thickBot="1">
      <c r="A5252" s="30">
        <v>45444</v>
      </c>
      <c r="B5252" s="1" t="s">
        <v>13</v>
      </c>
      <c r="C5252" s="1" t="s">
        <v>290</v>
      </c>
      <c r="D5252" s="1" t="s">
        <v>76</v>
      </c>
      <c r="E5252" s="1" t="str">
        <f>+VLOOKUP(D5252,'[1]Exportar Hoja de Trabajo'!$B$2:$F$2549,2,0)</f>
        <v>RIONEGRO - JOSE M. CORDOVA</v>
      </c>
      <c r="F5252" s="1" t="s">
        <v>18</v>
      </c>
      <c r="G5252" s="1" t="s">
        <v>19</v>
      </c>
      <c r="H5252" s="1" t="s">
        <v>29</v>
      </c>
      <c r="I5252" s="5">
        <v>16</v>
      </c>
      <c r="J5252" s="1" t="s">
        <v>82</v>
      </c>
      <c r="K5252" s="1" t="s">
        <v>83</v>
      </c>
    </row>
    <row r="5253" spans="1:11" ht="13.5" thickBot="1">
      <c r="A5253" s="30">
        <v>45444</v>
      </c>
      <c r="B5253" s="1" t="s">
        <v>13</v>
      </c>
      <c r="C5253" s="1" t="s">
        <v>290</v>
      </c>
      <c r="D5253" s="1" t="s">
        <v>76</v>
      </c>
      <c r="E5253" s="1" t="str">
        <f>+VLOOKUP(D5253,'[1]Exportar Hoja de Trabajo'!$B$2:$F$2549,2,0)</f>
        <v>RIONEGRO - JOSE M. CORDOVA</v>
      </c>
      <c r="F5253" s="1" t="s">
        <v>18</v>
      </c>
      <c r="G5253" s="1" t="s">
        <v>19</v>
      </c>
      <c r="H5253" s="1" t="s">
        <v>20</v>
      </c>
      <c r="I5253" s="5">
        <v>7</v>
      </c>
      <c r="J5253" s="1" t="s">
        <v>167</v>
      </c>
      <c r="K5253" s="1" t="s">
        <v>168</v>
      </c>
    </row>
    <row r="5254" spans="1:11" ht="13.5" thickBot="1">
      <c r="A5254" s="30">
        <v>45444</v>
      </c>
      <c r="B5254" s="1" t="s">
        <v>13</v>
      </c>
      <c r="C5254" s="1" t="s">
        <v>290</v>
      </c>
      <c r="D5254" s="1" t="s">
        <v>76</v>
      </c>
      <c r="E5254" s="1" t="str">
        <f>+VLOOKUP(D5254,'[1]Exportar Hoja de Trabajo'!$B$2:$F$2549,2,0)</f>
        <v>RIONEGRO - JOSE M. CORDOVA</v>
      </c>
      <c r="F5254" s="1" t="s">
        <v>18</v>
      </c>
      <c r="G5254" s="1" t="s">
        <v>19</v>
      </c>
      <c r="H5254" s="1" t="s">
        <v>126</v>
      </c>
      <c r="I5254" s="5">
        <v>6</v>
      </c>
      <c r="J5254" s="1" t="s">
        <v>127</v>
      </c>
      <c r="K5254" s="1" t="s">
        <v>128</v>
      </c>
    </row>
    <row r="5255" spans="1:11" ht="13.5" thickBot="1">
      <c r="A5255" s="30">
        <v>45444</v>
      </c>
      <c r="B5255" s="1" t="s">
        <v>13</v>
      </c>
      <c r="C5255" s="1" t="s">
        <v>290</v>
      </c>
      <c r="D5255" s="1" t="s">
        <v>76</v>
      </c>
      <c r="E5255" s="1" t="str">
        <f>+VLOOKUP(D5255,'[1]Exportar Hoja de Trabajo'!$B$2:$F$2549,2,0)</f>
        <v>RIONEGRO - JOSE M. CORDOVA</v>
      </c>
      <c r="F5255" s="1" t="s">
        <v>23</v>
      </c>
      <c r="G5255" s="1" t="s">
        <v>24</v>
      </c>
      <c r="H5255" s="1" t="s">
        <v>29</v>
      </c>
      <c r="I5255" s="5">
        <v>2360</v>
      </c>
      <c r="J5255" s="1" t="s">
        <v>46</v>
      </c>
      <c r="K5255" s="1" t="s">
        <v>47</v>
      </c>
    </row>
    <row r="5256" spans="1:11" ht="13.5" thickBot="1">
      <c r="A5256" s="30">
        <v>45444</v>
      </c>
      <c r="B5256" s="1" t="s">
        <v>13</v>
      </c>
      <c r="C5256" s="1" t="s">
        <v>290</v>
      </c>
      <c r="D5256" s="1" t="s">
        <v>76</v>
      </c>
      <c r="E5256" s="1" t="str">
        <f>+VLOOKUP(D5256,'[1]Exportar Hoja de Trabajo'!$B$2:$F$2549,2,0)</f>
        <v>RIONEGRO - JOSE M. CORDOVA</v>
      </c>
      <c r="F5256" s="1" t="s">
        <v>23</v>
      </c>
      <c r="G5256" s="1" t="s">
        <v>24</v>
      </c>
      <c r="H5256" s="1" t="s">
        <v>29</v>
      </c>
      <c r="I5256" s="5">
        <v>29</v>
      </c>
      <c r="J5256" s="1" t="s">
        <v>109</v>
      </c>
      <c r="K5256" s="1" t="s">
        <v>110</v>
      </c>
    </row>
    <row r="5257" spans="1:11" ht="13.5" thickBot="1">
      <c r="A5257" s="30">
        <v>45444</v>
      </c>
      <c r="B5257" s="1" t="s">
        <v>13</v>
      </c>
      <c r="C5257" s="1" t="s">
        <v>290</v>
      </c>
      <c r="D5257" s="1" t="s">
        <v>76</v>
      </c>
      <c r="E5257" s="1" t="str">
        <f>+VLOOKUP(D5257,'[1]Exportar Hoja de Trabajo'!$B$2:$F$2549,2,0)</f>
        <v>RIONEGRO - JOSE M. CORDOVA</v>
      </c>
      <c r="F5257" s="1" t="s">
        <v>23</v>
      </c>
      <c r="G5257" s="1" t="s">
        <v>24</v>
      </c>
      <c r="H5257" s="1" t="s">
        <v>79</v>
      </c>
      <c r="I5257" s="5">
        <v>4</v>
      </c>
      <c r="J5257" s="1" t="s">
        <v>46</v>
      </c>
      <c r="K5257" s="1" t="s">
        <v>47</v>
      </c>
    </row>
    <row r="5258" spans="1:11" ht="13.5" thickBot="1">
      <c r="A5258" s="30">
        <v>45444</v>
      </c>
      <c r="B5258" s="1" t="s">
        <v>13</v>
      </c>
      <c r="C5258" s="1" t="s">
        <v>290</v>
      </c>
      <c r="D5258" s="1" t="s">
        <v>76</v>
      </c>
      <c r="E5258" s="1" t="str">
        <f>+VLOOKUP(D5258,'[1]Exportar Hoja de Trabajo'!$B$2:$F$2549,2,0)</f>
        <v>RIONEGRO - JOSE M. CORDOVA</v>
      </c>
      <c r="F5258" s="1" t="s">
        <v>27</v>
      </c>
      <c r="G5258" s="1" t="s">
        <v>28</v>
      </c>
      <c r="H5258" s="1" t="s">
        <v>29</v>
      </c>
      <c r="I5258" s="5">
        <v>1760</v>
      </c>
      <c r="J5258" s="1" t="s">
        <v>46</v>
      </c>
      <c r="K5258" s="1" t="s">
        <v>47</v>
      </c>
    </row>
    <row r="5259" spans="1:11" ht="13.5" thickBot="1">
      <c r="A5259" s="30">
        <v>45444</v>
      </c>
      <c r="B5259" s="1" t="s">
        <v>13</v>
      </c>
      <c r="C5259" s="1" t="s">
        <v>290</v>
      </c>
      <c r="D5259" s="1" t="s">
        <v>76</v>
      </c>
      <c r="E5259" s="1" t="str">
        <f>+VLOOKUP(D5259,'[1]Exportar Hoja de Trabajo'!$B$2:$F$2549,2,0)</f>
        <v>RIONEGRO - JOSE M. CORDOVA</v>
      </c>
      <c r="F5259" s="1" t="s">
        <v>27</v>
      </c>
      <c r="G5259" s="1" t="s">
        <v>28</v>
      </c>
      <c r="H5259" s="1" t="s">
        <v>29</v>
      </c>
      <c r="I5259" s="5">
        <v>12</v>
      </c>
      <c r="J5259" s="1" t="s">
        <v>82</v>
      </c>
      <c r="K5259" s="1" t="s">
        <v>83</v>
      </c>
    </row>
    <row r="5260" spans="1:11" ht="13.5" thickBot="1">
      <c r="A5260" s="30">
        <v>45444</v>
      </c>
      <c r="B5260" s="1" t="s">
        <v>13</v>
      </c>
      <c r="C5260" s="1" t="s">
        <v>290</v>
      </c>
      <c r="D5260" s="1" t="s">
        <v>76</v>
      </c>
      <c r="E5260" s="1" t="str">
        <f>+VLOOKUP(D5260,'[1]Exportar Hoja de Trabajo'!$B$2:$F$2549,2,0)</f>
        <v>RIONEGRO - JOSE M. CORDOVA</v>
      </c>
      <c r="F5260" s="1" t="s">
        <v>38</v>
      </c>
      <c r="G5260" s="1" t="s">
        <v>39</v>
      </c>
      <c r="H5260" s="1" t="s">
        <v>45</v>
      </c>
      <c r="I5260" s="5">
        <v>17</v>
      </c>
      <c r="J5260" s="1" t="s">
        <v>34</v>
      </c>
      <c r="K5260" s="1" t="s">
        <v>35</v>
      </c>
    </row>
    <row r="5261" spans="1:11" ht="13.5" thickBot="1">
      <c r="A5261" s="30">
        <v>45444</v>
      </c>
      <c r="B5261" s="1" t="s">
        <v>13</v>
      </c>
      <c r="C5261" s="1" t="s">
        <v>290</v>
      </c>
      <c r="D5261" s="1" t="s">
        <v>76</v>
      </c>
      <c r="E5261" s="1" t="str">
        <f>+VLOOKUP(D5261,'[1]Exportar Hoja de Trabajo'!$B$2:$F$2549,2,0)</f>
        <v>RIONEGRO - JOSE M. CORDOVA</v>
      </c>
      <c r="F5261" s="1" t="s">
        <v>38</v>
      </c>
      <c r="G5261" s="1" t="s">
        <v>39</v>
      </c>
      <c r="H5261" s="1" t="s">
        <v>49</v>
      </c>
      <c r="I5261" s="5">
        <v>23</v>
      </c>
      <c r="J5261" s="1" t="s">
        <v>50</v>
      </c>
      <c r="K5261" s="1" t="s">
        <v>51</v>
      </c>
    </row>
    <row r="5262" spans="1:11" ht="13.5" thickBot="1">
      <c r="A5262" s="30">
        <v>45444</v>
      </c>
      <c r="B5262" s="1" t="s">
        <v>13</v>
      </c>
      <c r="C5262" s="1" t="s">
        <v>290</v>
      </c>
      <c r="D5262" s="1" t="s">
        <v>76</v>
      </c>
      <c r="E5262" s="1" t="str">
        <f>+VLOOKUP(D5262,'[1]Exportar Hoja de Trabajo'!$B$2:$F$2549,2,0)</f>
        <v>RIONEGRO - JOSE M. CORDOVA</v>
      </c>
      <c r="F5262" s="1" t="s">
        <v>38</v>
      </c>
      <c r="G5262" s="1" t="s">
        <v>39</v>
      </c>
      <c r="H5262" s="1" t="s">
        <v>20</v>
      </c>
      <c r="I5262" s="5">
        <v>1</v>
      </c>
      <c r="J5262" s="1" t="s">
        <v>167</v>
      </c>
      <c r="K5262" s="1" t="s">
        <v>168</v>
      </c>
    </row>
    <row r="5263" spans="1:11" ht="13.5" thickBot="1">
      <c r="A5263" s="30">
        <v>45444</v>
      </c>
      <c r="B5263" s="1" t="s">
        <v>13</v>
      </c>
      <c r="C5263" s="1" t="s">
        <v>290</v>
      </c>
      <c r="D5263" s="1" t="s">
        <v>84</v>
      </c>
      <c r="E5263" s="1" t="str">
        <f>+VLOOKUP(D5263,'[1]Exportar Hoja de Trabajo'!$B$2:$F$2549,2,0)</f>
        <v>MONTERIA - LOS GARZONES</v>
      </c>
      <c r="F5263" s="1" t="s">
        <v>65</v>
      </c>
      <c r="G5263" s="1" t="s">
        <v>66</v>
      </c>
      <c r="H5263" s="1" t="s">
        <v>45</v>
      </c>
      <c r="I5263" s="5">
        <v>4</v>
      </c>
      <c r="J5263" s="1" t="s">
        <v>46</v>
      </c>
      <c r="K5263" s="1" t="s">
        <v>47</v>
      </c>
    </row>
    <row r="5264" spans="1:11" ht="13.5" thickBot="1">
      <c r="A5264" s="30">
        <v>45444</v>
      </c>
      <c r="B5264" s="1" t="s">
        <v>13</v>
      </c>
      <c r="C5264" s="1" t="s">
        <v>290</v>
      </c>
      <c r="D5264" s="1" t="s">
        <v>84</v>
      </c>
      <c r="E5264" s="1" t="str">
        <f>+VLOOKUP(D5264,'[1]Exportar Hoja de Trabajo'!$B$2:$F$2549,2,0)</f>
        <v>MONTERIA - LOS GARZONES</v>
      </c>
      <c r="F5264" s="1" t="s">
        <v>27</v>
      </c>
      <c r="G5264" s="1" t="s">
        <v>28</v>
      </c>
      <c r="H5264" s="1" t="s">
        <v>45</v>
      </c>
      <c r="I5264" s="5">
        <v>20</v>
      </c>
      <c r="J5264" s="1" t="s">
        <v>46</v>
      </c>
      <c r="K5264" s="1" t="s">
        <v>47</v>
      </c>
    </row>
    <row r="5265" spans="1:11" ht="13.5" thickBot="1">
      <c r="A5265" s="30">
        <v>45444</v>
      </c>
      <c r="B5265" s="1" t="s">
        <v>13</v>
      </c>
      <c r="C5265" s="1" t="s">
        <v>290</v>
      </c>
      <c r="D5265" s="1" t="s">
        <v>84</v>
      </c>
      <c r="E5265" s="1" t="str">
        <f>+VLOOKUP(D5265,'[1]Exportar Hoja de Trabajo'!$B$2:$F$2549,2,0)</f>
        <v>MONTERIA - LOS GARZONES</v>
      </c>
      <c r="F5265" s="1" t="s">
        <v>40</v>
      </c>
      <c r="G5265" s="1" t="s">
        <v>41</v>
      </c>
      <c r="H5265" s="1" t="s">
        <v>29</v>
      </c>
      <c r="I5265" s="5">
        <v>294</v>
      </c>
      <c r="J5265" s="1" t="s">
        <v>30</v>
      </c>
      <c r="K5265" s="1" t="s">
        <v>488</v>
      </c>
    </row>
    <row r="5266" spans="1:11" ht="13.5" thickBot="1">
      <c r="A5266" s="30">
        <v>45444</v>
      </c>
      <c r="B5266" s="1" t="s">
        <v>13</v>
      </c>
      <c r="C5266" s="1" t="s">
        <v>290</v>
      </c>
      <c r="D5266" s="1" t="s">
        <v>85</v>
      </c>
      <c r="E5266" s="1" t="str">
        <f>+VLOOKUP(D5266,'[1]Exportar Hoja de Trabajo'!$B$2:$F$2549,2,0)</f>
        <v>NEIVA - BENITO SALAS</v>
      </c>
      <c r="F5266" s="1" t="s">
        <v>18</v>
      </c>
      <c r="G5266" s="1" t="s">
        <v>19</v>
      </c>
      <c r="H5266" s="1" t="s">
        <v>29</v>
      </c>
      <c r="I5266" s="5">
        <v>30</v>
      </c>
      <c r="J5266" s="1" t="s">
        <v>30</v>
      </c>
      <c r="K5266" s="1" t="s">
        <v>488</v>
      </c>
    </row>
    <row r="5267" spans="1:11" ht="13.5" thickBot="1">
      <c r="A5267" s="30">
        <v>45444</v>
      </c>
      <c r="B5267" s="1" t="s">
        <v>13</v>
      </c>
      <c r="C5267" s="1" t="s">
        <v>290</v>
      </c>
      <c r="D5267" s="1" t="s">
        <v>85</v>
      </c>
      <c r="E5267" s="1" t="str">
        <f>+VLOOKUP(D5267,'[1]Exportar Hoja de Trabajo'!$B$2:$F$2549,2,0)</f>
        <v>NEIVA - BENITO SALAS</v>
      </c>
      <c r="F5267" s="1" t="s">
        <v>23</v>
      </c>
      <c r="G5267" s="1" t="s">
        <v>24</v>
      </c>
      <c r="H5267" s="1" t="s">
        <v>29</v>
      </c>
      <c r="I5267" s="5">
        <v>29</v>
      </c>
      <c r="J5267" s="1" t="s">
        <v>30</v>
      </c>
      <c r="K5267" s="1" t="s">
        <v>488</v>
      </c>
    </row>
    <row r="5268" spans="1:11" ht="13.5" thickBot="1">
      <c r="A5268" s="30">
        <v>45444</v>
      </c>
      <c r="B5268" s="1" t="s">
        <v>13</v>
      </c>
      <c r="C5268" s="1" t="s">
        <v>290</v>
      </c>
      <c r="D5268" s="1" t="s">
        <v>85</v>
      </c>
      <c r="E5268" s="1" t="str">
        <f>+VLOOKUP(D5268,'[1]Exportar Hoja de Trabajo'!$B$2:$F$2549,2,0)</f>
        <v>NEIVA - BENITO SALAS</v>
      </c>
      <c r="F5268" s="1" t="s">
        <v>27</v>
      </c>
      <c r="G5268" s="1" t="s">
        <v>28</v>
      </c>
      <c r="H5268" s="1" t="s">
        <v>29</v>
      </c>
      <c r="I5268" s="5">
        <v>60</v>
      </c>
      <c r="J5268" s="1" t="s">
        <v>46</v>
      </c>
      <c r="K5268" s="1" t="s">
        <v>47</v>
      </c>
    </row>
    <row r="5269" spans="1:11" ht="13.5" thickBot="1">
      <c r="A5269" s="30">
        <v>45444</v>
      </c>
      <c r="B5269" s="1" t="s">
        <v>13</v>
      </c>
      <c r="C5269" s="1" t="s">
        <v>290</v>
      </c>
      <c r="D5269" s="1" t="s">
        <v>85</v>
      </c>
      <c r="E5269" s="1" t="str">
        <f>+VLOOKUP(D5269,'[1]Exportar Hoja de Trabajo'!$B$2:$F$2549,2,0)</f>
        <v>NEIVA - BENITO SALAS</v>
      </c>
      <c r="F5269" s="1" t="s">
        <v>40</v>
      </c>
      <c r="G5269" s="1" t="s">
        <v>41</v>
      </c>
      <c r="H5269" s="1" t="s">
        <v>29</v>
      </c>
      <c r="I5269" s="5">
        <v>67</v>
      </c>
      <c r="J5269" s="1" t="s">
        <v>30</v>
      </c>
      <c r="K5269" s="1" t="s">
        <v>488</v>
      </c>
    </row>
    <row r="5270" spans="1:11" ht="13.5" thickBot="1">
      <c r="A5270" s="30">
        <v>45444</v>
      </c>
      <c r="B5270" s="1" t="s">
        <v>13</v>
      </c>
      <c r="C5270" s="1" t="s">
        <v>290</v>
      </c>
      <c r="D5270" s="1" t="s">
        <v>85</v>
      </c>
      <c r="E5270" s="1" t="str">
        <f>+VLOOKUP(D5270,'[1]Exportar Hoja de Trabajo'!$B$2:$F$2549,2,0)</f>
        <v>NEIVA - BENITO SALAS</v>
      </c>
      <c r="F5270" s="1" t="s">
        <v>59</v>
      </c>
      <c r="G5270" s="1" t="s">
        <v>60</v>
      </c>
      <c r="H5270" s="1" t="s">
        <v>29</v>
      </c>
      <c r="I5270" s="5">
        <v>14</v>
      </c>
      <c r="J5270" s="1" t="s">
        <v>30</v>
      </c>
      <c r="K5270" s="1" t="s">
        <v>488</v>
      </c>
    </row>
    <row r="5271" spans="1:11" ht="13.5" thickBot="1">
      <c r="A5271" s="30">
        <v>45444</v>
      </c>
      <c r="B5271" s="1" t="s">
        <v>13</v>
      </c>
      <c r="C5271" s="1" t="s">
        <v>290</v>
      </c>
      <c r="D5271" s="1" t="s">
        <v>86</v>
      </c>
      <c r="E5271" s="1" t="str">
        <f>+VLOOKUP(D5271,'[1]Exportar Hoja de Trabajo'!$B$2:$F$2549,2,0)</f>
        <v>PEREIRA - MATECAÑA</v>
      </c>
      <c r="F5271" s="1" t="s">
        <v>32</v>
      </c>
      <c r="G5271" s="1" t="s">
        <v>33</v>
      </c>
      <c r="H5271" s="1" t="s">
        <v>15</v>
      </c>
      <c r="I5271" s="5">
        <v>39</v>
      </c>
      <c r="J5271" s="1" t="s">
        <v>25</v>
      </c>
      <c r="K5271" s="1" t="s">
        <v>26</v>
      </c>
    </row>
    <row r="5272" spans="1:11" ht="13.5" thickBot="1">
      <c r="A5272" s="30">
        <v>45444</v>
      </c>
      <c r="B5272" s="1" t="s">
        <v>13</v>
      </c>
      <c r="C5272" s="1" t="s">
        <v>290</v>
      </c>
      <c r="D5272" s="1" t="s">
        <v>86</v>
      </c>
      <c r="E5272" s="1" t="str">
        <f>+VLOOKUP(D5272,'[1]Exportar Hoja de Trabajo'!$B$2:$F$2549,2,0)</f>
        <v>PEREIRA - MATECAÑA</v>
      </c>
      <c r="F5272" s="1" t="s">
        <v>6</v>
      </c>
      <c r="G5272" s="1" t="s">
        <v>283</v>
      </c>
      <c r="H5272" s="1" t="s">
        <v>45</v>
      </c>
      <c r="I5272" s="5">
        <v>136</v>
      </c>
      <c r="J5272" s="1" t="s">
        <v>46</v>
      </c>
      <c r="K5272" s="1" t="s">
        <v>47</v>
      </c>
    </row>
    <row r="5273" spans="1:11" ht="13.5" thickBot="1">
      <c r="A5273" s="30">
        <v>45444</v>
      </c>
      <c r="B5273" s="1" t="s">
        <v>13</v>
      </c>
      <c r="C5273" s="1" t="s">
        <v>290</v>
      </c>
      <c r="D5273" s="1" t="s">
        <v>86</v>
      </c>
      <c r="E5273" s="1" t="str">
        <f>+VLOOKUP(D5273,'[1]Exportar Hoja de Trabajo'!$B$2:$F$2549,2,0)</f>
        <v>PEREIRA - MATECAÑA</v>
      </c>
      <c r="F5273" s="1" t="s">
        <v>65</v>
      </c>
      <c r="G5273" s="1" t="s">
        <v>66</v>
      </c>
      <c r="H5273" s="1" t="s">
        <v>29</v>
      </c>
      <c r="I5273" s="5">
        <v>9</v>
      </c>
      <c r="J5273" s="1" t="s">
        <v>30</v>
      </c>
      <c r="K5273" s="1" t="s">
        <v>488</v>
      </c>
    </row>
    <row r="5274" spans="1:11" ht="13.5" thickBot="1">
      <c r="A5274" s="30">
        <v>45444</v>
      </c>
      <c r="B5274" s="1" t="s">
        <v>13</v>
      </c>
      <c r="C5274" s="1" t="s">
        <v>290</v>
      </c>
      <c r="D5274" s="1" t="s">
        <v>86</v>
      </c>
      <c r="E5274" s="1" t="str">
        <f>+VLOOKUP(D5274,'[1]Exportar Hoja de Trabajo'!$B$2:$F$2549,2,0)</f>
        <v>PEREIRA - MATECAÑA</v>
      </c>
      <c r="F5274" s="1" t="s">
        <v>23</v>
      </c>
      <c r="G5274" s="1" t="s">
        <v>24</v>
      </c>
      <c r="H5274" s="1" t="s">
        <v>45</v>
      </c>
      <c r="I5274" s="5">
        <v>32</v>
      </c>
      <c r="J5274" s="1" t="s">
        <v>42</v>
      </c>
      <c r="K5274" s="1" t="s">
        <v>43</v>
      </c>
    </row>
    <row r="5275" spans="1:11" ht="13.5" thickBot="1">
      <c r="A5275" s="30">
        <v>45444</v>
      </c>
      <c r="B5275" s="1" t="s">
        <v>13</v>
      </c>
      <c r="C5275" s="1" t="s">
        <v>290</v>
      </c>
      <c r="D5275" s="1" t="s">
        <v>86</v>
      </c>
      <c r="E5275" s="1" t="str">
        <f>+VLOOKUP(D5275,'[1]Exportar Hoja de Trabajo'!$B$2:$F$2549,2,0)</f>
        <v>PEREIRA - MATECAÑA</v>
      </c>
      <c r="F5275" s="1" t="s">
        <v>27</v>
      </c>
      <c r="G5275" s="1" t="s">
        <v>28</v>
      </c>
      <c r="H5275" s="1" t="s">
        <v>45</v>
      </c>
      <c r="I5275" s="5">
        <v>29</v>
      </c>
      <c r="J5275" s="1" t="s">
        <v>42</v>
      </c>
      <c r="K5275" s="1" t="s">
        <v>43</v>
      </c>
    </row>
    <row r="5276" spans="1:11" ht="13.5" thickBot="1">
      <c r="A5276" s="30">
        <v>45444</v>
      </c>
      <c r="B5276" s="1" t="s">
        <v>13</v>
      </c>
      <c r="C5276" s="1" t="s">
        <v>290</v>
      </c>
      <c r="D5276" s="1" t="s">
        <v>86</v>
      </c>
      <c r="E5276" s="1" t="str">
        <f>+VLOOKUP(D5276,'[1]Exportar Hoja de Trabajo'!$B$2:$F$2549,2,0)</f>
        <v>PEREIRA - MATECAÑA</v>
      </c>
      <c r="F5276" s="1" t="s">
        <v>40</v>
      </c>
      <c r="G5276" s="1" t="s">
        <v>41</v>
      </c>
      <c r="H5276" s="1" t="s">
        <v>45</v>
      </c>
      <c r="I5276" s="5">
        <v>46</v>
      </c>
      <c r="J5276" s="1" t="s">
        <v>46</v>
      </c>
      <c r="K5276" s="1" t="s">
        <v>47</v>
      </c>
    </row>
    <row r="5277" spans="1:11" ht="13.5" thickBot="1">
      <c r="A5277" s="30">
        <v>45444</v>
      </c>
      <c r="B5277" s="1" t="s">
        <v>13</v>
      </c>
      <c r="C5277" s="1" t="s">
        <v>290</v>
      </c>
      <c r="D5277" s="1" t="s">
        <v>86</v>
      </c>
      <c r="E5277" s="1" t="str">
        <f>+VLOOKUP(D5277,'[1]Exportar Hoja de Trabajo'!$B$2:$F$2549,2,0)</f>
        <v>PEREIRA - MATECAÑA</v>
      </c>
      <c r="F5277" s="1" t="s">
        <v>59</v>
      </c>
      <c r="G5277" s="1" t="s">
        <v>60</v>
      </c>
      <c r="H5277" s="1" t="s">
        <v>49</v>
      </c>
      <c r="I5277" s="5">
        <v>1</v>
      </c>
      <c r="J5277" s="1" t="s">
        <v>50</v>
      </c>
      <c r="K5277" s="1" t="s">
        <v>51</v>
      </c>
    </row>
    <row r="5278" spans="1:11" ht="13.5" thickBot="1">
      <c r="A5278" s="30">
        <v>45444</v>
      </c>
      <c r="B5278" s="1" t="s">
        <v>13</v>
      </c>
      <c r="C5278" s="1" t="s">
        <v>290</v>
      </c>
      <c r="D5278" s="1" t="s">
        <v>87</v>
      </c>
      <c r="E5278" s="1" t="str">
        <f>+VLOOKUP(D5278,'[1]Exportar Hoja de Trabajo'!$B$2:$F$2549,2,0)</f>
        <v>PASTO - ANTONIO NARIQO</v>
      </c>
      <c r="F5278" s="1" t="s">
        <v>18</v>
      </c>
      <c r="G5278" s="1" t="s">
        <v>19</v>
      </c>
      <c r="H5278" s="1" t="s">
        <v>45</v>
      </c>
      <c r="I5278" s="5">
        <v>15</v>
      </c>
      <c r="J5278" s="1" t="s">
        <v>46</v>
      </c>
      <c r="K5278" s="1" t="s">
        <v>47</v>
      </c>
    </row>
    <row r="5279" spans="1:11" ht="13.5" thickBot="1">
      <c r="A5279" s="30">
        <v>45444</v>
      </c>
      <c r="B5279" s="1" t="s">
        <v>13</v>
      </c>
      <c r="C5279" s="1" t="s">
        <v>290</v>
      </c>
      <c r="D5279" s="1" t="s">
        <v>87</v>
      </c>
      <c r="E5279" s="1" t="str">
        <f>+VLOOKUP(D5279,'[1]Exportar Hoja de Trabajo'!$B$2:$F$2549,2,0)</f>
        <v>PASTO - ANTONIO NARIQO</v>
      </c>
      <c r="F5279" s="1" t="s">
        <v>27</v>
      </c>
      <c r="G5279" s="1" t="s">
        <v>28</v>
      </c>
      <c r="H5279" s="1" t="s">
        <v>29</v>
      </c>
      <c r="I5279" s="5">
        <v>128</v>
      </c>
      <c r="J5279" s="1" t="s">
        <v>46</v>
      </c>
      <c r="K5279" s="1" t="s">
        <v>47</v>
      </c>
    </row>
    <row r="5280" spans="1:11" ht="13.5" thickBot="1">
      <c r="A5280" s="30">
        <v>45444</v>
      </c>
      <c r="B5280" s="1" t="s">
        <v>13</v>
      </c>
      <c r="C5280" s="1" t="s">
        <v>290</v>
      </c>
      <c r="D5280" s="1" t="s">
        <v>88</v>
      </c>
      <c r="E5280" s="1" t="str">
        <f>+VLOOKUP(D5280,'[1]Exportar Hoja de Trabajo'!$B$2:$F$2549,2,0)</f>
        <v>ALMIRANTE PADILLA</v>
      </c>
      <c r="F5280" s="1" t="s">
        <v>65</v>
      </c>
      <c r="G5280" s="1" t="s">
        <v>66</v>
      </c>
      <c r="H5280" s="1" t="s">
        <v>29</v>
      </c>
      <c r="I5280" s="5">
        <v>6</v>
      </c>
      <c r="J5280" s="1" t="s">
        <v>46</v>
      </c>
      <c r="K5280" s="1" t="s">
        <v>47</v>
      </c>
    </row>
    <row r="5281" spans="1:11" ht="13.5" thickBot="1">
      <c r="A5281" s="30">
        <v>45444</v>
      </c>
      <c r="B5281" s="1" t="s">
        <v>13</v>
      </c>
      <c r="C5281" s="1" t="s">
        <v>290</v>
      </c>
      <c r="D5281" s="1" t="s">
        <v>88</v>
      </c>
      <c r="E5281" s="1" t="str">
        <f>+VLOOKUP(D5281,'[1]Exportar Hoja de Trabajo'!$B$2:$F$2549,2,0)</f>
        <v>ALMIRANTE PADILLA</v>
      </c>
      <c r="F5281" s="1" t="s">
        <v>65</v>
      </c>
      <c r="G5281" s="1" t="s">
        <v>66</v>
      </c>
      <c r="H5281" s="1" t="s">
        <v>29</v>
      </c>
      <c r="I5281" s="5">
        <v>1</v>
      </c>
      <c r="J5281" s="1" t="s">
        <v>30</v>
      </c>
      <c r="K5281" s="1" t="s">
        <v>488</v>
      </c>
    </row>
    <row r="5282" spans="1:11" ht="13.5" thickBot="1">
      <c r="A5282" s="30">
        <v>45444</v>
      </c>
      <c r="B5282" s="1" t="s">
        <v>13</v>
      </c>
      <c r="C5282" s="1" t="s">
        <v>290</v>
      </c>
      <c r="D5282" s="1" t="s">
        <v>88</v>
      </c>
      <c r="E5282" s="1" t="str">
        <f>+VLOOKUP(D5282,'[1]Exportar Hoja de Trabajo'!$B$2:$F$2549,2,0)</f>
        <v>ALMIRANTE PADILLA</v>
      </c>
      <c r="F5282" s="1" t="s">
        <v>27</v>
      </c>
      <c r="G5282" s="1" t="s">
        <v>28</v>
      </c>
      <c r="H5282" s="1" t="s">
        <v>45</v>
      </c>
      <c r="I5282" s="5">
        <v>13</v>
      </c>
      <c r="J5282" s="1" t="s">
        <v>46</v>
      </c>
      <c r="K5282" s="1" t="s">
        <v>47</v>
      </c>
    </row>
    <row r="5283" spans="1:11" ht="13.5" thickBot="1">
      <c r="A5283" s="30">
        <v>45444</v>
      </c>
      <c r="B5283" s="1" t="s">
        <v>13</v>
      </c>
      <c r="C5283" s="1" t="s">
        <v>290</v>
      </c>
      <c r="D5283" s="1" t="s">
        <v>89</v>
      </c>
      <c r="E5283" s="1" t="str">
        <f>+VLOOKUP(D5283,'[1]Exportar Hoja de Trabajo'!$B$2:$F$2549,2,0)</f>
        <v>SIMON BOLIVAR</v>
      </c>
      <c r="F5283" s="1" t="s">
        <v>32</v>
      </c>
      <c r="G5283" s="1" t="s">
        <v>33</v>
      </c>
      <c r="H5283" s="1" t="s">
        <v>114</v>
      </c>
      <c r="I5283" s="5">
        <v>11</v>
      </c>
      <c r="J5283" s="1" t="s">
        <v>115</v>
      </c>
      <c r="K5283" s="1" t="s">
        <v>116</v>
      </c>
    </row>
    <row r="5284" spans="1:11" ht="13.5" thickBot="1">
      <c r="A5284" s="30">
        <v>45444</v>
      </c>
      <c r="B5284" s="1" t="s">
        <v>13</v>
      </c>
      <c r="C5284" s="1" t="s">
        <v>290</v>
      </c>
      <c r="D5284" s="1" t="s">
        <v>89</v>
      </c>
      <c r="E5284" s="1" t="str">
        <f>+VLOOKUP(D5284,'[1]Exportar Hoja de Trabajo'!$B$2:$F$2549,2,0)</f>
        <v>SIMON BOLIVAR</v>
      </c>
      <c r="F5284" s="1" t="s">
        <v>6</v>
      </c>
      <c r="G5284" s="1" t="s">
        <v>283</v>
      </c>
      <c r="H5284" s="1" t="s">
        <v>114</v>
      </c>
      <c r="I5284" s="5">
        <v>33</v>
      </c>
      <c r="J5284" s="1" t="s">
        <v>115</v>
      </c>
      <c r="K5284" s="1" t="s">
        <v>116</v>
      </c>
    </row>
    <row r="5285" spans="1:11" ht="13.5" thickBot="1">
      <c r="A5285" s="30">
        <v>45444</v>
      </c>
      <c r="B5285" s="1" t="s">
        <v>13</v>
      </c>
      <c r="C5285" s="1" t="s">
        <v>290</v>
      </c>
      <c r="D5285" s="1" t="s">
        <v>89</v>
      </c>
      <c r="E5285" s="1" t="str">
        <f>+VLOOKUP(D5285,'[1]Exportar Hoja de Trabajo'!$B$2:$F$2549,2,0)</f>
        <v>SIMON BOLIVAR</v>
      </c>
      <c r="F5285" s="1" t="s">
        <v>6</v>
      </c>
      <c r="G5285" s="1" t="s">
        <v>283</v>
      </c>
      <c r="H5285" s="1" t="s">
        <v>15</v>
      </c>
      <c r="I5285" s="5">
        <v>54</v>
      </c>
      <c r="J5285" s="1" t="s">
        <v>25</v>
      </c>
      <c r="K5285" s="1" t="s">
        <v>26</v>
      </c>
    </row>
    <row r="5286" spans="1:11" ht="13.5" thickBot="1">
      <c r="A5286" s="30">
        <v>45444</v>
      </c>
      <c r="B5286" s="1" t="s">
        <v>13</v>
      </c>
      <c r="C5286" s="1" t="s">
        <v>290</v>
      </c>
      <c r="D5286" s="1" t="s">
        <v>89</v>
      </c>
      <c r="E5286" s="1" t="str">
        <f>+VLOOKUP(D5286,'[1]Exportar Hoja de Trabajo'!$B$2:$F$2549,2,0)</f>
        <v>SIMON BOLIVAR</v>
      </c>
      <c r="F5286" s="1" t="s">
        <v>18</v>
      </c>
      <c r="G5286" s="1" t="s">
        <v>19</v>
      </c>
      <c r="H5286" s="1" t="s">
        <v>114</v>
      </c>
      <c r="I5286" s="5">
        <v>11</v>
      </c>
      <c r="J5286" s="1" t="s">
        <v>115</v>
      </c>
      <c r="K5286" s="1" t="s">
        <v>116</v>
      </c>
    </row>
    <row r="5287" spans="1:11" ht="13.5" thickBot="1">
      <c r="A5287" s="30">
        <v>45444</v>
      </c>
      <c r="B5287" s="1" t="s">
        <v>13</v>
      </c>
      <c r="C5287" s="1" t="s">
        <v>290</v>
      </c>
      <c r="D5287" s="1" t="s">
        <v>89</v>
      </c>
      <c r="E5287" s="1" t="str">
        <f>+VLOOKUP(D5287,'[1]Exportar Hoja de Trabajo'!$B$2:$F$2549,2,0)</f>
        <v>SIMON BOLIVAR</v>
      </c>
      <c r="F5287" s="1" t="s">
        <v>18</v>
      </c>
      <c r="G5287" s="1" t="s">
        <v>19</v>
      </c>
      <c r="H5287" s="1" t="s">
        <v>15</v>
      </c>
      <c r="I5287" s="5">
        <v>13</v>
      </c>
      <c r="J5287" s="1" t="s">
        <v>25</v>
      </c>
      <c r="K5287" s="1" t="s">
        <v>26</v>
      </c>
    </row>
    <row r="5288" spans="1:11" ht="13.5" thickBot="1">
      <c r="A5288" s="30">
        <v>45444</v>
      </c>
      <c r="B5288" s="1" t="s">
        <v>13</v>
      </c>
      <c r="C5288" s="1" t="s">
        <v>290</v>
      </c>
      <c r="D5288" s="1" t="s">
        <v>89</v>
      </c>
      <c r="E5288" s="1" t="str">
        <f>+VLOOKUP(D5288,'[1]Exportar Hoja de Trabajo'!$B$2:$F$2549,2,0)</f>
        <v>SIMON BOLIVAR</v>
      </c>
      <c r="F5288" s="1" t="s">
        <v>18</v>
      </c>
      <c r="G5288" s="1" t="s">
        <v>19</v>
      </c>
      <c r="H5288" s="1" t="s">
        <v>15</v>
      </c>
      <c r="I5288" s="5">
        <v>97</v>
      </c>
      <c r="J5288" s="1" t="s">
        <v>16</v>
      </c>
      <c r="K5288" s="1" t="s">
        <v>17</v>
      </c>
    </row>
    <row r="5289" spans="1:11" ht="13.5" thickBot="1">
      <c r="A5289" s="30">
        <v>45444</v>
      </c>
      <c r="B5289" s="1" t="s">
        <v>13</v>
      </c>
      <c r="C5289" s="1" t="s">
        <v>290</v>
      </c>
      <c r="D5289" s="1" t="s">
        <v>89</v>
      </c>
      <c r="E5289" s="1" t="str">
        <f>+VLOOKUP(D5289,'[1]Exportar Hoja de Trabajo'!$B$2:$F$2549,2,0)</f>
        <v>SIMON BOLIVAR</v>
      </c>
      <c r="F5289" s="1" t="s">
        <v>23</v>
      </c>
      <c r="G5289" s="1" t="s">
        <v>24</v>
      </c>
      <c r="H5289" s="1" t="s">
        <v>15</v>
      </c>
      <c r="I5289" s="5">
        <v>98</v>
      </c>
      <c r="J5289" s="1" t="s">
        <v>16</v>
      </c>
      <c r="K5289" s="1" t="s">
        <v>17</v>
      </c>
    </row>
    <row r="5290" spans="1:11" ht="13.5" thickBot="1">
      <c r="A5290" s="30">
        <v>45444</v>
      </c>
      <c r="B5290" s="1" t="s">
        <v>112</v>
      </c>
      <c r="C5290" s="1" t="s">
        <v>293</v>
      </c>
      <c r="D5290" s="1" t="s">
        <v>113</v>
      </c>
      <c r="E5290" s="1" t="str">
        <f>+VLOOKUP(D5290,'[1]Exportar Hoja de Trabajo'!$B$2:$F$2549,2,0)</f>
        <v>BARRANCABERMEJA-YARIGUIES</v>
      </c>
      <c r="F5290" s="1" t="s">
        <v>32</v>
      </c>
      <c r="G5290" s="1" t="s">
        <v>33</v>
      </c>
      <c r="H5290" s="1" t="s">
        <v>29</v>
      </c>
      <c r="I5290" s="5">
        <v>55</v>
      </c>
      <c r="J5290" s="1" t="s">
        <v>117</v>
      </c>
      <c r="K5290" s="1" t="s">
        <v>47</v>
      </c>
    </row>
    <row r="5291" spans="1:11" ht="13.5" thickBot="1">
      <c r="A5291" s="30">
        <v>45444</v>
      </c>
      <c r="B5291" s="1" t="s">
        <v>112</v>
      </c>
      <c r="C5291" s="1" t="s">
        <v>293</v>
      </c>
      <c r="D5291" s="1" t="s">
        <v>113</v>
      </c>
      <c r="E5291" s="1" t="str">
        <f>+VLOOKUP(D5291,'[1]Exportar Hoja de Trabajo'!$B$2:$F$2549,2,0)</f>
        <v>BARRANCABERMEJA-YARIGUIES</v>
      </c>
      <c r="F5291" s="1" t="s">
        <v>27</v>
      </c>
      <c r="G5291" s="1" t="s">
        <v>28</v>
      </c>
      <c r="H5291" s="1" t="s">
        <v>45</v>
      </c>
      <c r="I5291" s="5">
        <v>1</v>
      </c>
      <c r="J5291" s="1" t="s">
        <v>46</v>
      </c>
      <c r="K5291" s="1" t="s">
        <v>47</v>
      </c>
    </row>
    <row r="5292" spans="1:11" ht="13.5" thickBot="1">
      <c r="A5292" s="30">
        <v>45444</v>
      </c>
      <c r="B5292" s="1" t="s">
        <v>112</v>
      </c>
      <c r="C5292" s="1" t="s">
        <v>293</v>
      </c>
      <c r="D5292" s="1" t="s">
        <v>118</v>
      </c>
      <c r="E5292" s="1" t="str">
        <f>+VLOOKUP(D5292,'[1]Exportar Hoja de Trabajo'!$B$2:$F$2549,2,0)</f>
        <v>GUILLERMO LEON VALENCIA</v>
      </c>
      <c r="F5292" s="1" t="s">
        <v>59</v>
      </c>
      <c r="G5292" s="1" t="s">
        <v>60</v>
      </c>
      <c r="H5292" s="1" t="s">
        <v>29</v>
      </c>
      <c r="I5292" s="5">
        <v>30</v>
      </c>
      <c r="J5292" s="1" t="s">
        <v>46</v>
      </c>
      <c r="K5292" s="1" t="s">
        <v>47</v>
      </c>
    </row>
    <row r="5293" spans="1:11" ht="13.5" thickBot="1">
      <c r="A5293" s="30">
        <v>45444</v>
      </c>
      <c r="B5293" s="1" t="s">
        <v>112</v>
      </c>
      <c r="C5293" s="1" t="s">
        <v>293</v>
      </c>
      <c r="D5293" s="1" t="s">
        <v>118</v>
      </c>
      <c r="E5293" s="1" t="str">
        <f>+VLOOKUP(D5293,'[1]Exportar Hoja de Trabajo'!$B$2:$F$2549,2,0)</f>
        <v>GUILLERMO LEON VALENCIA</v>
      </c>
      <c r="F5293" s="1" t="s">
        <v>23</v>
      </c>
      <c r="G5293" s="1" t="s">
        <v>24</v>
      </c>
      <c r="H5293" s="1" t="s">
        <v>114</v>
      </c>
      <c r="I5293" s="5">
        <v>41</v>
      </c>
      <c r="J5293" s="1" t="s">
        <v>115</v>
      </c>
      <c r="K5293" s="1" t="s">
        <v>116</v>
      </c>
    </row>
    <row r="5294" spans="1:11" ht="13.5" thickBot="1">
      <c r="A5294" s="30">
        <v>45444</v>
      </c>
      <c r="B5294" s="1" t="s">
        <v>112</v>
      </c>
      <c r="C5294" s="1" t="s">
        <v>293</v>
      </c>
      <c r="D5294" s="1" t="s">
        <v>119</v>
      </c>
      <c r="E5294" s="1" t="str">
        <f>+VLOOKUP(D5294,'[1]Exportar Hoja de Trabajo'!$B$2:$F$2549,2,0)</f>
        <v>ALFONSO LOPEZ PUMAREJO.</v>
      </c>
      <c r="F5294" s="1" t="s">
        <v>6</v>
      </c>
      <c r="G5294" s="1" t="s">
        <v>283</v>
      </c>
      <c r="H5294" s="1" t="s">
        <v>45</v>
      </c>
      <c r="I5294" s="5">
        <v>20</v>
      </c>
      <c r="J5294" s="1" t="s">
        <v>46</v>
      </c>
      <c r="K5294" s="1" t="s">
        <v>47</v>
      </c>
    </row>
    <row r="5295" spans="1:11" ht="13.5" thickBot="1">
      <c r="A5295" s="30">
        <v>45444</v>
      </c>
      <c r="B5295" s="1" t="s">
        <v>112</v>
      </c>
      <c r="C5295" s="1" t="s">
        <v>293</v>
      </c>
      <c r="D5295" s="1" t="s">
        <v>119</v>
      </c>
      <c r="E5295" s="1" t="str">
        <f>+VLOOKUP(D5295,'[1]Exportar Hoja de Trabajo'!$B$2:$F$2549,2,0)</f>
        <v>ALFONSO LOPEZ PUMAREJO.</v>
      </c>
      <c r="F5295" s="1" t="s">
        <v>18</v>
      </c>
      <c r="G5295" s="1" t="s">
        <v>19</v>
      </c>
      <c r="H5295" s="1" t="s">
        <v>29</v>
      </c>
      <c r="I5295" s="5">
        <v>99</v>
      </c>
      <c r="J5295" s="1" t="s">
        <v>46</v>
      </c>
      <c r="K5295" s="1" t="s">
        <v>47</v>
      </c>
    </row>
    <row r="5296" spans="1:11" ht="13.5" thickBot="1">
      <c r="A5296" s="30">
        <v>45444</v>
      </c>
      <c r="B5296" s="1" t="s">
        <v>112</v>
      </c>
      <c r="C5296" s="1" t="s">
        <v>293</v>
      </c>
      <c r="D5296" s="1" t="s">
        <v>122</v>
      </c>
      <c r="E5296" s="1" t="str">
        <f>+VLOOKUP(D5296,'[1]Exportar Hoja de Trabajo'!$B$2:$F$2549,2,0)</f>
        <v>VANGUARDIA</v>
      </c>
      <c r="F5296" s="1" t="s">
        <v>18</v>
      </c>
      <c r="G5296" s="1" t="s">
        <v>19</v>
      </c>
      <c r="H5296" s="1" t="s">
        <v>29</v>
      </c>
      <c r="I5296" s="5">
        <v>39</v>
      </c>
      <c r="J5296" s="1" t="s">
        <v>46</v>
      </c>
      <c r="K5296" s="1" t="s">
        <v>47</v>
      </c>
    </row>
    <row r="5297" spans="1:11" ht="13.5" thickBot="1">
      <c r="A5297" s="30">
        <v>45444</v>
      </c>
      <c r="B5297" s="1" t="s">
        <v>112</v>
      </c>
      <c r="C5297" s="1" t="s">
        <v>293</v>
      </c>
      <c r="D5297" s="1" t="s">
        <v>122</v>
      </c>
      <c r="E5297" s="1" t="str">
        <f>+VLOOKUP(D5297,'[1]Exportar Hoja de Trabajo'!$B$2:$F$2549,2,0)</f>
        <v>VANGUARDIA</v>
      </c>
      <c r="F5297" s="1" t="s">
        <v>23</v>
      </c>
      <c r="G5297" s="1" t="s">
        <v>24</v>
      </c>
      <c r="H5297" s="1" t="s">
        <v>45</v>
      </c>
      <c r="I5297" s="5">
        <v>4</v>
      </c>
      <c r="J5297" s="1" t="s">
        <v>46</v>
      </c>
      <c r="K5297" s="1" t="s">
        <v>47</v>
      </c>
    </row>
    <row r="5298" spans="1:11" ht="13.5" thickBot="1">
      <c r="A5298" s="30">
        <v>45444</v>
      </c>
      <c r="B5298" s="1" t="s">
        <v>112</v>
      </c>
      <c r="C5298" s="1" t="s">
        <v>293</v>
      </c>
      <c r="D5298" s="1" t="s">
        <v>87</v>
      </c>
      <c r="E5298" s="1" t="str">
        <f>+VLOOKUP(D5298,'[1]Exportar Hoja de Trabajo'!$B$2:$F$2549,2,0)</f>
        <v>PASTO - ANTONIO NARIQO</v>
      </c>
      <c r="F5298" s="1" t="s">
        <v>32</v>
      </c>
      <c r="G5298" s="1" t="s">
        <v>33</v>
      </c>
      <c r="H5298" s="1" t="s">
        <v>120</v>
      </c>
      <c r="I5298" s="5">
        <v>48</v>
      </c>
      <c r="J5298" s="1" t="s">
        <v>115</v>
      </c>
      <c r="K5298" s="1" t="s">
        <v>116</v>
      </c>
    </row>
    <row r="5299" spans="1:11" ht="13.5" thickBot="1">
      <c r="A5299" s="30">
        <v>45444</v>
      </c>
      <c r="B5299" s="1" t="s">
        <v>112</v>
      </c>
      <c r="C5299" s="1" t="s">
        <v>293</v>
      </c>
      <c r="D5299" s="1" t="s">
        <v>87</v>
      </c>
      <c r="E5299" s="1" t="str">
        <f>+VLOOKUP(D5299,'[1]Exportar Hoja de Trabajo'!$B$2:$F$2549,2,0)</f>
        <v>PASTO - ANTONIO NARIQO</v>
      </c>
      <c r="F5299" s="1" t="s">
        <v>23</v>
      </c>
      <c r="G5299" s="1" t="s">
        <v>24</v>
      </c>
      <c r="H5299" s="1" t="s">
        <v>120</v>
      </c>
      <c r="I5299" s="5">
        <v>1</v>
      </c>
      <c r="J5299" s="1" t="s">
        <v>115</v>
      </c>
      <c r="K5299" s="1" t="s">
        <v>116</v>
      </c>
    </row>
    <row r="5300" spans="1:11" ht="13.5" thickBot="1">
      <c r="A5300" s="30">
        <v>45444</v>
      </c>
      <c r="B5300" s="1" t="s">
        <v>112</v>
      </c>
      <c r="C5300" s="1" t="s">
        <v>293</v>
      </c>
      <c r="D5300" s="1" t="s">
        <v>123</v>
      </c>
      <c r="E5300" s="1" t="str">
        <f>+VLOOKUP(D5300,'[1]Exportar Hoja de Trabajo'!$B$2:$F$2549,2,0)</f>
        <v>TUMACO - LA FLORIDA</v>
      </c>
      <c r="F5300" s="1" t="s">
        <v>32</v>
      </c>
      <c r="G5300" s="1" t="s">
        <v>33</v>
      </c>
      <c r="H5300" s="1" t="s">
        <v>120</v>
      </c>
      <c r="I5300" s="5">
        <v>41</v>
      </c>
      <c r="J5300" s="1" t="s">
        <v>115</v>
      </c>
      <c r="K5300" s="1" t="s">
        <v>116</v>
      </c>
    </row>
    <row r="5301" spans="1:11" ht="13.5" thickBot="1">
      <c r="A5301" s="30">
        <v>45444</v>
      </c>
      <c r="B5301" s="1" t="s">
        <v>139</v>
      </c>
      <c r="C5301" s="1" t="s">
        <v>291</v>
      </c>
      <c r="D5301" s="1" t="s">
        <v>140</v>
      </c>
      <c r="E5301" s="1" t="str">
        <f>+VLOOKUP(D5301,'[1]Exportar Hoja de Trabajo'!$B$2:$F$2549,2,0)</f>
        <v>MEDELLIN - OLAYA HERRERA</v>
      </c>
      <c r="F5301" s="1" t="s">
        <v>6</v>
      </c>
      <c r="G5301" s="1" t="s">
        <v>283</v>
      </c>
      <c r="H5301" s="1" t="s">
        <v>227</v>
      </c>
      <c r="I5301" s="5">
        <v>2</v>
      </c>
      <c r="J5301" s="1" t="s">
        <v>131</v>
      </c>
      <c r="K5301" s="1" t="s">
        <v>132</v>
      </c>
    </row>
    <row r="5302" spans="1:11" ht="13.5" thickBot="1">
      <c r="A5302" s="30">
        <v>45444</v>
      </c>
      <c r="B5302" s="1" t="s">
        <v>153</v>
      </c>
      <c r="C5302" s="1" t="s">
        <v>292</v>
      </c>
      <c r="D5302" s="1" t="s">
        <v>5</v>
      </c>
      <c r="E5302" s="1" t="str">
        <f>+VLOOKUP(D5302,'[1]Exportar Hoja de Trabajo'!$B$2:$F$2549,2,0)</f>
        <v>BOGOTA - EL DORADO LUIS CARLOS GALAN SARMIENTO</v>
      </c>
      <c r="F5302" s="1" t="s">
        <v>59</v>
      </c>
      <c r="G5302" s="1" t="s">
        <v>60</v>
      </c>
      <c r="H5302" s="1" t="s">
        <v>45</v>
      </c>
      <c r="I5302" s="5">
        <v>1315</v>
      </c>
      <c r="J5302" s="1" t="s">
        <v>42</v>
      </c>
      <c r="K5302" s="1" t="s">
        <v>43</v>
      </c>
    </row>
    <row r="5303" spans="1:11" ht="13.5" thickBot="1">
      <c r="A5303" s="30">
        <v>45444</v>
      </c>
      <c r="B5303" s="1" t="s">
        <v>153</v>
      </c>
      <c r="C5303" s="1" t="s">
        <v>292</v>
      </c>
      <c r="D5303" s="1" t="s">
        <v>5</v>
      </c>
      <c r="E5303" s="1" t="str">
        <f>+VLOOKUP(D5303,'[1]Exportar Hoja de Trabajo'!$B$2:$F$2549,2,0)</f>
        <v>BOGOTA - EL DORADO LUIS CARLOS GALAN SARMIENTO</v>
      </c>
      <c r="F5303" s="1" t="s">
        <v>59</v>
      </c>
      <c r="G5303" s="1" t="s">
        <v>60</v>
      </c>
      <c r="H5303" s="1" t="s">
        <v>45</v>
      </c>
      <c r="I5303" s="5">
        <v>269</v>
      </c>
      <c r="J5303" s="1" t="s">
        <v>30</v>
      </c>
      <c r="K5303" s="1" t="s">
        <v>488</v>
      </c>
    </row>
    <row r="5304" spans="1:11" ht="13.5" thickBot="1">
      <c r="A5304" s="30">
        <v>45444</v>
      </c>
      <c r="B5304" s="1" t="s">
        <v>153</v>
      </c>
      <c r="C5304" s="1" t="s">
        <v>292</v>
      </c>
      <c r="D5304" s="1" t="s">
        <v>5</v>
      </c>
      <c r="E5304" s="1" t="str">
        <f>+VLOOKUP(D5304,'[1]Exportar Hoja de Trabajo'!$B$2:$F$2549,2,0)</f>
        <v>BOGOTA - EL DORADO LUIS CARLOS GALAN SARMIENTO</v>
      </c>
      <c r="F5304" s="1" t="s">
        <v>6</v>
      </c>
      <c r="G5304" s="1" t="s">
        <v>283</v>
      </c>
      <c r="H5304" s="1" t="s">
        <v>20</v>
      </c>
      <c r="I5304" s="5">
        <v>6</v>
      </c>
      <c r="J5304" s="1" t="s">
        <v>230</v>
      </c>
      <c r="K5304" s="1" t="s">
        <v>231</v>
      </c>
    </row>
    <row r="5305" spans="1:11" ht="13.5" thickBot="1">
      <c r="A5305" s="30">
        <v>45444</v>
      </c>
      <c r="B5305" s="1" t="s">
        <v>153</v>
      </c>
      <c r="C5305" s="1" t="s">
        <v>292</v>
      </c>
      <c r="D5305" s="1" t="s">
        <v>76</v>
      </c>
      <c r="E5305" s="1" t="str">
        <f>+VLOOKUP(D5305,'[1]Exportar Hoja de Trabajo'!$B$2:$F$2549,2,0)</f>
        <v>RIONEGRO - JOSE M. CORDOVA</v>
      </c>
      <c r="F5305" s="1" t="s">
        <v>59</v>
      </c>
      <c r="G5305" s="1" t="s">
        <v>60</v>
      </c>
      <c r="H5305" s="1" t="s">
        <v>15</v>
      </c>
      <c r="I5305" s="5">
        <v>948</v>
      </c>
      <c r="J5305" s="1" t="s">
        <v>42</v>
      </c>
      <c r="K5305" s="1" t="s">
        <v>43</v>
      </c>
    </row>
    <row r="5306" spans="1:11" ht="13.5" thickBot="1">
      <c r="A5306" s="30">
        <v>45444</v>
      </c>
      <c r="B5306" s="1" t="s">
        <v>153</v>
      </c>
      <c r="C5306" s="1" t="s">
        <v>292</v>
      </c>
      <c r="D5306" s="1" t="s">
        <v>76</v>
      </c>
      <c r="E5306" s="1" t="str">
        <f>+VLOOKUP(D5306,'[1]Exportar Hoja de Trabajo'!$B$2:$F$2549,2,0)</f>
        <v>RIONEGRO - JOSE M. CORDOVA</v>
      </c>
      <c r="F5306" s="1" t="s">
        <v>59</v>
      </c>
      <c r="G5306" s="1" t="s">
        <v>60</v>
      </c>
      <c r="H5306" s="1" t="s">
        <v>29</v>
      </c>
      <c r="I5306" s="5">
        <v>218</v>
      </c>
      <c r="J5306" s="1" t="s">
        <v>30</v>
      </c>
      <c r="K5306" s="1" t="s">
        <v>488</v>
      </c>
    </row>
    <row r="5307" spans="1:11" ht="13.5" thickBot="1">
      <c r="A5307" s="30">
        <v>45444</v>
      </c>
      <c r="B5307" s="1" t="s">
        <v>153</v>
      </c>
      <c r="C5307" s="1" t="s">
        <v>292</v>
      </c>
      <c r="D5307" s="1" t="s">
        <v>76</v>
      </c>
      <c r="E5307" s="1" t="str">
        <f>+VLOOKUP(D5307,'[1]Exportar Hoja de Trabajo'!$B$2:$F$2549,2,0)</f>
        <v>RIONEGRO - JOSE M. CORDOVA</v>
      </c>
      <c r="F5307" s="1" t="s">
        <v>6</v>
      </c>
      <c r="G5307" s="1" t="s">
        <v>283</v>
      </c>
      <c r="H5307" s="1" t="s">
        <v>114</v>
      </c>
      <c r="I5307" s="5">
        <v>7</v>
      </c>
      <c r="J5307" s="1" t="s">
        <v>115</v>
      </c>
      <c r="K5307" s="1" t="s">
        <v>116</v>
      </c>
    </row>
    <row r="5308" spans="1:11" ht="13.5" thickBot="1">
      <c r="A5308" s="30">
        <v>45444</v>
      </c>
      <c r="B5308" s="1" t="s">
        <v>153</v>
      </c>
      <c r="C5308" s="1" t="s">
        <v>292</v>
      </c>
      <c r="D5308" s="1" t="s">
        <v>212</v>
      </c>
      <c r="E5308" s="1" t="str">
        <f>+VLOOKUP(D5308,'[1]Exportar Hoja de Trabajo'!$B$2:$F$2549,2,0)</f>
        <v>QUIBDO - EL CARAÑO</v>
      </c>
      <c r="F5308" s="1" t="s">
        <v>18</v>
      </c>
      <c r="G5308" s="1" t="s">
        <v>19</v>
      </c>
      <c r="H5308" s="1" t="s">
        <v>120</v>
      </c>
      <c r="I5308" s="5">
        <v>163</v>
      </c>
      <c r="J5308" s="1" t="s">
        <v>57</v>
      </c>
      <c r="K5308" s="1" t="s">
        <v>58</v>
      </c>
    </row>
    <row r="5309" spans="1:11" ht="13.5" thickBot="1">
      <c r="A5309" s="30">
        <v>45444</v>
      </c>
      <c r="B5309" s="1" t="s">
        <v>146</v>
      </c>
      <c r="C5309" s="1" t="s">
        <v>148</v>
      </c>
      <c r="D5309" s="1" t="s">
        <v>5</v>
      </c>
      <c r="E5309" s="1" t="str">
        <f>+VLOOKUP(D5309,'[1]Exportar Hoja de Trabajo'!$B$2:$F$2549,2,0)</f>
        <v>BOGOTA - EL DORADO LUIS CARLOS GALAN SARMIENTO</v>
      </c>
      <c r="F5309" s="1" t="s">
        <v>32</v>
      </c>
      <c r="G5309" s="1" t="s">
        <v>33</v>
      </c>
      <c r="H5309" s="1" t="s">
        <v>149</v>
      </c>
      <c r="I5309" s="5">
        <v>8</v>
      </c>
      <c r="J5309" s="1" t="s">
        <v>146</v>
      </c>
      <c r="K5309" s="1" t="s">
        <v>148</v>
      </c>
    </row>
    <row r="5310" spans="1:11" ht="13.5" thickBot="1">
      <c r="A5310" s="30">
        <v>45444</v>
      </c>
      <c r="B5310" s="1" t="s">
        <v>146</v>
      </c>
      <c r="C5310" s="1" t="s">
        <v>148</v>
      </c>
      <c r="D5310" s="1" t="s">
        <v>5</v>
      </c>
      <c r="E5310" s="1" t="str">
        <f>+VLOOKUP(D5310,'[1]Exportar Hoja de Trabajo'!$B$2:$F$2549,2,0)</f>
        <v>BOGOTA - EL DORADO LUIS CARLOS GALAN SARMIENTO</v>
      </c>
      <c r="F5310" s="1" t="s">
        <v>18</v>
      </c>
      <c r="G5310" s="1" t="s">
        <v>19</v>
      </c>
      <c r="H5310" s="1" t="s">
        <v>135</v>
      </c>
      <c r="I5310" s="5">
        <v>8</v>
      </c>
      <c r="J5310" s="1" t="s">
        <v>146</v>
      </c>
      <c r="K5310" s="1" t="s">
        <v>148</v>
      </c>
    </row>
    <row r="5311" spans="1:11" ht="15.75" thickBot="1">
      <c r="A5311" s="30">
        <v>45444</v>
      </c>
      <c r="B5311" s="1" t="s">
        <v>155</v>
      </c>
      <c r="C5311" s="13" t="s">
        <v>296</v>
      </c>
      <c r="D5311" s="1" t="s">
        <v>157</v>
      </c>
      <c r="E5311" s="1" t="str">
        <f>+VLOOKUP(D5311,'[1]Exportar Hoja de Trabajo'!$B$2:$F$2549,2,0)</f>
        <v>SAN JOSE DEL GUAVIARE- JORGE E GONZ</v>
      </c>
      <c r="F5311" s="1" t="s">
        <v>40</v>
      </c>
      <c r="G5311" s="1" t="s">
        <v>41</v>
      </c>
      <c r="H5311" s="1" t="s">
        <v>158</v>
      </c>
      <c r="I5311" s="5">
        <v>20</v>
      </c>
      <c r="J5311" s="1" t="s">
        <v>107</v>
      </c>
      <c r="K5311" s="1" t="s">
        <v>108</v>
      </c>
    </row>
    <row r="5312" spans="1:11" ht="13.5" thickBot="1">
      <c r="A5312" s="30">
        <v>45444</v>
      </c>
      <c r="B5312" s="1" t="s">
        <v>162</v>
      </c>
      <c r="C5312" s="1" t="s">
        <v>299</v>
      </c>
      <c r="D5312" s="1" t="s">
        <v>76</v>
      </c>
      <c r="E5312" s="1" t="str">
        <f>+VLOOKUP(D5312,'[1]Exportar Hoja de Trabajo'!$B$2:$F$2549,2,0)</f>
        <v>RIONEGRO - JOSE M. CORDOVA</v>
      </c>
      <c r="F5312" s="1" t="s">
        <v>36</v>
      </c>
      <c r="G5312" t="s">
        <v>347</v>
      </c>
      <c r="H5312" s="1" t="s">
        <v>150</v>
      </c>
      <c r="I5312" s="5">
        <v>1</v>
      </c>
      <c r="J5312" s="1" t="s">
        <v>131</v>
      </c>
      <c r="K5312" s="1" t="s">
        <v>132</v>
      </c>
    </row>
    <row r="5313" spans="1:11" ht="13.5" thickBot="1">
      <c r="A5313" s="30">
        <v>45444</v>
      </c>
      <c r="B5313" s="1" t="s">
        <v>162</v>
      </c>
      <c r="C5313" s="1" t="s">
        <v>299</v>
      </c>
      <c r="D5313" s="1" t="s">
        <v>76</v>
      </c>
      <c r="E5313" s="1" t="str">
        <f>+VLOOKUP(D5313,'[1]Exportar Hoja de Trabajo'!$B$2:$F$2549,2,0)</f>
        <v>RIONEGRO - JOSE M. CORDOVA</v>
      </c>
      <c r="F5313" s="1" t="s">
        <v>18</v>
      </c>
      <c r="G5313" s="1" t="s">
        <v>19</v>
      </c>
      <c r="H5313" s="1" t="s">
        <v>219</v>
      </c>
      <c r="I5313" s="5">
        <v>4</v>
      </c>
      <c r="J5313" s="1" t="s">
        <v>131</v>
      </c>
      <c r="K5313" s="1" t="s">
        <v>132</v>
      </c>
    </row>
    <row r="5314" spans="1:11" ht="13.5" thickBot="1">
      <c r="A5314" s="30">
        <v>45444</v>
      </c>
      <c r="B5314" s="1" t="s">
        <v>162</v>
      </c>
      <c r="C5314" s="1" t="s">
        <v>299</v>
      </c>
      <c r="D5314" s="1" t="s">
        <v>76</v>
      </c>
      <c r="E5314" s="1" t="str">
        <f>+VLOOKUP(D5314,'[1]Exportar Hoja de Trabajo'!$B$2:$F$2549,2,0)</f>
        <v>RIONEGRO - JOSE M. CORDOVA</v>
      </c>
      <c r="F5314" s="1" t="s">
        <v>36</v>
      </c>
      <c r="G5314" t="s">
        <v>347</v>
      </c>
      <c r="H5314" s="1" t="s">
        <v>130</v>
      </c>
      <c r="I5314" s="5">
        <v>1</v>
      </c>
      <c r="J5314" s="1" t="s">
        <v>131</v>
      </c>
      <c r="K5314" s="1" t="s">
        <v>132</v>
      </c>
    </row>
    <row r="5315" spans="1:11" ht="13.5" thickBot="1">
      <c r="A5315" s="30">
        <v>45444</v>
      </c>
      <c r="B5315" s="1" t="s">
        <v>162</v>
      </c>
      <c r="C5315" s="1" t="s">
        <v>299</v>
      </c>
      <c r="D5315" s="1" t="s">
        <v>76</v>
      </c>
      <c r="E5315" s="1" t="str">
        <f>+VLOOKUP(D5315,'[1]Exportar Hoja de Trabajo'!$B$2:$F$2549,2,0)</f>
        <v>RIONEGRO - JOSE M. CORDOVA</v>
      </c>
      <c r="F5315" s="1" t="s">
        <v>59</v>
      </c>
      <c r="G5315" s="1" t="s">
        <v>60</v>
      </c>
      <c r="H5315" s="1" t="s">
        <v>130</v>
      </c>
      <c r="I5315" s="5">
        <v>2</v>
      </c>
      <c r="J5315" s="1" t="s">
        <v>131</v>
      </c>
      <c r="K5315" s="1" t="s">
        <v>132</v>
      </c>
    </row>
    <row r="5316" spans="1:11" ht="13.5" thickBot="1">
      <c r="A5316" s="30">
        <v>45444</v>
      </c>
      <c r="B5316" s="1" t="s">
        <v>162</v>
      </c>
      <c r="C5316" s="1" t="s">
        <v>299</v>
      </c>
      <c r="D5316" s="1" t="s">
        <v>76</v>
      </c>
      <c r="E5316" s="1" t="str">
        <f>+VLOOKUP(D5316,'[1]Exportar Hoja de Trabajo'!$B$2:$F$2549,2,0)</f>
        <v>RIONEGRO - JOSE M. CORDOVA</v>
      </c>
      <c r="F5316" s="1" t="s">
        <v>32</v>
      </c>
      <c r="G5316" s="1" t="s">
        <v>33</v>
      </c>
      <c r="H5316" s="1" t="s">
        <v>133</v>
      </c>
      <c r="I5316" s="5">
        <v>2</v>
      </c>
      <c r="J5316" s="1" t="s">
        <v>131</v>
      </c>
      <c r="K5316" s="1" t="s">
        <v>132</v>
      </c>
    </row>
    <row r="5317" spans="1:11" ht="13.5" thickBot="1">
      <c r="A5317" s="30">
        <v>45444</v>
      </c>
      <c r="B5317" s="1" t="s">
        <v>162</v>
      </c>
      <c r="C5317" s="1" t="s">
        <v>299</v>
      </c>
      <c r="D5317" s="1" t="s">
        <v>76</v>
      </c>
      <c r="E5317" s="1" t="str">
        <f>+VLOOKUP(D5317,'[1]Exportar Hoja de Trabajo'!$B$2:$F$2549,2,0)</f>
        <v>RIONEGRO - JOSE M. CORDOVA</v>
      </c>
      <c r="F5317" s="1" t="s">
        <v>6</v>
      </c>
      <c r="G5317" s="1" t="s">
        <v>283</v>
      </c>
      <c r="H5317" s="1" t="s">
        <v>133</v>
      </c>
      <c r="I5317" s="5">
        <v>1</v>
      </c>
      <c r="J5317" s="1" t="s">
        <v>131</v>
      </c>
      <c r="K5317" s="1" t="s">
        <v>132</v>
      </c>
    </row>
    <row r="5318" spans="1:11" ht="13.5" thickBot="1">
      <c r="A5318" s="30">
        <v>45444</v>
      </c>
      <c r="B5318" s="1" t="s">
        <v>162</v>
      </c>
      <c r="C5318" s="1" t="s">
        <v>299</v>
      </c>
      <c r="D5318" s="1" t="s">
        <v>76</v>
      </c>
      <c r="E5318" s="1" t="str">
        <f>+VLOOKUP(D5318,'[1]Exportar Hoja de Trabajo'!$B$2:$F$2549,2,0)</f>
        <v>RIONEGRO - JOSE M. CORDOVA</v>
      </c>
      <c r="F5318" s="1" t="s">
        <v>32</v>
      </c>
      <c r="G5318" s="1" t="s">
        <v>33</v>
      </c>
      <c r="H5318" s="1" t="s">
        <v>137</v>
      </c>
      <c r="I5318" s="5">
        <v>2</v>
      </c>
      <c r="J5318" s="1" t="s">
        <v>131</v>
      </c>
      <c r="K5318" s="1" t="s">
        <v>132</v>
      </c>
    </row>
    <row r="5319" spans="1:11" ht="13.5" thickBot="1">
      <c r="A5319" s="30">
        <v>45444</v>
      </c>
      <c r="B5319" s="1" t="s">
        <v>162</v>
      </c>
      <c r="C5319" s="1" t="s">
        <v>299</v>
      </c>
      <c r="D5319" s="1" t="s">
        <v>76</v>
      </c>
      <c r="E5319" s="1" t="str">
        <f>+VLOOKUP(D5319,'[1]Exportar Hoja de Trabajo'!$B$2:$F$2549,2,0)</f>
        <v>RIONEGRO - JOSE M. CORDOVA</v>
      </c>
      <c r="F5319" s="1" t="s">
        <v>38</v>
      </c>
      <c r="G5319" s="1" t="s">
        <v>39</v>
      </c>
      <c r="H5319" s="1" t="s">
        <v>137</v>
      </c>
      <c r="I5319" s="5">
        <v>2</v>
      </c>
      <c r="J5319" s="1" t="s">
        <v>131</v>
      </c>
      <c r="K5319" s="1" t="s">
        <v>132</v>
      </c>
    </row>
    <row r="5320" spans="1:11" ht="13.5" thickBot="1">
      <c r="A5320" s="30">
        <v>45444</v>
      </c>
      <c r="B5320" s="1" t="s">
        <v>162</v>
      </c>
      <c r="C5320" s="1" t="s">
        <v>299</v>
      </c>
      <c r="D5320" s="1" t="s">
        <v>76</v>
      </c>
      <c r="E5320" s="1" t="str">
        <f>+VLOOKUP(D5320,'[1]Exportar Hoja de Trabajo'!$B$2:$F$2549,2,0)</f>
        <v>RIONEGRO - JOSE M. CORDOVA</v>
      </c>
      <c r="F5320" s="1" t="s">
        <v>59</v>
      </c>
      <c r="G5320" s="1" t="s">
        <v>60</v>
      </c>
      <c r="H5320" s="1" t="s">
        <v>206</v>
      </c>
      <c r="I5320" s="5">
        <v>2</v>
      </c>
      <c r="J5320" s="1" t="s">
        <v>131</v>
      </c>
      <c r="K5320" s="1" t="s">
        <v>132</v>
      </c>
    </row>
    <row r="5321" spans="1:11" ht="13.5" thickBot="1">
      <c r="A5321" s="30">
        <v>45444</v>
      </c>
      <c r="B5321" s="1" t="s">
        <v>162</v>
      </c>
      <c r="C5321" s="1" t="s">
        <v>299</v>
      </c>
      <c r="D5321" s="1" t="s">
        <v>76</v>
      </c>
      <c r="E5321" s="1" t="str">
        <f>+VLOOKUP(D5321,'[1]Exportar Hoja de Trabajo'!$B$2:$F$2549,2,0)</f>
        <v>RIONEGRO - JOSE M. CORDOVA</v>
      </c>
      <c r="F5321" s="1" t="s">
        <v>27</v>
      </c>
      <c r="G5321" s="1" t="s">
        <v>28</v>
      </c>
      <c r="H5321" s="1" t="s">
        <v>171</v>
      </c>
      <c r="I5321" s="5">
        <v>1</v>
      </c>
      <c r="J5321" s="1" t="s">
        <v>131</v>
      </c>
      <c r="K5321" s="1" t="s">
        <v>132</v>
      </c>
    </row>
    <row r="5322" spans="1:11" ht="13.5" thickBot="1">
      <c r="A5322" s="30">
        <v>45444</v>
      </c>
      <c r="B5322" s="1" t="s">
        <v>162</v>
      </c>
      <c r="C5322" s="1" t="s">
        <v>299</v>
      </c>
      <c r="D5322" s="1" t="s">
        <v>76</v>
      </c>
      <c r="E5322" s="1" t="str">
        <f>+VLOOKUP(D5322,'[1]Exportar Hoja de Trabajo'!$B$2:$F$2549,2,0)</f>
        <v>RIONEGRO - JOSE M. CORDOVA</v>
      </c>
      <c r="F5322" s="1" t="s">
        <v>59</v>
      </c>
      <c r="G5322" s="1" t="s">
        <v>60</v>
      </c>
      <c r="H5322" s="1" t="s">
        <v>149</v>
      </c>
      <c r="I5322" s="5">
        <v>4</v>
      </c>
      <c r="J5322" s="1" t="s">
        <v>131</v>
      </c>
      <c r="K5322" s="1" t="s">
        <v>132</v>
      </c>
    </row>
    <row r="5323" spans="1:11" ht="13.5" thickBot="1">
      <c r="A5323" s="30">
        <v>45444</v>
      </c>
      <c r="B5323" s="1" t="s">
        <v>162</v>
      </c>
      <c r="C5323" s="1" t="s">
        <v>299</v>
      </c>
      <c r="D5323" s="1" t="s">
        <v>76</v>
      </c>
      <c r="E5323" s="1" t="str">
        <f>+VLOOKUP(D5323,'[1]Exportar Hoja de Trabajo'!$B$2:$F$2549,2,0)</f>
        <v>RIONEGRO - JOSE M. CORDOVA</v>
      </c>
      <c r="F5323" s="1" t="s">
        <v>18</v>
      </c>
      <c r="G5323" s="1" t="s">
        <v>19</v>
      </c>
      <c r="H5323" s="1" t="s">
        <v>170</v>
      </c>
      <c r="I5323" s="5">
        <v>3</v>
      </c>
      <c r="J5323" s="1" t="s">
        <v>131</v>
      </c>
      <c r="K5323" s="1" t="s">
        <v>132</v>
      </c>
    </row>
    <row r="5324" spans="1:11" ht="13.5" thickBot="1">
      <c r="A5324" s="30">
        <v>45444</v>
      </c>
      <c r="B5324" s="1" t="s">
        <v>13</v>
      </c>
      <c r="C5324" s="1" t="s">
        <v>290</v>
      </c>
      <c r="D5324" s="1" t="s">
        <v>14</v>
      </c>
      <c r="E5324" s="1" t="str">
        <f>+VLOOKUP(D5324,'[1]Exportar Hoja de Trabajo'!$B$2:$F$2549,2,0)</f>
        <v>SAN ANDRES-GUSTAVO ROJAS PINILLA</v>
      </c>
      <c r="F5324" s="1" t="s">
        <v>6</v>
      </c>
      <c r="G5324" s="1" t="s">
        <v>283</v>
      </c>
      <c r="H5324" s="1" t="s">
        <v>49</v>
      </c>
      <c r="I5324" s="5">
        <v>10</v>
      </c>
      <c r="J5324" s="1" t="s">
        <v>50</v>
      </c>
      <c r="K5324" s="1" t="s">
        <v>51</v>
      </c>
    </row>
    <row r="5325" spans="1:11" ht="13.5" thickBot="1">
      <c r="A5325" s="30">
        <v>45444</v>
      </c>
      <c r="B5325" s="1" t="s">
        <v>13</v>
      </c>
      <c r="C5325" s="1" t="s">
        <v>290</v>
      </c>
      <c r="D5325" s="1" t="s">
        <v>14</v>
      </c>
      <c r="E5325" s="1" t="str">
        <f>+VLOOKUP(D5325,'[1]Exportar Hoja de Trabajo'!$B$2:$F$2549,2,0)</f>
        <v>SAN ANDRES-GUSTAVO ROJAS PINILLA</v>
      </c>
      <c r="F5325" s="1" t="s">
        <v>18</v>
      </c>
      <c r="G5325" s="1" t="s">
        <v>19</v>
      </c>
      <c r="H5325" s="1" t="s">
        <v>20</v>
      </c>
      <c r="I5325" s="5">
        <v>5</v>
      </c>
      <c r="J5325" s="1" t="s">
        <v>21</v>
      </c>
      <c r="K5325" s="1" t="s">
        <v>22</v>
      </c>
    </row>
    <row r="5326" spans="1:11" ht="13.5" thickBot="1">
      <c r="A5326" s="30">
        <v>45444</v>
      </c>
      <c r="B5326" s="1" t="s">
        <v>13</v>
      </c>
      <c r="C5326" s="1" t="s">
        <v>290</v>
      </c>
      <c r="D5326" s="1" t="s">
        <v>14</v>
      </c>
      <c r="E5326" s="1" t="str">
        <f>+VLOOKUP(D5326,'[1]Exportar Hoja de Trabajo'!$B$2:$F$2549,2,0)</f>
        <v>SAN ANDRES-GUSTAVO ROJAS PINILLA</v>
      </c>
      <c r="F5326" s="1" t="s">
        <v>23</v>
      </c>
      <c r="G5326" s="1" t="s">
        <v>24</v>
      </c>
      <c r="H5326" s="1" t="s">
        <v>45</v>
      </c>
      <c r="I5326" s="5">
        <v>1</v>
      </c>
      <c r="J5326" s="1" t="s">
        <v>30</v>
      </c>
      <c r="K5326" s="1" t="s">
        <v>488</v>
      </c>
    </row>
    <row r="5327" spans="1:11" ht="13.5" thickBot="1">
      <c r="A5327" s="30">
        <v>45444</v>
      </c>
      <c r="B5327" s="1" t="s">
        <v>13</v>
      </c>
      <c r="C5327" s="1" t="s">
        <v>290</v>
      </c>
      <c r="D5327" s="1" t="s">
        <v>14</v>
      </c>
      <c r="E5327" s="1" t="str">
        <f>+VLOOKUP(D5327,'[1]Exportar Hoja de Trabajo'!$B$2:$F$2549,2,0)</f>
        <v>SAN ANDRES-GUSTAVO ROJAS PINILLA</v>
      </c>
      <c r="F5327" s="1" t="s">
        <v>40</v>
      </c>
      <c r="G5327" s="1" t="s">
        <v>41</v>
      </c>
      <c r="H5327" s="1" t="s">
        <v>29</v>
      </c>
      <c r="I5327" s="5">
        <v>1030</v>
      </c>
      <c r="J5327" s="1" t="s">
        <v>30</v>
      </c>
      <c r="K5327" s="1" t="s">
        <v>488</v>
      </c>
    </row>
    <row r="5328" spans="1:11" ht="13.5" thickBot="1">
      <c r="A5328" s="30">
        <v>45444</v>
      </c>
      <c r="B5328" s="1" t="s">
        <v>13</v>
      </c>
      <c r="C5328" s="1" t="s">
        <v>290</v>
      </c>
      <c r="D5328" s="1" t="s">
        <v>31</v>
      </c>
      <c r="E5328" s="1" t="str">
        <f>+VLOOKUP(D5328,'[1]Exportar Hoja de Trabajo'!$B$2:$F$2549,2,0)</f>
        <v>EL EDEN</v>
      </c>
      <c r="F5328" s="1" t="s">
        <v>32</v>
      </c>
      <c r="G5328" s="1" t="s">
        <v>33</v>
      </c>
      <c r="H5328" s="1" t="s">
        <v>29</v>
      </c>
      <c r="I5328" s="5">
        <v>30</v>
      </c>
      <c r="J5328" s="1" t="s">
        <v>30</v>
      </c>
      <c r="K5328" s="1" t="s">
        <v>488</v>
      </c>
    </row>
    <row r="5329" spans="1:11" ht="13.5" thickBot="1">
      <c r="A5329" s="30">
        <v>45444</v>
      </c>
      <c r="B5329" s="1" t="s">
        <v>13</v>
      </c>
      <c r="C5329" s="1" t="s">
        <v>290</v>
      </c>
      <c r="D5329" s="1" t="s">
        <v>31</v>
      </c>
      <c r="E5329" s="1" t="str">
        <f>+VLOOKUP(D5329,'[1]Exportar Hoja de Trabajo'!$B$2:$F$2549,2,0)</f>
        <v>EL EDEN</v>
      </c>
      <c r="F5329" s="1" t="s">
        <v>6</v>
      </c>
      <c r="G5329" s="1" t="s">
        <v>283</v>
      </c>
      <c r="H5329" s="1" t="s">
        <v>29</v>
      </c>
      <c r="I5329" s="5">
        <v>148</v>
      </c>
      <c r="J5329" s="1" t="s">
        <v>30</v>
      </c>
      <c r="K5329" s="1" t="s">
        <v>488</v>
      </c>
    </row>
    <row r="5330" spans="1:11" ht="13.5" thickBot="1">
      <c r="A5330" s="30">
        <v>45444</v>
      </c>
      <c r="B5330" s="1" t="s">
        <v>13</v>
      </c>
      <c r="C5330" s="1" t="s">
        <v>290</v>
      </c>
      <c r="D5330" s="1" t="s">
        <v>31</v>
      </c>
      <c r="E5330" s="1" t="str">
        <f>+VLOOKUP(D5330,'[1]Exportar Hoja de Trabajo'!$B$2:$F$2549,2,0)</f>
        <v>EL EDEN</v>
      </c>
      <c r="F5330" s="1" t="s">
        <v>6</v>
      </c>
      <c r="G5330" s="1" t="s">
        <v>283</v>
      </c>
      <c r="H5330" s="1" t="s">
        <v>20</v>
      </c>
      <c r="I5330" s="5">
        <v>3</v>
      </c>
      <c r="J5330" s="1" t="s">
        <v>107</v>
      </c>
      <c r="K5330" s="1" t="s">
        <v>108</v>
      </c>
    </row>
    <row r="5331" spans="1:11" ht="13.5" thickBot="1">
      <c r="A5331" s="30">
        <v>45444</v>
      </c>
      <c r="B5331" s="1" t="s">
        <v>13</v>
      </c>
      <c r="C5331" s="1" t="s">
        <v>290</v>
      </c>
      <c r="D5331" s="1" t="s">
        <v>31</v>
      </c>
      <c r="E5331" s="1" t="str">
        <f>+VLOOKUP(D5331,'[1]Exportar Hoja de Trabajo'!$B$2:$F$2549,2,0)</f>
        <v>EL EDEN</v>
      </c>
      <c r="F5331" s="1" t="s">
        <v>27</v>
      </c>
      <c r="G5331" s="1" t="s">
        <v>28</v>
      </c>
      <c r="H5331" s="1" t="s">
        <v>15</v>
      </c>
      <c r="I5331" s="5">
        <v>13</v>
      </c>
      <c r="J5331" s="1" t="s">
        <v>25</v>
      </c>
      <c r="K5331" s="1" t="s">
        <v>26</v>
      </c>
    </row>
    <row r="5332" spans="1:11" ht="13.5" thickBot="1">
      <c r="A5332" s="30">
        <v>45444</v>
      </c>
      <c r="B5332" s="1" t="s">
        <v>13</v>
      </c>
      <c r="C5332" s="1" t="s">
        <v>290</v>
      </c>
      <c r="D5332" s="1" t="s">
        <v>31</v>
      </c>
      <c r="E5332" s="1" t="str">
        <f>+VLOOKUP(D5332,'[1]Exportar Hoja de Trabajo'!$B$2:$F$2549,2,0)</f>
        <v>EL EDEN</v>
      </c>
      <c r="F5332" s="1" t="s">
        <v>40</v>
      </c>
      <c r="G5332" s="1" t="s">
        <v>41</v>
      </c>
      <c r="H5332" s="1" t="s">
        <v>20</v>
      </c>
      <c r="I5332" s="5">
        <v>1</v>
      </c>
      <c r="J5332" s="1" t="s">
        <v>107</v>
      </c>
      <c r="K5332" s="1" t="s">
        <v>108</v>
      </c>
    </row>
    <row r="5333" spans="1:11" ht="13.5" thickBot="1">
      <c r="A5333" s="30">
        <v>45444</v>
      </c>
      <c r="B5333" s="1" t="s">
        <v>13</v>
      </c>
      <c r="C5333" s="1" t="s">
        <v>290</v>
      </c>
      <c r="D5333" s="1" t="s">
        <v>31</v>
      </c>
      <c r="E5333" s="1" t="str">
        <f>+VLOOKUP(D5333,'[1]Exportar Hoja de Trabajo'!$B$2:$F$2549,2,0)</f>
        <v>EL EDEN</v>
      </c>
      <c r="F5333" s="1" t="s">
        <v>40</v>
      </c>
      <c r="G5333" s="1" t="s">
        <v>41</v>
      </c>
      <c r="H5333" s="1" t="s">
        <v>15</v>
      </c>
      <c r="I5333" s="5">
        <v>26</v>
      </c>
      <c r="J5333" s="1" t="s">
        <v>25</v>
      </c>
      <c r="K5333" s="1" t="s">
        <v>26</v>
      </c>
    </row>
    <row r="5334" spans="1:11" ht="13.5" thickBot="1">
      <c r="A5334" s="30">
        <v>45444</v>
      </c>
      <c r="B5334" s="1" t="s">
        <v>13</v>
      </c>
      <c r="C5334" s="1" t="s">
        <v>290</v>
      </c>
      <c r="D5334" s="1" t="s">
        <v>31</v>
      </c>
      <c r="E5334" s="1" t="str">
        <f>+VLOOKUP(D5334,'[1]Exportar Hoja de Trabajo'!$B$2:$F$2549,2,0)</f>
        <v>EL EDEN</v>
      </c>
      <c r="F5334" s="1" t="s">
        <v>59</v>
      </c>
      <c r="G5334" s="1" t="s">
        <v>60</v>
      </c>
      <c r="H5334" s="1" t="s">
        <v>15</v>
      </c>
      <c r="I5334" s="5">
        <v>17</v>
      </c>
      <c r="J5334" s="1" t="s">
        <v>16</v>
      </c>
      <c r="K5334" s="1" t="s">
        <v>17</v>
      </c>
    </row>
    <row r="5335" spans="1:11" ht="13.5" thickBot="1">
      <c r="A5335" s="30">
        <v>45444</v>
      </c>
      <c r="B5335" s="1" t="s">
        <v>13</v>
      </c>
      <c r="C5335" s="1" t="s">
        <v>290</v>
      </c>
      <c r="D5335" s="1" t="s">
        <v>37</v>
      </c>
      <c r="E5335" s="1" t="str">
        <f>+VLOOKUP(D5335,'[1]Exportar Hoja de Trabajo'!$B$2:$F$2549,2,0)</f>
        <v>BARRANQUILLA-E. CORTISSOZ</v>
      </c>
      <c r="F5335" s="1" t="s">
        <v>23</v>
      </c>
      <c r="G5335" s="1" t="s">
        <v>24</v>
      </c>
      <c r="H5335" s="1" t="s">
        <v>29</v>
      </c>
      <c r="I5335" s="5">
        <v>29</v>
      </c>
      <c r="J5335" s="1" t="s">
        <v>34</v>
      </c>
      <c r="K5335" s="1" t="s">
        <v>35</v>
      </c>
    </row>
    <row r="5336" spans="1:11" ht="13.5" thickBot="1">
      <c r="A5336" s="30">
        <v>45444</v>
      </c>
      <c r="B5336" s="1" t="s">
        <v>13</v>
      </c>
      <c r="C5336" s="1" t="s">
        <v>290</v>
      </c>
      <c r="D5336" s="1" t="s">
        <v>37</v>
      </c>
      <c r="E5336" s="1" t="str">
        <f>+VLOOKUP(D5336,'[1]Exportar Hoja de Trabajo'!$B$2:$F$2549,2,0)</f>
        <v>BARRANQUILLA-E. CORTISSOZ</v>
      </c>
      <c r="F5336" s="1" t="s">
        <v>38</v>
      </c>
      <c r="G5336" s="1" t="s">
        <v>39</v>
      </c>
      <c r="H5336" s="1" t="s">
        <v>15</v>
      </c>
      <c r="I5336" s="5">
        <v>5</v>
      </c>
      <c r="J5336" s="1" t="s">
        <v>25</v>
      </c>
      <c r="K5336" s="1" t="s">
        <v>26</v>
      </c>
    </row>
    <row r="5337" spans="1:11" ht="13.5" thickBot="1">
      <c r="A5337" s="30">
        <v>45444</v>
      </c>
      <c r="B5337" s="1" t="s">
        <v>13</v>
      </c>
      <c r="C5337" s="1" t="s">
        <v>290</v>
      </c>
      <c r="D5337" s="1" t="s">
        <v>44</v>
      </c>
      <c r="E5337" s="1" t="str">
        <f>+VLOOKUP(D5337,'[1]Exportar Hoja de Trabajo'!$B$2:$F$2549,2,0)</f>
        <v>BUCARAMANGA - PALONEGRO</v>
      </c>
      <c r="F5337" s="1" t="s">
        <v>65</v>
      </c>
      <c r="G5337" s="1" t="s">
        <v>66</v>
      </c>
      <c r="H5337" s="1" t="s">
        <v>29</v>
      </c>
      <c r="I5337" s="5">
        <v>7</v>
      </c>
      <c r="J5337" s="1" t="s">
        <v>30</v>
      </c>
      <c r="K5337" s="1" t="s">
        <v>488</v>
      </c>
    </row>
    <row r="5338" spans="1:11" ht="13.5" thickBot="1">
      <c r="A5338" s="30">
        <v>45444</v>
      </c>
      <c r="B5338" s="1" t="s">
        <v>13</v>
      </c>
      <c r="C5338" s="1" t="s">
        <v>290</v>
      </c>
      <c r="D5338" s="1" t="s">
        <v>44</v>
      </c>
      <c r="E5338" s="1" t="str">
        <f>+VLOOKUP(D5338,'[1]Exportar Hoja de Trabajo'!$B$2:$F$2549,2,0)</f>
        <v>BUCARAMANGA - PALONEGRO</v>
      </c>
      <c r="F5338" s="1" t="s">
        <v>65</v>
      </c>
      <c r="G5338" s="1" t="s">
        <v>66</v>
      </c>
      <c r="H5338" s="1" t="s">
        <v>15</v>
      </c>
      <c r="I5338" s="5">
        <v>1</v>
      </c>
      <c r="J5338" s="1" t="s">
        <v>25</v>
      </c>
      <c r="K5338" s="1" t="s">
        <v>26</v>
      </c>
    </row>
    <row r="5339" spans="1:11" ht="13.5" thickBot="1">
      <c r="A5339" s="30">
        <v>45444</v>
      </c>
      <c r="B5339" s="1" t="s">
        <v>13</v>
      </c>
      <c r="C5339" s="1" t="s">
        <v>290</v>
      </c>
      <c r="D5339" s="1" t="s">
        <v>44</v>
      </c>
      <c r="E5339" s="1" t="str">
        <f>+VLOOKUP(D5339,'[1]Exportar Hoja de Trabajo'!$B$2:$F$2549,2,0)</f>
        <v>BUCARAMANGA - PALONEGRO</v>
      </c>
      <c r="F5339" s="1" t="s">
        <v>18</v>
      </c>
      <c r="G5339" s="1" t="s">
        <v>19</v>
      </c>
      <c r="H5339" s="1" t="s">
        <v>45</v>
      </c>
      <c r="I5339" s="5">
        <v>10</v>
      </c>
      <c r="J5339" s="1" t="s">
        <v>46</v>
      </c>
      <c r="K5339" s="1" t="s">
        <v>47</v>
      </c>
    </row>
    <row r="5340" spans="1:11" ht="13.5" thickBot="1">
      <c r="A5340" s="30">
        <v>45444</v>
      </c>
      <c r="B5340" s="1" t="s">
        <v>13</v>
      </c>
      <c r="C5340" s="1" t="s">
        <v>290</v>
      </c>
      <c r="D5340" s="1" t="s">
        <v>44</v>
      </c>
      <c r="E5340" s="1" t="str">
        <f>+VLOOKUP(D5340,'[1]Exportar Hoja de Trabajo'!$B$2:$F$2549,2,0)</f>
        <v>BUCARAMANGA - PALONEGRO</v>
      </c>
      <c r="F5340" s="1" t="s">
        <v>23</v>
      </c>
      <c r="G5340" s="1" t="s">
        <v>24</v>
      </c>
      <c r="H5340" s="1" t="s">
        <v>15</v>
      </c>
      <c r="I5340" s="5">
        <v>17</v>
      </c>
      <c r="J5340" s="1" t="s">
        <v>16</v>
      </c>
      <c r="K5340" s="1" t="s">
        <v>17</v>
      </c>
    </row>
    <row r="5341" spans="1:11" ht="13.5" thickBot="1">
      <c r="A5341" s="30">
        <v>45444</v>
      </c>
      <c r="B5341" s="1" t="s">
        <v>13</v>
      </c>
      <c r="C5341" s="1" t="s">
        <v>290</v>
      </c>
      <c r="D5341" s="1" t="s">
        <v>44</v>
      </c>
      <c r="E5341" s="1" t="str">
        <f>+VLOOKUP(D5341,'[1]Exportar Hoja de Trabajo'!$B$2:$F$2549,2,0)</f>
        <v>BUCARAMANGA - PALONEGRO</v>
      </c>
      <c r="F5341" s="1" t="s">
        <v>27</v>
      </c>
      <c r="G5341" s="1" t="s">
        <v>28</v>
      </c>
      <c r="H5341" s="1" t="s">
        <v>15</v>
      </c>
      <c r="I5341" s="5">
        <v>17</v>
      </c>
      <c r="J5341" s="1" t="s">
        <v>16</v>
      </c>
      <c r="K5341" s="1" t="s">
        <v>17</v>
      </c>
    </row>
    <row r="5342" spans="1:11" ht="13.5" thickBot="1">
      <c r="A5342" s="30">
        <v>45444</v>
      </c>
      <c r="B5342" s="1" t="s">
        <v>13</v>
      </c>
      <c r="C5342" s="1" t="s">
        <v>290</v>
      </c>
      <c r="D5342" s="1" t="s">
        <v>44</v>
      </c>
      <c r="E5342" s="1" t="str">
        <f>+VLOOKUP(D5342,'[1]Exportar Hoja de Trabajo'!$B$2:$F$2549,2,0)</f>
        <v>BUCARAMANGA - PALONEGRO</v>
      </c>
      <c r="F5342" s="1" t="s">
        <v>59</v>
      </c>
      <c r="G5342" s="1" t="s">
        <v>60</v>
      </c>
      <c r="H5342" s="1" t="s">
        <v>29</v>
      </c>
      <c r="I5342" s="5">
        <v>1</v>
      </c>
      <c r="J5342" s="1" t="s">
        <v>46</v>
      </c>
      <c r="K5342" s="1" t="s">
        <v>47</v>
      </c>
    </row>
    <row r="5343" spans="1:11" ht="13.5" thickBot="1">
      <c r="A5343" s="30">
        <v>45444</v>
      </c>
      <c r="B5343" s="1" t="s">
        <v>13</v>
      </c>
      <c r="C5343" s="1" t="s">
        <v>290</v>
      </c>
      <c r="D5343" s="1" t="s">
        <v>48</v>
      </c>
      <c r="E5343" s="1" t="str">
        <f>+VLOOKUP(D5343,'[1]Exportar Hoja de Trabajo'!$B$2:$F$2549,2,0)</f>
        <v>CALI - ALFONSO BONILLA ARAGON</v>
      </c>
      <c r="F5343" s="1" t="s">
        <v>32</v>
      </c>
      <c r="G5343" s="1" t="s">
        <v>33</v>
      </c>
      <c r="H5343" s="1" t="s">
        <v>49</v>
      </c>
      <c r="I5343" s="5">
        <v>71</v>
      </c>
      <c r="J5343" s="1" t="s">
        <v>50</v>
      </c>
      <c r="K5343" s="1" t="s">
        <v>51</v>
      </c>
    </row>
    <row r="5344" spans="1:11" ht="13.5" thickBot="1">
      <c r="A5344" s="30">
        <v>45444</v>
      </c>
      <c r="B5344" s="1" t="s">
        <v>13</v>
      </c>
      <c r="C5344" s="1" t="s">
        <v>290</v>
      </c>
      <c r="D5344" s="1" t="s">
        <v>48</v>
      </c>
      <c r="E5344" s="1" t="str">
        <f>+VLOOKUP(D5344,'[1]Exportar Hoja de Trabajo'!$B$2:$F$2549,2,0)</f>
        <v>CALI - ALFONSO BONILLA ARAGON</v>
      </c>
      <c r="F5344" s="1" t="s">
        <v>32</v>
      </c>
      <c r="G5344" s="1" t="s">
        <v>33</v>
      </c>
      <c r="H5344" s="1" t="s">
        <v>15</v>
      </c>
      <c r="I5344" s="5">
        <v>103</v>
      </c>
      <c r="J5344" s="1" t="s">
        <v>25</v>
      </c>
      <c r="K5344" s="1" t="s">
        <v>26</v>
      </c>
    </row>
    <row r="5345" spans="1:11" ht="13.5" thickBot="1">
      <c r="A5345" s="30">
        <v>45444</v>
      </c>
      <c r="B5345" s="1" t="s">
        <v>13</v>
      </c>
      <c r="C5345" s="1" t="s">
        <v>290</v>
      </c>
      <c r="D5345" s="1" t="s">
        <v>48</v>
      </c>
      <c r="E5345" s="1" t="str">
        <f>+VLOOKUP(D5345,'[1]Exportar Hoja de Trabajo'!$B$2:$F$2549,2,0)</f>
        <v>CALI - ALFONSO BONILLA ARAGON</v>
      </c>
      <c r="F5345" s="1" t="s">
        <v>6</v>
      </c>
      <c r="G5345" s="1" t="s">
        <v>283</v>
      </c>
      <c r="H5345" s="1" t="s">
        <v>45</v>
      </c>
      <c r="I5345" s="5">
        <v>281</v>
      </c>
      <c r="J5345" s="1" t="s">
        <v>46</v>
      </c>
      <c r="K5345" s="1" t="s">
        <v>47</v>
      </c>
    </row>
    <row r="5346" spans="1:11" ht="13.5" thickBot="1">
      <c r="A5346" s="30">
        <v>45444</v>
      </c>
      <c r="B5346" s="1" t="s">
        <v>13</v>
      </c>
      <c r="C5346" s="1" t="s">
        <v>290</v>
      </c>
      <c r="D5346" s="1" t="s">
        <v>48</v>
      </c>
      <c r="E5346" s="1" t="str">
        <f>+VLOOKUP(D5346,'[1]Exportar Hoja de Trabajo'!$B$2:$F$2549,2,0)</f>
        <v>CALI - ALFONSO BONILLA ARAGON</v>
      </c>
      <c r="F5346" s="1" t="s">
        <v>6</v>
      </c>
      <c r="G5346" s="1" t="s">
        <v>283</v>
      </c>
      <c r="H5346" s="1" t="s">
        <v>29</v>
      </c>
      <c r="I5346" s="5">
        <v>5</v>
      </c>
      <c r="J5346" s="1" t="s">
        <v>30</v>
      </c>
      <c r="K5346" s="1" t="s">
        <v>488</v>
      </c>
    </row>
    <row r="5347" spans="1:11" ht="13.5" thickBot="1">
      <c r="A5347" s="30">
        <v>45444</v>
      </c>
      <c r="B5347" s="1" t="s">
        <v>13</v>
      </c>
      <c r="C5347" s="1" t="s">
        <v>290</v>
      </c>
      <c r="D5347" s="1" t="s">
        <v>48</v>
      </c>
      <c r="E5347" s="1" t="str">
        <f>+VLOOKUP(D5347,'[1]Exportar Hoja de Trabajo'!$B$2:$F$2549,2,0)</f>
        <v>CALI - ALFONSO BONILLA ARAGON</v>
      </c>
      <c r="F5347" s="1" t="s">
        <v>6</v>
      </c>
      <c r="G5347" s="1" t="s">
        <v>283</v>
      </c>
      <c r="H5347" s="1" t="s">
        <v>62</v>
      </c>
      <c r="I5347" s="5">
        <v>141</v>
      </c>
      <c r="J5347" s="1" t="s">
        <v>34</v>
      </c>
      <c r="K5347" s="1" t="s">
        <v>35</v>
      </c>
    </row>
    <row r="5348" spans="1:11" ht="13.5" thickBot="1">
      <c r="A5348" s="30">
        <v>45444</v>
      </c>
      <c r="B5348" s="1" t="s">
        <v>13</v>
      </c>
      <c r="C5348" s="1" t="s">
        <v>290</v>
      </c>
      <c r="D5348" s="1" t="s">
        <v>48</v>
      </c>
      <c r="E5348" s="1" t="str">
        <f>+VLOOKUP(D5348,'[1]Exportar Hoja de Trabajo'!$B$2:$F$2549,2,0)</f>
        <v>CALI - ALFONSO BONILLA ARAGON</v>
      </c>
      <c r="F5348" s="1" t="s">
        <v>18</v>
      </c>
      <c r="G5348" s="1" t="s">
        <v>19</v>
      </c>
      <c r="H5348" s="1" t="s">
        <v>15</v>
      </c>
      <c r="I5348" s="5">
        <v>112</v>
      </c>
      <c r="J5348" s="1" t="s">
        <v>25</v>
      </c>
      <c r="K5348" s="1" t="s">
        <v>26</v>
      </c>
    </row>
    <row r="5349" spans="1:11" ht="13.5" thickBot="1">
      <c r="A5349" s="30">
        <v>45444</v>
      </c>
      <c r="B5349" s="1" t="s">
        <v>13</v>
      </c>
      <c r="C5349" s="1" t="s">
        <v>290</v>
      </c>
      <c r="D5349" s="1" t="s">
        <v>48</v>
      </c>
      <c r="E5349" s="1" t="str">
        <f>+VLOOKUP(D5349,'[1]Exportar Hoja de Trabajo'!$B$2:$F$2549,2,0)</f>
        <v>CALI - ALFONSO BONILLA ARAGON</v>
      </c>
      <c r="F5349" s="1" t="s">
        <v>18</v>
      </c>
      <c r="G5349" s="1" t="s">
        <v>19</v>
      </c>
      <c r="H5349" s="1" t="s">
        <v>15</v>
      </c>
      <c r="I5349" s="5">
        <v>57</v>
      </c>
      <c r="J5349" s="1" t="s">
        <v>16</v>
      </c>
      <c r="K5349" s="1" t="s">
        <v>17</v>
      </c>
    </row>
    <row r="5350" spans="1:11" ht="13.5" thickBot="1">
      <c r="A5350" s="30">
        <v>45444</v>
      </c>
      <c r="B5350" s="1" t="s">
        <v>13</v>
      </c>
      <c r="C5350" s="1" t="s">
        <v>290</v>
      </c>
      <c r="D5350" s="1" t="s">
        <v>48</v>
      </c>
      <c r="E5350" s="1" t="str">
        <f>+VLOOKUP(D5350,'[1]Exportar Hoja de Trabajo'!$B$2:$F$2549,2,0)</f>
        <v>CALI - ALFONSO BONILLA ARAGON</v>
      </c>
      <c r="F5350" s="1" t="s">
        <v>23</v>
      </c>
      <c r="G5350" s="1" t="s">
        <v>24</v>
      </c>
      <c r="H5350" s="1" t="s">
        <v>29</v>
      </c>
      <c r="I5350" s="5">
        <v>1138</v>
      </c>
      <c r="J5350" s="1" t="s">
        <v>46</v>
      </c>
      <c r="K5350" s="1" t="s">
        <v>47</v>
      </c>
    </row>
    <row r="5351" spans="1:11" ht="13.5" thickBot="1">
      <c r="A5351" s="30">
        <v>45444</v>
      </c>
      <c r="B5351" s="1" t="s">
        <v>13</v>
      </c>
      <c r="C5351" s="1" t="s">
        <v>290</v>
      </c>
      <c r="D5351" s="1" t="s">
        <v>48</v>
      </c>
      <c r="E5351" s="1" t="str">
        <f>+VLOOKUP(D5351,'[1]Exportar Hoja de Trabajo'!$B$2:$F$2549,2,0)</f>
        <v>CALI - ALFONSO BONILLA ARAGON</v>
      </c>
      <c r="F5351" s="1" t="s">
        <v>23</v>
      </c>
      <c r="G5351" s="1" t="s">
        <v>24</v>
      </c>
      <c r="H5351" s="1" t="s">
        <v>62</v>
      </c>
      <c r="I5351" s="5">
        <v>13</v>
      </c>
      <c r="J5351" s="1" t="s">
        <v>50</v>
      </c>
      <c r="K5351" s="1" t="s">
        <v>51</v>
      </c>
    </row>
    <row r="5352" spans="1:11" ht="13.5" thickBot="1">
      <c r="A5352" s="30">
        <v>45444</v>
      </c>
      <c r="B5352" s="1" t="s">
        <v>13</v>
      </c>
      <c r="C5352" s="1" t="s">
        <v>290</v>
      </c>
      <c r="D5352" s="1" t="s">
        <v>48</v>
      </c>
      <c r="E5352" s="1" t="str">
        <f>+VLOOKUP(D5352,'[1]Exportar Hoja de Trabajo'!$B$2:$F$2549,2,0)</f>
        <v>CALI - ALFONSO BONILLA ARAGON</v>
      </c>
      <c r="F5352" s="1" t="s">
        <v>27</v>
      </c>
      <c r="G5352" s="1" t="s">
        <v>28</v>
      </c>
      <c r="H5352" s="1" t="s">
        <v>15</v>
      </c>
      <c r="I5352" s="5">
        <v>52</v>
      </c>
      <c r="J5352" s="1" t="s">
        <v>42</v>
      </c>
      <c r="K5352" s="1" t="s">
        <v>43</v>
      </c>
    </row>
    <row r="5353" spans="1:11" ht="13.5" thickBot="1">
      <c r="A5353" s="30">
        <v>45444</v>
      </c>
      <c r="B5353" s="1" t="s">
        <v>13</v>
      </c>
      <c r="C5353" s="1" t="s">
        <v>290</v>
      </c>
      <c r="D5353" s="1" t="s">
        <v>48</v>
      </c>
      <c r="E5353" s="1" t="str">
        <f>+VLOOKUP(D5353,'[1]Exportar Hoja de Trabajo'!$B$2:$F$2549,2,0)</f>
        <v>CALI - ALFONSO BONILLA ARAGON</v>
      </c>
      <c r="F5353" s="1" t="s">
        <v>38</v>
      </c>
      <c r="G5353" s="1" t="s">
        <v>39</v>
      </c>
      <c r="H5353" s="1" t="s">
        <v>15</v>
      </c>
      <c r="I5353" s="5">
        <v>38</v>
      </c>
      <c r="J5353" s="1" t="s">
        <v>42</v>
      </c>
      <c r="K5353" s="1" t="s">
        <v>43</v>
      </c>
    </row>
    <row r="5354" spans="1:11" ht="13.5" thickBot="1">
      <c r="A5354" s="30">
        <v>45444</v>
      </c>
      <c r="B5354" s="1" t="s">
        <v>13</v>
      </c>
      <c r="C5354" s="1" t="s">
        <v>290</v>
      </c>
      <c r="D5354" s="1" t="s">
        <v>48</v>
      </c>
      <c r="E5354" s="1" t="str">
        <f>+VLOOKUP(D5354,'[1]Exportar Hoja de Trabajo'!$B$2:$F$2549,2,0)</f>
        <v>CALI - ALFONSO BONILLA ARAGON</v>
      </c>
      <c r="F5354" s="1" t="s">
        <v>40</v>
      </c>
      <c r="G5354" s="1" t="s">
        <v>41</v>
      </c>
      <c r="H5354" s="1" t="s">
        <v>62</v>
      </c>
      <c r="I5354" s="5">
        <v>55</v>
      </c>
      <c r="J5354" s="1" t="s">
        <v>34</v>
      </c>
      <c r="K5354" s="1" t="s">
        <v>35</v>
      </c>
    </row>
    <row r="5355" spans="1:11" ht="13.5" thickBot="1">
      <c r="A5355" s="30">
        <v>45444</v>
      </c>
      <c r="B5355" s="1" t="s">
        <v>13</v>
      </c>
      <c r="C5355" s="1" t="s">
        <v>290</v>
      </c>
      <c r="D5355" s="1" t="s">
        <v>48</v>
      </c>
      <c r="E5355" s="1" t="str">
        <f>+VLOOKUP(D5355,'[1]Exportar Hoja de Trabajo'!$B$2:$F$2549,2,0)</f>
        <v>CALI - ALFONSO BONILLA ARAGON</v>
      </c>
      <c r="F5355" s="1" t="s">
        <v>40</v>
      </c>
      <c r="G5355" s="1" t="s">
        <v>41</v>
      </c>
      <c r="H5355" s="1" t="s">
        <v>15</v>
      </c>
      <c r="I5355" s="5">
        <v>74</v>
      </c>
      <c r="J5355" s="1" t="s">
        <v>16</v>
      </c>
      <c r="K5355" s="1" t="s">
        <v>17</v>
      </c>
    </row>
    <row r="5356" spans="1:11" ht="13.5" thickBot="1">
      <c r="A5356" s="30">
        <v>45444</v>
      </c>
      <c r="B5356" s="1" t="s">
        <v>13</v>
      </c>
      <c r="C5356" s="1" t="s">
        <v>290</v>
      </c>
      <c r="D5356" s="1" t="s">
        <v>61</v>
      </c>
      <c r="E5356" s="1" t="str">
        <f>+VLOOKUP(D5356,'[1]Exportar Hoja de Trabajo'!$B$2:$F$2549,2,0)</f>
        <v>CARTAGENA - RAFAEL NUÑEZ</v>
      </c>
      <c r="F5356" s="1" t="s">
        <v>32</v>
      </c>
      <c r="G5356" s="1" t="s">
        <v>33</v>
      </c>
      <c r="H5356" s="1" t="s">
        <v>49</v>
      </c>
      <c r="I5356" s="5">
        <v>285</v>
      </c>
      <c r="J5356" s="1" t="s">
        <v>50</v>
      </c>
      <c r="K5356" s="1" t="s">
        <v>51</v>
      </c>
    </row>
    <row r="5357" spans="1:11" ht="13.5" thickBot="1">
      <c r="A5357" s="30">
        <v>45444</v>
      </c>
      <c r="B5357" s="1" t="s">
        <v>13</v>
      </c>
      <c r="C5357" s="1" t="s">
        <v>290</v>
      </c>
      <c r="D5357" s="1" t="s">
        <v>61</v>
      </c>
      <c r="E5357" s="1" t="str">
        <f>+VLOOKUP(D5357,'[1]Exportar Hoja de Trabajo'!$B$2:$F$2549,2,0)</f>
        <v>CARTAGENA - RAFAEL NUÑEZ</v>
      </c>
      <c r="F5357" s="1" t="s">
        <v>32</v>
      </c>
      <c r="G5357" s="1" t="s">
        <v>33</v>
      </c>
      <c r="H5357" s="1" t="s">
        <v>29</v>
      </c>
      <c r="I5357" s="5">
        <v>28</v>
      </c>
      <c r="J5357" s="1" t="s">
        <v>109</v>
      </c>
      <c r="K5357" s="1" t="s">
        <v>110</v>
      </c>
    </row>
    <row r="5358" spans="1:11" ht="13.5" thickBot="1">
      <c r="A5358" s="30">
        <v>45444</v>
      </c>
      <c r="B5358" s="1" t="s">
        <v>13</v>
      </c>
      <c r="C5358" s="1" t="s">
        <v>290</v>
      </c>
      <c r="D5358" s="1" t="s">
        <v>61</v>
      </c>
      <c r="E5358" s="1" t="str">
        <f>+VLOOKUP(D5358,'[1]Exportar Hoja de Trabajo'!$B$2:$F$2549,2,0)</f>
        <v>CARTAGENA - RAFAEL NUÑEZ</v>
      </c>
      <c r="F5358" s="1" t="s">
        <v>32</v>
      </c>
      <c r="G5358" s="1" t="s">
        <v>33</v>
      </c>
      <c r="H5358" s="1" t="s">
        <v>62</v>
      </c>
      <c r="I5358" s="5">
        <v>2</v>
      </c>
      <c r="J5358" s="1" t="s">
        <v>109</v>
      </c>
      <c r="K5358" s="1" t="s">
        <v>110</v>
      </c>
    </row>
    <row r="5359" spans="1:11" ht="13.5" thickBot="1">
      <c r="A5359" s="30">
        <v>45444</v>
      </c>
      <c r="B5359" s="1" t="s">
        <v>13</v>
      </c>
      <c r="C5359" s="1" t="s">
        <v>290</v>
      </c>
      <c r="D5359" s="1" t="s">
        <v>61</v>
      </c>
      <c r="E5359" s="1" t="str">
        <f>+VLOOKUP(D5359,'[1]Exportar Hoja de Trabajo'!$B$2:$F$2549,2,0)</f>
        <v>CARTAGENA - RAFAEL NUÑEZ</v>
      </c>
      <c r="F5359" s="1" t="s">
        <v>32</v>
      </c>
      <c r="G5359" s="1" t="s">
        <v>33</v>
      </c>
      <c r="H5359" s="1" t="s">
        <v>62</v>
      </c>
      <c r="I5359" s="5">
        <v>28</v>
      </c>
      <c r="J5359" s="1" t="s">
        <v>34</v>
      </c>
      <c r="K5359" s="1" t="s">
        <v>35</v>
      </c>
    </row>
    <row r="5360" spans="1:11" ht="13.5" thickBot="1">
      <c r="A5360" s="30">
        <v>45444</v>
      </c>
      <c r="B5360" s="1" t="s">
        <v>13</v>
      </c>
      <c r="C5360" s="1" t="s">
        <v>290</v>
      </c>
      <c r="D5360" s="1" t="s">
        <v>61</v>
      </c>
      <c r="E5360" s="1" t="str">
        <f>+VLOOKUP(D5360,'[1]Exportar Hoja de Trabajo'!$B$2:$F$2549,2,0)</f>
        <v>CARTAGENA - RAFAEL NUÑEZ</v>
      </c>
      <c r="F5360" s="1" t="s">
        <v>32</v>
      </c>
      <c r="G5360" s="1" t="s">
        <v>33</v>
      </c>
      <c r="H5360" s="1" t="s">
        <v>15</v>
      </c>
      <c r="I5360" s="5">
        <v>60</v>
      </c>
      <c r="J5360" s="1" t="s">
        <v>42</v>
      </c>
      <c r="K5360" s="1" t="s">
        <v>43</v>
      </c>
    </row>
    <row r="5361" spans="1:11" ht="13.5" thickBot="1">
      <c r="A5361" s="30">
        <v>45444</v>
      </c>
      <c r="B5361" s="1" t="s">
        <v>13</v>
      </c>
      <c r="C5361" s="1" t="s">
        <v>290</v>
      </c>
      <c r="D5361" s="1" t="s">
        <v>61</v>
      </c>
      <c r="E5361" s="1" t="str">
        <f>+VLOOKUP(D5361,'[1]Exportar Hoja de Trabajo'!$B$2:$F$2549,2,0)</f>
        <v>CARTAGENA - RAFAEL NUÑEZ</v>
      </c>
      <c r="F5361" s="1" t="s">
        <v>6</v>
      </c>
      <c r="G5361" s="1" t="s">
        <v>283</v>
      </c>
      <c r="H5361" s="1" t="s">
        <v>15</v>
      </c>
      <c r="I5361" s="5">
        <v>503</v>
      </c>
      <c r="J5361" s="1" t="s">
        <v>25</v>
      </c>
      <c r="K5361" s="1" t="s">
        <v>26</v>
      </c>
    </row>
    <row r="5362" spans="1:11" ht="13.5" thickBot="1">
      <c r="A5362" s="30">
        <v>45444</v>
      </c>
      <c r="B5362" s="1" t="s">
        <v>13</v>
      </c>
      <c r="C5362" s="1" t="s">
        <v>290</v>
      </c>
      <c r="D5362" s="1" t="s">
        <v>61</v>
      </c>
      <c r="E5362" s="1" t="str">
        <f>+VLOOKUP(D5362,'[1]Exportar Hoja de Trabajo'!$B$2:$F$2549,2,0)</f>
        <v>CARTAGENA - RAFAEL NUÑEZ</v>
      </c>
      <c r="F5362" s="1" t="s">
        <v>18</v>
      </c>
      <c r="G5362" s="1" t="s">
        <v>19</v>
      </c>
      <c r="H5362" s="1" t="s">
        <v>49</v>
      </c>
      <c r="I5362" s="5">
        <v>286</v>
      </c>
      <c r="J5362" s="1" t="s">
        <v>50</v>
      </c>
      <c r="K5362" s="1" t="s">
        <v>51</v>
      </c>
    </row>
    <row r="5363" spans="1:11" ht="13.5" thickBot="1">
      <c r="A5363" s="30">
        <v>45444</v>
      </c>
      <c r="B5363" s="1" t="s">
        <v>13</v>
      </c>
      <c r="C5363" s="1" t="s">
        <v>290</v>
      </c>
      <c r="D5363" s="1" t="s">
        <v>72</v>
      </c>
      <c r="E5363" s="1" t="str">
        <f>+VLOOKUP(D5363,'[1]Exportar Hoja de Trabajo'!$B$2:$F$2549,2,0)</f>
        <v>CAMILO DAZA</v>
      </c>
      <c r="F5363" s="1" t="s">
        <v>18</v>
      </c>
      <c r="G5363" s="1" t="s">
        <v>19</v>
      </c>
      <c r="H5363" s="1" t="s">
        <v>29</v>
      </c>
      <c r="I5363" s="5">
        <v>64</v>
      </c>
      <c r="J5363" s="1" t="s">
        <v>30</v>
      </c>
      <c r="K5363" s="1" t="s">
        <v>488</v>
      </c>
    </row>
    <row r="5364" spans="1:11" ht="13.5" thickBot="1">
      <c r="A5364" s="30">
        <v>45444</v>
      </c>
      <c r="B5364" s="1" t="s">
        <v>13</v>
      </c>
      <c r="C5364" s="1" t="s">
        <v>290</v>
      </c>
      <c r="D5364" s="1" t="s">
        <v>72</v>
      </c>
      <c r="E5364" s="1" t="str">
        <f>+VLOOKUP(D5364,'[1]Exportar Hoja de Trabajo'!$B$2:$F$2549,2,0)</f>
        <v>CAMILO DAZA</v>
      </c>
      <c r="F5364" s="1" t="s">
        <v>18</v>
      </c>
      <c r="G5364" s="1" t="s">
        <v>19</v>
      </c>
      <c r="H5364" s="1" t="s">
        <v>15</v>
      </c>
      <c r="I5364" s="5">
        <v>17</v>
      </c>
      <c r="J5364" s="1" t="s">
        <v>25</v>
      </c>
      <c r="K5364" s="1" t="s">
        <v>26</v>
      </c>
    </row>
    <row r="5365" spans="1:11" ht="13.5" thickBot="1">
      <c r="A5365" s="30">
        <v>45444</v>
      </c>
      <c r="B5365" s="1" t="s">
        <v>13</v>
      </c>
      <c r="C5365" s="1" t="s">
        <v>290</v>
      </c>
      <c r="D5365" s="1" t="s">
        <v>61</v>
      </c>
      <c r="E5365" s="1" t="str">
        <f>+VLOOKUP(D5365,'[1]Exportar Hoja de Trabajo'!$B$2:$F$2549,2,0)</f>
        <v>CARTAGENA - RAFAEL NUÑEZ</v>
      </c>
      <c r="F5365" s="1" t="s">
        <v>27</v>
      </c>
      <c r="G5365" s="1" t="s">
        <v>28</v>
      </c>
      <c r="H5365" s="1" t="s">
        <v>29</v>
      </c>
      <c r="I5365" s="5">
        <v>28</v>
      </c>
      <c r="J5365" s="1" t="s">
        <v>109</v>
      </c>
      <c r="K5365" s="1" t="s">
        <v>110</v>
      </c>
    </row>
    <row r="5366" spans="1:11" ht="13.5" thickBot="1">
      <c r="A5366" s="30">
        <v>45444</v>
      </c>
      <c r="B5366" s="1" t="s">
        <v>13</v>
      </c>
      <c r="C5366" s="1" t="s">
        <v>290</v>
      </c>
      <c r="D5366" s="1" t="s">
        <v>61</v>
      </c>
      <c r="E5366" s="1" t="str">
        <f>+VLOOKUP(D5366,'[1]Exportar Hoja de Trabajo'!$B$2:$F$2549,2,0)</f>
        <v>CARTAGENA - RAFAEL NUÑEZ</v>
      </c>
      <c r="F5366" s="1" t="s">
        <v>27</v>
      </c>
      <c r="G5366" s="1" t="s">
        <v>28</v>
      </c>
      <c r="H5366" s="1" t="s">
        <v>29</v>
      </c>
      <c r="I5366" s="5">
        <v>498</v>
      </c>
      <c r="J5366" s="1" t="s">
        <v>30</v>
      </c>
      <c r="K5366" s="1" t="s">
        <v>488</v>
      </c>
    </row>
    <row r="5367" spans="1:11" ht="13.5" thickBot="1">
      <c r="A5367" s="30">
        <v>45444</v>
      </c>
      <c r="B5367" s="1" t="s">
        <v>13</v>
      </c>
      <c r="C5367" s="1" t="s">
        <v>290</v>
      </c>
      <c r="D5367" s="1" t="s">
        <v>61</v>
      </c>
      <c r="E5367" s="1" t="str">
        <f>+VLOOKUP(D5367,'[1]Exportar Hoja de Trabajo'!$B$2:$F$2549,2,0)</f>
        <v>CARTAGENA - RAFAEL NUÑEZ</v>
      </c>
      <c r="F5367" s="1" t="s">
        <v>27</v>
      </c>
      <c r="G5367" s="1" t="s">
        <v>28</v>
      </c>
      <c r="H5367" s="1" t="s">
        <v>62</v>
      </c>
      <c r="I5367" s="5">
        <v>2</v>
      </c>
      <c r="J5367" s="1" t="s">
        <v>109</v>
      </c>
      <c r="K5367" s="1" t="s">
        <v>110</v>
      </c>
    </row>
    <row r="5368" spans="1:11" ht="13.5" thickBot="1">
      <c r="A5368" s="30">
        <v>45444</v>
      </c>
      <c r="B5368" s="1" t="s">
        <v>13</v>
      </c>
      <c r="C5368" s="1" t="s">
        <v>290</v>
      </c>
      <c r="D5368" s="1" t="s">
        <v>61</v>
      </c>
      <c r="E5368" s="1" t="str">
        <f>+VLOOKUP(D5368,'[1]Exportar Hoja de Trabajo'!$B$2:$F$2549,2,0)</f>
        <v>CARTAGENA - RAFAEL NUÑEZ</v>
      </c>
      <c r="F5368" s="1" t="s">
        <v>40</v>
      </c>
      <c r="G5368" s="1" t="s">
        <v>41</v>
      </c>
      <c r="H5368" s="1" t="s">
        <v>29</v>
      </c>
      <c r="I5368" s="5">
        <v>56</v>
      </c>
      <c r="J5368" s="1" t="s">
        <v>109</v>
      </c>
      <c r="K5368" s="1" t="s">
        <v>110</v>
      </c>
    </row>
    <row r="5369" spans="1:11" ht="13.5" thickBot="1">
      <c r="A5369" s="30">
        <v>45444</v>
      </c>
      <c r="B5369" s="1" t="s">
        <v>13</v>
      </c>
      <c r="C5369" s="1" t="s">
        <v>290</v>
      </c>
      <c r="D5369" s="1" t="s">
        <v>61</v>
      </c>
      <c r="E5369" s="1" t="str">
        <f>+VLOOKUP(D5369,'[1]Exportar Hoja de Trabajo'!$B$2:$F$2549,2,0)</f>
        <v>CARTAGENA - RAFAEL NUÑEZ</v>
      </c>
      <c r="F5369" s="1" t="s">
        <v>40</v>
      </c>
      <c r="G5369" s="1" t="s">
        <v>41</v>
      </c>
      <c r="H5369" s="1" t="s">
        <v>62</v>
      </c>
      <c r="I5369" s="5">
        <v>4</v>
      </c>
      <c r="J5369" s="1" t="s">
        <v>109</v>
      </c>
      <c r="K5369" s="1" t="s">
        <v>110</v>
      </c>
    </row>
    <row r="5370" spans="1:11" ht="13.5" thickBot="1">
      <c r="A5370" s="30">
        <v>45444</v>
      </c>
      <c r="B5370" s="1" t="s">
        <v>13</v>
      </c>
      <c r="C5370" s="1" t="s">
        <v>290</v>
      </c>
      <c r="D5370" s="1" t="s">
        <v>61</v>
      </c>
      <c r="E5370" s="1" t="str">
        <f>+VLOOKUP(D5370,'[1]Exportar Hoja de Trabajo'!$B$2:$F$2549,2,0)</f>
        <v>CARTAGENA - RAFAEL NUÑEZ</v>
      </c>
      <c r="F5370" s="1" t="s">
        <v>40</v>
      </c>
      <c r="G5370" s="1" t="s">
        <v>41</v>
      </c>
      <c r="H5370" s="1" t="s">
        <v>67</v>
      </c>
      <c r="I5370" s="5">
        <v>36</v>
      </c>
      <c r="J5370" s="1" t="s">
        <v>68</v>
      </c>
      <c r="K5370" s="1" t="s">
        <v>69</v>
      </c>
    </row>
    <row r="5371" spans="1:11" ht="13.5" thickBot="1">
      <c r="A5371" s="30">
        <v>45444</v>
      </c>
      <c r="B5371" s="1" t="s">
        <v>13</v>
      </c>
      <c r="C5371" s="1" t="s">
        <v>290</v>
      </c>
      <c r="D5371" s="1" t="s">
        <v>72</v>
      </c>
      <c r="E5371" s="1" t="str">
        <f>+VLOOKUP(D5371,'[1]Exportar Hoja de Trabajo'!$B$2:$F$2549,2,0)</f>
        <v>CAMILO DAZA</v>
      </c>
      <c r="F5371" s="1" t="s">
        <v>6</v>
      </c>
      <c r="G5371" s="1" t="s">
        <v>283</v>
      </c>
      <c r="H5371" s="1" t="s">
        <v>45</v>
      </c>
      <c r="I5371" s="5">
        <v>131</v>
      </c>
      <c r="J5371" s="1" t="s">
        <v>46</v>
      </c>
      <c r="K5371" s="1" t="s">
        <v>47</v>
      </c>
    </row>
    <row r="5372" spans="1:11" ht="13.5" thickBot="1">
      <c r="A5372" s="30">
        <v>45444</v>
      </c>
      <c r="B5372" s="1" t="s">
        <v>13</v>
      </c>
      <c r="C5372" s="1" t="s">
        <v>290</v>
      </c>
      <c r="D5372" s="1" t="s">
        <v>72</v>
      </c>
      <c r="E5372" s="1" t="str">
        <f>+VLOOKUP(D5372,'[1]Exportar Hoja de Trabajo'!$B$2:$F$2549,2,0)</f>
        <v>CAMILO DAZA</v>
      </c>
      <c r="F5372" s="1" t="s">
        <v>6</v>
      </c>
      <c r="G5372" s="1" t="s">
        <v>283</v>
      </c>
      <c r="H5372" s="1" t="s">
        <v>49</v>
      </c>
      <c r="I5372" s="5">
        <v>105</v>
      </c>
      <c r="J5372" s="1" t="s">
        <v>50</v>
      </c>
      <c r="K5372" s="1" t="s">
        <v>51</v>
      </c>
    </row>
    <row r="5373" spans="1:11" ht="13.5" thickBot="1">
      <c r="A5373" s="30">
        <v>45444</v>
      </c>
      <c r="B5373" s="1" t="s">
        <v>13</v>
      </c>
      <c r="C5373" s="1" t="s">
        <v>290</v>
      </c>
      <c r="D5373" s="1" t="s">
        <v>72</v>
      </c>
      <c r="E5373" s="1" t="str">
        <f>+VLOOKUP(D5373,'[1]Exportar Hoja de Trabajo'!$B$2:$F$2549,2,0)</f>
        <v>CAMILO DAZA</v>
      </c>
      <c r="F5373" s="1" t="s">
        <v>65</v>
      </c>
      <c r="G5373" s="1" t="s">
        <v>66</v>
      </c>
      <c r="H5373" s="1" t="s">
        <v>29</v>
      </c>
      <c r="I5373" s="5">
        <v>8</v>
      </c>
      <c r="J5373" s="1" t="s">
        <v>46</v>
      </c>
      <c r="K5373" s="1" t="s">
        <v>47</v>
      </c>
    </row>
    <row r="5374" spans="1:11" ht="13.5" thickBot="1">
      <c r="A5374" s="30">
        <v>45444</v>
      </c>
      <c r="B5374" s="1" t="s">
        <v>13</v>
      </c>
      <c r="C5374" s="1" t="s">
        <v>290</v>
      </c>
      <c r="D5374" s="1" t="s">
        <v>72</v>
      </c>
      <c r="E5374" s="1" t="str">
        <f>+VLOOKUP(D5374,'[1]Exportar Hoja de Trabajo'!$B$2:$F$2549,2,0)</f>
        <v>CAMILO DAZA</v>
      </c>
      <c r="F5374" s="1" t="s">
        <v>40</v>
      </c>
      <c r="G5374" s="1" t="s">
        <v>41</v>
      </c>
      <c r="H5374" s="1" t="s">
        <v>49</v>
      </c>
      <c r="I5374" s="5">
        <v>52</v>
      </c>
      <c r="J5374" s="1" t="s">
        <v>50</v>
      </c>
      <c r="K5374" s="1" t="s">
        <v>51</v>
      </c>
    </row>
    <row r="5375" spans="1:11" ht="13.5" thickBot="1">
      <c r="A5375" s="30">
        <v>45444</v>
      </c>
      <c r="B5375" s="1" t="s">
        <v>13</v>
      </c>
      <c r="C5375" s="1" t="s">
        <v>290</v>
      </c>
      <c r="D5375" s="1" t="s">
        <v>72</v>
      </c>
      <c r="E5375" s="1" t="str">
        <f>+VLOOKUP(D5375,'[1]Exportar Hoja de Trabajo'!$B$2:$F$2549,2,0)</f>
        <v>CAMILO DAZA</v>
      </c>
      <c r="F5375" s="1" t="s">
        <v>40</v>
      </c>
      <c r="G5375" s="1" t="s">
        <v>41</v>
      </c>
      <c r="H5375" s="1" t="s">
        <v>15</v>
      </c>
      <c r="I5375" s="5">
        <v>29</v>
      </c>
      <c r="J5375" s="1" t="s">
        <v>25</v>
      </c>
      <c r="K5375" s="1" t="s">
        <v>26</v>
      </c>
    </row>
    <row r="5376" spans="1:11" ht="13.5" thickBot="1">
      <c r="A5376" s="30">
        <v>45444</v>
      </c>
      <c r="B5376" s="1" t="s">
        <v>13</v>
      </c>
      <c r="C5376" s="1" t="s">
        <v>290</v>
      </c>
      <c r="D5376" s="1" t="s">
        <v>73</v>
      </c>
      <c r="E5376" s="1" t="str">
        <f>+VLOOKUP(D5376,'[1]Exportar Hoja de Trabajo'!$B$2:$F$2549,2,0)</f>
        <v>EL YOPAL</v>
      </c>
      <c r="F5376" s="1" t="s">
        <v>6</v>
      </c>
      <c r="G5376" s="1" t="s">
        <v>283</v>
      </c>
      <c r="H5376" s="1" t="s">
        <v>29</v>
      </c>
      <c r="I5376" s="5">
        <v>81</v>
      </c>
      <c r="J5376" s="1" t="s">
        <v>30</v>
      </c>
      <c r="K5376" s="1" t="s">
        <v>488</v>
      </c>
    </row>
    <row r="5377" spans="1:11" ht="13.5" thickBot="1">
      <c r="A5377" s="30">
        <v>45444</v>
      </c>
      <c r="B5377" s="1" t="s">
        <v>13</v>
      </c>
      <c r="C5377" s="1" t="s">
        <v>290</v>
      </c>
      <c r="D5377" s="1" t="s">
        <v>74</v>
      </c>
      <c r="E5377" s="1" t="str">
        <f>+VLOOKUP(D5377,'[1]Exportar Hoja de Trabajo'!$B$2:$F$2549,2,0)</f>
        <v>PERALES</v>
      </c>
      <c r="F5377" s="1" t="s">
        <v>27</v>
      </c>
      <c r="G5377" s="1" t="s">
        <v>28</v>
      </c>
      <c r="H5377" s="1" t="s">
        <v>29</v>
      </c>
      <c r="I5377" s="5">
        <v>49</v>
      </c>
      <c r="J5377" s="1" t="s">
        <v>46</v>
      </c>
      <c r="K5377" s="1" t="s">
        <v>47</v>
      </c>
    </row>
    <row r="5378" spans="1:11" ht="13.5" thickBot="1">
      <c r="A5378" s="30">
        <v>45444</v>
      </c>
      <c r="B5378" s="1" t="s">
        <v>13</v>
      </c>
      <c r="C5378" s="1" t="s">
        <v>290</v>
      </c>
      <c r="D5378" s="1" t="s">
        <v>74</v>
      </c>
      <c r="E5378" s="1" t="str">
        <f>+VLOOKUP(D5378,'[1]Exportar Hoja de Trabajo'!$B$2:$F$2549,2,0)</f>
        <v>PERALES</v>
      </c>
      <c r="F5378" s="1" t="s">
        <v>40</v>
      </c>
      <c r="G5378" s="1" t="s">
        <v>41</v>
      </c>
      <c r="H5378" s="1" t="s">
        <v>45</v>
      </c>
      <c r="I5378" s="5">
        <v>14</v>
      </c>
      <c r="J5378" s="1" t="s">
        <v>46</v>
      </c>
      <c r="K5378" s="1" t="s">
        <v>47</v>
      </c>
    </row>
    <row r="5379" spans="1:11" ht="13.5" thickBot="1">
      <c r="A5379" s="30">
        <v>45444</v>
      </c>
      <c r="B5379" s="1" t="s">
        <v>13</v>
      </c>
      <c r="C5379" s="1" t="s">
        <v>290</v>
      </c>
      <c r="D5379" s="1" t="s">
        <v>75</v>
      </c>
      <c r="E5379" s="1" t="str">
        <f>+VLOOKUP(D5379,'[1]Exportar Hoja de Trabajo'!$B$2:$F$2549,2,0)</f>
        <v>IPIALES - SAN LUIS</v>
      </c>
      <c r="F5379" s="1" t="s">
        <v>40</v>
      </c>
      <c r="G5379" s="1" t="s">
        <v>41</v>
      </c>
      <c r="H5379" s="1" t="s">
        <v>29</v>
      </c>
      <c r="I5379" s="5">
        <v>73</v>
      </c>
      <c r="J5379" s="1" t="s">
        <v>46</v>
      </c>
      <c r="K5379" s="1" t="s">
        <v>47</v>
      </c>
    </row>
    <row r="5380" spans="1:11" ht="13.5" thickBot="1">
      <c r="A5380" s="30">
        <v>45444</v>
      </c>
      <c r="B5380" s="1" t="s">
        <v>13</v>
      </c>
      <c r="C5380" s="1" t="s">
        <v>290</v>
      </c>
      <c r="D5380" s="1" t="s">
        <v>124</v>
      </c>
      <c r="E5380" s="1" t="str">
        <f>+VLOOKUP(D5380,'[1]Exportar Hoja de Trabajo'!$B$2:$F$2549,2,0)</f>
        <v>LETICIA-ALFREDO VASQUEZ COBO</v>
      </c>
      <c r="F5380" s="1" t="s">
        <v>18</v>
      </c>
      <c r="G5380" s="1" t="s">
        <v>19</v>
      </c>
      <c r="H5380" s="1" t="s">
        <v>29</v>
      </c>
      <c r="I5380" s="5">
        <v>40</v>
      </c>
      <c r="J5380" s="1" t="s">
        <v>46</v>
      </c>
      <c r="K5380" s="1" t="s">
        <v>47</v>
      </c>
    </row>
    <row r="5381" spans="1:11" ht="13.5" thickBot="1">
      <c r="A5381" s="30">
        <v>45444</v>
      </c>
      <c r="B5381" s="1" t="s">
        <v>13</v>
      </c>
      <c r="C5381" s="1" t="s">
        <v>290</v>
      </c>
      <c r="D5381" s="1" t="s">
        <v>124</v>
      </c>
      <c r="E5381" s="1" t="str">
        <f>+VLOOKUP(D5381,'[1]Exportar Hoja de Trabajo'!$B$2:$F$2549,2,0)</f>
        <v>LETICIA-ALFREDO VASQUEZ COBO</v>
      </c>
      <c r="F5381" s="1" t="s">
        <v>18</v>
      </c>
      <c r="G5381" s="1" t="s">
        <v>19</v>
      </c>
      <c r="H5381" s="1" t="s">
        <v>29</v>
      </c>
      <c r="I5381" s="5">
        <v>60</v>
      </c>
      <c r="J5381" s="1" t="s">
        <v>30</v>
      </c>
      <c r="K5381" s="1" t="s">
        <v>488</v>
      </c>
    </row>
    <row r="5382" spans="1:11" ht="13.5" thickBot="1">
      <c r="A5382" s="30">
        <v>45444</v>
      </c>
      <c r="B5382" s="1" t="s">
        <v>13</v>
      </c>
      <c r="C5382" s="1" t="s">
        <v>290</v>
      </c>
      <c r="D5382" s="1" t="s">
        <v>124</v>
      </c>
      <c r="E5382" s="1" t="str">
        <f>+VLOOKUP(D5382,'[1]Exportar Hoja de Trabajo'!$B$2:$F$2549,2,0)</f>
        <v>LETICIA-ALFREDO VASQUEZ COBO</v>
      </c>
      <c r="F5382" s="1" t="s">
        <v>27</v>
      </c>
      <c r="G5382" s="1" t="s">
        <v>28</v>
      </c>
      <c r="H5382" s="1" t="s">
        <v>45</v>
      </c>
      <c r="I5382" s="5">
        <v>2</v>
      </c>
      <c r="J5382" s="1" t="s">
        <v>46</v>
      </c>
      <c r="K5382" s="1" t="s">
        <v>47</v>
      </c>
    </row>
    <row r="5383" spans="1:11" ht="13.5" thickBot="1">
      <c r="A5383" s="30">
        <v>45444</v>
      </c>
      <c r="B5383" s="1" t="s">
        <v>13</v>
      </c>
      <c r="C5383" s="1" t="s">
        <v>290</v>
      </c>
      <c r="D5383" s="1" t="s">
        <v>124</v>
      </c>
      <c r="E5383" s="1" t="str">
        <f>+VLOOKUP(D5383,'[1]Exportar Hoja de Trabajo'!$B$2:$F$2549,2,0)</f>
        <v>LETICIA-ALFREDO VASQUEZ COBO</v>
      </c>
      <c r="F5383" s="1" t="s">
        <v>27</v>
      </c>
      <c r="G5383" s="1" t="s">
        <v>28</v>
      </c>
      <c r="H5383" s="1" t="s">
        <v>29</v>
      </c>
      <c r="I5383" s="5">
        <v>60</v>
      </c>
      <c r="J5383" s="1" t="s">
        <v>30</v>
      </c>
      <c r="K5383" s="1" t="s">
        <v>488</v>
      </c>
    </row>
    <row r="5384" spans="1:11" ht="13.5" thickBot="1">
      <c r="A5384" s="30">
        <v>45444</v>
      </c>
      <c r="B5384" s="1" t="s">
        <v>13</v>
      </c>
      <c r="C5384" s="1" t="s">
        <v>290</v>
      </c>
      <c r="D5384" s="1" t="s">
        <v>76</v>
      </c>
      <c r="E5384" s="1" t="str">
        <f>+VLOOKUP(D5384,'[1]Exportar Hoja de Trabajo'!$B$2:$F$2549,2,0)</f>
        <v>RIONEGRO - JOSE M. CORDOVA</v>
      </c>
      <c r="F5384" s="1" t="s">
        <v>6</v>
      </c>
      <c r="G5384" s="1" t="s">
        <v>283</v>
      </c>
      <c r="H5384" s="1" t="s">
        <v>45</v>
      </c>
      <c r="I5384" s="5">
        <v>226</v>
      </c>
      <c r="J5384" s="1" t="s">
        <v>46</v>
      </c>
      <c r="K5384" s="1" t="s">
        <v>47</v>
      </c>
    </row>
    <row r="5385" spans="1:11" ht="13.5" thickBot="1">
      <c r="A5385" s="30">
        <v>45444</v>
      </c>
      <c r="B5385" s="1" t="s">
        <v>13</v>
      </c>
      <c r="C5385" s="1" t="s">
        <v>290</v>
      </c>
      <c r="D5385" s="1" t="s">
        <v>76</v>
      </c>
      <c r="E5385" s="1" t="str">
        <f>+VLOOKUP(D5385,'[1]Exportar Hoja de Trabajo'!$B$2:$F$2549,2,0)</f>
        <v>RIONEGRO - JOSE M. CORDOVA</v>
      </c>
      <c r="F5385" s="1" t="s">
        <v>6</v>
      </c>
      <c r="G5385" s="1" t="s">
        <v>283</v>
      </c>
      <c r="H5385" s="1" t="s">
        <v>45</v>
      </c>
      <c r="I5385" s="5">
        <v>83</v>
      </c>
      <c r="J5385" s="1" t="s">
        <v>34</v>
      </c>
      <c r="K5385" s="1" t="s">
        <v>35</v>
      </c>
    </row>
    <row r="5386" spans="1:11" ht="13.5" thickBot="1">
      <c r="A5386" s="30">
        <v>45444</v>
      </c>
      <c r="B5386" s="1" t="s">
        <v>13</v>
      </c>
      <c r="C5386" s="1" t="s">
        <v>290</v>
      </c>
      <c r="D5386" s="1" t="s">
        <v>76</v>
      </c>
      <c r="E5386" s="1" t="str">
        <f>+VLOOKUP(D5386,'[1]Exportar Hoja de Trabajo'!$B$2:$F$2549,2,0)</f>
        <v>RIONEGRO - JOSE M. CORDOVA</v>
      </c>
      <c r="F5386" s="1" t="s">
        <v>6</v>
      </c>
      <c r="G5386" s="1" t="s">
        <v>283</v>
      </c>
      <c r="H5386" s="1" t="s">
        <v>29</v>
      </c>
      <c r="I5386" s="5">
        <v>79</v>
      </c>
      <c r="J5386" s="1" t="s">
        <v>77</v>
      </c>
      <c r="K5386" s="1" t="s">
        <v>78</v>
      </c>
    </row>
    <row r="5387" spans="1:11" ht="13.5" thickBot="1">
      <c r="A5387" s="30">
        <v>45444</v>
      </c>
      <c r="B5387" s="1" t="s">
        <v>13</v>
      </c>
      <c r="C5387" s="1" t="s">
        <v>290</v>
      </c>
      <c r="D5387" s="1" t="s">
        <v>76</v>
      </c>
      <c r="E5387" s="1" t="str">
        <f>+VLOOKUP(D5387,'[1]Exportar Hoja de Trabajo'!$B$2:$F$2549,2,0)</f>
        <v>RIONEGRO - JOSE M. CORDOVA</v>
      </c>
      <c r="F5387" s="1" t="s">
        <v>6</v>
      </c>
      <c r="G5387" s="1" t="s">
        <v>283</v>
      </c>
      <c r="H5387" s="1" t="s">
        <v>29</v>
      </c>
      <c r="I5387" s="5">
        <v>63</v>
      </c>
      <c r="J5387" s="1" t="s">
        <v>82</v>
      </c>
      <c r="K5387" s="1" t="s">
        <v>83</v>
      </c>
    </row>
    <row r="5388" spans="1:11" ht="13.5" thickBot="1">
      <c r="A5388" s="30">
        <v>45444</v>
      </c>
      <c r="B5388" s="1" t="s">
        <v>13</v>
      </c>
      <c r="C5388" s="1" t="s">
        <v>290</v>
      </c>
      <c r="D5388" s="1" t="s">
        <v>76</v>
      </c>
      <c r="E5388" s="1" t="str">
        <f>+VLOOKUP(D5388,'[1]Exportar Hoja de Trabajo'!$B$2:$F$2549,2,0)</f>
        <v>RIONEGRO - JOSE M. CORDOVA</v>
      </c>
      <c r="F5388" s="1" t="s">
        <v>6</v>
      </c>
      <c r="G5388" s="1" t="s">
        <v>283</v>
      </c>
      <c r="H5388" s="1" t="s">
        <v>79</v>
      </c>
      <c r="I5388" s="5">
        <v>1</v>
      </c>
      <c r="J5388" s="1" t="s">
        <v>46</v>
      </c>
      <c r="K5388" s="1" t="s">
        <v>47</v>
      </c>
    </row>
    <row r="5389" spans="1:11" ht="13.5" thickBot="1">
      <c r="A5389" s="30">
        <v>45444</v>
      </c>
      <c r="B5389" s="1" t="s">
        <v>13</v>
      </c>
      <c r="C5389" s="1" t="s">
        <v>290</v>
      </c>
      <c r="D5389" s="1" t="s">
        <v>76</v>
      </c>
      <c r="E5389" s="1" t="str">
        <f>+VLOOKUP(D5389,'[1]Exportar Hoja de Trabajo'!$B$2:$F$2549,2,0)</f>
        <v>RIONEGRO - JOSE M. CORDOVA</v>
      </c>
      <c r="F5389" s="1" t="s">
        <v>6</v>
      </c>
      <c r="G5389" s="1" t="s">
        <v>283</v>
      </c>
      <c r="H5389" s="1" t="s">
        <v>20</v>
      </c>
      <c r="I5389" s="5">
        <v>26</v>
      </c>
      <c r="J5389" s="1" t="s">
        <v>167</v>
      </c>
      <c r="K5389" s="1" t="s">
        <v>168</v>
      </c>
    </row>
    <row r="5390" spans="1:11" ht="13.5" thickBot="1">
      <c r="A5390" s="30">
        <v>45444</v>
      </c>
      <c r="B5390" s="1" t="s">
        <v>13</v>
      </c>
      <c r="C5390" s="1" t="s">
        <v>290</v>
      </c>
      <c r="D5390" s="1" t="s">
        <v>76</v>
      </c>
      <c r="E5390" s="1" t="str">
        <f>+VLOOKUP(D5390,'[1]Exportar Hoja de Trabajo'!$B$2:$F$2549,2,0)</f>
        <v>RIONEGRO - JOSE M. CORDOVA</v>
      </c>
      <c r="F5390" s="1" t="s">
        <v>65</v>
      </c>
      <c r="G5390" s="1" t="s">
        <v>66</v>
      </c>
      <c r="H5390" s="1" t="s">
        <v>29</v>
      </c>
      <c r="I5390" s="5">
        <v>1</v>
      </c>
      <c r="J5390" s="1" t="s">
        <v>34</v>
      </c>
      <c r="K5390" s="1" t="s">
        <v>35</v>
      </c>
    </row>
    <row r="5391" spans="1:11" ht="13.5" thickBot="1">
      <c r="A5391" s="30">
        <v>45444</v>
      </c>
      <c r="B5391" s="1" t="s">
        <v>13</v>
      </c>
      <c r="C5391" s="1" t="s">
        <v>290</v>
      </c>
      <c r="D5391" s="1" t="s">
        <v>76</v>
      </c>
      <c r="E5391" s="1" t="str">
        <f>+VLOOKUP(D5391,'[1]Exportar Hoja de Trabajo'!$B$2:$F$2549,2,0)</f>
        <v>RIONEGRO - JOSE M. CORDOVA</v>
      </c>
      <c r="F5391" s="1" t="s">
        <v>18</v>
      </c>
      <c r="G5391" s="1" t="s">
        <v>19</v>
      </c>
      <c r="H5391" s="1" t="s">
        <v>45</v>
      </c>
      <c r="I5391" s="5">
        <v>53</v>
      </c>
      <c r="J5391" s="1" t="s">
        <v>46</v>
      </c>
      <c r="K5391" s="1" t="s">
        <v>47</v>
      </c>
    </row>
    <row r="5392" spans="1:11" ht="13.5" thickBot="1">
      <c r="A5392" s="30">
        <v>45444</v>
      </c>
      <c r="B5392" s="1" t="s">
        <v>13</v>
      </c>
      <c r="C5392" s="1" t="s">
        <v>290</v>
      </c>
      <c r="D5392" s="1" t="s">
        <v>76</v>
      </c>
      <c r="E5392" s="1" t="str">
        <f>+VLOOKUP(D5392,'[1]Exportar Hoja de Trabajo'!$B$2:$F$2549,2,0)</f>
        <v>RIONEGRO - JOSE M. CORDOVA</v>
      </c>
      <c r="F5392" s="1" t="s">
        <v>23</v>
      </c>
      <c r="G5392" s="1" t="s">
        <v>24</v>
      </c>
      <c r="H5392" s="1" t="s">
        <v>45</v>
      </c>
      <c r="I5392" s="5">
        <v>53</v>
      </c>
      <c r="J5392" s="1" t="s">
        <v>46</v>
      </c>
      <c r="K5392" s="1" t="s">
        <v>47</v>
      </c>
    </row>
    <row r="5393" spans="1:11" ht="13.5" thickBot="1">
      <c r="A5393" s="30">
        <v>45444</v>
      </c>
      <c r="B5393" s="1" t="s">
        <v>13</v>
      </c>
      <c r="C5393" s="1" t="s">
        <v>290</v>
      </c>
      <c r="D5393" s="1" t="s">
        <v>76</v>
      </c>
      <c r="E5393" s="1" t="str">
        <f>+VLOOKUP(D5393,'[1]Exportar Hoja de Trabajo'!$B$2:$F$2549,2,0)</f>
        <v>RIONEGRO - JOSE M. CORDOVA</v>
      </c>
      <c r="F5393" s="1" t="s">
        <v>23</v>
      </c>
      <c r="G5393" s="1" t="s">
        <v>24</v>
      </c>
      <c r="H5393" s="1" t="s">
        <v>79</v>
      </c>
      <c r="I5393" s="5">
        <v>2</v>
      </c>
      <c r="J5393" s="1" t="s">
        <v>80</v>
      </c>
      <c r="K5393" s="1" t="s">
        <v>81</v>
      </c>
    </row>
    <row r="5394" spans="1:11" ht="13.5" thickBot="1">
      <c r="A5394" s="30">
        <v>45444</v>
      </c>
      <c r="B5394" s="1" t="s">
        <v>13</v>
      </c>
      <c r="C5394" s="1" t="s">
        <v>290</v>
      </c>
      <c r="D5394" s="1" t="s">
        <v>76</v>
      </c>
      <c r="E5394" s="1" t="str">
        <f>+VLOOKUP(D5394,'[1]Exportar Hoja de Trabajo'!$B$2:$F$2549,2,0)</f>
        <v>RIONEGRO - JOSE M. CORDOVA</v>
      </c>
      <c r="F5394" s="1" t="s">
        <v>36</v>
      </c>
      <c r="G5394" t="s">
        <v>347</v>
      </c>
      <c r="H5394" s="1" t="s">
        <v>55</v>
      </c>
      <c r="I5394" s="5">
        <v>24</v>
      </c>
      <c r="J5394" s="1" t="s">
        <v>46</v>
      </c>
      <c r="K5394" s="1" t="s">
        <v>47</v>
      </c>
    </row>
    <row r="5395" spans="1:11" ht="13.5" thickBot="1">
      <c r="A5395" s="30">
        <v>45444</v>
      </c>
      <c r="B5395" s="1" t="s">
        <v>13</v>
      </c>
      <c r="C5395" s="1" t="s">
        <v>290</v>
      </c>
      <c r="D5395" s="1" t="s">
        <v>76</v>
      </c>
      <c r="E5395" s="1" t="str">
        <f>+VLOOKUP(D5395,'[1]Exportar Hoja de Trabajo'!$B$2:$F$2549,2,0)</f>
        <v>RIONEGRO - JOSE M. CORDOVA</v>
      </c>
      <c r="F5395" s="1" t="s">
        <v>27</v>
      </c>
      <c r="G5395" s="1" t="s">
        <v>28</v>
      </c>
      <c r="H5395" s="1" t="s">
        <v>29</v>
      </c>
      <c r="I5395" s="5">
        <v>14</v>
      </c>
      <c r="J5395" s="1" t="s">
        <v>77</v>
      </c>
      <c r="K5395" s="1" t="s">
        <v>78</v>
      </c>
    </row>
    <row r="5396" spans="1:11" ht="13.5" thickBot="1">
      <c r="A5396" s="30">
        <v>45444</v>
      </c>
      <c r="B5396" s="1" t="s">
        <v>13</v>
      </c>
      <c r="C5396" s="1" t="s">
        <v>290</v>
      </c>
      <c r="D5396" s="1" t="s">
        <v>76</v>
      </c>
      <c r="E5396" s="1" t="str">
        <f>+VLOOKUP(D5396,'[1]Exportar Hoja de Trabajo'!$B$2:$F$2549,2,0)</f>
        <v>RIONEGRO - JOSE M. CORDOVA</v>
      </c>
      <c r="F5396" s="1" t="s">
        <v>27</v>
      </c>
      <c r="G5396" s="1" t="s">
        <v>28</v>
      </c>
      <c r="H5396" s="1" t="s">
        <v>126</v>
      </c>
      <c r="I5396" s="5">
        <v>5</v>
      </c>
      <c r="J5396" s="1" t="s">
        <v>127</v>
      </c>
      <c r="K5396" s="1" t="s">
        <v>128</v>
      </c>
    </row>
    <row r="5397" spans="1:11" ht="13.5" thickBot="1">
      <c r="A5397" s="30">
        <v>45444</v>
      </c>
      <c r="B5397" s="1" t="s">
        <v>13</v>
      </c>
      <c r="C5397" s="1" t="s">
        <v>290</v>
      </c>
      <c r="D5397" s="1" t="s">
        <v>76</v>
      </c>
      <c r="E5397" s="1" t="str">
        <f>+VLOOKUP(D5397,'[1]Exportar Hoja de Trabajo'!$B$2:$F$2549,2,0)</f>
        <v>RIONEGRO - JOSE M. CORDOVA</v>
      </c>
      <c r="F5397" s="1" t="s">
        <v>40</v>
      </c>
      <c r="G5397" s="1" t="s">
        <v>41</v>
      </c>
      <c r="H5397" s="1" t="s">
        <v>49</v>
      </c>
      <c r="I5397" s="5">
        <v>430</v>
      </c>
      <c r="J5397" s="1" t="s">
        <v>50</v>
      </c>
      <c r="K5397" s="1" t="s">
        <v>51</v>
      </c>
    </row>
    <row r="5398" spans="1:11" ht="13.5" thickBot="1">
      <c r="A5398" s="30">
        <v>45444</v>
      </c>
      <c r="B5398" s="1" t="s">
        <v>13</v>
      </c>
      <c r="C5398" s="1" t="s">
        <v>290</v>
      </c>
      <c r="D5398" s="1" t="s">
        <v>76</v>
      </c>
      <c r="E5398" s="1" t="str">
        <f>+VLOOKUP(D5398,'[1]Exportar Hoja de Trabajo'!$B$2:$F$2549,2,0)</f>
        <v>RIONEGRO - JOSE M. CORDOVA</v>
      </c>
      <c r="F5398" s="1" t="s">
        <v>59</v>
      </c>
      <c r="G5398" s="1" t="s">
        <v>60</v>
      </c>
      <c r="H5398" s="1" t="s">
        <v>20</v>
      </c>
      <c r="I5398" s="5">
        <v>1</v>
      </c>
      <c r="J5398" s="1" t="s">
        <v>167</v>
      </c>
      <c r="K5398" s="1" t="s">
        <v>168</v>
      </c>
    </row>
    <row r="5399" spans="1:11" ht="13.5" thickBot="1">
      <c r="A5399" s="30">
        <v>45444</v>
      </c>
      <c r="B5399" s="1" t="s">
        <v>13</v>
      </c>
      <c r="C5399" s="1" t="s">
        <v>290</v>
      </c>
      <c r="D5399" s="1" t="s">
        <v>84</v>
      </c>
      <c r="E5399" s="1" t="str">
        <f>+VLOOKUP(D5399,'[1]Exportar Hoja de Trabajo'!$B$2:$F$2549,2,0)</f>
        <v>MONTERIA - LOS GARZONES</v>
      </c>
      <c r="F5399" s="1" t="s">
        <v>32</v>
      </c>
      <c r="G5399" s="1" t="s">
        <v>33</v>
      </c>
      <c r="H5399" s="1" t="s">
        <v>29</v>
      </c>
      <c r="I5399" s="5">
        <v>216</v>
      </c>
      <c r="J5399" s="1" t="s">
        <v>46</v>
      </c>
      <c r="K5399" s="1" t="s">
        <v>47</v>
      </c>
    </row>
    <row r="5400" spans="1:11" ht="13.5" thickBot="1">
      <c r="A5400" s="30">
        <v>45444</v>
      </c>
      <c r="B5400" s="1" t="s">
        <v>13</v>
      </c>
      <c r="C5400" s="1" t="s">
        <v>290</v>
      </c>
      <c r="D5400" s="1" t="s">
        <v>84</v>
      </c>
      <c r="E5400" s="1" t="str">
        <f>+VLOOKUP(D5400,'[1]Exportar Hoja de Trabajo'!$B$2:$F$2549,2,0)</f>
        <v>MONTERIA - LOS GARZONES</v>
      </c>
      <c r="F5400" s="1" t="s">
        <v>6</v>
      </c>
      <c r="G5400" s="1" t="s">
        <v>283</v>
      </c>
      <c r="H5400" s="1" t="s">
        <v>20</v>
      </c>
      <c r="I5400" s="5">
        <v>3</v>
      </c>
      <c r="J5400" s="1" t="s">
        <v>175</v>
      </c>
      <c r="K5400" s="1" t="s">
        <v>176</v>
      </c>
    </row>
    <row r="5401" spans="1:11" ht="13.5" thickBot="1">
      <c r="A5401" s="30">
        <v>45444</v>
      </c>
      <c r="B5401" s="1" t="s">
        <v>13</v>
      </c>
      <c r="C5401" s="1" t="s">
        <v>290</v>
      </c>
      <c r="D5401" s="1" t="s">
        <v>84</v>
      </c>
      <c r="E5401" s="1" t="str">
        <f>+VLOOKUP(D5401,'[1]Exportar Hoja de Trabajo'!$B$2:$F$2549,2,0)</f>
        <v>MONTERIA - LOS GARZONES</v>
      </c>
      <c r="F5401" s="1" t="s">
        <v>18</v>
      </c>
      <c r="G5401" s="1" t="s">
        <v>19</v>
      </c>
      <c r="H5401" s="1" t="s">
        <v>29</v>
      </c>
      <c r="I5401" s="5">
        <v>216</v>
      </c>
      <c r="J5401" s="1" t="s">
        <v>46</v>
      </c>
      <c r="K5401" s="1" t="s">
        <v>47</v>
      </c>
    </row>
    <row r="5402" spans="1:11" ht="13.5" thickBot="1">
      <c r="A5402" s="30">
        <v>45444</v>
      </c>
      <c r="B5402" s="1" t="s">
        <v>13</v>
      </c>
      <c r="C5402" s="1" t="s">
        <v>290</v>
      </c>
      <c r="D5402" s="1" t="s">
        <v>85</v>
      </c>
      <c r="E5402" s="1" t="str">
        <f>+VLOOKUP(D5402,'[1]Exportar Hoja de Trabajo'!$B$2:$F$2549,2,0)</f>
        <v>NEIVA - BENITO SALAS</v>
      </c>
      <c r="F5402" s="1" t="s">
        <v>6</v>
      </c>
      <c r="G5402" s="1" t="s">
        <v>283</v>
      </c>
      <c r="H5402" s="1" t="s">
        <v>29</v>
      </c>
      <c r="I5402" s="5">
        <v>150</v>
      </c>
      <c r="J5402" s="1" t="s">
        <v>30</v>
      </c>
      <c r="K5402" s="1" t="s">
        <v>488</v>
      </c>
    </row>
    <row r="5403" spans="1:11" ht="13.5" thickBot="1">
      <c r="A5403" s="30">
        <v>45444</v>
      </c>
      <c r="B5403" s="1" t="s">
        <v>13</v>
      </c>
      <c r="C5403" s="1" t="s">
        <v>290</v>
      </c>
      <c r="D5403" s="1" t="s">
        <v>85</v>
      </c>
      <c r="E5403" s="1" t="str">
        <f>+VLOOKUP(D5403,'[1]Exportar Hoja de Trabajo'!$B$2:$F$2549,2,0)</f>
        <v>NEIVA - BENITO SALAS</v>
      </c>
      <c r="F5403" s="1" t="s">
        <v>40</v>
      </c>
      <c r="G5403" s="1" t="s">
        <v>41</v>
      </c>
      <c r="H5403" s="1" t="s">
        <v>29</v>
      </c>
      <c r="I5403" s="5">
        <v>60</v>
      </c>
      <c r="J5403" s="1" t="s">
        <v>46</v>
      </c>
      <c r="K5403" s="1" t="s">
        <v>47</v>
      </c>
    </row>
    <row r="5404" spans="1:11" ht="13.5" thickBot="1">
      <c r="A5404" s="30">
        <v>45444</v>
      </c>
      <c r="B5404" s="1" t="s">
        <v>13</v>
      </c>
      <c r="C5404" s="1" t="s">
        <v>290</v>
      </c>
      <c r="D5404" s="1" t="s">
        <v>86</v>
      </c>
      <c r="E5404" s="1" t="str">
        <f>+VLOOKUP(D5404,'[1]Exportar Hoja de Trabajo'!$B$2:$F$2549,2,0)</f>
        <v>PEREIRA - MATECAÑA</v>
      </c>
      <c r="F5404" s="1" t="s">
        <v>32</v>
      </c>
      <c r="G5404" s="1" t="s">
        <v>33</v>
      </c>
      <c r="H5404" s="1" t="s">
        <v>45</v>
      </c>
      <c r="I5404" s="5">
        <v>23</v>
      </c>
      <c r="J5404" s="1" t="s">
        <v>46</v>
      </c>
      <c r="K5404" s="1" t="s">
        <v>47</v>
      </c>
    </row>
    <row r="5405" spans="1:11" ht="13.5" thickBot="1">
      <c r="A5405" s="30">
        <v>45444</v>
      </c>
      <c r="B5405" s="1" t="s">
        <v>13</v>
      </c>
      <c r="C5405" s="1" t="s">
        <v>290</v>
      </c>
      <c r="D5405" s="1" t="s">
        <v>86</v>
      </c>
      <c r="E5405" s="1" t="str">
        <f>+VLOOKUP(D5405,'[1]Exportar Hoja de Trabajo'!$B$2:$F$2549,2,0)</f>
        <v>PEREIRA - MATECAÑA</v>
      </c>
      <c r="F5405" s="1" t="s">
        <v>32</v>
      </c>
      <c r="G5405" s="1" t="s">
        <v>33</v>
      </c>
      <c r="H5405" s="1" t="s">
        <v>29</v>
      </c>
      <c r="I5405" s="5">
        <v>475</v>
      </c>
      <c r="J5405" s="1" t="s">
        <v>46</v>
      </c>
      <c r="K5405" s="1" t="s">
        <v>47</v>
      </c>
    </row>
    <row r="5406" spans="1:11" ht="13.5" thickBot="1">
      <c r="A5406" s="30">
        <v>45444</v>
      </c>
      <c r="B5406" s="1" t="s">
        <v>13</v>
      </c>
      <c r="C5406" s="1" t="s">
        <v>290</v>
      </c>
      <c r="D5406" s="1" t="s">
        <v>86</v>
      </c>
      <c r="E5406" s="1" t="str">
        <f>+VLOOKUP(D5406,'[1]Exportar Hoja de Trabajo'!$B$2:$F$2549,2,0)</f>
        <v>PEREIRA - MATECAÑA</v>
      </c>
      <c r="F5406" s="1" t="s">
        <v>6</v>
      </c>
      <c r="G5406" s="1" t="s">
        <v>283</v>
      </c>
      <c r="H5406" s="1" t="s">
        <v>15</v>
      </c>
      <c r="I5406" s="5">
        <v>72</v>
      </c>
      <c r="J5406" s="1" t="s">
        <v>16</v>
      </c>
      <c r="K5406" s="1" t="s">
        <v>17</v>
      </c>
    </row>
    <row r="5407" spans="1:11" ht="13.5" thickBot="1">
      <c r="A5407" s="30">
        <v>45444</v>
      </c>
      <c r="B5407" s="1" t="s">
        <v>13</v>
      </c>
      <c r="C5407" s="1" t="s">
        <v>290</v>
      </c>
      <c r="D5407" s="1" t="s">
        <v>86</v>
      </c>
      <c r="E5407" s="1" t="str">
        <f>+VLOOKUP(D5407,'[1]Exportar Hoja de Trabajo'!$B$2:$F$2549,2,0)</f>
        <v>PEREIRA - MATECAÑA</v>
      </c>
      <c r="F5407" s="1" t="s">
        <v>65</v>
      </c>
      <c r="G5407" s="1" t="s">
        <v>66</v>
      </c>
      <c r="H5407" s="1" t="s">
        <v>29</v>
      </c>
      <c r="I5407" s="5">
        <v>22</v>
      </c>
      <c r="J5407" s="1" t="s">
        <v>46</v>
      </c>
      <c r="K5407" s="1" t="s">
        <v>47</v>
      </c>
    </row>
    <row r="5408" spans="1:11" ht="13.5" thickBot="1">
      <c r="A5408" s="30">
        <v>45444</v>
      </c>
      <c r="B5408" s="1" t="s">
        <v>13</v>
      </c>
      <c r="C5408" s="1" t="s">
        <v>290</v>
      </c>
      <c r="D5408" s="1" t="s">
        <v>86</v>
      </c>
      <c r="E5408" s="1" t="str">
        <f>+VLOOKUP(D5408,'[1]Exportar Hoja de Trabajo'!$B$2:$F$2549,2,0)</f>
        <v>PEREIRA - MATECAÑA</v>
      </c>
      <c r="F5408" s="1" t="s">
        <v>18</v>
      </c>
      <c r="G5408" s="1" t="s">
        <v>19</v>
      </c>
      <c r="H5408" s="1" t="s">
        <v>29</v>
      </c>
      <c r="I5408" s="5">
        <v>480</v>
      </c>
      <c r="J5408" s="1" t="s">
        <v>46</v>
      </c>
      <c r="K5408" s="1" t="s">
        <v>47</v>
      </c>
    </row>
    <row r="5409" spans="1:11" ht="13.5" thickBot="1">
      <c r="A5409" s="30">
        <v>45444</v>
      </c>
      <c r="B5409" s="1" t="s">
        <v>13</v>
      </c>
      <c r="C5409" s="1" t="s">
        <v>290</v>
      </c>
      <c r="D5409" s="1" t="s">
        <v>86</v>
      </c>
      <c r="E5409" s="1" t="str">
        <f>+VLOOKUP(D5409,'[1]Exportar Hoja de Trabajo'!$B$2:$F$2549,2,0)</f>
        <v>PEREIRA - MATECAÑA</v>
      </c>
      <c r="F5409" s="1" t="s">
        <v>18</v>
      </c>
      <c r="G5409" s="1" t="s">
        <v>19</v>
      </c>
      <c r="H5409" s="1" t="s">
        <v>15</v>
      </c>
      <c r="I5409" s="5">
        <v>17</v>
      </c>
      <c r="J5409" s="1" t="s">
        <v>16</v>
      </c>
      <c r="K5409" s="1" t="s">
        <v>17</v>
      </c>
    </row>
    <row r="5410" spans="1:11" ht="13.5" thickBot="1">
      <c r="A5410" s="30">
        <v>45444</v>
      </c>
      <c r="B5410" s="1" t="s">
        <v>13</v>
      </c>
      <c r="C5410" s="1" t="s">
        <v>290</v>
      </c>
      <c r="D5410" s="1" t="s">
        <v>86</v>
      </c>
      <c r="E5410" s="1" t="str">
        <f>+VLOOKUP(D5410,'[1]Exportar Hoja de Trabajo'!$B$2:$F$2549,2,0)</f>
        <v>PEREIRA - MATECAÑA</v>
      </c>
      <c r="F5410" s="1" t="s">
        <v>36</v>
      </c>
      <c r="G5410" t="s">
        <v>347</v>
      </c>
      <c r="H5410" s="1" t="s">
        <v>15</v>
      </c>
      <c r="I5410" s="5">
        <v>28</v>
      </c>
      <c r="J5410" s="1" t="s">
        <v>25</v>
      </c>
      <c r="K5410" s="1" t="s">
        <v>26</v>
      </c>
    </row>
    <row r="5411" spans="1:11" ht="13.5" thickBot="1">
      <c r="A5411" s="30">
        <v>45444</v>
      </c>
      <c r="B5411" s="1" t="s">
        <v>13</v>
      </c>
      <c r="C5411" s="1" t="s">
        <v>290</v>
      </c>
      <c r="D5411" s="1" t="s">
        <v>86</v>
      </c>
      <c r="E5411" s="1" t="str">
        <f>+VLOOKUP(D5411,'[1]Exportar Hoja de Trabajo'!$B$2:$F$2549,2,0)</f>
        <v>PEREIRA - MATECAÑA</v>
      </c>
      <c r="F5411" s="1" t="s">
        <v>27</v>
      </c>
      <c r="G5411" s="1" t="s">
        <v>28</v>
      </c>
      <c r="H5411" s="1" t="s">
        <v>29</v>
      </c>
      <c r="I5411" s="5">
        <v>477</v>
      </c>
      <c r="J5411" s="1" t="s">
        <v>46</v>
      </c>
      <c r="K5411" s="1" t="s">
        <v>47</v>
      </c>
    </row>
    <row r="5412" spans="1:11" ht="13.5" thickBot="1">
      <c r="A5412" s="30">
        <v>45444</v>
      </c>
      <c r="B5412" s="1" t="s">
        <v>13</v>
      </c>
      <c r="C5412" s="1" t="s">
        <v>290</v>
      </c>
      <c r="D5412" s="1" t="s">
        <v>86</v>
      </c>
      <c r="E5412" s="1" t="str">
        <f>+VLOOKUP(D5412,'[1]Exportar Hoja de Trabajo'!$B$2:$F$2549,2,0)</f>
        <v>PEREIRA - MATECAÑA</v>
      </c>
      <c r="F5412" s="1" t="s">
        <v>27</v>
      </c>
      <c r="G5412" s="1" t="s">
        <v>28</v>
      </c>
      <c r="H5412" s="1" t="s">
        <v>15</v>
      </c>
      <c r="I5412" s="5">
        <v>39</v>
      </c>
      <c r="J5412" s="1" t="s">
        <v>25</v>
      </c>
      <c r="K5412" s="1" t="s">
        <v>26</v>
      </c>
    </row>
    <row r="5413" spans="1:11" ht="13.5" thickBot="1">
      <c r="A5413" s="30">
        <v>45444</v>
      </c>
      <c r="B5413" s="1" t="s">
        <v>13</v>
      </c>
      <c r="C5413" s="1" t="s">
        <v>290</v>
      </c>
      <c r="D5413" s="1" t="s">
        <v>87</v>
      </c>
      <c r="E5413" s="1" t="str">
        <f>+VLOOKUP(D5413,'[1]Exportar Hoja de Trabajo'!$B$2:$F$2549,2,0)</f>
        <v>PASTO - ANTONIO NARIQO</v>
      </c>
      <c r="F5413" s="1" t="s">
        <v>32</v>
      </c>
      <c r="G5413" s="1" t="s">
        <v>33</v>
      </c>
      <c r="H5413" s="1" t="s">
        <v>45</v>
      </c>
      <c r="I5413" s="5">
        <v>15</v>
      </c>
      <c r="J5413" s="1" t="s">
        <v>46</v>
      </c>
      <c r="K5413" s="1" t="s">
        <v>47</v>
      </c>
    </row>
    <row r="5414" spans="1:11" ht="13.5" thickBot="1">
      <c r="A5414" s="30">
        <v>45444</v>
      </c>
      <c r="B5414" s="1" t="s">
        <v>13</v>
      </c>
      <c r="C5414" s="1" t="s">
        <v>290</v>
      </c>
      <c r="D5414" s="1" t="s">
        <v>87</v>
      </c>
      <c r="E5414" s="1" t="str">
        <f>+VLOOKUP(D5414,'[1]Exportar Hoja de Trabajo'!$B$2:$F$2549,2,0)</f>
        <v>PASTO - ANTONIO NARIQO</v>
      </c>
      <c r="F5414" s="1" t="s">
        <v>32</v>
      </c>
      <c r="G5414" s="1" t="s">
        <v>33</v>
      </c>
      <c r="H5414" s="1" t="s">
        <v>29</v>
      </c>
      <c r="I5414" s="5">
        <v>55</v>
      </c>
      <c r="J5414" s="1" t="s">
        <v>30</v>
      </c>
      <c r="K5414" s="1" t="s">
        <v>488</v>
      </c>
    </row>
    <row r="5415" spans="1:11" ht="13.5" thickBot="1">
      <c r="A5415" s="30">
        <v>45444</v>
      </c>
      <c r="B5415" s="1" t="s">
        <v>13</v>
      </c>
      <c r="C5415" s="1" t="s">
        <v>290</v>
      </c>
      <c r="D5415" s="1" t="s">
        <v>87</v>
      </c>
      <c r="E5415" s="1" t="str">
        <f>+VLOOKUP(D5415,'[1]Exportar Hoja de Trabajo'!$B$2:$F$2549,2,0)</f>
        <v>PASTO - ANTONIO NARIQO</v>
      </c>
      <c r="F5415" s="1" t="s">
        <v>6</v>
      </c>
      <c r="G5415" s="1" t="s">
        <v>283</v>
      </c>
      <c r="H5415" s="1" t="s">
        <v>45</v>
      </c>
      <c r="I5415" s="5">
        <v>90</v>
      </c>
      <c r="J5415" s="1" t="s">
        <v>46</v>
      </c>
      <c r="K5415" s="1" t="s">
        <v>47</v>
      </c>
    </row>
    <row r="5416" spans="1:11" ht="13.5" thickBot="1">
      <c r="A5416" s="30">
        <v>45444</v>
      </c>
      <c r="B5416" s="1" t="s">
        <v>13</v>
      </c>
      <c r="C5416" s="1" t="s">
        <v>290</v>
      </c>
      <c r="D5416" s="1" t="s">
        <v>87</v>
      </c>
      <c r="E5416" s="1" t="str">
        <f>+VLOOKUP(D5416,'[1]Exportar Hoja de Trabajo'!$B$2:$F$2549,2,0)</f>
        <v>PASTO - ANTONIO NARIQO</v>
      </c>
      <c r="F5416" s="1" t="s">
        <v>23</v>
      </c>
      <c r="G5416" s="1" t="s">
        <v>24</v>
      </c>
      <c r="H5416" s="1" t="s">
        <v>29</v>
      </c>
      <c r="I5416" s="5">
        <v>128</v>
      </c>
      <c r="J5416" s="1" t="s">
        <v>46</v>
      </c>
      <c r="K5416" s="1" t="s">
        <v>47</v>
      </c>
    </row>
    <row r="5417" spans="1:11" ht="13.5" thickBot="1">
      <c r="A5417" s="30">
        <v>45444</v>
      </c>
      <c r="B5417" s="1" t="s">
        <v>13</v>
      </c>
      <c r="C5417" s="1" t="s">
        <v>290</v>
      </c>
      <c r="D5417" s="1" t="s">
        <v>87</v>
      </c>
      <c r="E5417" s="1" t="str">
        <f>+VLOOKUP(D5417,'[1]Exportar Hoja de Trabajo'!$B$2:$F$2549,2,0)</f>
        <v>PASTO - ANTONIO NARIQO</v>
      </c>
      <c r="F5417" s="1" t="s">
        <v>23</v>
      </c>
      <c r="G5417" s="1" t="s">
        <v>24</v>
      </c>
      <c r="H5417" s="1" t="s">
        <v>29</v>
      </c>
      <c r="I5417" s="5">
        <v>55</v>
      </c>
      <c r="J5417" s="1" t="s">
        <v>30</v>
      </c>
      <c r="K5417" s="1" t="s">
        <v>488</v>
      </c>
    </row>
    <row r="5418" spans="1:11" ht="13.5" thickBot="1">
      <c r="A5418" s="30">
        <v>45444</v>
      </c>
      <c r="B5418" s="1" t="s">
        <v>13</v>
      </c>
      <c r="C5418" s="1" t="s">
        <v>290</v>
      </c>
      <c r="D5418" s="1" t="s">
        <v>87</v>
      </c>
      <c r="E5418" s="1" t="str">
        <f>+VLOOKUP(D5418,'[1]Exportar Hoja de Trabajo'!$B$2:$F$2549,2,0)</f>
        <v>PASTO - ANTONIO NARIQO</v>
      </c>
      <c r="F5418" s="1" t="s">
        <v>40</v>
      </c>
      <c r="G5418" s="1" t="s">
        <v>41</v>
      </c>
      <c r="H5418" s="1" t="s">
        <v>29</v>
      </c>
      <c r="I5418" s="5">
        <v>186</v>
      </c>
      <c r="J5418" s="1" t="s">
        <v>30</v>
      </c>
      <c r="K5418" s="1" t="s">
        <v>488</v>
      </c>
    </row>
    <row r="5419" spans="1:11" ht="13.5" thickBot="1">
      <c r="A5419" s="30">
        <v>45444</v>
      </c>
      <c r="B5419" s="1" t="s">
        <v>13</v>
      </c>
      <c r="C5419" s="1" t="s">
        <v>290</v>
      </c>
      <c r="D5419" s="1" t="s">
        <v>88</v>
      </c>
      <c r="E5419" s="1" t="str">
        <f>+VLOOKUP(D5419,'[1]Exportar Hoja de Trabajo'!$B$2:$F$2549,2,0)</f>
        <v>ALMIRANTE PADILLA</v>
      </c>
      <c r="F5419" s="1" t="s">
        <v>6</v>
      </c>
      <c r="G5419" s="1" t="s">
        <v>283</v>
      </c>
      <c r="H5419" s="1" t="s">
        <v>45</v>
      </c>
      <c r="I5419" s="5">
        <v>90</v>
      </c>
      <c r="J5419" s="1" t="s">
        <v>46</v>
      </c>
      <c r="K5419" s="1" t="s">
        <v>47</v>
      </c>
    </row>
    <row r="5420" spans="1:11" ht="13.5" thickBot="1">
      <c r="A5420" s="30">
        <v>45444</v>
      </c>
      <c r="B5420" s="1" t="s">
        <v>13</v>
      </c>
      <c r="C5420" s="1" t="s">
        <v>290</v>
      </c>
      <c r="D5420" s="1" t="s">
        <v>88</v>
      </c>
      <c r="E5420" s="1" t="str">
        <f>+VLOOKUP(D5420,'[1]Exportar Hoja de Trabajo'!$B$2:$F$2549,2,0)</f>
        <v>ALMIRANTE PADILLA</v>
      </c>
      <c r="F5420" s="1" t="s">
        <v>23</v>
      </c>
      <c r="G5420" s="1" t="s">
        <v>24</v>
      </c>
      <c r="H5420" s="1" t="s">
        <v>29</v>
      </c>
      <c r="I5420" s="5">
        <v>120</v>
      </c>
      <c r="J5420" s="1" t="s">
        <v>46</v>
      </c>
      <c r="K5420" s="1" t="s">
        <v>47</v>
      </c>
    </row>
    <row r="5421" spans="1:11" ht="13.5" thickBot="1">
      <c r="A5421" s="30">
        <v>45444</v>
      </c>
      <c r="B5421" s="1" t="s">
        <v>13</v>
      </c>
      <c r="C5421" s="1" t="s">
        <v>290</v>
      </c>
      <c r="D5421" s="1" t="s">
        <v>88</v>
      </c>
      <c r="E5421" s="1" t="str">
        <f>+VLOOKUP(D5421,'[1]Exportar Hoja de Trabajo'!$B$2:$F$2549,2,0)</f>
        <v>ALMIRANTE PADILLA</v>
      </c>
      <c r="F5421" s="1" t="s">
        <v>40</v>
      </c>
      <c r="G5421" s="1" t="s">
        <v>41</v>
      </c>
      <c r="H5421" s="1" t="s">
        <v>45</v>
      </c>
      <c r="I5421" s="5">
        <v>44</v>
      </c>
      <c r="J5421" s="1" t="s">
        <v>46</v>
      </c>
      <c r="K5421" s="1" t="s">
        <v>47</v>
      </c>
    </row>
    <row r="5422" spans="1:11" ht="13.5" thickBot="1">
      <c r="A5422" s="30">
        <v>45444</v>
      </c>
      <c r="B5422" s="1" t="s">
        <v>13</v>
      </c>
      <c r="C5422" s="1" t="s">
        <v>290</v>
      </c>
      <c r="D5422" s="1" t="s">
        <v>88</v>
      </c>
      <c r="E5422" s="1" t="str">
        <f>+VLOOKUP(D5422,'[1]Exportar Hoja de Trabajo'!$B$2:$F$2549,2,0)</f>
        <v>ALMIRANTE PADILLA</v>
      </c>
      <c r="F5422" s="1" t="s">
        <v>59</v>
      </c>
      <c r="G5422" s="1" t="s">
        <v>60</v>
      </c>
      <c r="H5422" s="1" t="s">
        <v>29</v>
      </c>
      <c r="I5422" s="5">
        <v>120</v>
      </c>
      <c r="J5422" s="1" t="s">
        <v>46</v>
      </c>
      <c r="K5422" s="1" t="s">
        <v>47</v>
      </c>
    </row>
    <row r="5423" spans="1:11" ht="13.5" thickBot="1">
      <c r="A5423" s="30">
        <v>45444</v>
      </c>
      <c r="B5423" s="1" t="s">
        <v>13</v>
      </c>
      <c r="C5423" s="1" t="s">
        <v>290</v>
      </c>
      <c r="D5423" s="1" t="s">
        <v>89</v>
      </c>
      <c r="E5423" s="1" t="str">
        <f>+VLOOKUP(D5423,'[1]Exportar Hoja de Trabajo'!$B$2:$F$2549,2,0)</f>
        <v>SIMON BOLIVAR</v>
      </c>
      <c r="F5423" s="1" t="s">
        <v>32</v>
      </c>
      <c r="G5423" s="1" t="s">
        <v>33</v>
      </c>
      <c r="H5423" s="1" t="s">
        <v>29</v>
      </c>
      <c r="I5423" s="5">
        <v>268</v>
      </c>
      <c r="J5423" s="1" t="s">
        <v>30</v>
      </c>
      <c r="K5423" s="1" t="s">
        <v>488</v>
      </c>
    </row>
    <row r="5424" spans="1:11" ht="13.5" thickBot="1">
      <c r="A5424" s="30">
        <v>45444</v>
      </c>
      <c r="B5424" s="1" t="s">
        <v>13</v>
      </c>
      <c r="C5424" s="1" t="s">
        <v>290</v>
      </c>
      <c r="D5424" s="1" t="s">
        <v>89</v>
      </c>
      <c r="E5424" s="1" t="str">
        <f>+VLOOKUP(D5424,'[1]Exportar Hoja de Trabajo'!$B$2:$F$2549,2,0)</f>
        <v>SIMON BOLIVAR</v>
      </c>
      <c r="F5424" s="1" t="s">
        <v>18</v>
      </c>
      <c r="G5424" s="1" t="s">
        <v>19</v>
      </c>
      <c r="H5424" s="1" t="s">
        <v>29</v>
      </c>
      <c r="I5424" s="5">
        <v>438</v>
      </c>
      <c r="J5424" s="1" t="s">
        <v>46</v>
      </c>
      <c r="K5424" s="1" t="s">
        <v>47</v>
      </c>
    </row>
    <row r="5425" spans="1:11" ht="13.5" thickBot="1">
      <c r="A5425" s="30">
        <v>45444</v>
      </c>
      <c r="B5425" s="1" t="s">
        <v>13</v>
      </c>
      <c r="C5425" s="1" t="s">
        <v>290</v>
      </c>
      <c r="D5425" s="1" t="s">
        <v>89</v>
      </c>
      <c r="E5425" s="1" t="str">
        <f>+VLOOKUP(D5425,'[1]Exportar Hoja de Trabajo'!$B$2:$F$2549,2,0)</f>
        <v>SIMON BOLIVAR</v>
      </c>
      <c r="F5425" s="1" t="s">
        <v>18</v>
      </c>
      <c r="G5425" s="1" t="s">
        <v>19</v>
      </c>
      <c r="H5425" s="1" t="s">
        <v>49</v>
      </c>
      <c r="I5425" s="5">
        <v>206</v>
      </c>
      <c r="J5425" s="1" t="s">
        <v>50</v>
      </c>
      <c r="K5425" s="1" t="s">
        <v>51</v>
      </c>
    </row>
    <row r="5426" spans="1:11" ht="13.5" thickBot="1">
      <c r="A5426" s="30">
        <v>45444</v>
      </c>
      <c r="B5426" s="1" t="s">
        <v>13</v>
      </c>
      <c r="C5426" s="1" t="s">
        <v>290</v>
      </c>
      <c r="D5426" s="1" t="s">
        <v>89</v>
      </c>
      <c r="E5426" s="1" t="str">
        <f>+VLOOKUP(D5426,'[1]Exportar Hoja de Trabajo'!$B$2:$F$2549,2,0)</f>
        <v>SIMON BOLIVAR</v>
      </c>
      <c r="F5426" s="1" t="s">
        <v>23</v>
      </c>
      <c r="G5426" s="1" t="s">
        <v>24</v>
      </c>
      <c r="H5426" s="1" t="s">
        <v>45</v>
      </c>
      <c r="I5426" s="5">
        <v>1</v>
      </c>
      <c r="J5426" s="1" t="s">
        <v>30</v>
      </c>
      <c r="K5426" s="1" t="s">
        <v>488</v>
      </c>
    </row>
    <row r="5427" spans="1:11" ht="13.5" thickBot="1">
      <c r="A5427" s="30">
        <v>45444</v>
      </c>
      <c r="B5427" s="1" t="s">
        <v>13</v>
      </c>
      <c r="C5427" s="1" t="s">
        <v>290</v>
      </c>
      <c r="D5427" s="1" t="s">
        <v>89</v>
      </c>
      <c r="E5427" s="1" t="str">
        <f>+VLOOKUP(D5427,'[1]Exportar Hoja de Trabajo'!$B$2:$F$2549,2,0)</f>
        <v>SIMON BOLIVAR</v>
      </c>
      <c r="F5427" s="1" t="s">
        <v>36</v>
      </c>
      <c r="G5427" t="s">
        <v>347</v>
      </c>
      <c r="H5427" s="1" t="s">
        <v>29</v>
      </c>
      <c r="I5427" s="5">
        <v>11</v>
      </c>
      <c r="J5427" s="1" t="s">
        <v>46</v>
      </c>
      <c r="K5427" s="1" t="s">
        <v>47</v>
      </c>
    </row>
    <row r="5428" spans="1:11" ht="13.5" thickBot="1">
      <c r="A5428" s="30">
        <v>45444</v>
      </c>
      <c r="B5428" s="1" t="s">
        <v>13</v>
      </c>
      <c r="C5428" s="1" t="s">
        <v>290</v>
      </c>
      <c r="D5428" s="1" t="s">
        <v>89</v>
      </c>
      <c r="E5428" s="1" t="str">
        <f>+VLOOKUP(D5428,'[1]Exportar Hoja de Trabajo'!$B$2:$F$2549,2,0)</f>
        <v>SIMON BOLIVAR</v>
      </c>
      <c r="F5428" s="1" t="s">
        <v>27</v>
      </c>
      <c r="G5428" s="1" t="s">
        <v>28</v>
      </c>
      <c r="H5428" s="1" t="s">
        <v>15</v>
      </c>
      <c r="I5428" s="5">
        <v>13</v>
      </c>
      <c r="J5428" s="1" t="s">
        <v>25</v>
      </c>
      <c r="K5428" s="1" t="s">
        <v>26</v>
      </c>
    </row>
    <row r="5429" spans="1:11" ht="13.5" thickBot="1">
      <c r="A5429" s="30">
        <v>45444</v>
      </c>
      <c r="B5429" s="1" t="s">
        <v>13</v>
      </c>
      <c r="C5429" s="1" t="s">
        <v>290</v>
      </c>
      <c r="D5429" s="1" t="s">
        <v>89</v>
      </c>
      <c r="E5429" s="1" t="str">
        <f>+VLOOKUP(D5429,'[1]Exportar Hoja de Trabajo'!$B$2:$F$2549,2,0)</f>
        <v>SIMON BOLIVAR</v>
      </c>
      <c r="F5429" s="1" t="s">
        <v>38</v>
      </c>
      <c r="G5429" s="1" t="s">
        <v>39</v>
      </c>
      <c r="H5429" s="1" t="s">
        <v>45</v>
      </c>
      <c r="I5429" s="5">
        <v>1</v>
      </c>
      <c r="J5429" s="1" t="s">
        <v>46</v>
      </c>
      <c r="K5429" s="1" t="s">
        <v>47</v>
      </c>
    </row>
    <row r="5430" spans="1:11" ht="13.5" thickBot="1">
      <c r="A5430" s="30">
        <v>45444</v>
      </c>
      <c r="B5430" s="1" t="s">
        <v>13</v>
      </c>
      <c r="C5430" s="1" t="s">
        <v>290</v>
      </c>
      <c r="D5430" s="1" t="s">
        <v>89</v>
      </c>
      <c r="E5430" s="1" t="str">
        <f>+VLOOKUP(D5430,'[1]Exportar Hoja de Trabajo'!$B$2:$F$2549,2,0)</f>
        <v>SIMON BOLIVAR</v>
      </c>
      <c r="F5430" s="1" t="s">
        <v>38</v>
      </c>
      <c r="G5430" s="1" t="s">
        <v>39</v>
      </c>
      <c r="H5430" s="1" t="s">
        <v>29</v>
      </c>
      <c r="I5430" s="5">
        <v>1</v>
      </c>
      <c r="J5430" s="1" t="s">
        <v>30</v>
      </c>
      <c r="K5430" s="1" t="s">
        <v>488</v>
      </c>
    </row>
    <row r="5431" spans="1:11" ht="13.5" thickBot="1">
      <c r="A5431" s="30">
        <v>45444</v>
      </c>
      <c r="B5431" s="1" t="s">
        <v>13</v>
      </c>
      <c r="C5431" s="1" t="s">
        <v>290</v>
      </c>
      <c r="D5431" s="1" t="s">
        <v>89</v>
      </c>
      <c r="E5431" s="1" t="str">
        <f>+VLOOKUP(D5431,'[1]Exportar Hoja de Trabajo'!$B$2:$F$2549,2,0)</f>
        <v>SIMON BOLIVAR</v>
      </c>
      <c r="F5431" s="1" t="s">
        <v>40</v>
      </c>
      <c r="G5431" s="1" t="s">
        <v>41</v>
      </c>
      <c r="H5431" s="1" t="s">
        <v>49</v>
      </c>
      <c r="I5431" s="5">
        <v>206</v>
      </c>
      <c r="J5431" s="1" t="s">
        <v>50</v>
      </c>
      <c r="K5431" s="1" t="s">
        <v>51</v>
      </c>
    </row>
    <row r="5432" spans="1:11" ht="13.5" thickBot="1">
      <c r="A5432" s="30">
        <v>45444</v>
      </c>
      <c r="B5432" s="1" t="s">
        <v>186</v>
      </c>
      <c r="C5432" s="1" t="s">
        <v>297</v>
      </c>
      <c r="D5432" s="1" t="s">
        <v>5</v>
      </c>
      <c r="E5432" s="1" t="str">
        <f>+VLOOKUP(D5432,'[1]Exportar Hoja de Trabajo'!$B$2:$F$2549,2,0)</f>
        <v>BOGOTA - EL DORADO LUIS CARLOS GALAN SARMIENTO</v>
      </c>
      <c r="F5432" s="1" t="s">
        <v>6</v>
      </c>
      <c r="G5432" s="1" t="s">
        <v>283</v>
      </c>
      <c r="H5432" s="1" t="s">
        <v>193</v>
      </c>
      <c r="I5432" s="5">
        <v>3</v>
      </c>
      <c r="J5432" s="1" t="s">
        <v>90</v>
      </c>
      <c r="K5432" s="1" t="s">
        <v>194</v>
      </c>
    </row>
    <row r="5433" spans="1:11" ht="13.5" thickBot="1">
      <c r="A5433" s="30">
        <v>45444</v>
      </c>
      <c r="B5433" s="1" t="s">
        <v>186</v>
      </c>
      <c r="C5433" s="1" t="s">
        <v>297</v>
      </c>
      <c r="D5433" s="1" t="s">
        <v>5</v>
      </c>
      <c r="E5433" s="1" t="str">
        <f>+VLOOKUP(D5433,'[1]Exportar Hoja de Trabajo'!$B$2:$F$2549,2,0)</f>
        <v>BOGOTA - EL DORADO LUIS CARLOS GALAN SARMIENTO</v>
      </c>
      <c r="F5433" s="1" t="s">
        <v>40</v>
      </c>
      <c r="G5433" s="1" t="s">
        <v>41</v>
      </c>
      <c r="H5433" s="1" t="s">
        <v>187</v>
      </c>
      <c r="I5433" s="5">
        <v>6</v>
      </c>
      <c r="J5433" s="1" t="s">
        <v>188</v>
      </c>
      <c r="K5433" s="1" t="s">
        <v>254</v>
      </c>
    </row>
    <row r="5434" spans="1:11" ht="13.5" thickBot="1">
      <c r="A5434" s="30">
        <v>45444</v>
      </c>
      <c r="B5434" s="1" t="s">
        <v>186</v>
      </c>
      <c r="C5434" s="1" t="s">
        <v>297</v>
      </c>
      <c r="D5434" s="1" t="s">
        <v>5</v>
      </c>
      <c r="E5434" s="1" t="str">
        <f>+VLOOKUP(D5434,'[1]Exportar Hoja de Trabajo'!$B$2:$F$2549,2,0)</f>
        <v>BOGOTA - EL DORADO LUIS CARLOS GALAN SARMIENTO</v>
      </c>
      <c r="F5434" s="1" t="s">
        <v>6</v>
      </c>
      <c r="G5434" s="1" t="s">
        <v>283</v>
      </c>
      <c r="H5434" s="1" t="s">
        <v>52</v>
      </c>
      <c r="I5434" s="5">
        <v>14</v>
      </c>
      <c r="J5434" s="1" t="s">
        <v>191</v>
      </c>
      <c r="K5434" s="1" t="s">
        <v>192</v>
      </c>
    </row>
    <row r="5435" spans="1:11" ht="13.5" thickBot="1">
      <c r="A5435" s="30">
        <v>45444</v>
      </c>
      <c r="B5435" s="1" t="s">
        <v>186</v>
      </c>
      <c r="C5435" s="1" t="s">
        <v>297</v>
      </c>
      <c r="D5435" s="1" t="s">
        <v>5</v>
      </c>
      <c r="E5435" s="1" t="str">
        <f>+VLOOKUP(D5435,'[1]Exportar Hoja de Trabajo'!$B$2:$F$2549,2,0)</f>
        <v>BOGOTA - EL DORADO LUIS CARLOS GALAN SARMIENTO</v>
      </c>
      <c r="F5435" s="1" t="s">
        <v>6</v>
      </c>
      <c r="G5435" s="1" t="s">
        <v>283</v>
      </c>
      <c r="H5435" s="1" t="s">
        <v>10</v>
      </c>
      <c r="I5435" s="5">
        <v>23</v>
      </c>
      <c r="J5435" s="1" t="s">
        <v>235</v>
      </c>
      <c r="K5435" s="1" t="s">
        <v>236</v>
      </c>
    </row>
    <row r="5436" spans="1:11" ht="13.5" thickBot="1">
      <c r="A5436" s="30">
        <v>45444</v>
      </c>
      <c r="B5436" s="1" t="s">
        <v>186</v>
      </c>
      <c r="C5436" s="1" t="s">
        <v>297</v>
      </c>
      <c r="D5436" s="1" t="s">
        <v>5</v>
      </c>
      <c r="E5436" s="1" t="str">
        <f>+VLOOKUP(D5436,'[1]Exportar Hoja de Trabajo'!$B$2:$F$2549,2,0)</f>
        <v>BOGOTA - EL DORADO LUIS CARLOS GALAN SARMIENTO</v>
      </c>
      <c r="F5436" s="1" t="s">
        <v>65</v>
      </c>
      <c r="G5436" s="1" t="s">
        <v>66</v>
      </c>
      <c r="H5436" s="1" t="s">
        <v>7</v>
      </c>
      <c r="I5436" s="5">
        <v>1</v>
      </c>
      <c r="J5436" s="1" t="s">
        <v>189</v>
      </c>
      <c r="K5436" s="1" t="s">
        <v>190</v>
      </c>
    </row>
    <row r="5437" spans="1:11" ht="13.5" thickBot="1">
      <c r="A5437" s="30">
        <v>45444</v>
      </c>
      <c r="B5437" s="1" t="s">
        <v>186</v>
      </c>
      <c r="C5437" s="1" t="s">
        <v>297</v>
      </c>
      <c r="D5437" s="1" t="s">
        <v>5</v>
      </c>
      <c r="E5437" s="1" t="str">
        <f>+VLOOKUP(D5437,'[1]Exportar Hoja de Trabajo'!$B$2:$F$2549,2,0)</f>
        <v>BOGOTA - EL DORADO LUIS CARLOS GALAN SARMIENTO</v>
      </c>
      <c r="F5437" s="1" t="s">
        <v>6</v>
      </c>
      <c r="G5437" s="1" t="s">
        <v>283</v>
      </c>
      <c r="H5437" s="1" t="s">
        <v>193</v>
      </c>
      <c r="I5437" s="5">
        <v>6</v>
      </c>
      <c r="J5437" s="1" t="s">
        <v>225</v>
      </c>
      <c r="K5437" s="1" t="s">
        <v>226</v>
      </c>
    </row>
    <row r="5438" spans="1:11" ht="13.5" thickBot="1">
      <c r="A5438" s="30">
        <v>45444</v>
      </c>
      <c r="B5438" s="1" t="s">
        <v>4</v>
      </c>
      <c r="C5438" s="1" t="s">
        <v>298</v>
      </c>
      <c r="D5438" s="1" t="s">
        <v>5</v>
      </c>
      <c r="E5438" s="1" t="str">
        <f>+VLOOKUP(D5438,'[1]Exportar Hoja de Trabajo'!$B$2:$F$2549,2,0)</f>
        <v>BOGOTA - EL DORADO LUIS CARLOS GALAN SARMIENTO</v>
      </c>
      <c r="F5438" s="1" t="s">
        <v>6</v>
      </c>
      <c r="G5438" s="1" t="s">
        <v>283</v>
      </c>
      <c r="H5438" s="1" t="s">
        <v>52</v>
      </c>
      <c r="I5438" s="5">
        <v>26</v>
      </c>
      <c r="J5438" s="1" t="s">
        <v>237</v>
      </c>
      <c r="K5438" s="1" t="s">
        <v>238</v>
      </c>
    </row>
    <row r="5439" spans="1:11" ht="13.5" thickBot="1">
      <c r="A5439" s="30">
        <v>45444</v>
      </c>
      <c r="B5439" s="1" t="s">
        <v>112</v>
      </c>
      <c r="C5439" s="1" t="s">
        <v>293</v>
      </c>
      <c r="D5439" s="1" t="s">
        <v>113</v>
      </c>
      <c r="E5439" s="1" t="str">
        <f>+VLOOKUP(D5439,'[1]Exportar Hoja de Trabajo'!$B$2:$F$2549,2,0)</f>
        <v>BARRANCABERMEJA-YARIGUIES</v>
      </c>
      <c r="F5439" s="1" t="s">
        <v>23</v>
      </c>
      <c r="G5439" s="1" t="s">
        <v>24</v>
      </c>
      <c r="H5439" s="1" t="s">
        <v>45</v>
      </c>
      <c r="I5439" s="5">
        <v>1</v>
      </c>
      <c r="J5439" s="1" t="s">
        <v>46</v>
      </c>
      <c r="K5439" s="1" t="s">
        <v>47</v>
      </c>
    </row>
    <row r="5440" spans="1:11" ht="13.5" thickBot="1">
      <c r="A5440" s="30">
        <v>45444</v>
      </c>
      <c r="B5440" s="1" t="s">
        <v>112</v>
      </c>
      <c r="C5440" s="1" t="s">
        <v>293</v>
      </c>
      <c r="D5440" s="1" t="s">
        <v>73</v>
      </c>
      <c r="E5440" s="1" t="str">
        <f>+VLOOKUP(D5440,'[1]Exportar Hoja de Trabajo'!$B$2:$F$2549,2,0)</f>
        <v>EL YOPAL</v>
      </c>
      <c r="F5440" s="1" t="s">
        <v>18</v>
      </c>
      <c r="G5440" s="1" t="s">
        <v>19</v>
      </c>
      <c r="H5440" s="1" t="s">
        <v>29</v>
      </c>
      <c r="I5440" s="5">
        <v>47</v>
      </c>
      <c r="J5440" s="1" t="s">
        <v>46</v>
      </c>
      <c r="K5440" s="1" t="s">
        <v>47</v>
      </c>
    </row>
    <row r="5441" spans="1:11" ht="13.5" thickBot="1">
      <c r="A5441" s="30">
        <v>45444</v>
      </c>
      <c r="B5441" s="1" t="s">
        <v>112</v>
      </c>
      <c r="C5441" s="1" t="s">
        <v>293</v>
      </c>
      <c r="D5441" s="1" t="s">
        <v>118</v>
      </c>
      <c r="E5441" s="1" t="str">
        <f>+VLOOKUP(D5441,'[1]Exportar Hoja de Trabajo'!$B$2:$F$2549,2,0)</f>
        <v>GUILLERMO LEON VALENCIA</v>
      </c>
      <c r="F5441" s="1" t="s">
        <v>18</v>
      </c>
      <c r="G5441" s="1" t="s">
        <v>19</v>
      </c>
      <c r="H5441" s="1" t="s">
        <v>29</v>
      </c>
      <c r="I5441" s="5">
        <v>30</v>
      </c>
      <c r="J5441" s="1" t="s">
        <v>46</v>
      </c>
      <c r="K5441" s="1" t="s">
        <v>47</v>
      </c>
    </row>
    <row r="5442" spans="1:11" ht="13.5" thickBot="1">
      <c r="A5442" s="30">
        <v>45444</v>
      </c>
      <c r="B5442" s="1" t="s">
        <v>112</v>
      </c>
      <c r="C5442" s="1" t="s">
        <v>293</v>
      </c>
      <c r="D5442" s="1" t="s">
        <v>119</v>
      </c>
      <c r="E5442" s="1" t="str">
        <f>+VLOOKUP(D5442,'[1]Exportar Hoja de Trabajo'!$B$2:$F$2549,2,0)</f>
        <v>ALFONSO LOPEZ PUMAREJO.</v>
      </c>
      <c r="F5442" s="1" t="s">
        <v>32</v>
      </c>
      <c r="G5442" s="1" t="s">
        <v>33</v>
      </c>
      <c r="H5442" s="1" t="s">
        <v>29</v>
      </c>
      <c r="I5442" s="5">
        <v>99</v>
      </c>
      <c r="J5442" s="1" t="s">
        <v>46</v>
      </c>
      <c r="K5442" s="1" t="s">
        <v>47</v>
      </c>
    </row>
    <row r="5443" spans="1:11" ht="13.5" thickBot="1">
      <c r="A5443" s="30">
        <v>45444</v>
      </c>
      <c r="B5443" s="1" t="s">
        <v>112</v>
      </c>
      <c r="C5443" s="1" t="s">
        <v>293</v>
      </c>
      <c r="D5443" s="1" t="s">
        <v>119</v>
      </c>
      <c r="E5443" s="1" t="str">
        <f>+VLOOKUP(D5443,'[1]Exportar Hoja de Trabajo'!$B$2:$F$2549,2,0)</f>
        <v>ALFONSO LOPEZ PUMAREJO.</v>
      </c>
      <c r="F5443" s="1" t="s">
        <v>23</v>
      </c>
      <c r="G5443" s="1" t="s">
        <v>24</v>
      </c>
      <c r="H5443" s="1" t="s">
        <v>29</v>
      </c>
      <c r="I5443" s="5">
        <v>99</v>
      </c>
      <c r="J5443" s="1" t="s">
        <v>46</v>
      </c>
      <c r="K5443" s="1" t="s">
        <v>47</v>
      </c>
    </row>
    <row r="5444" spans="1:11" ht="13.5" thickBot="1">
      <c r="A5444" s="30">
        <v>45444</v>
      </c>
      <c r="B5444" s="1" t="s">
        <v>112</v>
      </c>
      <c r="C5444" s="1" t="s">
        <v>293</v>
      </c>
      <c r="D5444" s="1" t="s">
        <v>122</v>
      </c>
      <c r="E5444" s="1" t="str">
        <f>+VLOOKUP(D5444,'[1]Exportar Hoja de Trabajo'!$B$2:$F$2549,2,0)</f>
        <v>VANGUARDIA</v>
      </c>
      <c r="F5444" s="1" t="s">
        <v>23</v>
      </c>
      <c r="G5444" s="1" t="s">
        <v>24</v>
      </c>
      <c r="H5444" s="1" t="s">
        <v>29</v>
      </c>
      <c r="I5444" s="5">
        <v>39</v>
      </c>
      <c r="J5444" s="1" t="s">
        <v>46</v>
      </c>
      <c r="K5444" s="1" t="s">
        <v>47</v>
      </c>
    </row>
    <row r="5445" spans="1:11" ht="13.5" thickBot="1">
      <c r="A5445" s="30">
        <v>45444</v>
      </c>
      <c r="B5445" s="1" t="s">
        <v>112</v>
      </c>
      <c r="C5445" s="1" t="s">
        <v>293</v>
      </c>
      <c r="D5445" s="1" t="s">
        <v>122</v>
      </c>
      <c r="E5445" s="1" t="str">
        <f>+VLOOKUP(D5445,'[1]Exportar Hoja de Trabajo'!$B$2:$F$2549,2,0)</f>
        <v>VANGUARDIA</v>
      </c>
      <c r="F5445" s="1" t="s">
        <v>23</v>
      </c>
      <c r="G5445" s="1" t="s">
        <v>24</v>
      </c>
      <c r="H5445" s="1" t="s">
        <v>114</v>
      </c>
      <c r="I5445" s="5">
        <v>60</v>
      </c>
      <c r="J5445" s="1" t="s">
        <v>57</v>
      </c>
      <c r="K5445" s="1" t="s">
        <v>58</v>
      </c>
    </row>
    <row r="5446" spans="1:11" ht="13.5" thickBot="1">
      <c r="A5446" s="30">
        <v>45444</v>
      </c>
      <c r="B5446" s="1" t="s">
        <v>153</v>
      </c>
      <c r="C5446" s="1" t="s">
        <v>292</v>
      </c>
      <c r="D5446" s="1" t="s">
        <v>5</v>
      </c>
      <c r="E5446" s="1" t="str">
        <f>+VLOOKUP(D5446,'[1]Exportar Hoja de Trabajo'!$B$2:$F$2549,2,0)</f>
        <v>BOGOTA - EL DORADO LUIS CARLOS GALAN SARMIENTO</v>
      </c>
      <c r="F5446" s="1" t="s">
        <v>59</v>
      </c>
      <c r="G5446" s="1" t="s">
        <v>60</v>
      </c>
      <c r="H5446" s="1" t="s">
        <v>120</v>
      </c>
      <c r="I5446" s="5">
        <v>97</v>
      </c>
      <c r="J5446" s="1" t="s">
        <v>57</v>
      </c>
      <c r="K5446" s="1" t="s">
        <v>58</v>
      </c>
    </row>
    <row r="5447" spans="1:11" ht="13.5" thickBot="1">
      <c r="A5447" s="30">
        <v>45444</v>
      </c>
      <c r="B5447" s="1" t="s">
        <v>153</v>
      </c>
      <c r="C5447" s="1" t="s">
        <v>292</v>
      </c>
      <c r="D5447" s="1" t="s">
        <v>76</v>
      </c>
      <c r="E5447" s="1" t="str">
        <f>+VLOOKUP(D5447,'[1]Exportar Hoja de Trabajo'!$B$2:$F$2549,2,0)</f>
        <v>RIONEGRO - JOSE M. CORDOVA</v>
      </c>
      <c r="F5447" s="1" t="s">
        <v>6</v>
      </c>
      <c r="G5447" s="1" t="s">
        <v>283</v>
      </c>
      <c r="H5447" s="1" t="s">
        <v>120</v>
      </c>
      <c r="I5447" s="5">
        <v>5</v>
      </c>
      <c r="J5447" s="1" t="s">
        <v>57</v>
      </c>
      <c r="K5447" s="1" t="s">
        <v>58</v>
      </c>
    </row>
    <row r="5448" spans="1:11" ht="13.5" thickBot="1">
      <c r="A5448" s="30">
        <v>45444</v>
      </c>
      <c r="B5448" s="1" t="s">
        <v>162</v>
      </c>
      <c r="C5448" s="1" t="s">
        <v>299</v>
      </c>
      <c r="D5448" s="1" t="s">
        <v>76</v>
      </c>
      <c r="E5448" s="1" t="str">
        <f>+VLOOKUP(D5448,'[1]Exportar Hoja de Trabajo'!$B$2:$F$2549,2,0)</f>
        <v>RIONEGRO - JOSE M. CORDOVA</v>
      </c>
      <c r="F5448" s="1" t="s">
        <v>32</v>
      </c>
      <c r="G5448" s="1" t="s">
        <v>33</v>
      </c>
      <c r="H5448" s="1" t="s">
        <v>150</v>
      </c>
      <c r="I5448" s="5">
        <v>3</v>
      </c>
      <c r="J5448" s="1" t="s">
        <v>131</v>
      </c>
      <c r="K5448" s="1" t="s">
        <v>132</v>
      </c>
    </row>
    <row r="5449" spans="1:11" ht="13.5" thickBot="1">
      <c r="A5449" s="30">
        <v>45444</v>
      </c>
      <c r="B5449" s="1" t="s">
        <v>162</v>
      </c>
      <c r="C5449" s="1" t="s">
        <v>299</v>
      </c>
      <c r="D5449" s="1" t="s">
        <v>76</v>
      </c>
      <c r="E5449" s="1" t="str">
        <f>+VLOOKUP(D5449,'[1]Exportar Hoja de Trabajo'!$B$2:$F$2549,2,0)</f>
        <v>RIONEGRO - JOSE M. CORDOVA</v>
      </c>
      <c r="F5449" s="1" t="s">
        <v>59</v>
      </c>
      <c r="G5449" s="1" t="s">
        <v>60</v>
      </c>
      <c r="H5449" s="1" t="s">
        <v>150</v>
      </c>
      <c r="I5449" s="5">
        <v>4</v>
      </c>
      <c r="J5449" s="1" t="s">
        <v>131</v>
      </c>
      <c r="K5449" s="1" t="s">
        <v>132</v>
      </c>
    </row>
    <row r="5450" spans="1:11" ht="13.5" thickBot="1">
      <c r="A5450" s="30">
        <v>45444</v>
      </c>
      <c r="B5450" s="1" t="s">
        <v>162</v>
      </c>
      <c r="C5450" s="1" t="s">
        <v>299</v>
      </c>
      <c r="D5450" s="1" t="s">
        <v>76</v>
      </c>
      <c r="E5450" s="1" t="str">
        <f>+VLOOKUP(D5450,'[1]Exportar Hoja de Trabajo'!$B$2:$F$2549,2,0)</f>
        <v>RIONEGRO - JOSE M. CORDOVA</v>
      </c>
      <c r="F5450" s="1" t="s">
        <v>38</v>
      </c>
      <c r="G5450" s="1" t="s">
        <v>39</v>
      </c>
      <c r="H5450" s="1" t="s">
        <v>130</v>
      </c>
      <c r="I5450" s="5">
        <v>1</v>
      </c>
      <c r="J5450" s="1" t="s">
        <v>131</v>
      </c>
      <c r="K5450" s="1" t="s">
        <v>132</v>
      </c>
    </row>
    <row r="5451" spans="1:11" ht="13.5" thickBot="1">
      <c r="A5451" s="30">
        <v>45444</v>
      </c>
      <c r="B5451" s="1" t="s">
        <v>162</v>
      </c>
      <c r="C5451" s="1" t="s">
        <v>299</v>
      </c>
      <c r="D5451" s="1" t="s">
        <v>76</v>
      </c>
      <c r="E5451" s="1" t="str">
        <f>+VLOOKUP(D5451,'[1]Exportar Hoja de Trabajo'!$B$2:$F$2549,2,0)</f>
        <v>RIONEGRO - JOSE M. CORDOVA</v>
      </c>
      <c r="F5451" s="1" t="s">
        <v>18</v>
      </c>
      <c r="G5451" s="1" t="s">
        <v>19</v>
      </c>
      <c r="H5451" s="1" t="s">
        <v>165</v>
      </c>
      <c r="I5451" s="5">
        <v>2</v>
      </c>
      <c r="J5451" s="1" t="s">
        <v>131</v>
      </c>
      <c r="K5451" s="1" t="s">
        <v>132</v>
      </c>
    </row>
    <row r="5452" spans="1:11" ht="13.5" thickBot="1">
      <c r="A5452" s="30">
        <v>45444</v>
      </c>
      <c r="B5452" s="1" t="s">
        <v>162</v>
      </c>
      <c r="C5452" s="1" t="s">
        <v>299</v>
      </c>
      <c r="D5452" s="1" t="s">
        <v>76</v>
      </c>
      <c r="E5452" s="1" t="str">
        <f>+VLOOKUP(D5452,'[1]Exportar Hoja de Trabajo'!$B$2:$F$2549,2,0)</f>
        <v>RIONEGRO - JOSE M. CORDOVA</v>
      </c>
      <c r="F5452" s="1" t="s">
        <v>59</v>
      </c>
      <c r="G5452" s="1" t="s">
        <v>60</v>
      </c>
      <c r="H5452" s="1" t="s">
        <v>165</v>
      </c>
      <c r="I5452" s="5">
        <v>2</v>
      </c>
      <c r="J5452" s="1" t="s">
        <v>131</v>
      </c>
      <c r="K5452" s="1" t="s">
        <v>132</v>
      </c>
    </row>
    <row r="5453" spans="1:11" ht="13.5" thickBot="1">
      <c r="A5453" s="30">
        <v>45444</v>
      </c>
      <c r="B5453" s="1" t="s">
        <v>162</v>
      </c>
      <c r="C5453" s="1" t="s">
        <v>299</v>
      </c>
      <c r="D5453" s="1" t="s">
        <v>76</v>
      </c>
      <c r="E5453" s="1" t="str">
        <f>+VLOOKUP(D5453,'[1]Exportar Hoja de Trabajo'!$B$2:$F$2549,2,0)</f>
        <v>RIONEGRO - JOSE M. CORDOVA</v>
      </c>
      <c r="F5453" s="1" t="s">
        <v>18</v>
      </c>
      <c r="G5453" s="1" t="s">
        <v>19</v>
      </c>
      <c r="H5453" s="1" t="s">
        <v>206</v>
      </c>
      <c r="I5453" s="5">
        <v>2</v>
      </c>
      <c r="J5453" s="1" t="s">
        <v>131</v>
      </c>
      <c r="K5453" s="1" t="s">
        <v>132</v>
      </c>
    </row>
    <row r="5454" spans="1:11" ht="13.5" thickBot="1">
      <c r="A5454" s="30">
        <v>45444</v>
      </c>
      <c r="B5454" s="1" t="s">
        <v>162</v>
      </c>
      <c r="C5454" s="1" t="s">
        <v>299</v>
      </c>
      <c r="D5454" s="1" t="s">
        <v>76</v>
      </c>
      <c r="E5454" s="1" t="str">
        <f>+VLOOKUP(D5454,'[1]Exportar Hoja de Trabajo'!$B$2:$F$2549,2,0)</f>
        <v>RIONEGRO - JOSE M. CORDOVA</v>
      </c>
      <c r="F5454" s="1" t="s">
        <v>27</v>
      </c>
      <c r="G5454" s="1" t="s">
        <v>28</v>
      </c>
      <c r="H5454" s="1" t="s">
        <v>206</v>
      </c>
      <c r="I5454" s="5">
        <v>1</v>
      </c>
      <c r="J5454" s="1" t="s">
        <v>131</v>
      </c>
      <c r="K5454" s="1" t="s">
        <v>132</v>
      </c>
    </row>
    <row r="5455" spans="1:11" ht="13.5" thickBot="1">
      <c r="A5455" s="30">
        <v>45444</v>
      </c>
      <c r="B5455" s="1" t="s">
        <v>162</v>
      </c>
      <c r="C5455" s="1" t="s">
        <v>299</v>
      </c>
      <c r="D5455" s="1" t="s">
        <v>76</v>
      </c>
      <c r="E5455" s="1" t="str">
        <f>+VLOOKUP(D5455,'[1]Exportar Hoja de Trabajo'!$B$2:$F$2549,2,0)</f>
        <v>RIONEGRO - JOSE M. CORDOVA</v>
      </c>
      <c r="F5455" s="1" t="s">
        <v>32</v>
      </c>
      <c r="G5455" s="1" t="s">
        <v>33</v>
      </c>
      <c r="H5455" s="1" t="s">
        <v>218</v>
      </c>
      <c r="I5455" s="5">
        <v>1</v>
      </c>
      <c r="J5455" s="1" t="s">
        <v>131</v>
      </c>
      <c r="K5455" s="1" t="s">
        <v>132</v>
      </c>
    </row>
    <row r="5456" spans="1:11" ht="13.5" thickBot="1">
      <c r="A5456" s="30">
        <v>45444</v>
      </c>
      <c r="B5456" s="1" t="s">
        <v>162</v>
      </c>
      <c r="C5456" s="1" t="s">
        <v>299</v>
      </c>
      <c r="D5456" s="1" t="s">
        <v>76</v>
      </c>
      <c r="E5456" s="1" t="str">
        <f>+VLOOKUP(D5456,'[1]Exportar Hoja de Trabajo'!$B$2:$F$2549,2,0)</f>
        <v>RIONEGRO - JOSE M. CORDOVA</v>
      </c>
      <c r="F5456" s="1" t="s">
        <v>18</v>
      </c>
      <c r="G5456" s="1" t="s">
        <v>19</v>
      </c>
      <c r="H5456" s="1" t="s">
        <v>218</v>
      </c>
      <c r="I5456" s="5">
        <v>2</v>
      </c>
      <c r="J5456" s="1" t="s">
        <v>131</v>
      </c>
      <c r="K5456" s="1" t="s">
        <v>132</v>
      </c>
    </row>
    <row r="5457" spans="1:11" ht="13.5" thickBot="1">
      <c r="A5457" s="30">
        <v>45444</v>
      </c>
      <c r="B5457" s="1" t="s">
        <v>162</v>
      </c>
      <c r="C5457" s="1" t="s">
        <v>299</v>
      </c>
      <c r="D5457" s="1" t="s">
        <v>76</v>
      </c>
      <c r="E5457" s="1" t="str">
        <f>+VLOOKUP(D5457,'[1]Exportar Hoja de Trabajo'!$B$2:$F$2549,2,0)</f>
        <v>RIONEGRO - JOSE M. CORDOVA</v>
      </c>
      <c r="F5457" s="1" t="s">
        <v>6</v>
      </c>
      <c r="G5457" s="1" t="s">
        <v>283</v>
      </c>
      <c r="H5457" s="1" t="s">
        <v>170</v>
      </c>
      <c r="I5457" s="5">
        <v>1</v>
      </c>
      <c r="J5457" s="1" t="s">
        <v>131</v>
      </c>
      <c r="K5457" s="1" t="s">
        <v>132</v>
      </c>
    </row>
    <row r="5458" spans="1:11" ht="13.5" thickBot="1">
      <c r="A5458" s="30">
        <v>45444</v>
      </c>
      <c r="B5458" s="1" t="s">
        <v>13</v>
      </c>
      <c r="C5458" s="1" t="s">
        <v>290</v>
      </c>
      <c r="D5458" s="1" t="s">
        <v>14</v>
      </c>
      <c r="E5458" s="1" t="str">
        <f>+VLOOKUP(D5458,'[1]Exportar Hoja de Trabajo'!$B$2:$F$2549,2,0)</f>
        <v>SAN ANDRES-GUSTAVO ROJAS PINILLA</v>
      </c>
      <c r="F5458" s="1" t="s">
        <v>32</v>
      </c>
      <c r="G5458" s="1" t="s">
        <v>33</v>
      </c>
      <c r="H5458" s="1" t="s">
        <v>15</v>
      </c>
      <c r="I5458" s="5">
        <v>17</v>
      </c>
      <c r="J5458" s="1" t="s">
        <v>25</v>
      </c>
      <c r="K5458" s="1" t="s">
        <v>26</v>
      </c>
    </row>
    <row r="5459" spans="1:11" ht="13.5" thickBot="1">
      <c r="A5459" s="30">
        <v>45444</v>
      </c>
      <c r="B5459" s="1" t="s">
        <v>13</v>
      </c>
      <c r="C5459" s="1" t="s">
        <v>290</v>
      </c>
      <c r="D5459" s="1" t="s">
        <v>14</v>
      </c>
      <c r="E5459" s="1" t="str">
        <f>+VLOOKUP(D5459,'[1]Exportar Hoja de Trabajo'!$B$2:$F$2549,2,0)</f>
        <v>SAN ANDRES-GUSTAVO ROJAS PINILLA</v>
      </c>
      <c r="F5459" s="1" t="s">
        <v>32</v>
      </c>
      <c r="G5459" s="1" t="s">
        <v>33</v>
      </c>
      <c r="H5459" s="1" t="s">
        <v>15</v>
      </c>
      <c r="I5459" s="5">
        <v>41</v>
      </c>
      <c r="J5459" s="1" t="s">
        <v>16</v>
      </c>
      <c r="K5459" s="1" t="s">
        <v>17</v>
      </c>
    </row>
    <row r="5460" spans="1:11" ht="13.5" thickBot="1">
      <c r="A5460" s="30">
        <v>45444</v>
      </c>
      <c r="B5460" s="1" t="s">
        <v>13</v>
      </c>
      <c r="C5460" s="1" t="s">
        <v>290</v>
      </c>
      <c r="D5460" s="1" t="s">
        <v>14</v>
      </c>
      <c r="E5460" s="1" t="str">
        <f>+VLOOKUP(D5460,'[1]Exportar Hoja de Trabajo'!$B$2:$F$2549,2,0)</f>
        <v>SAN ANDRES-GUSTAVO ROJAS PINILLA</v>
      </c>
      <c r="F5460" s="1" t="s">
        <v>6</v>
      </c>
      <c r="G5460" s="1" t="s">
        <v>283</v>
      </c>
      <c r="H5460" s="1" t="s">
        <v>15</v>
      </c>
      <c r="I5460" s="5">
        <v>68</v>
      </c>
      <c r="J5460" s="1" t="s">
        <v>25</v>
      </c>
      <c r="K5460" s="1" t="s">
        <v>26</v>
      </c>
    </row>
    <row r="5461" spans="1:11" ht="13.5" thickBot="1">
      <c r="A5461" s="30">
        <v>45444</v>
      </c>
      <c r="B5461" s="1" t="s">
        <v>13</v>
      </c>
      <c r="C5461" s="1" t="s">
        <v>290</v>
      </c>
      <c r="D5461" s="1" t="s">
        <v>14</v>
      </c>
      <c r="E5461" s="1" t="str">
        <f>+VLOOKUP(D5461,'[1]Exportar Hoja de Trabajo'!$B$2:$F$2549,2,0)</f>
        <v>SAN ANDRES-GUSTAVO ROJAS PINILLA</v>
      </c>
      <c r="F5461" s="1" t="s">
        <v>65</v>
      </c>
      <c r="G5461" s="1" t="s">
        <v>66</v>
      </c>
      <c r="H5461" s="1" t="s">
        <v>52</v>
      </c>
      <c r="I5461" s="5">
        <v>1</v>
      </c>
      <c r="J5461" s="1" t="s">
        <v>175</v>
      </c>
      <c r="K5461" s="1" t="s">
        <v>176</v>
      </c>
    </row>
    <row r="5462" spans="1:11" ht="13.5" thickBot="1">
      <c r="A5462" s="30">
        <v>45444</v>
      </c>
      <c r="B5462" s="1" t="s">
        <v>13</v>
      </c>
      <c r="C5462" s="1" t="s">
        <v>290</v>
      </c>
      <c r="D5462" s="1" t="s">
        <v>31</v>
      </c>
      <c r="E5462" s="1" t="str">
        <f>+VLOOKUP(D5462,'[1]Exportar Hoja de Trabajo'!$B$2:$F$2549,2,0)</f>
        <v>EL EDEN</v>
      </c>
      <c r="F5462" s="1" t="s">
        <v>32</v>
      </c>
      <c r="G5462" s="1" t="s">
        <v>33</v>
      </c>
      <c r="H5462" s="1" t="s">
        <v>15</v>
      </c>
      <c r="I5462" s="5">
        <v>13</v>
      </c>
      <c r="J5462" s="1" t="s">
        <v>25</v>
      </c>
      <c r="K5462" s="1" t="s">
        <v>26</v>
      </c>
    </row>
    <row r="5463" spans="1:11" ht="13.5" thickBot="1">
      <c r="A5463" s="30">
        <v>45444</v>
      </c>
      <c r="B5463" s="1" t="s">
        <v>13</v>
      </c>
      <c r="C5463" s="1" t="s">
        <v>290</v>
      </c>
      <c r="D5463" s="1" t="s">
        <v>31</v>
      </c>
      <c r="E5463" s="1" t="str">
        <f>+VLOOKUP(D5463,'[1]Exportar Hoja de Trabajo'!$B$2:$F$2549,2,0)</f>
        <v>EL EDEN</v>
      </c>
      <c r="F5463" s="1" t="s">
        <v>6</v>
      </c>
      <c r="G5463" s="1" t="s">
        <v>283</v>
      </c>
      <c r="H5463" s="1" t="s">
        <v>15</v>
      </c>
      <c r="I5463" s="5">
        <v>52</v>
      </c>
      <c r="J5463" s="1" t="s">
        <v>25</v>
      </c>
      <c r="K5463" s="1" t="s">
        <v>26</v>
      </c>
    </row>
    <row r="5464" spans="1:11" ht="13.5" thickBot="1">
      <c r="A5464" s="30">
        <v>45444</v>
      </c>
      <c r="B5464" s="1" t="s">
        <v>13</v>
      </c>
      <c r="C5464" s="1" t="s">
        <v>290</v>
      </c>
      <c r="D5464" s="1" t="s">
        <v>31</v>
      </c>
      <c r="E5464" s="1" t="str">
        <f>+VLOOKUP(D5464,'[1]Exportar Hoja de Trabajo'!$B$2:$F$2549,2,0)</f>
        <v>EL EDEN</v>
      </c>
      <c r="F5464" s="1" t="s">
        <v>23</v>
      </c>
      <c r="G5464" s="1" t="s">
        <v>24</v>
      </c>
      <c r="H5464" s="1" t="s">
        <v>29</v>
      </c>
      <c r="I5464" s="5">
        <v>145</v>
      </c>
      <c r="J5464" s="1" t="s">
        <v>46</v>
      </c>
      <c r="K5464" s="1" t="s">
        <v>47</v>
      </c>
    </row>
    <row r="5465" spans="1:11" ht="13.5" thickBot="1">
      <c r="A5465" s="30">
        <v>45444</v>
      </c>
      <c r="B5465" s="1" t="s">
        <v>13</v>
      </c>
      <c r="C5465" s="1" t="s">
        <v>290</v>
      </c>
      <c r="D5465" s="1" t="s">
        <v>31</v>
      </c>
      <c r="E5465" s="1" t="str">
        <f>+VLOOKUP(D5465,'[1]Exportar Hoja de Trabajo'!$B$2:$F$2549,2,0)</f>
        <v>EL EDEN</v>
      </c>
      <c r="F5465" s="1" t="s">
        <v>36</v>
      </c>
      <c r="G5465" t="s">
        <v>347</v>
      </c>
      <c r="H5465" s="1" t="s">
        <v>29</v>
      </c>
      <c r="I5465" s="5">
        <v>13</v>
      </c>
      <c r="J5465" s="1" t="s">
        <v>34</v>
      </c>
      <c r="K5465" s="1" t="s">
        <v>35</v>
      </c>
    </row>
    <row r="5466" spans="1:11" ht="13.5" thickBot="1">
      <c r="A5466" s="30">
        <v>45444</v>
      </c>
      <c r="B5466" s="1" t="s">
        <v>13</v>
      </c>
      <c r="C5466" s="1" t="s">
        <v>290</v>
      </c>
      <c r="D5466" s="1" t="s">
        <v>31</v>
      </c>
      <c r="E5466" s="1" t="str">
        <f>+VLOOKUP(D5466,'[1]Exportar Hoja de Trabajo'!$B$2:$F$2549,2,0)</f>
        <v>EL EDEN</v>
      </c>
      <c r="F5466" s="1" t="s">
        <v>27</v>
      </c>
      <c r="G5466" s="1" t="s">
        <v>28</v>
      </c>
      <c r="H5466" s="1" t="s">
        <v>29</v>
      </c>
      <c r="I5466" s="5">
        <v>142</v>
      </c>
      <c r="J5466" s="1" t="s">
        <v>46</v>
      </c>
      <c r="K5466" s="1" t="s">
        <v>47</v>
      </c>
    </row>
    <row r="5467" spans="1:11" ht="13.5" thickBot="1">
      <c r="A5467" s="30">
        <v>45444</v>
      </c>
      <c r="B5467" s="1" t="s">
        <v>13</v>
      </c>
      <c r="C5467" s="1" t="s">
        <v>290</v>
      </c>
      <c r="D5467" s="1" t="s">
        <v>37</v>
      </c>
      <c r="E5467" s="1" t="str">
        <f>+VLOOKUP(D5467,'[1]Exportar Hoja de Trabajo'!$B$2:$F$2549,2,0)</f>
        <v>BARRANQUILLA-E. CORTISSOZ</v>
      </c>
      <c r="F5467" s="1" t="s">
        <v>32</v>
      </c>
      <c r="G5467" s="1" t="s">
        <v>33</v>
      </c>
      <c r="H5467" s="1" t="s">
        <v>15</v>
      </c>
      <c r="I5467" s="5">
        <v>42</v>
      </c>
      <c r="J5467" s="1" t="s">
        <v>16</v>
      </c>
      <c r="K5467" s="1" t="s">
        <v>17</v>
      </c>
    </row>
    <row r="5468" spans="1:11" ht="13.5" thickBot="1">
      <c r="A5468" s="30">
        <v>45444</v>
      </c>
      <c r="B5468" s="1" t="s">
        <v>13</v>
      </c>
      <c r="C5468" s="1" t="s">
        <v>290</v>
      </c>
      <c r="D5468" s="1" t="s">
        <v>37</v>
      </c>
      <c r="E5468" s="1" t="str">
        <f>+VLOOKUP(D5468,'[1]Exportar Hoja de Trabajo'!$B$2:$F$2549,2,0)</f>
        <v>BARRANQUILLA-E. CORTISSOZ</v>
      </c>
      <c r="F5468" s="1" t="s">
        <v>6</v>
      </c>
      <c r="G5468" s="1" t="s">
        <v>283</v>
      </c>
      <c r="H5468" s="1" t="s">
        <v>29</v>
      </c>
      <c r="I5468" s="5">
        <v>158</v>
      </c>
      <c r="J5468" s="1" t="s">
        <v>34</v>
      </c>
      <c r="K5468" s="1" t="s">
        <v>35</v>
      </c>
    </row>
    <row r="5469" spans="1:11" ht="13.5" thickBot="1">
      <c r="A5469" s="30">
        <v>45444</v>
      </c>
      <c r="B5469" s="1" t="s">
        <v>13</v>
      </c>
      <c r="C5469" s="1" t="s">
        <v>290</v>
      </c>
      <c r="D5469" s="1" t="s">
        <v>37</v>
      </c>
      <c r="E5469" s="1" t="str">
        <f>+VLOOKUP(D5469,'[1]Exportar Hoja de Trabajo'!$B$2:$F$2549,2,0)</f>
        <v>BARRANQUILLA-E. CORTISSOZ</v>
      </c>
      <c r="F5469" s="1" t="s">
        <v>23</v>
      </c>
      <c r="G5469" s="1" t="s">
        <v>24</v>
      </c>
      <c r="H5469" s="1" t="s">
        <v>67</v>
      </c>
      <c r="I5469" s="5">
        <v>1</v>
      </c>
      <c r="J5469" s="1" t="s">
        <v>68</v>
      </c>
      <c r="K5469" s="1" t="s">
        <v>69</v>
      </c>
    </row>
    <row r="5470" spans="1:11" ht="13.5" thickBot="1">
      <c r="A5470" s="30">
        <v>45444</v>
      </c>
      <c r="B5470" s="1" t="s">
        <v>13</v>
      </c>
      <c r="C5470" s="1" t="s">
        <v>290</v>
      </c>
      <c r="D5470" s="1" t="s">
        <v>37</v>
      </c>
      <c r="E5470" s="1" t="str">
        <f>+VLOOKUP(D5470,'[1]Exportar Hoja de Trabajo'!$B$2:$F$2549,2,0)</f>
        <v>BARRANQUILLA-E. CORTISSOZ</v>
      </c>
      <c r="F5470" s="1" t="s">
        <v>36</v>
      </c>
      <c r="G5470" t="s">
        <v>347</v>
      </c>
      <c r="H5470" s="1" t="s">
        <v>29</v>
      </c>
      <c r="I5470" s="5">
        <v>23</v>
      </c>
      <c r="J5470" s="1" t="s">
        <v>34</v>
      </c>
      <c r="K5470" s="1" t="s">
        <v>35</v>
      </c>
    </row>
    <row r="5471" spans="1:11" ht="13.5" thickBot="1">
      <c r="A5471" s="30">
        <v>45444</v>
      </c>
      <c r="B5471" s="1" t="s">
        <v>13</v>
      </c>
      <c r="C5471" s="1" t="s">
        <v>290</v>
      </c>
      <c r="D5471" s="1" t="s">
        <v>37</v>
      </c>
      <c r="E5471" s="1" t="str">
        <f>+VLOOKUP(D5471,'[1]Exportar Hoja de Trabajo'!$B$2:$F$2549,2,0)</f>
        <v>BARRANQUILLA-E. CORTISSOZ</v>
      </c>
      <c r="F5471" s="1" t="s">
        <v>27</v>
      </c>
      <c r="G5471" s="1" t="s">
        <v>28</v>
      </c>
      <c r="H5471" s="1" t="s">
        <v>15</v>
      </c>
      <c r="I5471" s="5">
        <v>41</v>
      </c>
      <c r="J5471" s="1" t="s">
        <v>25</v>
      </c>
      <c r="K5471" s="1" t="s">
        <v>26</v>
      </c>
    </row>
    <row r="5472" spans="1:11" ht="13.5" thickBot="1">
      <c r="A5472" s="30">
        <v>45444</v>
      </c>
      <c r="B5472" s="1" t="s">
        <v>13</v>
      </c>
      <c r="C5472" s="1" t="s">
        <v>290</v>
      </c>
      <c r="D5472" s="1" t="s">
        <v>37</v>
      </c>
      <c r="E5472" s="1" t="str">
        <f>+VLOOKUP(D5472,'[1]Exportar Hoja de Trabajo'!$B$2:$F$2549,2,0)</f>
        <v>BARRANQUILLA-E. CORTISSOZ</v>
      </c>
      <c r="F5472" s="1" t="s">
        <v>38</v>
      </c>
      <c r="G5472" s="1" t="s">
        <v>39</v>
      </c>
      <c r="H5472" s="1" t="s">
        <v>29</v>
      </c>
      <c r="I5472" s="5">
        <v>20</v>
      </c>
      <c r="J5472" s="1" t="s">
        <v>34</v>
      </c>
      <c r="K5472" s="1" t="s">
        <v>35</v>
      </c>
    </row>
    <row r="5473" spans="1:11" ht="13.5" thickBot="1">
      <c r="A5473" s="30">
        <v>45444</v>
      </c>
      <c r="B5473" s="1" t="s">
        <v>13</v>
      </c>
      <c r="C5473" s="1" t="s">
        <v>290</v>
      </c>
      <c r="D5473" s="1" t="s">
        <v>44</v>
      </c>
      <c r="E5473" s="1" t="str">
        <f>+VLOOKUP(D5473,'[1]Exportar Hoja de Trabajo'!$B$2:$F$2549,2,0)</f>
        <v>BUCARAMANGA - PALONEGRO</v>
      </c>
      <c r="F5473" s="1" t="s">
        <v>6</v>
      </c>
      <c r="G5473" s="1" t="s">
        <v>283</v>
      </c>
      <c r="H5473" s="1" t="s">
        <v>29</v>
      </c>
      <c r="I5473" s="5">
        <v>2285</v>
      </c>
      <c r="J5473" s="1" t="s">
        <v>46</v>
      </c>
      <c r="K5473" s="1" t="s">
        <v>47</v>
      </c>
    </row>
    <row r="5474" spans="1:11" ht="13.5" thickBot="1">
      <c r="A5474" s="30">
        <v>45444</v>
      </c>
      <c r="B5474" s="1" t="s">
        <v>13</v>
      </c>
      <c r="C5474" s="1" t="s">
        <v>290</v>
      </c>
      <c r="D5474" s="1" t="s">
        <v>44</v>
      </c>
      <c r="E5474" s="1" t="str">
        <f>+VLOOKUP(D5474,'[1]Exportar Hoja de Trabajo'!$B$2:$F$2549,2,0)</f>
        <v>BUCARAMANGA - PALONEGRO</v>
      </c>
      <c r="F5474" s="1" t="s">
        <v>18</v>
      </c>
      <c r="G5474" s="1" t="s">
        <v>19</v>
      </c>
      <c r="H5474" s="1" t="s">
        <v>15</v>
      </c>
      <c r="I5474" s="5">
        <v>13</v>
      </c>
      <c r="J5474" s="1" t="s">
        <v>25</v>
      </c>
      <c r="K5474" s="1" t="s">
        <v>26</v>
      </c>
    </row>
    <row r="5475" spans="1:11" ht="13.5" thickBot="1">
      <c r="A5475" s="30">
        <v>45444</v>
      </c>
      <c r="B5475" s="1" t="s">
        <v>13</v>
      </c>
      <c r="C5475" s="1" t="s">
        <v>290</v>
      </c>
      <c r="D5475" s="1" t="s">
        <v>44</v>
      </c>
      <c r="E5475" s="1" t="str">
        <f>+VLOOKUP(D5475,'[1]Exportar Hoja de Trabajo'!$B$2:$F$2549,2,0)</f>
        <v>BUCARAMANGA - PALONEGRO</v>
      </c>
      <c r="F5475" s="1" t="s">
        <v>23</v>
      </c>
      <c r="G5475" s="1" t="s">
        <v>24</v>
      </c>
      <c r="H5475" s="1" t="s">
        <v>15</v>
      </c>
      <c r="I5475" s="5">
        <v>27</v>
      </c>
      <c r="J5475" s="1" t="s">
        <v>25</v>
      </c>
      <c r="K5475" s="1" t="s">
        <v>26</v>
      </c>
    </row>
    <row r="5476" spans="1:11" ht="13.5" thickBot="1">
      <c r="A5476" s="30">
        <v>45444</v>
      </c>
      <c r="B5476" s="1" t="s">
        <v>13</v>
      </c>
      <c r="C5476" s="1" t="s">
        <v>290</v>
      </c>
      <c r="D5476" s="1" t="s">
        <v>44</v>
      </c>
      <c r="E5476" s="1" t="str">
        <f>+VLOOKUP(D5476,'[1]Exportar Hoja de Trabajo'!$B$2:$F$2549,2,0)</f>
        <v>BUCARAMANGA - PALONEGRO</v>
      </c>
      <c r="F5476" s="1" t="s">
        <v>23</v>
      </c>
      <c r="G5476" s="1" t="s">
        <v>24</v>
      </c>
      <c r="H5476" s="1" t="s">
        <v>129</v>
      </c>
      <c r="I5476" s="5">
        <v>1</v>
      </c>
      <c r="J5476" s="1" t="s">
        <v>57</v>
      </c>
      <c r="K5476" s="1" t="s">
        <v>58</v>
      </c>
    </row>
    <row r="5477" spans="1:11" ht="13.5" thickBot="1">
      <c r="A5477" s="30">
        <v>45444</v>
      </c>
      <c r="B5477" s="1" t="s">
        <v>13</v>
      </c>
      <c r="C5477" s="1" t="s">
        <v>290</v>
      </c>
      <c r="D5477" s="1" t="s">
        <v>44</v>
      </c>
      <c r="E5477" s="1" t="str">
        <f>+VLOOKUP(D5477,'[1]Exportar Hoja de Trabajo'!$B$2:$F$2549,2,0)</f>
        <v>BUCARAMANGA - PALONEGRO</v>
      </c>
      <c r="F5477" s="1" t="s">
        <v>36</v>
      </c>
      <c r="G5477" t="s">
        <v>347</v>
      </c>
      <c r="H5477" s="1" t="s">
        <v>15</v>
      </c>
      <c r="I5477" s="5">
        <v>12</v>
      </c>
      <c r="J5477" s="1" t="s">
        <v>25</v>
      </c>
      <c r="K5477" s="1" t="s">
        <v>26</v>
      </c>
    </row>
    <row r="5478" spans="1:11" ht="13.5" thickBot="1">
      <c r="A5478" s="30">
        <v>45444</v>
      </c>
      <c r="B5478" s="1" t="s">
        <v>13</v>
      </c>
      <c r="C5478" s="1" t="s">
        <v>290</v>
      </c>
      <c r="D5478" s="1" t="s">
        <v>44</v>
      </c>
      <c r="E5478" s="1" t="str">
        <f>+VLOOKUP(D5478,'[1]Exportar Hoja de Trabajo'!$B$2:$F$2549,2,0)</f>
        <v>BUCARAMANGA - PALONEGRO</v>
      </c>
      <c r="F5478" s="1" t="s">
        <v>27</v>
      </c>
      <c r="G5478" s="1" t="s">
        <v>28</v>
      </c>
      <c r="H5478" s="1" t="s">
        <v>15</v>
      </c>
      <c r="I5478" s="5">
        <v>13</v>
      </c>
      <c r="J5478" s="1" t="s">
        <v>25</v>
      </c>
      <c r="K5478" s="1" t="s">
        <v>26</v>
      </c>
    </row>
    <row r="5479" spans="1:11" ht="13.5" thickBot="1">
      <c r="A5479" s="30">
        <v>45444</v>
      </c>
      <c r="B5479" s="1" t="s">
        <v>13</v>
      </c>
      <c r="C5479" s="1" t="s">
        <v>290</v>
      </c>
      <c r="D5479" s="1" t="s">
        <v>44</v>
      </c>
      <c r="E5479" s="1" t="str">
        <f>+VLOOKUP(D5479,'[1]Exportar Hoja de Trabajo'!$B$2:$F$2549,2,0)</f>
        <v>BUCARAMANGA - PALONEGRO</v>
      </c>
      <c r="F5479" s="1" t="s">
        <v>40</v>
      </c>
      <c r="G5479" s="1" t="s">
        <v>41</v>
      </c>
      <c r="H5479" s="1" t="s">
        <v>15</v>
      </c>
      <c r="I5479" s="5">
        <v>62</v>
      </c>
      <c r="J5479" s="1" t="s">
        <v>25</v>
      </c>
      <c r="K5479" s="1" t="s">
        <v>26</v>
      </c>
    </row>
    <row r="5480" spans="1:11" ht="13.5" thickBot="1">
      <c r="A5480" s="30">
        <v>45444</v>
      </c>
      <c r="B5480" s="1" t="s">
        <v>13</v>
      </c>
      <c r="C5480" s="1" t="s">
        <v>290</v>
      </c>
      <c r="D5480" s="1" t="s">
        <v>48</v>
      </c>
      <c r="E5480" s="1" t="str">
        <f>+VLOOKUP(D5480,'[1]Exportar Hoja de Trabajo'!$B$2:$F$2549,2,0)</f>
        <v>CALI - ALFONSO BONILLA ARAGON</v>
      </c>
      <c r="F5480" s="1" t="s">
        <v>32</v>
      </c>
      <c r="G5480" s="1" t="s">
        <v>33</v>
      </c>
      <c r="H5480" s="1" t="s">
        <v>62</v>
      </c>
      <c r="I5480" s="5">
        <v>28</v>
      </c>
      <c r="J5480" s="1" t="s">
        <v>34</v>
      </c>
      <c r="K5480" s="1" t="s">
        <v>35</v>
      </c>
    </row>
    <row r="5481" spans="1:11" ht="13.5" thickBot="1">
      <c r="A5481" s="30">
        <v>45444</v>
      </c>
      <c r="B5481" s="1" t="s">
        <v>13</v>
      </c>
      <c r="C5481" s="1" t="s">
        <v>290</v>
      </c>
      <c r="D5481" s="1" t="s">
        <v>48</v>
      </c>
      <c r="E5481" s="1" t="str">
        <f>+VLOOKUP(D5481,'[1]Exportar Hoja de Trabajo'!$B$2:$F$2549,2,0)</f>
        <v>CALI - ALFONSO BONILLA ARAGON</v>
      </c>
      <c r="F5481" s="1" t="s">
        <v>32</v>
      </c>
      <c r="G5481" s="1" t="s">
        <v>33</v>
      </c>
      <c r="H5481" s="1" t="s">
        <v>15</v>
      </c>
      <c r="I5481" s="5">
        <v>57</v>
      </c>
      <c r="J5481" s="1" t="s">
        <v>16</v>
      </c>
      <c r="K5481" s="1" t="s">
        <v>17</v>
      </c>
    </row>
    <row r="5482" spans="1:11" ht="13.5" thickBot="1">
      <c r="A5482" s="30">
        <v>45444</v>
      </c>
      <c r="B5482" s="1" t="s">
        <v>13</v>
      </c>
      <c r="C5482" s="1" t="s">
        <v>290</v>
      </c>
      <c r="D5482" s="1" t="s">
        <v>48</v>
      </c>
      <c r="E5482" s="1" t="str">
        <f>+VLOOKUP(D5482,'[1]Exportar Hoja de Trabajo'!$B$2:$F$2549,2,0)</f>
        <v>CALI - ALFONSO BONILLA ARAGON</v>
      </c>
      <c r="F5482" s="1" t="s">
        <v>32</v>
      </c>
      <c r="G5482" s="1" t="s">
        <v>33</v>
      </c>
      <c r="H5482" s="1" t="s">
        <v>52</v>
      </c>
      <c r="I5482" s="5">
        <v>2</v>
      </c>
      <c r="J5482" s="1" t="s">
        <v>53</v>
      </c>
      <c r="K5482" s="1" t="s">
        <v>54</v>
      </c>
    </row>
    <row r="5483" spans="1:11" ht="13.5" thickBot="1">
      <c r="A5483" s="30">
        <v>45444</v>
      </c>
      <c r="B5483" s="1" t="s">
        <v>13</v>
      </c>
      <c r="C5483" s="1" t="s">
        <v>290</v>
      </c>
      <c r="D5483" s="1" t="s">
        <v>48</v>
      </c>
      <c r="E5483" s="1" t="str">
        <f>+VLOOKUP(D5483,'[1]Exportar Hoja de Trabajo'!$B$2:$F$2549,2,0)</f>
        <v>CALI - ALFONSO BONILLA ARAGON</v>
      </c>
      <c r="F5483" s="1" t="s">
        <v>6</v>
      </c>
      <c r="G5483" s="1" t="s">
        <v>283</v>
      </c>
      <c r="H5483" s="1" t="s">
        <v>62</v>
      </c>
      <c r="I5483" s="5">
        <v>42</v>
      </c>
      <c r="J5483" s="1" t="s">
        <v>50</v>
      </c>
      <c r="K5483" s="1" t="s">
        <v>51</v>
      </c>
    </row>
    <row r="5484" spans="1:11" ht="13.5" thickBot="1">
      <c r="A5484" s="30">
        <v>45444</v>
      </c>
      <c r="B5484" s="1" t="s">
        <v>13</v>
      </c>
      <c r="C5484" s="1" t="s">
        <v>290</v>
      </c>
      <c r="D5484" s="1" t="s">
        <v>48</v>
      </c>
      <c r="E5484" s="1" t="str">
        <f>+VLOOKUP(D5484,'[1]Exportar Hoja de Trabajo'!$B$2:$F$2549,2,0)</f>
        <v>CALI - ALFONSO BONILLA ARAGON</v>
      </c>
      <c r="F5484" s="1" t="s">
        <v>6</v>
      </c>
      <c r="G5484" s="1" t="s">
        <v>283</v>
      </c>
      <c r="H5484" s="1" t="s">
        <v>52</v>
      </c>
      <c r="I5484" s="5">
        <v>10</v>
      </c>
      <c r="J5484" s="1" t="s">
        <v>53</v>
      </c>
      <c r="K5484" s="1" t="s">
        <v>54</v>
      </c>
    </row>
    <row r="5485" spans="1:11" ht="13.5" thickBot="1">
      <c r="A5485" s="30">
        <v>45444</v>
      </c>
      <c r="B5485" s="1" t="s">
        <v>13</v>
      </c>
      <c r="C5485" s="1" t="s">
        <v>290</v>
      </c>
      <c r="D5485" s="1" t="s">
        <v>48</v>
      </c>
      <c r="E5485" s="1" t="str">
        <f>+VLOOKUP(D5485,'[1]Exportar Hoja de Trabajo'!$B$2:$F$2549,2,0)</f>
        <v>CALI - ALFONSO BONILLA ARAGON</v>
      </c>
      <c r="F5485" s="1" t="s">
        <v>6</v>
      </c>
      <c r="G5485" s="1" t="s">
        <v>283</v>
      </c>
      <c r="H5485" s="1" t="s">
        <v>55</v>
      </c>
      <c r="I5485" s="5">
        <v>46</v>
      </c>
      <c r="J5485" s="1" t="s">
        <v>46</v>
      </c>
      <c r="K5485" s="1" t="s">
        <v>47</v>
      </c>
    </row>
    <row r="5486" spans="1:11" ht="13.5" thickBot="1">
      <c r="A5486" s="30">
        <v>45444</v>
      </c>
      <c r="B5486" s="1" t="s">
        <v>13</v>
      </c>
      <c r="C5486" s="1" t="s">
        <v>290</v>
      </c>
      <c r="D5486" s="1" t="s">
        <v>48</v>
      </c>
      <c r="E5486" s="1" t="str">
        <f>+VLOOKUP(D5486,'[1]Exportar Hoja de Trabajo'!$B$2:$F$2549,2,0)</f>
        <v>CALI - ALFONSO BONILLA ARAGON</v>
      </c>
      <c r="F5486" s="1" t="s">
        <v>23</v>
      </c>
      <c r="G5486" s="1" t="s">
        <v>24</v>
      </c>
      <c r="H5486" s="1" t="s">
        <v>15</v>
      </c>
      <c r="I5486" s="5">
        <v>164</v>
      </c>
      <c r="J5486" s="1" t="s">
        <v>25</v>
      </c>
      <c r="K5486" s="1" t="s">
        <v>26</v>
      </c>
    </row>
    <row r="5487" spans="1:11" ht="13.5" thickBot="1">
      <c r="A5487" s="30">
        <v>45444</v>
      </c>
      <c r="B5487" s="1" t="s">
        <v>13</v>
      </c>
      <c r="C5487" s="1" t="s">
        <v>290</v>
      </c>
      <c r="D5487" s="1" t="s">
        <v>48</v>
      </c>
      <c r="E5487" s="1" t="str">
        <f>+VLOOKUP(D5487,'[1]Exportar Hoja de Trabajo'!$B$2:$F$2549,2,0)</f>
        <v>CALI - ALFONSO BONILLA ARAGON</v>
      </c>
      <c r="F5487" s="1" t="s">
        <v>36</v>
      </c>
      <c r="G5487" t="s">
        <v>347</v>
      </c>
      <c r="H5487" s="1" t="s">
        <v>15</v>
      </c>
      <c r="I5487" s="5">
        <v>58</v>
      </c>
      <c r="J5487" s="1" t="s">
        <v>25</v>
      </c>
      <c r="K5487" s="1" t="s">
        <v>26</v>
      </c>
    </row>
    <row r="5488" spans="1:11" ht="13.5" thickBot="1">
      <c r="A5488" s="30">
        <v>45444</v>
      </c>
      <c r="B5488" s="1" t="s">
        <v>13</v>
      </c>
      <c r="C5488" s="1" t="s">
        <v>290</v>
      </c>
      <c r="D5488" s="1" t="s">
        <v>48</v>
      </c>
      <c r="E5488" s="1" t="str">
        <f>+VLOOKUP(D5488,'[1]Exportar Hoja de Trabajo'!$B$2:$F$2549,2,0)</f>
        <v>CALI - ALFONSO BONILLA ARAGON</v>
      </c>
      <c r="F5488" s="1" t="s">
        <v>38</v>
      </c>
      <c r="G5488" s="1" t="s">
        <v>39</v>
      </c>
      <c r="H5488" s="1" t="s">
        <v>15</v>
      </c>
      <c r="I5488" s="5">
        <v>58</v>
      </c>
      <c r="J5488" s="1" t="s">
        <v>25</v>
      </c>
      <c r="K5488" s="1" t="s">
        <v>26</v>
      </c>
    </row>
    <row r="5489" spans="1:11" ht="13.5" thickBot="1">
      <c r="A5489" s="30">
        <v>45444</v>
      </c>
      <c r="B5489" s="1" t="s">
        <v>13</v>
      </c>
      <c r="C5489" s="1" t="s">
        <v>290</v>
      </c>
      <c r="D5489" s="1" t="s">
        <v>48</v>
      </c>
      <c r="E5489" s="1" t="str">
        <f>+VLOOKUP(D5489,'[1]Exportar Hoja de Trabajo'!$B$2:$F$2549,2,0)</f>
        <v>CALI - ALFONSO BONILLA ARAGON</v>
      </c>
      <c r="F5489" s="1" t="s">
        <v>40</v>
      </c>
      <c r="G5489" s="1" t="s">
        <v>41</v>
      </c>
      <c r="H5489" s="1" t="s">
        <v>45</v>
      </c>
      <c r="I5489" s="5">
        <v>126</v>
      </c>
      <c r="J5489" s="1" t="s">
        <v>46</v>
      </c>
      <c r="K5489" s="1" t="s">
        <v>47</v>
      </c>
    </row>
    <row r="5490" spans="1:11" ht="13.5" thickBot="1">
      <c r="A5490" s="30">
        <v>45444</v>
      </c>
      <c r="B5490" s="1" t="s">
        <v>13</v>
      </c>
      <c r="C5490" s="1" t="s">
        <v>290</v>
      </c>
      <c r="D5490" s="1" t="s">
        <v>48</v>
      </c>
      <c r="E5490" s="1" t="str">
        <f>+VLOOKUP(D5490,'[1]Exportar Hoja de Trabajo'!$B$2:$F$2549,2,0)</f>
        <v>CALI - ALFONSO BONILLA ARAGON</v>
      </c>
      <c r="F5490" s="1" t="s">
        <v>40</v>
      </c>
      <c r="G5490" s="1" t="s">
        <v>41</v>
      </c>
      <c r="H5490" s="1" t="s">
        <v>29</v>
      </c>
      <c r="I5490" s="5">
        <v>4</v>
      </c>
      <c r="J5490" s="1" t="s">
        <v>34</v>
      </c>
      <c r="K5490" s="1" t="s">
        <v>35</v>
      </c>
    </row>
    <row r="5491" spans="1:11" ht="13.5" thickBot="1">
      <c r="A5491" s="30">
        <v>45444</v>
      </c>
      <c r="B5491" s="1" t="s">
        <v>13</v>
      </c>
      <c r="C5491" s="1" t="s">
        <v>290</v>
      </c>
      <c r="D5491" s="1" t="s">
        <v>48</v>
      </c>
      <c r="E5491" s="1" t="str">
        <f>+VLOOKUP(D5491,'[1]Exportar Hoja de Trabajo'!$B$2:$F$2549,2,0)</f>
        <v>CALI - ALFONSO BONILLA ARAGON</v>
      </c>
      <c r="F5491" s="1" t="s">
        <v>59</v>
      </c>
      <c r="G5491" s="1" t="s">
        <v>60</v>
      </c>
      <c r="H5491" s="1" t="s">
        <v>15</v>
      </c>
      <c r="I5491" s="5">
        <v>1</v>
      </c>
      <c r="J5491" s="1" t="s">
        <v>25</v>
      </c>
      <c r="K5491" s="1" t="s">
        <v>26</v>
      </c>
    </row>
    <row r="5492" spans="1:11" ht="13.5" thickBot="1">
      <c r="A5492" s="30">
        <v>45444</v>
      </c>
      <c r="B5492" s="1" t="s">
        <v>13</v>
      </c>
      <c r="C5492" s="1" t="s">
        <v>290</v>
      </c>
      <c r="D5492" s="1" t="s">
        <v>61</v>
      </c>
      <c r="E5492" s="1" t="str">
        <f>+VLOOKUP(D5492,'[1]Exportar Hoja de Trabajo'!$B$2:$F$2549,2,0)</f>
        <v>CARTAGENA - RAFAEL NUÑEZ</v>
      </c>
      <c r="F5492" s="1" t="s">
        <v>6</v>
      </c>
      <c r="G5492" s="1" t="s">
        <v>283</v>
      </c>
      <c r="H5492" s="1" t="s">
        <v>45</v>
      </c>
      <c r="I5492" s="5">
        <v>5</v>
      </c>
      <c r="J5492" s="1" t="s">
        <v>30</v>
      </c>
      <c r="K5492" s="1" t="s">
        <v>488</v>
      </c>
    </row>
    <row r="5493" spans="1:11" ht="13.5" thickBot="1">
      <c r="A5493" s="30">
        <v>45444</v>
      </c>
      <c r="B5493" s="1" t="s">
        <v>13</v>
      </c>
      <c r="C5493" s="1" t="s">
        <v>290</v>
      </c>
      <c r="D5493" s="1" t="s">
        <v>61</v>
      </c>
      <c r="E5493" s="1" t="str">
        <f>+VLOOKUP(D5493,'[1]Exportar Hoja de Trabajo'!$B$2:$F$2549,2,0)</f>
        <v>CARTAGENA - RAFAEL NUÑEZ</v>
      </c>
      <c r="F5493" s="1" t="s">
        <v>6</v>
      </c>
      <c r="G5493" s="1" t="s">
        <v>283</v>
      </c>
      <c r="H5493" s="1" t="s">
        <v>15</v>
      </c>
      <c r="I5493" s="5">
        <v>355</v>
      </c>
      <c r="J5493" s="1" t="s">
        <v>42</v>
      </c>
      <c r="K5493" s="1" t="s">
        <v>43</v>
      </c>
    </row>
    <row r="5494" spans="1:11" ht="13.5" thickBot="1">
      <c r="A5494" s="30">
        <v>45444</v>
      </c>
      <c r="B5494" s="1" t="s">
        <v>13</v>
      </c>
      <c r="C5494" s="1" t="s">
        <v>290</v>
      </c>
      <c r="D5494" s="1" t="s">
        <v>61</v>
      </c>
      <c r="E5494" s="1" t="str">
        <f>+VLOOKUP(D5494,'[1]Exportar Hoja de Trabajo'!$B$2:$F$2549,2,0)</f>
        <v>CARTAGENA - RAFAEL NUÑEZ</v>
      </c>
      <c r="F5494" s="1" t="s">
        <v>23</v>
      </c>
      <c r="G5494" s="1" t="s">
        <v>24</v>
      </c>
      <c r="H5494" s="1" t="s">
        <v>45</v>
      </c>
      <c r="I5494" s="5">
        <v>1</v>
      </c>
      <c r="J5494" s="1" t="s">
        <v>30</v>
      </c>
      <c r="K5494" s="1" t="s">
        <v>488</v>
      </c>
    </row>
    <row r="5495" spans="1:11" ht="13.5" thickBot="1">
      <c r="A5495" s="30">
        <v>45444</v>
      </c>
      <c r="B5495" s="1" t="s">
        <v>13</v>
      </c>
      <c r="C5495" s="1" t="s">
        <v>290</v>
      </c>
      <c r="D5495" s="1" t="s">
        <v>72</v>
      </c>
      <c r="E5495" s="1" t="str">
        <f>+VLOOKUP(D5495,'[1]Exportar Hoja de Trabajo'!$B$2:$F$2549,2,0)</f>
        <v>CAMILO DAZA</v>
      </c>
      <c r="F5495" s="1" t="s">
        <v>23</v>
      </c>
      <c r="G5495" s="1" t="s">
        <v>24</v>
      </c>
      <c r="H5495" s="1" t="s">
        <v>29</v>
      </c>
      <c r="I5495" s="5">
        <v>292</v>
      </c>
      <c r="J5495" s="1" t="s">
        <v>46</v>
      </c>
      <c r="K5495" s="1" t="s">
        <v>47</v>
      </c>
    </row>
    <row r="5496" spans="1:11" ht="13.5" thickBot="1">
      <c r="A5496" s="30">
        <v>45444</v>
      </c>
      <c r="B5496" s="1" t="s">
        <v>13</v>
      </c>
      <c r="C5496" s="1" t="s">
        <v>290</v>
      </c>
      <c r="D5496" s="1" t="s">
        <v>72</v>
      </c>
      <c r="E5496" s="1" t="str">
        <f>+VLOOKUP(D5496,'[1]Exportar Hoja de Trabajo'!$B$2:$F$2549,2,0)</f>
        <v>CAMILO DAZA</v>
      </c>
      <c r="F5496" s="1" t="s">
        <v>23</v>
      </c>
      <c r="G5496" s="1" t="s">
        <v>24</v>
      </c>
      <c r="H5496" s="1" t="s">
        <v>49</v>
      </c>
      <c r="I5496" s="5">
        <v>30</v>
      </c>
      <c r="J5496" s="1" t="s">
        <v>50</v>
      </c>
      <c r="K5496" s="1" t="s">
        <v>51</v>
      </c>
    </row>
    <row r="5497" spans="1:11" ht="13.5" thickBot="1">
      <c r="A5497" s="30">
        <v>45444</v>
      </c>
      <c r="B5497" s="1" t="s">
        <v>13</v>
      </c>
      <c r="C5497" s="1" t="s">
        <v>290</v>
      </c>
      <c r="D5497" s="1" t="s">
        <v>72</v>
      </c>
      <c r="E5497" s="1" t="str">
        <f>+VLOOKUP(D5497,'[1]Exportar Hoja de Trabajo'!$B$2:$F$2549,2,0)</f>
        <v>CAMILO DAZA</v>
      </c>
      <c r="F5497" s="1" t="s">
        <v>23</v>
      </c>
      <c r="G5497" s="1" t="s">
        <v>24</v>
      </c>
      <c r="H5497" s="1" t="s">
        <v>15</v>
      </c>
      <c r="I5497" s="5">
        <v>16</v>
      </c>
      <c r="J5497" s="1" t="s">
        <v>25</v>
      </c>
      <c r="K5497" s="1" t="s">
        <v>26</v>
      </c>
    </row>
    <row r="5498" spans="1:11" ht="13.5" thickBot="1">
      <c r="A5498" s="30">
        <v>45444</v>
      </c>
      <c r="B5498" s="1" t="s">
        <v>13</v>
      </c>
      <c r="C5498" s="1" t="s">
        <v>290</v>
      </c>
      <c r="D5498" s="1" t="s">
        <v>61</v>
      </c>
      <c r="E5498" s="1" t="str">
        <f>+VLOOKUP(D5498,'[1]Exportar Hoja de Trabajo'!$B$2:$F$2549,2,0)</f>
        <v>CARTAGENA - RAFAEL NUÑEZ</v>
      </c>
      <c r="F5498" s="1" t="s">
        <v>23</v>
      </c>
      <c r="G5498" s="1" t="s">
        <v>24</v>
      </c>
      <c r="H5498" s="1" t="s">
        <v>15</v>
      </c>
      <c r="I5498" s="5">
        <v>149</v>
      </c>
      <c r="J5498" s="1" t="s">
        <v>16</v>
      </c>
      <c r="K5498" s="1" t="s">
        <v>17</v>
      </c>
    </row>
    <row r="5499" spans="1:11" ht="13.5" thickBot="1">
      <c r="A5499" s="30">
        <v>45444</v>
      </c>
      <c r="B5499" s="1" t="s">
        <v>13</v>
      </c>
      <c r="C5499" s="1" t="s">
        <v>290</v>
      </c>
      <c r="D5499" s="1" t="s">
        <v>61</v>
      </c>
      <c r="E5499" s="1" t="str">
        <f>+VLOOKUP(D5499,'[1]Exportar Hoja de Trabajo'!$B$2:$F$2549,2,0)</f>
        <v>CARTAGENA - RAFAEL NUÑEZ</v>
      </c>
      <c r="F5499" s="1" t="s">
        <v>36</v>
      </c>
      <c r="G5499" t="s">
        <v>347</v>
      </c>
      <c r="H5499" s="1" t="s">
        <v>29</v>
      </c>
      <c r="I5499" s="5">
        <v>28</v>
      </c>
      <c r="J5499" s="1" t="s">
        <v>109</v>
      </c>
      <c r="K5499" s="1" t="s">
        <v>110</v>
      </c>
    </row>
    <row r="5500" spans="1:11" ht="13.5" thickBot="1">
      <c r="A5500" s="30">
        <v>45444</v>
      </c>
      <c r="B5500" s="1" t="s">
        <v>13</v>
      </c>
      <c r="C5500" s="1" t="s">
        <v>290</v>
      </c>
      <c r="D5500" s="1" t="s">
        <v>61</v>
      </c>
      <c r="E5500" s="1" t="str">
        <f>+VLOOKUP(D5500,'[1]Exportar Hoja de Trabajo'!$B$2:$F$2549,2,0)</f>
        <v>CARTAGENA - RAFAEL NUÑEZ</v>
      </c>
      <c r="F5500" s="1" t="s">
        <v>27</v>
      </c>
      <c r="G5500" s="1" t="s">
        <v>28</v>
      </c>
      <c r="H5500" s="1" t="s">
        <v>45</v>
      </c>
      <c r="I5500" s="5">
        <v>6</v>
      </c>
      <c r="J5500" s="1" t="s">
        <v>34</v>
      </c>
      <c r="K5500" s="1" t="s">
        <v>35</v>
      </c>
    </row>
    <row r="5501" spans="1:11" ht="13.5" thickBot="1">
      <c r="A5501" s="30">
        <v>45444</v>
      </c>
      <c r="B5501" s="1" t="s">
        <v>13</v>
      </c>
      <c r="C5501" s="1" t="s">
        <v>290</v>
      </c>
      <c r="D5501" s="1" t="s">
        <v>61</v>
      </c>
      <c r="E5501" s="1" t="str">
        <f>+VLOOKUP(D5501,'[1]Exportar Hoja de Trabajo'!$B$2:$F$2549,2,0)</f>
        <v>CARTAGENA - RAFAEL NUÑEZ</v>
      </c>
      <c r="F5501" s="1" t="s">
        <v>38</v>
      </c>
      <c r="G5501" s="1" t="s">
        <v>39</v>
      </c>
      <c r="H5501" s="1" t="s">
        <v>45</v>
      </c>
      <c r="I5501" s="5">
        <v>6</v>
      </c>
      <c r="J5501" s="1" t="s">
        <v>34</v>
      </c>
      <c r="K5501" s="1" t="s">
        <v>35</v>
      </c>
    </row>
    <row r="5502" spans="1:11" ht="13.5" thickBot="1">
      <c r="A5502" s="30">
        <v>45444</v>
      </c>
      <c r="B5502" s="1" t="s">
        <v>13</v>
      </c>
      <c r="C5502" s="1" t="s">
        <v>290</v>
      </c>
      <c r="D5502" s="1" t="s">
        <v>61</v>
      </c>
      <c r="E5502" s="1" t="str">
        <f>+VLOOKUP(D5502,'[1]Exportar Hoja de Trabajo'!$B$2:$F$2549,2,0)</f>
        <v>CARTAGENA - RAFAEL NUÑEZ</v>
      </c>
      <c r="F5502" s="1" t="s">
        <v>38</v>
      </c>
      <c r="G5502" s="1" t="s">
        <v>39</v>
      </c>
      <c r="H5502" s="1" t="s">
        <v>15</v>
      </c>
      <c r="I5502" s="5">
        <v>60</v>
      </c>
      <c r="J5502" s="1" t="s">
        <v>42</v>
      </c>
      <c r="K5502" s="1" t="s">
        <v>43</v>
      </c>
    </row>
    <row r="5503" spans="1:11" ht="13.5" thickBot="1">
      <c r="A5503" s="30">
        <v>45444</v>
      </c>
      <c r="B5503" s="1" t="s">
        <v>13</v>
      </c>
      <c r="C5503" s="1" t="s">
        <v>290</v>
      </c>
      <c r="D5503" s="1" t="s">
        <v>61</v>
      </c>
      <c r="E5503" s="1" t="str">
        <f>+VLOOKUP(D5503,'[1]Exportar Hoja de Trabajo'!$B$2:$F$2549,2,0)</f>
        <v>CARTAGENA - RAFAEL NUÑEZ</v>
      </c>
      <c r="F5503" s="1" t="s">
        <v>38</v>
      </c>
      <c r="G5503" s="1" t="s">
        <v>39</v>
      </c>
      <c r="H5503" s="1" t="s">
        <v>15</v>
      </c>
      <c r="I5503" s="5">
        <v>13</v>
      </c>
      <c r="J5503" s="1" t="s">
        <v>70</v>
      </c>
      <c r="K5503" s="1" t="s">
        <v>71</v>
      </c>
    </row>
    <row r="5504" spans="1:11" ht="13.5" thickBot="1">
      <c r="A5504" s="30">
        <v>45444</v>
      </c>
      <c r="B5504" s="1" t="s">
        <v>13</v>
      </c>
      <c r="C5504" s="1" t="s">
        <v>290</v>
      </c>
      <c r="D5504" s="1" t="s">
        <v>61</v>
      </c>
      <c r="E5504" s="1" t="str">
        <f>+VLOOKUP(D5504,'[1]Exportar Hoja de Trabajo'!$B$2:$F$2549,2,0)</f>
        <v>CARTAGENA - RAFAEL NUÑEZ</v>
      </c>
      <c r="F5504" s="1" t="s">
        <v>40</v>
      </c>
      <c r="G5504" s="1" t="s">
        <v>41</v>
      </c>
      <c r="H5504" s="1" t="s">
        <v>29</v>
      </c>
      <c r="I5504" s="5">
        <v>1452</v>
      </c>
      <c r="J5504" s="1" t="s">
        <v>30</v>
      </c>
      <c r="K5504" s="1" t="s">
        <v>488</v>
      </c>
    </row>
    <row r="5505" spans="1:11" ht="13.5" thickBot="1">
      <c r="A5505" s="30">
        <v>45444</v>
      </c>
      <c r="B5505" s="1" t="s">
        <v>13</v>
      </c>
      <c r="C5505" s="1" t="s">
        <v>290</v>
      </c>
      <c r="D5505" s="1" t="s">
        <v>61</v>
      </c>
      <c r="E5505" s="1" t="str">
        <f>+VLOOKUP(D5505,'[1]Exportar Hoja de Trabajo'!$B$2:$F$2549,2,0)</f>
        <v>CARTAGENA - RAFAEL NUÑEZ</v>
      </c>
      <c r="F5505" s="1" t="s">
        <v>40</v>
      </c>
      <c r="G5505" s="1" t="s">
        <v>41</v>
      </c>
      <c r="H5505" s="1" t="s">
        <v>15</v>
      </c>
      <c r="I5505" s="5">
        <v>315</v>
      </c>
      <c r="J5505" s="1" t="s">
        <v>25</v>
      </c>
      <c r="K5505" s="1" t="s">
        <v>26</v>
      </c>
    </row>
    <row r="5506" spans="1:11" ht="13.5" thickBot="1">
      <c r="A5506" s="30">
        <v>45444</v>
      </c>
      <c r="B5506" s="1" t="s">
        <v>13</v>
      </c>
      <c r="C5506" s="1" t="s">
        <v>290</v>
      </c>
      <c r="D5506" s="1" t="s">
        <v>61</v>
      </c>
      <c r="E5506" s="1" t="str">
        <f>+VLOOKUP(D5506,'[1]Exportar Hoja de Trabajo'!$B$2:$F$2549,2,0)</f>
        <v>CARTAGENA - RAFAEL NUÑEZ</v>
      </c>
      <c r="F5506" s="1" t="s">
        <v>40</v>
      </c>
      <c r="G5506" s="1" t="s">
        <v>41</v>
      </c>
      <c r="H5506" s="1" t="s">
        <v>183</v>
      </c>
      <c r="I5506" s="5">
        <v>30</v>
      </c>
      <c r="J5506" s="1" t="s">
        <v>121</v>
      </c>
      <c r="K5506" s="1" t="s">
        <v>121</v>
      </c>
    </row>
    <row r="5507" spans="1:11" ht="13.5" thickBot="1">
      <c r="A5507" s="30">
        <v>45444</v>
      </c>
      <c r="B5507" s="1" t="s">
        <v>13</v>
      </c>
      <c r="C5507" s="1" t="s">
        <v>290</v>
      </c>
      <c r="D5507" s="1" t="s">
        <v>72</v>
      </c>
      <c r="E5507" s="1" t="str">
        <f>+VLOOKUP(D5507,'[1]Exportar Hoja de Trabajo'!$B$2:$F$2549,2,0)</f>
        <v>CAMILO DAZA</v>
      </c>
      <c r="F5507" s="1" t="s">
        <v>32</v>
      </c>
      <c r="G5507" s="1" t="s">
        <v>33</v>
      </c>
      <c r="H5507" s="1" t="s">
        <v>29</v>
      </c>
      <c r="I5507" s="5">
        <v>293</v>
      </c>
      <c r="J5507" s="1" t="s">
        <v>46</v>
      </c>
      <c r="K5507" s="1" t="s">
        <v>47</v>
      </c>
    </row>
    <row r="5508" spans="1:11" ht="13.5" thickBot="1">
      <c r="A5508" s="30">
        <v>45444</v>
      </c>
      <c r="B5508" s="1" t="s">
        <v>13</v>
      </c>
      <c r="C5508" s="1" t="s">
        <v>290</v>
      </c>
      <c r="D5508" s="1" t="s">
        <v>72</v>
      </c>
      <c r="E5508" s="1" t="str">
        <f>+VLOOKUP(D5508,'[1]Exportar Hoja de Trabajo'!$B$2:$F$2549,2,0)</f>
        <v>CAMILO DAZA</v>
      </c>
      <c r="F5508" s="1" t="s">
        <v>6</v>
      </c>
      <c r="G5508" s="1" t="s">
        <v>283</v>
      </c>
      <c r="H5508" s="1" t="s">
        <v>29</v>
      </c>
      <c r="I5508" s="5">
        <v>1485</v>
      </c>
      <c r="J5508" s="1" t="s">
        <v>46</v>
      </c>
      <c r="K5508" s="1" t="s">
        <v>47</v>
      </c>
    </row>
    <row r="5509" spans="1:11" ht="13.5" thickBot="1">
      <c r="A5509" s="30">
        <v>45444</v>
      </c>
      <c r="B5509" s="1" t="s">
        <v>13</v>
      </c>
      <c r="C5509" s="1" t="s">
        <v>290</v>
      </c>
      <c r="D5509" s="1" t="s">
        <v>72</v>
      </c>
      <c r="E5509" s="1" t="str">
        <f>+VLOOKUP(D5509,'[1]Exportar Hoja de Trabajo'!$B$2:$F$2549,2,0)</f>
        <v>CAMILO DAZA</v>
      </c>
      <c r="F5509" s="1" t="s">
        <v>40</v>
      </c>
      <c r="G5509" s="1" t="s">
        <v>41</v>
      </c>
      <c r="H5509" s="1" t="s">
        <v>29</v>
      </c>
      <c r="I5509" s="5">
        <v>205</v>
      </c>
      <c r="J5509" s="1" t="s">
        <v>30</v>
      </c>
      <c r="K5509" s="1" t="s">
        <v>488</v>
      </c>
    </row>
    <row r="5510" spans="1:11" ht="13.5" thickBot="1">
      <c r="A5510" s="30">
        <v>45444</v>
      </c>
      <c r="B5510" s="1" t="s">
        <v>13</v>
      </c>
      <c r="C5510" s="1" t="s">
        <v>290</v>
      </c>
      <c r="D5510" s="1" t="s">
        <v>75</v>
      </c>
      <c r="E5510" s="1" t="str">
        <f>+VLOOKUP(D5510,'[1]Exportar Hoja de Trabajo'!$B$2:$F$2549,2,0)</f>
        <v>IPIALES - SAN LUIS</v>
      </c>
      <c r="F5510" s="1" t="s">
        <v>32</v>
      </c>
      <c r="G5510" s="1" t="s">
        <v>33</v>
      </c>
      <c r="H5510" s="1" t="s">
        <v>45</v>
      </c>
      <c r="I5510" s="5">
        <v>1</v>
      </c>
      <c r="J5510" s="1" t="s">
        <v>46</v>
      </c>
      <c r="K5510" s="1" t="s">
        <v>47</v>
      </c>
    </row>
    <row r="5511" spans="1:11" ht="13.5" thickBot="1">
      <c r="A5511" s="30">
        <v>45444</v>
      </c>
      <c r="B5511" s="1" t="s">
        <v>13</v>
      </c>
      <c r="C5511" s="1" t="s">
        <v>290</v>
      </c>
      <c r="D5511" s="1" t="s">
        <v>124</v>
      </c>
      <c r="E5511" s="1" t="str">
        <f>+VLOOKUP(D5511,'[1]Exportar Hoja de Trabajo'!$B$2:$F$2549,2,0)</f>
        <v>LETICIA-ALFREDO VASQUEZ COBO</v>
      </c>
      <c r="F5511" s="1" t="s">
        <v>32</v>
      </c>
      <c r="G5511" s="1" t="s">
        <v>33</v>
      </c>
      <c r="H5511" s="1" t="s">
        <v>45</v>
      </c>
      <c r="I5511" s="5">
        <v>2</v>
      </c>
      <c r="J5511" s="1" t="s">
        <v>46</v>
      </c>
      <c r="K5511" s="1" t="s">
        <v>47</v>
      </c>
    </row>
    <row r="5512" spans="1:11" ht="13.5" thickBot="1">
      <c r="A5512" s="30">
        <v>45444</v>
      </c>
      <c r="B5512" s="1" t="s">
        <v>13</v>
      </c>
      <c r="C5512" s="1" t="s">
        <v>290</v>
      </c>
      <c r="D5512" s="1" t="s">
        <v>124</v>
      </c>
      <c r="E5512" s="1" t="str">
        <f>+VLOOKUP(D5512,'[1]Exportar Hoja de Trabajo'!$B$2:$F$2549,2,0)</f>
        <v>LETICIA-ALFREDO VASQUEZ COBO</v>
      </c>
      <c r="F5512" s="1" t="s">
        <v>32</v>
      </c>
      <c r="G5512" s="1" t="s">
        <v>33</v>
      </c>
      <c r="H5512" s="1" t="s">
        <v>29</v>
      </c>
      <c r="I5512" s="5">
        <v>60</v>
      </c>
      <c r="J5512" s="1" t="s">
        <v>30</v>
      </c>
      <c r="K5512" s="1" t="s">
        <v>488</v>
      </c>
    </row>
    <row r="5513" spans="1:11" ht="13.5" thickBot="1">
      <c r="A5513" s="30">
        <v>45444</v>
      </c>
      <c r="B5513" s="1" t="s">
        <v>13</v>
      </c>
      <c r="C5513" s="1" t="s">
        <v>290</v>
      </c>
      <c r="D5513" s="1" t="s">
        <v>124</v>
      </c>
      <c r="E5513" s="1" t="str">
        <f>+VLOOKUP(D5513,'[1]Exportar Hoja de Trabajo'!$B$2:$F$2549,2,0)</f>
        <v>LETICIA-ALFREDO VASQUEZ COBO</v>
      </c>
      <c r="F5513" s="1" t="s">
        <v>6</v>
      </c>
      <c r="G5513" s="1" t="s">
        <v>283</v>
      </c>
      <c r="H5513" s="1" t="s">
        <v>29</v>
      </c>
      <c r="I5513" s="5">
        <v>238</v>
      </c>
      <c r="J5513" s="1" t="s">
        <v>46</v>
      </c>
      <c r="K5513" s="1" t="s">
        <v>47</v>
      </c>
    </row>
    <row r="5514" spans="1:11" ht="13.5" thickBot="1">
      <c r="A5514" s="30">
        <v>45444</v>
      </c>
      <c r="B5514" s="1" t="s">
        <v>13</v>
      </c>
      <c r="C5514" s="1" t="s">
        <v>290</v>
      </c>
      <c r="D5514" s="1" t="s">
        <v>124</v>
      </c>
      <c r="E5514" s="1" t="str">
        <f>+VLOOKUP(D5514,'[1]Exportar Hoja de Trabajo'!$B$2:$F$2549,2,0)</f>
        <v>LETICIA-ALFREDO VASQUEZ COBO</v>
      </c>
      <c r="F5514" s="1" t="s">
        <v>65</v>
      </c>
      <c r="G5514" s="1" t="s">
        <v>66</v>
      </c>
      <c r="H5514" s="1" t="s">
        <v>29</v>
      </c>
      <c r="I5514" s="5">
        <v>2</v>
      </c>
      <c r="J5514" s="1" t="s">
        <v>30</v>
      </c>
      <c r="K5514" s="1" t="s">
        <v>488</v>
      </c>
    </row>
    <row r="5515" spans="1:11" ht="13.5" thickBot="1">
      <c r="A5515" s="30">
        <v>45444</v>
      </c>
      <c r="B5515" s="1" t="s">
        <v>13</v>
      </c>
      <c r="C5515" s="1" t="s">
        <v>290</v>
      </c>
      <c r="D5515" s="1" t="s">
        <v>124</v>
      </c>
      <c r="E5515" s="1" t="str">
        <f>+VLOOKUP(D5515,'[1]Exportar Hoja de Trabajo'!$B$2:$F$2549,2,0)</f>
        <v>LETICIA-ALFREDO VASQUEZ COBO</v>
      </c>
      <c r="F5515" s="1" t="s">
        <v>40</v>
      </c>
      <c r="G5515" s="1" t="s">
        <v>41</v>
      </c>
      <c r="H5515" s="1" t="s">
        <v>29</v>
      </c>
      <c r="I5515" s="5">
        <v>128</v>
      </c>
      <c r="J5515" s="1" t="s">
        <v>46</v>
      </c>
      <c r="K5515" s="1" t="s">
        <v>47</v>
      </c>
    </row>
    <row r="5516" spans="1:11" ht="13.5" thickBot="1">
      <c r="A5516" s="30">
        <v>45444</v>
      </c>
      <c r="B5516" s="1" t="s">
        <v>13</v>
      </c>
      <c r="C5516" s="1" t="s">
        <v>290</v>
      </c>
      <c r="D5516" s="1" t="s">
        <v>76</v>
      </c>
      <c r="E5516" s="1" t="str">
        <f>+VLOOKUP(D5516,'[1]Exportar Hoja de Trabajo'!$B$2:$F$2549,2,0)</f>
        <v>RIONEGRO - JOSE M. CORDOVA</v>
      </c>
      <c r="F5516" s="1" t="s">
        <v>32</v>
      </c>
      <c r="G5516" s="1" t="s">
        <v>33</v>
      </c>
      <c r="H5516" s="1" t="s">
        <v>45</v>
      </c>
      <c r="I5516" s="5">
        <v>45</v>
      </c>
      <c r="J5516" s="1" t="s">
        <v>46</v>
      </c>
      <c r="K5516" s="1" t="s">
        <v>47</v>
      </c>
    </row>
    <row r="5517" spans="1:11" ht="13.5" thickBot="1">
      <c r="A5517" s="30">
        <v>45444</v>
      </c>
      <c r="B5517" s="1" t="s">
        <v>13</v>
      </c>
      <c r="C5517" s="1" t="s">
        <v>290</v>
      </c>
      <c r="D5517" s="1" t="s">
        <v>76</v>
      </c>
      <c r="E5517" s="1" t="str">
        <f>+VLOOKUP(D5517,'[1]Exportar Hoja de Trabajo'!$B$2:$F$2549,2,0)</f>
        <v>RIONEGRO - JOSE M. CORDOVA</v>
      </c>
      <c r="F5517" s="1" t="s">
        <v>32</v>
      </c>
      <c r="G5517" s="1" t="s">
        <v>33</v>
      </c>
      <c r="H5517" s="1" t="s">
        <v>49</v>
      </c>
      <c r="I5517" s="5">
        <v>384</v>
      </c>
      <c r="J5517" s="1" t="s">
        <v>50</v>
      </c>
      <c r="K5517" s="1" t="s">
        <v>51</v>
      </c>
    </row>
    <row r="5518" spans="1:11" ht="13.5" thickBot="1">
      <c r="A5518" s="30">
        <v>45444</v>
      </c>
      <c r="B5518" s="1" t="s">
        <v>13</v>
      </c>
      <c r="C5518" s="1" t="s">
        <v>290</v>
      </c>
      <c r="D5518" s="1" t="s">
        <v>76</v>
      </c>
      <c r="E5518" s="1" t="str">
        <f>+VLOOKUP(D5518,'[1]Exportar Hoja de Trabajo'!$B$2:$F$2549,2,0)</f>
        <v>RIONEGRO - JOSE M. CORDOVA</v>
      </c>
      <c r="F5518" s="1" t="s">
        <v>32</v>
      </c>
      <c r="G5518" s="1" t="s">
        <v>33</v>
      </c>
      <c r="H5518" s="1" t="s">
        <v>29</v>
      </c>
      <c r="I5518" s="5">
        <v>30</v>
      </c>
      <c r="J5518" s="1" t="s">
        <v>109</v>
      </c>
      <c r="K5518" s="1" t="s">
        <v>110</v>
      </c>
    </row>
    <row r="5519" spans="1:11" ht="13.5" thickBot="1">
      <c r="A5519" s="30">
        <v>45444</v>
      </c>
      <c r="B5519" s="1" t="s">
        <v>13</v>
      </c>
      <c r="C5519" s="1" t="s">
        <v>290</v>
      </c>
      <c r="D5519" s="1" t="s">
        <v>76</v>
      </c>
      <c r="E5519" s="1" t="str">
        <f>+VLOOKUP(D5519,'[1]Exportar Hoja de Trabajo'!$B$2:$F$2549,2,0)</f>
        <v>RIONEGRO - JOSE M. CORDOVA</v>
      </c>
      <c r="F5519" s="1" t="s">
        <v>32</v>
      </c>
      <c r="G5519" s="1" t="s">
        <v>33</v>
      </c>
      <c r="H5519" s="1" t="s">
        <v>67</v>
      </c>
      <c r="I5519" s="5">
        <v>30</v>
      </c>
      <c r="J5519" s="1" t="s">
        <v>68</v>
      </c>
      <c r="K5519" s="1" t="s">
        <v>69</v>
      </c>
    </row>
    <row r="5520" spans="1:11" ht="13.5" thickBot="1">
      <c r="A5520" s="30">
        <v>45444</v>
      </c>
      <c r="B5520" s="1" t="s">
        <v>13</v>
      </c>
      <c r="C5520" s="1" t="s">
        <v>290</v>
      </c>
      <c r="D5520" s="1" t="s">
        <v>76</v>
      </c>
      <c r="E5520" s="1" t="str">
        <f>+VLOOKUP(D5520,'[1]Exportar Hoja de Trabajo'!$B$2:$F$2549,2,0)</f>
        <v>RIONEGRO - JOSE M. CORDOVA</v>
      </c>
      <c r="F5520" s="1" t="s">
        <v>6</v>
      </c>
      <c r="G5520" s="1" t="s">
        <v>283</v>
      </c>
      <c r="H5520" s="1" t="s">
        <v>126</v>
      </c>
      <c r="I5520" s="5">
        <v>18</v>
      </c>
      <c r="J5520" s="1" t="s">
        <v>127</v>
      </c>
      <c r="K5520" s="1" t="s">
        <v>128</v>
      </c>
    </row>
    <row r="5521" spans="1:11" ht="13.5" thickBot="1">
      <c r="A5521" s="30">
        <v>45444</v>
      </c>
      <c r="B5521" s="1" t="s">
        <v>13</v>
      </c>
      <c r="C5521" s="1" t="s">
        <v>290</v>
      </c>
      <c r="D5521" s="1" t="s">
        <v>76</v>
      </c>
      <c r="E5521" s="1" t="str">
        <f>+VLOOKUP(D5521,'[1]Exportar Hoja de Trabajo'!$B$2:$F$2549,2,0)</f>
        <v>RIONEGRO - JOSE M. CORDOVA</v>
      </c>
      <c r="F5521" s="1" t="s">
        <v>65</v>
      </c>
      <c r="G5521" s="1" t="s">
        <v>66</v>
      </c>
      <c r="H5521" s="1" t="s">
        <v>29</v>
      </c>
      <c r="I5521" s="5">
        <v>3</v>
      </c>
      <c r="J5521" s="1" t="s">
        <v>30</v>
      </c>
      <c r="K5521" s="1" t="s">
        <v>488</v>
      </c>
    </row>
    <row r="5522" spans="1:11" ht="13.5" thickBot="1">
      <c r="A5522" s="30">
        <v>45444</v>
      </c>
      <c r="B5522" s="1" t="s">
        <v>13</v>
      </c>
      <c r="C5522" s="1" t="s">
        <v>290</v>
      </c>
      <c r="D5522" s="1" t="s">
        <v>76</v>
      </c>
      <c r="E5522" s="1" t="str">
        <f>+VLOOKUP(D5522,'[1]Exportar Hoja de Trabajo'!$B$2:$F$2549,2,0)</f>
        <v>RIONEGRO - JOSE M. CORDOVA</v>
      </c>
      <c r="F5522" s="1" t="s">
        <v>65</v>
      </c>
      <c r="G5522" s="1" t="s">
        <v>66</v>
      </c>
      <c r="H5522" s="1" t="s">
        <v>15</v>
      </c>
      <c r="I5522" s="5">
        <v>2</v>
      </c>
      <c r="J5522" s="1" t="s">
        <v>25</v>
      </c>
      <c r="K5522" s="1" t="s">
        <v>26</v>
      </c>
    </row>
    <row r="5523" spans="1:11" ht="13.5" thickBot="1">
      <c r="A5523" s="30">
        <v>45444</v>
      </c>
      <c r="B5523" s="1" t="s">
        <v>13</v>
      </c>
      <c r="C5523" s="1" t="s">
        <v>290</v>
      </c>
      <c r="D5523" s="1" t="s">
        <v>76</v>
      </c>
      <c r="E5523" s="1" t="str">
        <f>+VLOOKUP(D5523,'[1]Exportar Hoja de Trabajo'!$B$2:$F$2549,2,0)</f>
        <v>RIONEGRO - JOSE M. CORDOVA</v>
      </c>
      <c r="F5523" s="1" t="s">
        <v>18</v>
      </c>
      <c r="G5523" s="1" t="s">
        <v>19</v>
      </c>
      <c r="H5523" s="1" t="s">
        <v>29</v>
      </c>
      <c r="I5523" s="5">
        <v>67</v>
      </c>
      <c r="J5523" s="1" t="s">
        <v>34</v>
      </c>
      <c r="K5523" s="1" t="s">
        <v>35</v>
      </c>
    </row>
    <row r="5524" spans="1:11" ht="13.5" thickBot="1">
      <c r="A5524" s="30">
        <v>45444</v>
      </c>
      <c r="B5524" s="1" t="s">
        <v>13</v>
      </c>
      <c r="C5524" s="1" t="s">
        <v>290</v>
      </c>
      <c r="D5524" s="1" t="s">
        <v>76</v>
      </c>
      <c r="E5524" s="1" t="str">
        <f>+VLOOKUP(D5524,'[1]Exportar Hoja de Trabajo'!$B$2:$F$2549,2,0)</f>
        <v>RIONEGRO - JOSE M. CORDOVA</v>
      </c>
      <c r="F5524" s="1" t="s">
        <v>18</v>
      </c>
      <c r="G5524" s="1" t="s">
        <v>19</v>
      </c>
      <c r="H5524" s="1" t="s">
        <v>55</v>
      </c>
      <c r="I5524" s="5">
        <v>43</v>
      </c>
      <c r="J5524" s="1" t="s">
        <v>46</v>
      </c>
      <c r="K5524" s="1" t="s">
        <v>47</v>
      </c>
    </row>
    <row r="5525" spans="1:11" ht="13.5" thickBot="1">
      <c r="A5525" s="30">
        <v>45444</v>
      </c>
      <c r="B5525" s="1" t="s">
        <v>13</v>
      </c>
      <c r="C5525" s="1" t="s">
        <v>290</v>
      </c>
      <c r="D5525" s="1" t="s">
        <v>76</v>
      </c>
      <c r="E5525" s="1" t="str">
        <f>+VLOOKUP(D5525,'[1]Exportar Hoja de Trabajo'!$B$2:$F$2549,2,0)</f>
        <v>RIONEGRO - JOSE M. CORDOVA</v>
      </c>
      <c r="F5525" s="1" t="s">
        <v>23</v>
      </c>
      <c r="G5525" s="1" t="s">
        <v>24</v>
      </c>
      <c r="H5525" s="1" t="s">
        <v>49</v>
      </c>
      <c r="I5525" s="5">
        <v>411</v>
      </c>
      <c r="J5525" s="1" t="s">
        <v>50</v>
      </c>
      <c r="K5525" s="1" t="s">
        <v>51</v>
      </c>
    </row>
    <row r="5526" spans="1:11" ht="13.5" thickBot="1">
      <c r="A5526" s="30">
        <v>45444</v>
      </c>
      <c r="B5526" s="1" t="s">
        <v>13</v>
      </c>
      <c r="C5526" s="1" t="s">
        <v>290</v>
      </c>
      <c r="D5526" s="1" t="s">
        <v>76</v>
      </c>
      <c r="E5526" s="1" t="str">
        <f>+VLOOKUP(D5526,'[1]Exportar Hoja de Trabajo'!$B$2:$F$2549,2,0)</f>
        <v>RIONEGRO - JOSE M. CORDOVA</v>
      </c>
      <c r="F5526" s="1" t="s">
        <v>23</v>
      </c>
      <c r="G5526" s="1" t="s">
        <v>24</v>
      </c>
      <c r="H5526" s="1" t="s">
        <v>29</v>
      </c>
      <c r="I5526" s="5">
        <v>2</v>
      </c>
      <c r="J5526" s="1" t="s">
        <v>131</v>
      </c>
      <c r="K5526" s="1" t="s">
        <v>132</v>
      </c>
    </row>
    <row r="5527" spans="1:11" ht="13.5" thickBot="1">
      <c r="A5527" s="30">
        <v>45444</v>
      </c>
      <c r="B5527" s="1" t="s">
        <v>13</v>
      </c>
      <c r="C5527" s="1" t="s">
        <v>290</v>
      </c>
      <c r="D5527" s="1" t="s">
        <v>76</v>
      </c>
      <c r="E5527" s="1" t="str">
        <f>+VLOOKUP(D5527,'[1]Exportar Hoja de Trabajo'!$B$2:$F$2549,2,0)</f>
        <v>RIONEGRO - JOSE M. CORDOVA</v>
      </c>
      <c r="F5527" s="1" t="s">
        <v>23</v>
      </c>
      <c r="G5527" s="1" t="s">
        <v>24</v>
      </c>
      <c r="H5527" s="1" t="s">
        <v>15</v>
      </c>
      <c r="I5527" s="5">
        <v>41</v>
      </c>
      <c r="J5527" s="1" t="s">
        <v>160</v>
      </c>
      <c r="K5527" s="1" t="s">
        <v>161</v>
      </c>
    </row>
    <row r="5528" spans="1:11" ht="13.5" thickBot="1">
      <c r="A5528" s="30">
        <v>45444</v>
      </c>
      <c r="B5528" s="1" t="s">
        <v>13</v>
      </c>
      <c r="C5528" s="1" t="s">
        <v>290</v>
      </c>
      <c r="D5528" s="1" t="s">
        <v>76</v>
      </c>
      <c r="E5528" s="1" t="str">
        <f>+VLOOKUP(D5528,'[1]Exportar Hoja de Trabajo'!$B$2:$F$2549,2,0)</f>
        <v>RIONEGRO - JOSE M. CORDOVA</v>
      </c>
      <c r="F5528" s="1" t="s">
        <v>23</v>
      </c>
      <c r="G5528" s="1" t="s">
        <v>24</v>
      </c>
      <c r="H5528" s="1" t="s">
        <v>20</v>
      </c>
      <c r="I5528" s="5">
        <v>7</v>
      </c>
      <c r="J5528" s="1" t="s">
        <v>167</v>
      </c>
      <c r="K5528" s="1" t="s">
        <v>168</v>
      </c>
    </row>
    <row r="5529" spans="1:11" ht="13.5" thickBot="1">
      <c r="A5529" s="30">
        <v>45444</v>
      </c>
      <c r="B5529" s="1" t="s">
        <v>13</v>
      </c>
      <c r="C5529" s="1" t="s">
        <v>290</v>
      </c>
      <c r="D5529" s="1" t="s">
        <v>76</v>
      </c>
      <c r="E5529" s="1" t="str">
        <f>+VLOOKUP(D5529,'[1]Exportar Hoja de Trabajo'!$B$2:$F$2549,2,0)</f>
        <v>RIONEGRO - JOSE M. CORDOVA</v>
      </c>
      <c r="F5529" s="1" t="s">
        <v>27</v>
      </c>
      <c r="G5529" s="1" t="s">
        <v>28</v>
      </c>
      <c r="H5529" s="1" t="s">
        <v>45</v>
      </c>
      <c r="I5529" s="5">
        <v>1</v>
      </c>
      <c r="J5529" s="1" t="s">
        <v>82</v>
      </c>
      <c r="K5529" s="1" t="s">
        <v>83</v>
      </c>
    </row>
    <row r="5530" spans="1:11" ht="13.5" thickBot="1">
      <c r="A5530" s="30">
        <v>45444</v>
      </c>
      <c r="B5530" s="1" t="s">
        <v>13</v>
      </c>
      <c r="C5530" s="1" t="s">
        <v>290</v>
      </c>
      <c r="D5530" s="1" t="s">
        <v>76</v>
      </c>
      <c r="E5530" s="1" t="str">
        <f>+VLOOKUP(D5530,'[1]Exportar Hoja de Trabajo'!$B$2:$F$2549,2,0)</f>
        <v>RIONEGRO - JOSE M. CORDOVA</v>
      </c>
      <c r="F5530" s="1" t="s">
        <v>27</v>
      </c>
      <c r="G5530" s="1" t="s">
        <v>28</v>
      </c>
      <c r="H5530" s="1" t="s">
        <v>15</v>
      </c>
      <c r="I5530" s="5">
        <v>149</v>
      </c>
      <c r="J5530" s="1" t="s">
        <v>25</v>
      </c>
      <c r="K5530" s="1" t="s">
        <v>26</v>
      </c>
    </row>
    <row r="5531" spans="1:11" ht="13.5" thickBot="1">
      <c r="A5531" s="30">
        <v>45444</v>
      </c>
      <c r="B5531" s="1" t="s">
        <v>13</v>
      </c>
      <c r="C5531" s="1" t="s">
        <v>290</v>
      </c>
      <c r="D5531" s="1" t="s">
        <v>76</v>
      </c>
      <c r="E5531" s="1" t="str">
        <f>+VLOOKUP(D5531,'[1]Exportar Hoja de Trabajo'!$B$2:$F$2549,2,0)</f>
        <v>RIONEGRO - JOSE M. CORDOVA</v>
      </c>
      <c r="F5531" s="1" t="s">
        <v>38</v>
      </c>
      <c r="G5531" s="1" t="s">
        <v>39</v>
      </c>
      <c r="H5531" s="1" t="s">
        <v>29</v>
      </c>
      <c r="I5531" s="5">
        <v>1</v>
      </c>
      <c r="J5531" s="1" t="s">
        <v>131</v>
      </c>
      <c r="K5531" s="1" t="s">
        <v>132</v>
      </c>
    </row>
    <row r="5532" spans="1:11" ht="13.5" thickBot="1">
      <c r="A5532" s="30">
        <v>45444</v>
      </c>
      <c r="B5532" s="1" t="s">
        <v>13</v>
      </c>
      <c r="C5532" s="1" t="s">
        <v>290</v>
      </c>
      <c r="D5532" s="1" t="s">
        <v>76</v>
      </c>
      <c r="E5532" s="1" t="str">
        <f>+VLOOKUP(D5532,'[1]Exportar Hoja de Trabajo'!$B$2:$F$2549,2,0)</f>
        <v>RIONEGRO - JOSE M. CORDOVA</v>
      </c>
      <c r="F5532" s="1" t="s">
        <v>38</v>
      </c>
      <c r="G5532" s="1" t="s">
        <v>39</v>
      </c>
      <c r="H5532" s="1" t="s">
        <v>79</v>
      </c>
      <c r="I5532" s="5">
        <v>8</v>
      </c>
      <c r="J5532" s="1" t="s">
        <v>80</v>
      </c>
      <c r="K5532" s="1" t="s">
        <v>81</v>
      </c>
    </row>
    <row r="5533" spans="1:11" ht="13.5" thickBot="1">
      <c r="A5533" s="30">
        <v>45444</v>
      </c>
      <c r="B5533" s="1" t="s">
        <v>13</v>
      </c>
      <c r="C5533" s="1" t="s">
        <v>290</v>
      </c>
      <c r="D5533" s="1" t="s">
        <v>76</v>
      </c>
      <c r="E5533" s="1" t="str">
        <f>+VLOOKUP(D5533,'[1]Exportar Hoja de Trabajo'!$B$2:$F$2549,2,0)</f>
        <v>RIONEGRO - JOSE M. CORDOVA</v>
      </c>
      <c r="F5533" s="1" t="s">
        <v>40</v>
      </c>
      <c r="G5533" s="1" t="s">
        <v>41</v>
      </c>
      <c r="H5533" s="1" t="s">
        <v>15</v>
      </c>
      <c r="I5533" s="5">
        <v>82</v>
      </c>
      <c r="J5533" s="1" t="s">
        <v>160</v>
      </c>
      <c r="K5533" s="1" t="s">
        <v>161</v>
      </c>
    </row>
    <row r="5534" spans="1:11" ht="13.5" thickBot="1">
      <c r="A5534" s="30">
        <v>45444</v>
      </c>
      <c r="B5534" s="1" t="s">
        <v>13</v>
      </c>
      <c r="C5534" s="1" t="s">
        <v>290</v>
      </c>
      <c r="D5534" s="1" t="s">
        <v>76</v>
      </c>
      <c r="E5534" s="1" t="str">
        <f>+VLOOKUP(D5534,'[1]Exportar Hoja de Trabajo'!$B$2:$F$2549,2,0)</f>
        <v>RIONEGRO - JOSE M. CORDOVA</v>
      </c>
      <c r="F5534" s="1" t="s">
        <v>40</v>
      </c>
      <c r="G5534" s="1" t="s">
        <v>41</v>
      </c>
      <c r="H5534" s="1" t="s">
        <v>126</v>
      </c>
      <c r="I5534" s="5">
        <v>1</v>
      </c>
      <c r="J5534" s="1" t="s">
        <v>127</v>
      </c>
      <c r="K5534" s="1" t="s">
        <v>128</v>
      </c>
    </row>
    <row r="5535" spans="1:11" ht="13.5" thickBot="1">
      <c r="A5535" s="30">
        <v>45444</v>
      </c>
      <c r="B5535" s="1" t="s">
        <v>13</v>
      </c>
      <c r="C5535" s="1" t="s">
        <v>290</v>
      </c>
      <c r="D5535" s="1" t="s">
        <v>76</v>
      </c>
      <c r="E5535" s="1" t="str">
        <f>+VLOOKUP(D5535,'[1]Exportar Hoja de Trabajo'!$B$2:$F$2549,2,0)</f>
        <v>RIONEGRO - JOSE M. CORDOVA</v>
      </c>
      <c r="F5535" s="1" t="s">
        <v>59</v>
      </c>
      <c r="G5535" s="1" t="s">
        <v>60</v>
      </c>
      <c r="H5535" s="1" t="s">
        <v>29</v>
      </c>
      <c r="I5535" s="5">
        <v>17</v>
      </c>
      <c r="J5535" s="1" t="s">
        <v>46</v>
      </c>
      <c r="K5535" s="1" t="s">
        <v>47</v>
      </c>
    </row>
    <row r="5536" spans="1:11" ht="13.5" thickBot="1">
      <c r="A5536" s="30">
        <v>45444</v>
      </c>
      <c r="B5536" s="1" t="s">
        <v>13</v>
      </c>
      <c r="C5536" s="1" t="s">
        <v>290</v>
      </c>
      <c r="D5536" s="1" t="s">
        <v>84</v>
      </c>
      <c r="E5536" s="1" t="str">
        <f>+VLOOKUP(D5536,'[1]Exportar Hoja de Trabajo'!$B$2:$F$2549,2,0)</f>
        <v>MONTERIA - LOS GARZONES</v>
      </c>
      <c r="F5536" s="1" t="s">
        <v>65</v>
      </c>
      <c r="G5536" s="1" t="s">
        <v>66</v>
      </c>
      <c r="H5536" s="1" t="s">
        <v>29</v>
      </c>
      <c r="I5536" s="5">
        <v>5</v>
      </c>
      <c r="J5536" s="1" t="s">
        <v>46</v>
      </c>
      <c r="K5536" s="1" t="s">
        <v>47</v>
      </c>
    </row>
    <row r="5537" spans="1:11" ht="13.5" thickBot="1">
      <c r="A5537" s="30">
        <v>45444</v>
      </c>
      <c r="B5537" s="1" t="s">
        <v>13</v>
      </c>
      <c r="C5537" s="1" t="s">
        <v>290</v>
      </c>
      <c r="D5537" s="1" t="s">
        <v>84</v>
      </c>
      <c r="E5537" s="1" t="str">
        <f>+VLOOKUP(D5537,'[1]Exportar Hoja de Trabajo'!$B$2:$F$2549,2,0)</f>
        <v>MONTERIA - LOS GARZONES</v>
      </c>
      <c r="F5537" s="1" t="s">
        <v>59</v>
      </c>
      <c r="G5537" s="1" t="s">
        <v>60</v>
      </c>
      <c r="H5537" s="1" t="s">
        <v>29</v>
      </c>
      <c r="I5537" s="5">
        <v>1</v>
      </c>
      <c r="J5537" s="1" t="s">
        <v>46</v>
      </c>
      <c r="K5537" s="1" t="s">
        <v>47</v>
      </c>
    </row>
    <row r="5538" spans="1:11" ht="13.5" thickBot="1">
      <c r="A5538" s="30">
        <v>45444</v>
      </c>
      <c r="B5538" s="1" t="s">
        <v>13</v>
      </c>
      <c r="C5538" s="1" t="s">
        <v>290</v>
      </c>
      <c r="D5538" s="1" t="s">
        <v>85</v>
      </c>
      <c r="E5538" s="1" t="str">
        <f>+VLOOKUP(D5538,'[1]Exportar Hoja de Trabajo'!$B$2:$F$2549,2,0)</f>
        <v>NEIVA - BENITO SALAS</v>
      </c>
      <c r="F5538" s="1" t="s">
        <v>6</v>
      </c>
      <c r="G5538" s="1" t="s">
        <v>283</v>
      </c>
      <c r="H5538" s="1" t="s">
        <v>29</v>
      </c>
      <c r="I5538" s="5">
        <v>400</v>
      </c>
      <c r="J5538" s="1" t="s">
        <v>46</v>
      </c>
      <c r="K5538" s="1" t="s">
        <v>47</v>
      </c>
    </row>
    <row r="5539" spans="1:11" ht="13.5" thickBot="1">
      <c r="A5539" s="30">
        <v>45444</v>
      </c>
      <c r="B5539" s="1" t="s">
        <v>13</v>
      </c>
      <c r="C5539" s="1" t="s">
        <v>290</v>
      </c>
      <c r="D5539" s="1" t="s">
        <v>85</v>
      </c>
      <c r="E5539" s="1" t="str">
        <f>+VLOOKUP(D5539,'[1]Exportar Hoja de Trabajo'!$B$2:$F$2549,2,0)</f>
        <v>NEIVA - BENITO SALAS</v>
      </c>
      <c r="F5539" s="1" t="s">
        <v>23</v>
      </c>
      <c r="G5539" s="1" t="s">
        <v>24</v>
      </c>
      <c r="H5539" s="1" t="s">
        <v>29</v>
      </c>
      <c r="I5539" s="5">
        <v>60</v>
      </c>
      <c r="J5539" s="1" t="s">
        <v>46</v>
      </c>
      <c r="K5539" s="1" t="s">
        <v>47</v>
      </c>
    </row>
    <row r="5540" spans="1:11" ht="13.5" thickBot="1">
      <c r="A5540" s="30">
        <v>45444</v>
      </c>
      <c r="B5540" s="1" t="s">
        <v>13</v>
      </c>
      <c r="C5540" s="1" t="s">
        <v>290</v>
      </c>
      <c r="D5540" s="1" t="s">
        <v>86</v>
      </c>
      <c r="E5540" s="1" t="str">
        <f>+VLOOKUP(D5540,'[1]Exportar Hoja de Trabajo'!$B$2:$F$2549,2,0)</f>
        <v>PEREIRA - MATECAÑA</v>
      </c>
      <c r="F5540" s="1" t="s">
        <v>32</v>
      </c>
      <c r="G5540" s="1" t="s">
        <v>33</v>
      </c>
      <c r="H5540" s="1" t="s">
        <v>15</v>
      </c>
      <c r="I5540" s="5">
        <v>17</v>
      </c>
      <c r="J5540" s="1" t="s">
        <v>16</v>
      </c>
      <c r="K5540" s="1" t="s">
        <v>17</v>
      </c>
    </row>
    <row r="5541" spans="1:11" ht="13.5" thickBot="1">
      <c r="A5541" s="30">
        <v>45444</v>
      </c>
      <c r="B5541" s="1" t="s">
        <v>13</v>
      </c>
      <c r="C5541" s="1" t="s">
        <v>290</v>
      </c>
      <c r="D5541" s="1" t="s">
        <v>86</v>
      </c>
      <c r="E5541" s="1" t="str">
        <f>+VLOOKUP(D5541,'[1]Exportar Hoja de Trabajo'!$B$2:$F$2549,2,0)</f>
        <v>PEREIRA - MATECAÑA</v>
      </c>
      <c r="F5541" s="1" t="s">
        <v>6</v>
      </c>
      <c r="G5541" s="1" t="s">
        <v>283</v>
      </c>
      <c r="H5541" s="1" t="s">
        <v>15</v>
      </c>
      <c r="I5541" s="5">
        <v>246</v>
      </c>
      <c r="J5541" s="1" t="s">
        <v>25</v>
      </c>
      <c r="K5541" s="1" t="s">
        <v>26</v>
      </c>
    </row>
    <row r="5542" spans="1:11" ht="13.5" thickBot="1">
      <c r="A5542" s="30">
        <v>45444</v>
      </c>
      <c r="B5542" s="1" t="s">
        <v>13</v>
      </c>
      <c r="C5542" s="1" t="s">
        <v>290</v>
      </c>
      <c r="D5542" s="1" t="s">
        <v>86</v>
      </c>
      <c r="E5542" s="1" t="str">
        <f>+VLOOKUP(D5542,'[1]Exportar Hoja de Trabajo'!$B$2:$F$2549,2,0)</f>
        <v>PEREIRA - MATECAÑA</v>
      </c>
      <c r="F5542" s="1" t="s">
        <v>23</v>
      </c>
      <c r="G5542" s="1" t="s">
        <v>24</v>
      </c>
      <c r="H5542" s="1" t="s">
        <v>29</v>
      </c>
      <c r="I5542" s="5">
        <v>154</v>
      </c>
      <c r="J5542" s="1" t="s">
        <v>30</v>
      </c>
      <c r="K5542" s="1" t="s">
        <v>488</v>
      </c>
    </row>
    <row r="5543" spans="1:11" ht="13.5" thickBot="1">
      <c r="A5543" s="30">
        <v>45444</v>
      </c>
      <c r="B5543" s="1" t="s">
        <v>13</v>
      </c>
      <c r="C5543" s="1" t="s">
        <v>290</v>
      </c>
      <c r="D5543" s="1" t="s">
        <v>86</v>
      </c>
      <c r="E5543" s="1" t="str">
        <f>+VLOOKUP(D5543,'[1]Exportar Hoja de Trabajo'!$B$2:$F$2549,2,0)</f>
        <v>PEREIRA - MATECAÑA</v>
      </c>
      <c r="F5543" s="1" t="s">
        <v>36</v>
      </c>
      <c r="G5543" t="s">
        <v>347</v>
      </c>
      <c r="H5543" s="1" t="s">
        <v>45</v>
      </c>
      <c r="I5543" s="5">
        <v>29</v>
      </c>
      <c r="J5543" s="1" t="s">
        <v>42</v>
      </c>
      <c r="K5543" s="1" t="s">
        <v>43</v>
      </c>
    </row>
    <row r="5544" spans="1:11" ht="13.5" thickBot="1">
      <c r="A5544" s="30">
        <v>45444</v>
      </c>
      <c r="B5544" s="1" t="s">
        <v>13</v>
      </c>
      <c r="C5544" s="1" t="s">
        <v>290</v>
      </c>
      <c r="D5544" s="1" t="s">
        <v>86</v>
      </c>
      <c r="E5544" s="1" t="str">
        <f>+VLOOKUP(D5544,'[1]Exportar Hoja de Trabajo'!$B$2:$F$2549,2,0)</f>
        <v>PEREIRA - MATECAÑA</v>
      </c>
      <c r="F5544" s="1" t="s">
        <v>36</v>
      </c>
      <c r="G5544" t="s">
        <v>347</v>
      </c>
      <c r="H5544" s="1" t="s">
        <v>29</v>
      </c>
      <c r="I5544" s="5">
        <v>99</v>
      </c>
      <c r="J5544" s="1" t="s">
        <v>46</v>
      </c>
      <c r="K5544" s="1" t="s">
        <v>47</v>
      </c>
    </row>
    <row r="5545" spans="1:11" ht="13.5" thickBot="1">
      <c r="A5545" s="30">
        <v>45444</v>
      </c>
      <c r="B5545" s="1" t="s">
        <v>13</v>
      </c>
      <c r="C5545" s="1" t="s">
        <v>290</v>
      </c>
      <c r="D5545" s="1" t="s">
        <v>86</v>
      </c>
      <c r="E5545" s="1" t="str">
        <f>+VLOOKUP(D5545,'[1]Exportar Hoja de Trabajo'!$B$2:$F$2549,2,0)</f>
        <v>PEREIRA - MATECAÑA</v>
      </c>
      <c r="F5545" s="1" t="s">
        <v>38</v>
      </c>
      <c r="G5545" s="1" t="s">
        <v>39</v>
      </c>
      <c r="H5545" s="1" t="s">
        <v>15</v>
      </c>
      <c r="I5545" s="5">
        <v>28</v>
      </c>
      <c r="J5545" s="1" t="s">
        <v>25</v>
      </c>
      <c r="K5545" s="1" t="s">
        <v>26</v>
      </c>
    </row>
    <row r="5546" spans="1:11" ht="13.5" thickBot="1">
      <c r="A5546" s="30">
        <v>45444</v>
      </c>
      <c r="B5546" s="1" t="s">
        <v>13</v>
      </c>
      <c r="C5546" s="1" t="s">
        <v>290</v>
      </c>
      <c r="D5546" s="1" t="s">
        <v>86</v>
      </c>
      <c r="E5546" s="1" t="str">
        <f>+VLOOKUP(D5546,'[1]Exportar Hoja de Trabajo'!$B$2:$F$2549,2,0)</f>
        <v>PEREIRA - MATECAÑA</v>
      </c>
      <c r="F5546" s="1" t="s">
        <v>40</v>
      </c>
      <c r="G5546" s="1" t="s">
        <v>41</v>
      </c>
      <c r="H5546" s="1" t="s">
        <v>45</v>
      </c>
      <c r="I5546" s="5">
        <v>60</v>
      </c>
      <c r="J5546" s="1" t="s">
        <v>42</v>
      </c>
      <c r="K5546" s="1" t="s">
        <v>43</v>
      </c>
    </row>
    <row r="5547" spans="1:11" ht="13.5" thickBot="1">
      <c r="A5547" s="30">
        <v>45444</v>
      </c>
      <c r="B5547" s="1" t="s">
        <v>13</v>
      </c>
      <c r="C5547" s="1" t="s">
        <v>290</v>
      </c>
      <c r="D5547" s="1" t="s">
        <v>86</v>
      </c>
      <c r="E5547" s="1" t="str">
        <f>+VLOOKUP(D5547,'[1]Exportar Hoja de Trabajo'!$B$2:$F$2549,2,0)</f>
        <v>PEREIRA - MATECAÑA</v>
      </c>
      <c r="F5547" s="1" t="s">
        <v>40</v>
      </c>
      <c r="G5547" s="1" t="s">
        <v>41</v>
      </c>
      <c r="H5547" s="1" t="s">
        <v>49</v>
      </c>
      <c r="I5547" s="5">
        <v>106</v>
      </c>
      <c r="J5547" s="1" t="s">
        <v>50</v>
      </c>
      <c r="K5547" s="1" t="s">
        <v>51</v>
      </c>
    </row>
    <row r="5548" spans="1:11" ht="13.5" thickBot="1">
      <c r="A5548" s="30">
        <v>45444</v>
      </c>
      <c r="B5548" s="1" t="s">
        <v>13</v>
      </c>
      <c r="C5548" s="1" t="s">
        <v>290</v>
      </c>
      <c r="D5548" s="1" t="s">
        <v>87</v>
      </c>
      <c r="E5548" s="1" t="str">
        <f>+VLOOKUP(D5548,'[1]Exportar Hoja de Trabajo'!$B$2:$F$2549,2,0)</f>
        <v>PASTO - ANTONIO NARIQO</v>
      </c>
      <c r="F5548" s="1" t="s">
        <v>23</v>
      </c>
      <c r="G5548" s="1" t="s">
        <v>24</v>
      </c>
      <c r="H5548" s="1" t="s">
        <v>45</v>
      </c>
      <c r="I5548" s="5">
        <v>15</v>
      </c>
      <c r="J5548" s="1" t="s">
        <v>46</v>
      </c>
      <c r="K5548" s="1" t="s">
        <v>47</v>
      </c>
    </row>
    <row r="5549" spans="1:11" ht="13.5" thickBot="1">
      <c r="A5549" s="30">
        <v>45444</v>
      </c>
      <c r="B5549" s="1" t="s">
        <v>13</v>
      </c>
      <c r="C5549" s="1" t="s">
        <v>290</v>
      </c>
      <c r="D5549" s="1" t="s">
        <v>88</v>
      </c>
      <c r="E5549" s="1" t="str">
        <f>+VLOOKUP(D5549,'[1]Exportar Hoja de Trabajo'!$B$2:$F$2549,2,0)</f>
        <v>ALMIRANTE PADILLA</v>
      </c>
      <c r="F5549" s="1" t="s">
        <v>6</v>
      </c>
      <c r="G5549" s="1" t="s">
        <v>283</v>
      </c>
      <c r="H5549" s="1" t="s">
        <v>29</v>
      </c>
      <c r="I5549" s="5">
        <v>761</v>
      </c>
      <c r="J5549" s="1" t="s">
        <v>46</v>
      </c>
      <c r="K5549" s="1" t="s">
        <v>47</v>
      </c>
    </row>
    <row r="5550" spans="1:11" ht="13.5" thickBot="1">
      <c r="A5550" s="30">
        <v>45444</v>
      </c>
      <c r="B5550" s="1" t="s">
        <v>13</v>
      </c>
      <c r="C5550" s="1" t="s">
        <v>290</v>
      </c>
      <c r="D5550" s="1" t="s">
        <v>88</v>
      </c>
      <c r="E5550" s="1" t="str">
        <f>+VLOOKUP(D5550,'[1]Exportar Hoja de Trabajo'!$B$2:$F$2549,2,0)</f>
        <v>ALMIRANTE PADILLA</v>
      </c>
      <c r="F5550" s="1" t="s">
        <v>6</v>
      </c>
      <c r="G5550" s="1" t="s">
        <v>283</v>
      </c>
      <c r="H5550" s="1" t="s">
        <v>29</v>
      </c>
      <c r="I5550" s="5">
        <v>250</v>
      </c>
      <c r="J5550" s="1" t="s">
        <v>30</v>
      </c>
      <c r="K5550" s="1" t="s">
        <v>488</v>
      </c>
    </row>
    <row r="5551" spans="1:11" ht="13.5" thickBot="1">
      <c r="A5551" s="30">
        <v>45444</v>
      </c>
      <c r="B5551" s="1" t="s">
        <v>13</v>
      </c>
      <c r="C5551" s="1" t="s">
        <v>290</v>
      </c>
      <c r="D5551" s="1" t="s">
        <v>88</v>
      </c>
      <c r="E5551" s="1" t="str">
        <f>+VLOOKUP(D5551,'[1]Exportar Hoja de Trabajo'!$B$2:$F$2549,2,0)</f>
        <v>ALMIRANTE PADILLA</v>
      </c>
      <c r="F5551" s="1" t="s">
        <v>27</v>
      </c>
      <c r="G5551" s="1" t="s">
        <v>28</v>
      </c>
      <c r="H5551" s="1" t="s">
        <v>29</v>
      </c>
      <c r="I5551" s="5">
        <v>120</v>
      </c>
      <c r="J5551" s="1" t="s">
        <v>46</v>
      </c>
      <c r="K5551" s="1" t="s">
        <v>47</v>
      </c>
    </row>
    <row r="5552" spans="1:11" ht="13.5" thickBot="1">
      <c r="A5552" s="30">
        <v>45444</v>
      </c>
      <c r="B5552" s="1" t="s">
        <v>13</v>
      </c>
      <c r="C5552" s="1" t="s">
        <v>290</v>
      </c>
      <c r="D5552" s="1" t="s">
        <v>88</v>
      </c>
      <c r="E5552" s="1" t="str">
        <f>+VLOOKUP(D5552,'[1]Exportar Hoja de Trabajo'!$B$2:$F$2549,2,0)</f>
        <v>ALMIRANTE PADILLA</v>
      </c>
      <c r="F5552" s="1" t="s">
        <v>27</v>
      </c>
      <c r="G5552" s="1" t="s">
        <v>28</v>
      </c>
      <c r="H5552" s="1" t="s">
        <v>29</v>
      </c>
      <c r="I5552" s="5">
        <v>51</v>
      </c>
      <c r="J5552" s="1" t="s">
        <v>30</v>
      </c>
      <c r="K5552" s="1" t="s">
        <v>488</v>
      </c>
    </row>
    <row r="5553" spans="1:11" ht="13.5" thickBot="1">
      <c r="A5553" s="30">
        <v>45444</v>
      </c>
      <c r="B5553" s="1" t="s">
        <v>13</v>
      </c>
      <c r="C5553" s="1" t="s">
        <v>290</v>
      </c>
      <c r="D5553" s="1" t="s">
        <v>89</v>
      </c>
      <c r="E5553" s="1" t="str">
        <f>+VLOOKUP(D5553,'[1]Exportar Hoja de Trabajo'!$B$2:$F$2549,2,0)</f>
        <v>SIMON BOLIVAR</v>
      </c>
      <c r="F5553" s="1" t="s">
        <v>32</v>
      </c>
      <c r="G5553" s="1" t="s">
        <v>33</v>
      </c>
      <c r="H5553" s="1" t="s">
        <v>29</v>
      </c>
      <c r="I5553" s="5">
        <v>437</v>
      </c>
      <c r="J5553" s="1" t="s">
        <v>46</v>
      </c>
      <c r="K5553" s="1" t="s">
        <v>47</v>
      </c>
    </row>
    <row r="5554" spans="1:11" ht="13.5" thickBot="1">
      <c r="A5554" s="30">
        <v>45444</v>
      </c>
      <c r="B5554" s="1" t="s">
        <v>13</v>
      </c>
      <c r="C5554" s="1" t="s">
        <v>290</v>
      </c>
      <c r="D5554" s="1" t="s">
        <v>89</v>
      </c>
      <c r="E5554" s="1" t="str">
        <f>+VLOOKUP(D5554,'[1]Exportar Hoja de Trabajo'!$B$2:$F$2549,2,0)</f>
        <v>SIMON BOLIVAR</v>
      </c>
      <c r="F5554" s="1" t="s">
        <v>32</v>
      </c>
      <c r="G5554" s="1" t="s">
        <v>33</v>
      </c>
      <c r="H5554" s="1" t="s">
        <v>15</v>
      </c>
      <c r="I5554" s="5">
        <v>13</v>
      </c>
      <c r="J5554" s="1" t="s">
        <v>25</v>
      </c>
      <c r="K5554" s="1" t="s">
        <v>26</v>
      </c>
    </row>
    <row r="5555" spans="1:11" ht="13.5" thickBot="1">
      <c r="A5555" s="30">
        <v>45444</v>
      </c>
      <c r="B5555" s="1" t="s">
        <v>13</v>
      </c>
      <c r="C5555" s="1" t="s">
        <v>290</v>
      </c>
      <c r="D5555" s="1" t="s">
        <v>89</v>
      </c>
      <c r="E5555" s="1" t="str">
        <f>+VLOOKUP(D5555,'[1]Exportar Hoja de Trabajo'!$B$2:$F$2549,2,0)</f>
        <v>SIMON BOLIVAR</v>
      </c>
      <c r="F5555" s="1" t="s">
        <v>6</v>
      </c>
      <c r="G5555" s="1" t="s">
        <v>283</v>
      </c>
      <c r="H5555" s="1" t="s">
        <v>45</v>
      </c>
      <c r="I5555" s="5">
        <v>156</v>
      </c>
      <c r="J5555" s="1" t="s">
        <v>46</v>
      </c>
      <c r="K5555" s="1" t="s">
        <v>47</v>
      </c>
    </row>
    <row r="5556" spans="1:11" ht="13.5" thickBot="1">
      <c r="A5556" s="30">
        <v>45444</v>
      </c>
      <c r="B5556" s="1" t="s">
        <v>13</v>
      </c>
      <c r="C5556" s="1" t="s">
        <v>290</v>
      </c>
      <c r="D5556" s="1" t="s">
        <v>89</v>
      </c>
      <c r="E5556" s="1" t="str">
        <f>+VLOOKUP(D5556,'[1]Exportar Hoja de Trabajo'!$B$2:$F$2549,2,0)</f>
        <v>SIMON BOLIVAR</v>
      </c>
      <c r="F5556" s="1" t="s">
        <v>65</v>
      </c>
      <c r="G5556" s="1" t="s">
        <v>66</v>
      </c>
      <c r="H5556" s="1" t="s">
        <v>45</v>
      </c>
      <c r="I5556" s="5">
        <v>4</v>
      </c>
      <c r="J5556" s="1" t="s">
        <v>46</v>
      </c>
      <c r="K5556" s="1" t="s">
        <v>47</v>
      </c>
    </row>
    <row r="5557" spans="1:11" ht="13.5" thickBot="1">
      <c r="A5557" s="30">
        <v>45444</v>
      </c>
      <c r="B5557" s="1" t="s">
        <v>13</v>
      </c>
      <c r="C5557" s="1" t="s">
        <v>290</v>
      </c>
      <c r="D5557" s="1" t="s">
        <v>89</v>
      </c>
      <c r="E5557" s="1" t="str">
        <f>+VLOOKUP(D5557,'[1]Exportar Hoja de Trabajo'!$B$2:$F$2549,2,0)</f>
        <v>SIMON BOLIVAR</v>
      </c>
      <c r="F5557" s="1" t="s">
        <v>18</v>
      </c>
      <c r="G5557" s="1" t="s">
        <v>19</v>
      </c>
      <c r="H5557" s="1" t="s">
        <v>45</v>
      </c>
      <c r="I5557" s="5">
        <v>26</v>
      </c>
      <c r="J5557" s="1" t="s">
        <v>46</v>
      </c>
      <c r="K5557" s="1" t="s">
        <v>47</v>
      </c>
    </row>
    <row r="5558" spans="1:11" ht="13.5" thickBot="1">
      <c r="A5558" s="30">
        <v>45444</v>
      </c>
      <c r="B5558" s="1" t="s">
        <v>13</v>
      </c>
      <c r="C5558" s="1" t="s">
        <v>290</v>
      </c>
      <c r="D5558" s="1" t="s">
        <v>89</v>
      </c>
      <c r="E5558" s="1" t="str">
        <f>+VLOOKUP(D5558,'[1]Exportar Hoja de Trabajo'!$B$2:$F$2549,2,0)</f>
        <v>SIMON BOLIVAR</v>
      </c>
      <c r="F5558" s="1" t="s">
        <v>23</v>
      </c>
      <c r="G5558" s="1" t="s">
        <v>24</v>
      </c>
      <c r="H5558" s="1" t="s">
        <v>49</v>
      </c>
      <c r="I5558" s="5">
        <v>206</v>
      </c>
      <c r="J5558" s="1" t="s">
        <v>50</v>
      </c>
      <c r="K5558" s="1" t="s">
        <v>51</v>
      </c>
    </row>
    <row r="5559" spans="1:11" ht="13.5" thickBot="1">
      <c r="A5559" s="30">
        <v>45444</v>
      </c>
      <c r="B5559" s="1" t="s">
        <v>13</v>
      </c>
      <c r="C5559" s="1" t="s">
        <v>290</v>
      </c>
      <c r="D5559" s="1" t="s">
        <v>89</v>
      </c>
      <c r="E5559" s="1" t="str">
        <f>+VLOOKUP(D5559,'[1]Exportar Hoja de Trabajo'!$B$2:$F$2549,2,0)</f>
        <v>SIMON BOLIVAR</v>
      </c>
      <c r="F5559" s="1" t="s">
        <v>23</v>
      </c>
      <c r="G5559" s="1" t="s">
        <v>24</v>
      </c>
      <c r="H5559" s="1" t="s">
        <v>15</v>
      </c>
      <c r="I5559" s="5">
        <v>15</v>
      </c>
      <c r="J5559" s="1" t="s">
        <v>25</v>
      </c>
      <c r="K5559" s="1" t="s">
        <v>26</v>
      </c>
    </row>
    <row r="5560" spans="1:11" ht="13.5" thickBot="1">
      <c r="A5560" s="30">
        <v>45444</v>
      </c>
      <c r="B5560" s="1" t="s">
        <v>13</v>
      </c>
      <c r="C5560" s="1" t="s">
        <v>290</v>
      </c>
      <c r="D5560" s="1" t="s">
        <v>89</v>
      </c>
      <c r="E5560" s="1" t="str">
        <f>+VLOOKUP(D5560,'[1]Exportar Hoja de Trabajo'!$B$2:$F$2549,2,0)</f>
        <v>SIMON BOLIVAR</v>
      </c>
      <c r="F5560" s="1" t="s">
        <v>38</v>
      </c>
      <c r="G5560" s="1" t="s">
        <v>39</v>
      </c>
      <c r="H5560" s="1" t="s">
        <v>15</v>
      </c>
      <c r="I5560" s="5">
        <v>1</v>
      </c>
      <c r="J5560" s="1" t="s">
        <v>16</v>
      </c>
      <c r="K5560" s="1" t="s">
        <v>17</v>
      </c>
    </row>
    <row r="5561" spans="1:11" ht="13.5" thickBot="1">
      <c r="A5561" s="30">
        <v>45444</v>
      </c>
      <c r="B5561" s="1" t="s">
        <v>186</v>
      </c>
      <c r="C5561" s="1" t="s">
        <v>297</v>
      </c>
      <c r="D5561" s="1" t="s">
        <v>5</v>
      </c>
      <c r="E5561" s="1" t="str">
        <f>+VLOOKUP(D5561,'[1]Exportar Hoja de Trabajo'!$B$2:$F$2549,2,0)</f>
        <v>BOGOTA - EL DORADO LUIS CARLOS GALAN SARMIENTO</v>
      </c>
      <c r="F5561" s="1" t="s">
        <v>6</v>
      </c>
      <c r="G5561" s="1" t="s">
        <v>283</v>
      </c>
      <c r="H5561" s="1" t="s">
        <v>125</v>
      </c>
      <c r="I5561" s="5">
        <v>1</v>
      </c>
      <c r="J5561" s="1" t="s">
        <v>242</v>
      </c>
      <c r="K5561" s="1" t="s">
        <v>243</v>
      </c>
    </row>
    <row r="5562" spans="1:11" ht="13.5" thickBot="1">
      <c r="A5562" s="30">
        <v>45444</v>
      </c>
      <c r="B5562" s="1" t="s">
        <v>186</v>
      </c>
      <c r="C5562" s="1" t="s">
        <v>297</v>
      </c>
      <c r="D5562" s="1" t="s">
        <v>5</v>
      </c>
      <c r="E5562" s="1" t="str">
        <f>+VLOOKUP(D5562,'[1]Exportar Hoja de Trabajo'!$B$2:$F$2549,2,0)</f>
        <v>BOGOTA - EL DORADO LUIS CARLOS GALAN SARMIENTO</v>
      </c>
      <c r="F5562" s="1" t="s">
        <v>6</v>
      </c>
      <c r="G5562" s="1" t="s">
        <v>283</v>
      </c>
      <c r="H5562" s="1" t="s">
        <v>187</v>
      </c>
      <c r="I5562" s="5">
        <v>1</v>
      </c>
      <c r="J5562" s="1" t="s">
        <v>188</v>
      </c>
      <c r="K5562" s="1" t="s">
        <v>254</v>
      </c>
    </row>
    <row r="5563" spans="1:11" ht="13.5" thickBot="1">
      <c r="A5563" s="30">
        <v>45444</v>
      </c>
      <c r="B5563" s="1" t="s">
        <v>186</v>
      </c>
      <c r="C5563" s="1" t="s">
        <v>297</v>
      </c>
      <c r="D5563" s="1" t="s">
        <v>5</v>
      </c>
      <c r="E5563" s="1" t="str">
        <f>+VLOOKUP(D5563,'[1]Exportar Hoja de Trabajo'!$B$2:$F$2549,2,0)</f>
        <v>BOGOTA - EL DORADO LUIS CARLOS GALAN SARMIENTO</v>
      </c>
      <c r="F5563" s="1" t="s">
        <v>23</v>
      </c>
      <c r="G5563" s="1" t="s">
        <v>24</v>
      </c>
      <c r="H5563" s="1" t="s">
        <v>187</v>
      </c>
      <c r="I5563" s="5">
        <v>1</v>
      </c>
      <c r="J5563" s="1" t="s">
        <v>188</v>
      </c>
      <c r="K5563" s="1" t="s">
        <v>254</v>
      </c>
    </row>
    <row r="5564" spans="1:11" ht="13.5" thickBot="1">
      <c r="A5564" s="30">
        <v>45444</v>
      </c>
      <c r="B5564" s="1" t="s">
        <v>186</v>
      </c>
      <c r="C5564" s="1" t="s">
        <v>297</v>
      </c>
      <c r="D5564" s="1" t="s">
        <v>5</v>
      </c>
      <c r="E5564" s="1" t="str">
        <f>+VLOOKUP(D5564,'[1]Exportar Hoja de Trabajo'!$B$2:$F$2549,2,0)</f>
        <v>BOGOTA - EL DORADO LUIS CARLOS GALAN SARMIENTO</v>
      </c>
      <c r="F5564" s="1" t="s">
        <v>38</v>
      </c>
      <c r="G5564" s="1" t="s">
        <v>39</v>
      </c>
      <c r="H5564" s="1" t="s">
        <v>10</v>
      </c>
      <c r="I5564" s="5">
        <v>8</v>
      </c>
      <c r="J5564" s="1" t="s">
        <v>11</v>
      </c>
      <c r="K5564" s="1" t="s">
        <v>12</v>
      </c>
    </row>
    <row r="5565" spans="1:11" ht="13.5" thickBot="1">
      <c r="A5565" s="30">
        <v>45444</v>
      </c>
      <c r="B5565" s="1" t="s">
        <v>186</v>
      </c>
      <c r="C5565" s="1" t="s">
        <v>297</v>
      </c>
      <c r="D5565" s="1" t="s">
        <v>5</v>
      </c>
      <c r="E5565" s="1" t="str">
        <f>+VLOOKUP(D5565,'[1]Exportar Hoja de Trabajo'!$B$2:$F$2549,2,0)</f>
        <v>BOGOTA - EL DORADO LUIS CARLOS GALAN SARMIENTO</v>
      </c>
      <c r="F5565" s="1" t="s">
        <v>6</v>
      </c>
      <c r="G5565" s="1" t="s">
        <v>283</v>
      </c>
      <c r="H5565" s="1" t="s">
        <v>10</v>
      </c>
      <c r="I5565" s="5">
        <v>38</v>
      </c>
      <c r="J5565" s="1" t="s">
        <v>11</v>
      </c>
      <c r="K5565" s="1" t="s">
        <v>12</v>
      </c>
    </row>
    <row r="5566" spans="1:11" ht="13.5" thickBot="1">
      <c r="A5566" s="30">
        <v>45444</v>
      </c>
      <c r="B5566" s="1" t="s">
        <v>4</v>
      </c>
      <c r="C5566" s="1" t="s">
        <v>298</v>
      </c>
      <c r="D5566" s="1" t="s">
        <v>5</v>
      </c>
      <c r="E5566" s="1" t="str">
        <f>+VLOOKUP(D5566,'[1]Exportar Hoja de Trabajo'!$B$2:$F$2549,2,0)</f>
        <v>BOGOTA - EL DORADO LUIS CARLOS GALAN SARMIENTO</v>
      </c>
      <c r="F5566" s="1" t="s">
        <v>6</v>
      </c>
      <c r="G5566" s="1" t="s">
        <v>283</v>
      </c>
      <c r="H5566" s="1" t="s">
        <v>10</v>
      </c>
      <c r="I5566" s="5">
        <v>17</v>
      </c>
      <c r="J5566" s="1" t="s">
        <v>11</v>
      </c>
      <c r="K5566" s="1" t="s">
        <v>12</v>
      </c>
    </row>
    <row r="5567" spans="1:11" ht="13.5" thickBot="1">
      <c r="A5567" s="30">
        <v>45444</v>
      </c>
      <c r="B5567" s="1" t="s">
        <v>4</v>
      </c>
      <c r="C5567" s="1" t="s">
        <v>298</v>
      </c>
      <c r="D5567" s="1" t="s">
        <v>5</v>
      </c>
      <c r="E5567" s="1" t="str">
        <f>+VLOOKUP(D5567,'[1]Exportar Hoja de Trabajo'!$B$2:$F$2549,2,0)</f>
        <v>BOGOTA - EL DORADO LUIS CARLOS GALAN SARMIENTO</v>
      </c>
      <c r="F5567" s="1" t="s">
        <v>6</v>
      </c>
      <c r="G5567" s="1" t="s">
        <v>283</v>
      </c>
      <c r="H5567" s="1" t="s">
        <v>52</v>
      </c>
      <c r="I5567" s="5">
        <v>53</v>
      </c>
      <c r="J5567" s="1" t="s">
        <v>111</v>
      </c>
      <c r="K5567" s="1" t="s">
        <v>256</v>
      </c>
    </row>
    <row r="5568" spans="1:11" ht="13.5" thickBot="1">
      <c r="A5568" s="30">
        <v>45444</v>
      </c>
      <c r="B5568" s="1" t="s">
        <v>112</v>
      </c>
      <c r="C5568" s="1" t="s">
        <v>293</v>
      </c>
      <c r="D5568" s="1" t="s">
        <v>113</v>
      </c>
      <c r="E5568" s="1" t="str">
        <f>+VLOOKUP(D5568,'[1]Exportar Hoja de Trabajo'!$B$2:$F$2549,2,0)</f>
        <v>BARRANCABERMEJA-YARIGUIES</v>
      </c>
      <c r="F5568" s="1" t="s">
        <v>6</v>
      </c>
      <c r="G5568" s="1" t="s">
        <v>283</v>
      </c>
      <c r="H5568" s="1" t="s">
        <v>29</v>
      </c>
      <c r="I5568" s="5">
        <v>55</v>
      </c>
      <c r="J5568" s="1" t="s">
        <v>117</v>
      </c>
      <c r="K5568" s="1" t="s">
        <v>47</v>
      </c>
    </row>
    <row r="5569" spans="1:11" ht="13.5" thickBot="1">
      <c r="A5569" s="30">
        <v>45444</v>
      </c>
      <c r="B5569" s="1" t="s">
        <v>112</v>
      </c>
      <c r="C5569" s="1" t="s">
        <v>293</v>
      </c>
      <c r="D5569" s="1" t="s">
        <v>113</v>
      </c>
      <c r="E5569" s="1" t="str">
        <f>+VLOOKUP(D5569,'[1]Exportar Hoja de Trabajo'!$B$2:$F$2549,2,0)</f>
        <v>BARRANCABERMEJA-YARIGUIES</v>
      </c>
      <c r="F5569" s="1" t="s">
        <v>18</v>
      </c>
      <c r="G5569" s="1" t="s">
        <v>19</v>
      </c>
      <c r="H5569" s="1" t="s">
        <v>45</v>
      </c>
      <c r="I5569" s="5">
        <v>1</v>
      </c>
      <c r="J5569" s="1" t="s">
        <v>46</v>
      </c>
      <c r="K5569" s="1" t="s">
        <v>47</v>
      </c>
    </row>
    <row r="5570" spans="1:11" ht="13.5" thickBot="1">
      <c r="A5570" s="30">
        <v>45444</v>
      </c>
      <c r="B5570" s="1" t="s">
        <v>112</v>
      </c>
      <c r="C5570" s="1" t="s">
        <v>293</v>
      </c>
      <c r="D5570" s="1" t="s">
        <v>73</v>
      </c>
      <c r="E5570" s="1" t="str">
        <f>+VLOOKUP(D5570,'[1]Exportar Hoja de Trabajo'!$B$2:$F$2549,2,0)</f>
        <v>EL YOPAL</v>
      </c>
      <c r="F5570" s="1" t="s">
        <v>23</v>
      </c>
      <c r="G5570" s="1" t="s">
        <v>24</v>
      </c>
      <c r="H5570" s="1" t="s">
        <v>29</v>
      </c>
      <c r="I5570" s="5">
        <v>47</v>
      </c>
      <c r="J5570" s="1" t="s">
        <v>46</v>
      </c>
      <c r="K5570" s="1" t="s">
        <v>47</v>
      </c>
    </row>
    <row r="5571" spans="1:11" ht="13.5" thickBot="1">
      <c r="A5571" s="30">
        <v>45444</v>
      </c>
      <c r="B5571" s="1" t="s">
        <v>112</v>
      </c>
      <c r="C5571" s="1" t="s">
        <v>293</v>
      </c>
      <c r="D5571" s="1" t="s">
        <v>119</v>
      </c>
      <c r="E5571" s="1" t="str">
        <f>+VLOOKUP(D5571,'[1]Exportar Hoja de Trabajo'!$B$2:$F$2549,2,0)</f>
        <v>ALFONSO LOPEZ PUMAREJO.</v>
      </c>
      <c r="F5571" s="1" t="s">
        <v>59</v>
      </c>
      <c r="G5571" s="1" t="s">
        <v>60</v>
      </c>
      <c r="H5571" s="1" t="s">
        <v>45</v>
      </c>
      <c r="I5571" s="5">
        <v>20</v>
      </c>
      <c r="J5571" s="1" t="s">
        <v>46</v>
      </c>
      <c r="K5571" s="1" t="s">
        <v>47</v>
      </c>
    </row>
    <row r="5572" spans="1:11" ht="13.5" thickBot="1">
      <c r="A5572" s="30">
        <v>45444</v>
      </c>
      <c r="B5572" s="1" t="s">
        <v>112</v>
      </c>
      <c r="C5572" s="1" t="s">
        <v>293</v>
      </c>
      <c r="D5572" s="1" t="s">
        <v>122</v>
      </c>
      <c r="E5572" s="1" t="str">
        <f>+VLOOKUP(D5572,'[1]Exportar Hoja de Trabajo'!$B$2:$F$2549,2,0)</f>
        <v>VANGUARDIA</v>
      </c>
      <c r="F5572" s="1" t="s">
        <v>6</v>
      </c>
      <c r="G5572" s="1" t="s">
        <v>283</v>
      </c>
      <c r="H5572" s="1" t="s">
        <v>45</v>
      </c>
      <c r="I5572" s="5">
        <v>4</v>
      </c>
      <c r="J5572" s="1" t="s">
        <v>46</v>
      </c>
      <c r="K5572" s="1" t="s">
        <v>47</v>
      </c>
    </row>
    <row r="5573" spans="1:11" ht="13.5" thickBot="1">
      <c r="A5573" s="30">
        <v>45444</v>
      </c>
      <c r="B5573" s="1" t="s">
        <v>112</v>
      </c>
      <c r="C5573" s="1" t="s">
        <v>293</v>
      </c>
      <c r="D5573" s="1" t="s">
        <v>122</v>
      </c>
      <c r="E5573" s="1" t="str">
        <f>+VLOOKUP(D5573,'[1]Exportar Hoja de Trabajo'!$B$2:$F$2549,2,0)</f>
        <v>VANGUARDIA</v>
      </c>
      <c r="F5573" s="1" t="s">
        <v>18</v>
      </c>
      <c r="G5573" s="1" t="s">
        <v>19</v>
      </c>
      <c r="H5573" s="1" t="s">
        <v>129</v>
      </c>
      <c r="I5573" s="5">
        <v>3</v>
      </c>
      <c r="J5573" s="1" t="s">
        <v>57</v>
      </c>
      <c r="K5573" s="1" t="s">
        <v>58</v>
      </c>
    </row>
    <row r="5574" spans="1:11" ht="13.5" thickBot="1">
      <c r="A5574" s="30">
        <v>45444</v>
      </c>
      <c r="B5574" s="1" t="s">
        <v>112</v>
      </c>
      <c r="C5574" s="1" t="s">
        <v>293</v>
      </c>
      <c r="D5574" s="1" t="s">
        <v>122</v>
      </c>
      <c r="E5574" s="1" t="str">
        <f>+VLOOKUP(D5574,'[1]Exportar Hoja de Trabajo'!$B$2:$F$2549,2,0)</f>
        <v>VANGUARDIA</v>
      </c>
      <c r="F5574" s="1" t="s">
        <v>36</v>
      </c>
      <c r="G5574" t="s">
        <v>347</v>
      </c>
      <c r="H5574" s="1" t="s">
        <v>129</v>
      </c>
      <c r="I5574" s="5">
        <v>3</v>
      </c>
      <c r="J5574" s="1" t="s">
        <v>57</v>
      </c>
      <c r="K5574" s="1" t="s">
        <v>58</v>
      </c>
    </row>
    <row r="5575" spans="1:11" ht="13.5" thickBot="1">
      <c r="A5575" s="30">
        <v>45444</v>
      </c>
      <c r="B5575" s="1" t="s">
        <v>139</v>
      </c>
      <c r="C5575" s="1" t="s">
        <v>291</v>
      </c>
      <c r="D5575" s="1" t="s">
        <v>140</v>
      </c>
      <c r="E5575" s="1" t="str">
        <f>+VLOOKUP(D5575,'[1]Exportar Hoja de Trabajo'!$B$2:$F$2549,2,0)</f>
        <v>MEDELLIN - OLAYA HERRERA</v>
      </c>
      <c r="F5575" s="1" t="s">
        <v>6</v>
      </c>
      <c r="G5575" s="1" t="s">
        <v>283</v>
      </c>
      <c r="H5575" s="1" t="s">
        <v>210</v>
      </c>
      <c r="I5575" s="5">
        <v>3</v>
      </c>
      <c r="J5575" s="1" t="s">
        <v>131</v>
      </c>
      <c r="K5575" s="1" t="s">
        <v>132</v>
      </c>
    </row>
    <row r="5576" spans="1:11" ht="13.5" thickBot="1">
      <c r="A5576" s="30">
        <v>45444</v>
      </c>
      <c r="B5576" s="1" t="s">
        <v>139</v>
      </c>
      <c r="C5576" s="1" t="s">
        <v>291</v>
      </c>
      <c r="D5576" s="1" t="s">
        <v>140</v>
      </c>
      <c r="E5576" s="1" t="str">
        <f>+VLOOKUP(D5576,'[1]Exportar Hoja de Trabajo'!$B$2:$F$2549,2,0)</f>
        <v>MEDELLIN - OLAYA HERRERA</v>
      </c>
      <c r="F5576" s="1" t="s">
        <v>6</v>
      </c>
      <c r="G5576" s="1" t="s">
        <v>283</v>
      </c>
      <c r="H5576" s="1" t="s">
        <v>239</v>
      </c>
      <c r="I5576" s="5">
        <v>1</v>
      </c>
      <c r="J5576" s="1" t="s">
        <v>131</v>
      </c>
      <c r="K5576" s="1" t="s">
        <v>132</v>
      </c>
    </row>
    <row r="5577" spans="1:11" ht="13.5" thickBot="1">
      <c r="A5577" s="30">
        <v>45444</v>
      </c>
      <c r="B5577" s="1" t="s">
        <v>153</v>
      </c>
      <c r="C5577" s="1" t="s">
        <v>292</v>
      </c>
      <c r="D5577" s="1" t="s">
        <v>5</v>
      </c>
      <c r="E5577" s="1" t="str">
        <f>+VLOOKUP(D5577,'[1]Exportar Hoja de Trabajo'!$B$2:$F$2549,2,0)</f>
        <v>BOGOTA - EL DORADO LUIS CARLOS GALAN SARMIENTO</v>
      </c>
      <c r="F5577" s="1" t="s">
        <v>6</v>
      </c>
      <c r="G5577" s="1" t="s">
        <v>283</v>
      </c>
      <c r="H5577" s="1" t="s">
        <v>120</v>
      </c>
      <c r="I5577" s="5">
        <v>31</v>
      </c>
      <c r="J5577" s="1" t="s">
        <v>30</v>
      </c>
      <c r="K5577" s="1" t="s">
        <v>488</v>
      </c>
    </row>
    <row r="5578" spans="1:11" ht="13.5" thickBot="1">
      <c r="A5578" s="30">
        <v>45444</v>
      </c>
      <c r="B5578" s="1" t="s">
        <v>153</v>
      </c>
      <c r="C5578" s="1" t="s">
        <v>292</v>
      </c>
      <c r="D5578" s="1" t="s">
        <v>5</v>
      </c>
      <c r="E5578" s="1" t="str">
        <f>+VLOOKUP(D5578,'[1]Exportar Hoja de Trabajo'!$B$2:$F$2549,2,0)</f>
        <v>BOGOTA - EL DORADO LUIS CARLOS GALAN SARMIENTO</v>
      </c>
      <c r="F5578" s="1" t="s">
        <v>6</v>
      </c>
      <c r="G5578" s="1" t="s">
        <v>283</v>
      </c>
      <c r="H5578" s="1" t="s">
        <v>129</v>
      </c>
      <c r="I5578" s="5">
        <v>288</v>
      </c>
      <c r="J5578" s="1" t="s">
        <v>57</v>
      </c>
      <c r="K5578" s="1" t="s">
        <v>58</v>
      </c>
    </row>
    <row r="5579" spans="1:11" ht="13.5" thickBot="1">
      <c r="A5579" s="30">
        <v>45444</v>
      </c>
      <c r="B5579" s="1" t="s">
        <v>153</v>
      </c>
      <c r="C5579" s="1" t="s">
        <v>292</v>
      </c>
      <c r="D5579" s="1" t="s">
        <v>5</v>
      </c>
      <c r="E5579" s="1" t="str">
        <f>+VLOOKUP(D5579,'[1]Exportar Hoja de Trabajo'!$B$2:$F$2549,2,0)</f>
        <v>BOGOTA - EL DORADO LUIS CARLOS GALAN SARMIENTO</v>
      </c>
      <c r="F5579" s="1" t="s">
        <v>38</v>
      </c>
      <c r="G5579" s="1" t="s">
        <v>39</v>
      </c>
      <c r="H5579" s="1" t="s">
        <v>114</v>
      </c>
      <c r="I5579" s="5">
        <v>1</v>
      </c>
      <c r="J5579" s="1" t="s">
        <v>57</v>
      </c>
      <c r="K5579" s="1" t="s">
        <v>58</v>
      </c>
    </row>
    <row r="5580" spans="1:11" ht="13.5" thickBot="1">
      <c r="A5580" s="30">
        <v>45444</v>
      </c>
      <c r="B5580" s="1" t="s">
        <v>153</v>
      </c>
      <c r="C5580" s="1" t="s">
        <v>292</v>
      </c>
      <c r="D5580" s="1" t="s">
        <v>76</v>
      </c>
      <c r="E5580" s="1" t="str">
        <f>+VLOOKUP(D5580,'[1]Exportar Hoja de Trabajo'!$B$2:$F$2549,2,0)</f>
        <v>RIONEGRO - JOSE M. CORDOVA</v>
      </c>
      <c r="F5580" s="1" t="s">
        <v>18</v>
      </c>
      <c r="G5580" s="1" t="s">
        <v>19</v>
      </c>
      <c r="H5580" s="1" t="s">
        <v>29</v>
      </c>
      <c r="I5580" s="5">
        <v>23</v>
      </c>
      <c r="J5580" s="1" t="s">
        <v>30</v>
      </c>
      <c r="K5580" s="1" t="s">
        <v>488</v>
      </c>
    </row>
    <row r="5581" spans="1:11" ht="13.5" thickBot="1">
      <c r="A5581" s="30">
        <v>45444</v>
      </c>
      <c r="B5581" s="1" t="s">
        <v>153</v>
      </c>
      <c r="C5581" s="1" t="s">
        <v>292</v>
      </c>
      <c r="D5581" s="1" t="s">
        <v>76</v>
      </c>
      <c r="E5581" s="1" t="str">
        <f>+VLOOKUP(D5581,'[1]Exportar Hoja de Trabajo'!$B$2:$F$2549,2,0)</f>
        <v>RIONEGRO - JOSE M. CORDOVA</v>
      </c>
      <c r="F5581" s="1" t="s">
        <v>40</v>
      </c>
      <c r="G5581" s="1" t="s">
        <v>41</v>
      </c>
      <c r="H5581" s="1" t="s">
        <v>120</v>
      </c>
      <c r="I5581" s="5">
        <v>3</v>
      </c>
      <c r="J5581" s="1" t="s">
        <v>115</v>
      </c>
      <c r="K5581" s="1" t="s">
        <v>116</v>
      </c>
    </row>
    <row r="5582" spans="1:11" ht="13.5" thickBot="1">
      <c r="A5582" s="30">
        <v>45444</v>
      </c>
      <c r="B5582" s="1" t="s">
        <v>146</v>
      </c>
      <c r="C5582" s="1" t="s">
        <v>148</v>
      </c>
      <c r="D5582" s="1" t="s">
        <v>5</v>
      </c>
      <c r="E5582" s="1" t="str">
        <f>+VLOOKUP(D5582,'[1]Exportar Hoja de Trabajo'!$B$2:$F$2549,2,0)</f>
        <v>BOGOTA - EL DORADO LUIS CARLOS GALAN SARMIENTO</v>
      </c>
      <c r="F5582" s="1" t="s">
        <v>36</v>
      </c>
      <c r="G5582" t="s">
        <v>347</v>
      </c>
      <c r="H5582" s="1" t="s">
        <v>149</v>
      </c>
      <c r="I5582" s="5">
        <v>8</v>
      </c>
      <c r="J5582" s="1" t="s">
        <v>146</v>
      </c>
      <c r="K5582" s="1" t="s">
        <v>148</v>
      </c>
    </row>
    <row r="5583" spans="1:11" ht="13.5" thickBot="1">
      <c r="A5583" s="30">
        <v>45444</v>
      </c>
      <c r="B5583" s="1" t="s">
        <v>146</v>
      </c>
      <c r="C5583" s="1" t="s">
        <v>148</v>
      </c>
      <c r="D5583" s="1" t="s">
        <v>5</v>
      </c>
      <c r="E5583" s="1" t="str">
        <f>+VLOOKUP(D5583,'[1]Exportar Hoja de Trabajo'!$B$2:$F$2549,2,0)</f>
        <v>BOGOTA - EL DORADO LUIS CARLOS GALAN SARMIENTO</v>
      </c>
      <c r="F5583" s="1" t="s">
        <v>59</v>
      </c>
      <c r="G5583" s="1" t="s">
        <v>60</v>
      </c>
      <c r="H5583" s="1" t="s">
        <v>149</v>
      </c>
      <c r="I5583" s="5">
        <v>8</v>
      </c>
      <c r="J5583" s="1" t="s">
        <v>146</v>
      </c>
      <c r="K5583" s="1" t="s">
        <v>148</v>
      </c>
    </row>
    <row r="5584" spans="1:11" ht="13.5" thickBot="1">
      <c r="A5584" s="30">
        <v>45444</v>
      </c>
      <c r="B5584" s="1" t="s">
        <v>146</v>
      </c>
      <c r="C5584" s="1" t="s">
        <v>148</v>
      </c>
      <c r="D5584" s="1" t="s">
        <v>5</v>
      </c>
      <c r="E5584" s="1" t="str">
        <f>+VLOOKUP(D5584,'[1]Exportar Hoja de Trabajo'!$B$2:$F$2549,2,0)</f>
        <v>BOGOTA - EL DORADO LUIS CARLOS GALAN SARMIENTO</v>
      </c>
      <c r="F5584" s="1" t="s">
        <v>32</v>
      </c>
      <c r="G5584" s="1" t="s">
        <v>33</v>
      </c>
      <c r="H5584" s="1" t="s">
        <v>136</v>
      </c>
      <c r="I5584" s="5">
        <v>1</v>
      </c>
      <c r="J5584" s="1" t="s">
        <v>146</v>
      </c>
      <c r="K5584" s="1" t="s">
        <v>148</v>
      </c>
    </row>
    <row r="5585" spans="1:11" ht="13.5" thickBot="1">
      <c r="A5585" s="30">
        <v>45444</v>
      </c>
      <c r="B5585" s="1" t="s">
        <v>162</v>
      </c>
      <c r="C5585" s="1" t="s">
        <v>299</v>
      </c>
      <c r="D5585" s="1" t="s">
        <v>76</v>
      </c>
      <c r="E5585" s="1" t="str">
        <f>+VLOOKUP(D5585,'[1]Exportar Hoja de Trabajo'!$B$2:$F$2549,2,0)</f>
        <v>RIONEGRO - JOSE M. CORDOVA</v>
      </c>
      <c r="F5585" s="1" t="s">
        <v>23</v>
      </c>
      <c r="G5585" s="1" t="s">
        <v>24</v>
      </c>
      <c r="H5585" s="1" t="s">
        <v>150</v>
      </c>
      <c r="I5585" s="5">
        <v>1</v>
      </c>
      <c r="J5585" s="1" t="s">
        <v>131</v>
      </c>
      <c r="K5585" s="1" t="s">
        <v>132</v>
      </c>
    </row>
    <row r="5586" spans="1:11" ht="13.5" thickBot="1">
      <c r="A5586" s="30">
        <v>45444</v>
      </c>
      <c r="B5586" s="1" t="s">
        <v>162</v>
      </c>
      <c r="C5586" s="1" t="s">
        <v>299</v>
      </c>
      <c r="D5586" s="1" t="s">
        <v>76</v>
      </c>
      <c r="E5586" s="1" t="str">
        <f>+VLOOKUP(D5586,'[1]Exportar Hoja de Trabajo'!$B$2:$F$2549,2,0)</f>
        <v>RIONEGRO - JOSE M. CORDOVA</v>
      </c>
      <c r="F5586" s="1" t="s">
        <v>6</v>
      </c>
      <c r="G5586" s="1" t="s">
        <v>283</v>
      </c>
      <c r="H5586" s="1" t="s">
        <v>219</v>
      </c>
      <c r="I5586" s="5">
        <v>3</v>
      </c>
      <c r="J5586" s="1" t="s">
        <v>131</v>
      </c>
      <c r="K5586" s="1" t="s">
        <v>132</v>
      </c>
    </row>
    <row r="5587" spans="1:11" ht="13.5" thickBot="1">
      <c r="A5587" s="30">
        <v>45444</v>
      </c>
      <c r="B5587" s="1" t="s">
        <v>162</v>
      </c>
      <c r="C5587" s="1" t="s">
        <v>299</v>
      </c>
      <c r="D5587" s="1" t="s">
        <v>76</v>
      </c>
      <c r="E5587" s="1" t="str">
        <f>+VLOOKUP(D5587,'[1]Exportar Hoja de Trabajo'!$B$2:$F$2549,2,0)</f>
        <v>RIONEGRO - JOSE M. CORDOVA</v>
      </c>
      <c r="F5587" s="1" t="s">
        <v>18</v>
      </c>
      <c r="G5587" s="1" t="s">
        <v>19</v>
      </c>
      <c r="H5587" s="1" t="s">
        <v>133</v>
      </c>
      <c r="I5587" s="5">
        <v>4</v>
      </c>
      <c r="J5587" s="1" t="s">
        <v>131</v>
      </c>
      <c r="K5587" s="1" t="s">
        <v>132</v>
      </c>
    </row>
    <row r="5588" spans="1:11" ht="13.5" thickBot="1">
      <c r="A5588" s="30">
        <v>45444</v>
      </c>
      <c r="B5588" s="1" t="s">
        <v>162</v>
      </c>
      <c r="C5588" s="1" t="s">
        <v>299</v>
      </c>
      <c r="D5588" s="1" t="s">
        <v>76</v>
      </c>
      <c r="E5588" s="1" t="str">
        <f>+VLOOKUP(D5588,'[1]Exportar Hoja de Trabajo'!$B$2:$F$2549,2,0)</f>
        <v>RIONEGRO - JOSE M. CORDOVA</v>
      </c>
      <c r="F5588" s="1" t="s">
        <v>32</v>
      </c>
      <c r="G5588" s="1" t="s">
        <v>33</v>
      </c>
      <c r="H5588" s="1" t="s">
        <v>165</v>
      </c>
      <c r="I5588" s="5">
        <v>2</v>
      </c>
      <c r="J5588" s="1" t="s">
        <v>131</v>
      </c>
      <c r="K5588" s="1" t="s">
        <v>132</v>
      </c>
    </row>
    <row r="5589" spans="1:11" ht="13.5" thickBot="1">
      <c r="A5589" s="30">
        <v>45444</v>
      </c>
      <c r="B5589" s="1" t="s">
        <v>162</v>
      </c>
      <c r="C5589" s="1" t="s">
        <v>299</v>
      </c>
      <c r="D5589" s="1" t="s">
        <v>76</v>
      </c>
      <c r="E5589" s="1" t="str">
        <f>+VLOOKUP(D5589,'[1]Exportar Hoja de Trabajo'!$B$2:$F$2549,2,0)</f>
        <v>RIONEGRO - JOSE M. CORDOVA</v>
      </c>
      <c r="F5589" s="1" t="s">
        <v>18</v>
      </c>
      <c r="G5589" s="1" t="s">
        <v>19</v>
      </c>
      <c r="H5589" s="1" t="s">
        <v>220</v>
      </c>
      <c r="I5589" s="5">
        <v>2</v>
      </c>
      <c r="J5589" s="1" t="s">
        <v>131</v>
      </c>
      <c r="K5589" s="1" t="s">
        <v>132</v>
      </c>
    </row>
    <row r="5590" spans="1:11" ht="13.5" thickBot="1">
      <c r="A5590" s="30">
        <v>45444</v>
      </c>
      <c r="B5590" s="1" t="s">
        <v>13</v>
      </c>
      <c r="C5590" s="1" t="s">
        <v>290</v>
      </c>
      <c r="D5590" s="1" t="s">
        <v>14</v>
      </c>
      <c r="E5590" s="1" t="str">
        <f>+VLOOKUP(D5590,'[1]Exportar Hoja de Trabajo'!$B$2:$F$2549,2,0)</f>
        <v>SAN ANDRES-GUSTAVO ROJAS PINILLA</v>
      </c>
      <c r="F5590" s="1" t="s">
        <v>32</v>
      </c>
      <c r="G5590" s="1" t="s">
        <v>33</v>
      </c>
      <c r="H5590" s="1" t="s">
        <v>49</v>
      </c>
      <c r="I5590" s="5">
        <v>3</v>
      </c>
      <c r="J5590" s="1" t="s">
        <v>50</v>
      </c>
      <c r="K5590" s="1" t="s">
        <v>51</v>
      </c>
    </row>
    <row r="5591" spans="1:11" ht="13.5" thickBot="1">
      <c r="A5591" s="30">
        <v>45444</v>
      </c>
      <c r="B5591" s="1" t="s">
        <v>13</v>
      </c>
      <c r="C5591" s="1" t="s">
        <v>290</v>
      </c>
      <c r="D5591" s="1" t="s">
        <v>14</v>
      </c>
      <c r="E5591" s="1" t="str">
        <f>+VLOOKUP(D5591,'[1]Exportar Hoja de Trabajo'!$B$2:$F$2549,2,0)</f>
        <v>SAN ANDRES-GUSTAVO ROJAS PINILLA</v>
      </c>
      <c r="F5591" s="1" t="s">
        <v>6</v>
      </c>
      <c r="G5591" s="1" t="s">
        <v>283</v>
      </c>
      <c r="H5591" s="1" t="s">
        <v>20</v>
      </c>
      <c r="I5591" s="5">
        <v>10</v>
      </c>
      <c r="J5591" s="1" t="s">
        <v>21</v>
      </c>
      <c r="K5591" s="1" t="s">
        <v>22</v>
      </c>
    </row>
    <row r="5592" spans="1:11" ht="13.5" thickBot="1">
      <c r="A5592" s="30">
        <v>45444</v>
      </c>
      <c r="B5592" s="1" t="s">
        <v>13</v>
      </c>
      <c r="C5592" s="1" t="s">
        <v>290</v>
      </c>
      <c r="D5592" s="1" t="s">
        <v>14</v>
      </c>
      <c r="E5592" s="1" t="str">
        <f>+VLOOKUP(D5592,'[1]Exportar Hoja de Trabajo'!$B$2:$F$2549,2,0)</f>
        <v>SAN ANDRES-GUSTAVO ROJAS PINILLA</v>
      </c>
      <c r="F5592" s="1" t="s">
        <v>18</v>
      </c>
      <c r="G5592" s="1" t="s">
        <v>19</v>
      </c>
      <c r="H5592" s="1" t="s">
        <v>29</v>
      </c>
      <c r="I5592" s="5">
        <v>307</v>
      </c>
      <c r="J5592" s="1" t="s">
        <v>30</v>
      </c>
      <c r="K5592" s="1" t="s">
        <v>488</v>
      </c>
    </row>
    <row r="5593" spans="1:11" ht="13.5" thickBot="1">
      <c r="A5593" s="30">
        <v>45444</v>
      </c>
      <c r="B5593" s="1" t="s">
        <v>13</v>
      </c>
      <c r="C5593" s="1" t="s">
        <v>290</v>
      </c>
      <c r="D5593" s="1" t="s">
        <v>14</v>
      </c>
      <c r="E5593" s="1" t="str">
        <f>+VLOOKUP(D5593,'[1]Exportar Hoja de Trabajo'!$B$2:$F$2549,2,0)</f>
        <v>SAN ANDRES-GUSTAVO ROJAS PINILLA</v>
      </c>
      <c r="F5593" s="1" t="s">
        <v>18</v>
      </c>
      <c r="G5593" s="1" t="s">
        <v>19</v>
      </c>
      <c r="H5593" s="1" t="s">
        <v>20</v>
      </c>
      <c r="I5593" s="5">
        <v>3</v>
      </c>
      <c r="J5593" s="1" t="s">
        <v>175</v>
      </c>
      <c r="K5593" s="1" t="s">
        <v>176</v>
      </c>
    </row>
    <row r="5594" spans="1:11" ht="13.5" thickBot="1">
      <c r="A5594" s="30">
        <v>45444</v>
      </c>
      <c r="B5594" s="1" t="s">
        <v>13</v>
      </c>
      <c r="C5594" s="1" t="s">
        <v>290</v>
      </c>
      <c r="D5594" s="1" t="s">
        <v>14</v>
      </c>
      <c r="E5594" s="1" t="str">
        <f>+VLOOKUP(D5594,'[1]Exportar Hoja de Trabajo'!$B$2:$F$2549,2,0)</f>
        <v>SAN ANDRES-GUSTAVO ROJAS PINILLA</v>
      </c>
      <c r="F5594" s="1" t="s">
        <v>18</v>
      </c>
      <c r="G5594" s="1" t="s">
        <v>19</v>
      </c>
      <c r="H5594" s="1" t="s">
        <v>52</v>
      </c>
      <c r="I5594" s="5">
        <v>1</v>
      </c>
      <c r="J5594" s="1" t="s">
        <v>175</v>
      </c>
      <c r="K5594" s="1" t="s">
        <v>176</v>
      </c>
    </row>
    <row r="5595" spans="1:11" ht="13.5" thickBot="1">
      <c r="A5595" s="30">
        <v>45444</v>
      </c>
      <c r="B5595" s="1" t="s">
        <v>13</v>
      </c>
      <c r="C5595" s="1" t="s">
        <v>290</v>
      </c>
      <c r="D5595" s="1" t="s">
        <v>14</v>
      </c>
      <c r="E5595" s="1" t="str">
        <f>+VLOOKUP(D5595,'[1]Exportar Hoja de Trabajo'!$B$2:$F$2549,2,0)</f>
        <v>SAN ANDRES-GUSTAVO ROJAS PINILLA</v>
      </c>
      <c r="F5595" s="1" t="s">
        <v>23</v>
      </c>
      <c r="G5595" s="1" t="s">
        <v>24</v>
      </c>
      <c r="H5595" s="1" t="s">
        <v>29</v>
      </c>
      <c r="I5595" s="5">
        <v>306</v>
      </c>
      <c r="J5595" s="1" t="s">
        <v>30</v>
      </c>
      <c r="K5595" s="1" t="s">
        <v>488</v>
      </c>
    </row>
    <row r="5596" spans="1:11" ht="13.5" thickBot="1">
      <c r="A5596" s="30">
        <v>45444</v>
      </c>
      <c r="B5596" s="1" t="s">
        <v>13</v>
      </c>
      <c r="C5596" s="1" t="s">
        <v>290</v>
      </c>
      <c r="D5596" s="1" t="s">
        <v>14</v>
      </c>
      <c r="E5596" s="1" t="str">
        <f>+VLOOKUP(D5596,'[1]Exportar Hoja de Trabajo'!$B$2:$F$2549,2,0)</f>
        <v>SAN ANDRES-GUSTAVO ROJAS PINILLA</v>
      </c>
      <c r="F5596" s="1" t="s">
        <v>36</v>
      </c>
      <c r="G5596" t="s">
        <v>347</v>
      </c>
      <c r="H5596" s="1" t="s">
        <v>20</v>
      </c>
      <c r="I5596" s="5">
        <v>3</v>
      </c>
      <c r="J5596" s="1" t="s">
        <v>175</v>
      </c>
      <c r="K5596" s="1" t="s">
        <v>176</v>
      </c>
    </row>
    <row r="5597" spans="1:11" ht="13.5" thickBot="1">
      <c r="A5597" s="30">
        <v>45444</v>
      </c>
      <c r="B5597" s="1" t="s">
        <v>13</v>
      </c>
      <c r="C5597" s="1" t="s">
        <v>290</v>
      </c>
      <c r="D5597" s="1" t="s">
        <v>14</v>
      </c>
      <c r="E5597" s="1" t="str">
        <f>+VLOOKUP(D5597,'[1]Exportar Hoja de Trabajo'!$B$2:$F$2549,2,0)</f>
        <v>SAN ANDRES-GUSTAVO ROJAS PINILLA</v>
      </c>
      <c r="F5597" s="1" t="s">
        <v>27</v>
      </c>
      <c r="G5597" s="1" t="s">
        <v>28</v>
      </c>
      <c r="H5597" s="1" t="s">
        <v>29</v>
      </c>
      <c r="I5597" s="5">
        <v>305</v>
      </c>
      <c r="J5597" s="1" t="s">
        <v>30</v>
      </c>
      <c r="K5597" s="1" t="s">
        <v>488</v>
      </c>
    </row>
    <row r="5598" spans="1:11" ht="13.5" thickBot="1">
      <c r="A5598" s="30">
        <v>45444</v>
      </c>
      <c r="B5598" s="1" t="s">
        <v>13</v>
      </c>
      <c r="C5598" s="1" t="s">
        <v>290</v>
      </c>
      <c r="D5598" s="1" t="s">
        <v>14</v>
      </c>
      <c r="E5598" s="1" t="str">
        <f>+VLOOKUP(D5598,'[1]Exportar Hoja de Trabajo'!$B$2:$F$2549,2,0)</f>
        <v>SAN ANDRES-GUSTAVO ROJAS PINILLA</v>
      </c>
      <c r="F5598" s="1" t="s">
        <v>40</v>
      </c>
      <c r="G5598" s="1" t="s">
        <v>41</v>
      </c>
      <c r="H5598" s="1" t="s">
        <v>15</v>
      </c>
      <c r="I5598" s="5">
        <v>38</v>
      </c>
      <c r="J5598" s="1" t="s">
        <v>25</v>
      </c>
      <c r="K5598" s="1" t="s">
        <v>26</v>
      </c>
    </row>
    <row r="5599" spans="1:11" ht="13.5" thickBot="1">
      <c r="A5599" s="30">
        <v>45444</v>
      </c>
      <c r="B5599" s="1" t="s">
        <v>13</v>
      </c>
      <c r="C5599" s="1" t="s">
        <v>290</v>
      </c>
      <c r="D5599" s="1" t="s">
        <v>31</v>
      </c>
      <c r="E5599" s="1" t="str">
        <f>+VLOOKUP(D5599,'[1]Exportar Hoja de Trabajo'!$B$2:$F$2549,2,0)</f>
        <v>EL EDEN</v>
      </c>
      <c r="F5599" s="1" t="s">
        <v>6</v>
      </c>
      <c r="G5599" s="1" t="s">
        <v>283</v>
      </c>
      <c r="H5599" s="1" t="s">
        <v>29</v>
      </c>
      <c r="I5599" s="5">
        <v>928</v>
      </c>
      <c r="J5599" s="1" t="s">
        <v>46</v>
      </c>
      <c r="K5599" s="1" t="s">
        <v>47</v>
      </c>
    </row>
    <row r="5600" spans="1:11" ht="13.5" thickBot="1">
      <c r="A5600" s="30">
        <v>45444</v>
      </c>
      <c r="B5600" s="1" t="s">
        <v>13</v>
      </c>
      <c r="C5600" s="1" t="s">
        <v>290</v>
      </c>
      <c r="D5600" s="1" t="s">
        <v>31</v>
      </c>
      <c r="E5600" s="1" t="str">
        <f>+VLOOKUP(D5600,'[1]Exportar Hoja de Trabajo'!$B$2:$F$2549,2,0)</f>
        <v>EL EDEN</v>
      </c>
      <c r="F5600" s="1" t="s">
        <v>18</v>
      </c>
      <c r="G5600" s="1" t="s">
        <v>19</v>
      </c>
      <c r="H5600" s="1" t="s">
        <v>29</v>
      </c>
      <c r="I5600" s="5">
        <v>145</v>
      </c>
      <c r="J5600" s="1" t="s">
        <v>46</v>
      </c>
      <c r="K5600" s="1" t="s">
        <v>47</v>
      </c>
    </row>
    <row r="5601" spans="1:11" ht="13.5" thickBot="1">
      <c r="A5601" s="30">
        <v>45444</v>
      </c>
      <c r="B5601" s="1" t="s">
        <v>13</v>
      </c>
      <c r="C5601" s="1" t="s">
        <v>290</v>
      </c>
      <c r="D5601" s="1" t="s">
        <v>31</v>
      </c>
      <c r="E5601" s="1" t="str">
        <f>+VLOOKUP(D5601,'[1]Exportar Hoja de Trabajo'!$B$2:$F$2549,2,0)</f>
        <v>EL EDEN</v>
      </c>
      <c r="F5601" s="1" t="s">
        <v>23</v>
      </c>
      <c r="G5601" s="1" t="s">
        <v>24</v>
      </c>
      <c r="H5601" s="1" t="s">
        <v>20</v>
      </c>
      <c r="I5601" s="5">
        <v>1</v>
      </c>
      <c r="J5601" s="1" t="s">
        <v>107</v>
      </c>
      <c r="K5601" s="1" t="s">
        <v>108</v>
      </c>
    </row>
    <row r="5602" spans="1:11" ht="13.5" thickBot="1">
      <c r="A5602" s="30">
        <v>45444</v>
      </c>
      <c r="B5602" s="1" t="s">
        <v>13</v>
      </c>
      <c r="C5602" s="1" t="s">
        <v>290</v>
      </c>
      <c r="D5602" s="1" t="s">
        <v>31</v>
      </c>
      <c r="E5602" s="1" t="str">
        <f>+VLOOKUP(D5602,'[1]Exportar Hoja de Trabajo'!$B$2:$F$2549,2,0)</f>
        <v>EL EDEN</v>
      </c>
      <c r="F5602" s="1" t="s">
        <v>27</v>
      </c>
      <c r="G5602" s="1" t="s">
        <v>28</v>
      </c>
      <c r="H5602" s="1" t="s">
        <v>29</v>
      </c>
      <c r="I5602" s="5">
        <v>13</v>
      </c>
      <c r="J5602" s="1" t="s">
        <v>34</v>
      </c>
      <c r="K5602" s="1" t="s">
        <v>35</v>
      </c>
    </row>
    <row r="5603" spans="1:11" ht="13.5" thickBot="1">
      <c r="A5603" s="30">
        <v>45444</v>
      </c>
      <c r="B5603" s="1" t="s">
        <v>13</v>
      </c>
      <c r="C5603" s="1" t="s">
        <v>290</v>
      </c>
      <c r="D5603" s="1" t="s">
        <v>31</v>
      </c>
      <c r="E5603" s="1" t="str">
        <f>+VLOOKUP(D5603,'[1]Exportar Hoja de Trabajo'!$B$2:$F$2549,2,0)</f>
        <v>EL EDEN</v>
      </c>
      <c r="F5603" s="1" t="s">
        <v>27</v>
      </c>
      <c r="G5603" s="1" t="s">
        <v>28</v>
      </c>
      <c r="H5603" s="1" t="s">
        <v>15</v>
      </c>
      <c r="I5603" s="5">
        <v>17</v>
      </c>
      <c r="J5603" s="1" t="s">
        <v>16</v>
      </c>
      <c r="K5603" s="1" t="s">
        <v>17</v>
      </c>
    </row>
    <row r="5604" spans="1:11" ht="13.5" thickBot="1">
      <c r="A5604" s="30">
        <v>45444</v>
      </c>
      <c r="B5604" s="1" t="s">
        <v>13</v>
      </c>
      <c r="C5604" s="1" t="s">
        <v>290</v>
      </c>
      <c r="D5604" s="1" t="s">
        <v>37</v>
      </c>
      <c r="E5604" s="1" t="str">
        <f>+VLOOKUP(D5604,'[1]Exportar Hoja de Trabajo'!$B$2:$F$2549,2,0)</f>
        <v>BARRANQUILLA-E. CORTISSOZ</v>
      </c>
      <c r="F5604" s="1" t="s">
        <v>6</v>
      </c>
      <c r="G5604" s="1" t="s">
        <v>283</v>
      </c>
      <c r="H5604" s="1" t="s">
        <v>15</v>
      </c>
      <c r="I5604" s="5">
        <v>221</v>
      </c>
      <c r="J5604" s="1" t="s">
        <v>25</v>
      </c>
      <c r="K5604" s="1" t="s">
        <v>26</v>
      </c>
    </row>
    <row r="5605" spans="1:11" ht="13.5" thickBot="1">
      <c r="A5605" s="30">
        <v>45444</v>
      </c>
      <c r="B5605" s="1" t="s">
        <v>13</v>
      </c>
      <c r="C5605" s="1" t="s">
        <v>290</v>
      </c>
      <c r="D5605" s="1" t="s">
        <v>37</v>
      </c>
      <c r="E5605" s="1" t="str">
        <f>+VLOOKUP(D5605,'[1]Exportar Hoja de Trabajo'!$B$2:$F$2549,2,0)</f>
        <v>BARRANQUILLA-E. CORTISSOZ</v>
      </c>
      <c r="F5605" s="1" t="s">
        <v>23</v>
      </c>
      <c r="G5605" s="1" t="s">
        <v>24</v>
      </c>
      <c r="H5605" s="1" t="s">
        <v>15</v>
      </c>
      <c r="I5605" s="5">
        <v>68</v>
      </c>
      <c r="J5605" s="1" t="s">
        <v>25</v>
      </c>
      <c r="K5605" s="1" t="s">
        <v>26</v>
      </c>
    </row>
    <row r="5606" spans="1:11" ht="13.5" thickBot="1">
      <c r="A5606" s="30">
        <v>45444</v>
      </c>
      <c r="B5606" s="1" t="s">
        <v>13</v>
      </c>
      <c r="C5606" s="1" t="s">
        <v>290</v>
      </c>
      <c r="D5606" s="1" t="s">
        <v>37</v>
      </c>
      <c r="E5606" s="1" t="str">
        <f>+VLOOKUP(D5606,'[1]Exportar Hoja de Trabajo'!$B$2:$F$2549,2,0)</f>
        <v>BARRANQUILLA-E. CORTISSOZ</v>
      </c>
      <c r="F5606" s="1" t="s">
        <v>23</v>
      </c>
      <c r="G5606" s="1" t="s">
        <v>24</v>
      </c>
      <c r="H5606" s="1" t="s">
        <v>15</v>
      </c>
      <c r="I5606" s="5">
        <v>42</v>
      </c>
      <c r="J5606" s="1" t="s">
        <v>16</v>
      </c>
      <c r="K5606" s="1" t="s">
        <v>17</v>
      </c>
    </row>
    <row r="5607" spans="1:11" ht="13.5" thickBot="1">
      <c r="A5607" s="30">
        <v>45444</v>
      </c>
      <c r="B5607" s="1" t="s">
        <v>13</v>
      </c>
      <c r="C5607" s="1" t="s">
        <v>290</v>
      </c>
      <c r="D5607" s="1" t="s">
        <v>37</v>
      </c>
      <c r="E5607" s="1" t="str">
        <f>+VLOOKUP(D5607,'[1]Exportar Hoja de Trabajo'!$B$2:$F$2549,2,0)</f>
        <v>BARRANQUILLA-E. CORTISSOZ</v>
      </c>
      <c r="F5607" s="1" t="s">
        <v>40</v>
      </c>
      <c r="G5607" s="1" t="s">
        <v>41</v>
      </c>
      <c r="H5607" s="1" t="s">
        <v>15</v>
      </c>
      <c r="I5607" s="5">
        <v>167</v>
      </c>
      <c r="J5607" s="1" t="s">
        <v>16</v>
      </c>
      <c r="K5607" s="1" t="s">
        <v>17</v>
      </c>
    </row>
    <row r="5608" spans="1:11" ht="13.5" thickBot="1">
      <c r="A5608" s="30">
        <v>45444</v>
      </c>
      <c r="B5608" s="1" t="s">
        <v>13</v>
      </c>
      <c r="C5608" s="1" t="s">
        <v>290</v>
      </c>
      <c r="D5608" s="1" t="s">
        <v>44</v>
      </c>
      <c r="E5608" s="1" t="str">
        <f>+VLOOKUP(D5608,'[1]Exportar Hoja de Trabajo'!$B$2:$F$2549,2,0)</f>
        <v>BUCARAMANGA - PALONEGRO</v>
      </c>
      <c r="F5608" s="1" t="s">
        <v>18</v>
      </c>
      <c r="G5608" s="1" t="s">
        <v>19</v>
      </c>
      <c r="H5608" s="1" t="s">
        <v>29</v>
      </c>
      <c r="I5608" s="5">
        <v>370</v>
      </c>
      <c r="J5608" s="1" t="s">
        <v>46</v>
      </c>
      <c r="K5608" s="1" t="s">
        <v>47</v>
      </c>
    </row>
    <row r="5609" spans="1:11" ht="13.5" thickBot="1">
      <c r="A5609" s="30">
        <v>45444</v>
      </c>
      <c r="B5609" s="1" t="s">
        <v>13</v>
      </c>
      <c r="C5609" s="1" t="s">
        <v>290</v>
      </c>
      <c r="D5609" s="1" t="s">
        <v>44</v>
      </c>
      <c r="E5609" s="1" t="str">
        <f>+VLOOKUP(D5609,'[1]Exportar Hoja de Trabajo'!$B$2:$F$2549,2,0)</f>
        <v>BUCARAMANGA - PALONEGRO</v>
      </c>
      <c r="F5609" s="1" t="s">
        <v>23</v>
      </c>
      <c r="G5609" s="1" t="s">
        <v>24</v>
      </c>
      <c r="H5609" s="1" t="s">
        <v>29</v>
      </c>
      <c r="I5609" s="5">
        <v>186</v>
      </c>
      <c r="J5609" s="1" t="s">
        <v>30</v>
      </c>
      <c r="K5609" s="1" t="s">
        <v>488</v>
      </c>
    </row>
    <row r="5610" spans="1:11" ht="13.5" thickBot="1">
      <c r="A5610" s="30">
        <v>45444</v>
      </c>
      <c r="B5610" s="1" t="s">
        <v>13</v>
      </c>
      <c r="C5610" s="1" t="s">
        <v>290</v>
      </c>
      <c r="D5610" s="1" t="s">
        <v>44</v>
      </c>
      <c r="E5610" s="1" t="str">
        <f>+VLOOKUP(D5610,'[1]Exportar Hoja de Trabajo'!$B$2:$F$2549,2,0)</f>
        <v>BUCARAMANGA - PALONEGRO</v>
      </c>
      <c r="F5610" s="1" t="s">
        <v>38</v>
      </c>
      <c r="G5610" s="1" t="s">
        <v>39</v>
      </c>
      <c r="H5610" s="1" t="s">
        <v>45</v>
      </c>
      <c r="I5610" s="5">
        <v>1</v>
      </c>
      <c r="J5610" s="1" t="s">
        <v>46</v>
      </c>
      <c r="K5610" s="1" t="s">
        <v>47</v>
      </c>
    </row>
    <row r="5611" spans="1:11" ht="13.5" thickBot="1">
      <c r="A5611" s="30">
        <v>45444</v>
      </c>
      <c r="B5611" s="1" t="s">
        <v>13</v>
      </c>
      <c r="C5611" s="1" t="s">
        <v>290</v>
      </c>
      <c r="D5611" s="1" t="s">
        <v>44</v>
      </c>
      <c r="E5611" s="1" t="str">
        <f>+VLOOKUP(D5611,'[1]Exportar Hoja de Trabajo'!$B$2:$F$2549,2,0)</f>
        <v>BUCARAMANGA - PALONEGRO</v>
      </c>
      <c r="F5611" s="1" t="s">
        <v>40</v>
      </c>
      <c r="G5611" s="1" t="s">
        <v>41</v>
      </c>
      <c r="H5611" s="1" t="s">
        <v>45</v>
      </c>
      <c r="I5611" s="5">
        <v>26</v>
      </c>
      <c r="J5611" s="1" t="s">
        <v>46</v>
      </c>
      <c r="K5611" s="1" t="s">
        <v>47</v>
      </c>
    </row>
    <row r="5612" spans="1:11" ht="13.5" thickBot="1">
      <c r="A5612" s="30">
        <v>45444</v>
      </c>
      <c r="B5612" s="1" t="s">
        <v>13</v>
      </c>
      <c r="C5612" s="1" t="s">
        <v>290</v>
      </c>
      <c r="D5612" s="1" t="s">
        <v>48</v>
      </c>
      <c r="E5612" s="1" t="str">
        <f>+VLOOKUP(D5612,'[1]Exportar Hoja de Trabajo'!$B$2:$F$2549,2,0)</f>
        <v>CALI - ALFONSO BONILLA ARAGON</v>
      </c>
      <c r="F5612" s="1" t="s">
        <v>32</v>
      </c>
      <c r="G5612" s="1" t="s">
        <v>33</v>
      </c>
      <c r="H5612" s="1" t="s">
        <v>62</v>
      </c>
      <c r="I5612" s="5">
        <v>13</v>
      </c>
      <c r="J5612" s="1" t="s">
        <v>50</v>
      </c>
      <c r="K5612" s="1" t="s">
        <v>51</v>
      </c>
    </row>
    <row r="5613" spans="1:11" ht="13.5" thickBot="1">
      <c r="A5613" s="30">
        <v>45444</v>
      </c>
      <c r="B5613" s="1" t="s">
        <v>13</v>
      </c>
      <c r="C5613" s="1" t="s">
        <v>290</v>
      </c>
      <c r="D5613" s="1" t="s">
        <v>48</v>
      </c>
      <c r="E5613" s="1" t="str">
        <f>+VLOOKUP(D5613,'[1]Exportar Hoja de Trabajo'!$B$2:$F$2549,2,0)</f>
        <v>CALI - ALFONSO BONILLA ARAGON</v>
      </c>
      <c r="F5613" s="1" t="s">
        <v>65</v>
      </c>
      <c r="G5613" s="1" t="s">
        <v>66</v>
      </c>
      <c r="H5613" s="1" t="s">
        <v>45</v>
      </c>
      <c r="I5613" s="5">
        <v>3</v>
      </c>
      <c r="J5613" s="1" t="s">
        <v>46</v>
      </c>
      <c r="K5613" s="1" t="s">
        <v>47</v>
      </c>
    </row>
    <row r="5614" spans="1:11" ht="13.5" thickBot="1">
      <c r="A5614" s="30">
        <v>45444</v>
      </c>
      <c r="B5614" s="1" t="s">
        <v>13</v>
      </c>
      <c r="C5614" s="1" t="s">
        <v>290</v>
      </c>
      <c r="D5614" s="1" t="s">
        <v>48</v>
      </c>
      <c r="E5614" s="1" t="str">
        <f>+VLOOKUP(D5614,'[1]Exportar Hoja de Trabajo'!$B$2:$F$2549,2,0)</f>
        <v>CALI - ALFONSO BONILLA ARAGON</v>
      </c>
      <c r="F5614" s="1" t="s">
        <v>18</v>
      </c>
      <c r="G5614" s="1" t="s">
        <v>19</v>
      </c>
      <c r="H5614" s="1" t="s">
        <v>29</v>
      </c>
      <c r="I5614" s="5">
        <v>2</v>
      </c>
      <c r="J5614" s="1" t="s">
        <v>34</v>
      </c>
      <c r="K5614" s="1" t="s">
        <v>35</v>
      </c>
    </row>
    <row r="5615" spans="1:11" ht="13.5" thickBot="1">
      <c r="A5615" s="30">
        <v>45444</v>
      </c>
      <c r="B5615" s="1" t="s">
        <v>13</v>
      </c>
      <c r="C5615" s="1" t="s">
        <v>290</v>
      </c>
      <c r="D5615" s="1" t="s">
        <v>48</v>
      </c>
      <c r="E5615" s="1" t="str">
        <f>+VLOOKUP(D5615,'[1]Exportar Hoja de Trabajo'!$B$2:$F$2549,2,0)</f>
        <v>CALI - ALFONSO BONILLA ARAGON</v>
      </c>
      <c r="F5615" s="1" t="s">
        <v>23</v>
      </c>
      <c r="G5615" s="1" t="s">
        <v>24</v>
      </c>
      <c r="H5615" s="1" t="s">
        <v>62</v>
      </c>
      <c r="I5615" s="5">
        <v>30</v>
      </c>
      <c r="J5615" s="1" t="s">
        <v>34</v>
      </c>
      <c r="K5615" s="1" t="s">
        <v>35</v>
      </c>
    </row>
    <row r="5616" spans="1:11" ht="13.5" thickBot="1">
      <c r="A5616" s="30">
        <v>45444</v>
      </c>
      <c r="B5616" s="1" t="s">
        <v>13</v>
      </c>
      <c r="C5616" s="1" t="s">
        <v>290</v>
      </c>
      <c r="D5616" s="1" t="s">
        <v>48</v>
      </c>
      <c r="E5616" s="1" t="str">
        <f>+VLOOKUP(D5616,'[1]Exportar Hoja de Trabajo'!$B$2:$F$2549,2,0)</f>
        <v>CALI - ALFONSO BONILLA ARAGON</v>
      </c>
      <c r="F5616" s="1" t="s">
        <v>23</v>
      </c>
      <c r="G5616" s="1" t="s">
        <v>24</v>
      </c>
      <c r="H5616" s="1" t="s">
        <v>15</v>
      </c>
      <c r="I5616" s="5">
        <v>57</v>
      </c>
      <c r="J5616" s="1" t="s">
        <v>16</v>
      </c>
      <c r="K5616" s="1" t="s">
        <v>17</v>
      </c>
    </row>
    <row r="5617" spans="1:11" ht="13.5" thickBot="1">
      <c r="A5617" s="30">
        <v>45444</v>
      </c>
      <c r="B5617" s="1" t="s">
        <v>13</v>
      </c>
      <c r="C5617" s="1" t="s">
        <v>290</v>
      </c>
      <c r="D5617" s="1" t="s">
        <v>48</v>
      </c>
      <c r="E5617" s="1" t="str">
        <f>+VLOOKUP(D5617,'[1]Exportar Hoja de Trabajo'!$B$2:$F$2549,2,0)</f>
        <v>CALI - ALFONSO BONILLA ARAGON</v>
      </c>
      <c r="F5617" s="1" t="s">
        <v>36</v>
      </c>
      <c r="G5617" t="s">
        <v>347</v>
      </c>
      <c r="H5617" s="1" t="s">
        <v>62</v>
      </c>
      <c r="I5617" s="5">
        <v>25</v>
      </c>
      <c r="J5617" s="1" t="s">
        <v>34</v>
      </c>
      <c r="K5617" s="1" t="s">
        <v>35</v>
      </c>
    </row>
    <row r="5618" spans="1:11" ht="13.5" thickBot="1">
      <c r="A5618" s="30">
        <v>45444</v>
      </c>
      <c r="B5618" s="1" t="s">
        <v>13</v>
      </c>
      <c r="C5618" s="1" t="s">
        <v>290</v>
      </c>
      <c r="D5618" s="1" t="s">
        <v>48</v>
      </c>
      <c r="E5618" s="1" t="str">
        <f>+VLOOKUP(D5618,'[1]Exportar Hoja de Trabajo'!$B$2:$F$2549,2,0)</f>
        <v>CALI - ALFONSO BONILLA ARAGON</v>
      </c>
      <c r="F5618" s="1" t="s">
        <v>27</v>
      </c>
      <c r="G5618" s="1" t="s">
        <v>28</v>
      </c>
      <c r="H5618" s="1" t="s">
        <v>49</v>
      </c>
      <c r="I5618" s="5">
        <v>19</v>
      </c>
      <c r="J5618" s="1" t="s">
        <v>50</v>
      </c>
      <c r="K5618" s="1" t="s">
        <v>51</v>
      </c>
    </row>
    <row r="5619" spans="1:11" ht="13.5" thickBot="1">
      <c r="A5619" s="30">
        <v>45444</v>
      </c>
      <c r="B5619" s="1" t="s">
        <v>13</v>
      </c>
      <c r="C5619" s="1" t="s">
        <v>290</v>
      </c>
      <c r="D5619" s="1" t="s">
        <v>48</v>
      </c>
      <c r="E5619" s="1" t="str">
        <f>+VLOOKUP(D5619,'[1]Exportar Hoja de Trabajo'!$B$2:$F$2549,2,0)</f>
        <v>CALI - ALFONSO BONILLA ARAGON</v>
      </c>
      <c r="F5619" s="1" t="s">
        <v>27</v>
      </c>
      <c r="G5619" s="1" t="s">
        <v>28</v>
      </c>
      <c r="H5619" s="1" t="s">
        <v>62</v>
      </c>
      <c r="I5619" s="5">
        <v>13</v>
      </c>
      <c r="J5619" s="1" t="s">
        <v>50</v>
      </c>
      <c r="K5619" s="1" t="s">
        <v>51</v>
      </c>
    </row>
    <row r="5620" spans="1:11" ht="13.5" thickBot="1">
      <c r="A5620" s="30">
        <v>45444</v>
      </c>
      <c r="B5620" s="1" t="s">
        <v>13</v>
      </c>
      <c r="C5620" s="1" t="s">
        <v>290</v>
      </c>
      <c r="D5620" s="1" t="s">
        <v>48</v>
      </c>
      <c r="E5620" s="1" t="str">
        <f>+VLOOKUP(D5620,'[1]Exportar Hoja de Trabajo'!$B$2:$F$2549,2,0)</f>
        <v>CALI - ALFONSO BONILLA ARAGON</v>
      </c>
      <c r="F5620" s="1" t="s">
        <v>27</v>
      </c>
      <c r="G5620" s="1" t="s">
        <v>28</v>
      </c>
      <c r="H5620" s="1" t="s">
        <v>15</v>
      </c>
      <c r="I5620" s="5">
        <v>101</v>
      </c>
      <c r="J5620" s="1" t="s">
        <v>25</v>
      </c>
      <c r="K5620" s="1" t="s">
        <v>26</v>
      </c>
    </row>
    <row r="5621" spans="1:11" ht="13.5" thickBot="1">
      <c r="A5621" s="30">
        <v>45444</v>
      </c>
      <c r="B5621" s="1" t="s">
        <v>13</v>
      </c>
      <c r="C5621" s="1" t="s">
        <v>290</v>
      </c>
      <c r="D5621" s="1" t="s">
        <v>48</v>
      </c>
      <c r="E5621" s="1" t="str">
        <f>+VLOOKUP(D5621,'[1]Exportar Hoja de Trabajo'!$B$2:$F$2549,2,0)</f>
        <v>CALI - ALFONSO BONILLA ARAGON</v>
      </c>
      <c r="F5621" s="1" t="s">
        <v>38</v>
      </c>
      <c r="G5621" s="1" t="s">
        <v>39</v>
      </c>
      <c r="H5621" s="1" t="s">
        <v>62</v>
      </c>
      <c r="I5621" s="5">
        <v>26</v>
      </c>
      <c r="J5621" s="1" t="s">
        <v>34</v>
      </c>
      <c r="K5621" s="1" t="s">
        <v>35</v>
      </c>
    </row>
    <row r="5622" spans="1:11" ht="13.5" thickBot="1">
      <c r="A5622" s="30">
        <v>45444</v>
      </c>
      <c r="B5622" s="1" t="s">
        <v>13</v>
      </c>
      <c r="C5622" s="1" t="s">
        <v>290</v>
      </c>
      <c r="D5622" s="1" t="s">
        <v>48</v>
      </c>
      <c r="E5622" s="1" t="str">
        <f>+VLOOKUP(D5622,'[1]Exportar Hoja de Trabajo'!$B$2:$F$2549,2,0)</f>
        <v>CALI - ALFONSO BONILLA ARAGON</v>
      </c>
      <c r="F5622" s="1" t="s">
        <v>38</v>
      </c>
      <c r="G5622" s="1" t="s">
        <v>39</v>
      </c>
      <c r="H5622" s="1" t="s">
        <v>55</v>
      </c>
      <c r="I5622" s="5">
        <v>12</v>
      </c>
      <c r="J5622" s="1" t="s">
        <v>46</v>
      </c>
      <c r="K5622" s="1" t="s">
        <v>47</v>
      </c>
    </row>
    <row r="5623" spans="1:11" ht="13.5" thickBot="1">
      <c r="A5623" s="30">
        <v>45444</v>
      </c>
      <c r="B5623" s="1" t="s">
        <v>13</v>
      </c>
      <c r="C5623" s="1" t="s">
        <v>290</v>
      </c>
      <c r="D5623" s="1" t="s">
        <v>48</v>
      </c>
      <c r="E5623" s="1" t="str">
        <f>+VLOOKUP(D5623,'[1]Exportar Hoja de Trabajo'!$B$2:$F$2549,2,0)</f>
        <v>CALI - ALFONSO BONILLA ARAGON</v>
      </c>
      <c r="F5623" s="1" t="s">
        <v>59</v>
      </c>
      <c r="G5623" s="1" t="s">
        <v>60</v>
      </c>
      <c r="H5623" s="1" t="s">
        <v>29</v>
      </c>
      <c r="I5623" s="5">
        <v>1</v>
      </c>
      <c r="J5623" s="1" t="s">
        <v>46</v>
      </c>
      <c r="K5623" s="1" t="s">
        <v>47</v>
      </c>
    </row>
    <row r="5624" spans="1:11" ht="13.5" thickBot="1">
      <c r="A5624" s="30">
        <v>45444</v>
      </c>
      <c r="B5624" s="1" t="s">
        <v>13</v>
      </c>
      <c r="C5624" s="1" t="s">
        <v>290</v>
      </c>
      <c r="D5624" s="1" t="s">
        <v>61</v>
      </c>
      <c r="E5624" s="1" t="str">
        <f>+VLOOKUP(D5624,'[1]Exportar Hoja de Trabajo'!$B$2:$F$2549,2,0)</f>
        <v>CARTAGENA - RAFAEL NUÑEZ</v>
      </c>
      <c r="F5624" s="1" t="s">
        <v>6</v>
      </c>
      <c r="G5624" s="1" t="s">
        <v>283</v>
      </c>
      <c r="H5624" s="1" t="s">
        <v>29</v>
      </c>
      <c r="I5624" s="5">
        <v>18</v>
      </c>
      <c r="J5624" s="1" t="s">
        <v>34</v>
      </c>
      <c r="K5624" s="1" t="s">
        <v>35</v>
      </c>
    </row>
    <row r="5625" spans="1:11" ht="13.5" thickBot="1">
      <c r="A5625" s="30">
        <v>45444</v>
      </c>
      <c r="B5625" s="1" t="s">
        <v>13</v>
      </c>
      <c r="C5625" s="1" t="s">
        <v>290</v>
      </c>
      <c r="D5625" s="1" t="s">
        <v>61</v>
      </c>
      <c r="E5625" s="1" t="str">
        <f>+VLOOKUP(D5625,'[1]Exportar Hoja de Trabajo'!$B$2:$F$2549,2,0)</f>
        <v>CARTAGENA - RAFAEL NUÑEZ</v>
      </c>
      <c r="F5625" s="1" t="s">
        <v>6</v>
      </c>
      <c r="G5625" s="1" t="s">
        <v>283</v>
      </c>
      <c r="H5625" s="1" t="s">
        <v>67</v>
      </c>
      <c r="I5625" s="5">
        <v>100</v>
      </c>
      <c r="J5625" s="1" t="s">
        <v>68</v>
      </c>
      <c r="K5625" s="1" t="s">
        <v>69</v>
      </c>
    </row>
    <row r="5626" spans="1:11" ht="13.5" thickBot="1">
      <c r="A5626" s="30">
        <v>45444</v>
      </c>
      <c r="B5626" s="1" t="s">
        <v>13</v>
      </c>
      <c r="C5626" s="1" t="s">
        <v>290</v>
      </c>
      <c r="D5626" s="1" t="s">
        <v>61</v>
      </c>
      <c r="E5626" s="1" t="str">
        <f>+VLOOKUP(D5626,'[1]Exportar Hoja de Trabajo'!$B$2:$F$2549,2,0)</f>
        <v>CARTAGENA - RAFAEL NUÑEZ</v>
      </c>
      <c r="F5626" s="1" t="s">
        <v>6</v>
      </c>
      <c r="G5626" s="1" t="s">
        <v>283</v>
      </c>
      <c r="H5626" s="1" t="s">
        <v>20</v>
      </c>
      <c r="I5626" s="5">
        <v>7</v>
      </c>
      <c r="J5626" s="1" t="s">
        <v>175</v>
      </c>
      <c r="K5626" s="1" t="s">
        <v>176</v>
      </c>
    </row>
    <row r="5627" spans="1:11" ht="13.5" thickBot="1">
      <c r="A5627" s="30">
        <v>45444</v>
      </c>
      <c r="B5627" s="1" t="s">
        <v>13</v>
      </c>
      <c r="C5627" s="1" t="s">
        <v>290</v>
      </c>
      <c r="D5627" s="1" t="s">
        <v>61</v>
      </c>
      <c r="E5627" s="1" t="str">
        <f>+VLOOKUP(D5627,'[1]Exportar Hoja de Trabajo'!$B$2:$F$2549,2,0)</f>
        <v>CARTAGENA - RAFAEL NUÑEZ</v>
      </c>
      <c r="F5627" s="1" t="s">
        <v>23</v>
      </c>
      <c r="G5627" s="1" t="s">
        <v>24</v>
      </c>
      <c r="H5627" s="1" t="s">
        <v>49</v>
      </c>
      <c r="I5627" s="5">
        <v>284</v>
      </c>
      <c r="J5627" s="1" t="s">
        <v>50</v>
      </c>
      <c r="K5627" s="1" t="s">
        <v>51</v>
      </c>
    </row>
    <row r="5628" spans="1:11" ht="13.5" thickBot="1">
      <c r="A5628" s="30">
        <v>45444</v>
      </c>
      <c r="B5628" s="1" t="s">
        <v>13</v>
      </c>
      <c r="C5628" s="1" t="s">
        <v>290</v>
      </c>
      <c r="D5628" s="1" t="s">
        <v>72</v>
      </c>
      <c r="E5628" s="1" t="str">
        <f>+VLOOKUP(D5628,'[1]Exportar Hoja de Trabajo'!$B$2:$F$2549,2,0)</f>
        <v>CAMILO DAZA</v>
      </c>
      <c r="F5628" s="1" t="s">
        <v>23</v>
      </c>
      <c r="G5628" s="1" t="s">
        <v>24</v>
      </c>
      <c r="H5628" s="1" t="s">
        <v>45</v>
      </c>
      <c r="I5628" s="5">
        <v>24</v>
      </c>
      <c r="J5628" s="1" t="s">
        <v>46</v>
      </c>
      <c r="K5628" s="1" t="s">
        <v>47</v>
      </c>
    </row>
    <row r="5629" spans="1:11" ht="13.5" thickBot="1">
      <c r="A5629" s="30">
        <v>45444</v>
      </c>
      <c r="B5629" s="1" t="s">
        <v>13</v>
      </c>
      <c r="C5629" s="1" t="s">
        <v>290</v>
      </c>
      <c r="D5629" s="1" t="s">
        <v>61</v>
      </c>
      <c r="E5629" s="1" t="str">
        <f>+VLOOKUP(D5629,'[1]Exportar Hoja de Trabajo'!$B$2:$F$2549,2,0)</f>
        <v>CARTAGENA - RAFAEL NUÑEZ</v>
      </c>
      <c r="F5629" s="1" t="s">
        <v>36</v>
      </c>
      <c r="G5629" t="s">
        <v>347</v>
      </c>
      <c r="H5629" s="1" t="s">
        <v>15</v>
      </c>
      <c r="I5629" s="5">
        <v>1</v>
      </c>
      <c r="J5629" s="1" t="s">
        <v>25</v>
      </c>
      <c r="K5629" s="1" t="s">
        <v>26</v>
      </c>
    </row>
    <row r="5630" spans="1:11" ht="13.5" thickBot="1">
      <c r="A5630" s="30">
        <v>45444</v>
      </c>
      <c r="B5630" s="1" t="s">
        <v>13</v>
      </c>
      <c r="C5630" s="1" t="s">
        <v>290</v>
      </c>
      <c r="D5630" s="1" t="s">
        <v>61</v>
      </c>
      <c r="E5630" s="1" t="str">
        <f>+VLOOKUP(D5630,'[1]Exportar Hoja de Trabajo'!$B$2:$F$2549,2,0)</f>
        <v>CARTAGENA - RAFAEL NUÑEZ</v>
      </c>
      <c r="F5630" s="1" t="s">
        <v>36</v>
      </c>
      <c r="G5630" t="s">
        <v>347</v>
      </c>
      <c r="H5630" s="1" t="s">
        <v>15</v>
      </c>
      <c r="I5630" s="5">
        <v>13</v>
      </c>
      <c r="J5630" s="1" t="s">
        <v>70</v>
      </c>
      <c r="K5630" s="1" t="s">
        <v>71</v>
      </c>
    </row>
    <row r="5631" spans="1:11" ht="13.5" thickBot="1">
      <c r="A5631" s="30">
        <v>45444</v>
      </c>
      <c r="B5631" s="1" t="s">
        <v>13</v>
      </c>
      <c r="C5631" s="1" t="s">
        <v>290</v>
      </c>
      <c r="D5631" s="1" t="s">
        <v>61</v>
      </c>
      <c r="E5631" s="1" t="str">
        <f>+VLOOKUP(D5631,'[1]Exportar Hoja de Trabajo'!$B$2:$F$2549,2,0)</f>
        <v>CARTAGENA - RAFAEL NUÑEZ</v>
      </c>
      <c r="F5631" s="1" t="s">
        <v>27</v>
      </c>
      <c r="G5631" s="1" t="s">
        <v>28</v>
      </c>
      <c r="H5631" s="1" t="s">
        <v>49</v>
      </c>
      <c r="I5631" s="5">
        <v>2</v>
      </c>
      <c r="J5631" s="1" t="s">
        <v>50</v>
      </c>
      <c r="K5631" s="1" t="s">
        <v>51</v>
      </c>
    </row>
    <row r="5632" spans="1:11" ht="13.5" thickBot="1">
      <c r="A5632" s="30">
        <v>45444</v>
      </c>
      <c r="B5632" s="1" t="s">
        <v>13</v>
      </c>
      <c r="C5632" s="1" t="s">
        <v>290</v>
      </c>
      <c r="D5632" s="1" t="s">
        <v>61</v>
      </c>
      <c r="E5632" s="1" t="str">
        <f>+VLOOKUP(D5632,'[1]Exportar Hoja de Trabajo'!$B$2:$F$2549,2,0)</f>
        <v>CARTAGENA - RAFAEL NUÑEZ</v>
      </c>
      <c r="F5632" s="1" t="s">
        <v>27</v>
      </c>
      <c r="G5632" s="1" t="s">
        <v>28</v>
      </c>
      <c r="H5632" s="1" t="s">
        <v>15</v>
      </c>
      <c r="I5632" s="5">
        <v>60</v>
      </c>
      <c r="J5632" s="1" t="s">
        <v>42</v>
      </c>
      <c r="K5632" s="1" t="s">
        <v>43</v>
      </c>
    </row>
    <row r="5633" spans="1:11" ht="13.5" thickBot="1">
      <c r="A5633" s="30">
        <v>45444</v>
      </c>
      <c r="B5633" s="1" t="s">
        <v>13</v>
      </c>
      <c r="C5633" s="1" t="s">
        <v>290</v>
      </c>
      <c r="D5633" s="1" t="s">
        <v>61</v>
      </c>
      <c r="E5633" s="1" t="str">
        <f>+VLOOKUP(D5633,'[1]Exportar Hoja de Trabajo'!$B$2:$F$2549,2,0)</f>
        <v>CARTAGENA - RAFAEL NUÑEZ</v>
      </c>
      <c r="F5633" s="1" t="s">
        <v>59</v>
      </c>
      <c r="G5633" s="1" t="s">
        <v>60</v>
      </c>
      <c r="H5633" s="1" t="s">
        <v>67</v>
      </c>
      <c r="I5633" s="5">
        <v>14</v>
      </c>
      <c r="J5633" s="1" t="s">
        <v>68</v>
      </c>
      <c r="K5633" s="1" t="s">
        <v>69</v>
      </c>
    </row>
    <row r="5634" spans="1:11" ht="13.5" thickBot="1">
      <c r="A5634" s="30">
        <v>45444</v>
      </c>
      <c r="B5634" s="1" t="s">
        <v>13</v>
      </c>
      <c r="C5634" s="1" t="s">
        <v>290</v>
      </c>
      <c r="D5634" s="1" t="s">
        <v>72</v>
      </c>
      <c r="E5634" s="1" t="str">
        <f>+VLOOKUP(D5634,'[1]Exportar Hoja de Trabajo'!$B$2:$F$2549,2,0)</f>
        <v>CAMILO DAZA</v>
      </c>
      <c r="F5634" s="1" t="s">
        <v>32</v>
      </c>
      <c r="G5634" s="1" t="s">
        <v>33</v>
      </c>
      <c r="H5634" s="1" t="s">
        <v>29</v>
      </c>
      <c r="I5634" s="5">
        <v>64</v>
      </c>
      <c r="J5634" s="1" t="s">
        <v>30</v>
      </c>
      <c r="K5634" s="1" t="s">
        <v>488</v>
      </c>
    </row>
    <row r="5635" spans="1:11" ht="13.5" thickBot="1">
      <c r="A5635" s="30">
        <v>45444</v>
      </c>
      <c r="B5635" s="1" t="s">
        <v>13</v>
      </c>
      <c r="C5635" s="1" t="s">
        <v>290</v>
      </c>
      <c r="D5635" s="1" t="s">
        <v>72</v>
      </c>
      <c r="E5635" s="1" t="str">
        <f>+VLOOKUP(D5635,'[1]Exportar Hoja de Trabajo'!$B$2:$F$2549,2,0)</f>
        <v>CAMILO DAZA</v>
      </c>
      <c r="F5635" s="1" t="s">
        <v>32</v>
      </c>
      <c r="G5635" s="1" t="s">
        <v>33</v>
      </c>
      <c r="H5635" s="1" t="s">
        <v>15</v>
      </c>
      <c r="I5635" s="5">
        <v>17</v>
      </c>
      <c r="J5635" s="1" t="s">
        <v>25</v>
      </c>
      <c r="K5635" s="1" t="s">
        <v>26</v>
      </c>
    </row>
    <row r="5636" spans="1:11" ht="13.5" thickBot="1">
      <c r="A5636" s="30">
        <v>45444</v>
      </c>
      <c r="B5636" s="1" t="s">
        <v>13</v>
      </c>
      <c r="C5636" s="1" t="s">
        <v>290</v>
      </c>
      <c r="D5636" s="1" t="s">
        <v>72</v>
      </c>
      <c r="E5636" s="1" t="str">
        <f>+VLOOKUP(D5636,'[1]Exportar Hoja de Trabajo'!$B$2:$F$2549,2,0)</f>
        <v>CAMILO DAZA</v>
      </c>
      <c r="F5636" s="1" t="s">
        <v>18</v>
      </c>
      <c r="G5636" s="1" t="s">
        <v>19</v>
      </c>
      <c r="H5636" s="1" t="s">
        <v>29</v>
      </c>
      <c r="I5636" s="5">
        <v>293</v>
      </c>
      <c r="J5636" s="1" t="s">
        <v>46</v>
      </c>
      <c r="K5636" s="1" t="s">
        <v>47</v>
      </c>
    </row>
    <row r="5637" spans="1:11" ht="13.5" thickBot="1">
      <c r="A5637" s="30">
        <v>45444</v>
      </c>
      <c r="B5637" s="1" t="s">
        <v>13</v>
      </c>
      <c r="C5637" s="1" t="s">
        <v>290</v>
      </c>
      <c r="D5637" s="1" t="s">
        <v>72</v>
      </c>
      <c r="E5637" s="1" t="str">
        <f>+VLOOKUP(D5637,'[1]Exportar Hoja de Trabajo'!$B$2:$F$2549,2,0)</f>
        <v>CAMILO DAZA</v>
      </c>
      <c r="F5637" s="1" t="s">
        <v>18</v>
      </c>
      <c r="G5637" s="1" t="s">
        <v>19</v>
      </c>
      <c r="H5637" s="1" t="s">
        <v>49</v>
      </c>
      <c r="I5637" s="5">
        <v>30</v>
      </c>
      <c r="J5637" s="1" t="s">
        <v>50</v>
      </c>
      <c r="K5637" s="1" t="s">
        <v>51</v>
      </c>
    </row>
    <row r="5638" spans="1:11" ht="13.5" thickBot="1">
      <c r="A5638" s="30">
        <v>45444</v>
      </c>
      <c r="B5638" s="1" t="s">
        <v>13</v>
      </c>
      <c r="C5638" s="1" t="s">
        <v>290</v>
      </c>
      <c r="D5638" s="1" t="s">
        <v>72</v>
      </c>
      <c r="E5638" s="1" t="str">
        <f>+VLOOKUP(D5638,'[1]Exportar Hoja de Trabajo'!$B$2:$F$2549,2,0)</f>
        <v>CAMILO DAZA</v>
      </c>
      <c r="F5638" s="1" t="s">
        <v>27</v>
      </c>
      <c r="G5638" s="1" t="s">
        <v>28</v>
      </c>
      <c r="H5638" s="1" t="s">
        <v>15</v>
      </c>
      <c r="I5638" s="5">
        <v>17</v>
      </c>
      <c r="J5638" s="1" t="s">
        <v>25</v>
      </c>
      <c r="K5638" s="1" t="s">
        <v>26</v>
      </c>
    </row>
    <row r="5639" spans="1:11" ht="13.5" thickBot="1">
      <c r="A5639" s="30">
        <v>45444</v>
      </c>
      <c r="B5639" s="1" t="s">
        <v>13</v>
      </c>
      <c r="C5639" s="1" t="s">
        <v>290</v>
      </c>
      <c r="D5639" s="1" t="s">
        <v>73</v>
      </c>
      <c r="E5639" s="1" t="str">
        <f>+VLOOKUP(D5639,'[1]Exportar Hoja de Trabajo'!$B$2:$F$2549,2,0)</f>
        <v>EL YOPAL</v>
      </c>
      <c r="F5639" s="1" t="s">
        <v>18</v>
      </c>
      <c r="G5639" s="1" t="s">
        <v>19</v>
      </c>
      <c r="H5639" s="1" t="s">
        <v>29</v>
      </c>
      <c r="I5639" s="5">
        <v>17</v>
      </c>
      <c r="J5639" s="1" t="s">
        <v>30</v>
      </c>
      <c r="K5639" s="1" t="s">
        <v>488</v>
      </c>
    </row>
    <row r="5640" spans="1:11" ht="13.5" thickBot="1">
      <c r="A5640" s="30">
        <v>45444</v>
      </c>
      <c r="B5640" s="1" t="s">
        <v>13</v>
      </c>
      <c r="C5640" s="1" t="s">
        <v>290</v>
      </c>
      <c r="D5640" s="1" t="s">
        <v>74</v>
      </c>
      <c r="E5640" s="1" t="str">
        <f>+VLOOKUP(D5640,'[1]Exportar Hoja de Trabajo'!$B$2:$F$2549,2,0)</f>
        <v>PERALES</v>
      </c>
      <c r="F5640" s="1" t="s">
        <v>32</v>
      </c>
      <c r="G5640" s="1" t="s">
        <v>33</v>
      </c>
      <c r="H5640" s="1" t="s">
        <v>45</v>
      </c>
      <c r="I5640" s="5">
        <v>7</v>
      </c>
      <c r="J5640" s="1" t="s">
        <v>46</v>
      </c>
      <c r="K5640" s="1" t="s">
        <v>47</v>
      </c>
    </row>
    <row r="5641" spans="1:11" ht="13.5" thickBot="1">
      <c r="A5641" s="30">
        <v>45444</v>
      </c>
      <c r="B5641" s="1" t="s">
        <v>13</v>
      </c>
      <c r="C5641" s="1" t="s">
        <v>290</v>
      </c>
      <c r="D5641" s="1" t="s">
        <v>74</v>
      </c>
      <c r="E5641" s="1" t="str">
        <f>+VLOOKUP(D5641,'[1]Exportar Hoja de Trabajo'!$B$2:$F$2549,2,0)</f>
        <v>PERALES</v>
      </c>
      <c r="F5641" s="1" t="s">
        <v>32</v>
      </c>
      <c r="G5641" s="1" t="s">
        <v>33</v>
      </c>
      <c r="H5641" s="1" t="s">
        <v>29</v>
      </c>
      <c r="I5641" s="5">
        <v>30</v>
      </c>
      <c r="J5641" s="1" t="s">
        <v>30</v>
      </c>
      <c r="K5641" s="1" t="s">
        <v>488</v>
      </c>
    </row>
    <row r="5642" spans="1:11" ht="13.5" thickBot="1">
      <c r="A5642" s="30">
        <v>45444</v>
      </c>
      <c r="B5642" s="1" t="s">
        <v>13</v>
      </c>
      <c r="C5642" s="1" t="s">
        <v>290</v>
      </c>
      <c r="D5642" s="1" t="s">
        <v>74</v>
      </c>
      <c r="E5642" s="1" t="str">
        <f>+VLOOKUP(D5642,'[1]Exportar Hoja de Trabajo'!$B$2:$F$2549,2,0)</f>
        <v>PERALES</v>
      </c>
      <c r="F5642" s="1" t="s">
        <v>18</v>
      </c>
      <c r="G5642" s="1" t="s">
        <v>19</v>
      </c>
      <c r="H5642" s="1" t="s">
        <v>29</v>
      </c>
      <c r="I5642" s="5">
        <v>30</v>
      </c>
      <c r="J5642" s="1" t="s">
        <v>30</v>
      </c>
      <c r="K5642" s="1" t="s">
        <v>488</v>
      </c>
    </row>
    <row r="5643" spans="1:11" ht="13.5" thickBot="1">
      <c r="A5643" s="30">
        <v>45444</v>
      </c>
      <c r="B5643" s="1" t="s">
        <v>13</v>
      </c>
      <c r="C5643" s="1" t="s">
        <v>290</v>
      </c>
      <c r="D5643" s="1" t="s">
        <v>124</v>
      </c>
      <c r="E5643" s="1" t="str">
        <f>+VLOOKUP(D5643,'[1]Exportar Hoja de Trabajo'!$B$2:$F$2549,2,0)</f>
        <v>LETICIA-ALFREDO VASQUEZ COBO</v>
      </c>
      <c r="F5643" s="1" t="s">
        <v>23</v>
      </c>
      <c r="G5643" s="1" t="s">
        <v>24</v>
      </c>
      <c r="H5643" s="1" t="s">
        <v>29</v>
      </c>
      <c r="I5643" s="5">
        <v>60</v>
      </c>
      <c r="J5643" s="1" t="s">
        <v>30</v>
      </c>
      <c r="K5643" s="1" t="s">
        <v>488</v>
      </c>
    </row>
    <row r="5644" spans="1:11" ht="13.5" thickBot="1">
      <c r="A5644" s="30">
        <v>45444</v>
      </c>
      <c r="B5644" s="1" t="s">
        <v>13</v>
      </c>
      <c r="C5644" s="1" t="s">
        <v>290</v>
      </c>
      <c r="D5644" s="1" t="s">
        <v>76</v>
      </c>
      <c r="E5644" s="1" t="str">
        <f>+VLOOKUP(D5644,'[1]Exportar Hoja de Trabajo'!$B$2:$F$2549,2,0)</f>
        <v>RIONEGRO - JOSE M. CORDOVA</v>
      </c>
      <c r="F5644" s="1" t="s">
        <v>32</v>
      </c>
      <c r="G5644" s="1" t="s">
        <v>33</v>
      </c>
      <c r="H5644" s="1" t="s">
        <v>45</v>
      </c>
      <c r="I5644" s="5">
        <v>1</v>
      </c>
      <c r="J5644" s="1" t="s">
        <v>82</v>
      </c>
      <c r="K5644" s="1" t="s">
        <v>83</v>
      </c>
    </row>
    <row r="5645" spans="1:11" ht="13.5" thickBot="1">
      <c r="A5645" s="30">
        <v>45444</v>
      </c>
      <c r="B5645" s="1" t="s">
        <v>13</v>
      </c>
      <c r="C5645" s="1" t="s">
        <v>290</v>
      </c>
      <c r="D5645" s="1" t="s">
        <v>76</v>
      </c>
      <c r="E5645" s="1" t="str">
        <f>+VLOOKUP(D5645,'[1]Exportar Hoja de Trabajo'!$B$2:$F$2549,2,0)</f>
        <v>RIONEGRO - JOSE M. CORDOVA</v>
      </c>
      <c r="F5645" s="1" t="s">
        <v>32</v>
      </c>
      <c r="G5645" s="1" t="s">
        <v>33</v>
      </c>
      <c r="H5645" s="1" t="s">
        <v>29</v>
      </c>
      <c r="I5645" s="5">
        <v>67</v>
      </c>
      <c r="J5645" s="1" t="s">
        <v>34</v>
      </c>
      <c r="K5645" s="1" t="s">
        <v>35</v>
      </c>
    </row>
    <row r="5646" spans="1:11" ht="13.5" thickBot="1">
      <c r="A5646" s="30">
        <v>45444</v>
      </c>
      <c r="B5646" s="1" t="s">
        <v>13</v>
      </c>
      <c r="C5646" s="1" t="s">
        <v>290</v>
      </c>
      <c r="D5646" s="1" t="s">
        <v>76</v>
      </c>
      <c r="E5646" s="1" t="str">
        <f>+VLOOKUP(D5646,'[1]Exportar Hoja de Trabajo'!$B$2:$F$2549,2,0)</f>
        <v>RIONEGRO - JOSE M. CORDOVA</v>
      </c>
      <c r="F5646" s="1" t="s">
        <v>6</v>
      </c>
      <c r="G5646" s="1" t="s">
        <v>283</v>
      </c>
      <c r="H5646" s="1" t="s">
        <v>29</v>
      </c>
      <c r="I5646" s="5">
        <v>10</v>
      </c>
      <c r="J5646" s="1" t="s">
        <v>131</v>
      </c>
      <c r="K5646" s="1" t="s">
        <v>132</v>
      </c>
    </row>
    <row r="5647" spans="1:11" ht="13.5" thickBot="1">
      <c r="A5647" s="30">
        <v>45444</v>
      </c>
      <c r="B5647" s="1" t="s">
        <v>13</v>
      </c>
      <c r="C5647" s="1" t="s">
        <v>290</v>
      </c>
      <c r="D5647" s="1" t="s">
        <v>76</v>
      </c>
      <c r="E5647" s="1" t="str">
        <f>+VLOOKUP(D5647,'[1]Exportar Hoja de Trabajo'!$B$2:$F$2549,2,0)</f>
        <v>RIONEGRO - JOSE M. CORDOVA</v>
      </c>
      <c r="F5647" s="1" t="s">
        <v>6</v>
      </c>
      <c r="G5647" s="1" t="s">
        <v>283</v>
      </c>
      <c r="H5647" s="1" t="s">
        <v>55</v>
      </c>
      <c r="I5647" s="5">
        <v>49</v>
      </c>
      <c r="J5647" s="1" t="s">
        <v>46</v>
      </c>
      <c r="K5647" s="1" t="s">
        <v>47</v>
      </c>
    </row>
    <row r="5648" spans="1:11" ht="13.5" thickBot="1">
      <c r="A5648" s="30">
        <v>45444</v>
      </c>
      <c r="B5648" s="1" t="s">
        <v>13</v>
      </c>
      <c r="C5648" s="1" t="s">
        <v>290</v>
      </c>
      <c r="D5648" s="1" t="s">
        <v>76</v>
      </c>
      <c r="E5648" s="1" t="str">
        <f>+VLOOKUP(D5648,'[1]Exportar Hoja de Trabajo'!$B$2:$F$2549,2,0)</f>
        <v>RIONEGRO - JOSE M. CORDOVA</v>
      </c>
      <c r="F5648" s="1" t="s">
        <v>18</v>
      </c>
      <c r="G5648" s="1" t="s">
        <v>19</v>
      </c>
      <c r="H5648" s="1" t="s">
        <v>45</v>
      </c>
      <c r="I5648" s="5">
        <v>1</v>
      </c>
      <c r="J5648" s="1" t="s">
        <v>30</v>
      </c>
      <c r="K5648" s="1" t="s">
        <v>488</v>
      </c>
    </row>
    <row r="5649" spans="1:11" ht="13.5" thickBot="1">
      <c r="A5649" s="30">
        <v>45444</v>
      </c>
      <c r="B5649" s="1" t="s">
        <v>13</v>
      </c>
      <c r="C5649" s="1" t="s">
        <v>290</v>
      </c>
      <c r="D5649" s="1" t="s">
        <v>76</v>
      </c>
      <c r="E5649" s="1" t="str">
        <f>+VLOOKUP(D5649,'[1]Exportar Hoja de Trabajo'!$B$2:$F$2549,2,0)</f>
        <v>RIONEGRO - JOSE M. CORDOVA</v>
      </c>
      <c r="F5649" s="1" t="s">
        <v>18</v>
      </c>
      <c r="G5649" s="1" t="s">
        <v>19</v>
      </c>
      <c r="H5649" s="1" t="s">
        <v>45</v>
      </c>
      <c r="I5649" s="5">
        <v>17</v>
      </c>
      <c r="J5649" s="1" t="s">
        <v>34</v>
      </c>
      <c r="K5649" s="1" t="s">
        <v>35</v>
      </c>
    </row>
    <row r="5650" spans="1:11" ht="13.5" thickBot="1">
      <c r="A5650" s="30">
        <v>45444</v>
      </c>
      <c r="B5650" s="1" t="s">
        <v>13</v>
      </c>
      <c r="C5650" s="1" t="s">
        <v>290</v>
      </c>
      <c r="D5650" s="1" t="s">
        <v>76</v>
      </c>
      <c r="E5650" s="1" t="str">
        <f>+VLOOKUP(D5650,'[1]Exportar Hoja de Trabajo'!$B$2:$F$2549,2,0)</f>
        <v>RIONEGRO - JOSE M. CORDOVA</v>
      </c>
      <c r="F5650" s="1" t="s">
        <v>18</v>
      </c>
      <c r="G5650" s="1" t="s">
        <v>19</v>
      </c>
      <c r="H5650" s="1" t="s">
        <v>45</v>
      </c>
      <c r="I5650" s="5">
        <v>1</v>
      </c>
      <c r="J5650" s="1" t="s">
        <v>82</v>
      </c>
      <c r="K5650" s="1" t="s">
        <v>83</v>
      </c>
    </row>
    <row r="5651" spans="1:11" ht="13.5" thickBot="1">
      <c r="A5651" s="30">
        <v>45444</v>
      </c>
      <c r="B5651" s="1" t="s">
        <v>13</v>
      </c>
      <c r="C5651" s="1" t="s">
        <v>290</v>
      </c>
      <c r="D5651" s="1" t="s">
        <v>76</v>
      </c>
      <c r="E5651" s="1" t="str">
        <f>+VLOOKUP(D5651,'[1]Exportar Hoja de Trabajo'!$B$2:$F$2549,2,0)</f>
        <v>RIONEGRO - JOSE M. CORDOVA</v>
      </c>
      <c r="F5651" s="1" t="s">
        <v>18</v>
      </c>
      <c r="G5651" s="1" t="s">
        <v>19</v>
      </c>
      <c r="H5651" s="1" t="s">
        <v>29</v>
      </c>
      <c r="I5651" s="5">
        <v>30</v>
      </c>
      <c r="J5651" s="1" t="s">
        <v>109</v>
      </c>
      <c r="K5651" s="1" t="s">
        <v>110</v>
      </c>
    </row>
    <row r="5652" spans="1:11" ht="13.5" thickBot="1">
      <c r="A5652" s="30">
        <v>45444</v>
      </c>
      <c r="B5652" s="1" t="s">
        <v>13</v>
      </c>
      <c r="C5652" s="1" t="s">
        <v>290</v>
      </c>
      <c r="D5652" s="1" t="s">
        <v>76</v>
      </c>
      <c r="E5652" s="1" t="str">
        <f>+VLOOKUP(D5652,'[1]Exportar Hoja de Trabajo'!$B$2:$F$2549,2,0)</f>
        <v>RIONEGRO - JOSE M. CORDOVA</v>
      </c>
      <c r="F5652" s="1" t="s">
        <v>18</v>
      </c>
      <c r="G5652" s="1" t="s">
        <v>19</v>
      </c>
      <c r="H5652" s="1" t="s">
        <v>15</v>
      </c>
      <c r="I5652" s="5">
        <v>41</v>
      </c>
      <c r="J5652" s="1" t="s">
        <v>160</v>
      </c>
      <c r="K5652" s="1" t="s">
        <v>161</v>
      </c>
    </row>
    <row r="5653" spans="1:11" ht="13.5" thickBot="1">
      <c r="A5653" s="30">
        <v>45444</v>
      </c>
      <c r="B5653" s="1" t="s">
        <v>13</v>
      </c>
      <c r="C5653" s="1" t="s">
        <v>290</v>
      </c>
      <c r="D5653" s="1" t="s">
        <v>76</v>
      </c>
      <c r="E5653" s="1" t="str">
        <f>+VLOOKUP(D5653,'[1]Exportar Hoja de Trabajo'!$B$2:$F$2549,2,0)</f>
        <v>RIONEGRO - JOSE M. CORDOVA</v>
      </c>
      <c r="F5653" s="1" t="s">
        <v>18</v>
      </c>
      <c r="G5653" s="1" t="s">
        <v>19</v>
      </c>
      <c r="H5653" s="1" t="s">
        <v>15</v>
      </c>
      <c r="I5653" s="5">
        <v>264</v>
      </c>
      <c r="J5653" s="1" t="s">
        <v>25</v>
      </c>
      <c r="K5653" s="1" t="s">
        <v>26</v>
      </c>
    </row>
    <row r="5654" spans="1:11" ht="13.5" thickBot="1">
      <c r="A5654" s="30">
        <v>45444</v>
      </c>
      <c r="B5654" s="1" t="s">
        <v>13</v>
      </c>
      <c r="C5654" s="1" t="s">
        <v>290</v>
      </c>
      <c r="D5654" s="1" t="s">
        <v>76</v>
      </c>
      <c r="E5654" s="1" t="str">
        <f>+VLOOKUP(D5654,'[1]Exportar Hoja de Trabajo'!$B$2:$F$2549,2,0)</f>
        <v>RIONEGRO - JOSE M. CORDOVA</v>
      </c>
      <c r="F5654" s="1" t="s">
        <v>23</v>
      </c>
      <c r="G5654" s="1" t="s">
        <v>24</v>
      </c>
      <c r="H5654" s="1" t="s">
        <v>45</v>
      </c>
      <c r="I5654" s="5">
        <v>17</v>
      </c>
      <c r="J5654" s="1" t="s">
        <v>34</v>
      </c>
      <c r="K5654" s="1" t="s">
        <v>35</v>
      </c>
    </row>
    <row r="5655" spans="1:11" ht="13.5" thickBot="1">
      <c r="A5655" s="30">
        <v>45444</v>
      </c>
      <c r="B5655" s="1" t="s">
        <v>13</v>
      </c>
      <c r="C5655" s="1" t="s">
        <v>290</v>
      </c>
      <c r="D5655" s="1" t="s">
        <v>76</v>
      </c>
      <c r="E5655" s="1" t="str">
        <f>+VLOOKUP(D5655,'[1]Exportar Hoja de Trabajo'!$B$2:$F$2549,2,0)</f>
        <v>RIONEGRO - JOSE M. CORDOVA</v>
      </c>
      <c r="F5655" s="1" t="s">
        <v>23</v>
      </c>
      <c r="G5655" s="1" t="s">
        <v>24</v>
      </c>
      <c r="H5655" s="1" t="s">
        <v>29</v>
      </c>
      <c r="I5655" s="5">
        <v>15</v>
      </c>
      <c r="J5655" s="1" t="s">
        <v>77</v>
      </c>
      <c r="K5655" s="1" t="s">
        <v>78</v>
      </c>
    </row>
    <row r="5656" spans="1:11" ht="13.5" thickBot="1">
      <c r="A5656" s="30">
        <v>45444</v>
      </c>
      <c r="B5656" s="1" t="s">
        <v>13</v>
      </c>
      <c r="C5656" s="1" t="s">
        <v>290</v>
      </c>
      <c r="D5656" s="1" t="s">
        <v>76</v>
      </c>
      <c r="E5656" s="1" t="str">
        <f>+VLOOKUP(D5656,'[1]Exportar Hoja de Trabajo'!$B$2:$F$2549,2,0)</f>
        <v>RIONEGRO - JOSE M. CORDOVA</v>
      </c>
      <c r="F5656" s="1" t="s">
        <v>23</v>
      </c>
      <c r="G5656" s="1" t="s">
        <v>24</v>
      </c>
      <c r="H5656" s="1" t="s">
        <v>67</v>
      </c>
      <c r="I5656" s="5">
        <v>30</v>
      </c>
      <c r="J5656" s="1" t="s">
        <v>68</v>
      </c>
      <c r="K5656" s="1" t="s">
        <v>69</v>
      </c>
    </row>
    <row r="5657" spans="1:11" ht="13.5" thickBot="1">
      <c r="A5657" s="30">
        <v>45444</v>
      </c>
      <c r="B5657" s="1" t="s">
        <v>13</v>
      </c>
      <c r="C5657" s="1" t="s">
        <v>290</v>
      </c>
      <c r="D5657" s="1" t="s">
        <v>76</v>
      </c>
      <c r="E5657" s="1" t="str">
        <f>+VLOOKUP(D5657,'[1]Exportar Hoja de Trabajo'!$B$2:$F$2549,2,0)</f>
        <v>RIONEGRO - JOSE M. CORDOVA</v>
      </c>
      <c r="F5657" s="1" t="s">
        <v>23</v>
      </c>
      <c r="G5657" s="1" t="s">
        <v>24</v>
      </c>
      <c r="H5657" s="1" t="s">
        <v>126</v>
      </c>
      <c r="I5657" s="5">
        <v>6</v>
      </c>
      <c r="J5657" s="1" t="s">
        <v>127</v>
      </c>
      <c r="K5657" s="1" t="s">
        <v>128</v>
      </c>
    </row>
    <row r="5658" spans="1:11" ht="13.5" thickBot="1">
      <c r="A5658" s="30">
        <v>45444</v>
      </c>
      <c r="B5658" s="1" t="s">
        <v>13</v>
      </c>
      <c r="C5658" s="1" t="s">
        <v>290</v>
      </c>
      <c r="D5658" s="1" t="s">
        <v>76</v>
      </c>
      <c r="E5658" s="1" t="str">
        <f>+VLOOKUP(D5658,'[1]Exportar Hoja de Trabajo'!$B$2:$F$2549,2,0)</f>
        <v>RIONEGRO - JOSE M. CORDOVA</v>
      </c>
      <c r="F5658" s="1" t="s">
        <v>36</v>
      </c>
      <c r="G5658" t="s">
        <v>347</v>
      </c>
      <c r="H5658" s="1" t="s">
        <v>45</v>
      </c>
      <c r="I5658" s="5">
        <v>6</v>
      </c>
      <c r="J5658" s="1" t="s">
        <v>46</v>
      </c>
      <c r="K5658" s="1" t="s">
        <v>47</v>
      </c>
    </row>
    <row r="5659" spans="1:11" ht="13.5" thickBot="1">
      <c r="A5659" s="30">
        <v>45444</v>
      </c>
      <c r="B5659" s="1" t="s">
        <v>13</v>
      </c>
      <c r="C5659" s="1" t="s">
        <v>290</v>
      </c>
      <c r="D5659" s="1" t="s">
        <v>76</v>
      </c>
      <c r="E5659" s="1" t="str">
        <f>+VLOOKUP(D5659,'[1]Exportar Hoja de Trabajo'!$B$2:$F$2549,2,0)</f>
        <v>RIONEGRO - JOSE M. CORDOVA</v>
      </c>
      <c r="F5659" s="1" t="s">
        <v>36</v>
      </c>
      <c r="G5659" t="s">
        <v>347</v>
      </c>
      <c r="H5659" s="1" t="s">
        <v>29</v>
      </c>
      <c r="I5659" s="5">
        <v>484</v>
      </c>
      <c r="J5659" s="1" t="s">
        <v>46</v>
      </c>
      <c r="K5659" s="1" t="s">
        <v>47</v>
      </c>
    </row>
    <row r="5660" spans="1:11" ht="13.5" thickBot="1">
      <c r="A5660" s="30">
        <v>45444</v>
      </c>
      <c r="B5660" s="1" t="s">
        <v>13</v>
      </c>
      <c r="C5660" s="1" t="s">
        <v>290</v>
      </c>
      <c r="D5660" s="1" t="s">
        <v>76</v>
      </c>
      <c r="E5660" s="1" t="str">
        <f>+VLOOKUP(D5660,'[1]Exportar Hoja de Trabajo'!$B$2:$F$2549,2,0)</f>
        <v>RIONEGRO - JOSE M. CORDOVA</v>
      </c>
      <c r="F5660" s="1" t="s">
        <v>36</v>
      </c>
      <c r="G5660" t="s">
        <v>347</v>
      </c>
      <c r="H5660" s="1" t="s">
        <v>49</v>
      </c>
      <c r="I5660" s="5">
        <v>19</v>
      </c>
      <c r="J5660" s="1" t="s">
        <v>50</v>
      </c>
      <c r="K5660" s="1" t="s">
        <v>51</v>
      </c>
    </row>
    <row r="5661" spans="1:11" ht="13.5" thickBot="1">
      <c r="A5661" s="30">
        <v>45444</v>
      </c>
      <c r="B5661" s="1" t="s">
        <v>13</v>
      </c>
      <c r="C5661" s="1" t="s">
        <v>290</v>
      </c>
      <c r="D5661" s="1" t="s">
        <v>76</v>
      </c>
      <c r="E5661" s="1" t="str">
        <f>+VLOOKUP(D5661,'[1]Exportar Hoja de Trabajo'!$B$2:$F$2549,2,0)</f>
        <v>RIONEGRO - JOSE M. CORDOVA</v>
      </c>
      <c r="F5661" s="1" t="s">
        <v>36</v>
      </c>
      <c r="G5661" t="s">
        <v>347</v>
      </c>
      <c r="H5661" s="1" t="s">
        <v>29</v>
      </c>
      <c r="I5661" s="5">
        <v>2</v>
      </c>
      <c r="J5661" s="1" t="s">
        <v>131</v>
      </c>
      <c r="K5661" s="1" t="s">
        <v>132</v>
      </c>
    </row>
    <row r="5662" spans="1:11" ht="13.5" thickBot="1">
      <c r="A5662" s="30">
        <v>45444</v>
      </c>
      <c r="B5662" s="1" t="s">
        <v>13</v>
      </c>
      <c r="C5662" s="1" t="s">
        <v>290</v>
      </c>
      <c r="D5662" s="1" t="s">
        <v>76</v>
      </c>
      <c r="E5662" s="1" t="str">
        <f>+VLOOKUP(D5662,'[1]Exportar Hoja de Trabajo'!$B$2:$F$2549,2,0)</f>
        <v>RIONEGRO - JOSE M. CORDOVA</v>
      </c>
      <c r="F5662" s="1" t="s">
        <v>27</v>
      </c>
      <c r="G5662" s="1" t="s">
        <v>28</v>
      </c>
      <c r="H5662" s="1" t="s">
        <v>49</v>
      </c>
      <c r="I5662" s="5">
        <v>46</v>
      </c>
      <c r="J5662" s="1" t="s">
        <v>50</v>
      </c>
      <c r="K5662" s="1" t="s">
        <v>51</v>
      </c>
    </row>
    <row r="5663" spans="1:11" ht="13.5" thickBot="1">
      <c r="A5663" s="30">
        <v>45444</v>
      </c>
      <c r="B5663" s="1" t="s">
        <v>13</v>
      </c>
      <c r="C5663" s="1" t="s">
        <v>290</v>
      </c>
      <c r="D5663" s="1" t="s">
        <v>76</v>
      </c>
      <c r="E5663" s="1" t="str">
        <f>+VLOOKUP(D5663,'[1]Exportar Hoja de Trabajo'!$B$2:$F$2549,2,0)</f>
        <v>RIONEGRO - JOSE M. CORDOVA</v>
      </c>
      <c r="F5663" s="1" t="s">
        <v>27</v>
      </c>
      <c r="G5663" s="1" t="s">
        <v>28</v>
      </c>
      <c r="H5663" s="1" t="s">
        <v>67</v>
      </c>
      <c r="I5663" s="5">
        <v>29</v>
      </c>
      <c r="J5663" s="1" t="s">
        <v>68</v>
      </c>
      <c r="K5663" s="1" t="s">
        <v>69</v>
      </c>
    </row>
    <row r="5664" spans="1:11" ht="13.5" thickBot="1">
      <c r="A5664" s="30">
        <v>45444</v>
      </c>
      <c r="B5664" s="1" t="s">
        <v>13</v>
      </c>
      <c r="C5664" s="1" t="s">
        <v>290</v>
      </c>
      <c r="D5664" s="1" t="s">
        <v>76</v>
      </c>
      <c r="E5664" s="1" t="str">
        <f>+VLOOKUP(D5664,'[1]Exportar Hoja de Trabajo'!$B$2:$F$2549,2,0)</f>
        <v>RIONEGRO - JOSE M. CORDOVA</v>
      </c>
      <c r="F5664" s="1" t="s">
        <v>38</v>
      </c>
      <c r="G5664" s="1" t="s">
        <v>39</v>
      </c>
      <c r="H5664" s="1" t="s">
        <v>29</v>
      </c>
      <c r="I5664" s="5">
        <v>428</v>
      </c>
      <c r="J5664" s="1" t="s">
        <v>46</v>
      </c>
      <c r="K5664" s="1" t="s">
        <v>47</v>
      </c>
    </row>
    <row r="5665" spans="1:11" ht="13.5" thickBot="1">
      <c r="A5665" s="30">
        <v>45444</v>
      </c>
      <c r="B5665" s="1" t="s">
        <v>13</v>
      </c>
      <c r="C5665" s="1" t="s">
        <v>290</v>
      </c>
      <c r="D5665" s="1" t="s">
        <v>76</v>
      </c>
      <c r="E5665" s="1" t="str">
        <f>+VLOOKUP(D5665,'[1]Exportar Hoja de Trabajo'!$B$2:$F$2549,2,0)</f>
        <v>RIONEGRO - JOSE M. CORDOVA</v>
      </c>
      <c r="F5665" s="1" t="s">
        <v>38</v>
      </c>
      <c r="G5665" s="1" t="s">
        <v>39</v>
      </c>
      <c r="H5665" s="1" t="s">
        <v>29</v>
      </c>
      <c r="I5665" s="5">
        <v>8</v>
      </c>
      <c r="J5665" s="1" t="s">
        <v>82</v>
      </c>
      <c r="K5665" s="1" t="s">
        <v>83</v>
      </c>
    </row>
    <row r="5666" spans="1:11" ht="13.5" thickBot="1">
      <c r="A5666" s="30">
        <v>45444</v>
      </c>
      <c r="B5666" s="1" t="s">
        <v>13</v>
      </c>
      <c r="C5666" s="1" t="s">
        <v>290</v>
      </c>
      <c r="D5666" s="1" t="s">
        <v>76</v>
      </c>
      <c r="E5666" s="1" t="str">
        <f>+VLOOKUP(D5666,'[1]Exportar Hoja de Trabajo'!$B$2:$F$2549,2,0)</f>
        <v>RIONEGRO - JOSE M. CORDOVA</v>
      </c>
      <c r="F5666" s="1" t="s">
        <v>38</v>
      </c>
      <c r="G5666" s="1" t="s">
        <v>39</v>
      </c>
      <c r="H5666" s="1" t="s">
        <v>15</v>
      </c>
      <c r="I5666" s="5">
        <v>22</v>
      </c>
      <c r="J5666" s="1" t="s">
        <v>160</v>
      </c>
      <c r="K5666" s="1" t="s">
        <v>161</v>
      </c>
    </row>
    <row r="5667" spans="1:11" ht="13.5" thickBot="1">
      <c r="A5667" s="30">
        <v>45444</v>
      </c>
      <c r="B5667" s="1" t="s">
        <v>13</v>
      </c>
      <c r="C5667" s="1" t="s">
        <v>290</v>
      </c>
      <c r="D5667" s="1" t="s">
        <v>76</v>
      </c>
      <c r="E5667" s="1" t="str">
        <f>+VLOOKUP(D5667,'[1]Exportar Hoja de Trabajo'!$B$2:$F$2549,2,0)</f>
        <v>RIONEGRO - JOSE M. CORDOVA</v>
      </c>
      <c r="F5667" s="1" t="s">
        <v>59</v>
      </c>
      <c r="G5667" s="1" t="s">
        <v>60</v>
      </c>
      <c r="H5667" s="1" t="s">
        <v>29</v>
      </c>
      <c r="I5667" s="5">
        <v>1</v>
      </c>
      <c r="J5667" s="1" t="s">
        <v>34</v>
      </c>
      <c r="K5667" s="1" t="s">
        <v>35</v>
      </c>
    </row>
    <row r="5668" spans="1:11" ht="13.5" thickBot="1">
      <c r="A5668" s="30">
        <v>45444</v>
      </c>
      <c r="B5668" s="1" t="s">
        <v>13</v>
      </c>
      <c r="C5668" s="1" t="s">
        <v>290</v>
      </c>
      <c r="D5668" s="1" t="s">
        <v>84</v>
      </c>
      <c r="E5668" s="1" t="str">
        <f>+VLOOKUP(D5668,'[1]Exportar Hoja de Trabajo'!$B$2:$F$2549,2,0)</f>
        <v>MONTERIA - LOS GARZONES</v>
      </c>
      <c r="F5668" s="1" t="s">
        <v>27</v>
      </c>
      <c r="G5668" s="1" t="s">
        <v>28</v>
      </c>
      <c r="H5668" s="1" t="s">
        <v>29</v>
      </c>
      <c r="I5668" s="5">
        <v>119</v>
      </c>
      <c r="J5668" s="1" t="s">
        <v>30</v>
      </c>
      <c r="K5668" s="1" t="s">
        <v>488</v>
      </c>
    </row>
    <row r="5669" spans="1:11" ht="13.5" thickBot="1">
      <c r="A5669" s="30">
        <v>45444</v>
      </c>
      <c r="B5669" s="1" t="s">
        <v>13</v>
      </c>
      <c r="C5669" s="1" t="s">
        <v>290</v>
      </c>
      <c r="D5669" s="1" t="s">
        <v>84</v>
      </c>
      <c r="E5669" s="1" t="str">
        <f>+VLOOKUP(D5669,'[1]Exportar Hoja de Trabajo'!$B$2:$F$2549,2,0)</f>
        <v>MONTERIA - LOS GARZONES</v>
      </c>
      <c r="F5669" s="1" t="s">
        <v>40</v>
      </c>
      <c r="G5669" s="1" t="s">
        <v>41</v>
      </c>
      <c r="H5669" s="1" t="s">
        <v>29</v>
      </c>
      <c r="I5669" s="5">
        <v>613</v>
      </c>
      <c r="J5669" s="1" t="s">
        <v>46</v>
      </c>
      <c r="K5669" s="1" t="s">
        <v>47</v>
      </c>
    </row>
    <row r="5670" spans="1:11" ht="13.5" thickBot="1">
      <c r="A5670" s="30">
        <v>45444</v>
      </c>
      <c r="B5670" s="1" t="s">
        <v>13</v>
      </c>
      <c r="C5670" s="1" t="s">
        <v>290</v>
      </c>
      <c r="D5670" s="1" t="s">
        <v>85</v>
      </c>
      <c r="E5670" s="1" t="str">
        <f>+VLOOKUP(D5670,'[1]Exportar Hoja de Trabajo'!$B$2:$F$2549,2,0)</f>
        <v>NEIVA - BENITO SALAS</v>
      </c>
      <c r="F5670" s="1" t="s">
        <v>18</v>
      </c>
      <c r="G5670" s="1" t="s">
        <v>19</v>
      </c>
      <c r="H5670" s="1" t="s">
        <v>29</v>
      </c>
      <c r="I5670" s="5">
        <v>60</v>
      </c>
      <c r="J5670" s="1" t="s">
        <v>46</v>
      </c>
      <c r="K5670" s="1" t="s">
        <v>47</v>
      </c>
    </row>
    <row r="5671" spans="1:11" ht="13.5" thickBot="1">
      <c r="A5671" s="30">
        <v>45444</v>
      </c>
      <c r="B5671" s="1" t="s">
        <v>13</v>
      </c>
      <c r="C5671" s="1" t="s">
        <v>290</v>
      </c>
      <c r="D5671" s="1" t="s">
        <v>86</v>
      </c>
      <c r="E5671" s="1" t="str">
        <f>+VLOOKUP(D5671,'[1]Exportar Hoja de Trabajo'!$B$2:$F$2549,2,0)</f>
        <v>PEREIRA - MATECAÑA</v>
      </c>
      <c r="F5671" s="1" t="s">
        <v>32</v>
      </c>
      <c r="G5671" s="1" t="s">
        <v>33</v>
      </c>
      <c r="H5671" s="1" t="s">
        <v>49</v>
      </c>
      <c r="I5671" s="5">
        <v>106</v>
      </c>
      <c r="J5671" s="1" t="s">
        <v>50</v>
      </c>
      <c r="K5671" s="1" t="s">
        <v>51</v>
      </c>
    </row>
    <row r="5672" spans="1:11" ht="13.5" thickBot="1">
      <c r="A5672" s="30">
        <v>45444</v>
      </c>
      <c r="B5672" s="1" t="s">
        <v>13</v>
      </c>
      <c r="C5672" s="1" t="s">
        <v>290</v>
      </c>
      <c r="D5672" s="1" t="s">
        <v>86</v>
      </c>
      <c r="E5672" s="1" t="str">
        <f>+VLOOKUP(D5672,'[1]Exportar Hoja de Trabajo'!$B$2:$F$2549,2,0)</f>
        <v>PEREIRA - MATECAÑA</v>
      </c>
      <c r="F5672" s="1" t="s">
        <v>6</v>
      </c>
      <c r="G5672" s="1" t="s">
        <v>283</v>
      </c>
      <c r="H5672" s="1" t="s">
        <v>45</v>
      </c>
      <c r="I5672" s="5">
        <v>172</v>
      </c>
      <c r="J5672" s="1" t="s">
        <v>42</v>
      </c>
      <c r="K5672" s="1" t="s">
        <v>43</v>
      </c>
    </row>
    <row r="5673" spans="1:11" ht="13.5" thickBot="1">
      <c r="A5673" s="30">
        <v>45444</v>
      </c>
      <c r="B5673" s="1" t="s">
        <v>13</v>
      </c>
      <c r="C5673" s="1" t="s">
        <v>290</v>
      </c>
      <c r="D5673" s="1" t="s">
        <v>86</v>
      </c>
      <c r="E5673" s="1" t="str">
        <f>+VLOOKUP(D5673,'[1]Exportar Hoja de Trabajo'!$B$2:$F$2549,2,0)</f>
        <v>PEREIRA - MATECAÑA</v>
      </c>
      <c r="F5673" s="1" t="s">
        <v>65</v>
      </c>
      <c r="G5673" s="1" t="s">
        <v>66</v>
      </c>
      <c r="H5673" s="1" t="s">
        <v>15</v>
      </c>
      <c r="I5673" s="5">
        <v>1</v>
      </c>
      <c r="J5673" s="1" t="s">
        <v>25</v>
      </c>
      <c r="K5673" s="1" t="s">
        <v>26</v>
      </c>
    </row>
    <row r="5674" spans="1:11" ht="13.5" thickBot="1">
      <c r="A5674" s="30">
        <v>45444</v>
      </c>
      <c r="B5674" s="1" t="s">
        <v>13</v>
      </c>
      <c r="C5674" s="1" t="s">
        <v>290</v>
      </c>
      <c r="D5674" s="1" t="s">
        <v>86</v>
      </c>
      <c r="E5674" s="1" t="str">
        <f>+VLOOKUP(D5674,'[1]Exportar Hoja de Trabajo'!$B$2:$F$2549,2,0)</f>
        <v>PEREIRA - MATECAÑA</v>
      </c>
      <c r="F5674" s="1" t="s">
        <v>18</v>
      </c>
      <c r="G5674" s="1" t="s">
        <v>19</v>
      </c>
      <c r="H5674" s="1" t="s">
        <v>45</v>
      </c>
      <c r="I5674" s="5">
        <v>31</v>
      </c>
      <c r="J5674" s="1" t="s">
        <v>42</v>
      </c>
      <c r="K5674" s="1" t="s">
        <v>43</v>
      </c>
    </row>
    <row r="5675" spans="1:11" ht="13.5" thickBot="1">
      <c r="A5675" s="30">
        <v>45444</v>
      </c>
      <c r="B5675" s="1" t="s">
        <v>13</v>
      </c>
      <c r="C5675" s="1" t="s">
        <v>290</v>
      </c>
      <c r="D5675" s="1" t="s">
        <v>86</v>
      </c>
      <c r="E5675" s="1" t="str">
        <f>+VLOOKUP(D5675,'[1]Exportar Hoja de Trabajo'!$B$2:$F$2549,2,0)</f>
        <v>PEREIRA - MATECAÑA</v>
      </c>
      <c r="F5675" s="1" t="s">
        <v>18</v>
      </c>
      <c r="G5675" s="1" t="s">
        <v>19</v>
      </c>
      <c r="H5675" s="1" t="s">
        <v>15</v>
      </c>
      <c r="I5675" s="5">
        <v>66</v>
      </c>
      <c r="J5675" s="1" t="s">
        <v>25</v>
      </c>
      <c r="K5675" s="1" t="s">
        <v>26</v>
      </c>
    </row>
    <row r="5676" spans="1:11" ht="13.5" thickBot="1">
      <c r="A5676" s="30">
        <v>45444</v>
      </c>
      <c r="B5676" s="1" t="s">
        <v>13</v>
      </c>
      <c r="C5676" s="1" t="s">
        <v>290</v>
      </c>
      <c r="D5676" s="1" t="s">
        <v>86</v>
      </c>
      <c r="E5676" s="1" t="str">
        <f>+VLOOKUP(D5676,'[1]Exportar Hoja de Trabajo'!$B$2:$F$2549,2,0)</f>
        <v>PEREIRA - MATECAÑA</v>
      </c>
      <c r="F5676" s="1" t="s">
        <v>23</v>
      </c>
      <c r="G5676" s="1" t="s">
        <v>24</v>
      </c>
      <c r="H5676" s="1" t="s">
        <v>45</v>
      </c>
      <c r="I5676" s="5">
        <v>27</v>
      </c>
      <c r="J5676" s="1" t="s">
        <v>46</v>
      </c>
      <c r="K5676" s="1" t="s">
        <v>47</v>
      </c>
    </row>
    <row r="5677" spans="1:11" ht="13.5" thickBot="1">
      <c r="A5677" s="30">
        <v>45444</v>
      </c>
      <c r="B5677" s="1" t="s">
        <v>13</v>
      </c>
      <c r="C5677" s="1" t="s">
        <v>290</v>
      </c>
      <c r="D5677" s="1" t="s">
        <v>86</v>
      </c>
      <c r="E5677" s="1" t="str">
        <f>+VLOOKUP(D5677,'[1]Exportar Hoja de Trabajo'!$B$2:$F$2549,2,0)</f>
        <v>PEREIRA - MATECAÑA</v>
      </c>
      <c r="F5677" s="1" t="s">
        <v>23</v>
      </c>
      <c r="G5677" s="1" t="s">
        <v>24</v>
      </c>
      <c r="H5677" s="1" t="s">
        <v>15</v>
      </c>
      <c r="I5677" s="5">
        <v>78</v>
      </c>
      <c r="J5677" s="1" t="s">
        <v>25</v>
      </c>
      <c r="K5677" s="1" t="s">
        <v>26</v>
      </c>
    </row>
    <row r="5678" spans="1:11" ht="13.5" thickBot="1">
      <c r="A5678" s="30">
        <v>45444</v>
      </c>
      <c r="B5678" s="1" t="s">
        <v>13</v>
      </c>
      <c r="C5678" s="1" t="s">
        <v>290</v>
      </c>
      <c r="D5678" s="1" t="s">
        <v>86</v>
      </c>
      <c r="E5678" s="1" t="str">
        <f>+VLOOKUP(D5678,'[1]Exportar Hoja de Trabajo'!$B$2:$F$2549,2,0)</f>
        <v>PEREIRA - MATECAÑA</v>
      </c>
      <c r="F5678" s="1" t="s">
        <v>36</v>
      </c>
      <c r="G5678" t="s">
        <v>347</v>
      </c>
      <c r="H5678" s="1" t="s">
        <v>45</v>
      </c>
      <c r="I5678" s="5">
        <v>4</v>
      </c>
      <c r="J5678" s="1" t="s">
        <v>46</v>
      </c>
      <c r="K5678" s="1" t="s">
        <v>47</v>
      </c>
    </row>
    <row r="5679" spans="1:11" ht="13.5" thickBot="1">
      <c r="A5679" s="30">
        <v>45444</v>
      </c>
      <c r="B5679" s="1" t="s">
        <v>13</v>
      </c>
      <c r="C5679" s="1" t="s">
        <v>290</v>
      </c>
      <c r="D5679" s="1" t="s">
        <v>86</v>
      </c>
      <c r="E5679" s="1" t="str">
        <f>+VLOOKUP(D5679,'[1]Exportar Hoja de Trabajo'!$B$2:$F$2549,2,0)</f>
        <v>PEREIRA - MATECAÑA</v>
      </c>
      <c r="F5679" s="1" t="s">
        <v>27</v>
      </c>
      <c r="G5679" s="1" t="s">
        <v>28</v>
      </c>
      <c r="H5679" s="1" t="s">
        <v>45</v>
      </c>
      <c r="I5679" s="5">
        <v>23</v>
      </c>
      <c r="J5679" s="1" t="s">
        <v>46</v>
      </c>
      <c r="K5679" s="1" t="s">
        <v>47</v>
      </c>
    </row>
    <row r="5680" spans="1:11" ht="13.5" thickBot="1">
      <c r="A5680" s="30">
        <v>45444</v>
      </c>
      <c r="B5680" s="1" t="s">
        <v>13</v>
      </c>
      <c r="C5680" s="1" t="s">
        <v>290</v>
      </c>
      <c r="D5680" s="1" t="s">
        <v>87</v>
      </c>
      <c r="E5680" s="1" t="str">
        <f>+VLOOKUP(D5680,'[1]Exportar Hoja de Trabajo'!$B$2:$F$2549,2,0)</f>
        <v>PASTO - ANTONIO NARIQO</v>
      </c>
      <c r="F5680" s="1" t="s">
        <v>27</v>
      </c>
      <c r="G5680" s="1" t="s">
        <v>28</v>
      </c>
      <c r="H5680" s="1" t="s">
        <v>45</v>
      </c>
      <c r="I5680" s="5">
        <v>15</v>
      </c>
      <c r="J5680" s="1" t="s">
        <v>46</v>
      </c>
      <c r="K5680" s="1" t="s">
        <v>47</v>
      </c>
    </row>
    <row r="5681" spans="1:11" ht="13.5" thickBot="1">
      <c r="A5681" s="30">
        <v>45444</v>
      </c>
      <c r="B5681" s="1" t="s">
        <v>13</v>
      </c>
      <c r="C5681" s="1" t="s">
        <v>290</v>
      </c>
      <c r="D5681" s="1" t="s">
        <v>87</v>
      </c>
      <c r="E5681" s="1" t="str">
        <f>+VLOOKUP(D5681,'[1]Exportar Hoja de Trabajo'!$B$2:$F$2549,2,0)</f>
        <v>PASTO - ANTONIO NARIQO</v>
      </c>
      <c r="F5681" s="1" t="s">
        <v>27</v>
      </c>
      <c r="G5681" s="1" t="s">
        <v>28</v>
      </c>
      <c r="H5681" s="1" t="s">
        <v>29</v>
      </c>
      <c r="I5681" s="5">
        <v>55</v>
      </c>
      <c r="J5681" s="1" t="s">
        <v>30</v>
      </c>
      <c r="K5681" s="1" t="s">
        <v>488</v>
      </c>
    </row>
    <row r="5682" spans="1:11" ht="13.5" thickBot="1">
      <c r="A5682" s="30">
        <v>45444</v>
      </c>
      <c r="B5682" s="1" t="s">
        <v>13</v>
      </c>
      <c r="C5682" s="1" t="s">
        <v>290</v>
      </c>
      <c r="D5682" s="1" t="s">
        <v>88</v>
      </c>
      <c r="E5682" s="1" t="str">
        <f>+VLOOKUP(D5682,'[1]Exportar Hoja de Trabajo'!$B$2:$F$2549,2,0)</f>
        <v>ALMIRANTE PADILLA</v>
      </c>
      <c r="F5682" s="1" t="s">
        <v>23</v>
      </c>
      <c r="G5682" s="1" t="s">
        <v>24</v>
      </c>
      <c r="H5682" s="1" t="s">
        <v>45</v>
      </c>
      <c r="I5682" s="5">
        <v>13</v>
      </c>
      <c r="J5682" s="1" t="s">
        <v>46</v>
      </c>
      <c r="K5682" s="1" t="s">
        <v>47</v>
      </c>
    </row>
    <row r="5683" spans="1:11" ht="13.5" thickBot="1">
      <c r="A5683" s="30">
        <v>45444</v>
      </c>
      <c r="B5683" s="1" t="s">
        <v>13</v>
      </c>
      <c r="C5683" s="1" t="s">
        <v>290</v>
      </c>
      <c r="D5683" s="1" t="s">
        <v>88</v>
      </c>
      <c r="E5683" s="1" t="str">
        <f>+VLOOKUP(D5683,'[1]Exportar Hoja de Trabajo'!$B$2:$F$2549,2,0)</f>
        <v>ALMIRANTE PADILLA</v>
      </c>
      <c r="F5683" s="1" t="s">
        <v>59</v>
      </c>
      <c r="G5683" s="1" t="s">
        <v>60</v>
      </c>
      <c r="H5683" s="1" t="s">
        <v>45</v>
      </c>
      <c r="I5683" s="5">
        <v>13</v>
      </c>
      <c r="J5683" s="1" t="s">
        <v>46</v>
      </c>
      <c r="K5683" s="1" t="s">
        <v>47</v>
      </c>
    </row>
    <row r="5684" spans="1:11" ht="13.5" thickBot="1">
      <c r="A5684" s="30">
        <v>45444</v>
      </c>
      <c r="B5684" s="1" t="s">
        <v>13</v>
      </c>
      <c r="C5684" s="1" t="s">
        <v>290</v>
      </c>
      <c r="D5684" s="1" t="s">
        <v>89</v>
      </c>
      <c r="E5684" s="1" t="str">
        <f>+VLOOKUP(D5684,'[1]Exportar Hoja de Trabajo'!$B$2:$F$2549,2,0)</f>
        <v>SIMON BOLIVAR</v>
      </c>
      <c r="F5684" s="1" t="s">
        <v>32</v>
      </c>
      <c r="G5684" s="1" t="s">
        <v>33</v>
      </c>
      <c r="H5684" s="1" t="s">
        <v>45</v>
      </c>
      <c r="I5684" s="5">
        <v>26</v>
      </c>
      <c r="J5684" s="1" t="s">
        <v>46</v>
      </c>
      <c r="K5684" s="1" t="s">
        <v>47</v>
      </c>
    </row>
    <row r="5685" spans="1:11" ht="13.5" thickBot="1">
      <c r="A5685" s="30">
        <v>45444</v>
      </c>
      <c r="B5685" s="1" t="s">
        <v>13</v>
      </c>
      <c r="C5685" s="1" t="s">
        <v>290</v>
      </c>
      <c r="D5685" s="1" t="s">
        <v>89</v>
      </c>
      <c r="E5685" s="1" t="str">
        <f>+VLOOKUP(D5685,'[1]Exportar Hoja de Trabajo'!$B$2:$F$2549,2,0)</f>
        <v>SIMON BOLIVAR</v>
      </c>
      <c r="F5685" s="1" t="s">
        <v>32</v>
      </c>
      <c r="G5685" s="1" t="s">
        <v>33</v>
      </c>
      <c r="H5685" s="1" t="s">
        <v>49</v>
      </c>
      <c r="I5685" s="5">
        <v>206</v>
      </c>
      <c r="J5685" s="1" t="s">
        <v>50</v>
      </c>
      <c r="K5685" s="1" t="s">
        <v>51</v>
      </c>
    </row>
    <row r="5686" spans="1:11" ht="13.5" thickBot="1">
      <c r="A5686" s="30">
        <v>45444</v>
      </c>
      <c r="B5686" s="1" t="s">
        <v>13</v>
      </c>
      <c r="C5686" s="1" t="s">
        <v>290</v>
      </c>
      <c r="D5686" s="1" t="s">
        <v>89</v>
      </c>
      <c r="E5686" s="1" t="str">
        <f>+VLOOKUP(D5686,'[1]Exportar Hoja de Trabajo'!$B$2:$F$2549,2,0)</f>
        <v>SIMON BOLIVAR</v>
      </c>
      <c r="F5686" s="1" t="s">
        <v>32</v>
      </c>
      <c r="G5686" s="1" t="s">
        <v>33</v>
      </c>
      <c r="H5686" s="1" t="s">
        <v>15</v>
      </c>
      <c r="I5686" s="5">
        <v>97</v>
      </c>
      <c r="J5686" s="1" t="s">
        <v>16</v>
      </c>
      <c r="K5686" s="1" t="s">
        <v>17</v>
      </c>
    </row>
    <row r="5687" spans="1:11" ht="13.5" thickBot="1">
      <c r="A5687" s="30">
        <v>45444</v>
      </c>
      <c r="B5687" s="1" t="s">
        <v>13</v>
      </c>
      <c r="C5687" s="1" t="s">
        <v>290</v>
      </c>
      <c r="D5687" s="1" t="s">
        <v>89</v>
      </c>
      <c r="E5687" s="1" t="str">
        <f>+VLOOKUP(D5687,'[1]Exportar Hoja de Trabajo'!$B$2:$F$2549,2,0)</f>
        <v>SIMON BOLIVAR</v>
      </c>
      <c r="F5687" s="1" t="s">
        <v>6</v>
      </c>
      <c r="G5687" s="1" t="s">
        <v>283</v>
      </c>
      <c r="H5687" s="1" t="s">
        <v>45</v>
      </c>
      <c r="I5687" s="5">
        <v>5</v>
      </c>
      <c r="J5687" s="1" t="s">
        <v>30</v>
      </c>
      <c r="K5687" s="1" t="s">
        <v>488</v>
      </c>
    </row>
    <row r="5688" spans="1:11" ht="13.5" thickBot="1">
      <c r="A5688" s="30">
        <v>45444</v>
      </c>
      <c r="B5688" s="1" t="s">
        <v>13</v>
      </c>
      <c r="C5688" s="1" t="s">
        <v>290</v>
      </c>
      <c r="D5688" s="1" t="s">
        <v>89</v>
      </c>
      <c r="E5688" s="1" t="str">
        <f>+VLOOKUP(D5688,'[1]Exportar Hoja de Trabajo'!$B$2:$F$2549,2,0)</f>
        <v>SIMON BOLIVAR</v>
      </c>
      <c r="F5688" s="1" t="s">
        <v>27</v>
      </c>
      <c r="G5688" s="1" t="s">
        <v>28</v>
      </c>
      <c r="H5688" s="1" t="s">
        <v>45</v>
      </c>
      <c r="I5688" s="5">
        <v>1</v>
      </c>
      <c r="J5688" s="1" t="s">
        <v>30</v>
      </c>
      <c r="K5688" s="1" t="s">
        <v>488</v>
      </c>
    </row>
    <row r="5689" spans="1:11" ht="13.5" thickBot="1">
      <c r="A5689" s="30">
        <v>45444</v>
      </c>
      <c r="B5689" s="1" t="s">
        <v>13</v>
      </c>
      <c r="C5689" s="1" t="s">
        <v>290</v>
      </c>
      <c r="D5689" s="1" t="s">
        <v>89</v>
      </c>
      <c r="E5689" s="1" t="str">
        <f>+VLOOKUP(D5689,'[1]Exportar Hoja de Trabajo'!$B$2:$F$2549,2,0)</f>
        <v>SIMON BOLIVAR</v>
      </c>
      <c r="F5689" s="1" t="s">
        <v>38</v>
      </c>
      <c r="G5689" s="1" t="s">
        <v>39</v>
      </c>
      <c r="H5689" s="1" t="s">
        <v>49</v>
      </c>
      <c r="I5689" s="5">
        <v>2</v>
      </c>
      <c r="J5689" s="1" t="s">
        <v>50</v>
      </c>
      <c r="K5689" s="1" t="s">
        <v>51</v>
      </c>
    </row>
    <row r="5690" spans="1:11" ht="13.5" thickBot="1">
      <c r="A5690" s="30">
        <v>45444</v>
      </c>
      <c r="B5690" s="1" t="s">
        <v>13</v>
      </c>
      <c r="C5690" s="1" t="s">
        <v>290</v>
      </c>
      <c r="D5690" s="1" t="s">
        <v>89</v>
      </c>
      <c r="E5690" s="1" t="str">
        <f>+VLOOKUP(D5690,'[1]Exportar Hoja de Trabajo'!$B$2:$F$2549,2,0)</f>
        <v>SIMON BOLIVAR</v>
      </c>
      <c r="F5690" s="1" t="s">
        <v>40</v>
      </c>
      <c r="G5690" s="1" t="s">
        <v>41</v>
      </c>
      <c r="H5690" s="1" t="s">
        <v>45</v>
      </c>
      <c r="I5690" s="5">
        <v>66</v>
      </c>
      <c r="J5690" s="1" t="s">
        <v>46</v>
      </c>
      <c r="K5690" s="1" t="s">
        <v>47</v>
      </c>
    </row>
    <row r="5691" spans="1:11" ht="13.5" thickBot="1">
      <c r="A5691" s="30">
        <v>45444</v>
      </c>
      <c r="B5691" s="1" t="s">
        <v>13</v>
      </c>
      <c r="C5691" s="1" t="s">
        <v>290</v>
      </c>
      <c r="D5691" s="1" t="s">
        <v>89</v>
      </c>
      <c r="E5691" s="1" t="str">
        <f>+VLOOKUP(D5691,'[1]Exportar Hoja de Trabajo'!$B$2:$F$2549,2,0)</f>
        <v>SIMON BOLIVAR</v>
      </c>
      <c r="F5691" s="1" t="s">
        <v>40</v>
      </c>
      <c r="G5691" s="1" t="s">
        <v>41</v>
      </c>
      <c r="H5691" s="1" t="s">
        <v>15</v>
      </c>
      <c r="I5691" s="5">
        <v>97</v>
      </c>
      <c r="J5691" s="1" t="s">
        <v>16</v>
      </c>
      <c r="K5691" s="1" t="s">
        <v>17</v>
      </c>
    </row>
    <row r="5692" spans="1:11" ht="13.5" thickBot="1">
      <c r="A5692" s="30">
        <v>45444</v>
      </c>
      <c r="B5692" s="1" t="s">
        <v>112</v>
      </c>
      <c r="C5692" s="1" t="s">
        <v>293</v>
      </c>
      <c r="D5692" s="1" t="s">
        <v>113</v>
      </c>
      <c r="E5692" s="1" t="str">
        <f>+VLOOKUP(D5692,'[1]Exportar Hoja de Trabajo'!$B$2:$F$2549,2,0)</f>
        <v>BARRANCABERMEJA-YARIGUIES</v>
      </c>
      <c r="F5692" s="1" t="s">
        <v>27</v>
      </c>
      <c r="G5692" s="1" t="s">
        <v>28</v>
      </c>
      <c r="H5692" s="1" t="s">
        <v>29</v>
      </c>
      <c r="I5692" s="5">
        <v>55</v>
      </c>
      <c r="J5692" s="1" t="s">
        <v>117</v>
      </c>
      <c r="K5692" s="1" t="s">
        <v>47</v>
      </c>
    </row>
    <row r="5693" spans="1:11" ht="13.5" thickBot="1">
      <c r="A5693" s="30">
        <v>45444</v>
      </c>
      <c r="B5693" s="1" t="s">
        <v>112</v>
      </c>
      <c r="C5693" s="1" t="s">
        <v>293</v>
      </c>
      <c r="D5693" s="1" t="s">
        <v>73</v>
      </c>
      <c r="E5693" s="1" t="str">
        <f>+VLOOKUP(D5693,'[1]Exportar Hoja de Trabajo'!$B$2:$F$2549,2,0)</f>
        <v>EL YOPAL</v>
      </c>
      <c r="F5693" s="1" t="s">
        <v>65</v>
      </c>
      <c r="G5693" s="1" t="s">
        <v>66</v>
      </c>
      <c r="H5693" s="1" t="s">
        <v>29</v>
      </c>
      <c r="I5693" s="5">
        <v>1</v>
      </c>
      <c r="J5693" s="1" t="s">
        <v>46</v>
      </c>
      <c r="K5693" s="1" t="s">
        <v>47</v>
      </c>
    </row>
    <row r="5694" spans="1:11" ht="13.5" thickBot="1">
      <c r="A5694" s="30">
        <v>45444</v>
      </c>
      <c r="B5694" s="1" t="s">
        <v>112</v>
      </c>
      <c r="C5694" s="1" t="s">
        <v>293</v>
      </c>
      <c r="D5694" s="1" t="s">
        <v>118</v>
      </c>
      <c r="E5694" s="1" t="str">
        <f>+VLOOKUP(D5694,'[1]Exportar Hoja de Trabajo'!$B$2:$F$2549,2,0)</f>
        <v>GUILLERMO LEON VALENCIA</v>
      </c>
      <c r="F5694" s="1" t="s">
        <v>32</v>
      </c>
      <c r="G5694" s="1" t="s">
        <v>33</v>
      </c>
      <c r="H5694" s="1" t="s">
        <v>29</v>
      </c>
      <c r="I5694" s="5">
        <v>30</v>
      </c>
      <c r="J5694" s="1" t="s">
        <v>46</v>
      </c>
      <c r="K5694" s="1" t="s">
        <v>47</v>
      </c>
    </row>
    <row r="5695" spans="1:11" ht="13.5" thickBot="1">
      <c r="A5695" s="30">
        <v>45444</v>
      </c>
      <c r="B5695" s="1" t="s">
        <v>112</v>
      </c>
      <c r="C5695" s="1" t="s">
        <v>293</v>
      </c>
      <c r="D5695" s="1" t="s">
        <v>119</v>
      </c>
      <c r="E5695" s="1" t="str">
        <f>+VLOOKUP(D5695,'[1]Exportar Hoja de Trabajo'!$B$2:$F$2549,2,0)</f>
        <v>ALFONSO LOPEZ PUMAREJO.</v>
      </c>
      <c r="F5695" s="1" t="s">
        <v>23</v>
      </c>
      <c r="G5695" s="1" t="s">
        <v>24</v>
      </c>
      <c r="H5695" s="1" t="s">
        <v>45</v>
      </c>
      <c r="I5695" s="5">
        <v>20</v>
      </c>
      <c r="J5695" s="1" t="s">
        <v>46</v>
      </c>
      <c r="K5695" s="1" t="s">
        <v>47</v>
      </c>
    </row>
    <row r="5696" spans="1:11" ht="13.5" thickBot="1">
      <c r="A5696" s="30">
        <v>45444</v>
      </c>
      <c r="B5696" s="1" t="s">
        <v>112</v>
      </c>
      <c r="C5696" s="1" t="s">
        <v>293</v>
      </c>
      <c r="D5696" s="1" t="s">
        <v>119</v>
      </c>
      <c r="E5696" s="1" t="str">
        <f>+VLOOKUP(D5696,'[1]Exportar Hoja de Trabajo'!$B$2:$F$2549,2,0)</f>
        <v>ALFONSO LOPEZ PUMAREJO.</v>
      </c>
      <c r="F5696" s="1" t="s">
        <v>38</v>
      </c>
      <c r="G5696" s="1" t="s">
        <v>39</v>
      </c>
      <c r="H5696" s="1" t="s">
        <v>29</v>
      </c>
      <c r="I5696" s="5">
        <v>99</v>
      </c>
      <c r="J5696" s="1" t="s">
        <v>46</v>
      </c>
      <c r="K5696" s="1" t="s">
        <v>47</v>
      </c>
    </row>
    <row r="5697" spans="1:11" ht="13.5" thickBot="1">
      <c r="A5697" s="30">
        <v>45444</v>
      </c>
      <c r="B5697" s="1" t="s">
        <v>112</v>
      </c>
      <c r="C5697" s="1" t="s">
        <v>293</v>
      </c>
      <c r="D5697" s="1" t="s">
        <v>122</v>
      </c>
      <c r="E5697" s="1" t="str">
        <f>+VLOOKUP(D5697,'[1]Exportar Hoja de Trabajo'!$B$2:$F$2549,2,0)</f>
        <v>VANGUARDIA</v>
      </c>
      <c r="F5697" s="1" t="s">
        <v>32</v>
      </c>
      <c r="G5697" s="1" t="s">
        <v>33</v>
      </c>
      <c r="H5697" s="1" t="s">
        <v>45</v>
      </c>
      <c r="I5697" s="5">
        <v>4</v>
      </c>
      <c r="J5697" s="1" t="s">
        <v>46</v>
      </c>
      <c r="K5697" s="1" t="s">
        <v>47</v>
      </c>
    </row>
    <row r="5698" spans="1:11" ht="13.5" thickBot="1">
      <c r="A5698" s="30">
        <v>45444</v>
      </c>
      <c r="B5698" s="1" t="s">
        <v>112</v>
      </c>
      <c r="C5698" s="1" t="s">
        <v>293</v>
      </c>
      <c r="D5698" s="1" t="s">
        <v>122</v>
      </c>
      <c r="E5698" s="1" t="str">
        <f>+VLOOKUP(D5698,'[1]Exportar Hoja de Trabajo'!$B$2:$F$2549,2,0)</f>
        <v>VANGUARDIA</v>
      </c>
      <c r="F5698" s="1" t="s">
        <v>18</v>
      </c>
      <c r="G5698" s="1" t="s">
        <v>19</v>
      </c>
      <c r="H5698" s="1" t="s">
        <v>45</v>
      </c>
      <c r="I5698" s="5">
        <v>4</v>
      </c>
      <c r="J5698" s="1" t="s">
        <v>46</v>
      </c>
      <c r="K5698" s="1" t="s">
        <v>47</v>
      </c>
    </row>
    <row r="5699" spans="1:11" ht="13.5" thickBot="1">
      <c r="A5699" s="30">
        <v>45444</v>
      </c>
      <c r="B5699" s="1" t="s">
        <v>112</v>
      </c>
      <c r="C5699" s="1" t="s">
        <v>293</v>
      </c>
      <c r="D5699" s="1" t="s">
        <v>122</v>
      </c>
      <c r="E5699" s="1" t="str">
        <f>+VLOOKUP(D5699,'[1]Exportar Hoja de Trabajo'!$B$2:$F$2549,2,0)</f>
        <v>VANGUARDIA</v>
      </c>
      <c r="F5699" s="1" t="s">
        <v>18</v>
      </c>
      <c r="G5699" s="1" t="s">
        <v>19</v>
      </c>
      <c r="H5699" s="1" t="s">
        <v>114</v>
      </c>
      <c r="I5699" s="5">
        <v>67</v>
      </c>
      <c r="J5699" s="1" t="s">
        <v>57</v>
      </c>
      <c r="K5699" s="1" t="s">
        <v>58</v>
      </c>
    </row>
    <row r="5700" spans="1:11" ht="13.5" thickBot="1">
      <c r="A5700" s="30">
        <v>45444</v>
      </c>
      <c r="B5700" s="1" t="s">
        <v>112</v>
      </c>
      <c r="C5700" s="1" t="s">
        <v>293</v>
      </c>
      <c r="D5700" s="1" t="s">
        <v>122</v>
      </c>
      <c r="E5700" s="1" t="str">
        <f>+VLOOKUP(D5700,'[1]Exportar Hoja de Trabajo'!$B$2:$F$2549,2,0)</f>
        <v>VANGUARDIA</v>
      </c>
      <c r="F5700" s="1" t="s">
        <v>38</v>
      </c>
      <c r="G5700" s="1" t="s">
        <v>39</v>
      </c>
      <c r="H5700" s="1" t="s">
        <v>129</v>
      </c>
      <c r="I5700" s="5">
        <v>3</v>
      </c>
      <c r="J5700" s="1" t="s">
        <v>57</v>
      </c>
      <c r="K5700" s="1" t="s">
        <v>58</v>
      </c>
    </row>
    <row r="5701" spans="1:11" ht="13.5" thickBot="1">
      <c r="A5701" s="30">
        <v>45444</v>
      </c>
      <c r="B5701" s="1" t="s">
        <v>112</v>
      </c>
      <c r="C5701" s="1" t="s">
        <v>293</v>
      </c>
      <c r="D5701" s="1" t="s">
        <v>123</v>
      </c>
      <c r="E5701" s="1" t="str">
        <f>+VLOOKUP(D5701,'[1]Exportar Hoja de Trabajo'!$B$2:$F$2549,2,0)</f>
        <v>TUMACO - LA FLORIDA</v>
      </c>
      <c r="F5701" s="1" t="s">
        <v>18</v>
      </c>
      <c r="G5701" s="1" t="s">
        <v>19</v>
      </c>
      <c r="H5701" s="1" t="s">
        <v>120</v>
      </c>
      <c r="I5701" s="5">
        <v>41</v>
      </c>
      <c r="J5701" s="1" t="s">
        <v>115</v>
      </c>
      <c r="K5701" s="1" t="s">
        <v>116</v>
      </c>
    </row>
    <row r="5702" spans="1:11" ht="13.5" thickBot="1">
      <c r="A5702" s="30">
        <v>45444</v>
      </c>
      <c r="B5702" s="1" t="s">
        <v>112</v>
      </c>
      <c r="C5702" s="1" t="s">
        <v>293</v>
      </c>
      <c r="D5702" s="1" t="s">
        <v>123</v>
      </c>
      <c r="E5702" s="1" t="str">
        <f>+VLOOKUP(D5702,'[1]Exportar Hoja de Trabajo'!$B$2:$F$2549,2,0)</f>
        <v>TUMACO - LA FLORIDA</v>
      </c>
      <c r="F5702" s="1" t="s">
        <v>27</v>
      </c>
      <c r="G5702" s="1" t="s">
        <v>28</v>
      </c>
      <c r="H5702" s="1" t="s">
        <v>120</v>
      </c>
      <c r="I5702" s="5">
        <v>41</v>
      </c>
      <c r="J5702" s="1" t="s">
        <v>115</v>
      </c>
      <c r="K5702" s="1" t="s">
        <v>116</v>
      </c>
    </row>
    <row r="5703" spans="1:11" ht="13.5" thickBot="1">
      <c r="A5703" s="30">
        <v>45444</v>
      </c>
      <c r="B5703" s="1" t="s">
        <v>139</v>
      </c>
      <c r="C5703" s="1" t="s">
        <v>291</v>
      </c>
      <c r="D5703" s="1" t="s">
        <v>140</v>
      </c>
      <c r="E5703" s="1" t="str">
        <f>+VLOOKUP(D5703,'[1]Exportar Hoja de Trabajo'!$B$2:$F$2549,2,0)</f>
        <v>MEDELLIN - OLAYA HERRERA</v>
      </c>
      <c r="F5703" s="1" t="s">
        <v>6</v>
      </c>
      <c r="G5703" s="1" t="s">
        <v>283</v>
      </c>
      <c r="H5703" s="1" t="s">
        <v>209</v>
      </c>
      <c r="I5703" s="5">
        <v>2</v>
      </c>
      <c r="J5703" s="1" t="s">
        <v>131</v>
      </c>
      <c r="K5703" s="1" t="s">
        <v>132</v>
      </c>
    </row>
    <row r="5704" spans="1:11" ht="13.5" thickBot="1">
      <c r="A5704" s="30">
        <v>45444</v>
      </c>
      <c r="B5704" s="1" t="s">
        <v>153</v>
      </c>
      <c r="C5704" s="1" t="s">
        <v>292</v>
      </c>
      <c r="D5704" s="1" t="s">
        <v>5</v>
      </c>
      <c r="E5704" s="1" t="str">
        <f>+VLOOKUP(D5704,'[1]Exportar Hoja de Trabajo'!$B$2:$F$2549,2,0)</f>
        <v>BOGOTA - EL DORADO LUIS CARLOS GALAN SARMIENTO</v>
      </c>
      <c r="F5704" s="1" t="s">
        <v>40</v>
      </c>
      <c r="G5704" s="1" t="s">
        <v>41</v>
      </c>
      <c r="H5704" s="1" t="s">
        <v>29</v>
      </c>
      <c r="I5704" s="5">
        <v>17</v>
      </c>
      <c r="J5704" s="1" t="s">
        <v>30</v>
      </c>
      <c r="K5704" s="1" t="s">
        <v>488</v>
      </c>
    </row>
    <row r="5705" spans="1:11" ht="13.5" thickBot="1">
      <c r="A5705" s="30">
        <v>45444</v>
      </c>
      <c r="B5705" s="1" t="s">
        <v>153</v>
      </c>
      <c r="C5705" s="1" t="s">
        <v>292</v>
      </c>
      <c r="D5705" s="1" t="s">
        <v>5</v>
      </c>
      <c r="E5705" s="1" t="str">
        <f>+VLOOKUP(D5705,'[1]Exportar Hoja de Trabajo'!$B$2:$F$2549,2,0)</f>
        <v>BOGOTA - EL DORADO LUIS CARLOS GALAN SARMIENTO</v>
      </c>
      <c r="F5705" s="1" t="s">
        <v>59</v>
      </c>
      <c r="G5705" s="1" t="s">
        <v>60</v>
      </c>
      <c r="H5705" s="1" t="s">
        <v>20</v>
      </c>
      <c r="I5705" s="5">
        <v>30</v>
      </c>
      <c r="J5705" s="1" t="s">
        <v>230</v>
      </c>
      <c r="K5705" s="1" t="s">
        <v>231</v>
      </c>
    </row>
    <row r="5706" spans="1:11" ht="13.5" thickBot="1">
      <c r="A5706" s="30">
        <v>45444</v>
      </c>
      <c r="B5706" s="1" t="s">
        <v>153</v>
      </c>
      <c r="C5706" s="1" t="s">
        <v>292</v>
      </c>
      <c r="D5706" s="1" t="s">
        <v>5</v>
      </c>
      <c r="E5706" s="1" t="str">
        <f>+VLOOKUP(D5706,'[1]Exportar Hoja de Trabajo'!$B$2:$F$2549,2,0)</f>
        <v>BOGOTA - EL DORADO LUIS CARLOS GALAN SARMIENTO</v>
      </c>
      <c r="F5706" s="1" t="s">
        <v>59</v>
      </c>
      <c r="G5706" s="1" t="s">
        <v>60</v>
      </c>
      <c r="H5706" s="1" t="s">
        <v>129</v>
      </c>
      <c r="I5706" s="5">
        <v>67</v>
      </c>
      <c r="J5706" s="1" t="s">
        <v>57</v>
      </c>
      <c r="K5706" s="1" t="s">
        <v>58</v>
      </c>
    </row>
    <row r="5707" spans="1:11" ht="13.5" thickBot="1">
      <c r="A5707" s="30">
        <v>45444</v>
      </c>
      <c r="B5707" s="1" t="s">
        <v>153</v>
      </c>
      <c r="C5707" s="1" t="s">
        <v>292</v>
      </c>
      <c r="D5707" s="1" t="s">
        <v>5</v>
      </c>
      <c r="E5707" s="1" t="str">
        <f>+VLOOKUP(D5707,'[1]Exportar Hoja de Trabajo'!$B$2:$F$2549,2,0)</f>
        <v>BOGOTA - EL DORADO LUIS CARLOS GALAN SARMIENTO</v>
      </c>
      <c r="F5707" s="1" t="s">
        <v>38</v>
      </c>
      <c r="G5707" s="1" t="s">
        <v>39</v>
      </c>
      <c r="H5707" s="1" t="s">
        <v>129</v>
      </c>
      <c r="I5707" s="5">
        <v>1</v>
      </c>
      <c r="J5707" s="1" t="s">
        <v>57</v>
      </c>
      <c r="K5707" s="1" t="s">
        <v>58</v>
      </c>
    </row>
    <row r="5708" spans="1:11" ht="13.5" thickBot="1">
      <c r="A5708" s="30">
        <v>45444</v>
      </c>
      <c r="B5708" s="1" t="s">
        <v>153</v>
      </c>
      <c r="C5708" s="1" t="s">
        <v>292</v>
      </c>
      <c r="D5708" s="1" t="s">
        <v>76</v>
      </c>
      <c r="E5708" s="1" t="str">
        <f>+VLOOKUP(D5708,'[1]Exportar Hoja de Trabajo'!$B$2:$F$2549,2,0)</f>
        <v>RIONEGRO - JOSE M. CORDOVA</v>
      </c>
      <c r="F5708" s="1" t="s">
        <v>23</v>
      </c>
      <c r="G5708" s="1" t="s">
        <v>24</v>
      </c>
      <c r="H5708" s="1" t="s">
        <v>114</v>
      </c>
      <c r="I5708" s="5">
        <v>10</v>
      </c>
      <c r="J5708" s="1" t="s">
        <v>115</v>
      </c>
      <c r="K5708" s="1" t="s">
        <v>116</v>
      </c>
    </row>
    <row r="5709" spans="1:11" ht="13.5" thickBot="1">
      <c r="A5709" s="30">
        <v>45444</v>
      </c>
      <c r="B5709" s="1" t="s">
        <v>153</v>
      </c>
      <c r="C5709" s="1" t="s">
        <v>292</v>
      </c>
      <c r="D5709" s="1" t="s">
        <v>76</v>
      </c>
      <c r="E5709" s="1" t="str">
        <f>+VLOOKUP(D5709,'[1]Exportar Hoja de Trabajo'!$B$2:$F$2549,2,0)</f>
        <v>RIONEGRO - JOSE M. CORDOVA</v>
      </c>
      <c r="F5709" s="1" t="s">
        <v>36</v>
      </c>
      <c r="G5709" t="s">
        <v>347</v>
      </c>
      <c r="H5709" s="1" t="s">
        <v>114</v>
      </c>
      <c r="I5709" s="5">
        <v>2</v>
      </c>
      <c r="J5709" s="1" t="s">
        <v>30</v>
      </c>
      <c r="K5709" s="1" t="s">
        <v>488</v>
      </c>
    </row>
    <row r="5710" spans="1:11" ht="13.5" thickBot="1">
      <c r="A5710" s="30">
        <v>45444</v>
      </c>
      <c r="B5710" s="1" t="s">
        <v>153</v>
      </c>
      <c r="C5710" s="1" t="s">
        <v>292</v>
      </c>
      <c r="D5710" s="1" t="s">
        <v>76</v>
      </c>
      <c r="E5710" s="1" t="str">
        <f>+VLOOKUP(D5710,'[1]Exportar Hoja de Trabajo'!$B$2:$F$2549,2,0)</f>
        <v>RIONEGRO - JOSE M. CORDOVA</v>
      </c>
      <c r="F5710" s="1" t="s">
        <v>59</v>
      </c>
      <c r="G5710" s="1" t="s">
        <v>60</v>
      </c>
      <c r="H5710" s="1" t="s">
        <v>120</v>
      </c>
      <c r="I5710" s="5">
        <v>2</v>
      </c>
      <c r="J5710" s="1" t="s">
        <v>115</v>
      </c>
      <c r="K5710" s="1" t="s">
        <v>116</v>
      </c>
    </row>
    <row r="5711" spans="1:11" ht="13.5" thickBot="1">
      <c r="A5711" s="30">
        <v>45444</v>
      </c>
      <c r="B5711" s="1" t="s">
        <v>153</v>
      </c>
      <c r="C5711" s="1" t="s">
        <v>292</v>
      </c>
      <c r="D5711" s="1" t="s">
        <v>212</v>
      </c>
      <c r="E5711" s="1" t="str">
        <f>+VLOOKUP(D5711,'[1]Exportar Hoja de Trabajo'!$B$2:$F$2549,2,0)</f>
        <v>QUIBDO - EL CARAÑO</v>
      </c>
      <c r="F5711" s="1" t="s">
        <v>40</v>
      </c>
      <c r="G5711" s="1" t="s">
        <v>41</v>
      </c>
      <c r="H5711" s="1" t="s">
        <v>45</v>
      </c>
      <c r="I5711" s="5">
        <v>34</v>
      </c>
      <c r="J5711" s="1" t="s">
        <v>30</v>
      </c>
      <c r="K5711" s="1" t="s">
        <v>488</v>
      </c>
    </row>
    <row r="5712" spans="1:11" ht="13.5" thickBot="1">
      <c r="A5712" s="30">
        <v>45444</v>
      </c>
      <c r="B5712" s="1" t="s">
        <v>146</v>
      </c>
      <c r="C5712" s="1" t="s">
        <v>148</v>
      </c>
      <c r="D5712" s="1" t="s">
        <v>5</v>
      </c>
      <c r="E5712" s="1" t="str">
        <f>+VLOOKUP(D5712,'[1]Exportar Hoja de Trabajo'!$B$2:$F$2549,2,0)</f>
        <v>BOGOTA - EL DORADO LUIS CARLOS GALAN SARMIENTO</v>
      </c>
      <c r="F5712" s="1" t="s">
        <v>59</v>
      </c>
      <c r="G5712" s="1" t="s">
        <v>60</v>
      </c>
      <c r="H5712" s="1" t="s">
        <v>135</v>
      </c>
      <c r="I5712" s="5">
        <v>8</v>
      </c>
      <c r="J5712" s="1" t="s">
        <v>146</v>
      </c>
      <c r="K5712" s="1" t="s">
        <v>148</v>
      </c>
    </row>
    <row r="5713" spans="1:11" ht="13.5" thickBot="1">
      <c r="A5713" s="30">
        <v>45444</v>
      </c>
      <c r="B5713" s="1" t="s">
        <v>162</v>
      </c>
      <c r="C5713" s="1" t="s">
        <v>299</v>
      </c>
      <c r="D5713" s="1" t="s">
        <v>76</v>
      </c>
      <c r="E5713" s="1" t="str">
        <f>+VLOOKUP(D5713,'[1]Exportar Hoja de Trabajo'!$B$2:$F$2549,2,0)</f>
        <v>RIONEGRO - JOSE M. CORDOVA</v>
      </c>
      <c r="F5713" s="1" t="s">
        <v>36</v>
      </c>
      <c r="G5713" t="s">
        <v>347</v>
      </c>
      <c r="H5713" s="1" t="s">
        <v>165</v>
      </c>
      <c r="I5713" s="5">
        <v>1</v>
      </c>
      <c r="J5713" s="1" t="s">
        <v>131</v>
      </c>
      <c r="K5713" s="1" t="s">
        <v>132</v>
      </c>
    </row>
    <row r="5714" spans="1:11" ht="13.5" thickBot="1">
      <c r="A5714" s="30">
        <v>45444</v>
      </c>
      <c r="B5714" s="1" t="s">
        <v>162</v>
      </c>
      <c r="C5714" s="1" t="s">
        <v>299</v>
      </c>
      <c r="D5714" s="1" t="s">
        <v>76</v>
      </c>
      <c r="E5714" s="1" t="str">
        <f>+VLOOKUP(D5714,'[1]Exportar Hoja de Trabajo'!$B$2:$F$2549,2,0)</f>
        <v>RIONEGRO - JOSE M. CORDOVA</v>
      </c>
      <c r="F5714" s="1" t="s">
        <v>6</v>
      </c>
      <c r="G5714" s="1" t="s">
        <v>283</v>
      </c>
      <c r="H5714" s="1" t="s">
        <v>171</v>
      </c>
      <c r="I5714" s="5">
        <v>1</v>
      </c>
      <c r="J5714" s="1" t="s">
        <v>131</v>
      </c>
      <c r="K5714" s="1" t="s">
        <v>132</v>
      </c>
    </row>
    <row r="5715" spans="1:11" ht="13.5" thickBot="1">
      <c r="A5715" s="30">
        <v>45444</v>
      </c>
      <c r="B5715" s="1" t="s">
        <v>162</v>
      </c>
      <c r="C5715" s="1" t="s">
        <v>299</v>
      </c>
      <c r="D5715" s="1" t="s">
        <v>76</v>
      </c>
      <c r="E5715" s="1" t="str">
        <f>+VLOOKUP(D5715,'[1]Exportar Hoja de Trabajo'!$B$2:$F$2549,2,0)</f>
        <v>RIONEGRO - JOSE M. CORDOVA</v>
      </c>
      <c r="F5715" s="1" t="s">
        <v>18</v>
      </c>
      <c r="G5715" s="1" t="s">
        <v>19</v>
      </c>
      <c r="H5715" s="1" t="s">
        <v>149</v>
      </c>
      <c r="I5715" s="5">
        <v>6</v>
      </c>
      <c r="J5715" s="1" t="s">
        <v>131</v>
      </c>
      <c r="K5715" s="1" t="s">
        <v>132</v>
      </c>
    </row>
    <row r="5716" spans="1:11" ht="13.5" thickBot="1">
      <c r="A5716" s="30">
        <v>45444</v>
      </c>
      <c r="B5716" s="1" t="s">
        <v>13</v>
      </c>
      <c r="C5716" s="1" t="s">
        <v>290</v>
      </c>
      <c r="D5716" s="1" t="s">
        <v>14</v>
      </c>
      <c r="E5716" s="1" t="str">
        <f>+VLOOKUP(D5716,'[1]Exportar Hoja de Trabajo'!$B$2:$F$2549,2,0)</f>
        <v>SAN ANDRES-GUSTAVO ROJAS PINILLA</v>
      </c>
      <c r="F5716" s="1" t="s">
        <v>6</v>
      </c>
      <c r="G5716" s="1" t="s">
        <v>283</v>
      </c>
      <c r="H5716" s="1" t="s">
        <v>45</v>
      </c>
      <c r="I5716" s="5">
        <v>4</v>
      </c>
      <c r="J5716" s="1" t="s">
        <v>30</v>
      </c>
      <c r="K5716" s="1" t="s">
        <v>488</v>
      </c>
    </row>
    <row r="5717" spans="1:11" ht="13.5" thickBot="1">
      <c r="A5717" s="30">
        <v>45444</v>
      </c>
      <c r="B5717" s="1" t="s">
        <v>13</v>
      </c>
      <c r="C5717" s="1" t="s">
        <v>290</v>
      </c>
      <c r="D5717" s="1" t="s">
        <v>14</v>
      </c>
      <c r="E5717" s="1" t="str">
        <f>+VLOOKUP(D5717,'[1]Exportar Hoja de Trabajo'!$B$2:$F$2549,2,0)</f>
        <v>SAN ANDRES-GUSTAVO ROJAS PINILLA</v>
      </c>
      <c r="F5717" s="1" t="s">
        <v>6</v>
      </c>
      <c r="G5717" s="1" t="s">
        <v>283</v>
      </c>
      <c r="H5717" s="1" t="s">
        <v>29</v>
      </c>
      <c r="I5717" s="5">
        <v>1224</v>
      </c>
      <c r="J5717" s="1" t="s">
        <v>30</v>
      </c>
      <c r="K5717" s="1" t="s">
        <v>488</v>
      </c>
    </row>
    <row r="5718" spans="1:11" ht="13.5" thickBot="1">
      <c r="A5718" s="30">
        <v>45444</v>
      </c>
      <c r="B5718" s="1" t="s">
        <v>13</v>
      </c>
      <c r="C5718" s="1" t="s">
        <v>290</v>
      </c>
      <c r="D5718" s="1" t="s">
        <v>14</v>
      </c>
      <c r="E5718" s="1" t="str">
        <f>+VLOOKUP(D5718,'[1]Exportar Hoja de Trabajo'!$B$2:$F$2549,2,0)</f>
        <v>SAN ANDRES-GUSTAVO ROJAS PINILLA</v>
      </c>
      <c r="F5718" s="1" t="s">
        <v>6</v>
      </c>
      <c r="G5718" s="1" t="s">
        <v>283</v>
      </c>
      <c r="H5718" s="1" t="s">
        <v>52</v>
      </c>
      <c r="I5718" s="5">
        <v>1</v>
      </c>
      <c r="J5718" s="1" t="s">
        <v>175</v>
      </c>
      <c r="K5718" s="1" t="s">
        <v>176</v>
      </c>
    </row>
    <row r="5719" spans="1:11" ht="13.5" thickBot="1">
      <c r="A5719" s="30">
        <v>45444</v>
      </c>
      <c r="B5719" s="1" t="s">
        <v>13</v>
      </c>
      <c r="C5719" s="1" t="s">
        <v>290</v>
      </c>
      <c r="D5719" s="1" t="s">
        <v>14</v>
      </c>
      <c r="E5719" s="1" t="str">
        <f>+VLOOKUP(D5719,'[1]Exportar Hoja de Trabajo'!$B$2:$F$2549,2,0)</f>
        <v>SAN ANDRES-GUSTAVO ROJAS PINILLA</v>
      </c>
      <c r="F5719" s="1" t="s">
        <v>65</v>
      </c>
      <c r="G5719" s="1" t="s">
        <v>66</v>
      </c>
      <c r="H5719" s="1" t="s">
        <v>29</v>
      </c>
      <c r="I5719" s="5">
        <v>6</v>
      </c>
      <c r="J5719" s="1" t="s">
        <v>30</v>
      </c>
      <c r="K5719" s="1" t="s">
        <v>488</v>
      </c>
    </row>
    <row r="5720" spans="1:11" ht="13.5" thickBot="1">
      <c r="A5720" s="30">
        <v>45444</v>
      </c>
      <c r="B5720" s="1" t="s">
        <v>13</v>
      </c>
      <c r="C5720" s="1" t="s">
        <v>290</v>
      </c>
      <c r="D5720" s="1" t="s">
        <v>14</v>
      </c>
      <c r="E5720" s="1" t="str">
        <f>+VLOOKUP(D5720,'[1]Exportar Hoja de Trabajo'!$B$2:$F$2549,2,0)</f>
        <v>SAN ANDRES-GUSTAVO ROJAS PINILLA</v>
      </c>
      <c r="F5720" s="1" t="s">
        <v>23</v>
      </c>
      <c r="G5720" s="1" t="s">
        <v>24</v>
      </c>
      <c r="H5720" s="1" t="s">
        <v>15</v>
      </c>
      <c r="I5720" s="5">
        <v>17</v>
      </c>
      <c r="J5720" s="1" t="s">
        <v>25</v>
      </c>
      <c r="K5720" s="1" t="s">
        <v>26</v>
      </c>
    </row>
    <row r="5721" spans="1:11" ht="13.5" thickBot="1">
      <c r="A5721" s="30">
        <v>45444</v>
      </c>
      <c r="B5721" s="1" t="s">
        <v>13</v>
      </c>
      <c r="C5721" s="1" t="s">
        <v>290</v>
      </c>
      <c r="D5721" s="1" t="s">
        <v>14</v>
      </c>
      <c r="E5721" s="1" t="str">
        <f>+VLOOKUP(D5721,'[1]Exportar Hoja de Trabajo'!$B$2:$F$2549,2,0)</f>
        <v>SAN ANDRES-GUSTAVO ROJAS PINILLA</v>
      </c>
      <c r="F5721" s="1" t="s">
        <v>36</v>
      </c>
      <c r="G5721" t="s">
        <v>347</v>
      </c>
      <c r="H5721" s="1" t="s">
        <v>52</v>
      </c>
      <c r="I5721" s="5">
        <v>1</v>
      </c>
      <c r="J5721" s="1" t="s">
        <v>175</v>
      </c>
      <c r="K5721" s="1" t="s">
        <v>176</v>
      </c>
    </row>
    <row r="5722" spans="1:11" ht="13.5" thickBot="1">
      <c r="A5722" s="30">
        <v>45444</v>
      </c>
      <c r="B5722" s="1" t="s">
        <v>13</v>
      </c>
      <c r="C5722" s="1" t="s">
        <v>290</v>
      </c>
      <c r="D5722" s="1" t="s">
        <v>14</v>
      </c>
      <c r="E5722" s="1" t="str">
        <f>+VLOOKUP(D5722,'[1]Exportar Hoja de Trabajo'!$B$2:$F$2549,2,0)</f>
        <v>SAN ANDRES-GUSTAVO ROJAS PINILLA</v>
      </c>
      <c r="F5722" s="1" t="s">
        <v>27</v>
      </c>
      <c r="G5722" s="1" t="s">
        <v>28</v>
      </c>
      <c r="H5722" s="1" t="s">
        <v>15</v>
      </c>
      <c r="I5722" s="5">
        <v>40</v>
      </c>
      <c r="J5722" s="1" t="s">
        <v>16</v>
      </c>
      <c r="K5722" s="1" t="s">
        <v>17</v>
      </c>
    </row>
    <row r="5723" spans="1:11" ht="13.5" thickBot="1">
      <c r="A5723" s="30">
        <v>45444</v>
      </c>
      <c r="B5723" s="1" t="s">
        <v>13</v>
      </c>
      <c r="C5723" s="1" t="s">
        <v>290</v>
      </c>
      <c r="D5723" s="1" t="s">
        <v>14</v>
      </c>
      <c r="E5723" s="1" t="str">
        <f>+VLOOKUP(D5723,'[1]Exportar Hoja de Trabajo'!$B$2:$F$2549,2,0)</f>
        <v>SAN ANDRES-GUSTAVO ROJAS PINILLA</v>
      </c>
      <c r="F5723" s="1" t="s">
        <v>40</v>
      </c>
      <c r="G5723" s="1" t="s">
        <v>41</v>
      </c>
      <c r="H5723" s="1" t="s">
        <v>49</v>
      </c>
      <c r="I5723" s="5">
        <v>4</v>
      </c>
      <c r="J5723" s="1" t="s">
        <v>50</v>
      </c>
      <c r="K5723" s="1" t="s">
        <v>51</v>
      </c>
    </row>
    <row r="5724" spans="1:11" ht="13.5" thickBot="1">
      <c r="A5724" s="30">
        <v>45444</v>
      </c>
      <c r="B5724" s="1" t="s">
        <v>13</v>
      </c>
      <c r="C5724" s="1" t="s">
        <v>290</v>
      </c>
      <c r="D5724" s="1" t="s">
        <v>14</v>
      </c>
      <c r="E5724" s="1" t="str">
        <f>+VLOOKUP(D5724,'[1]Exportar Hoja de Trabajo'!$B$2:$F$2549,2,0)</f>
        <v>SAN ANDRES-GUSTAVO ROJAS PINILLA</v>
      </c>
      <c r="F5724" s="1" t="s">
        <v>59</v>
      </c>
      <c r="G5724" s="1" t="s">
        <v>60</v>
      </c>
      <c r="H5724" s="1" t="s">
        <v>15</v>
      </c>
      <c r="I5724" s="5">
        <v>17</v>
      </c>
      <c r="J5724" s="1" t="s">
        <v>25</v>
      </c>
      <c r="K5724" s="1" t="s">
        <v>26</v>
      </c>
    </row>
    <row r="5725" spans="1:11" ht="13.5" thickBot="1">
      <c r="A5725" s="30">
        <v>45444</v>
      </c>
      <c r="B5725" s="1" t="s">
        <v>13</v>
      </c>
      <c r="C5725" s="1" t="s">
        <v>290</v>
      </c>
      <c r="D5725" s="1" t="s">
        <v>31</v>
      </c>
      <c r="E5725" s="1" t="str">
        <f>+VLOOKUP(D5725,'[1]Exportar Hoja de Trabajo'!$B$2:$F$2549,2,0)</f>
        <v>EL EDEN</v>
      </c>
      <c r="F5725" s="1" t="s">
        <v>6</v>
      </c>
      <c r="G5725" s="1" t="s">
        <v>283</v>
      </c>
      <c r="H5725" s="1" t="s">
        <v>15</v>
      </c>
      <c r="I5725" s="5">
        <v>85</v>
      </c>
      <c r="J5725" s="1" t="s">
        <v>16</v>
      </c>
      <c r="K5725" s="1" t="s">
        <v>17</v>
      </c>
    </row>
    <row r="5726" spans="1:11" ht="13.5" thickBot="1">
      <c r="A5726" s="30">
        <v>45444</v>
      </c>
      <c r="B5726" s="1" t="s">
        <v>13</v>
      </c>
      <c r="C5726" s="1" t="s">
        <v>290</v>
      </c>
      <c r="D5726" s="1" t="s">
        <v>31</v>
      </c>
      <c r="E5726" s="1" t="str">
        <f>+VLOOKUP(D5726,'[1]Exportar Hoja de Trabajo'!$B$2:$F$2549,2,0)</f>
        <v>EL EDEN</v>
      </c>
      <c r="F5726" s="1" t="s">
        <v>18</v>
      </c>
      <c r="G5726" s="1" t="s">
        <v>19</v>
      </c>
      <c r="H5726" s="1" t="s">
        <v>20</v>
      </c>
      <c r="I5726" s="5">
        <v>1</v>
      </c>
      <c r="J5726" s="1" t="s">
        <v>107</v>
      </c>
      <c r="K5726" s="1" t="s">
        <v>108</v>
      </c>
    </row>
    <row r="5727" spans="1:11" ht="13.5" thickBot="1">
      <c r="A5727" s="30">
        <v>45444</v>
      </c>
      <c r="B5727" s="1" t="s">
        <v>13</v>
      </c>
      <c r="C5727" s="1" t="s">
        <v>290</v>
      </c>
      <c r="D5727" s="1" t="s">
        <v>31</v>
      </c>
      <c r="E5727" s="1" t="str">
        <f>+VLOOKUP(D5727,'[1]Exportar Hoja de Trabajo'!$B$2:$F$2549,2,0)</f>
        <v>EL EDEN</v>
      </c>
      <c r="F5727" s="1" t="s">
        <v>18</v>
      </c>
      <c r="G5727" s="1" t="s">
        <v>19</v>
      </c>
      <c r="H5727" s="1" t="s">
        <v>15</v>
      </c>
      <c r="I5727" s="5">
        <v>17</v>
      </c>
      <c r="J5727" s="1" t="s">
        <v>16</v>
      </c>
      <c r="K5727" s="1" t="s">
        <v>17</v>
      </c>
    </row>
    <row r="5728" spans="1:11" ht="13.5" thickBot="1">
      <c r="A5728" s="30">
        <v>45444</v>
      </c>
      <c r="B5728" s="1" t="s">
        <v>13</v>
      </c>
      <c r="C5728" s="1" t="s">
        <v>290</v>
      </c>
      <c r="D5728" s="1" t="s">
        <v>37</v>
      </c>
      <c r="E5728" s="1" t="str">
        <f>+VLOOKUP(D5728,'[1]Exportar Hoja de Trabajo'!$B$2:$F$2549,2,0)</f>
        <v>BARRANQUILLA-E. CORTISSOZ</v>
      </c>
      <c r="F5728" s="1" t="s">
        <v>32</v>
      </c>
      <c r="G5728" s="1" t="s">
        <v>33</v>
      </c>
      <c r="H5728" s="1" t="s">
        <v>67</v>
      </c>
      <c r="I5728" s="5">
        <v>1</v>
      </c>
      <c r="J5728" s="1" t="s">
        <v>68</v>
      </c>
      <c r="K5728" s="1" t="s">
        <v>69</v>
      </c>
    </row>
    <row r="5729" spans="1:11" ht="13.5" thickBot="1">
      <c r="A5729" s="30">
        <v>45444</v>
      </c>
      <c r="B5729" s="1" t="s">
        <v>13</v>
      </c>
      <c r="C5729" s="1" t="s">
        <v>290</v>
      </c>
      <c r="D5729" s="1" t="s">
        <v>37</v>
      </c>
      <c r="E5729" s="1" t="str">
        <f>+VLOOKUP(D5729,'[1]Exportar Hoja de Trabajo'!$B$2:$F$2549,2,0)</f>
        <v>BARRANQUILLA-E. CORTISSOZ</v>
      </c>
      <c r="F5729" s="1" t="s">
        <v>18</v>
      </c>
      <c r="G5729" s="1" t="s">
        <v>19</v>
      </c>
      <c r="H5729" s="1" t="s">
        <v>15</v>
      </c>
      <c r="I5729" s="5">
        <v>42</v>
      </c>
      <c r="J5729" s="1" t="s">
        <v>16</v>
      </c>
      <c r="K5729" s="1" t="s">
        <v>17</v>
      </c>
    </row>
    <row r="5730" spans="1:11" ht="13.5" thickBot="1">
      <c r="A5730" s="30">
        <v>45444</v>
      </c>
      <c r="B5730" s="1" t="s">
        <v>13</v>
      </c>
      <c r="C5730" s="1" t="s">
        <v>290</v>
      </c>
      <c r="D5730" s="1" t="s">
        <v>37</v>
      </c>
      <c r="E5730" s="1" t="str">
        <f>+VLOOKUP(D5730,'[1]Exportar Hoja de Trabajo'!$B$2:$F$2549,2,0)</f>
        <v>BARRANQUILLA-E. CORTISSOZ</v>
      </c>
      <c r="F5730" s="1" t="s">
        <v>27</v>
      </c>
      <c r="G5730" s="1" t="s">
        <v>28</v>
      </c>
      <c r="H5730" s="1" t="s">
        <v>29</v>
      </c>
      <c r="I5730" s="5">
        <v>30</v>
      </c>
      <c r="J5730" s="1" t="s">
        <v>34</v>
      </c>
      <c r="K5730" s="1" t="s">
        <v>35</v>
      </c>
    </row>
    <row r="5731" spans="1:11" ht="13.5" thickBot="1">
      <c r="A5731" s="30">
        <v>45444</v>
      </c>
      <c r="B5731" s="1" t="s">
        <v>13</v>
      </c>
      <c r="C5731" s="1" t="s">
        <v>290</v>
      </c>
      <c r="D5731" s="1" t="s">
        <v>37</v>
      </c>
      <c r="E5731" s="1" t="str">
        <f>+VLOOKUP(D5731,'[1]Exportar Hoja de Trabajo'!$B$2:$F$2549,2,0)</f>
        <v>BARRANQUILLA-E. CORTISSOZ</v>
      </c>
      <c r="F5731" s="1" t="s">
        <v>40</v>
      </c>
      <c r="G5731" s="1" t="s">
        <v>41</v>
      </c>
      <c r="H5731" s="1" t="s">
        <v>29</v>
      </c>
      <c r="I5731" s="5">
        <v>60</v>
      </c>
      <c r="J5731" s="1" t="s">
        <v>34</v>
      </c>
      <c r="K5731" s="1" t="s">
        <v>35</v>
      </c>
    </row>
    <row r="5732" spans="1:11" ht="13.5" thickBot="1">
      <c r="A5732" s="30">
        <v>45444</v>
      </c>
      <c r="B5732" s="1" t="s">
        <v>13</v>
      </c>
      <c r="C5732" s="1" t="s">
        <v>290</v>
      </c>
      <c r="D5732" s="1" t="s">
        <v>44</v>
      </c>
      <c r="E5732" s="1" t="str">
        <f>+VLOOKUP(D5732,'[1]Exportar Hoja de Trabajo'!$B$2:$F$2549,2,0)</f>
        <v>BUCARAMANGA - PALONEGRO</v>
      </c>
      <c r="F5732" s="1" t="s">
        <v>32</v>
      </c>
      <c r="G5732" s="1" t="s">
        <v>33</v>
      </c>
      <c r="H5732" s="1" t="s">
        <v>15</v>
      </c>
      <c r="I5732" s="5">
        <v>17</v>
      </c>
      <c r="J5732" s="1" t="s">
        <v>16</v>
      </c>
      <c r="K5732" s="1" t="s">
        <v>17</v>
      </c>
    </row>
    <row r="5733" spans="1:11" ht="13.5" thickBot="1">
      <c r="A5733" s="30">
        <v>45444</v>
      </c>
      <c r="B5733" s="1" t="s">
        <v>13</v>
      </c>
      <c r="C5733" s="1" t="s">
        <v>290</v>
      </c>
      <c r="D5733" s="1" t="s">
        <v>44</v>
      </c>
      <c r="E5733" s="1" t="str">
        <f>+VLOOKUP(D5733,'[1]Exportar Hoja de Trabajo'!$B$2:$F$2549,2,0)</f>
        <v>BUCARAMANGA - PALONEGRO</v>
      </c>
      <c r="F5733" s="1" t="s">
        <v>6</v>
      </c>
      <c r="G5733" s="1" t="s">
        <v>283</v>
      </c>
      <c r="H5733" s="1" t="s">
        <v>29</v>
      </c>
      <c r="I5733" s="5">
        <v>914</v>
      </c>
      <c r="J5733" s="1" t="s">
        <v>30</v>
      </c>
      <c r="K5733" s="1" t="s">
        <v>488</v>
      </c>
    </row>
    <row r="5734" spans="1:11" ht="13.5" thickBot="1">
      <c r="A5734" s="30">
        <v>45444</v>
      </c>
      <c r="B5734" s="1" t="s">
        <v>13</v>
      </c>
      <c r="C5734" s="1" t="s">
        <v>290</v>
      </c>
      <c r="D5734" s="1" t="s">
        <v>44</v>
      </c>
      <c r="E5734" s="1" t="str">
        <f>+VLOOKUP(D5734,'[1]Exportar Hoja de Trabajo'!$B$2:$F$2549,2,0)</f>
        <v>BUCARAMANGA - PALONEGRO</v>
      </c>
      <c r="F5734" s="1" t="s">
        <v>65</v>
      </c>
      <c r="G5734" s="1" t="s">
        <v>66</v>
      </c>
      <c r="H5734" s="1" t="s">
        <v>29</v>
      </c>
      <c r="I5734" s="5">
        <v>18</v>
      </c>
      <c r="J5734" s="1" t="s">
        <v>46</v>
      </c>
      <c r="K5734" s="1" t="s">
        <v>47</v>
      </c>
    </row>
    <row r="5735" spans="1:11" ht="13.5" thickBot="1">
      <c r="A5735" s="30">
        <v>45444</v>
      </c>
      <c r="B5735" s="1" t="s">
        <v>13</v>
      </c>
      <c r="C5735" s="1" t="s">
        <v>290</v>
      </c>
      <c r="D5735" s="1" t="s">
        <v>44</v>
      </c>
      <c r="E5735" s="1" t="str">
        <f>+VLOOKUP(D5735,'[1]Exportar Hoja de Trabajo'!$B$2:$F$2549,2,0)</f>
        <v>BUCARAMANGA - PALONEGRO</v>
      </c>
      <c r="F5735" s="1" t="s">
        <v>23</v>
      </c>
      <c r="G5735" s="1" t="s">
        <v>24</v>
      </c>
      <c r="H5735" s="1" t="s">
        <v>29</v>
      </c>
      <c r="I5735" s="5">
        <v>432</v>
      </c>
      <c r="J5735" s="1" t="s">
        <v>46</v>
      </c>
      <c r="K5735" s="1" t="s">
        <v>47</v>
      </c>
    </row>
    <row r="5736" spans="1:11" ht="13.5" thickBot="1">
      <c r="A5736" s="30">
        <v>45444</v>
      </c>
      <c r="B5736" s="1" t="s">
        <v>13</v>
      </c>
      <c r="C5736" s="1" t="s">
        <v>290</v>
      </c>
      <c r="D5736" s="1" t="s">
        <v>44</v>
      </c>
      <c r="E5736" s="1" t="str">
        <f>+VLOOKUP(D5736,'[1]Exportar Hoja de Trabajo'!$B$2:$F$2549,2,0)</f>
        <v>BUCARAMANGA - PALONEGRO</v>
      </c>
      <c r="F5736" s="1" t="s">
        <v>27</v>
      </c>
      <c r="G5736" s="1" t="s">
        <v>28</v>
      </c>
      <c r="H5736" s="1" t="s">
        <v>45</v>
      </c>
      <c r="I5736" s="5">
        <v>10</v>
      </c>
      <c r="J5736" s="1" t="s">
        <v>46</v>
      </c>
      <c r="K5736" s="1" t="s">
        <v>47</v>
      </c>
    </row>
    <row r="5737" spans="1:11" ht="13.5" thickBot="1">
      <c r="A5737" s="30">
        <v>45444</v>
      </c>
      <c r="B5737" s="1" t="s">
        <v>13</v>
      </c>
      <c r="C5737" s="1" t="s">
        <v>290</v>
      </c>
      <c r="D5737" s="1" t="s">
        <v>44</v>
      </c>
      <c r="E5737" s="1" t="str">
        <f>+VLOOKUP(D5737,'[1]Exportar Hoja de Trabajo'!$B$2:$F$2549,2,0)</f>
        <v>BUCARAMANGA - PALONEGRO</v>
      </c>
      <c r="F5737" s="1" t="s">
        <v>27</v>
      </c>
      <c r="G5737" s="1" t="s">
        <v>28</v>
      </c>
      <c r="H5737" s="1" t="s">
        <v>29</v>
      </c>
      <c r="I5737" s="5">
        <v>366</v>
      </c>
      <c r="J5737" s="1" t="s">
        <v>46</v>
      </c>
      <c r="K5737" s="1" t="s">
        <v>47</v>
      </c>
    </row>
    <row r="5738" spans="1:11" ht="13.5" thickBot="1">
      <c r="A5738" s="30">
        <v>45444</v>
      </c>
      <c r="B5738" s="1" t="s">
        <v>13</v>
      </c>
      <c r="C5738" s="1" t="s">
        <v>290</v>
      </c>
      <c r="D5738" s="1" t="s">
        <v>44</v>
      </c>
      <c r="E5738" s="1" t="str">
        <f>+VLOOKUP(D5738,'[1]Exportar Hoja de Trabajo'!$B$2:$F$2549,2,0)</f>
        <v>BUCARAMANGA - PALONEGRO</v>
      </c>
      <c r="F5738" s="1" t="s">
        <v>27</v>
      </c>
      <c r="G5738" s="1" t="s">
        <v>28</v>
      </c>
      <c r="H5738" s="1" t="s">
        <v>29</v>
      </c>
      <c r="I5738" s="5">
        <v>185</v>
      </c>
      <c r="J5738" s="1" t="s">
        <v>30</v>
      </c>
      <c r="K5738" s="1" t="s">
        <v>488</v>
      </c>
    </row>
    <row r="5739" spans="1:11" ht="13.5" thickBot="1">
      <c r="A5739" s="30">
        <v>45444</v>
      </c>
      <c r="B5739" s="1" t="s">
        <v>13</v>
      </c>
      <c r="C5739" s="1" t="s">
        <v>290</v>
      </c>
      <c r="D5739" s="1" t="s">
        <v>44</v>
      </c>
      <c r="E5739" s="1" t="str">
        <f>+VLOOKUP(D5739,'[1]Exportar Hoja de Trabajo'!$B$2:$F$2549,2,0)</f>
        <v>BUCARAMANGA - PALONEGRO</v>
      </c>
      <c r="F5739" s="1" t="s">
        <v>40</v>
      </c>
      <c r="G5739" s="1" t="s">
        <v>41</v>
      </c>
      <c r="H5739" s="1" t="s">
        <v>15</v>
      </c>
      <c r="I5739" s="5">
        <v>24</v>
      </c>
      <c r="J5739" s="1" t="s">
        <v>16</v>
      </c>
      <c r="K5739" s="1" t="s">
        <v>17</v>
      </c>
    </row>
    <row r="5740" spans="1:11" ht="13.5" thickBot="1">
      <c r="A5740" s="30">
        <v>45444</v>
      </c>
      <c r="B5740" s="1" t="s">
        <v>13</v>
      </c>
      <c r="C5740" s="1" t="s">
        <v>290</v>
      </c>
      <c r="D5740" s="1" t="s">
        <v>48</v>
      </c>
      <c r="E5740" s="1" t="str">
        <f>+VLOOKUP(D5740,'[1]Exportar Hoja de Trabajo'!$B$2:$F$2549,2,0)</f>
        <v>CALI - ALFONSO BONILLA ARAGON</v>
      </c>
      <c r="F5740" s="1" t="s">
        <v>6</v>
      </c>
      <c r="G5740" s="1" t="s">
        <v>283</v>
      </c>
      <c r="H5740" s="1" t="s">
        <v>120</v>
      </c>
      <c r="I5740" s="5">
        <v>12</v>
      </c>
      <c r="J5740" s="1" t="s">
        <v>57</v>
      </c>
      <c r="K5740" s="1" t="s">
        <v>58</v>
      </c>
    </row>
    <row r="5741" spans="1:11" ht="13.5" thickBot="1">
      <c r="A5741" s="30">
        <v>45444</v>
      </c>
      <c r="B5741" s="1" t="s">
        <v>13</v>
      </c>
      <c r="C5741" s="1" t="s">
        <v>290</v>
      </c>
      <c r="D5741" s="1" t="s">
        <v>48</v>
      </c>
      <c r="E5741" s="1" t="str">
        <f>+VLOOKUP(D5741,'[1]Exportar Hoja de Trabajo'!$B$2:$F$2549,2,0)</f>
        <v>CALI - ALFONSO BONILLA ARAGON</v>
      </c>
      <c r="F5741" s="1" t="s">
        <v>6</v>
      </c>
      <c r="G5741" s="1" t="s">
        <v>283</v>
      </c>
      <c r="H5741" s="1" t="s">
        <v>15</v>
      </c>
      <c r="I5741" s="5">
        <v>288</v>
      </c>
      <c r="J5741" s="1" t="s">
        <v>42</v>
      </c>
      <c r="K5741" s="1" t="s">
        <v>43</v>
      </c>
    </row>
    <row r="5742" spans="1:11" ht="13.5" thickBot="1">
      <c r="A5742" s="30">
        <v>45444</v>
      </c>
      <c r="B5742" s="1" t="s">
        <v>13</v>
      </c>
      <c r="C5742" s="1" t="s">
        <v>290</v>
      </c>
      <c r="D5742" s="1" t="s">
        <v>48</v>
      </c>
      <c r="E5742" s="1" t="str">
        <f>+VLOOKUP(D5742,'[1]Exportar Hoja de Trabajo'!$B$2:$F$2549,2,0)</f>
        <v>CALI - ALFONSO BONILLA ARAGON</v>
      </c>
      <c r="F5742" s="1" t="s">
        <v>6</v>
      </c>
      <c r="G5742" s="1" t="s">
        <v>283</v>
      </c>
      <c r="H5742" s="1" t="s">
        <v>20</v>
      </c>
      <c r="I5742" s="5">
        <v>7</v>
      </c>
      <c r="J5742" s="1" t="s">
        <v>175</v>
      </c>
      <c r="K5742" s="1" t="s">
        <v>176</v>
      </c>
    </row>
    <row r="5743" spans="1:11" ht="13.5" thickBot="1">
      <c r="A5743" s="30">
        <v>45444</v>
      </c>
      <c r="B5743" s="1" t="s">
        <v>13</v>
      </c>
      <c r="C5743" s="1" t="s">
        <v>290</v>
      </c>
      <c r="D5743" s="1" t="s">
        <v>48</v>
      </c>
      <c r="E5743" s="1" t="str">
        <f>+VLOOKUP(D5743,'[1]Exportar Hoja de Trabajo'!$B$2:$F$2549,2,0)</f>
        <v>CALI - ALFONSO BONILLA ARAGON</v>
      </c>
      <c r="F5743" s="1" t="s">
        <v>18</v>
      </c>
      <c r="G5743" s="1" t="s">
        <v>19</v>
      </c>
      <c r="H5743" s="1" t="s">
        <v>29</v>
      </c>
      <c r="I5743" s="5">
        <v>993</v>
      </c>
      <c r="J5743" s="1" t="s">
        <v>46</v>
      </c>
      <c r="K5743" s="1" t="s">
        <v>47</v>
      </c>
    </row>
    <row r="5744" spans="1:11" ht="13.5" thickBot="1">
      <c r="A5744" s="30">
        <v>45444</v>
      </c>
      <c r="B5744" s="1" t="s">
        <v>13</v>
      </c>
      <c r="C5744" s="1" t="s">
        <v>290</v>
      </c>
      <c r="D5744" s="1" t="s">
        <v>48</v>
      </c>
      <c r="E5744" s="1" t="str">
        <f>+VLOOKUP(D5744,'[1]Exportar Hoja de Trabajo'!$B$2:$F$2549,2,0)</f>
        <v>CALI - ALFONSO BONILLA ARAGON</v>
      </c>
      <c r="F5744" s="1" t="s">
        <v>18</v>
      </c>
      <c r="G5744" s="1" t="s">
        <v>19</v>
      </c>
      <c r="H5744" s="1" t="s">
        <v>62</v>
      </c>
      <c r="I5744" s="5">
        <v>13</v>
      </c>
      <c r="J5744" s="1" t="s">
        <v>50</v>
      </c>
      <c r="K5744" s="1" t="s">
        <v>51</v>
      </c>
    </row>
    <row r="5745" spans="1:11" ht="13.5" thickBot="1">
      <c r="A5745" s="30">
        <v>45444</v>
      </c>
      <c r="B5745" s="1" t="s">
        <v>13</v>
      </c>
      <c r="C5745" s="1" t="s">
        <v>290</v>
      </c>
      <c r="D5745" s="1" t="s">
        <v>48</v>
      </c>
      <c r="E5745" s="1" t="str">
        <f>+VLOOKUP(D5745,'[1]Exportar Hoja de Trabajo'!$B$2:$F$2549,2,0)</f>
        <v>CALI - ALFONSO BONILLA ARAGON</v>
      </c>
      <c r="F5745" s="1" t="s">
        <v>18</v>
      </c>
      <c r="G5745" s="1" t="s">
        <v>19</v>
      </c>
      <c r="H5745" s="1" t="s">
        <v>62</v>
      </c>
      <c r="I5745" s="5">
        <v>30</v>
      </c>
      <c r="J5745" s="1" t="s">
        <v>34</v>
      </c>
      <c r="K5745" s="1" t="s">
        <v>35</v>
      </c>
    </row>
    <row r="5746" spans="1:11" ht="13.5" thickBot="1">
      <c r="A5746" s="30">
        <v>45444</v>
      </c>
      <c r="B5746" s="1" t="s">
        <v>13</v>
      </c>
      <c r="C5746" s="1" t="s">
        <v>290</v>
      </c>
      <c r="D5746" s="1" t="s">
        <v>48</v>
      </c>
      <c r="E5746" s="1" t="str">
        <f>+VLOOKUP(D5746,'[1]Exportar Hoja de Trabajo'!$B$2:$F$2549,2,0)</f>
        <v>CALI - ALFONSO BONILLA ARAGON</v>
      </c>
      <c r="F5746" s="1" t="s">
        <v>23</v>
      </c>
      <c r="G5746" s="1" t="s">
        <v>24</v>
      </c>
      <c r="H5746" s="1" t="s">
        <v>45</v>
      </c>
      <c r="I5746" s="5">
        <v>70</v>
      </c>
      <c r="J5746" s="1" t="s">
        <v>46</v>
      </c>
      <c r="K5746" s="1" t="s">
        <v>47</v>
      </c>
    </row>
    <row r="5747" spans="1:11" ht="13.5" thickBot="1">
      <c r="A5747" s="30">
        <v>45444</v>
      </c>
      <c r="B5747" s="1" t="s">
        <v>13</v>
      </c>
      <c r="C5747" s="1" t="s">
        <v>290</v>
      </c>
      <c r="D5747" s="1" t="s">
        <v>48</v>
      </c>
      <c r="E5747" s="1" t="str">
        <f>+VLOOKUP(D5747,'[1]Exportar Hoja de Trabajo'!$B$2:$F$2549,2,0)</f>
        <v>CALI - ALFONSO BONILLA ARAGON</v>
      </c>
      <c r="F5747" s="1" t="s">
        <v>23</v>
      </c>
      <c r="G5747" s="1" t="s">
        <v>24</v>
      </c>
      <c r="H5747" s="1" t="s">
        <v>49</v>
      </c>
      <c r="I5747" s="5">
        <v>72</v>
      </c>
      <c r="J5747" s="1" t="s">
        <v>50</v>
      </c>
      <c r="K5747" s="1" t="s">
        <v>51</v>
      </c>
    </row>
    <row r="5748" spans="1:11" ht="13.5" thickBot="1">
      <c r="A5748" s="30">
        <v>45444</v>
      </c>
      <c r="B5748" s="1" t="s">
        <v>13</v>
      </c>
      <c r="C5748" s="1" t="s">
        <v>290</v>
      </c>
      <c r="D5748" s="1" t="s">
        <v>48</v>
      </c>
      <c r="E5748" s="1" t="str">
        <f>+VLOOKUP(D5748,'[1]Exportar Hoja de Trabajo'!$B$2:$F$2549,2,0)</f>
        <v>CALI - ALFONSO BONILLA ARAGON</v>
      </c>
      <c r="F5748" s="1" t="s">
        <v>36</v>
      </c>
      <c r="G5748" t="s">
        <v>347</v>
      </c>
      <c r="H5748" s="1" t="s">
        <v>45</v>
      </c>
      <c r="I5748" s="5">
        <v>14</v>
      </c>
      <c r="J5748" s="1" t="s">
        <v>46</v>
      </c>
      <c r="K5748" s="1" t="s">
        <v>47</v>
      </c>
    </row>
    <row r="5749" spans="1:11" ht="13.5" thickBot="1">
      <c r="A5749" s="30">
        <v>45444</v>
      </c>
      <c r="B5749" s="1" t="s">
        <v>13</v>
      </c>
      <c r="C5749" s="1" t="s">
        <v>290</v>
      </c>
      <c r="D5749" s="1" t="s">
        <v>48</v>
      </c>
      <c r="E5749" s="1" t="str">
        <f>+VLOOKUP(D5749,'[1]Exportar Hoja de Trabajo'!$B$2:$F$2549,2,0)</f>
        <v>CALI - ALFONSO BONILLA ARAGON</v>
      </c>
      <c r="F5749" s="1" t="s">
        <v>36</v>
      </c>
      <c r="G5749" t="s">
        <v>347</v>
      </c>
      <c r="H5749" s="1" t="s">
        <v>29</v>
      </c>
      <c r="I5749" s="5">
        <v>2</v>
      </c>
      <c r="J5749" s="1" t="s">
        <v>34</v>
      </c>
      <c r="K5749" s="1" t="s">
        <v>35</v>
      </c>
    </row>
    <row r="5750" spans="1:11" ht="13.5" thickBot="1">
      <c r="A5750" s="30">
        <v>45444</v>
      </c>
      <c r="B5750" s="1" t="s">
        <v>13</v>
      </c>
      <c r="C5750" s="1" t="s">
        <v>290</v>
      </c>
      <c r="D5750" s="1" t="s">
        <v>48</v>
      </c>
      <c r="E5750" s="1" t="str">
        <f>+VLOOKUP(D5750,'[1]Exportar Hoja de Trabajo'!$B$2:$F$2549,2,0)</f>
        <v>CALI - ALFONSO BONILLA ARAGON</v>
      </c>
      <c r="F5750" s="1" t="s">
        <v>36</v>
      </c>
      <c r="G5750" t="s">
        <v>347</v>
      </c>
      <c r="H5750" s="1" t="s">
        <v>55</v>
      </c>
      <c r="I5750" s="5">
        <v>12</v>
      </c>
      <c r="J5750" s="1" t="s">
        <v>46</v>
      </c>
      <c r="K5750" s="1" t="s">
        <v>47</v>
      </c>
    </row>
    <row r="5751" spans="1:11" ht="13.5" thickBot="1">
      <c r="A5751" s="30">
        <v>45444</v>
      </c>
      <c r="B5751" s="1" t="s">
        <v>13</v>
      </c>
      <c r="C5751" s="1" t="s">
        <v>290</v>
      </c>
      <c r="D5751" s="1" t="s">
        <v>48</v>
      </c>
      <c r="E5751" s="1" t="str">
        <f>+VLOOKUP(D5751,'[1]Exportar Hoja de Trabajo'!$B$2:$F$2549,2,0)</f>
        <v>CALI - ALFONSO BONILLA ARAGON</v>
      </c>
      <c r="F5751" s="1" t="s">
        <v>27</v>
      </c>
      <c r="G5751" s="1" t="s">
        <v>28</v>
      </c>
      <c r="H5751" s="1" t="s">
        <v>15</v>
      </c>
      <c r="I5751" s="5">
        <v>47</v>
      </c>
      <c r="J5751" s="1" t="s">
        <v>16</v>
      </c>
      <c r="K5751" s="1" t="s">
        <v>17</v>
      </c>
    </row>
    <row r="5752" spans="1:11" ht="13.5" thickBot="1">
      <c r="A5752" s="30">
        <v>45444</v>
      </c>
      <c r="B5752" s="1" t="s">
        <v>13</v>
      </c>
      <c r="C5752" s="1" t="s">
        <v>290</v>
      </c>
      <c r="D5752" s="1" t="s">
        <v>48</v>
      </c>
      <c r="E5752" s="1" t="str">
        <f>+VLOOKUP(D5752,'[1]Exportar Hoja de Trabajo'!$B$2:$F$2549,2,0)</f>
        <v>CALI - ALFONSO BONILLA ARAGON</v>
      </c>
      <c r="F5752" s="1" t="s">
        <v>38</v>
      </c>
      <c r="G5752" s="1" t="s">
        <v>39</v>
      </c>
      <c r="H5752" s="1" t="s">
        <v>45</v>
      </c>
      <c r="I5752" s="5">
        <v>16</v>
      </c>
      <c r="J5752" s="1" t="s">
        <v>46</v>
      </c>
      <c r="K5752" s="1" t="s">
        <v>47</v>
      </c>
    </row>
    <row r="5753" spans="1:11" ht="13.5" thickBot="1">
      <c r="A5753" s="30">
        <v>45444</v>
      </c>
      <c r="B5753" s="1" t="s">
        <v>13</v>
      </c>
      <c r="C5753" s="1" t="s">
        <v>290</v>
      </c>
      <c r="D5753" s="1" t="s">
        <v>48</v>
      </c>
      <c r="E5753" s="1" t="str">
        <f>+VLOOKUP(D5753,'[1]Exportar Hoja de Trabajo'!$B$2:$F$2549,2,0)</f>
        <v>CALI - ALFONSO BONILLA ARAGON</v>
      </c>
      <c r="F5753" s="1" t="s">
        <v>40</v>
      </c>
      <c r="G5753" s="1" t="s">
        <v>41</v>
      </c>
      <c r="H5753" s="1" t="s">
        <v>49</v>
      </c>
      <c r="I5753" s="5">
        <v>126</v>
      </c>
      <c r="J5753" s="1" t="s">
        <v>50</v>
      </c>
      <c r="K5753" s="1" t="s">
        <v>51</v>
      </c>
    </row>
    <row r="5754" spans="1:11" ht="13.5" thickBot="1">
      <c r="A5754" s="30">
        <v>45444</v>
      </c>
      <c r="B5754" s="1" t="s">
        <v>13</v>
      </c>
      <c r="C5754" s="1" t="s">
        <v>290</v>
      </c>
      <c r="D5754" s="1" t="s">
        <v>48</v>
      </c>
      <c r="E5754" s="1" t="str">
        <f>+VLOOKUP(D5754,'[1]Exportar Hoja de Trabajo'!$B$2:$F$2549,2,0)</f>
        <v>CALI - ALFONSO BONILLA ARAGON</v>
      </c>
      <c r="F5754" s="1" t="s">
        <v>40</v>
      </c>
      <c r="G5754" s="1" t="s">
        <v>41</v>
      </c>
      <c r="H5754" s="1" t="s">
        <v>62</v>
      </c>
      <c r="I5754" s="5">
        <v>26</v>
      </c>
      <c r="J5754" s="1" t="s">
        <v>50</v>
      </c>
      <c r="K5754" s="1" t="s">
        <v>51</v>
      </c>
    </row>
    <row r="5755" spans="1:11" ht="13.5" thickBot="1">
      <c r="A5755" s="30">
        <v>45444</v>
      </c>
      <c r="B5755" s="1" t="s">
        <v>13</v>
      </c>
      <c r="C5755" s="1" t="s">
        <v>290</v>
      </c>
      <c r="D5755" s="1" t="s">
        <v>48</v>
      </c>
      <c r="E5755" s="1" t="str">
        <f>+VLOOKUP(D5755,'[1]Exportar Hoja de Trabajo'!$B$2:$F$2549,2,0)</f>
        <v>CALI - ALFONSO BONILLA ARAGON</v>
      </c>
      <c r="F5755" s="1" t="s">
        <v>40</v>
      </c>
      <c r="G5755" s="1" t="s">
        <v>41</v>
      </c>
      <c r="H5755" s="1" t="s">
        <v>52</v>
      </c>
      <c r="I5755" s="5">
        <v>2</v>
      </c>
      <c r="J5755" s="1" t="s">
        <v>53</v>
      </c>
      <c r="K5755" s="1" t="s">
        <v>54</v>
      </c>
    </row>
    <row r="5756" spans="1:11" ht="13.5" thickBot="1">
      <c r="A5756" s="30">
        <v>45444</v>
      </c>
      <c r="B5756" s="1" t="s">
        <v>13</v>
      </c>
      <c r="C5756" s="1" t="s">
        <v>290</v>
      </c>
      <c r="D5756" s="1" t="s">
        <v>61</v>
      </c>
      <c r="E5756" s="1" t="str">
        <f>+VLOOKUP(D5756,'[1]Exportar Hoja de Trabajo'!$B$2:$F$2549,2,0)</f>
        <v>CARTAGENA - RAFAEL NUÑEZ</v>
      </c>
      <c r="F5756" s="1" t="s">
        <v>32</v>
      </c>
      <c r="G5756" s="1" t="s">
        <v>33</v>
      </c>
      <c r="H5756" s="1" t="s">
        <v>15</v>
      </c>
      <c r="I5756" s="5">
        <v>119</v>
      </c>
      <c r="J5756" s="1" t="s">
        <v>25</v>
      </c>
      <c r="K5756" s="1" t="s">
        <v>26</v>
      </c>
    </row>
    <row r="5757" spans="1:11" ht="13.5" thickBot="1">
      <c r="A5757" s="30">
        <v>45444</v>
      </c>
      <c r="B5757" s="1" t="s">
        <v>13</v>
      </c>
      <c r="C5757" s="1" t="s">
        <v>290</v>
      </c>
      <c r="D5757" s="1" t="s">
        <v>61</v>
      </c>
      <c r="E5757" s="1" t="str">
        <f>+VLOOKUP(D5757,'[1]Exportar Hoja de Trabajo'!$B$2:$F$2549,2,0)</f>
        <v>CARTAGENA - RAFAEL NUÑEZ</v>
      </c>
      <c r="F5757" s="1" t="s">
        <v>32</v>
      </c>
      <c r="G5757" s="1" t="s">
        <v>33</v>
      </c>
      <c r="H5757" s="1" t="s">
        <v>67</v>
      </c>
      <c r="I5757" s="5">
        <v>26</v>
      </c>
      <c r="J5757" s="1" t="s">
        <v>68</v>
      </c>
      <c r="K5757" s="1" t="s">
        <v>69</v>
      </c>
    </row>
    <row r="5758" spans="1:11" ht="13.5" thickBot="1">
      <c r="A5758" s="30">
        <v>45444</v>
      </c>
      <c r="B5758" s="1" t="s">
        <v>13</v>
      </c>
      <c r="C5758" s="1" t="s">
        <v>290</v>
      </c>
      <c r="D5758" s="1" t="s">
        <v>61</v>
      </c>
      <c r="E5758" s="1" t="str">
        <f>+VLOOKUP(D5758,'[1]Exportar Hoja de Trabajo'!$B$2:$F$2549,2,0)</f>
        <v>CARTAGENA - RAFAEL NUÑEZ</v>
      </c>
      <c r="F5758" s="1" t="s">
        <v>6</v>
      </c>
      <c r="G5758" s="1" t="s">
        <v>283</v>
      </c>
      <c r="H5758" s="1" t="s">
        <v>183</v>
      </c>
      <c r="I5758" s="5">
        <v>143</v>
      </c>
      <c r="J5758" s="1" t="s">
        <v>121</v>
      </c>
      <c r="K5758" s="1" t="s">
        <v>121</v>
      </c>
    </row>
    <row r="5759" spans="1:11" ht="13.5" thickBot="1">
      <c r="A5759" s="30">
        <v>45444</v>
      </c>
      <c r="B5759" s="1" t="s">
        <v>13</v>
      </c>
      <c r="C5759" s="1" t="s">
        <v>290</v>
      </c>
      <c r="D5759" s="1" t="s">
        <v>61</v>
      </c>
      <c r="E5759" s="1" t="str">
        <f>+VLOOKUP(D5759,'[1]Exportar Hoja de Trabajo'!$B$2:$F$2549,2,0)</f>
        <v>CARTAGENA - RAFAEL NUÑEZ</v>
      </c>
      <c r="F5759" s="1" t="s">
        <v>18</v>
      </c>
      <c r="G5759" s="1" t="s">
        <v>19</v>
      </c>
      <c r="H5759" s="1" t="s">
        <v>62</v>
      </c>
      <c r="I5759" s="5">
        <v>2</v>
      </c>
      <c r="J5759" s="1" t="s">
        <v>109</v>
      </c>
      <c r="K5759" s="1" t="s">
        <v>110</v>
      </c>
    </row>
    <row r="5760" spans="1:11" ht="13.5" thickBot="1">
      <c r="A5760" s="30">
        <v>45444</v>
      </c>
      <c r="B5760" s="1" t="s">
        <v>13</v>
      </c>
      <c r="C5760" s="1" t="s">
        <v>290</v>
      </c>
      <c r="D5760" s="1" t="s">
        <v>61</v>
      </c>
      <c r="E5760" s="1" t="str">
        <f>+VLOOKUP(D5760,'[1]Exportar Hoja de Trabajo'!$B$2:$F$2549,2,0)</f>
        <v>CARTAGENA - RAFAEL NUÑEZ</v>
      </c>
      <c r="F5760" s="1" t="s">
        <v>18</v>
      </c>
      <c r="G5760" s="1" t="s">
        <v>19</v>
      </c>
      <c r="H5760" s="1" t="s">
        <v>15</v>
      </c>
      <c r="I5760" s="5">
        <v>13</v>
      </c>
      <c r="J5760" s="1" t="s">
        <v>70</v>
      </c>
      <c r="K5760" s="1" t="s">
        <v>71</v>
      </c>
    </row>
    <row r="5761" spans="1:11" ht="13.5" thickBot="1">
      <c r="A5761" s="30">
        <v>45444</v>
      </c>
      <c r="B5761" s="1" t="s">
        <v>13</v>
      </c>
      <c r="C5761" s="1" t="s">
        <v>290</v>
      </c>
      <c r="D5761" s="1" t="s">
        <v>61</v>
      </c>
      <c r="E5761" s="1" t="str">
        <f>+VLOOKUP(D5761,'[1]Exportar Hoja de Trabajo'!$B$2:$F$2549,2,0)</f>
        <v>CARTAGENA - RAFAEL NUÑEZ</v>
      </c>
      <c r="F5761" s="1" t="s">
        <v>18</v>
      </c>
      <c r="G5761" s="1" t="s">
        <v>19</v>
      </c>
      <c r="H5761" s="1" t="s">
        <v>15</v>
      </c>
      <c r="I5761" s="5">
        <v>149</v>
      </c>
      <c r="J5761" s="1" t="s">
        <v>16</v>
      </c>
      <c r="K5761" s="1" t="s">
        <v>17</v>
      </c>
    </row>
    <row r="5762" spans="1:11" ht="13.5" thickBot="1">
      <c r="A5762" s="30">
        <v>45444</v>
      </c>
      <c r="B5762" s="1" t="s">
        <v>13</v>
      </c>
      <c r="C5762" s="1" t="s">
        <v>290</v>
      </c>
      <c r="D5762" s="1" t="s">
        <v>61</v>
      </c>
      <c r="E5762" s="1" t="str">
        <f>+VLOOKUP(D5762,'[1]Exportar Hoja de Trabajo'!$B$2:$F$2549,2,0)</f>
        <v>CARTAGENA - RAFAEL NUÑEZ</v>
      </c>
      <c r="F5762" s="1" t="s">
        <v>23</v>
      </c>
      <c r="G5762" s="1" t="s">
        <v>24</v>
      </c>
      <c r="H5762" s="1" t="s">
        <v>29</v>
      </c>
      <c r="I5762" s="5">
        <v>28</v>
      </c>
      <c r="J5762" s="1" t="s">
        <v>109</v>
      </c>
      <c r="K5762" s="1" t="s">
        <v>110</v>
      </c>
    </row>
    <row r="5763" spans="1:11" ht="13.5" thickBot="1">
      <c r="A5763" s="30">
        <v>45444</v>
      </c>
      <c r="B5763" s="1" t="s">
        <v>13</v>
      </c>
      <c r="C5763" s="1" t="s">
        <v>290</v>
      </c>
      <c r="D5763" s="1" t="s">
        <v>72</v>
      </c>
      <c r="E5763" s="1" t="str">
        <f>+VLOOKUP(D5763,'[1]Exportar Hoja de Trabajo'!$B$2:$F$2549,2,0)</f>
        <v>CAMILO DAZA</v>
      </c>
      <c r="F5763" s="1" t="s">
        <v>18</v>
      </c>
      <c r="G5763" s="1" t="s">
        <v>19</v>
      </c>
      <c r="H5763" s="1" t="s">
        <v>20</v>
      </c>
      <c r="I5763" s="5">
        <v>3</v>
      </c>
      <c r="J5763" s="1" t="s">
        <v>107</v>
      </c>
      <c r="K5763" s="1" t="s">
        <v>108</v>
      </c>
    </row>
    <row r="5764" spans="1:11" ht="13.5" thickBot="1">
      <c r="A5764" s="30">
        <v>45444</v>
      </c>
      <c r="B5764" s="1" t="s">
        <v>13</v>
      </c>
      <c r="C5764" s="1" t="s">
        <v>290</v>
      </c>
      <c r="D5764" s="1" t="s">
        <v>61</v>
      </c>
      <c r="E5764" s="1" t="str">
        <f>+VLOOKUP(D5764,'[1]Exportar Hoja de Trabajo'!$B$2:$F$2549,2,0)</f>
        <v>CARTAGENA - RAFAEL NUÑEZ</v>
      </c>
      <c r="F5764" s="1" t="s">
        <v>23</v>
      </c>
      <c r="G5764" s="1" t="s">
        <v>24</v>
      </c>
      <c r="H5764" s="1" t="s">
        <v>29</v>
      </c>
      <c r="I5764" s="5">
        <v>3</v>
      </c>
      <c r="J5764" s="1" t="s">
        <v>34</v>
      </c>
      <c r="K5764" s="1" t="s">
        <v>35</v>
      </c>
    </row>
    <row r="5765" spans="1:11" ht="13.5" thickBot="1">
      <c r="A5765" s="30">
        <v>45444</v>
      </c>
      <c r="B5765" s="1" t="s">
        <v>13</v>
      </c>
      <c r="C5765" s="1" t="s">
        <v>290</v>
      </c>
      <c r="D5765" s="1" t="s">
        <v>61</v>
      </c>
      <c r="E5765" s="1" t="str">
        <f>+VLOOKUP(D5765,'[1]Exportar Hoja de Trabajo'!$B$2:$F$2549,2,0)</f>
        <v>CARTAGENA - RAFAEL NUÑEZ</v>
      </c>
      <c r="F5765" s="1" t="s">
        <v>23</v>
      </c>
      <c r="G5765" s="1" t="s">
        <v>24</v>
      </c>
      <c r="H5765" s="1" t="s">
        <v>15</v>
      </c>
      <c r="I5765" s="5">
        <v>61</v>
      </c>
      <c r="J5765" s="1" t="s">
        <v>42</v>
      </c>
      <c r="K5765" s="1" t="s">
        <v>43</v>
      </c>
    </row>
    <row r="5766" spans="1:11" ht="13.5" thickBot="1">
      <c r="A5766" s="30">
        <v>45444</v>
      </c>
      <c r="B5766" s="1" t="s">
        <v>13</v>
      </c>
      <c r="C5766" s="1" t="s">
        <v>290</v>
      </c>
      <c r="D5766" s="1" t="s">
        <v>61</v>
      </c>
      <c r="E5766" s="1" t="str">
        <f>+VLOOKUP(D5766,'[1]Exportar Hoja de Trabajo'!$B$2:$F$2549,2,0)</f>
        <v>CARTAGENA - RAFAEL NUÑEZ</v>
      </c>
      <c r="F5766" s="1" t="s">
        <v>23</v>
      </c>
      <c r="G5766" s="1" t="s">
        <v>24</v>
      </c>
      <c r="H5766" s="1" t="s">
        <v>15</v>
      </c>
      <c r="I5766" s="5">
        <v>148</v>
      </c>
      <c r="J5766" s="1" t="s">
        <v>25</v>
      </c>
      <c r="K5766" s="1" t="s">
        <v>26</v>
      </c>
    </row>
    <row r="5767" spans="1:11" ht="13.5" thickBot="1">
      <c r="A5767" s="30">
        <v>45444</v>
      </c>
      <c r="B5767" s="1" t="s">
        <v>13</v>
      </c>
      <c r="C5767" s="1" t="s">
        <v>290</v>
      </c>
      <c r="D5767" s="1" t="s">
        <v>61</v>
      </c>
      <c r="E5767" s="1" t="str">
        <f>+VLOOKUP(D5767,'[1]Exportar Hoja de Trabajo'!$B$2:$F$2549,2,0)</f>
        <v>CARTAGENA - RAFAEL NUÑEZ</v>
      </c>
      <c r="F5767" s="1" t="s">
        <v>23</v>
      </c>
      <c r="G5767" s="1" t="s">
        <v>24</v>
      </c>
      <c r="H5767" s="1" t="s">
        <v>67</v>
      </c>
      <c r="I5767" s="5">
        <v>24</v>
      </c>
      <c r="J5767" s="1" t="s">
        <v>68</v>
      </c>
      <c r="K5767" s="1" t="s">
        <v>69</v>
      </c>
    </row>
    <row r="5768" spans="1:11" ht="13.5" thickBot="1">
      <c r="A5768" s="30">
        <v>45444</v>
      </c>
      <c r="B5768" s="1" t="s">
        <v>13</v>
      </c>
      <c r="C5768" s="1" t="s">
        <v>290</v>
      </c>
      <c r="D5768" s="1" t="s">
        <v>61</v>
      </c>
      <c r="E5768" s="1" t="str">
        <f>+VLOOKUP(D5768,'[1]Exportar Hoja de Trabajo'!$B$2:$F$2549,2,0)</f>
        <v>CARTAGENA - RAFAEL NUÑEZ</v>
      </c>
      <c r="F5768" s="1" t="s">
        <v>36</v>
      </c>
      <c r="G5768" t="s">
        <v>347</v>
      </c>
      <c r="H5768" s="1" t="s">
        <v>45</v>
      </c>
      <c r="I5768" s="5">
        <v>6</v>
      </c>
      <c r="J5768" s="1" t="s">
        <v>34</v>
      </c>
      <c r="K5768" s="1" t="s">
        <v>35</v>
      </c>
    </row>
    <row r="5769" spans="1:11" ht="13.5" thickBot="1">
      <c r="A5769" s="30">
        <v>45444</v>
      </c>
      <c r="B5769" s="1" t="s">
        <v>13</v>
      </c>
      <c r="C5769" s="1" t="s">
        <v>290</v>
      </c>
      <c r="D5769" s="1" t="s">
        <v>61</v>
      </c>
      <c r="E5769" s="1" t="str">
        <f>+VLOOKUP(D5769,'[1]Exportar Hoja de Trabajo'!$B$2:$F$2549,2,0)</f>
        <v>CARTAGENA - RAFAEL NUÑEZ</v>
      </c>
      <c r="F5769" s="1" t="s">
        <v>36</v>
      </c>
      <c r="G5769" t="s">
        <v>347</v>
      </c>
      <c r="H5769" s="1" t="s">
        <v>62</v>
      </c>
      <c r="I5769" s="5">
        <v>2</v>
      </c>
      <c r="J5769" s="1" t="s">
        <v>109</v>
      </c>
      <c r="K5769" s="1" t="s">
        <v>110</v>
      </c>
    </row>
    <row r="5770" spans="1:11" ht="13.5" thickBot="1">
      <c r="A5770" s="30">
        <v>45444</v>
      </c>
      <c r="B5770" s="1" t="s">
        <v>13</v>
      </c>
      <c r="C5770" s="1" t="s">
        <v>290</v>
      </c>
      <c r="D5770" s="1" t="s">
        <v>61</v>
      </c>
      <c r="E5770" s="1" t="str">
        <f>+VLOOKUP(D5770,'[1]Exportar Hoja de Trabajo'!$B$2:$F$2549,2,0)</f>
        <v>CARTAGENA - RAFAEL NUÑEZ</v>
      </c>
      <c r="F5770" s="1" t="s">
        <v>36</v>
      </c>
      <c r="G5770" t="s">
        <v>347</v>
      </c>
      <c r="H5770" s="1" t="s">
        <v>62</v>
      </c>
      <c r="I5770" s="5">
        <v>27</v>
      </c>
      <c r="J5770" s="1" t="s">
        <v>34</v>
      </c>
      <c r="K5770" s="1" t="s">
        <v>35</v>
      </c>
    </row>
    <row r="5771" spans="1:11" ht="13.5" thickBot="1">
      <c r="A5771" s="30">
        <v>45444</v>
      </c>
      <c r="B5771" s="1" t="s">
        <v>13</v>
      </c>
      <c r="C5771" s="1" t="s">
        <v>290</v>
      </c>
      <c r="D5771" s="1" t="s">
        <v>61</v>
      </c>
      <c r="E5771" s="1" t="str">
        <f>+VLOOKUP(D5771,'[1]Exportar Hoja de Trabajo'!$B$2:$F$2549,2,0)</f>
        <v>CARTAGENA - RAFAEL NUÑEZ</v>
      </c>
      <c r="F5771" s="1" t="s">
        <v>27</v>
      </c>
      <c r="G5771" s="1" t="s">
        <v>28</v>
      </c>
      <c r="H5771" s="1" t="s">
        <v>29</v>
      </c>
      <c r="I5771" s="5">
        <v>3</v>
      </c>
      <c r="J5771" s="1" t="s">
        <v>34</v>
      </c>
      <c r="K5771" s="1" t="s">
        <v>35</v>
      </c>
    </row>
    <row r="5772" spans="1:11" ht="13.5" thickBot="1">
      <c r="A5772" s="30">
        <v>45444</v>
      </c>
      <c r="B5772" s="1" t="s">
        <v>13</v>
      </c>
      <c r="C5772" s="1" t="s">
        <v>290</v>
      </c>
      <c r="D5772" s="1" t="s">
        <v>61</v>
      </c>
      <c r="E5772" s="1" t="str">
        <f>+VLOOKUP(D5772,'[1]Exportar Hoja de Trabajo'!$B$2:$F$2549,2,0)</f>
        <v>CARTAGENA - RAFAEL NUÑEZ</v>
      </c>
      <c r="F5772" s="1" t="s">
        <v>27</v>
      </c>
      <c r="G5772" s="1" t="s">
        <v>28</v>
      </c>
      <c r="H5772" s="1" t="s">
        <v>15</v>
      </c>
      <c r="I5772" s="5">
        <v>144</v>
      </c>
      <c r="J5772" s="1" t="s">
        <v>16</v>
      </c>
      <c r="K5772" s="1" t="s">
        <v>17</v>
      </c>
    </row>
    <row r="5773" spans="1:11" ht="13.5" thickBot="1">
      <c r="A5773" s="30">
        <v>45444</v>
      </c>
      <c r="B5773" s="1" t="s">
        <v>13</v>
      </c>
      <c r="C5773" s="1" t="s">
        <v>290</v>
      </c>
      <c r="D5773" s="1" t="s">
        <v>61</v>
      </c>
      <c r="E5773" s="1" t="str">
        <f>+VLOOKUP(D5773,'[1]Exportar Hoja de Trabajo'!$B$2:$F$2549,2,0)</f>
        <v>CARTAGENA - RAFAEL NUÑEZ</v>
      </c>
      <c r="F5773" s="1" t="s">
        <v>59</v>
      </c>
      <c r="G5773" s="1" t="s">
        <v>60</v>
      </c>
      <c r="H5773" s="1" t="s">
        <v>15</v>
      </c>
      <c r="I5773" s="5">
        <v>1</v>
      </c>
      <c r="J5773" s="1" t="s">
        <v>42</v>
      </c>
      <c r="K5773" s="1" t="s">
        <v>43</v>
      </c>
    </row>
    <row r="5774" spans="1:11" ht="13.5" thickBot="1">
      <c r="A5774" s="30">
        <v>45444</v>
      </c>
      <c r="B5774" s="1" t="s">
        <v>13</v>
      </c>
      <c r="C5774" s="1" t="s">
        <v>290</v>
      </c>
      <c r="D5774" s="1" t="s">
        <v>72</v>
      </c>
      <c r="E5774" s="1" t="str">
        <f>+VLOOKUP(D5774,'[1]Exportar Hoja de Trabajo'!$B$2:$F$2549,2,0)</f>
        <v>CAMILO DAZA</v>
      </c>
      <c r="F5774" s="1" t="s">
        <v>32</v>
      </c>
      <c r="G5774" s="1" t="s">
        <v>33</v>
      </c>
      <c r="H5774" s="1" t="s">
        <v>49</v>
      </c>
      <c r="I5774" s="5">
        <v>30</v>
      </c>
      <c r="J5774" s="1" t="s">
        <v>50</v>
      </c>
      <c r="K5774" s="1" t="s">
        <v>51</v>
      </c>
    </row>
    <row r="5775" spans="1:11" ht="13.5" thickBot="1">
      <c r="A5775" s="30">
        <v>45444</v>
      </c>
      <c r="B5775" s="1" t="s">
        <v>13</v>
      </c>
      <c r="C5775" s="1" t="s">
        <v>290</v>
      </c>
      <c r="D5775" s="1" t="s">
        <v>72</v>
      </c>
      <c r="E5775" s="1" t="str">
        <f>+VLOOKUP(D5775,'[1]Exportar Hoja de Trabajo'!$B$2:$F$2549,2,0)</f>
        <v>CAMILO DAZA</v>
      </c>
      <c r="F5775" s="1" t="s">
        <v>18</v>
      </c>
      <c r="G5775" s="1" t="s">
        <v>19</v>
      </c>
      <c r="H5775" s="1" t="s">
        <v>45</v>
      </c>
      <c r="I5775" s="5">
        <v>24</v>
      </c>
      <c r="J5775" s="1" t="s">
        <v>46</v>
      </c>
      <c r="K5775" s="1" t="s">
        <v>47</v>
      </c>
    </row>
    <row r="5776" spans="1:11" ht="13.5" thickBot="1">
      <c r="A5776" s="30">
        <v>45444</v>
      </c>
      <c r="B5776" s="1" t="s">
        <v>13</v>
      </c>
      <c r="C5776" s="1" t="s">
        <v>290</v>
      </c>
      <c r="D5776" s="1" t="s">
        <v>72</v>
      </c>
      <c r="E5776" s="1" t="str">
        <f>+VLOOKUP(D5776,'[1]Exportar Hoja de Trabajo'!$B$2:$F$2549,2,0)</f>
        <v>CAMILO DAZA</v>
      </c>
      <c r="F5776" s="1" t="s">
        <v>38</v>
      </c>
      <c r="G5776" s="1" t="s">
        <v>39</v>
      </c>
      <c r="H5776" s="1" t="s">
        <v>29</v>
      </c>
      <c r="I5776" s="5">
        <v>1</v>
      </c>
      <c r="J5776" s="1" t="s">
        <v>46</v>
      </c>
      <c r="K5776" s="1" t="s">
        <v>47</v>
      </c>
    </row>
    <row r="5777" spans="1:11" ht="13.5" thickBot="1">
      <c r="A5777" s="30">
        <v>45444</v>
      </c>
      <c r="B5777" s="1" t="s">
        <v>13</v>
      </c>
      <c r="C5777" s="1" t="s">
        <v>290</v>
      </c>
      <c r="D5777" s="1" t="s">
        <v>72</v>
      </c>
      <c r="E5777" s="1" t="str">
        <f>+VLOOKUP(D5777,'[1]Exportar Hoja de Trabajo'!$B$2:$F$2549,2,0)</f>
        <v>CAMILO DAZA</v>
      </c>
      <c r="F5777" s="1" t="s">
        <v>59</v>
      </c>
      <c r="G5777" s="1" t="s">
        <v>60</v>
      </c>
      <c r="H5777" s="1" t="s">
        <v>29</v>
      </c>
      <c r="I5777" s="5">
        <v>1</v>
      </c>
      <c r="J5777" s="1" t="s">
        <v>30</v>
      </c>
      <c r="K5777" s="1" t="s">
        <v>488</v>
      </c>
    </row>
    <row r="5778" spans="1:11" ht="13.5" thickBot="1">
      <c r="A5778" s="30">
        <v>45444</v>
      </c>
      <c r="B5778" s="1" t="s">
        <v>13</v>
      </c>
      <c r="C5778" s="1" t="s">
        <v>290</v>
      </c>
      <c r="D5778" s="1" t="s">
        <v>74</v>
      </c>
      <c r="E5778" s="1" t="str">
        <f>+VLOOKUP(D5778,'[1]Exportar Hoja de Trabajo'!$B$2:$F$2549,2,0)</f>
        <v>PERALES</v>
      </c>
      <c r="F5778" s="1" t="s">
        <v>6</v>
      </c>
      <c r="G5778" s="1" t="s">
        <v>283</v>
      </c>
      <c r="H5778" s="1" t="s">
        <v>45</v>
      </c>
      <c r="I5778" s="5">
        <v>48</v>
      </c>
      <c r="J5778" s="1" t="s">
        <v>46</v>
      </c>
      <c r="K5778" s="1" t="s">
        <v>47</v>
      </c>
    </row>
    <row r="5779" spans="1:11" ht="13.5" thickBot="1">
      <c r="A5779" s="30">
        <v>45444</v>
      </c>
      <c r="B5779" s="1" t="s">
        <v>13</v>
      </c>
      <c r="C5779" s="1" t="s">
        <v>290</v>
      </c>
      <c r="D5779" s="1" t="s">
        <v>74</v>
      </c>
      <c r="E5779" s="1" t="str">
        <f>+VLOOKUP(D5779,'[1]Exportar Hoja de Trabajo'!$B$2:$F$2549,2,0)</f>
        <v>PERALES</v>
      </c>
      <c r="F5779" s="1" t="s">
        <v>18</v>
      </c>
      <c r="G5779" s="1" t="s">
        <v>19</v>
      </c>
      <c r="H5779" s="1" t="s">
        <v>45</v>
      </c>
      <c r="I5779" s="5">
        <v>7</v>
      </c>
      <c r="J5779" s="1" t="s">
        <v>46</v>
      </c>
      <c r="K5779" s="1" t="s">
        <v>47</v>
      </c>
    </row>
    <row r="5780" spans="1:11" ht="13.5" thickBot="1">
      <c r="A5780" s="30">
        <v>45444</v>
      </c>
      <c r="B5780" s="1" t="s">
        <v>13</v>
      </c>
      <c r="C5780" s="1" t="s">
        <v>290</v>
      </c>
      <c r="D5780" s="1" t="s">
        <v>74</v>
      </c>
      <c r="E5780" s="1" t="str">
        <f>+VLOOKUP(D5780,'[1]Exportar Hoja de Trabajo'!$B$2:$F$2549,2,0)</f>
        <v>PERALES</v>
      </c>
      <c r="F5780" s="1" t="s">
        <v>18</v>
      </c>
      <c r="G5780" s="1" t="s">
        <v>19</v>
      </c>
      <c r="H5780" s="1" t="s">
        <v>29</v>
      </c>
      <c r="I5780" s="5">
        <v>50</v>
      </c>
      <c r="J5780" s="1" t="s">
        <v>46</v>
      </c>
      <c r="K5780" s="1" t="s">
        <v>47</v>
      </c>
    </row>
    <row r="5781" spans="1:11" ht="13.5" thickBot="1">
      <c r="A5781" s="30">
        <v>45444</v>
      </c>
      <c r="B5781" s="1" t="s">
        <v>13</v>
      </c>
      <c r="C5781" s="1" t="s">
        <v>290</v>
      </c>
      <c r="D5781" s="1" t="s">
        <v>74</v>
      </c>
      <c r="E5781" s="1" t="str">
        <f>+VLOOKUP(D5781,'[1]Exportar Hoja de Trabajo'!$B$2:$F$2549,2,0)</f>
        <v>PERALES</v>
      </c>
      <c r="F5781" s="1" t="s">
        <v>23</v>
      </c>
      <c r="G5781" s="1" t="s">
        <v>24</v>
      </c>
      <c r="H5781" s="1" t="s">
        <v>29</v>
      </c>
      <c r="I5781" s="5">
        <v>50</v>
      </c>
      <c r="J5781" s="1" t="s">
        <v>46</v>
      </c>
      <c r="K5781" s="1" t="s">
        <v>47</v>
      </c>
    </row>
    <row r="5782" spans="1:11" ht="13.5" thickBot="1">
      <c r="A5782" s="30">
        <v>45444</v>
      </c>
      <c r="B5782" s="1" t="s">
        <v>13</v>
      </c>
      <c r="C5782" s="1" t="s">
        <v>290</v>
      </c>
      <c r="D5782" s="1" t="s">
        <v>75</v>
      </c>
      <c r="E5782" s="1" t="str">
        <f>+VLOOKUP(D5782,'[1]Exportar Hoja de Trabajo'!$B$2:$F$2549,2,0)</f>
        <v>IPIALES - SAN LUIS</v>
      </c>
      <c r="F5782" s="1" t="s">
        <v>27</v>
      </c>
      <c r="G5782" s="1" t="s">
        <v>28</v>
      </c>
      <c r="H5782" s="1" t="s">
        <v>29</v>
      </c>
      <c r="I5782" s="5">
        <v>57</v>
      </c>
      <c r="J5782" s="1" t="s">
        <v>46</v>
      </c>
      <c r="K5782" s="1" t="s">
        <v>47</v>
      </c>
    </row>
    <row r="5783" spans="1:11" ht="13.5" thickBot="1">
      <c r="A5783" s="30">
        <v>45444</v>
      </c>
      <c r="B5783" s="1" t="s">
        <v>13</v>
      </c>
      <c r="C5783" s="1" t="s">
        <v>290</v>
      </c>
      <c r="D5783" s="1" t="s">
        <v>76</v>
      </c>
      <c r="E5783" s="1" t="str">
        <f>+VLOOKUP(D5783,'[1]Exportar Hoja de Trabajo'!$B$2:$F$2549,2,0)</f>
        <v>RIONEGRO - JOSE M. CORDOVA</v>
      </c>
      <c r="F5783" s="1" t="s">
        <v>6</v>
      </c>
      <c r="G5783" s="1" t="s">
        <v>283</v>
      </c>
      <c r="H5783" s="1" t="s">
        <v>29</v>
      </c>
      <c r="I5783" s="5">
        <v>8024</v>
      </c>
      <c r="J5783" s="1" t="s">
        <v>46</v>
      </c>
      <c r="K5783" s="1" t="s">
        <v>47</v>
      </c>
    </row>
    <row r="5784" spans="1:11" ht="13.5" thickBot="1">
      <c r="A5784" s="30">
        <v>45444</v>
      </c>
      <c r="B5784" s="1" t="s">
        <v>13</v>
      </c>
      <c r="C5784" s="1" t="s">
        <v>290</v>
      </c>
      <c r="D5784" s="1" t="s">
        <v>76</v>
      </c>
      <c r="E5784" s="1" t="str">
        <f>+VLOOKUP(D5784,'[1]Exportar Hoja de Trabajo'!$B$2:$F$2549,2,0)</f>
        <v>RIONEGRO - JOSE M. CORDOVA</v>
      </c>
      <c r="F5784" s="1" t="s">
        <v>6</v>
      </c>
      <c r="G5784" s="1" t="s">
        <v>283</v>
      </c>
      <c r="H5784" s="1" t="s">
        <v>29</v>
      </c>
      <c r="I5784" s="5">
        <v>5</v>
      </c>
      <c r="J5784" s="1" t="s">
        <v>30</v>
      </c>
      <c r="K5784" s="1" t="s">
        <v>488</v>
      </c>
    </row>
    <row r="5785" spans="1:11" ht="13.5" thickBot="1">
      <c r="A5785" s="30">
        <v>45444</v>
      </c>
      <c r="B5785" s="1" t="s">
        <v>13</v>
      </c>
      <c r="C5785" s="1" t="s">
        <v>290</v>
      </c>
      <c r="D5785" s="1" t="s">
        <v>76</v>
      </c>
      <c r="E5785" s="1" t="str">
        <f>+VLOOKUP(D5785,'[1]Exportar Hoja de Trabajo'!$B$2:$F$2549,2,0)</f>
        <v>RIONEGRO - JOSE M. CORDOVA</v>
      </c>
      <c r="F5785" s="1" t="s">
        <v>65</v>
      </c>
      <c r="G5785" s="1" t="s">
        <v>66</v>
      </c>
      <c r="H5785" s="1" t="s">
        <v>29</v>
      </c>
      <c r="I5785" s="5">
        <v>86</v>
      </c>
      <c r="J5785" s="1" t="s">
        <v>46</v>
      </c>
      <c r="K5785" s="1" t="s">
        <v>47</v>
      </c>
    </row>
    <row r="5786" spans="1:11" ht="13.5" thickBot="1">
      <c r="A5786" s="30">
        <v>45444</v>
      </c>
      <c r="B5786" s="1" t="s">
        <v>13</v>
      </c>
      <c r="C5786" s="1" t="s">
        <v>290</v>
      </c>
      <c r="D5786" s="1" t="s">
        <v>76</v>
      </c>
      <c r="E5786" s="1" t="str">
        <f>+VLOOKUP(D5786,'[1]Exportar Hoja de Trabajo'!$B$2:$F$2549,2,0)</f>
        <v>RIONEGRO - JOSE M. CORDOVA</v>
      </c>
      <c r="F5786" s="1" t="s">
        <v>18</v>
      </c>
      <c r="G5786" s="1" t="s">
        <v>19</v>
      </c>
      <c r="H5786" s="1" t="s">
        <v>29</v>
      </c>
      <c r="I5786" s="5">
        <v>2325</v>
      </c>
      <c r="J5786" s="1" t="s">
        <v>46</v>
      </c>
      <c r="K5786" s="1" t="s">
        <v>47</v>
      </c>
    </row>
    <row r="5787" spans="1:11" ht="13.5" thickBot="1">
      <c r="A5787" s="30">
        <v>45444</v>
      </c>
      <c r="B5787" s="1" t="s">
        <v>13</v>
      </c>
      <c r="C5787" s="1" t="s">
        <v>290</v>
      </c>
      <c r="D5787" s="1" t="s">
        <v>76</v>
      </c>
      <c r="E5787" s="1" t="str">
        <f>+VLOOKUP(D5787,'[1]Exportar Hoja de Trabajo'!$B$2:$F$2549,2,0)</f>
        <v>RIONEGRO - JOSE M. CORDOVA</v>
      </c>
      <c r="F5787" s="1" t="s">
        <v>18</v>
      </c>
      <c r="G5787" s="1" t="s">
        <v>19</v>
      </c>
      <c r="H5787" s="1" t="s">
        <v>29</v>
      </c>
      <c r="I5787" s="5">
        <v>15</v>
      </c>
      <c r="J5787" s="1" t="s">
        <v>77</v>
      </c>
      <c r="K5787" s="1" t="s">
        <v>78</v>
      </c>
    </row>
    <row r="5788" spans="1:11" ht="13.5" thickBot="1">
      <c r="A5788" s="30">
        <v>45444</v>
      </c>
      <c r="B5788" s="1" t="s">
        <v>13</v>
      </c>
      <c r="C5788" s="1" t="s">
        <v>290</v>
      </c>
      <c r="D5788" s="1" t="s">
        <v>76</v>
      </c>
      <c r="E5788" s="1" t="str">
        <f>+VLOOKUP(D5788,'[1]Exportar Hoja de Trabajo'!$B$2:$F$2549,2,0)</f>
        <v>RIONEGRO - JOSE M. CORDOVA</v>
      </c>
      <c r="F5788" s="1" t="s">
        <v>18</v>
      </c>
      <c r="G5788" s="1" t="s">
        <v>19</v>
      </c>
      <c r="H5788" s="1" t="s">
        <v>29</v>
      </c>
      <c r="I5788" s="5">
        <v>6</v>
      </c>
      <c r="J5788" s="1" t="s">
        <v>30</v>
      </c>
      <c r="K5788" s="1" t="s">
        <v>488</v>
      </c>
    </row>
    <row r="5789" spans="1:11" ht="13.5" thickBot="1">
      <c r="A5789" s="30">
        <v>45444</v>
      </c>
      <c r="B5789" s="1" t="s">
        <v>13</v>
      </c>
      <c r="C5789" s="1" t="s">
        <v>290</v>
      </c>
      <c r="D5789" s="1" t="s">
        <v>76</v>
      </c>
      <c r="E5789" s="1" t="str">
        <f>+VLOOKUP(D5789,'[1]Exportar Hoja de Trabajo'!$B$2:$F$2549,2,0)</f>
        <v>RIONEGRO - JOSE M. CORDOVA</v>
      </c>
      <c r="F5789" s="1" t="s">
        <v>18</v>
      </c>
      <c r="G5789" s="1" t="s">
        <v>19</v>
      </c>
      <c r="H5789" s="1" t="s">
        <v>79</v>
      </c>
      <c r="I5789" s="5">
        <v>3</v>
      </c>
      <c r="J5789" s="1" t="s">
        <v>46</v>
      </c>
      <c r="K5789" s="1" t="s">
        <v>47</v>
      </c>
    </row>
    <row r="5790" spans="1:11" ht="13.5" thickBot="1">
      <c r="A5790" s="30">
        <v>45444</v>
      </c>
      <c r="B5790" s="1" t="s">
        <v>13</v>
      </c>
      <c r="C5790" s="1" t="s">
        <v>290</v>
      </c>
      <c r="D5790" s="1" t="s">
        <v>76</v>
      </c>
      <c r="E5790" s="1" t="str">
        <f>+VLOOKUP(D5790,'[1]Exportar Hoja de Trabajo'!$B$2:$F$2549,2,0)</f>
        <v>RIONEGRO - JOSE M. CORDOVA</v>
      </c>
      <c r="F5790" s="1" t="s">
        <v>23</v>
      </c>
      <c r="G5790" s="1" t="s">
        <v>24</v>
      </c>
      <c r="H5790" s="1" t="s">
        <v>29</v>
      </c>
      <c r="I5790" s="5">
        <v>68</v>
      </c>
      <c r="J5790" s="1" t="s">
        <v>34</v>
      </c>
      <c r="K5790" s="1" t="s">
        <v>35</v>
      </c>
    </row>
    <row r="5791" spans="1:11" ht="13.5" thickBot="1">
      <c r="A5791" s="30">
        <v>45444</v>
      </c>
      <c r="B5791" s="1" t="s">
        <v>13</v>
      </c>
      <c r="C5791" s="1" t="s">
        <v>290</v>
      </c>
      <c r="D5791" s="1" t="s">
        <v>76</v>
      </c>
      <c r="E5791" s="1" t="str">
        <f>+VLOOKUP(D5791,'[1]Exportar Hoja de Trabajo'!$B$2:$F$2549,2,0)</f>
        <v>RIONEGRO - JOSE M. CORDOVA</v>
      </c>
      <c r="F5791" s="1" t="s">
        <v>27</v>
      </c>
      <c r="G5791" s="1" t="s">
        <v>28</v>
      </c>
      <c r="H5791" s="1" t="s">
        <v>29</v>
      </c>
      <c r="I5791" s="5">
        <v>56</v>
      </c>
      <c r="J5791" s="1" t="s">
        <v>34</v>
      </c>
      <c r="K5791" s="1" t="s">
        <v>35</v>
      </c>
    </row>
    <row r="5792" spans="1:11" ht="13.5" thickBot="1">
      <c r="A5792" s="30">
        <v>45444</v>
      </c>
      <c r="B5792" s="1" t="s">
        <v>13</v>
      </c>
      <c r="C5792" s="1" t="s">
        <v>290</v>
      </c>
      <c r="D5792" s="1" t="s">
        <v>76</v>
      </c>
      <c r="E5792" s="1" t="str">
        <f>+VLOOKUP(D5792,'[1]Exportar Hoja de Trabajo'!$B$2:$F$2549,2,0)</f>
        <v>RIONEGRO - JOSE M. CORDOVA</v>
      </c>
      <c r="F5792" s="1" t="s">
        <v>27</v>
      </c>
      <c r="G5792" s="1" t="s">
        <v>28</v>
      </c>
      <c r="H5792" s="1" t="s">
        <v>29</v>
      </c>
      <c r="I5792" s="5">
        <v>3</v>
      </c>
      <c r="J5792" s="1" t="s">
        <v>131</v>
      </c>
      <c r="K5792" s="1" t="s">
        <v>132</v>
      </c>
    </row>
    <row r="5793" spans="1:11" ht="13.5" thickBot="1">
      <c r="A5793" s="30">
        <v>45444</v>
      </c>
      <c r="B5793" s="1" t="s">
        <v>13</v>
      </c>
      <c r="C5793" s="1" t="s">
        <v>290</v>
      </c>
      <c r="D5793" s="1" t="s">
        <v>76</v>
      </c>
      <c r="E5793" s="1" t="str">
        <f>+VLOOKUP(D5793,'[1]Exportar Hoja de Trabajo'!$B$2:$F$2549,2,0)</f>
        <v>RIONEGRO - JOSE M. CORDOVA</v>
      </c>
      <c r="F5793" s="1" t="s">
        <v>27</v>
      </c>
      <c r="G5793" s="1" t="s">
        <v>28</v>
      </c>
      <c r="H5793" s="1" t="s">
        <v>55</v>
      </c>
      <c r="I5793" s="5">
        <v>16</v>
      </c>
      <c r="J5793" s="1" t="s">
        <v>46</v>
      </c>
      <c r="K5793" s="1" t="s">
        <v>47</v>
      </c>
    </row>
    <row r="5794" spans="1:11" ht="13.5" thickBot="1">
      <c r="A5794" s="30">
        <v>45444</v>
      </c>
      <c r="B5794" s="1" t="s">
        <v>13</v>
      </c>
      <c r="C5794" s="1" t="s">
        <v>290</v>
      </c>
      <c r="D5794" s="1" t="s">
        <v>76</v>
      </c>
      <c r="E5794" s="1" t="str">
        <f>+VLOOKUP(D5794,'[1]Exportar Hoja de Trabajo'!$B$2:$F$2549,2,0)</f>
        <v>RIONEGRO - JOSE M. CORDOVA</v>
      </c>
      <c r="F5794" s="1" t="s">
        <v>38</v>
      </c>
      <c r="G5794" s="1" t="s">
        <v>39</v>
      </c>
      <c r="H5794" s="1" t="s">
        <v>29</v>
      </c>
      <c r="I5794" s="5">
        <v>1</v>
      </c>
      <c r="J5794" s="1" t="s">
        <v>77</v>
      </c>
      <c r="K5794" s="1" t="s">
        <v>78</v>
      </c>
    </row>
    <row r="5795" spans="1:11" ht="13.5" thickBot="1">
      <c r="A5795" s="30">
        <v>45444</v>
      </c>
      <c r="B5795" s="1" t="s">
        <v>13</v>
      </c>
      <c r="C5795" s="1" t="s">
        <v>290</v>
      </c>
      <c r="D5795" s="1" t="s">
        <v>76</v>
      </c>
      <c r="E5795" s="1" t="str">
        <f>+VLOOKUP(D5795,'[1]Exportar Hoja de Trabajo'!$B$2:$F$2549,2,0)</f>
        <v>RIONEGRO - JOSE M. CORDOVA</v>
      </c>
      <c r="F5795" s="1" t="s">
        <v>38</v>
      </c>
      <c r="G5795" s="1" t="s">
        <v>39</v>
      </c>
      <c r="H5795" s="1" t="s">
        <v>29</v>
      </c>
      <c r="I5795" s="5">
        <v>21</v>
      </c>
      <c r="J5795" s="1" t="s">
        <v>109</v>
      </c>
      <c r="K5795" s="1" t="s">
        <v>110</v>
      </c>
    </row>
    <row r="5796" spans="1:11" ht="13.5" thickBot="1">
      <c r="A5796" s="30">
        <v>45444</v>
      </c>
      <c r="B5796" s="1" t="s">
        <v>13</v>
      </c>
      <c r="C5796" s="1" t="s">
        <v>290</v>
      </c>
      <c r="D5796" s="1" t="s">
        <v>76</v>
      </c>
      <c r="E5796" s="1" t="str">
        <f>+VLOOKUP(D5796,'[1]Exportar Hoja de Trabajo'!$B$2:$F$2549,2,0)</f>
        <v>RIONEGRO - JOSE M. CORDOVA</v>
      </c>
      <c r="F5796" s="1" t="s">
        <v>38</v>
      </c>
      <c r="G5796" s="1" t="s">
        <v>39</v>
      </c>
      <c r="H5796" s="1" t="s">
        <v>15</v>
      </c>
      <c r="I5796" s="5">
        <v>23</v>
      </c>
      <c r="J5796" s="1" t="s">
        <v>25</v>
      </c>
      <c r="K5796" s="1" t="s">
        <v>26</v>
      </c>
    </row>
    <row r="5797" spans="1:11" ht="13.5" thickBot="1">
      <c r="A5797" s="30">
        <v>45444</v>
      </c>
      <c r="B5797" s="1" t="s">
        <v>13</v>
      </c>
      <c r="C5797" s="1" t="s">
        <v>290</v>
      </c>
      <c r="D5797" s="1" t="s">
        <v>76</v>
      </c>
      <c r="E5797" s="1" t="str">
        <f>+VLOOKUP(D5797,'[1]Exportar Hoja de Trabajo'!$B$2:$F$2549,2,0)</f>
        <v>RIONEGRO - JOSE M. CORDOVA</v>
      </c>
      <c r="F5797" s="1" t="s">
        <v>38</v>
      </c>
      <c r="G5797" s="1" t="s">
        <v>39</v>
      </c>
      <c r="H5797" s="1" t="s">
        <v>126</v>
      </c>
      <c r="I5797" s="5">
        <v>2</v>
      </c>
      <c r="J5797" s="1" t="s">
        <v>127</v>
      </c>
      <c r="K5797" s="1" t="s">
        <v>128</v>
      </c>
    </row>
    <row r="5798" spans="1:11" ht="13.5" thickBot="1">
      <c r="A5798" s="30">
        <v>45444</v>
      </c>
      <c r="B5798" s="1" t="s">
        <v>13</v>
      </c>
      <c r="C5798" s="1" t="s">
        <v>290</v>
      </c>
      <c r="D5798" s="1" t="s">
        <v>76</v>
      </c>
      <c r="E5798" s="1" t="str">
        <f>+VLOOKUP(D5798,'[1]Exportar Hoja de Trabajo'!$B$2:$F$2549,2,0)</f>
        <v>RIONEGRO - JOSE M. CORDOVA</v>
      </c>
      <c r="F5798" s="1" t="s">
        <v>40</v>
      </c>
      <c r="G5798" s="1" t="s">
        <v>41</v>
      </c>
      <c r="H5798" s="1" t="s">
        <v>45</v>
      </c>
      <c r="I5798" s="5">
        <v>34</v>
      </c>
      <c r="J5798" s="1" t="s">
        <v>34</v>
      </c>
      <c r="K5798" s="1" t="s">
        <v>35</v>
      </c>
    </row>
    <row r="5799" spans="1:11" ht="13.5" thickBot="1">
      <c r="A5799" s="30">
        <v>45444</v>
      </c>
      <c r="B5799" s="1" t="s">
        <v>13</v>
      </c>
      <c r="C5799" s="1" t="s">
        <v>290</v>
      </c>
      <c r="D5799" s="1" t="s">
        <v>76</v>
      </c>
      <c r="E5799" s="1" t="str">
        <f>+VLOOKUP(D5799,'[1]Exportar Hoja de Trabajo'!$B$2:$F$2549,2,0)</f>
        <v>RIONEGRO - JOSE M. CORDOVA</v>
      </c>
      <c r="F5799" s="1" t="s">
        <v>40</v>
      </c>
      <c r="G5799" s="1" t="s">
        <v>41</v>
      </c>
      <c r="H5799" s="1" t="s">
        <v>29</v>
      </c>
      <c r="I5799" s="5">
        <v>59</v>
      </c>
      <c r="J5799" s="1" t="s">
        <v>109</v>
      </c>
      <c r="K5799" s="1" t="s">
        <v>110</v>
      </c>
    </row>
    <row r="5800" spans="1:11" ht="13.5" thickBot="1">
      <c r="A5800" s="30">
        <v>45444</v>
      </c>
      <c r="B5800" s="1" t="s">
        <v>13</v>
      </c>
      <c r="C5800" s="1" t="s">
        <v>290</v>
      </c>
      <c r="D5800" s="1" t="s">
        <v>84</v>
      </c>
      <c r="E5800" s="1" t="str">
        <f>+VLOOKUP(D5800,'[1]Exportar Hoja de Trabajo'!$B$2:$F$2549,2,0)</f>
        <v>MONTERIA - LOS GARZONES</v>
      </c>
      <c r="F5800" s="1" t="s">
        <v>18</v>
      </c>
      <c r="G5800" s="1" t="s">
        <v>19</v>
      </c>
      <c r="H5800" s="1" t="s">
        <v>45</v>
      </c>
      <c r="I5800" s="5">
        <v>21</v>
      </c>
      <c r="J5800" s="1" t="s">
        <v>46</v>
      </c>
      <c r="K5800" s="1" t="s">
        <v>47</v>
      </c>
    </row>
    <row r="5801" spans="1:11" ht="13.5" thickBot="1">
      <c r="A5801" s="30">
        <v>45444</v>
      </c>
      <c r="B5801" s="1" t="s">
        <v>13</v>
      </c>
      <c r="C5801" s="1" t="s">
        <v>290</v>
      </c>
      <c r="D5801" s="1" t="s">
        <v>84</v>
      </c>
      <c r="E5801" s="1" t="str">
        <f>+VLOOKUP(D5801,'[1]Exportar Hoja de Trabajo'!$B$2:$F$2549,2,0)</f>
        <v>MONTERIA - LOS GARZONES</v>
      </c>
      <c r="F5801" s="1" t="s">
        <v>18</v>
      </c>
      <c r="G5801" s="1" t="s">
        <v>19</v>
      </c>
      <c r="H5801" s="1" t="s">
        <v>29</v>
      </c>
      <c r="I5801" s="5">
        <v>123</v>
      </c>
      <c r="J5801" s="1" t="s">
        <v>30</v>
      </c>
      <c r="K5801" s="1" t="s">
        <v>488</v>
      </c>
    </row>
    <row r="5802" spans="1:11" ht="13.5" thickBot="1">
      <c r="A5802" s="30">
        <v>45444</v>
      </c>
      <c r="B5802" s="1" t="s">
        <v>13</v>
      </c>
      <c r="C5802" s="1" t="s">
        <v>290</v>
      </c>
      <c r="D5802" s="1" t="s">
        <v>84</v>
      </c>
      <c r="E5802" s="1" t="str">
        <f>+VLOOKUP(D5802,'[1]Exportar Hoja de Trabajo'!$B$2:$F$2549,2,0)</f>
        <v>MONTERIA - LOS GARZONES</v>
      </c>
      <c r="F5802" s="1" t="s">
        <v>23</v>
      </c>
      <c r="G5802" s="1" t="s">
        <v>24</v>
      </c>
      <c r="H5802" s="1" t="s">
        <v>45</v>
      </c>
      <c r="I5802" s="5">
        <v>21</v>
      </c>
      <c r="J5802" s="1" t="s">
        <v>46</v>
      </c>
      <c r="K5802" s="1" t="s">
        <v>47</v>
      </c>
    </row>
    <row r="5803" spans="1:11" ht="13.5" thickBot="1">
      <c r="A5803" s="30">
        <v>45444</v>
      </c>
      <c r="B5803" s="1" t="s">
        <v>13</v>
      </c>
      <c r="C5803" s="1" t="s">
        <v>290</v>
      </c>
      <c r="D5803" s="1" t="s">
        <v>85</v>
      </c>
      <c r="E5803" s="1" t="str">
        <f>+VLOOKUP(D5803,'[1]Exportar Hoja de Trabajo'!$B$2:$F$2549,2,0)</f>
        <v>NEIVA - BENITO SALAS</v>
      </c>
      <c r="F5803" s="1" t="s">
        <v>32</v>
      </c>
      <c r="G5803" s="1" t="s">
        <v>33</v>
      </c>
      <c r="H5803" s="1" t="s">
        <v>29</v>
      </c>
      <c r="I5803" s="5">
        <v>30</v>
      </c>
      <c r="J5803" s="1" t="s">
        <v>30</v>
      </c>
      <c r="K5803" s="1" t="s">
        <v>488</v>
      </c>
    </row>
    <row r="5804" spans="1:11" ht="13.5" thickBot="1">
      <c r="A5804" s="30">
        <v>45444</v>
      </c>
      <c r="B5804" s="1" t="s">
        <v>13</v>
      </c>
      <c r="C5804" s="1" t="s">
        <v>290</v>
      </c>
      <c r="D5804" s="1" t="s">
        <v>85</v>
      </c>
      <c r="E5804" s="1" t="str">
        <f>+VLOOKUP(D5804,'[1]Exportar Hoja de Trabajo'!$B$2:$F$2549,2,0)</f>
        <v>NEIVA - BENITO SALAS</v>
      </c>
      <c r="F5804" s="1" t="s">
        <v>27</v>
      </c>
      <c r="G5804" s="1" t="s">
        <v>28</v>
      </c>
      <c r="H5804" s="1" t="s">
        <v>29</v>
      </c>
      <c r="I5804" s="5">
        <v>30</v>
      </c>
      <c r="J5804" s="1" t="s">
        <v>30</v>
      </c>
      <c r="K5804" s="1" t="s">
        <v>488</v>
      </c>
    </row>
    <row r="5805" spans="1:11" ht="13.5" thickBot="1">
      <c r="A5805" s="30">
        <v>45444</v>
      </c>
      <c r="B5805" s="1" t="s">
        <v>13</v>
      </c>
      <c r="C5805" s="1" t="s">
        <v>290</v>
      </c>
      <c r="D5805" s="1" t="s">
        <v>86</v>
      </c>
      <c r="E5805" s="1" t="str">
        <f>+VLOOKUP(D5805,'[1]Exportar Hoja de Trabajo'!$B$2:$F$2549,2,0)</f>
        <v>PEREIRA - MATECAÑA</v>
      </c>
      <c r="F5805" s="1" t="s">
        <v>32</v>
      </c>
      <c r="G5805" s="1" t="s">
        <v>33</v>
      </c>
      <c r="H5805" s="1" t="s">
        <v>45</v>
      </c>
      <c r="I5805" s="5">
        <v>29</v>
      </c>
      <c r="J5805" s="1" t="s">
        <v>42</v>
      </c>
      <c r="K5805" s="1" t="s">
        <v>43</v>
      </c>
    </row>
    <row r="5806" spans="1:11" ht="13.5" thickBot="1">
      <c r="A5806" s="30">
        <v>45444</v>
      </c>
      <c r="B5806" s="1" t="s">
        <v>13</v>
      </c>
      <c r="C5806" s="1" t="s">
        <v>290</v>
      </c>
      <c r="D5806" s="1" t="s">
        <v>86</v>
      </c>
      <c r="E5806" s="1" t="str">
        <f>+VLOOKUP(D5806,'[1]Exportar Hoja de Trabajo'!$B$2:$F$2549,2,0)</f>
        <v>PEREIRA - MATECAÑA</v>
      </c>
      <c r="F5806" s="1" t="s">
        <v>65</v>
      </c>
      <c r="G5806" s="1" t="s">
        <v>66</v>
      </c>
      <c r="H5806" s="1" t="s">
        <v>45</v>
      </c>
      <c r="I5806" s="5">
        <v>2</v>
      </c>
      <c r="J5806" s="1" t="s">
        <v>46</v>
      </c>
      <c r="K5806" s="1" t="s">
        <v>47</v>
      </c>
    </row>
    <row r="5807" spans="1:11" ht="13.5" thickBot="1">
      <c r="A5807" s="30">
        <v>45444</v>
      </c>
      <c r="B5807" s="1" t="s">
        <v>13</v>
      </c>
      <c r="C5807" s="1" t="s">
        <v>290</v>
      </c>
      <c r="D5807" s="1" t="s">
        <v>86</v>
      </c>
      <c r="E5807" s="1" t="str">
        <f>+VLOOKUP(D5807,'[1]Exportar Hoja de Trabajo'!$B$2:$F$2549,2,0)</f>
        <v>PEREIRA - MATECAÑA</v>
      </c>
      <c r="F5807" s="1" t="s">
        <v>18</v>
      </c>
      <c r="G5807" s="1" t="s">
        <v>19</v>
      </c>
      <c r="H5807" s="1" t="s">
        <v>45</v>
      </c>
      <c r="I5807" s="5">
        <v>23</v>
      </c>
      <c r="J5807" s="1" t="s">
        <v>46</v>
      </c>
      <c r="K5807" s="1" t="s">
        <v>47</v>
      </c>
    </row>
    <row r="5808" spans="1:11" ht="13.5" thickBot="1">
      <c r="A5808" s="30">
        <v>45444</v>
      </c>
      <c r="B5808" s="1" t="s">
        <v>13</v>
      </c>
      <c r="C5808" s="1" t="s">
        <v>290</v>
      </c>
      <c r="D5808" s="1" t="s">
        <v>86</v>
      </c>
      <c r="E5808" s="1" t="str">
        <f>+VLOOKUP(D5808,'[1]Exportar Hoja de Trabajo'!$B$2:$F$2549,2,0)</f>
        <v>PEREIRA - MATECAÑA</v>
      </c>
      <c r="F5808" s="1" t="s">
        <v>23</v>
      </c>
      <c r="G5808" s="1" t="s">
        <v>24</v>
      </c>
      <c r="H5808" s="1" t="s">
        <v>49</v>
      </c>
      <c r="I5808" s="5">
        <v>106</v>
      </c>
      <c r="J5808" s="1" t="s">
        <v>50</v>
      </c>
      <c r="K5808" s="1" t="s">
        <v>51</v>
      </c>
    </row>
    <row r="5809" spans="1:11" ht="13.5" thickBot="1">
      <c r="A5809" s="30">
        <v>45444</v>
      </c>
      <c r="B5809" s="1" t="s">
        <v>13</v>
      </c>
      <c r="C5809" s="1" t="s">
        <v>290</v>
      </c>
      <c r="D5809" s="1" t="s">
        <v>86</v>
      </c>
      <c r="E5809" s="1" t="str">
        <f>+VLOOKUP(D5809,'[1]Exportar Hoja de Trabajo'!$B$2:$F$2549,2,0)</f>
        <v>PEREIRA - MATECAÑA</v>
      </c>
      <c r="F5809" s="1" t="s">
        <v>23</v>
      </c>
      <c r="G5809" s="1" t="s">
        <v>24</v>
      </c>
      <c r="H5809" s="1" t="s">
        <v>15</v>
      </c>
      <c r="I5809" s="5">
        <v>17</v>
      </c>
      <c r="J5809" s="1" t="s">
        <v>16</v>
      </c>
      <c r="K5809" s="1" t="s">
        <v>17</v>
      </c>
    </row>
    <row r="5810" spans="1:11" ht="13.5" thickBot="1">
      <c r="A5810" s="30">
        <v>45444</v>
      </c>
      <c r="B5810" s="1" t="s">
        <v>13</v>
      </c>
      <c r="C5810" s="1" t="s">
        <v>290</v>
      </c>
      <c r="D5810" s="1" t="s">
        <v>86</v>
      </c>
      <c r="E5810" s="1" t="str">
        <f>+VLOOKUP(D5810,'[1]Exportar Hoja de Trabajo'!$B$2:$F$2549,2,0)</f>
        <v>PEREIRA - MATECAÑA</v>
      </c>
      <c r="F5810" s="1" t="s">
        <v>40</v>
      </c>
      <c r="G5810" s="1" t="s">
        <v>41</v>
      </c>
      <c r="H5810" s="1" t="s">
        <v>15</v>
      </c>
      <c r="I5810" s="5">
        <v>20</v>
      </c>
      <c r="J5810" s="1" t="s">
        <v>16</v>
      </c>
      <c r="K5810" s="1" t="s">
        <v>17</v>
      </c>
    </row>
    <row r="5811" spans="1:11" ht="13.5" thickBot="1">
      <c r="A5811" s="30">
        <v>45444</v>
      </c>
      <c r="B5811" s="1" t="s">
        <v>13</v>
      </c>
      <c r="C5811" s="1" t="s">
        <v>290</v>
      </c>
      <c r="D5811" s="1" t="s">
        <v>87</v>
      </c>
      <c r="E5811" s="1" t="str">
        <f>+VLOOKUP(D5811,'[1]Exportar Hoja de Trabajo'!$B$2:$F$2549,2,0)</f>
        <v>PASTO - ANTONIO NARIQO</v>
      </c>
      <c r="F5811" s="1" t="s">
        <v>6</v>
      </c>
      <c r="G5811" s="1" t="s">
        <v>283</v>
      </c>
      <c r="H5811" s="1" t="s">
        <v>29</v>
      </c>
      <c r="I5811" s="5">
        <v>220</v>
      </c>
      <c r="J5811" s="1" t="s">
        <v>30</v>
      </c>
      <c r="K5811" s="1" t="s">
        <v>488</v>
      </c>
    </row>
    <row r="5812" spans="1:11" ht="13.5" thickBot="1">
      <c r="A5812" s="30">
        <v>45444</v>
      </c>
      <c r="B5812" s="1" t="s">
        <v>13</v>
      </c>
      <c r="C5812" s="1" t="s">
        <v>290</v>
      </c>
      <c r="D5812" s="1" t="s">
        <v>87</v>
      </c>
      <c r="E5812" s="1" t="str">
        <f>+VLOOKUP(D5812,'[1]Exportar Hoja de Trabajo'!$B$2:$F$2549,2,0)</f>
        <v>PASTO - ANTONIO NARIQO</v>
      </c>
      <c r="F5812" s="1" t="s">
        <v>18</v>
      </c>
      <c r="G5812" s="1" t="s">
        <v>19</v>
      </c>
      <c r="H5812" s="1" t="s">
        <v>29</v>
      </c>
      <c r="I5812" s="5">
        <v>128</v>
      </c>
      <c r="J5812" s="1" t="s">
        <v>46</v>
      </c>
      <c r="K5812" s="1" t="s">
        <v>47</v>
      </c>
    </row>
    <row r="5813" spans="1:11" ht="13.5" thickBot="1">
      <c r="A5813" s="30">
        <v>45444</v>
      </c>
      <c r="B5813" s="1" t="s">
        <v>13</v>
      </c>
      <c r="C5813" s="1" t="s">
        <v>290</v>
      </c>
      <c r="D5813" s="1" t="s">
        <v>87</v>
      </c>
      <c r="E5813" s="1" t="str">
        <f>+VLOOKUP(D5813,'[1]Exportar Hoja de Trabajo'!$B$2:$F$2549,2,0)</f>
        <v>PASTO - ANTONIO NARIQO</v>
      </c>
      <c r="F5813" s="1" t="s">
        <v>18</v>
      </c>
      <c r="G5813" s="1" t="s">
        <v>19</v>
      </c>
      <c r="H5813" s="1" t="s">
        <v>29</v>
      </c>
      <c r="I5813" s="5">
        <v>55</v>
      </c>
      <c r="J5813" s="1" t="s">
        <v>30</v>
      </c>
      <c r="K5813" s="1" t="s">
        <v>488</v>
      </c>
    </row>
    <row r="5814" spans="1:11" ht="13.5" thickBot="1">
      <c r="A5814" s="30">
        <v>45444</v>
      </c>
      <c r="B5814" s="1" t="s">
        <v>13</v>
      </c>
      <c r="C5814" s="1" t="s">
        <v>290</v>
      </c>
      <c r="D5814" s="1" t="s">
        <v>87</v>
      </c>
      <c r="E5814" s="1" t="str">
        <f>+VLOOKUP(D5814,'[1]Exportar Hoja de Trabajo'!$B$2:$F$2549,2,0)</f>
        <v>PASTO - ANTONIO NARIQO</v>
      </c>
      <c r="F5814" s="1" t="s">
        <v>40</v>
      </c>
      <c r="G5814" s="1" t="s">
        <v>41</v>
      </c>
      <c r="H5814" s="1" t="s">
        <v>45</v>
      </c>
      <c r="I5814" s="5">
        <v>45</v>
      </c>
      <c r="J5814" s="1" t="s">
        <v>46</v>
      </c>
      <c r="K5814" s="1" t="s">
        <v>47</v>
      </c>
    </row>
    <row r="5815" spans="1:11" ht="13.5" thickBot="1">
      <c r="A5815" s="30">
        <v>45444</v>
      </c>
      <c r="B5815" s="1" t="s">
        <v>13</v>
      </c>
      <c r="C5815" s="1" t="s">
        <v>290</v>
      </c>
      <c r="D5815" s="1" t="s">
        <v>87</v>
      </c>
      <c r="E5815" s="1" t="str">
        <f>+VLOOKUP(D5815,'[1]Exportar Hoja de Trabajo'!$B$2:$F$2549,2,0)</f>
        <v>PASTO - ANTONIO NARIQO</v>
      </c>
      <c r="F5815" s="1" t="s">
        <v>40</v>
      </c>
      <c r="G5815" s="1" t="s">
        <v>41</v>
      </c>
      <c r="H5815" s="1" t="s">
        <v>29</v>
      </c>
      <c r="I5815" s="5">
        <v>402</v>
      </c>
      <c r="J5815" s="1" t="s">
        <v>46</v>
      </c>
      <c r="K5815" s="1" t="s">
        <v>47</v>
      </c>
    </row>
    <row r="5816" spans="1:11" ht="13.5" thickBot="1">
      <c r="A5816" s="30">
        <v>45444</v>
      </c>
      <c r="B5816" s="1" t="s">
        <v>13</v>
      </c>
      <c r="C5816" s="1" t="s">
        <v>290</v>
      </c>
      <c r="D5816" s="1" t="s">
        <v>88</v>
      </c>
      <c r="E5816" s="1" t="str">
        <f>+VLOOKUP(D5816,'[1]Exportar Hoja de Trabajo'!$B$2:$F$2549,2,0)</f>
        <v>ALMIRANTE PADILLA</v>
      </c>
      <c r="F5816" s="1" t="s">
        <v>32</v>
      </c>
      <c r="G5816" s="1" t="s">
        <v>33</v>
      </c>
      <c r="H5816" s="1" t="s">
        <v>45</v>
      </c>
      <c r="I5816" s="5">
        <v>13</v>
      </c>
      <c r="J5816" s="1" t="s">
        <v>46</v>
      </c>
      <c r="K5816" s="1" t="s">
        <v>47</v>
      </c>
    </row>
    <row r="5817" spans="1:11" ht="13.5" thickBot="1">
      <c r="A5817" s="30">
        <v>45444</v>
      </c>
      <c r="B5817" s="1" t="s">
        <v>13</v>
      </c>
      <c r="C5817" s="1" t="s">
        <v>290</v>
      </c>
      <c r="D5817" s="1" t="s">
        <v>88</v>
      </c>
      <c r="E5817" s="1" t="str">
        <f>+VLOOKUP(D5817,'[1]Exportar Hoja de Trabajo'!$B$2:$F$2549,2,0)</f>
        <v>ALMIRANTE PADILLA</v>
      </c>
      <c r="F5817" s="1" t="s">
        <v>18</v>
      </c>
      <c r="G5817" s="1" t="s">
        <v>19</v>
      </c>
      <c r="H5817" s="1" t="s">
        <v>45</v>
      </c>
      <c r="I5817" s="5">
        <v>13</v>
      </c>
      <c r="J5817" s="1" t="s">
        <v>46</v>
      </c>
      <c r="K5817" s="1" t="s">
        <v>47</v>
      </c>
    </row>
    <row r="5818" spans="1:11" ht="13.5" thickBot="1">
      <c r="A5818" s="30">
        <v>45444</v>
      </c>
      <c r="B5818" s="1" t="s">
        <v>13</v>
      </c>
      <c r="C5818" s="1" t="s">
        <v>290</v>
      </c>
      <c r="D5818" s="1" t="s">
        <v>88</v>
      </c>
      <c r="E5818" s="1" t="str">
        <f>+VLOOKUP(D5818,'[1]Exportar Hoja de Trabajo'!$B$2:$F$2549,2,0)</f>
        <v>ALMIRANTE PADILLA</v>
      </c>
      <c r="F5818" s="1" t="s">
        <v>23</v>
      </c>
      <c r="G5818" s="1" t="s">
        <v>24</v>
      </c>
      <c r="H5818" s="1" t="s">
        <v>29</v>
      </c>
      <c r="I5818" s="5">
        <v>51</v>
      </c>
      <c r="J5818" s="1" t="s">
        <v>30</v>
      </c>
      <c r="K5818" s="1" t="s">
        <v>488</v>
      </c>
    </row>
    <row r="5819" spans="1:11" ht="13.5" thickBot="1">
      <c r="A5819" s="30">
        <v>45444</v>
      </c>
      <c r="B5819" s="1" t="s">
        <v>13</v>
      </c>
      <c r="C5819" s="1" t="s">
        <v>290</v>
      </c>
      <c r="D5819" s="1" t="s">
        <v>88</v>
      </c>
      <c r="E5819" s="1" t="str">
        <f>+VLOOKUP(D5819,'[1]Exportar Hoja de Trabajo'!$B$2:$F$2549,2,0)</f>
        <v>ALMIRANTE PADILLA</v>
      </c>
      <c r="F5819" s="1" t="s">
        <v>40</v>
      </c>
      <c r="G5819" s="1" t="s">
        <v>41</v>
      </c>
      <c r="H5819" s="1" t="s">
        <v>29</v>
      </c>
      <c r="I5819" s="5">
        <v>380</v>
      </c>
      <c r="J5819" s="1" t="s">
        <v>46</v>
      </c>
      <c r="K5819" s="1" t="s">
        <v>47</v>
      </c>
    </row>
    <row r="5820" spans="1:11" ht="13.5" thickBot="1">
      <c r="A5820" s="30">
        <v>45444</v>
      </c>
      <c r="B5820" s="1" t="s">
        <v>13</v>
      </c>
      <c r="C5820" s="1" t="s">
        <v>290</v>
      </c>
      <c r="D5820" s="1" t="s">
        <v>89</v>
      </c>
      <c r="E5820" s="1" t="str">
        <f>+VLOOKUP(D5820,'[1]Exportar Hoja de Trabajo'!$B$2:$F$2549,2,0)</f>
        <v>SIMON BOLIVAR</v>
      </c>
      <c r="F5820" s="1" t="s">
        <v>32</v>
      </c>
      <c r="G5820" s="1" t="s">
        <v>33</v>
      </c>
      <c r="H5820" s="1" t="s">
        <v>45</v>
      </c>
      <c r="I5820" s="5">
        <v>1</v>
      </c>
      <c r="J5820" s="1" t="s">
        <v>30</v>
      </c>
      <c r="K5820" s="1" t="s">
        <v>488</v>
      </c>
    </row>
    <row r="5821" spans="1:11" ht="13.5" thickBot="1">
      <c r="A5821" s="30">
        <v>45444</v>
      </c>
      <c r="B5821" s="1" t="s">
        <v>13</v>
      </c>
      <c r="C5821" s="1" t="s">
        <v>290</v>
      </c>
      <c r="D5821" s="1" t="s">
        <v>89</v>
      </c>
      <c r="E5821" s="1" t="str">
        <f>+VLOOKUP(D5821,'[1]Exportar Hoja de Trabajo'!$B$2:$F$2549,2,0)</f>
        <v>SIMON BOLIVAR</v>
      </c>
      <c r="F5821" s="1" t="s">
        <v>6</v>
      </c>
      <c r="G5821" s="1" t="s">
        <v>283</v>
      </c>
      <c r="H5821" s="1" t="s">
        <v>29</v>
      </c>
      <c r="I5821" s="5">
        <v>2320</v>
      </c>
      <c r="J5821" s="1" t="s">
        <v>46</v>
      </c>
      <c r="K5821" s="1" t="s">
        <v>47</v>
      </c>
    </row>
    <row r="5822" spans="1:11" ht="13.5" thickBot="1">
      <c r="A5822" s="30">
        <v>45444</v>
      </c>
      <c r="B5822" s="1" t="s">
        <v>13</v>
      </c>
      <c r="C5822" s="1" t="s">
        <v>290</v>
      </c>
      <c r="D5822" s="1" t="s">
        <v>89</v>
      </c>
      <c r="E5822" s="1" t="str">
        <f>+VLOOKUP(D5822,'[1]Exportar Hoja de Trabajo'!$B$2:$F$2549,2,0)</f>
        <v>SIMON BOLIVAR</v>
      </c>
      <c r="F5822" s="1" t="s">
        <v>6</v>
      </c>
      <c r="G5822" s="1" t="s">
        <v>283</v>
      </c>
      <c r="H5822" s="1" t="s">
        <v>29</v>
      </c>
      <c r="I5822" s="5">
        <v>1190</v>
      </c>
      <c r="J5822" s="1" t="s">
        <v>30</v>
      </c>
      <c r="K5822" s="1" t="s">
        <v>488</v>
      </c>
    </row>
    <row r="5823" spans="1:11" ht="13.5" thickBot="1">
      <c r="A5823" s="30">
        <v>45444</v>
      </c>
      <c r="B5823" s="1" t="s">
        <v>13</v>
      </c>
      <c r="C5823" s="1" t="s">
        <v>290</v>
      </c>
      <c r="D5823" s="1" t="s">
        <v>89</v>
      </c>
      <c r="E5823" s="1" t="str">
        <f>+VLOOKUP(D5823,'[1]Exportar Hoja de Trabajo'!$B$2:$F$2549,2,0)</f>
        <v>SIMON BOLIVAR</v>
      </c>
      <c r="F5823" s="1" t="s">
        <v>23</v>
      </c>
      <c r="G5823" s="1" t="s">
        <v>24</v>
      </c>
      <c r="H5823" s="1" t="s">
        <v>114</v>
      </c>
      <c r="I5823" s="5">
        <v>11</v>
      </c>
      <c r="J5823" s="1" t="s">
        <v>115</v>
      </c>
      <c r="K5823" s="1" t="s">
        <v>116</v>
      </c>
    </row>
    <row r="5824" spans="1:11" ht="13.5" thickBot="1">
      <c r="A5824" s="30">
        <v>45444</v>
      </c>
      <c r="B5824" s="1" t="s">
        <v>13</v>
      </c>
      <c r="C5824" s="1" t="s">
        <v>290</v>
      </c>
      <c r="D5824" s="1" t="s">
        <v>89</v>
      </c>
      <c r="E5824" s="1" t="str">
        <f>+VLOOKUP(D5824,'[1]Exportar Hoja de Trabajo'!$B$2:$F$2549,2,0)</f>
        <v>SIMON BOLIVAR</v>
      </c>
      <c r="F5824" s="1" t="s">
        <v>36</v>
      </c>
      <c r="G5824" t="s">
        <v>347</v>
      </c>
      <c r="H5824" s="1" t="s">
        <v>45</v>
      </c>
      <c r="I5824" s="5">
        <v>1</v>
      </c>
      <c r="J5824" s="1" t="s">
        <v>46</v>
      </c>
      <c r="K5824" s="1" t="s">
        <v>47</v>
      </c>
    </row>
    <row r="5825" spans="1:11" ht="13.5" thickBot="1">
      <c r="A5825" s="30">
        <v>45444</v>
      </c>
      <c r="B5825" s="1" t="s">
        <v>13</v>
      </c>
      <c r="C5825" s="1" t="s">
        <v>290</v>
      </c>
      <c r="D5825" s="1" t="s">
        <v>89</v>
      </c>
      <c r="E5825" s="1" t="str">
        <f>+VLOOKUP(D5825,'[1]Exportar Hoja de Trabajo'!$B$2:$F$2549,2,0)</f>
        <v>SIMON BOLIVAR</v>
      </c>
      <c r="F5825" s="1" t="s">
        <v>36</v>
      </c>
      <c r="G5825" t="s">
        <v>347</v>
      </c>
      <c r="H5825" s="1" t="s">
        <v>49</v>
      </c>
      <c r="I5825" s="5">
        <v>1</v>
      </c>
      <c r="J5825" s="1" t="s">
        <v>50</v>
      </c>
      <c r="K5825" s="1" t="s">
        <v>51</v>
      </c>
    </row>
    <row r="5826" spans="1:11" ht="13.5" thickBot="1">
      <c r="A5826" s="30">
        <v>45444</v>
      </c>
      <c r="B5826" s="1" t="s">
        <v>13</v>
      </c>
      <c r="C5826" s="1" t="s">
        <v>290</v>
      </c>
      <c r="D5826" s="1" t="s">
        <v>89</v>
      </c>
      <c r="E5826" s="1" t="str">
        <f>+VLOOKUP(D5826,'[1]Exportar Hoja de Trabajo'!$B$2:$F$2549,2,0)</f>
        <v>SIMON BOLIVAR</v>
      </c>
      <c r="F5826" s="1" t="s">
        <v>36</v>
      </c>
      <c r="G5826" t="s">
        <v>347</v>
      </c>
      <c r="H5826" s="1" t="s">
        <v>29</v>
      </c>
      <c r="I5826" s="5">
        <v>1</v>
      </c>
      <c r="J5826" s="1" t="s">
        <v>30</v>
      </c>
      <c r="K5826" s="1" t="s">
        <v>488</v>
      </c>
    </row>
    <row r="5827" spans="1:11" ht="13.5" thickBot="1">
      <c r="A5827" s="30">
        <v>45444</v>
      </c>
      <c r="B5827" s="1" t="s">
        <v>186</v>
      </c>
      <c r="C5827" s="1" t="s">
        <v>297</v>
      </c>
      <c r="D5827" s="1" t="s">
        <v>5</v>
      </c>
      <c r="E5827" s="1" t="str">
        <f>+VLOOKUP(D5827,'[1]Exportar Hoja de Trabajo'!$B$2:$F$2549,2,0)</f>
        <v>BOGOTA - EL DORADO LUIS CARLOS GALAN SARMIENTO</v>
      </c>
      <c r="F5827" s="1" t="s">
        <v>6</v>
      </c>
      <c r="G5827" s="1" t="s">
        <v>283</v>
      </c>
      <c r="H5827" s="1" t="s">
        <v>52</v>
      </c>
      <c r="I5827" s="5">
        <v>11</v>
      </c>
      <c r="J5827" s="1" t="s">
        <v>111</v>
      </c>
      <c r="K5827" s="1" t="s">
        <v>256</v>
      </c>
    </row>
    <row r="5828" spans="1:11" ht="13.5" thickBot="1">
      <c r="A5828" s="30">
        <v>45444</v>
      </c>
      <c r="B5828" s="1" t="s">
        <v>186</v>
      </c>
      <c r="C5828" s="1" t="s">
        <v>297</v>
      </c>
      <c r="D5828" s="1" t="s">
        <v>5</v>
      </c>
      <c r="E5828" s="1" t="str">
        <f>+VLOOKUP(D5828,'[1]Exportar Hoja de Trabajo'!$B$2:$F$2549,2,0)</f>
        <v>BOGOTA - EL DORADO LUIS CARLOS GALAN SARMIENTO</v>
      </c>
      <c r="F5828" s="1" t="s">
        <v>6</v>
      </c>
      <c r="G5828" s="1" t="s">
        <v>283</v>
      </c>
      <c r="H5828" s="1" t="s">
        <v>29</v>
      </c>
      <c r="I5828" s="5">
        <v>35</v>
      </c>
      <c r="J5828" s="1" t="s">
        <v>233</v>
      </c>
      <c r="K5828" s="1" t="s">
        <v>234</v>
      </c>
    </row>
    <row r="5829" spans="1:11" ht="13.5" thickBot="1">
      <c r="A5829" s="30">
        <v>45444</v>
      </c>
      <c r="B5829" s="1" t="s">
        <v>186</v>
      </c>
      <c r="C5829" s="1" t="s">
        <v>297</v>
      </c>
      <c r="D5829" s="1" t="s">
        <v>5</v>
      </c>
      <c r="E5829" s="1" t="str">
        <f>+VLOOKUP(D5829,'[1]Exportar Hoja de Trabajo'!$B$2:$F$2549,2,0)</f>
        <v>BOGOTA - EL DORADO LUIS CARLOS GALAN SARMIENTO</v>
      </c>
      <c r="F5829" s="1" t="s">
        <v>23</v>
      </c>
      <c r="G5829" s="1" t="s">
        <v>24</v>
      </c>
      <c r="H5829" s="1" t="s">
        <v>10</v>
      </c>
      <c r="I5829" s="5">
        <v>1</v>
      </c>
      <c r="J5829" s="1" t="s">
        <v>11</v>
      </c>
      <c r="K5829" s="1" t="s">
        <v>12</v>
      </c>
    </row>
    <row r="5830" spans="1:11" ht="13.5" thickBot="1">
      <c r="A5830" s="30">
        <v>45444</v>
      </c>
      <c r="B5830" s="1" t="s">
        <v>4</v>
      </c>
      <c r="C5830" s="1" t="s">
        <v>298</v>
      </c>
      <c r="D5830" s="1" t="s">
        <v>5</v>
      </c>
      <c r="E5830" s="1" t="str">
        <f>+VLOOKUP(D5830,'[1]Exportar Hoja de Trabajo'!$B$2:$F$2549,2,0)</f>
        <v>BOGOTA - EL DORADO LUIS CARLOS GALAN SARMIENTO</v>
      </c>
      <c r="F5830" s="1" t="s">
        <v>6</v>
      </c>
      <c r="G5830" s="1" t="s">
        <v>283</v>
      </c>
      <c r="H5830" s="1" t="s">
        <v>201</v>
      </c>
      <c r="I5830" s="5">
        <v>13</v>
      </c>
      <c r="J5830" s="1" t="s">
        <v>202</v>
      </c>
      <c r="K5830" s="1" t="s">
        <v>203</v>
      </c>
    </row>
    <row r="5831" spans="1:11" ht="13.5" thickBot="1">
      <c r="A5831" s="30">
        <v>45444</v>
      </c>
      <c r="B5831" s="1" t="s">
        <v>112</v>
      </c>
      <c r="C5831" s="1" t="s">
        <v>293</v>
      </c>
      <c r="D5831" s="1" t="s">
        <v>113</v>
      </c>
      <c r="E5831" s="1" t="str">
        <f>+VLOOKUP(D5831,'[1]Exportar Hoja de Trabajo'!$B$2:$F$2549,2,0)</f>
        <v>BARRANCABERMEJA-YARIGUIES</v>
      </c>
      <c r="F5831" s="1" t="s">
        <v>32</v>
      </c>
      <c r="G5831" s="1" t="s">
        <v>33</v>
      </c>
      <c r="H5831" s="1" t="s">
        <v>114</v>
      </c>
      <c r="I5831" s="5">
        <v>33</v>
      </c>
      <c r="J5831" s="1" t="s">
        <v>115</v>
      </c>
      <c r="K5831" s="1" t="s">
        <v>116</v>
      </c>
    </row>
    <row r="5832" spans="1:11" ht="13.5" thickBot="1">
      <c r="A5832" s="30">
        <v>45444</v>
      </c>
      <c r="B5832" s="1" t="s">
        <v>112</v>
      </c>
      <c r="C5832" s="1" t="s">
        <v>293</v>
      </c>
      <c r="D5832" s="1" t="s">
        <v>113</v>
      </c>
      <c r="E5832" s="1" t="str">
        <f>+VLOOKUP(D5832,'[1]Exportar Hoja de Trabajo'!$B$2:$F$2549,2,0)</f>
        <v>BARRANCABERMEJA-YARIGUIES</v>
      </c>
      <c r="F5832" s="1" t="s">
        <v>18</v>
      </c>
      <c r="G5832" s="1" t="s">
        <v>19</v>
      </c>
      <c r="H5832" s="1" t="s">
        <v>29</v>
      </c>
      <c r="I5832" s="5">
        <v>55</v>
      </c>
      <c r="J5832" s="1" t="s">
        <v>117</v>
      </c>
      <c r="K5832" s="1" t="s">
        <v>47</v>
      </c>
    </row>
    <row r="5833" spans="1:11" ht="13.5" thickBot="1">
      <c r="A5833" s="30">
        <v>45444</v>
      </c>
      <c r="B5833" s="1" t="s">
        <v>112</v>
      </c>
      <c r="C5833" s="1" t="s">
        <v>293</v>
      </c>
      <c r="D5833" s="1" t="s">
        <v>113</v>
      </c>
      <c r="E5833" s="1" t="str">
        <f>+VLOOKUP(D5833,'[1]Exportar Hoja de Trabajo'!$B$2:$F$2549,2,0)</f>
        <v>BARRANCABERMEJA-YARIGUIES</v>
      </c>
      <c r="F5833" s="1" t="s">
        <v>65</v>
      </c>
      <c r="G5833" s="1" t="s">
        <v>66</v>
      </c>
      <c r="H5833" s="1" t="s">
        <v>45</v>
      </c>
      <c r="I5833" s="5">
        <v>1</v>
      </c>
      <c r="J5833" s="1" t="s">
        <v>46</v>
      </c>
      <c r="K5833" s="1" t="s">
        <v>47</v>
      </c>
    </row>
    <row r="5834" spans="1:11" ht="13.5" thickBot="1">
      <c r="A5834" s="30">
        <v>45444</v>
      </c>
      <c r="B5834" s="1" t="s">
        <v>112</v>
      </c>
      <c r="C5834" s="1" t="s">
        <v>293</v>
      </c>
      <c r="D5834" s="1" t="s">
        <v>73</v>
      </c>
      <c r="E5834" s="1" t="str">
        <f>+VLOOKUP(D5834,'[1]Exportar Hoja de Trabajo'!$B$2:$F$2549,2,0)</f>
        <v>EL YOPAL</v>
      </c>
      <c r="F5834" s="1" t="s">
        <v>59</v>
      </c>
      <c r="G5834" s="1" t="s">
        <v>60</v>
      </c>
      <c r="H5834" s="1" t="s">
        <v>29</v>
      </c>
      <c r="I5834" s="5">
        <v>47</v>
      </c>
      <c r="J5834" s="1" t="s">
        <v>46</v>
      </c>
      <c r="K5834" s="1" t="s">
        <v>47</v>
      </c>
    </row>
    <row r="5835" spans="1:11" ht="13.5" thickBot="1">
      <c r="A5835" s="30">
        <v>45444</v>
      </c>
      <c r="B5835" s="1" t="s">
        <v>112</v>
      </c>
      <c r="C5835" s="1" t="s">
        <v>293</v>
      </c>
      <c r="D5835" s="1" t="s">
        <v>118</v>
      </c>
      <c r="E5835" s="1" t="str">
        <f>+VLOOKUP(D5835,'[1]Exportar Hoja de Trabajo'!$B$2:$F$2549,2,0)</f>
        <v>GUILLERMO LEON VALENCIA</v>
      </c>
      <c r="F5835" s="1" t="s">
        <v>32</v>
      </c>
      <c r="G5835" s="1" t="s">
        <v>33</v>
      </c>
      <c r="H5835" s="1" t="s">
        <v>114</v>
      </c>
      <c r="I5835" s="5">
        <v>41</v>
      </c>
      <c r="J5835" s="1" t="s">
        <v>115</v>
      </c>
      <c r="K5835" s="1" t="s">
        <v>116</v>
      </c>
    </row>
    <row r="5836" spans="1:11" ht="13.5" thickBot="1">
      <c r="A5836" s="30">
        <v>45444</v>
      </c>
      <c r="B5836" s="1" t="s">
        <v>112</v>
      </c>
      <c r="C5836" s="1" t="s">
        <v>293</v>
      </c>
      <c r="D5836" s="1" t="s">
        <v>118</v>
      </c>
      <c r="E5836" s="1" t="str">
        <f>+VLOOKUP(D5836,'[1]Exportar Hoja de Trabajo'!$B$2:$F$2549,2,0)</f>
        <v>GUILLERMO LEON VALENCIA</v>
      </c>
      <c r="F5836" s="1" t="s">
        <v>32</v>
      </c>
      <c r="G5836" s="1" t="s">
        <v>33</v>
      </c>
      <c r="H5836" s="1" t="s">
        <v>120</v>
      </c>
      <c r="I5836" s="5">
        <v>5</v>
      </c>
      <c r="J5836" s="1" t="s">
        <v>115</v>
      </c>
      <c r="K5836" s="1" t="s">
        <v>116</v>
      </c>
    </row>
    <row r="5837" spans="1:11" ht="13.5" thickBot="1">
      <c r="A5837" s="30">
        <v>45444</v>
      </c>
      <c r="B5837" s="1" t="s">
        <v>112</v>
      </c>
      <c r="C5837" s="1" t="s">
        <v>293</v>
      </c>
      <c r="D5837" s="1" t="s">
        <v>118</v>
      </c>
      <c r="E5837" s="1" t="str">
        <f>+VLOOKUP(D5837,'[1]Exportar Hoja de Trabajo'!$B$2:$F$2549,2,0)</f>
        <v>GUILLERMO LEON VALENCIA</v>
      </c>
      <c r="F5837" s="1" t="s">
        <v>23</v>
      </c>
      <c r="G5837" s="1" t="s">
        <v>24</v>
      </c>
      <c r="H5837" s="1" t="s">
        <v>120</v>
      </c>
      <c r="I5837" s="5">
        <v>5</v>
      </c>
      <c r="J5837" s="1" t="s">
        <v>115</v>
      </c>
      <c r="K5837" s="1" t="s">
        <v>116</v>
      </c>
    </row>
    <row r="5838" spans="1:11" ht="13.5" thickBot="1">
      <c r="A5838" s="30">
        <v>45444</v>
      </c>
      <c r="B5838" s="1" t="s">
        <v>112</v>
      </c>
      <c r="C5838" s="1" t="s">
        <v>293</v>
      </c>
      <c r="D5838" s="1" t="s">
        <v>118</v>
      </c>
      <c r="E5838" s="1" t="str">
        <f>+VLOOKUP(D5838,'[1]Exportar Hoja de Trabajo'!$B$2:$F$2549,2,0)</f>
        <v>GUILLERMO LEON VALENCIA</v>
      </c>
      <c r="F5838" s="1" t="s">
        <v>27</v>
      </c>
      <c r="G5838" s="1" t="s">
        <v>28</v>
      </c>
      <c r="H5838" s="1" t="s">
        <v>120</v>
      </c>
      <c r="I5838" s="5">
        <v>5</v>
      </c>
      <c r="J5838" s="1" t="s">
        <v>115</v>
      </c>
      <c r="K5838" s="1" t="s">
        <v>116</v>
      </c>
    </row>
    <row r="5839" spans="1:11" ht="13.5" thickBot="1">
      <c r="A5839" s="30">
        <v>45444</v>
      </c>
      <c r="B5839" s="1" t="s">
        <v>112</v>
      </c>
      <c r="C5839" s="1" t="s">
        <v>293</v>
      </c>
      <c r="D5839" s="1" t="s">
        <v>119</v>
      </c>
      <c r="E5839" s="1" t="str">
        <f>+VLOOKUP(D5839,'[1]Exportar Hoja de Trabajo'!$B$2:$F$2549,2,0)</f>
        <v>ALFONSO LOPEZ PUMAREJO.</v>
      </c>
      <c r="F5839" s="1" t="s">
        <v>38</v>
      </c>
      <c r="G5839" s="1" t="s">
        <v>39</v>
      </c>
      <c r="H5839" s="1" t="s">
        <v>45</v>
      </c>
      <c r="I5839" s="5">
        <v>20</v>
      </c>
      <c r="J5839" s="1" t="s">
        <v>46</v>
      </c>
      <c r="K5839" s="1" t="s">
        <v>47</v>
      </c>
    </row>
    <row r="5840" spans="1:11" ht="13.5" thickBot="1">
      <c r="A5840" s="30">
        <v>45444</v>
      </c>
      <c r="B5840" s="1" t="s">
        <v>112</v>
      </c>
      <c r="C5840" s="1" t="s">
        <v>293</v>
      </c>
      <c r="D5840" s="1" t="s">
        <v>119</v>
      </c>
      <c r="E5840" s="1" t="str">
        <f>+VLOOKUP(D5840,'[1]Exportar Hoja de Trabajo'!$B$2:$F$2549,2,0)</f>
        <v>ALFONSO LOPEZ PUMAREJO.</v>
      </c>
      <c r="F5840" s="1" t="s">
        <v>65</v>
      </c>
      <c r="G5840" s="1" t="s">
        <v>66</v>
      </c>
      <c r="H5840" s="1" t="s">
        <v>29</v>
      </c>
      <c r="I5840" s="5">
        <v>4</v>
      </c>
      <c r="J5840" s="1" t="s">
        <v>46</v>
      </c>
      <c r="K5840" s="1" t="s">
        <v>47</v>
      </c>
    </row>
    <row r="5841" spans="1:11" ht="13.5" thickBot="1">
      <c r="A5841" s="30">
        <v>45444</v>
      </c>
      <c r="B5841" s="1" t="s">
        <v>112</v>
      </c>
      <c r="C5841" s="1" t="s">
        <v>293</v>
      </c>
      <c r="D5841" s="1" t="s">
        <v>119</v>
      </c>
      <c r="E5841" s="1" t="str">
        <f>+VLOOKUP(D5841,'[1]Exportar Hoja de Trabajo'!$B$2:$F$2549,2,0)</f>
        <v>ALFONSO LOPEZ PUMAREJO.</v>
      </c>
      <c r="F5841" s="1" t="s">
        <v>32</v>
      </c>
      <c r="G5841" s="1" t="s">
        <v>33</v>
      </c>
      <c r="H5841" s="1" t="s">
        <v>120</v>
      </c>
      <c r="I5841" s="5">
        <v>21</v>
      </c>
      <c r="J5841" s="1" t="s">
        <v>115</v>
      </c>
      <c r="K5841" s="1" t="s">
        <v>116</v>
      </c>
    </row>
    <row r="5842" spans="1:11" ht="13.5" thickBot="1">
      <c r="A5842" s="30">
        <v>45444</v>
      </c>
      <c r="B5842" s="1" t="s">
        <v>112</v>
      </c>
      <c r="C5842" s="1" t="s">
        <v>293</v>
      </c>
      <c r="D5842" s="1" t="s">
        <v>122</v>
      </c>
      <c r="E5842" s="1" t="str">
        <f>+VLOOKUP(D5842,'[1]Exportar Hoja de Trabajo'!$B$2:$F$2549,2,0)</f>
        <v>VANGUARDIA</v>
      </c>
      <c r="F5842" s="1" t="s">
        <v>59</v>
      </c>
      <c r="G5842" s="1" t="s">
        <v>60</v>
      </c>
      <c r="H5842" s="1" t="s">
        <v>45</v>
      </c>
      <c r="I5842" s="5">
        <v>4</v>
      </c>
      <c r="J5842" s="1" t="s">
        <v>46</v>
      </c>
      <c r="K5842" s="1" t="s">
        <v>47</v>
      </c>
    </row>
    <row r="5843" spans="1:11" ht="13.5" thickBot="1">
      <c r="A5843" s="30">
        <v>45444</v>
      </c>
      <c r="B5843" s="1" t="s">
        <v>153</v>
      </c>
      <c r="C5843" s="1" t="s">
        <v>292</v>
      </c>
      <c r="D5843" s="1" t="s">
        <v>5</v>
      </c>
      <c r="E5843" s="1" t="str">
        <f>+VLOOKUP(D5843,'[1]Exportar Hoja de Trabajo'!$B$2:$F$2549,2,0)</f>
        <v>BOGOTA - EL DORADO LUIS CARLOS GALAN SARMIENTO</v>
      </c>
      <c r="F5843" s="1" t="s">
        <v>6</v>
      </c>
      <c r="G5843" s="1" t="s">
        <v>283</v>
      </c>
      <c r="H5843" s="1" t="s">
        <v>120</v>
      </c>
      <c r="I5843" s="5">
        <v>56</v>
      </c>
      <c r="J5843" s="1" t="s">
        <v>57</v>
      </c>
      <c r="K5843" s="1" t="s">
        <v>58</v>
      </c>
    </row>
    <row r="5844" spans="1:11" ht="13.5" thickBot="1">
      <c r="A5844" s="30">
        <v>45444</v>
      </c>
      <c r="B5844" s="1" t="s">
        <v>153</v>
      </c>
      <c r="C5844" s="1" t="s">
        <v>292</v>
      </c>
      <c r="D5844" s="1" t="s">
        <v>5</v>
      </c>
      <c r="E5844" s="1" t="str">
        <f>+VLOOKUP(D5844,'[1]Exportar Hoja de Trabajo'!$B$2:$F$2549,2,0)</f>
        <v>BOGOTA - EL DORADO LUIS CARLOS GALAN SARMIENTO</v>
      </c>
      <c r="F5844" s="1" t="s">
        <v>59</v>
      </c>
      <c r="G5844" s="1" t="s">
        <v>60</v>
      </c>
      <c r="H5844" s="1" t="s">
        <v>114</v>
      </c>
      <c r="I5844" s="5">
        <v>28</v>
      </c>
      <c r="J5844" s="1" t="s">
        <v>57</v>
      </c>
      <c r="K5844" s="1" t="s">
        <v>58</v>
      </c>
    </row>
    <row r="5845" spans="1:11" ht="13.5" thickBot="1">
      <c r="A5845" s="30">
        <v>45444</v>
      </c>
      <c r="B5845" s="1" t="s">
        <v>153</v>
      </c>
      <c r="C5845" s="1" t="s">
        <v>292</v>
      </c>
      <c r="D5845" s="1" t="s">
        <v>76</v>
      </c>
      <c r="E5845" s="1" t="str">
        <f>+VLOOKUP(D5845,'[1]Exportar Hoja de Trabajo'!$B$2:$F$2549,2,0)</f>
        <v>RIONEGRO - JOSE M. CORDOVA</v>
      </c>
      <c r="F5845" s="1" t="s">
        <v>40</v>
      </c>
      <c r="G5845" s="1" t="s">
        <v>41</v>
      </c>
      <c r="H5845" s="1" t="s">
        <v>29</v>
      </c>
      <c r="I5845" s="5">
        <v>238</v>
      </c>
      <c r="J5845" s="1" t="s">
        <v>30</v>
      </c>
      <c r="K5845" s="1" t="s">
        <v>488</v>
      </c>
    </row>
    <row r="5846" spans="1:11" ht="13.5" thickBot="1">
      <c r="A5846" s="30">
        <v>45444</v>
      </c>
      <c r="B5846" s="1" t="s">
        <v>153</v>
      </c>
      <c r="C5846" s="1" t="s">
        <v>292</v>
      </c>
      <c r="D5846" s="1" t="s">
        <v>76</v>
      </c>
      <c r="E5846" s="1" t="str">
        <f>+VLOOKUP(D5846,'[1]Exportar Hoja de Trabajo'!$B$2:$F$2549,2,0)</f>
        <v>RIONEGRO - JOSE M. CORDOVA</v>
      </c>
      <c r="F5846" s="1" t="s">
        <v>40</v>
      </c>
      <c r="G5846" s="1" t="s">
        <v>41</v>
      </c>
      <c r="H5846" s="1" t="s">
        <v>114</v>
      </c>
      <c r="I5846" s="5">
        <v>5</v>
      </c>
      <c r="J5846" s="1" t="s">
        <v>30</v>
      </c>
      <c r="K5846" s="1" t="s">
        <v>488</v>
      </c>
    </row>
    <row r="5847" spans="1:11" ht="13.5" thickBot="1">
      <c r="A5847" s="30">
        <v>45444</v>
      </c>
      <c r="B5847" s="1" t="s">
        <v>153</v>
      </c>
      <c r="C5847" s="1" t="s">
        <v>292</v>
      </c>
      <c r="D5847" s="1" t="s">
        <v>76</v>
      </c>
      <c r="E5847" s="1" t="str">
        <f>+VLOOKUP(D5847,'[1]Exportar Hoja de Trabajo'!$B$2:$F$2549,2,0)</f>
        <v>RIONEGRO - JOSE M. CORDOVA</v>
      </c>
      <c r="F5847" s="1" t="s">
        <v>6</v>
      </c>
      <c r="G5847" s="1" t="s">
        <v>283</v>
      </c>
      <c r="H5847" s="1" t="s">
        <v>45</v>
      </c>
      <c r="I5847" s="5">
        <v>17</v>
      </c>
      <c r="J5847" s="1" t="s">
        <v>30</v>
      </c>
      <c r="K5847" s="1" t="s">
        <v>488</v>
      </c>
    </row>
    <row r="5848" spans="1:11" ht="13.5" thickBot="1">
      <c r="A5848" s="30">
        <v>45444</v>
      </c>
      <c r="B5848" s="1" t="s">
        <v>153</v>
      </c>
      <c r="C5848" s="1" t="s">
        <v>292</v>
      </c>
      <c r="D5848" s="1" t="s">
        <v>212</v>
      </c>
      <c r="E5848" s="1" t="str">
        <f>+VLOOKUP(D5848,'[1]Exportar Hoja de Trabajo'!$B$2:$F$2549,2,0)</f>
        <v>QUIBDO - EL CARAÑO</v>
      </c>
      <c r="F5848" s="1" t="s">
        <v>40</v>
      </c>
      <c r="G5848" s="1" t="s">
        <v>41</v>
      </c>
      <c r="H5848" s="1" t="s">
        <v>120</v>
      </c>
      <c r="I5848" s="5">
        <v>162</v>
      </c>
      <c r="J5848" s="1" t="s">
        <v>57</v>
      </c>
      <c r="K5848" s="1" t="s">
        <v>58</v>
      </c>
    </row>
    <row r="5849" spans="1:11" ht="13.5" thickBot="1">
      <c r="A5849" s="30">
        <v>45444</v>
      </c>
      <c r="B5849" s="1" t="s">
        <v>146</v>
      </c>
      <c r="C5849" s="1" t="s">
        <v>148</v>
      </c>
      <c r="D5849" s="1" t="s">
        <v>5</v>
      </c>
      <c r="E5849" s="1" t="str">
        <f>+VLOOKUP(D5849,'[1]Exportar Hoja de Trabajo'!$B$2:$F$2549,2,0)</f>
        <v>BOGOTA - EL DORADO LUIS CARLOS GALAN SARMIENTO</v>
      </c>
      <c r="F5849" s="1" t="s">
        <v>18</v>
      </c>
      <c r="G5849" s="1" t="s">
        <v>19</v>
      </c>
      <c r="H5849" s="1" t="s">
        <v>149</v>
      </c>
      <c r="I5849" s="5">
        <v>8</v>
      </c>
      <c r="J5849" s="1" t="s">
        <v>146</v>
      </c>
      <c r="K5849" s="1" t="s">
        <v>148</v>
      </c>
    </row>
    <row r="5850" spans="1:11" ht="15.75" thickBot="1">
      <c r="A5850" s="30">
        <v>45444</v>
      </c>
      <c r="B5850" s="1" t="s">
        <v>155</v>
      </c>
      <c r="C5850" s="13" t="s">
        <v>296</v>
      </c>
      <c r="D5850" s="1" t="s">
        <v>124</v>
      </c>
      <c r="E5850" s="1" t="str">
        <f>+VLOOKUP(D5850,'[1]Exportar Hoja de Trabajo'!$B$2:$F$2549,2,0)</f>
        <v>LETICIA-ALFREDO VASQUEZ COBO</v>
      </c>
      <c r="F5850" s="1" t="s">
        <v>40</v>
      </c>
      <c r="G5850" s="1" t="s">
        <v>41</v>
      </c>
      <c r="H5850" s="1" t="s">
        <v>156</v>
      </c>
      <c r="I5850" s="5">
        <v>9</v>
      </c>
      <c r="J5850" s="1" t="s">
        <v>107</v>
      </c>
      <c r="K5850" s="1" t="s">
        <v>108</v>
      </c>
    </row>
    <row r="5851" spans="1:11" ht="13.5" thickBot="1">
      <c r="A5851" s="30">
        <v>45444</v>
      </c>
      <c r="B5851" s="1" t="s">
        <v>162</v>
      </c>
      <c r="C5851" s="1" t="s">
        <v>299</v>
      </c>
      <c r="D5851" s="1" t="s">
        <v>76</v>
      </c>
      <c r="E5851" s="1" t="str">
        <f>+VLOOKUP(D5851,'[1]Exportar Hoja de Trabajo'!$B$2:$F$2549,2,0)</f>
        <v>RIONEGRO - JOSE M. CORDOVA</v>
      </c>
      <c r="F5851" s="1" t="s">
        <v>6</v>
      </c>
      <c r="G5851" s="1" t="s">
        <v>283</v>
      </c>
      <c r="H5851" s="1" t="s">
        <v>150</v>
      </c>
      <c r="I5851" s="5">
        <v>3</v>
      </c>
      <c r="J5851" s="1" t="s">
        <v>131</v>
      </c>
      <c r="K5851" s="1" t="s">
        <v>132</v>
      </c>
    </row>
    <row r="5852" spans="1:11" ht="13.5" thickBot="1">
      <c r="A5852" s="30">
        <v>45444</v>
      </c>
      <c r="B5852" s="1" t="s">
        <v>162</v>
      </c>
      <c r="C5852" s="1" t="s">
        <v>299</v>
      </c>
      <c r="D5852" s="1" t="s">
        <v>76</v>
      </c>
      <c r="E5852" s="1" t="str">
        <f>+VLOOKUP(D5852,'[1]Exportar Hoja de Trabajo'!$B$2:$F$2549,2,0)</f>
        <v>RIONEGRO - JOSE M. CORDOVA</v>
      </c>
      <c r="F5852" s="1" t="s">
        <v>36</v>
      </c>
      <c r="G5852" t="s">
        <v>347</v>
      </c>
      <c r="H5852" s="1" t="s">
        <v>219</v>
      </c>
      <c r="I5852" s="5">
        <v>1</v>
      </c>
      <c r="J5852" s="1" t="s">
        <v>131</v>
      </c>
      <c r="K5852" s="1" t="s">
        <v>132</v>
      </c>
    </row>
    <row r="5853" spans="1:11" ht="13.5" thickBot="1">
      <c r="A5853" s="30">
        <v>45444</v>
      </c>
      <c r="B5853" s="1" t="s">
        <v>162</v>
      </c>
      <c r="C5853" s="1" t="s">
        <v>299</v>
      </c>
      <c r="D5853" s="1" t="s">
        <v>76</v>
      </c>
      <c r="E5853" s="1" t="str">
        <f>+VLOOKUP(D5853,'[1]Exportar Hoja de Trabajo'!$B$2:$F$2549,2,0)</f>
        <v>RIONEGRO - JOSE M. CORDOVA</v>
      </c>
      <c r="F5853" s="1" t="s">
        <v>59</v>
      </c>
      <c r="G5853" s="1" t="s">
        <v>60</v>
      </c>
      <c r="H5853" s="1" t="s">
        <v>219</v>
      </c>
      <c r="I5853" s="5">
        <v>2</v>
      </c>
      <c r="J5853" s="1" t="s">
        <v>131</v>
      </c>
      <c r="K5853" s="1" t="s">
        <v>132</v>
      </c>
    </row>
    <row r="5854" spans="1:11" ht="13.5" thickBot="1">
      <c r="A5854" s="30">
        <v>45444</v>
      </c>
      <c r="B5854" s="1" t="s">
        <v>162</v>
      </c>
      <c r="C5854" s="1" t="s">
        <v>299</v>
      </c>
      <c r="D5854" s="1" t="s">
        <v>76</v>
      </c>
      <c r="E5854" s="1" t="str">
        <f>+VLOOKUP(D5854,'[1]Exportar Hoja de Trabajo'!$B$2:$F$2549,2,0)</f>
        <v>RIONEGRO - JOSE M. CORDOVA</v>
      </c>
      <c r="F5854" s="1" t="s">
        <v>18</v>
      </c>
      <c r="G5854" s="1" t="s">
        <v>19</v>
      </c>
      <c r="H5854" s="1" t="s">
        <v>130</v>
      </c>
      <c r="I5854" s="5">
        <v>2</v>
      </c>
      <c r="J5854" s="1" t="s">
        <v>131</v>
      </c>
      <c r="K5854" s="1" t="s">
        <v>132</v>
      </c>
    </row>
    <row r="5855" spans="1:11" ht="13.5" thickBot="1">
      <c r="A5855" s="30">
        <v>45444</v>
      </c>
      <c r="B5855" s="1" t="s">
        <v>162</v>
      </c>
      <c r="C5855" s="1" t="s">
        <v>299</v>
      </c>
      <c r="D5855" s="1" t="s">
        <v>76</v>
      </c>
      <c r="E5855" s="1" t="str">
        <f>+VLOOKUP(D5855,'[1]Exportar Hoja de Trabajo'!$B$2:$F$2549,2,0)</f>
        <v>RIONEGRO - JOSE M. CORDOVA</v>
      </c>
      <c r="F5855" s="1" t="s">
        <v>59</v>
      </c>
      <c r="G5855" s="1" t="s">
        <v>60</v>
      </c>
      <c r="H5855" s="1" t="s">
        <v>137</v>
      </c>
      <c r="I5855" s="5">
        <v>2</v>
      </c>
      <c r="J5855" s="1" t="s">
        <v>131</v>
      </c>
      <c r="K5855" s="1" t="s">
        <v>132</v>
      </c>
    </row>
    <row r="5856" spans="1:11" ht="13.5" thickBot="1">
      <c r="A5856" s="30">
        <v>45444</v>
      </c>
      <c r="B5856" s="1" t="s">
        <v>162</v>
      </c>
      <c r="C5856" s="1" t="s">
        <v>299</v>
      </c>
      <c r="D5856" s="1" t="s">
        <v>76</v>
      </c>
      <c r="E5856" s="1" t="str">
        <f>+VLOOKUP(D5856,'[1]Exportar Hoja de Trabajo'!$B$2:$F$2549,2,0)</f>
        <v>RIONEGRO - JOSE M. CORDOVA</v>
      </c>
      <c r="F5856" s="1" t="s">
        <v>6</v>
      </c>
      <c r="G5856" s="1" t="s">
        <v>283</v>
      </c>
      <c r="H5856" s="1" t="s">
        <v>137</v>
      </c>
      <c r="I5856" s="5">
        <v>1</v>
      </c>
      <c r="J5856" s="1" t="s">
        <v>131</v>
      </c>
      <c r="K5856" s="1" t="s">
        <v>132</v>
      </c>
    </row>
    <row r="5857" spans="1:11" ht="13.5" thickBot="1">
      <c r="A5857" s="30">
        <v>45444</v>
      </c>
      <c r="B5857" s="1" t="s">
        <v>162</v>
      </c>
      <c r="C5857" s="1" t="s">
        <v>299</v>
      </c>
      <c r="D5857" s="1" t="s">
        <v>76</v>
      </c>
      <c r="E5857" s="1" t="str">
        <f>+VLOOKUP(D5857,'[1]Exportar Hoja de Trabajo'!$B$2:$F$2549,2,0)</f>
        <v>RIONEGRO - JOSE M. CORDOVA</v>
      </c>
      <c r="F5857" s="1" t="s">
        <v>32</v>
      </c>
      <c r="G5857" s="1" t="s">
        <v>33</v>
      </c>
      <c r="H5857" s="1" t="s">
        <v>206</v>
      </c>
      <c r="I5857" s="5">
        <v>2</v>
      </c>
      <c r="J5857" s="1" t="s">
        <v>131</v>
      </c>
      <c r="K5857" s="1" t="s">
        <v>132</v>
      </c>
    </row>
    <row r="5858" spans="1:11" ht="13.5" thickBot="1">
      <c r="A5858" s="30">
        <v>45444</v>
      </c>
      <c r="B5858" s="1" t="s">
        <v>162</v>
      </c>
      <c r="C5858" s="1" t="s">
        <v>299</v>
      </c>
      <c r="D5858" s="1" t="s">
        <v>76</v>
      </c>
      <c r="E5858" s="1" t="str">
        <f>+VLOOKUP(D5858,'[1]Exportar Hoja de Trabajo'!$B$2:$F$2549,2,0)</f>
        <v>RIONEGRO - JOSE M. CORDOVA</v>
      </c>
      <c r="F5858" s="1" t="s">
        <v>59</v>
      </c>
      <c r="G5858" s="1" t="s">
        <v>60</v>
      </c>
      <c r="H5858" s="1" t="s">
        <v>135</v>
      </c>
      <c r="I5858" s="5">
        <v>1</v>
      </c>
      <c r="J5858" s="1" t="s">
        <v>131</v>
      </c>
      <c r="K5858" s="1" t="s">
        <v>132</v>
      </c>
    </row>
    <row r="5859" spans="1:11" ht="13.5" thickBot="1">
      <c r="A5859" s="30">
        <v>45444</v>
      </c>
      <c r="B5859" s="1" t="s">
        <v>162</v>
      </c>
      <c r="C5859" s="1" t="s">
        <v>299</v>
      </c>
      <c r="D5859" s="1" t="s">
        <v>76</v>
      </c>
      <c r="E5859" s="1" t="str">
        <f>+VLOOKUP(D5859,'[1]Exportar Hoja de Trabajo'!$B$2:$F$2549,2,0)</f>
        <v>RIONEGRO - JOSE M. CORDOVA</v>
      </c>
      <c r="F5859" s="1" t="s">
        <v>32</v>
      </c>
      <c r="G5859" s="1" t="s">
        <v>33</v>
      </c>
      <c r="H5859" s="1" t="s">
        <v>149</v>
      </c>
      <c r="I5859" s="5">
        <v>4</v>
      </c>
      <c r="J5859" s="1" t="s">
        <v>131</v>
      </c>
      <c r="K5859" s="1" t="s">
        <v>132</v>
      </c>
    </row>
    <row r="5860" spans="1:11" ht="13.5" thickBot="1">
      <c r="A5860" s="30">
        <v>45444</v>
      </c>
      <c r="B5860" s="1" t="s">
        <v>162</v>
      </c>
      <c r="C5860" s="1" t="s">
        <v>299</v>
      </c>
      <c r="D5860" s="1" t="s">
        <v>76</v>
      </c>
      <c r="E5860" s="1" t="str">
        <f>+VLOOKUP(D5860,'[1]Exportar Hoja de Trabajo'!$B$2:$F$2549,2,0)</f>
        <v>RIONEGRO - JOSE M. CORDOVA</v>
      </c>
      <c r="F5860" s="1" t="s">
        <v>32</v>
      </c>
      <c r="G5860" s="1" t="s">
        <v>33</v>
      </c>
      <c r="H5860" s="1" t="s">
        <v>220</v>
      </c>
      <c r="I5860" s="5">
        <v>2</v>
      </c>
      <c r="J5860" s="1" t="s">
        <v>131</v>
      </c>
      <c r="K5860" s="1" t="s">
        <v>132</v>
      </c>
    </row>
    <row r="5861" spans="1:11" ht="13.5" thickBot="1">
      <c r="A5861" s="30">
        <v>45444</v>
      </c>
      <c r="B5861" s="1" t="s">
        <v>13</v>
      </c>
      <c r="C5861" s="1" t="s">
        <v>290</v>
      </c>
      <c r="D5861" s="1" t="s">
        <v>14</v>
      </c>
      <c r="E5861" s="1" t="str">
        <f>+VLOOKUP(D5861,'[1]Exportar Hoja de Trabajo'!$B$2:$F$2549,2,0)</f>
        <v>SAN ANDRES-GUSTAVO ROJAS PINILLA</v>
      </c>
      <c r="F5861" s="1" t="s">
        <v>27</v>
      </c>
      <c r="G5861" s="1" t="s">
        <v>28</v>
      </c>
      <c r="H5861" s="1" t="s">
        <v>45</v>
      </c>
      <c r="I5861" s="5">
        <v>1</v>
      </c>
      <c r="J5861" s="1" t="s">
        <v>30</v>
      </c>
      <c r="K5861" s="1" t="s">
        <v>488</v>
      </c>
    </row>
    <row r="5862" spans="1:11" ht="13.5" thickBot="1">
      <c r="A5862" s="30">
        <v>45444</v>
      </c>
      <c r="B5862" s="1" t="s">
        <v>13</v>
      </c>
      <c r="C5862" s="1" t="s">
        <v>290</v>
      </c>
      <c r="D5862" s="1" t="s">
        <v>14</v>
      </c>
      <c r="E5862" s="1" t="str">
        <f>+VLOOKUP(D5862,'[1]Exportar Hoja de Trabajo'!$B$2:$F$2549,2,0)</f>
        <v>SAN ANDRES-GUSTAVO ROJAS PINILLA</v>
      </c>
      <c r="F5862" s="1" t="s">
        <v>40</v>
      </c>
      <c r="G5862" s="1" t="s">
        <v>41</v>
      </c>
      <c r="H5862" s="1" t="s">
        <v>15</v>
      </c>
      <c r="I5862" s="5">
        <v>153</v>
      </c>
      <c r="J5862" s="1" t="s">
        <v>16</v>
      </c>
      <c r="K5862" s="1" t="s">
        <v>17</v>
      </c>
    </row>
    <row r="5863" spans="1:11" ht="13.5" thickBot="1">
      <c r="A5863" s="30">
        <v>45444</v>
      </c>
      <c r="B5863" s="1" t="s">
        <v>13</v>
      </c>
      <c r="C5863" s="1" t="s">
        <v>290</v>
      </c>
      <c r="D5863" s="1" t="s">
        <v>14</v>
      </c>
      <c r="E5863" s="1" t="str">
        <f>+VLOOKUP(D5863,'[1]Exportar Hoja de Trabajo'!$B$2:$F$2549,2,0)</f>
        <v>SAN ANDRES-GUSTAVO ROJAS PINILLA</v>
      </c>
      <c r="F5863" s="1" t="s">
        <v>59</v>
      </c>
      <c r="G5863" s="1" t="s">
        <v>60</v>
      </c>
      <c r="H5863" s="1" t="s">
        <v>45</v>
      </c>
      <c r="I5863" s="5">
        <v>1</v>
      </c>
      <c r="J5863" s="1" t="s">
        <v>30</v>
      </c>
      <c r="K5863" s="1" t="s">
        <v>488</v>
      </c>
    </row>
    <row r="5864" spans="1:11" ht="13.5" thickBot="1">
      <c r="A5864" s="30">
        <v>45444</v>
      </c>
      <c r="B5864" s="1" t="s">
        <v>13</v>
      </c>
      <c r="C5864" s="1" t="s">
        <v>290</v>
      </c>
      <c r="D5864" s="1" t="s">
        <v>14</v>
      </c>
      <c r="E5864" s="1" t="str">
        <f>+VLOOKUP(D5864,'[1]Exportar Hoja de Trabajo'!$B$2:$F$2549,2,0)</f>
        <v>SAN ANDRES-GUSTAVO ROJAS PINILLA</v>
      </c>
      <c r="F5864" s="1" t="s">
        <v>59</v>
      </c>
      <c r="G5864" s="1" t="s">
        <v>60</v>
      </c>
      <c r="H5864" s="1" t="s">
        <v>49</v>
      </c>
      <c r="I5864" s="5">
        <v>3</v>
      </c>
      <c r="J5864" s="1" t="s">
        <v>50</v>
      </c>
      <c r="K5864" s="1" t="s">
        <v>51</v>
      </c>
    </row>
    <row r="5865" spans="1:11" ht="13.5" thickBot="1">
      <c r="A5865" s="30">
        <v>45444</v>
      </c>
      <c r="B5865" s="1" t="s">
        <v>13</v>
      </c>
      <c r="C5865" s="1" t="s">
        <v>290</v>
      </c>
      <c r="D5865" s="1" t="s">
        <v>31</v>
      </c>
      <c r="E5865" s="1" t="str">
        <f>+VLOOKUP(D5865,'[1]Exportar Hoja de Trabajo'!$B$2:$F$2549,2,0)</f>
        <v>EL EDEN</v>
      </c>
      <c r="F5865" s="1" t="s">
        <v>32</v>
      </c>
      <c r="G5865" s="1" t="s">
        <v>33</v>
      </c>
      <c r="H5865" s="1" t="s">
        <v>29</v>
      </c>
      <c r="I5865" s="5">
        <v>145</v>
      </c>
      <c r="J5865" s="1" t="s">
        <v>46</v>
      </c>
      <c r="K5865" s="1" t="s">
        <v>47</v>
      </c>
    </row>
    <row r="5866" spans="1:11" ht="13.5" thickBot="1">
      <c r="A5866" s="30">
        <v>45444</v>
      </c>
      <c r="B5866" s="1" t="s">
        <v>13</v>
      </c>
      <c r="C5866" s="1" t="s">
        <v>290</v>
      </c>
      <c r="D5866" s="1" t="s">
        <v>31</v>
      </c>
      <c r="E5866" s="1" t="str">
        <f>+VLOOKUP(D5866,'[1]Exportar Hoja de Trabajo'!$B$2:$F$2549,2,0)</f>
        <v>EL EDEN</v>
      </c>
      <c r="F5866" s="1" t="s">
        <v>18</v>
      </c>
      <c r="G5866" s="1" t="s">
        <v>19</v>
      </c>
      <c r="H5866" s="1" t="s">
        <v>15</v>
      </c>
      <c r="I5866" s="5">
        <v>14</v>
      </c>
      <c r="J5866" s="1" t="s">
        <v>25</v>
      </c>
      <c r="K5866" s="1" t="s">
        <v>26</v>
      </c>
    </row>
    <row r="5867" spans="1:11" ht="13.5" thickBot="1">
      <c r="A5867" s="30">
        <v>45444</v>
      </c>
      <c r="B5867" s="1" t="s">
        <v>13</v>
      </c>
      <c r="C5867" s="1" t="s">
        <v>290</v>
      </c>
      <c r="D5867" s="1" t="s">
        <v>31</v>
      </c>
      <c r="E5867" s="1" t="str">
        <f>+VLOOKUP(D5867,'[1]Exportar Hoja de Trabajo'!$B$2:$F$2549,2,0)</f>
        <v>EL EDEN</v>
      </c>
      <c r="F5867" s="1" t="s">
        <v>40</v>
      </c>
      <c r="G5867" s="1" t="s">
        <v>41</v>
      </c>
      <c r="H5867" s="1" t="s">
        <v>29</v>
      </c>
      <c r="I5867" s="5">
        <v>60</v>
      </c>
      <c r="J5867" s="1" t="s">
        <v>30</v>
      </c>
      <c r="K5867" s="1" t="s">
        <v>488</v>
      </c>
    </row>
    <row r="5868" spans="1:11" ht="13.5" thickBot="1">
      <c r="A5868" s="30">
        <v>45444</v>
      </c>
      <c r="B5868" s="1" t="s">
        <v>13</v>
      </c>
      <c r="C5868" s="1" t="s">
        <v>290</v>
      </c>
      <c r="D5868" s="1" t="s">
        <v>31</v>
      </c>
      <c r="E5868" s="1" t="str">
        <f>+VLOOKUP(D5868,'[1]Exportar Hoja de Trabajo'!$B$2:$F$2549,2,0)</f>
        <v>EL EDEN</v>
      </c>
      <c r="F5868" s="1" t="s">
        <v>40</v>
      </c>
      <c r="G5868" s="1" t="s">
        <v>41</v>
      </c>
      <c r="H5868" s="1" t="s">
        <v>29</v>
      </c>
      <c r="I5868" s="5">
        <v>26</v>
      </c>
      <c r="J5868" s="1" t="s">
        <v>34</v>
      </c>
      <c r="K5868" s="1" t="s">
        <v>35</v>
      </c>
    </row>
    <row r="5869" spans="1:11" ht="13.5" thickBot="1">
      <c r="A5869" s="30">
        <v>45444</v>
      </c>
      <c r="B5869" s="1" t="s">
        <v>13</v>
      </c>
      <c r="C5869" s="1" t="s">
        <v>290</v>
      </c>
      <c r="D5869" s="1" t="s">
        <v>37</v>
      </c>
      <c r="E5869" s="1" t="str">
        <f>+VLOOKUP(D5869,'[1]Exportar Hoja de Trabajo'!$B$2:$F$2549,2,0)</f>
        <v>BARRANQUILLA-E. CORTISSOZ</v>
      </c>
      <c r="F5869" s="1" t="s">
        <v>32</v>
      </c>
      <c r="G5869" s="1" t="s">
        <v>33</v>
      </c>
      <c r="H5869" s="1" t="s">
        <v>29</v>
      </c>
      <c r="I5869" s="5">
        <v>30</v>
      </c>
      <c r="J5869" s="1" t="s">
        <v>34</v>
      </c>
      <c r="K5869" s="1" t="s">
        <v>35</v>
      </c>
    </row>
    <row r="5870" spans="1:11" ht="13.5" thickBot="1">
      <c r="A5870" s="30">
        <v>45444</v>
      </c>
      <c r="B5870" s="1" t="s">
        <v>13</v>
      </c>
      <c r="C5870" s="1" t="s">
        <v>290</v>
      </c>
      <c r="D5870" s="1" t="s">
        <v>37</v>
      </c>
      <c r="E5870" s="1" t="str">
        <f>+VLOOKUP(D5870,'[1]Exportar Hoja de Trabajo'!$B$2:$F$2549,2,0)</f>
        <v>BARRANQUILLA-E. CORTISSOZ</v>
      </c>
      <c r="F5870" s="1" t="s">
        <v>32</v>
      </c>
      <c r="G5870" s="1" t="s">
        <v>33</v>
      </c>
      <c r="H5870" s="1" t="s">
        <v>15</v>
      </c>
      <c r="I5870" s="5">
        <v>41</v>
      </c>
      <c r="J5870" s="1" t="s">
        <v>25</v>
      </c>
      <c r="K5870" s="1" t="s">
        <v>26</v>
      </c>
    </row>
    <row r="5871" spans="1:11" ht="13.5" thickBot="1">
      <c r="A5871" s="30">
        <v>45444</v>
      </c>
      <c r="B5871" s="1" t="s">
        <v>13</v>
      </c>
      <c r="C5871" s="1" t="s">
        <v>290</v>
      </c>
      <c r="D5871" s="1" t="s">
        <v>37</v>
      </c>
      <c r="E5871" s="1" t="str">
        <f>+VLOOKUP(D5871,'[1]Exportar Hoja de Trabajo'!$B$2:$F$2549,2,0)</f>
        <v>BARRANQUILLA-E. CORTISSOZ</v>
      </c>
      <c r="F5871" s="1" t="s">
        <v>36</v>
      </c>
      <c r="G5871" t="s">
        <v>347</v>
      </c>
      <c r="H5871" s="1" t="s">
        <v>15</v>
      </c>
      <c r="I5871" s="5">
        <v>28</v>
      </c>
      <c r="J5871" s="1" t="s">
        <v>25</v>
      </c>
      <c r="K5871" s="1" t="s">
        <v>26</v>
      </c>
    </row>
    <row r="5872" spans="1:11" ht="13.5" thickBot="1">
      <c r="A5872" s="30">
        <v>45444</v>
      </c>
      <c r="B5872" s="1" t="s">
        <v>13</v>
      </c>
      <c r="C5872" s="1" t="s">
        <v>290</v>
      </c>
      <c r="D5872" s="1" t="s">
        <v>37</v>
      </c>
      <c r="E5872" s="1" t="str">
        <f>+VLOOKUP(D5872,'[1]Exportar Hoja de Trabajo'!$B$2:$F$2549,2,0)</f>
        <v>BARRANQUILLA-E. CORTISSOZ</v>
      </c>
      <c r="F5872" s="1" t="s">
        <v>27</v>
      </c>
      <c r="G5872" s="1" t="s">
        <v>28</v>
      </c>
      <c r="H5872" s="1" t="s">
        <v>15</v>
      </c>
      <c r="I5872" s="5">
        <v>42</v>
      </c>
      <c r="J5872" s="1" t="s">
        <v>16</v>
      </c>
      <c r="K5872" s="1" t="s">
        <v>17</v>
      </c>
    </row>
    <row r="5873" spans="1:11" ht="13.5" thickBot="1">
      <c r="A5873" s="30">
        <v>45444</v>
      </c>
      <c r="B5873" s="1" t="s">
        <v>13</v>
      </c>
      <c r="C5873" s="1" t="s">
        <v>290</v>
      </c>
      <c r="D5873" s="1" t="s">
        <v>44</v>
      </c>
      <c r="E5873" s="1" t="str">
        <f>+VLOOKUP(D5873,'[1]Exportar Hoja de Trabajo'!$B$2:$F$2549,2,0)</f>
        <v>BUCARAMANGA - PALONEGRO</v>
      </c>
      <c r="F5873" s="1" t="s">
        <v>6</v>
      </c>
      <c r="G5873" s="1" t="s">
        <v>283</v>
      </c>
      <c r="H5873" s="1" t="s">
        <v>45</v>
      </c>
      <c r="I5873" s="5">
        <v>69</v>
      </c>
      <c r="J5873" s="1" t="s">
        <v>46</v>
      </c>
      <c r="K5873" s="1" t="s">
        <v>47</v>
      </c>
    </row>
    <row r="5874" spans="1:11" ht="13.5" thickBot="1">
      <c r="A5874" s="30">
        <v>45444</v>
      </c>
      <c r="B5874" s="1" t="s">
        <v>13</v>
      </c>
      <c r="C5874" s="1" t="s">
        <v>290</v>
      </c>
      <c r="D5874" s="1" t="s">
        <v>44</v>
      </c>
      <c r="E5874" s="1" t="str">
        <f>+VLOOKUP(D5874,'[1]Exportar Hoja de Trabajo'!$B$2:$F$2549,2,0)</f>
        <v>BUCARAMANGA - PALONEGRO</v>
      </c>
      <c r="F5874" s="1" t="s">
        <v>6</v>
      </c>
      <c r="G5874" s="1" t="s">
        <v>283</v>
      </c>
      <c r="H5874" s="1" t="s">
        <v>20</v>
      </c>
      <c r="I5874" s="5">
        <v>3</v>
      </c>
      <c r="J5874" s="1" t="s">
        <v>107</v>
      </c>
      <c r="K5874" s="1" t="s">
        <v>108</v>
      </c>
    </row>
    <row r="5875" spans="1:11" ht="13.5" thickBot="1">
      <c r="A5875" s="30">
        <v>45444</v>
      </c>
      <c r="B5875" s="1" t="s">
        <v>13</v>
      </c>
      <c r="C5875" s="1" t="s">
        <v>290</v>
      </c>
      <c r="D5875" s="1" t="s">
        <v>44</v>
      </c>
      <c r="E5875" s="1" t="str">
        <f>+VLOOKUP(D5875,'[1]Exportar Hoja de Trabajo'!$B$2:$F$2549,2,0)</f>
        <v>BUCARAMANGA - PALONEGRO</v>
      </c>
      <c r="F5875" s="1" t="s">
        <v>6</v>
      </c>
      <c r="G5875" s="1" t="s">
        <v>283</v>
      </c>
      <c r="H5875" s="1" t="s">
        <v>15</v>
      </c>
      <c r="I5875" s="5">
        <v>70</v>
      </c>
      <c r="J5875" s="1" t="s">
        <v>16</v>
      </c>
      <c r="K5875" s="1" t="s">
        <v>17</v>
      </c>
    </row>
    <row r="5876" spans="1:11" ht="13.5" thickBot="1">
      <c r="A5876" s="30">
        <v>45444</v>
      </c>
      <c r="B5876" s="1" t="s">
        <v>13</v>
      </c>
      <c r="C5876" s="1" t="s">
        <v>290</v>
      </c>
      <c r="D5876" s="1" t="s">
        <v>44</v>
      </c>
      <c r="E5876" s="1" t="str">
        <f>+VLOOKUP(D5876,'[1]Exportar Hoja de Trabajo'!$B$2:$F$2549,2,0)</f>
        <v>BUCARAMANGA - PALONEGRO</v>
      </c>
      <c r="F5876" s="1" t="s">
        <v>18</v>
      </c>
      <c r="G5876" s="1" t="s">
        <v>19</v>
      </c>
      <c r="H5876" s="1" t="s">
        <v>20</v>
      </c>
      <c r="I5876" s="5">
        <v>1</v>
      </c>
      <c r="J5876" s="1" t="s">
        <v>107</v>
      </c>
      <c r="K5876" s="1" t="s">
        <v>108</v>
      </c>
    </row>
    <row r="5877" spans="1:11" ht="13.5" thickBot="1">
      <c r="A5877" s="30">
        <v>45444</v>
      </c>
      <c r="B5877" s="1" t="s">
        <v>13</v>
      </c>
      <c r="C5877" s="1" t="s">
        <v>290</v>
      </c>
      <c r="D5877" s="1" t="s">
        <v>44</v>
      </c>
      <c r="E5877" s="1" t="str">
        <f>+VLOOKUP(D5877,'[1]Exportar Hoja de Trabajo'!$B$2:$F$2549,2,0)</f>
        <v>BUCARAMANGA - PALONEGRO</v>
      </c>
      <c r="F5877" s="1" t="s">
        <v>23</v>
      </c>
      <c r="G5877" s="1" t="s">
        <v>24</v>
      </c>
      <c r="H5877" s="1" t="s">
        <v>45</v>
      </c>
      <c r="I5877" s="5">
        <v>11</v>
      </c>
      <c r="J5877" s="1" t="s">
        <v>46</v>
      </c>
      <c r="K5877" s="1" t="s">
        <v>47</v>
      </c>
    </row>
    <row r="5878" spans="1:11" ht="13.5" thickBot="1">
      <c r="A5878" s="30">
        <v>45444</v>
      </c>
      <c r="B5878" s="1" t="s">
        <v>13</v>
      </c>
      <c r="C5878" s="1" t="s">
        <v>290</v>
      </c>
      <c r="D5878" s="1" t="s">
        <v>44</v>
      </c>
      <c r="E5878" s="1" t="str">
        <f>+VLOOKUP(D5878,'[1]Exportar Hoja de Trabajo'!$B$2:$F$2549,2,0)</f>
        <v>BUCARAMANGA - PALONEGRO</v>
      </c>
      <c r="F5878" s="1" t="s">
        <v>38</v>
      </c>
      <c r="G5878" s="1" t="s">
        <v>39</v>
      </c>
      <c r="H5878" s="1" t="s">
        <v>29</v>
      </c>
      <c r="I5878" s="5">
        <v>57</v>
      </c>
      <c r="J5878" s="1" t="s">
        <v>46</v>
      </c>
      <c r="K5878" s="1" t="s">
        <v>47</v>
      </c>
    </row>
    <row r="5879" spans="1:11" ht="13.5" thickBot="1">
      <c r="A5879" s="30">
        <v>45444</v>
      </c>
      <c r="B5879" s="1" t="s">
        <v>13</v>
      </c>
      <c r="C5879" s="1" t="s">
        <v>290</v>
      </c>
      <c r="D5879" s="1" t="s">
        <v>48</v>
      </c>
      <c r="E5879" s="1" t="str">
        <f>+VLOOKUP(D5879,'[1]Exportar Hoja de Trabajo'!$B$2:$F$2549,2,0)</f>
        <v>CALI - ALFONSO BONILLA ARAGON</v>
      </c>
      <c r="F5879" s="1" t="s">
        <v>32</v>
      </c>
      <c r="G5879" s="1" t="s">
        <v>33</v>
      </c>
      <c r="H5879" s="1" t="s">
        <v>45</v>
      </c>
      <c r="I5879" s="5">
        <v>54</v>
      </c>
      <c r="J5879" s="1" t="s">
        <v>46</v>
      </c>
      <c r="K5879" s="1" t="s">
        <v>47</v>
      </c>
    </row>
    <row r="5880" spans="1:11" ht="13.5" thickBot="1">
      <c r="A5880" s="30">
        <v>45444</v>
      </c>
      <c r="B5880" s="1" t="s">
        <v>13</v>
      </c>
      <c r="C5880" s="1" t="s">
        <v>290</v>
      </c>
      <c r="D5880" s="1" t="s">
        <v>48</v>
      </c>
      <c r="E5880" s="1" t="str">
        <f>+VLOOKUP(D5880,'[1]Exportar Hoja de Trabajo'!$B$2:$F$2549,2,0)</f>
        <v>CALI - ALFONSO BONILLA ARAGON</v>
      </c>
      <c r="F5880" s="1" t="s">
        <v>32</v>
      </c>
      <c r="G5880" s="1" t="s">
        <v>33</v>
      </c>
      <c r="H5880" s="1" t="s">
        <v>15</v>
      </c>
      <c r="I5880" s="5">
        <v>55</v>
      </c>
      <c r="J5880" s="1" t="s">
        <v>42</v>
      </c>
      <c r="K5880" s="1" t="s">
        <v>43</v>
      </c>
    </row>
    <row r="5881" spans="1:11" ht="13.5" thickBot="1">
      <c r="A5881" s="30">
        <v>45444</v>
      </c>
      <c r="B5881" s="1" t="s">
        <v>13</v>
      </c>
      <c r="C5881" s="1" t="s">
        <v>290</v>
      </c>
      <c r="D5881" s="1" t="s">
        <v>48</v>
      </c>
      <c r="E5881" s="1" t="str">
        <f>+VLOOKUP(D5881,'[1]Exportar Hoja de Trabajo'!$B$2:$F$2549,2,0)</f>
        <v>CALI - ALFONSO BONILLA ARAGON</v>
      </c>
      <c r="F5881" s="1" t="s">
        <v>65</v>
      </c>
      <c r="G5881" s="1" t="s">
        <v>66</v>
      </c>
      <c r="H5881" s="1" t="s">
        <v>29</v>
      </c>
      <c r="I5881" s="5">
        <v>18</v>
      </c>
      <c r="J5881" s="1" t="s">
        <v>46</v>
      </c>
      <c r="K5881" s="1" t="s">
        <v>47</v>
      </c>
    </row>
    <row r="5882" spans="1:11" ht="13.5" thickBot="1">
      <c r="A5882" s="30">
        <v>45444</v>
      </c>
      <c r="B5882" s="1" t="s">
        <v>13</v>
      </c>
      <c r="C5882" s="1" t="s">
        <v>290</v>
      </c>
      <c r="D5882" s="1" t="s">
        <v>48</v>
      </c>
      <c r="E5882" s="1" t="str">
        <f>+VLOOKUP(D5882,'[1]Exportar Hoja de Trabajo'!$B$2:$F$2549,2,0)</f>
        <v>CALI - ALFONSO BONILLA ARAGON</v>
      </c>
      <c r="F5882" s="1" t="s">
        <v>65</v>
      </c>
      <c r="G5882" s="1" t="s">
        <v>66</v>
      </c>
      <c r="H5882" s="1" t="s">
        <v>62</v>
      </c>
      <c r="I5882" s="5">
        <v>1</v>
      </c>
      <c r="J5882" s="1" t="s">
        <v>50</v>
      </c>
      <c r="K5882" s="1" t="s">
        <v>51</v>
      </c>
    </row>
    <row r="5883" spans="1:11" ht="13.5" thickBot="1">
      <c r="A5883" s="30">
        <v>45444</v>
      </c>
      <c r="B5883" s="1" t="s">
        <v>13</v>
      </c>
      <c r="C5883" s="1" t="s">
        <v>290</v>
      </c>
      <c r="D5883" s="1" t="s">
        <v>48</v>
      </c>
      <c r="E5883" s="1" t="str">
        <f>+VLOOKUP(D5883,'[1]Exportar Hoja de Trabajo'!$B$2:$F$2549,2,0)</f>
        <v>CALI - ALFONSO BONILLA ARAGON</v>
      </c>
      <c r="F5883" s="1" t="s">
        <v>18</v>
      </c>
      <c r="G5883" s="1" t="s">
        <v>19</v>
      </c>
      <c r="H5883" s="1" t="s">
        <v>45</v>
      </c>
      <c r="I5883" s="5">
        <v>54</v>
      </c>
      <c r="J5883" s="1" t="s">
        <v>46</v>
      </c>
      <c r="K5883" s="1" t="s">
        <v>47</v>
      </c>
    </row>
    <row r="5884" spans="1:11" ht="13.5" thickBot="1">
      <c r="A5884" s="30">
        <v>45444</v>
      </c>
      <c r="B5884" s="1" t="s">
        <v>13</v>
      </c>
      <c r="C5884" s="1" t="s">
        <v>290</v>
      </c>
      <c r="D5884" s="1" t="s">
        <v>48</v>
      </c>
      <c r="E5884" s="1" t="str">
        <f>+VLOOKUP(D5884,'[1]Exportar Hoja de Trabajo'!$B$2:$F$2549,2,0)</f>
        <v>CALI - ALFONSO BONILLA ARAGON</v>
      </c>
      <c r="F5884" s="1" t="s">
        <v>18</v>
      </c>
      <c r="G5884" s="1" t="s">
        <v>19</v>
      </c>
      <c r="H5884" s="1" t="s">
        <v>120</v>
      </c>
      <c r="I5884" s="5">
        <v>12</v>
      </c>
      <c r="J5884" s="1" t="s">
        <v>57</v>
      </c>
      <c r="K5884" s="1" t="s">
        <v>58</v>
      </c>
    </row>
    <row r="5885" spans="1:11" ht="13.5" thickBot="1">
      <c r="A5885" s="30">
        <v>45444</v>
      </c>
      <c r="B5885" s="1" t="s">
        <v>13</v>
      </c>
      <c r="C5885" s="1" t="s">
        <v>290</v>
      </c>
      <c r="D5885" s="1" t="s">
        <v>48</v>
      </c>
      <c r="E5885" s="1" t="str">
        <f>+VLOOKUP(D5885,'[1]Exportar Hoja de Trabajo'!$B$2:$F$2549,2,0)</f>
        <v>CALI - ALFONSO BONILLA ARAGON</v>
      </c>
      <c r="F5885" s="1" t="s">
        <v>18</v>
      </c>
      <c r="G5885" s="1" t="s">
        <v>19</v>
      </c>
      <c r="H5885" s="1" t="s">
        <v>55</v>
      </c>
      <c r="I5885" s="5">
        <v>13</v>
      </c>
      <c r="J5885" s="1" t="s">
        <v>46</v>
      </c>
      <c r="K5885" s="1" t="s">
        <v>47</v>
      </c>
    </row>
    <row r="5886" spans="1:11" ht="13.5" thickBot="1">
      <c r="A5886" s="30">
        <v>45444</v>
      </c>
      <c r="B5886" s="1" t="s">
        <v>13</v>
      </c>
      <c r="C5886" s="1" t="s">
        <v>290</v>
      </c>
      <c r="D5886" s="1" t="s">
        <v>48</v>
      </c>
      <c r="E5886" s="1" t="str">
        <f>+VLOOKUP(D5886,'[1]Exportar Hoja de Trabajo'!$B$2:$F$2549,2,0)</f>
        <v>CALI - ALFONSO BONILLA ARAGON</v>
      </c>
      <c r="F5886" s="1" t="s">
        <v>23</v>
      </c>
      <c r="G5886" s="1" t="s">
        <v>24</v>
      </c>
      <c r="H5886" s="1" t="s">
        <v>120</v>
      </c>
      <c r="I5886" s="5">
        <v>1</v>
      </c>
      <c r="J5886" s="1" t="s">
        <v>57</v>
      </c>
      <c r="K5886" s="1" t="s">
        <v>58</v>
      </c>
    </row>
    <row r="5887" spans="1:11" ht="13.5" thickBot="1">
      <c r="A5887" s="30">
        <v>45444</v>
      </c>
      <c r="B5887" s="1" t="s">
        <v>13</v>
      </c>
      <c r="C5887" s="1" t="s">
        <v>290</v>
      </c>
      <c r="D5887" s="1" t="s">
        <v>48</v>
      </c>
      <c r="E5887" s="1" t="str">
        <f>+VLOOKUP(D5887,'[1]Exportar Hoja de Trabajo'!$B$2:$F$2549,2,0)</f>
        <v>CALI - ALFONSO BONILLA ARAGON</v>
      </c>
      <c r="F5887" s="1" t="s">
        <v>36</v>
      </c>
      <c r="G5887" t="s">
        <v>347</v>
      </c>
      <c r="H5887" s="1" t="s">
        <v>29</v>
      </c>
      <c r="I5887" s="5">
        <v>232</v>
      </c>
      <c r="J5887" s="1" t="s">
        <v>46</v>
      </c>
      <c r="K5887" s="1" t="s">
        <v>47</v>
      </c>
    </row>
    <row r="5888" spans="1:11" ht="13.5" thickBot="1">
      <c r="A5888" s="30">
        <v>45444</v>
      </c>
      <c r="B5888" s="1" t="s">
        <v>13</v>
      </c>
      <c r="C5888" s="1" t="s">
        <v>290</v>
      </c>
      <c r="D5888" s="1" t="s">
        <v>48</v>
      </c>
      <c r="E5888" s="1" t="str">
        <f>+VLOOKUP(D5888,'[1]Exportar Hoja de Trabajo'!$B$2:$F$2549,2,0)</f>
        <v>CALI - ALFONSO BONILLA ARAGON</v>
      </c>
      <c r="F5888" s="1" t="s">
        <v>36</v>
      </c>
      <c r="G5888" t="s">
        <v>347</v>
      </c>
      <c r="H5888" s="1" t="s">
        <v>62</v>
      </c>
      <c r="I5888" s="5">
        <v>12</v>
      </c>
      <c r="J5888" s="1" t="s">
        <v>50</v>
      </c>
      <c r="K5888" s="1" t="s">
        <v>51</v>
      </c>
    </row>
    <row r="5889" spans="1:11" ht="13.5" thickBot="1">
      <c r="A5889" s="30">
        <v>45444</v>
      </c>
      <c r="B5889" s="1" t="s">
        <v>13</v>
      </c>
      <c r="C5889" s="1" t="s">
        <v>290</v>
      </c>
      <c r="D5889" s="1" t="s">
        <v>48</v>
      </c>
      <c r="E5889" s="1" t="str">
        <f>+VLOOKUP(D5889,'[1]Exportar Hoja de Trabajo'!$B$2:$F$2549,2,0)</f>
        <v>CALI - ALFONSO BONILLA ARAGON</v>
      </c>
      <c r="F5889" s="1" t="s">
        <v>36</v>
      </c>
      <c r="G5889" t="s">
        <v>347</v>
      </c>
      <c r="H5889" s="1" t="s">
        <v>120</v>
      </c>
      <c r="I5889" s="5">
        <v>25</v>
      </c>
      <c r="J5889" s="1" t="s">
        <v>57</v>
      </c>
      <c r="K5889" s="1" t="s">
        <v>58</v>
      </c>
    </row>
    <row r="5890" spans="1:11" ht="13.5" thickBot="1">
      <c r="A5890" s="30">
        <v>45444</v>
      </c>
      <c r="B5890" s="1" t="s">
        <v>13</v>
      </c>
      <c r="C5890" s="1" t="s">
        <v>290</v>
      </c>
      <c r="D5890" s="1" t="s">
        <v>48</v>
      </c>
      <c r="E5890" s="1" t="str">
        <f>+VLOOKUP(D5890,'[1]Exportar Hoja de Trabajo'!$B$2:$F$2549,2,0)</f>
        <v>CALI - ALFONSO BONILLA ARAGON</v>
      </c>
      <c r="F5890" s="1" t="s">
        <v>27</v>
      </c>
      <c r="G5890" s="1" t="s">
        <v>28</v>
      </c>
      <c r="H5890" s="1" t="s">
        <v>29</v>
      </c>
      <c r="I5890" s="5">
        <v>924</v>
      </c>
      <c r="J5890" s="1" t="s">
        <v>46</v>
      </c>
      <c r="K5890" s="1" t="s">
        <v>47</v>
      </c>
    </row>
    <row r="5891" spans="1:11" ht="13.5" thickBot="1">
      <c r="A5891" s="30">
        <v>45444</v>
      </c>
      <c r="B5891" s="1" t="s">
        <v>13</v>
      </c>
      <c r="C5891" s="1" t="s">
        <v>290</v>
      </c>
      <c r="D5891" s="1" t="s">
        <v>48</v>
      </c>
      <c r="E5891" s="1" t="str">
        <f>+VLOOKUP(D5891,'[1]Exportar Hoja de Trabajo'!$B$2:$F$2549,2,0)</f>
        <v>CALI - ALFONSO BONILLA ARAGON</v>
      </c>
      <c r="F5891" s="1" t="s">
        <v>38</v>
      </c>
      <c r="G5891" s="1" t="s">
        <v>39</v>
      </c>
      <c r="H5891" s="1" t="s">
        <v>29</v>
      </c>
      <c r="I5891" s="5">
        <v>215</v>
      </c>
      <c r="J5891" s="1" t="s">
        <v>46</v>
      </c>
      <c r="K5891" s="1" t="s">
        <v>47</v>
      </c>
    </row>
    <row r="5892" spans="1:11" ht="13.5" thickBot="1">
      <c r="A5892" s="30">
        <v>45444</v>
      </c>
      <c r="B5892" s="1" t="s">
        <v>13</v>
      </c>
      <c r="C5892" s="1" t="s">
        <v>290</v>
      </c>
      <c r="D5892" s="1" t="s">
        <v>48</v>
      </c>
      <c r="E5892" s="1" t="str">
        <f>+VLOOKUP(D5892,'[1]Exportar Hoja de Trabajo'!$B$2:$F$2549,2,0)</f>
        <v>CALI - ALFONSO BONILLA ARAGON</v>
      </c>
      <c r="F5892" s="1" t="s">
        <v>38</v>
      </c>
      <c r="G5892" s="1" t="s">
        <v>39</v>
      </c>
      <c r="H5892" s="1" t="s">
        <v>49</v>
      </c>
      <c r="I5892" s="5">
        <v>17</v>
      </c>
      <c r="J5892" s="1" t="s">
        <v>50</v>
      </c>
      <c r="K5892" s="1" t="s">
        <v>51</v>
      </c>
    </row>
    <row r="5893" spans="1:11" ht="13.5" thickBot="1">
      <c r="A5893" s="30">
        <v>45444</v>
      </c>
      <c r="B5893" s="1" t="s">
        <v>13</v>
      </c>
      <c r="C5893" s="1" t="s">
        <v>290</v>
      </c>
      <c r="D5893" s="1" t="s">
        <v>48</v>
      </c>
      <c r="E5893" s="1" t="str">
        <f>+VLOOKUP(D5893,'[1]Exportar Hoja de Trabajo'!$B$2:$F$2549,2,0)</f>
        <v>CALI - ALFONSO BONILLA ARAGON</v>
      </c>
      <c r="F5893" s="1" t="s">
        <v>38</v>
      </c>
      <c r="G5893" s="1" t="s">
        <v>39</v>
      </c>
      <c r="H5893" s="1" t="s">
        <v>120</v>
      </c>
      <c r="I5893" s="5">
        <v>24</v>
      </c>
      <c r="J5893" s="1" t="s">
        <v>57</v>
      </c>
      <c r="K5893" s="1" t="s">
        <v>58</v>
      </c>
    </row>
    <row r="5894" spans="1:11" ht="13.5" thickBot="1">
      <c r="A5894" s="30">
        <v>45444</v>
      </c>
      <c r="B5894" s="1" t="s">
        <v>13</v>
      </c>
      <c r="C5894" s="1" t="s">
        <v>290</v>
      </c>
      <c r="D5894" s="1" t="s">
        <v>48</v>
      </c>
      <c r="E5894" s="1" t="str">
        <f>+VLOOKUP(D5894,'[1]Exportar Hoja de Trabajo'!$B$2:$F$2549,2,0)</f>
        <v>CALI - ALFONSO BONILLA ARAGON</v>
      </c>
      <c r="F5894" s="1" t="s">
        <v>40</v>
      </c>
      <c r="G5894" s="1" t="s">
        <v>41</v>
      </c>
      <c r="H5894" s="1" t="s">
        <v>15</v>
      </c>
      <c r="I5894" s="5">
        <v>167</v>
      </c>
      <c r="J5894" s="1" t="s">
        <v>42</v>
      </c>
      <c r="K5894" s="1" t="s">
        <v>43</v>
      </c>
    </row>
    <row r="5895" spans="1:11" ht="13.5" thickBot="1">
      <c r="A5895" s="30">
        <v>45444</v>
      </c>
      <c r="B5895" s="1" t="s">
        <v>13</v>
      </c>
      <c r="C5895" s="1" t="s">
        <v>290</v>
      </c>
      <c r="D5895" s="1" t="s">
        <v>48</v>
      </c>
      <c r="E5895" s="1" t="str">
        <f>+VLOOKUP(D5895,'[1]Exportar Hoja de Trabajo'!$B$2:$F$2549,2,0)</f>
        <v>CALI - ALFONSO BONILLA ARAGON</v>
      </c>
      <c r="F5895" s="1" t="s">
        <v>40</v>
      </c>
      <c r="G5895" s="1" t="s">
        <v>41</v>
      </c>
      <c r="H5895" s="1" t="s">
        <v>55</v>
      </c>
      <c r="I5895" s="5">
        <v>13</v>
      </c>
      <c r="J5895" s="1" t="s">
        <v>46</v>
      </c>
      <c r="K5895" s="1" t="s">
        <v>47</v>
      </c>
    </row>
    <row r="5896" spans="1:11" ht="13.5" thickBot="1">
      <c r="A5896" s="30">
        <v>45444</v>
      </c>
      <c r="B5896" s="1" t="s">
        <v>13</v>
      </c>
      <c r="C5896" s="1" t="s">
        <v>290</v>
      </c>
      <c r="D5896" s="1" t="s">
        <v>61</v>
      </c>
      <c r="E5896" s="1" t="str">
        <f>+VLOOKUP(D5896,'[1]Exportar Hoja de Trabajo'!$B$2:$F$2549,2,0)</f>
        <v>CARTAGENA - RAFAEL NUÑEZ</v>
      </c>
      <c r="F5896" s="1" t="s">
        <v>32</v>
      </c>
      <c r="G5896" s="1" t="s">
        <v>33</v>
      </c>
      <c r="H5896" s="1" t="s">
        <v>45</v>
      </c>
      <c r="I5896" s="5">
        <v>6</v>
      </c>
      <c r="J5896" s="1" t="s">
        <v>34</v>
      </c>
      <c r="K5896" s="1" t="s">
        <v>35</v>
      </c>
    </row>
    <row r="5897" spans="1:11" ht="13.5" thickBot="1">
      <c r="A5897" s="30">
        <v>45444</v>
      </c>
      <c r="B5897" s="1" t="s">
        <v>13</v>
      </c>
      <c r="C5897" s="1" t="s">
        <v>290</v>
      </c>
      <c r="D5897" s="1" t="s">
        <v>61</v>
      </c>
      <c r="E5897" s="1" t="str">
        <f>+VLOOKUP(D5897,'[1]Exportar Hoja de Trabajo'!$B$2:$F$2549,2,0)</f>
        <v>CARTAGENA - RAFAEL NUÑEZ</v>
      </c>
      <c r="F5897" s="1" t="s">
        <v>32</v>
      </c>
      <c r="G5897" s="1" t="s">
        <v>33</v>
      </c>
      <c r="H5897" s="1" t="s">
        <v>29</v>
      </c>
      <c r="I5897" s="5">
        <v>3</v>
      </c>
      <c r="J5897" s="1" t="s">
        <v>34</v>
      </c>
      <c r="K5897" s="1" t="s">
        <v>35</v>
      </c>
    </row>
    <row r="5898" spans="1:11" ht="13.5" thickBot="1">
      <c r="A5898" s="30">
        <v>45444</v>
      </c>
      <c r="B5898" s="1" t="s">
        <v>13</v>
      </c>
      <c r="C5898" s="1" t="s">
        <v>290</v>
      </c>
      <c r="D5898" s="1" t="s">
        <v>61</v>
      </c>
      <c r="E5898" s="1" t="str">
        <f>+VLOOKUP(D5898,'[1]Exportar Hoja de Trabajo'!$B$2:$F$2549,2,0)</f>
        <v>CARTAGENA - RAFAEL NUÑEZ</v>
      </c>
      <c r="F5898" s="1" t="s">
        <v>32</v>
      </c>
      <c r="G5898" s="1" t="s">
        <v>33</v>
      </c>
      <c r="H5898" s="1" t="s">
        <v>183</v>
      </c>
      <c r="I5898" s="5">
        <v>29</v>
      </c>
      <c r="J5898" s="1" t="s">
        <v>121</v>
      </c>
      <c r="K5898" s="1" t="s">
        <v>121</v>
      </c>
    </row>
    <row r="5899" spans="1:11" ht="13.5" thickBot="1">
      <c r="A5899" s="30">
        <v>45444</v>
      </c>
      <c r="B5899" s="1" t="s">
        <v>13</v>
      </c>
      <c r="C5899" s="1" t="s">
        <v>290</v>
      </c>
      <c r="D5899" s="1" t="s">
        <v>61</v>
      </c>
      <c r="E5899" s="1" t="str">
        <f>+VLOOKUP(D5899,'[1]Exportar Hoja de Trabajo'!$B$2:$F$2549,2,0)</f>
        <v>CARTAGENA - RAFAEL NUÑEZ</v>
      </c>
      <c r="F5899" s="1" t="s">
        <v>6</v>
      </c>
      <c r="G5899" s="1" t="s">
        <v>283</v>
      </c>
      <c r="H5899" s="1" t="s">
        <v>62</v>
      </c>
      <c r="I5899" s="5">
        <v>9</v>
      </c>
      <c r="J5899" s="1" t="s">
        <v>109</v>
      </c>
      <c r="K5899" s="1" t="s">
        <v>110</v>
      </c>
    </row>
    <row r="5900" spans="1:11" ht="13.5" thickBot="1">
      <c r="A5900" s="30">
        <v>45444</v>
      </c>
      <c r="B5900" s="1" t="s">
        <v>13</v>
      </c>
      <c r="C5900" s="1" t="s">
        <v>290</v>
      </c>
      <c r="D5900" s="1" t="s">
        <v>61</v>
      </c>
      <c r="E5900" s="1" t="str">
        <f>+VLOOKUP(D5900,'[1]Exportar Hoja de Trabajo'!$B$2:$F$2549,2,0)</f>
        <v>CARTAGENA - RAFAEL NUÑEZ</v>
      </c>
      <c r="F5900" s="1" t="s">
        <v>18</v>
      </c>
      <c r="G5900" s="1" t="s">
        <v>19</v>
      </c>
      <c r="H5900" s="1" t="s">
        <v>62</v>
      </c>
      <c r="I5900" s="5">
        <v>28</v>
      </c>
      <c r="J5900" s="1" t="s">
        <v>34</v>
      </c>
      <c r="K5900" s="1" t="s">
        <v>35</v>
      </c>
    </row>
    <row r="5901" spans="1:11" ht="13.5" thickBot="1">
      <c r="A5901" s="30">
        <v>45444</v>
      </c>
      <c r="B5901" s="1" t="s">
        <v>13</v>
      </c>
      <c r="C5901" s="1" t="s">
        <v>290</v>
      </c>
      <c r="D5901" s="1" t="s">
        <v>61</v>
      </c>
      <c r="E5901" s="1" t="str">
        <f>+VLOOKUP(D5901,'[1]Exportar Hoja de Trabajo'!$B$2:$F$2549,2,0)</f>
        <v>CARTAGENA - RAFAEL NUÑEZ</v>
      </c>
      <c r="F5901" s="1" t="s">
        <v>18</v>
      </c>
      <c r="G5901" s="1" t="s">
        <v>19</v>
      </c>
      <c r="H5901" s="1" t="s">
        <v>67</v>
      </c>
      <c r="I5901" s="5">
        <v>27</v>
      </c>
      <c r="J5901" s="1" t="s">
        <v>68</v>
      </c>
      <c r="K5901" s="1" t="s">
        <v>69</v>
      </c>
    </row>
    <row r="5902" spans="1:11" ht="13.5" thickBot="1">
      <c r="A5902" s="30">
        <v>45444</v>
      </c>
      <c r="B5902" s="1" t="s">
        <v>13</v>
      </c>
      <c r="C5902" s="1" t="s">
        <v>290</v>
      </c>
      <c r="D5902" s="1" t="s">
        <v>61</v>
      </c>
      <c r="E5902" s="1" t="str">
        <f>+VLOOKUP(D5902,'[1]Exportar Hoja de Trabajo'!$B$2:$F$2549,2,0)</f>
        <v>CARTAGENA - RAFAEL NUÑEZ</v>
      </c>
      <c r="F5902" s="1" t="s">
        <v>18</v>
      </c>
      <c r="G5902" s="1" t="s">
        <v>19</v>
      </c>
      <c r="H5902" s="1" t="s">
        <v>20</v>
      </c>
      <c r="I5902" s="5">
        <v>4</v>
      </c>
      <c r="J5902" s="1" t="s">
        <v>175</v>
      </c>
      <c r="K5902" s="1" t="s">
        <v>176</v>
      </c>
    </row>
    <row r="5903" spans="1:11" ht="13.5" thickBot="1">
      <c r="A5903" s="30">
        <v>45444</v>
      </c>
      <c r="B5903" s="1" t="s">
        <v>13</v>
      </c>
      <c r="C5903" s="1" t="s">
        <v>290</v>
      </c>
      <c r="D5903" s="1" t="s">
        <v>61</v>
      </c>
      <c r="E5903" s="1" t="str">
        <f>+VLOOKUP(D5903,'[1]Exportar Hoja de Trabajo'!$B$2:$F$2549,2,0)</f>
        <v>CARTAGENA - RAFAEL NUÑEZ</v>
      </c>
      <c r="F5903" s="1" t="s">
        <v>23</v>
      </c>
      <c r="G5903" s="1" t="s">
        <v>24</v>
      </c>
      <c r="H5903" s="1" t="s">
        <v>45</v>
      </c>
      <c r="I5903" s="5">
        <v>6</v>
      </c>
      <c r="J5903" s="1" t="s">
        <v>34</v>
      </c>
      <c r="K5903" s="1" t="s">
        <v>35</v>
      </c>
    </row>
    <row r="5904" spans="1:11" ht="13.5" thickBot="1">
      <c r="A5904" s="30">
        <v>45444</v>
      </c>
      <c r="B5904" s="1" t="s">
        <v>13</v>
      </c>
      <c r="C5904" s="1" t="s">
        <v>290</v>
      </c>
      <c r="D5904" s="1" t="s">
        <v>61</v>
      </c>
      <c r="E5904" s="1" t="str">
        <f>+VLOOKUP(D5904,'[1]Exportar Hoja de Trabajo'!$B$2:$F$2549,2,0)</f>
        <v>CARTAGENA - RAFAEL NUÑEZ</v>
      </c>
      <c r="F5904" s="1" t="s">
        <v>23</v>
      </c>
      <c r="G5904" s="1" t="s">
        <v>24</v>
      </c>
      <c r="H5904" s="1" t="s">
        <v>62</v>
      </c>
      <c r="I5904" s="5">
        <v>2</v>
      </c>
      <c r="J5904" s="1" t="s">
        <v>109</v>
      </c>
      <c r="K5904" s="1" t="s">
        <v>110</v>
      </c>
    </row>
    <row r="5905" spans="1:11" ht="13.5" thickBot="1">
      <c r="A5905" s="30">
        <v>45444</v>
      </c>
      <c r="B5905" s="1" t="s">
        <v>13</v>
      </c>
      <c r="C5905" s="1" t="s">
        <v>290</v>
      </c>
      <c r="D5905" s="1" t="s">
        <v>61</v>
      </c>
      <c r="E5905" s="1" t="str">
        <f>+VLOOKUP(D5905,'[1]Exportar Hoja de Trabajo'!$B$2:$F$2549,2,0)</f>
        <v>CARTAGENA - RAFAEL NUÑEZ</v>
      </c>
      <c r="F5905" s="1" t="s">
        <v>36</v>
      </c>
      <c r="G5905" t="s">
        <v>347</v>
      </c>
      <c r="H5905" s="1" t="s">
        <v>15</v>
      </c>
      <c r="I5905" s="5">
        <v>60</v>
      </c>
      <c r="J5905" s="1" t="s">
        <v>42</v>
      </c>
      <c r="K5905" s="1" t="s">
        <v>43</v>
      </c>
    </row>
    <row r="5906" spans="1:11" ht="13.5" thickBot="1">
      <c r="A5906" s="30">
        <v>45444</v>
      </c>
      <c r="B5906" s="1" t="s">
        <v>13</v>
      </c>
      <c r="C5906" s="1" t="s">
        <v>290</v>
      </c>
      <c r="D5906" s="1" t="s">
        <v>61</v>
      </c>
      <c r="E5906" s="1" t="str">
        <f>+VLOOKUP(D5906,'[1]Exportar Hoja de Trabajo'!$B$2:$F$2549,2,0)</f>
        <v>CARTAGENA - RAFAEL NUÑEZ</v>
      </c>
      <c r="F5906" s="1" t="s">
        <v>40</v>
      </c>
      <c r="G5906" s="1" t="s">
        <v>41</v>
      </c>
      <c r="H5906" s="1" t="s">
        <v>49</v>
      </c>
      <c r="I5906" s="5">
        <v>319</v>
      </c>
      <c r="J5906" s="1" t="s">
        <v>50</v>
      </c>
      <c r="K5906" s="1" t="s">
        <v>51</v>
      </c>
    </row>
    <row r="5907" spans="1:11" ht="13.5" thickBot="1">
      <c r="A5907" s="30">
        <v>45444</v>
      </c>
      <c r="B5907" s="1" t="s">
        <v>13</v>
      </c>
      <c r="C5907" s="1" t="s">
        <v>290</v>
      </c>
      <c r="D5907" s="1" t="s">
        <v>61</v>
      </c>
      <c r="E5907" s="1" t="str">
        <f>+VLOOKUP(D5907,'[1]Exportar Hoja de Trabajo'!$B$2:$F$2549,2,0)</f>
        <v>CARTAGENA - RAFAEL NUÑEZ</v>
      </c>
      <c r="F5907" s="1" t="s">
        <v>40</v>
      </c>
      <c r="G5907" s="1" t="s">
        <v>41</v>
      </c>
      <c r="H5907" s="1" t="s">
        <v>15</v>
      </c>
      <c r="I5907" s="5">
        <v>124</v>
      </c>
      <c r="J5907" s="1" t="s">
        <v>42</v>
      </c>
      <c r="K5907" s="1" t="s">
        <v>43</v>
      </c>
    </row>
    <row r="5908" spans="1:11" ht="13.5" thickBot="1">
      <c r="A5908" s="30">
        <v>45444</v>
      </c>
      <c r="B5908" s="1" t="s">
        <v>13</v>
      </c>
      <c r="C5908" s="1" t="s">
        <v>290</v>
      </c>
      <c r="D5908" s="1" t="s">
        <v>72</v>
      </c>
      <c r="E5908" s="1" t="str">
        <f>+VLOOKUP(D5908,'[1]Exportar Hoja de Trabajo'!$B$2:$F$2549,2,0)</f>
        <v>CAMILO DAZA</v>
      </c>
      <c r="F5908" s="1" t="s">
        <v>6</v>
      </c>
      <c r="G5908" s="1" t="s">
        <v>283</v>
      </c>
      <c r="H5908" s="1" t="s">
        <v>15</v>
      </c>
      <c r="I5908" s="5">
        <v>64</v>
      </c>
      <c r="J5908" s="1" t="s">
        <v>25</v>
      </c>
      <c r="K5908" s="1" t="s">
        <v>26</v>
      </c>
    </row>
    <row r="5909" spans="1:11" ht="13.5" thickBot="1">
      <c r="A5909" s="30">
        <v>45444</v>
      </c>
      <c r="B5909" s="1" t="s">
        <v>13</v>
      </c>
      <c r="C5909" s="1" t="s">
        <v>290</v>
      </c>
      <c r="D5909" s="1" t="s">
        <v>72</v>
      </c>
      <c r="E5909" s="1" t="str">
        <f>+VLOOKUP(D5909,'[1]Exportar Hoja de Trabajo'!$B$2:$F$2549,2,0)</f>
        <v>CAMILO DAZA</v>
      </c>
      <c r="F5909" s="1" t="s">
        <v>40</v>
      </c>
      <c r="G5909" s="1" t="s">
        <v>41</v>
      </c>
      <c r="H5909" s="1" t="s">
        <v>20</v>
      </c>
      <c r="I5909" s="5">
        <v>3</v>
      </c>
      <c r="J5909" s="1" t="s">
        <v>107</v>
      </c>
      <c r="K5909" s="1" t="s">
        <v>108</v>
      </c>
    </row>
    <row r="5910" spans="1:11" ht="13.5" thickBot="1">
      <c r="A5910" s="30">
        <v>45444</v>
      </c>
      <c r="B5910" s="1" t="s">
        <v>13</v>
      </c>
      <c r="C5910" s="1" t="s">
        <v>290</v>
      </c>
      <c r="D5910" s="1" t="s">
        <v>73</v>
      </c>
      <c r="E5910" s="1" t="str">
        <f>+VLOOKUP(D5910,'[1]Exportar Hoja de Trabajo'!$B$2:$F$2549,2,0)</f>
        <v>EL YOPAL</v>
      </c>
      <c r="F5910" s="1" t="s">
        <v>32</v>
      </c>
      <c r="G5910" s="1" t="s">
        <v>33</v>
      </c>
      <c r="H5910" s="1" t="s">
        <v>29</v>
      </c>
      <c r="I5910" s="5">
        <v>17</v>
      </c>
      <c r="J5910" s="1" t="s">
        <v>30</v>
      </c>
      <c r="K5910" s="1" t="s">
        <v>488</v>
      </c>
    </row>
    <row r="5911" spans="1:11" ht="13.5" thickBot="1">
      <c r="A5911" s="30">
        <v>45444</v>
      </c>
      <c r="B5911" s="1" t="s">
        <v>13</v>
      </c>
      <c r="C5911" s="1" t="s">
        <v>290</v>
      </c>
      <c r="D5911" s="1" t="s">
        <v>73</v>
      </c>
      <c r="E5911" s="1" t="str">
        <f>+VLOOKUP(D5911,'[1]Exportar Hoja de Trabajo'!$B$2:$F$2549,2,0)</f>
        <v>EL YOPAL</v>
      </c>
      <c r="F5911" s="1" t="s">
        <v>27</v>
      </c>
      <c r="G5911" s="1" t="s">
        <v>28</v>
      </c>
      <c r="H5911" s="1" t="s">
        <v>29</v>
      </c>
      <c r="I5911" s="5">
        <v>17</v>
      </c>
      <c r="J5911" s="1" t="s">
        <v>30</v>
      </c>
      <c r="K5911" s="1" t="s">
        <v>488</v>
      </c>
    </row>
    <row r="5912" spans="1:11" ht="13.5" thickBot="1">
      <c r="A5912" s="30">
        <v>45444</v>
      </c>
      <c r="B5912" s="1" t="s">
        <v>13</v>
      </c>
      <c r="C5912" s="1" t="s">
        <v>290</v>
      </c>
      <c r="D5912" s="1" t="s">
        <v>74</v>
      </c>
      <c r="E5912" s="1" t="str">
        <f>+VLOOKUP(D5912,'[1]Exportar Hoja de Trabajo'!$B$2:$F$2549,2,0)</f>
        <v>PERALES</v>
      </c>
      <c r="F5912" s="1" t="s">
        <v>32</v>
      </c>
      <c r="G5912" s="1" t="s">
        <v>33</v>
      </c>
      <c r="H5912" s="1" t="s">
        <v>29</v>
      </c>
      <c r="I5912" s="5">
        <v>50</v>
      </c>
      <c r="J5912" s="1" t="s">
        <v>46</v>
      </c>
      <c r="K5912" s="1" t="s">
        <v>47</v>
      </c>
    </row>
    <row r="5913" spans="1:11" ht="13.5" thickBot="1">
      <c r="A5913" s="30">
        <v>45444</v>
      </c>
      <c r="B5913" s="1" t="s">
        <v>13</v>
      </c>
      <c r="C5913" s="1" t="s">
        <v>290</v>
      </c>
      <c r="D5913" s="1" t="s">
        <v>74</v>
      </c>
      <c r="E5913" s="1" t="str">
        <f>+VLOOKUP(D5913,'[1]Exportar Hoja de Trabajo'!$B$2:$F$2549,2,0)</f>
        <v>PERALES</v>
      </c>
      <c r="F5913" s="1" t="s">
        <v>6</v>
      </c>
      <c r="G5913" s="1" t="s">
        <v>283</v>
      </c>
      <c r="H5913" s="1" t="s">
        <v>29</v>
      </c>
      <c r="I5913" s="5">
        <v>322</v>
      </c>
      <c r="J5913" s="1" t="s">
        <v>46</v>
      </c>
      <c r="K5913" s="1" t="s">
        <v>47</v>
      </c>
    </row>
    <row r="5914" spans="1:11" ht="13.5" thickBot="1">
      <c r="A5914" s="30">
        <v>45444</v>
      </c>
      <c r="B5914" s="1" t="s">
        <v>13</v>
      </c>
      <c r="C5914" s="1" t="s">
        <v>290</v>
      </c>
      <c r="D5914" s="1" t="s">
        <v>74</v>
      </c>
      <c r="E5914" s="1" t="str">
        <f>+VLOOKUP(D5914,'[1]Exportar Hoja de Trabajo'!$B$2:$F$2549,2,0)</f>
        <v>PERALES</v>
      </c>
      <c r="F5914" s="1" t="s">
        <v>40</v>
      </c>
      <c r="G5914" s="1" t="s">
        <v>41</v>
      </c>
      <c r="H5914" s="1" t="s">
        <v>29</v>
      </c>
      <c r="I5914" s="5">
        <v>59</v>
      </c>
      <c r="J5914" s="1" t="s">
        <v>30</v>
      </c>
      <c r="K5914" s="1" t="s">
        <v>488</v>
      </c>
    </row>
    <row r="5915" spans="1:11" ht="13.5" thickBot="1">
      <c r="A5915" s="30">
        <v>45444</v>
      </c>
      <c r="B5915" s="1" t="s">
        <v>13</v>
      </c>
      <c r="C5915" s="1" t="s">
        <v>290</v>
      </c>
      <c r="D5915" s="1" t="s">
        <v>75</v>
      </c>
      <c r="E5915" s="1" t="str">
        <f>+VLOOKUP(D5915,'[1]Exportar Hoja de Trabajo'!$B$2:$F$2549,2,0)</f>
        <v>IPIALES - SAN LUIS</v>
      </c>
      <c r="F5915" s="1" t="s">
        <v>18</v>
      </c>
      <c r="G5915" s="1" t="s">
        <v>19</v>
      </c>
      <c r="H5915" s="1" t="s">
        <v>29</v>
      </c>
      <c r="I5915" s="5">
        <v>58</v>
      </c>
      <c r="J5915" s="1" t="s">
        <v>46</v>
      </c>
      <c r="K5915" s="1" t="s">
        <v>47</v>
      </c>
    </row>
    <row r="5916" spans="1:11" ht="13.5" thickBot="1">
      <c r="A5916" s="30">
        <v>45444</v>
      </c>
      <c r="B5916" s="1" t="s">
        <v>13</v>
      </c>
      <c r="C5916" s="1" t="s">
        <v>290</v>
      </c>
      <c r="D5916" s="1" t="s">
        <v>124</v>
      </c>
      <c r="E5916" s="1" t="str">
        <f>+VLOOKUP(D5916,'[1]Exportar Hoja de Trabajo'!$B$2:$F$2549,2,0)</f>
        <v>LETICIA-ALFREDO VASQUEZ COBO</v>
      </c>
      <c r="F5916" s="1" t="s">
        <v>6</v>
      </c>
      <c r="G5916" s="1" t="s">
        <v>283</v>
      </c>
      <c r="H5916" s="1" t="s">
        <v>45</v>
      </c>
      <c r="I5916" s="5">
        <v>13</v>
      </c>
      <c r="J5916" s="1" t="s">
        <v>46</v>
      </c>
      <c r="K5916" s="1" t="s">
        <v>47</v>
      </c>
    </row>
    <row r="5917" spans="1:11" ht="13.5" thickBot="1">
      <c r="A5917" s="30">
        <v>45444</v>
      </c>
      <c r="B5917" s="1" t="s">
        <v>13</v>
      </c>
      <c r="C5917" s="1" t="s">
        <v>290</v>
      </c>
      <c r="D5917" s="1" t="s">
        <v>124</v>
      </c>
      <c r="E5917" s="1" t="str">
        <f>+VLOOKUP(D5917,'[1]Exportar Hoja de Trabajo'!$B$2:$F$2549,2,0)</f>
        <v>LETICIA-ALFREDO VASQUEZ COBO</v>
      </c>
      <c r="F5917" s="1" t="s">
        <v>6</v>
      </c>
      <c r="G5917" s="1" t="s">
        <v>283</v>
      </c>
      <c r="H5917" s="1" t="s">
        <v>20</v>
      </c>
      <c r="I5917" s="5">
        <v>11</v>
      </c>
      <c r="J5917" s="1" t="s">
        <v>21</v>
      </c>
      <c r="K5917" s="1" t="s">
        <v>22</v>
      </c>
    </row>
    <row r="5918" spans="1:11" ht="13.5" thickBot="1">
      <c r="A5918" s="30">
        <v>45444</v>
      </c>
      <c r="B5918" s="1" t="s">
        <v>13</v>
      </c>
      <c r="C5918" s="1" t="s">
        <v>290</v>
      </c>
      <c r="D5918" s="1" t="s">
        <v>124</v>
      </c>
      <c r="E5918" s="1" t="str">
        <f>+VLOOKUP(D5918,'[1]Exportar Hoja de Trabajo'!$B$2:$F$2549,2,0)</f>
        <v>LETICIA-ALFREDO VASQUEZ COBO</v>
      </c>
      <c r="F5918" s="1" t="s">
        <v>18</v>
      </c>
      <c r="G5918" s="1" t="s">
        <v>19</v>
      </c>
      <c r="H5918" s="1" t="s">
        <v>125</v>
      </c>
      <c r="I5918" s="5">
        <v>4</v>
      </c>
      <c r="J5918" s="1" t="s">
        <v>21</v>
      </c>
      <c r="K5918" s="1" t="s">
        <v>22</v>
      </c>
    </row>
    <row r="5919" spans="1:11" ht="13.5" thickBot="1">
      <c r="A5919" s="30">
        <v>45444</v>
      </c>
      <c r="B5919" s="1" t="s">
        <v>13</v>
      </c>
      <c r="C5919" s="1" t="s">
        <v>290</v>
      </c>
      <c r="D5919" s="1" t="s">
        <v>124</v>
      </c>
      <c r="E5919" s="1" t="str">
        <f>+VLOOKUP(D5919,'[1]Exportar Hoja de Trabajo'!$B$2:$F$2549,2,0)</f>
        <v>LETICIA-ALFREDO VASQUEZ COBO</v>
      </c>
      <c r="F5919" s="1" t="s">
        <v>23</v>
      </c>
      <c r="G5919" s="1" t="s">
        <v>24</v>
      </c>
      <c r="H5919" s="1" t="s">
        <v>45</v>
      </c>
      <c r="I5919" s="5">
        <v>2</v>
      </c>
      <c r="J5919" s="1" t="s">
        <v>46</v>
      </c>
      <c r="K5919" s="1" t="s">
        <v>47</v>
      </c>
    </row>
    <row r="5920" spans="1:11" ht="13.5" thickBot="1">
      <c r="A5920" s="30">
        <v>45444</v>
      </c>
      <c r="B5920" s="1" t="s">
        <v>13</v>
      </c>
      <c r="C5920" s="1" t="s">
        <v>290</v>
      </c>
      <c r="D5920" s="1" t="s">
        <v>124</v>
      </c>
      <c r="E5920" s="1" t="str">
        <f>+VLOOKUP(D5920,'[1]Exportar Hoja de Trabajo'!$B$2:$F$2549,2,0)</f>
        <v>LETICIA-ALFREDO VASQUEZ COBO</v>
      </c>
      <c r="F5920" s="1" t="s">
        <v>40</v>
      </c>
      <c r="G5920" s="1" t="s">
        <v>41</v>
      </c>
      <c r="H5920" s="1" t="s">
        <v>29</v>
      </c>
      <c r="I5920" s="5">
        <v>226</v>
      </c>
      <c r="J5920" s="1" t="s">
        <v>30</v>
      </c>
      <c r="K5920" s="1" t="s">
        <v>488</v>
      </c>
    </row>
    <row r="5921" spans="1:11" ht="13.5" thickBot="1">
      <c r="A5921" s="30">
        <v>45444</v>
      </c>
      <c r="B5921" s="1" t="s">
        <v>13</v>
      </c>
      <c r="C5921" s="1" t="s">
        <v>290</v>
      </c>
      <c r="D5921" s="1" t="s">
        <v>76</v>
      </c>
      <c r="E5921" s="1" t="str">
        <f>+VLOOKUP(D5921,'[1]Exportar Hoja de Trabajo'!$B$2:$F$2549,2,0)</f>
        <v>RIONEGRO - JOSE M. CORDOVA</v>
      </c>
      <c r="F5921" s="1" t="s">
        <v>32</v>
      </c>
      <c r="G5921" s="1" t="s">
        <v>33</v>
      </c>
      <c r="H5921" s="1" t="s">
        <v>15</v>
      </c>
      <c r="I5921" s="5">
        <v>217</v>
      </c>
      <c r="J5921" s="1" t="s">
        <v>25</v>
      </c>
      <c r="K5921" s="1" t="s">
        <v>26</v>
      </c>
    </row>
    <row r="5922" spans="1:11" ht="13.5" thickBot="1">
      <c r="A5922" s="30">
        <v>45444</v>
      </c>
      <c r="B5922" s="1" t="s">
        <v>13</v>
      </c>
      <c r="C5922" s="1" t="s">
        <v>290</v>
      </c>
      <c r="D5922" s="1" t="s">
        <v>76</v>
      </c>
      <c r="E5922" s="1" t="str">
        <f>+VLOOKUP(D5922,'[1]Exportar Hoja de Trabajo'!$B$2:$F$2549,2,0)</f>
        <v>RIONEGRO - JOSE M. CORDOVA</v>
      </c>
      <c r="F5922" s="1" t="s">
        <v>32</v>
      </c>
      <c r="G5922" s="1" t="s">
        <v>33</v>
      </c>
      <c r="H5922" s="1" t="s">
        <v>20</v>
      </c>
      <c r="I5922" s="5">
        <v>7</v>
      </c>
      <c r="J5922" s="1" t="s">
        <v>167</v>
      </c>
      <c r="K5922" s="1" t="s">
        <v>168</v>
      </c>
    </row>
    <row r="5923" spans="1:11" ht="13.5" thickBot="1">
      <c r="A5923" s="30">
        <v>45444</v>
      </c>
      <c r="B5923" s="1" t="s">
        <v>13</v>
      </c>
      <c r="C5923" s="1" t="s">
        <v>290</v>
      </c>
      <c r="D5923" s="1" t="s">
        <v>76</v>
      </c>
      <c r="E5923" s="1" t="str">
        <f>+VLOOKUP(D5923,'[1]Exportar Hoja de Trabajo'!$B$2:$F$2549,2,0)</f>
        <v>RIONEGRO - JOSE M. CORDOVA</v>
      </c>
      <c r="F5923" s="1" t="s">
        <v>6</v>
      </c>
      <c r="G5923" s="1" t="s">
        <v>283</v>
      </c>
      <c r="H5923" s="1" t="s">
        <v>15</v>
      </c>
      <c r="I5923" s="5">
        <v>825</v>
      </c>
      <c r="J5923" s="1" t="s">
        <v>25</v>
      </c>
      <c r="K5923" s="1" t="s">
        <v>26</v>
      </c>
    </row>
    <row r="5924" spans="1:11" ht="13.5" thickBot="1">
      <c r="A5924" s="30">
        <v>45444</v>
      </c>
      <c r="B5924" s="1" t="s">
        <v>13</v>
      </c>
      <c r="C5924" s="1" t="s">
        <v>290</v>
      </c>
      <c r="D5924" s="1" t="s">
        <v>76</v>
      </c>
      <c r="E5924" s="1" t="str">
        <f>+VLOOKUP(D5924,'[1]Exportar Hoja de Trabajo'!$B$2:$F$2549,2,0)</f>
        <v>RIONEGRO - JOSE M. CORDOVA</v>
      </c>
      <c r="F5924" s="1" t="s">
        <v>18</v>
      </c>
      <c r="G5924" s="1" t="s">
        <v>19</v>
      </c>
      <c r="H5924" s="1" t="s">
        <v>29</v>
      </c>
      <c r="I5924" s="5">
        <v>3</v>
      </c>
      <c r="J5924" s="1" t="s">
        <v>131</v>
      </c>
      <c r="K5924" s="1" t="s">
        <v>132</v>
      </c>
    </row>
    <row r="5925" spans="1:11" ht="13.5" thickBot="1">
      <c r="A5925" s="30">
        <v>45444</v>
      </c>
      <c r="B5925" s="1" t="s">
        <v>13</v>
      </c>
      <c r="C5925" s="1" t="s">
        <v>290</v>
      </c>
      <c r="D5925" s="1" t="s">
        <v>76</v>
      </c>
      <c r="E5925" s="1" t="str">
        <f>+VLOOKUP(D5925,'[1]Exportar Hoja de Trabajo'!$B$2:$F$2549,2,0)</f>
        <v>RIONEGRO - JOSE M. CORDOVA</v>
      </c>
      <c r="F5925" s="1" t="s">
        <v>18</v>
      </c>
      <c r="G5925" s="1" t="s">
        <v>19</v>
      </c>
      <c r="H5925" s="1" t="s">
        <v>79</v>
      </c>
      <c r="I5925" s="5">
        <v>7</v>
      </c>
      <c r="J5925" s="1" t="s">
        <v>80</v>
      </c>
      <c r="K5925" s="1" t="s">
        <v>81</v>
      </c>
    </row>
    <row r="5926" spans="1:11" ht="13.5" thickBot="1">
      <c r="A5926" s="30">
        <v>45444</v>
      </c>
      <c r="B5926" s="1" t="s">
        <v>13</v>
      </c>
      <c r="C5926" s="1" t="s">
        <v>290</v>
      </c>
      <c r="D5926" s="1" t="s">
        <v>76</v>
      </c>
      <c r="E5926" s="1" t="str">
        <f>+VLOOKUP(D5926,'[1]Exportar Hoja de Trabajo'!$B$2:$F$2549,2,0)</f>
        <v>RIONEGRO - JOSE M. CORDOVA</v>
      </c>
      <c r="F5926" s="1" t="s">
        <v>36</v>
      </c>
      <c r="G5926" t="s">
        <v>347</v>
      </c>
      <c r="H5926" s="1" t="s">
        <v>45</v>
      </c>
      <c r="I5926" s="5">
        <v>17</v>
      </c>
      <c r="J5926" s="1" t="s">
        <v>34</v>
      </c>
      <c r="K5926" s="1" t="s">
        <v>35</v>
      </c>
    </row>
    <row r="5927" spans="1:11" ht="13.5" thickBot="1">
      <c r="A5927" s="30">
        <v>45444</v>
      </c>
      <c r="B5927" s="1" t="s">
        <v>13</v>
      </c>
      <c r="C5927" s="1" t="s">
        <v>290</v>
      </c>
      <c r="D5927" s="1" t="s">
        <v>76</v>
      </c>
      <c r="E5927" s="1" t="str">
        <f>+VLOOKUP(D5927,'[1]Exportar Hoja de Trabajo'!$B$2:$F$2549,2,0)</f>
        <v>RIONEGRO - JOSE M. CORDOVA</v>
      </c>
      <c r="F5927" s="1" t="s">
        <v>36</v>
      </c>
      <c r="G5927" t="s">
        <v>347</v>
      </c>
      <c r="H5927" s="1" t="s">
        <v>29</v>
      </c>
      <c r="I5927" s="5">
        <v>1</v>
      </c>
      <c r="J5927" s="1" t="s">
        <v>77</v>
      </c>
      <c r="K5927" s="1" t="s">
        <v>78</v>
      </c>
    </row>
    <row r="5928" spans="1:11" ht="13.5" thickBot="1">
      <c r="A5928" s="30">
        <v>45444</v>
      </c>
      <c r="B5928" s="1" t="s">
        <v>13</v>
      </c>
      <c r="C5928" s="1" t="s">
        <v>290</v>
      </c>
      <c r="D5928" s="1" t="s">
        <v>76</v>
      </c>
      <c r="E5928" s="1" t="str">
        <f>+VLOOKUP(D5928,'[1]Exportar Hoja de Trabajo'!$B$2:$F$2549,2,0)</f>
        <v>RIONEGRO - JOSE M. CORDOVA</v>
      </c>
      <c r="F5928" s="1" t="s">
        <v>36</v>
      </c>
      <c r="G5928" t="s">
        <v>347</v>
      </c>
      <c r="H5928" s="1" t="s">
        <v>29</v>
      </c>
      <c r="I5928" s="5">
        <v>21</v>
      </c>
      <c r="J5928" s="1" t="s">
        <v>109</v>
      </c>
      <c r="K5928" s="1" t="s">
        <v>110</v>
      </c>
    </row>
    <row r="5929" spans="1:11" ht="13.5" thickBot="1">
      <c r="A5929" s="30">
        <v>45444</v>
      </c>
      <c r="B5929" s="1" t="s">
        <v>13</v>
      </c>
      <c r="C5929" s="1" t="s">
        <v>290</v>
      </c>
      <c r="D5929" s="1" t="s">
        <v>76</v>
      </c>
      <c r="E5929" s="1" t="str">
        <f>+VLOOKUP(D5929,'[1]Exportar Hoja de Trabajo'!$B$2:$F$2549,2,0)</f>
        <v>RIONEGRO - JOSE M. CORDOVA</v>
      </c>
      <c r="F5929" s="1" t="s">
        <v>36</v>
      </c>
      <c r="G5929" t="s">
        <v>347</v>
      </c>
      <c r="H5929" s="1" t="s">
        <v>29</v>
      </c>
      <c r="I5929" s="5">
        <v>9</v>
      </c>
      <c r="J5929" s="1" t="s">
        <v>82</v>
      </c>
      <c r="K5929" s="1" t="s">
        <v>83</v>
      </c>
    </row>
    <row r="5930" spans="1:11" ht="13.5" thickBot="1">
      <c r="A5930" s="30">
        <v>45444</v>
      </c>
      <c r="B5930" s="1" t="s">
        <v>13</v>
      </c>
      <c r="C5930" s="1" t="s">
        <v>290</v>
      </c>
      <c r="D5930" s="1" t="s">
        <v>76</v>
      </c>
      <c r="E5930" s="1" t="str">
        <f>+VLOOKUP(D5930,'[1]Exportar Hoja de Trabajo'!$B$2:$F$2549,2,0)</f>
        <v>RIONEGRO - JOSE M. CORDOVA</v>
      </c>
      <c r="F5930" s="1" t="s">
        <v>36</v>
      </c>
      <c r="G5930" t="s">
        <v>347</v>
      </c>
      <c r="H5930" s="1" t="s">
        <v>126</v>
      </c>
      <c r="I5930" s="5">
        <v>5</v>
      </c>
      <c r="J5930" s="1" t="s">
        <v>127</v>
      </c>
      <c r="K5930" s="1" t="s">
        <v>128</v>
      </c>
    </row>
    <row r="5931" spans="1:11" ht="13.5" thickBot="1">
      <c r="A5931" s="30">
        <v>45444</v>
      </c>
      <c r="B5931" s="1" t="s">
        <v>13</v>
      </c>
      <c r="C5931" s="1" t="s">
        <v>290</v>
      </c>
      <c r="D5931" s="1" t="s">
        <v>76</v>
      </c>
      <c r="E5931" s="1" t="str">
        <f>+VLOOKUP(D5931,'[1]Exportar Hoja de Trabajo'!$B$2:$F$2549,2,0)</f>
        <v>RIONEGRO - JOSE M. CORDOVA</v>
      </c>
      <c r="F5931" s="1" t="s">
        <v>40</v>
      </c>
      <c r="G5931" s="1" t="s">
        <v>41</v>
      </c>
      <c r="H5931" s="1" t="s">
        <v>45</v>
      </c>
      <c r="I5931" s="5">
        <v>82</v>
      </c>
      <c r="J5931" s="1" t="s">
        <v>46</v>
      </c>
      <c r="K5931" s="1" t="s">
        <v>47</v>
      </c>
    </row>
    <row r="5932" spans="1:11" ht="13.5" thickBot="1">
      <c r="A5932" s="30">
        <v>45444</v>
      </c>
      <c r="B5932" s="1" t="s">
        <v>13</v>
      </c>
      <c r="C5932" s="1" t="s">
        <v>290</v>
      </c>
      <c r="D5932" s="1" t="s">
        <v>76</v>
      </c>
      <c r="E5932" s="1" t="str">
        <f>+VLOOKUP(D5932,'[1]Exportar Hoja de Trabajo'!$B$2:$F$2549,2,0)</f>
        <v>RIONEGRO - JOSE M. CORDOVA</v>
      </c>
      <c r="F5932" s="1" t="s">
        <v>40</v>
      </c>
      <c r="G5932" s="1" t="s">
        <v>41</v>
      </c>
      <c r="H5932" s="1" t="s">
        <v>29</v>
      </c>
      <c r="I5932" s="5">
        <v>3514</v>
      </c>
      <c r="J5932" s="1" t="s">
        <v>46</v>
      </c>
      <c r="K5932" s="1" t="s">
        <v>47</v>
      </c>
    </row>
    <row r="5933" spans="1:11" ht="13.5" thickBot="1">
      <c r="A5933" s="30">
        <v>45444</v>
      </c>
      <c r="B5933" s="1" t="s">
        <v>13</v>
      </c>
      <c r="C5933" s="1" t="s">
        <v>290</v>
      </c>
      <c r="D5933" s="1" t="s">
        <v>76</v>
      </c>
      <c r="E5933" s="1" t="str">
        <f>+VLOOKUP(D5933,'[1]Exportar Hoja de Trabajo'!$B$2:$F$2549,2,0)</f>
        <v>RIONEGRO - JOSE M. CORDOVA</v>
      </c>
      <c r="F5933" s="1" t="s">
        <v>40</v>
      </c>
      <c r="G5933" s="1" t="s">
        <v>41</v>
      </c>
      <c r="H5933" s="1" t="s">
        <v>29</v>
      </c>
      <c r="I5933" s="5">
        <v>21</v>
      </c>
      <c r="J5933" s="1" t="s">
        <v>82</v>
      </c>
      <c r="K5933" s="1" t="s">
        <v>83</v>
      </c>
    </row>
    <row r="5934" spans="1:11" ht="13.5" thickBot="1">
      <c r="A5934" s="30">
        <v>45444</v>
      </c>
      <c r="B5934" s="1" t="s">
        <v>13</v>
      </c>
      <c r="C5934" s="1" t="s">
        <v>290</v>
      </c>
      <c r="D5934" s="1" t="s">
        <v>76</v>
      </c>
      <c r="E5934" s="1" t="str">
        <f>+VLOOKUP(D5934,'[1]Exportar Hoja de Trabajo'!$B$2:$F$2549,2,0)</f>
        <v>RIONEGRO - JOSE M. CORDOVA</v>
      </c>
      <c r="F5934" s="1" t="s">
        <v>40</v>
      </c>
      <c r="G5934" s="1" t="s">
        <v>41</v>
      </c>
      <c r="H5934" s="1" t="s">
        <v>15</v>
      </c>
      <c r="I5934" s="5">
        <v>490</v>
      </c>
      <c r="J5934" s="1" t="s">
        <v>25</v>
      </c>
      <c r="K5934" s="1" t="s">
        <v>26</v>
      </c>
    </row>
    <row r="5935" spans="1:11" ht="13.5" thickBot="1">
      <c r="A5935" s="30">
        <v>45444</v>
      </c>
      <c r="B5935" s="1" t="s">
        <v>13</v>
      </c>
      <c r="C5935" s="1" t="s">
        <v>290</v>
      </c>
      <c r="D5935" s="1" t="s">
        <v>76</v>
      </c>
      <c r="E5935" s="1" t="str">
        <f>+VLOOKUP(D5935,'[1]Exportar Hoja de Trabajo'!$B$2:$F$2549,2,0)</f>
        <v>RIONEGRO - JOSE M. CORDOVA</v>
      </c>
      <c r="F5935" s="1" t="s">
        <v>40</v>
      </c>
      <c r="G5935" s="1" t="s">
        <v>41</v>
      </c>
      <c r="H5935" s="1" t="s">
        <v>20</v>
      </c>
      <c r="I5935" s="5">
        <v>7</v>
      </c>
      <c r="J5935" s="1" t="s">
        <v>167</v>
      </c>
      <c r="K5935" s="1" t="s">
        <v>168</v>
      </c>
    </row>
    <row r="5936" spans="1:11" ht="13.5" thickBot="1">
      <c r="A5936" s="30">
        <v>45444</v>
      </c>
      <c r="B5936" s="1" t="s">
        <v>13</v>
      </c>
      <c r="C5936" s="1" t="s">
        <v>290</v>
      </c>
      <c r="D5936" s="1" t="s">
        <v>76</v>
      </c>
      <c r="E5936" s="1" t="str">
        <f>+VLOOKUP(D5936,'[1]Exportar Hoja de Trabajo'!$B$2:$F$2549,2,0)</f>
        <v>RIONEGRO - JOSE M. CORDOVA</v>
      </c>
      <c r="F5936" s="1" t="s">
        <v>40</v>
      </c>
      <c r="G5936" s="1" t="s">
        <v>41</v>
      </c>
      <c r="H5936" s="1" t="s">
        <v>55</v>
      </c>
      <c r="I5936" s="5">
        <v>21</v>
      </c>
      <c r="J5936" s="1" t="s">
        <v>46</v>
      </c>
      <c r="K5936" s="1" t="s">
        <v>47</v>
      </c>
    </row>
    <row r="5937" spans="1:11" ht="13.5" thickBot="1">
      <c r="A5937" s="30">
        <v>45444</v>
      </c>
      <c r="B5937" s="1" t="s">
        <v>13</v>
      </c>
      <c r="C5937" s="1" t="s">
        <v>290</v>
      </c>
      <c r="D5937" s="1" t="s">
        <v>76</v>
      </c>
      <c r="E5937" s="1" t="str">
        <f>+VLOOKUP(D5937,'[1]Exportar Hoja de Trabajo'!$B$2:$F$2549,2,0)</f>
        <v>RIONEGRO - JOSE M. CORDOVA</v>
      </c>
      <c r="F5937" s="1" t="s">
        <v>59</v>
      </c>
      <c r="G5937" s="1" t="s">
        <v>60</v>
      </c>
      <c r="H5937" s="1" t="s">
        <v>15</v>
      </c>
      <c r="I5937" s="5">
        <v>1</v>
      </c>
      <c r="J5937" s="1" t="s">
        <v>25</v>
      </c>
      <c r="K5937" s="1" t="s">
        <v>26</v>
      </c>
    </row>
    <row r="5938" spans="1:11" ht="13.5" thickBot="1">
      <c r="A5938" s="30">
        <v>45444</v>
      </c>
      <c r="B5938" s="1" t="s">
        <v>13</v>
      </c>
      <c r="C5938" s="1" t="s">
        <v>290</v>
      </c>
      <c r="D5938" s="1" t="s">
        <v>84</v>
      </c>
      <c r="E5938" s="1" t="str">
        <f>+VLOOKUP(D5938,'[1]Exportar Hoja de Trabajo'!$B$2:$F$2549,2,0)</f>
        <v>MONTERIA - LOS GARZONES</v>
      </c>
      <c r="F5938" s="1" t="s">
        <v>23</v>
      </c>
      <c r="G5938" s="1" t="s">
        <v>24</v>
      </c>
      <c r="H5938" s="1" t="s">
        <v>29</v>
      </c>
      <c r="I5938" s="5">
        <v>217</v>
      </c>
      <c r="J5938" s="1" t="s">
        <v>46</v>
      </c>
      <c r="K5938" s="1" t="s">
        <v>47</v>
      </c>
    </row>
    <row r="5939" spans="1:11" ht="13.5" thickBot="1">
      <c r="A5939" s="30">
        <v>45444</v>
      </c>
      <c r="B5939" s="1" t="s">
        <v>13</v>
      </c>
      <c r="C5939" s="1" t="s">
        <v>290</v>
      </c>
      <c r="D5939" s="1" t="s">
        <v>84</v>
      </c>
      <c r="E5939" s="1" t="str">
        <f>+VLOOKUP(D5939,'[1]Exportar Hoja de Trabajo'!$B$2:$F$2549,2,0)</f>
        <v>MONTERIA - LOS GARZONES</v>
      </c>
      <c r="F5939" s="1" t="s">
        <v>23</v>
      </c>
      <c r="G5939" s="1" t="s">
        <v>24</v>
      </c>
      <c r="H5939" s="1" t="s">
        <v>29</v>
      </c>
      <c r="I5939" s="5">
        <v>122</v>
      </c>
      <c r="J5939" s="1" t="s">
        <v>30</v>
      </c>
      <c r="K5939" s="1" t="s">
        <v>488</v>
      </c>
    </row>
    <row r="5940" spans="1:11" ht="13.5" thickBot="1">
      <c r="A5940" s="30">
        <v>45444</v>
      </c>
      <c r="B5940" s="1" t="s">
        <v>13</v>
      </c>
      <c r="C5940" s="1" t="s">
        <v>290</v>
      </c>
      <c r="D5940" s="1" t="s">
        <v>85</v>
      </c>
      <c r="E5940" s="1" t="str">
        <f>+VLOOKUP(D5940,'[1]Exportar Hoja de Trabajo'!$B$2:$F$2549,2,0)</f>
        <v>NEIVA - BENITO SALAS</v>
      </c>
      <c r="F5940" s="1" t="s">
        <v>32</v>
      </c>
      <c r="G5940" s="1" t="s">
        <v>33</v>
      </c>
      <c r="H5940" s="1" t="s">
        <v>29</v>
      </c>
      <c r="I5940" s="5">
        <v>60</v>
      </c>
      <c r="J5940" s="1" t="s">
        <v>46</v>
      </c>
      <c r="K5940" s="1" t="s">
        <v>47</v>
      </c>
    </row>
    <row r="5941" spans="1:11" ht="13.5" thickBot="1">
      <c r="A5941" s="30">
        <v>45444</v>
      </c>
      <c r="B5941" s="1" t="s">
        <v>13</v>
      </c>
      <c r="C5941" s="1" t="s">
        <v>290</v>
      </c>
      <c r="D5941" s="1" t="s">
        <v>85</v>
      </c>
      <c r="E5941" s="1" t="str">
        <f>+VLOOKUP(D5941,'[1]Exportar Hoja de Trabajo'!$B$2:$F$2549,2,0)</f>
        <v>NEIVA - BENITO SALAS</v>
      </c>
      <c r="F5941" s="1" t="s">
        <v>59</v>
      </c>
      <c r="G5941" s="1" t="s">
        <v>60</v>
      </c>
      <c r="H5941" s="1" t="s">
        <v>29</v>
      </c>
      <c r="I5941" s="5">
        <v>31</v>
      </c>
      <c r="J5941" s="1" t="s">
        <v>46</v>
      </c>
      <c r="K5941" s="1" t="s">
        <v>47</v>
      </c>
    </row>
    <row r="5942" spans="1:11" ht="13.5" thickBot="1">
      <c r="A5942" s="30">
        <v>45444</v>
      </c>
      <c r="B5942" s="1" t="s">
        <v>13</v>
      </c>
      <c r="C5942" s="1" t="s">
        <v>290</v>
      </c>
      <c r="D5942" s="1" t="s">
        <v>86</v>
      </c>
      <c r="E5942" s="1" t="str">
        <f>+VLOOKUP(D5942,'[1]Exportar Hoja de Trabajo'!$B$2:$F$2549,2,0)</f>
        <v>PEREIRA - MATECAÑA</v>
      </c>
      <c r="F5942" s="1" t="s">
        <v>32</v>
      </c>
      <c r="G5942" s="1" t="s">
        <v>33</v>
      </c>
      <c r="H5942" s="1" t="s">
        <v>29</v>
      </c>
      <c r="I5942" s="5">
        <v>156</v>
      </c>
      <c r="J5942" s="1" t="s">
        <v>30</v>
      </c>
      <c r="K5942" s="1" t="s">
        <v>488</v>
      </c>
    </row>
    <row r="5943" spans="1:11" ht="13.5" thickBot="1">
      <c r="A5943" s="30">
        <v>45444</v>
      </c>
      <c r="B5943" s="1" t="s">
        <v>13</v>
      </c>
      <c r="C5943" s="1" t="s">
        <v>290</v>
      </c>
      <c r="D5943" s="1" t="s">
        <v>86</v>
      </c>
      <c r="E5943" s="1" t="str">
        <f>+VLOOKUP(D5943,'[1]Exportar Hoja de Trabajo'!$B$2:$F$2549,2,0)</f>
        <v>PEREIRA - MATECAÑA</v>
      </c>
      <c r="F5943" s="1" t="s">
        <v>18</v>
      </c>
      <c r="G5943" s="1" t="s">
        <v>19</v>
      </c>
      <c r="H5943" s="1" t="s">
        <v>49</v>
      </c>
      <c r="I5943" s="5">
        <v>106</v>
      </c>
      <c r="J5943" s="1" t="s">
        <v>50</v>
      </c>
      <c r="K5943" s="1" t="s">
        <v>51</v>
      </c>
    </row>
    <row r="5944" spans="1:11" ht="13.5" thickBot="1">
      <c r="A5944" s="30">
        <v>45444</v>
      </c>
      <c r="B5944" s="1" t="s">
        <v>13</v>
      </c>
      <c r="C5944" s="1" t="s">
        <v>290</v>
      </c>
      <c r="D5944" s="1" t="s">
        <v>86</v>
      </c>
      <c r="E5944" s="1" t="str">
        <f>+VLOOKUP(D5944,'[1]Exportar Hoja de Trabajo'!$B$2:$F$2549,2,0)</f>
        <v>PEREIRA - MATECAÑA</v>
      </c>
      <c r="F5944" s="1" t="s">
        <v>18</v>
      </c>
      <c r="G5944" s="1" t="s">
        <v>19</v>
      </c>
      <c r="H5944" s="1" t="s">
        <v>29</v>
      </c>
      <c r="I5944" s="5">
        <v>156</v>
      </c>
      <c r="J5944" s="1" t="s">
        <v>30</v>
      </c>
      <c r="K5944" s="1" t="s">
        <v>488</v>
      </c>
    </row>
    <row r="5945" spans="1:11" ht="13.5" thickBot="1">
      <c r="A5945" s="30">
        <v>45444</v>
      </c>
      <c r="B5945" s="1" t="s">
        <v>13</v>
      </c>
      <c r="C5945" s="1" t="s">
        <v>290</v>
      </c>
      <c r="D5945" s="1" t="s">
        <v>86</v>
      </c>
      <c r="E5945" s="1" t="str">
        <f>+VLOOKUP(D5945,'[1]Exportar Hoja de Trabajo'!$B$2:$F$2549,2,0)</f>
        <v>PEREIRA - MATECAÑA</v>
      </c>
      <c r="F5945" s="1" t="s">
        <v>23</v>
      </c>
      <c r="G5945" s="1" t="s">
        <v>24</v>
      </c>
      <c r="H5945" s="1" t="s">
        <v>29</v>
      </c>
      <c r="I5945" s="5">
        <v>544</v>
      </c>
      <c r="J5945" s="1" t="s">
        <v>46</v>
      </c>
      <c r="K5945" s="1" t="s">
        <v>47</v>
      </c>
    </row>
    <row r="5946" spans="1:11" ht="13.5" thickBot="1">
      <c r="A5946" s="30">
        <v>45444</v>
      </c>
      <c r="B5946" s="1" t="s">
        <v>13</v>
      </c>
      <c r="C5946" s="1" t="s">
        <v>290</v>
      </c>
      <c r="D5946" s="1" t="s">
        <v>86</v>
      </c>
      <c r="E5946" s="1" t="str">
        <f>+VLOOKUP(D5946,'[1]Exportar Hoja de Trabajo'!$B$2:$F$2549,2,0)</f>
        <v>PEREIRA - MATECAÑA</v>
      </c>
      <c r="F5946" s="1" t="s">
        <v>38</v>
      </c>
      <c r="G5946" s="1" t="s">
        <v>39</v>
      </c>
      <c r="H5946" s="1" t="s">
        <v>45</v>
      </c>
      <c r="I5946" s="5">
        <v>27</v>
      </c>
      <c r="J5946" s="1" t="s">
        <v>42</v>
      </c>
      <c r="K5946" s="1" t="s">
        <v>43</v>
      </c>
    </row>
    <row r="5947" spans="1:11" ht="13.5" thickBot="1">
      <c r="A5947" s="30">
        <v>45444</v>
      </c>
      <c r="B5947" s="1" t="s">
        <v>13</v>
      </c>
      <c r="C5947" s="1" t="s">
        <v>290</v>
      </c>
      <c r="D5947" s="1" t="s">
        <v>86</v>
      </c>
      <c r="E5947" s="1" t="str">
        <f>+VLOOKUP(D5947,'[1]Exportar Hoja de Trabajo'!$B$2:$F$2549,2,0)</f>
        <v>PEREIRA - MATECAÑA</v>
      </c>
      <c r="F5947" s="1" t="s">
        <v>38</v>
      </c>
      <c r="G5947" s="1" t="s">
        <v>39</v>
      </c>
      <c r="H5947" s="1" t="s">
        <v>29</v>
      </c>
      <c r="I5947" s="5">
        <v>83</v>
      </c>
      <c r="J5947" s="1" t="s">
        <v>46</v>
      </c>
      <c r="K5947" s="1" t="s">
        <v>47</v>
      </c>
    </row>
    <row r="5948" spans="1:11" ht="13.5" thickBot="1">
      <c r="A5948" s="30">
        <v>45444</v>
      </c>
      <c r="B5948" s="1" t="s">
        <v>13</v>
      </c>
      <c r="C5948" s="1" t="s">
        <v>290</v>
      </c>
      <c r="D5948" s="1" t="s">
        <v>86</v>
      </c>
      <c r="E5948" s="1" t="str">
        <f>+VLOOKUP(D5948,'[1]Exportar Hoja de Trabajo'!$B$2:$F$2549,2,0)</f>
        <v>PEREIRA - MATECAÑA</v>
      </c>
      <c r="F5948" s="1" t="s">
        <v>38</v>
      </c>
      <c r="G5948" s="1" t="s">
        <v>39</v>
      </c>
      <c r="H5948" s="1" t="s">
        <v>29</v>
      </c>
      <c r="I5948" s="5">
        <v>1</v>
      </c>
      <c r="J5948" s="1" t="s">
        <v>30</v>
      </c>
      <c r="K5948" s="1" t="s">
        <v>488</v>
      </c>
    </row>
    <row r="5949" spans="1:11" ht="13.5" thickBot="1">
      <c r="A5949" s="30">
        <v>45444</v>
      </c>
      <c r="B5949" s="1" t="s">
        <v>13</v>
      </c>
      <c r="C5949" s="1" t="s">
        <v>290</v>
      </c>
      <c r="D5949" s="1" t="s">
        <v>86</v>
      </c>
      <c r="E5949" s="1" t="str">
        <f>+VLOOKUP(D5949,'[1]Exportar Hoja de Trabajo'!$B$2:$F$2549,2,0)</f>
        <v>PEREIRA - MATECAÑA</v>
      </c>
      <c r="F5949" s="1" t="s">
        <v>40</v>
      </c>
      <c r="G5949" s="1" t="s">
        <v>41</v>
      </c>
      <c r="H5949" s="1" t="s">
        <v>29</v>
      </c>
      <c r="I5949" s="5">
        <v>252</v>
      </c>
      <c r="J5949" s="1" t="s">
        <v>30</v>
      </c>
      <c r="K5949" s="1" t="s">
        <v>488</v>
      </c>
    </row>
    <row r="5950" spans="1:11" ht="13.5" thickBot="1">
      <c r="A5950" s="30">
        <v>45444</v>
      </c>
      <c r="B5950" s="1" t="s">
        <v>13</v>
      </c>
      <c r="C5950" s="1" t="s">
        <v>290</v>
      </c>
      <c r="D5950" s="1" t="s">
        <v>87</v>
      </c>
      <c r="E5950" s="1" t="str">
        <f>+VLOOKUP(D5950,'[1]Exportar Hoja de Trabajo'!$B$2:$F$2549,2,0)</f>
        <v>PASTO - ANTONIO NARIQO</v>
      </c>
      <c r="F5950" s="1" t="s">
        <v>32</v>
      </c>
      <c r="G5950" s="1" t="s">
        <v>33</v>
      </c>
      <c r="H5950" s="1" t="s">
        <v>29</v>
      </c>
      <c r="I5950" s="5">
        <v>128</v>
      </c>
      <c r="J5950" s="1" t="s">
        <v>46</v>
      </c>
      <c r="K5950" s="1" t="s">
        <v>47</v>
      </c>
    </row>
    <row r="5951" spans="1:11" ht="13.5" thickBot="1">
      <c r="A5951" s="30">
        <v>45444</v>
      </c>
      <c r="B5951" s="1" t="s">
        <v>13</v>
      </c>
      <c r="C5951" s="1" t="s">
        <v>290</v>
      </c>
      <c r="D5951" s="1" t="s">
        <v>87</v>
      </c>
      <c r="E5951" s="1" t="str">
        <f>+VLOOKUP(D5951,'[1]Exportar Hoja de Trabajo'!$B$2:$F$2549,2,0)</f>
        <v>PASTO - ANTONIO NARIQO</v>
      </c>
      <c r="F5951" s="1" t="s">
        <v>59</v>
      </c>
      <c r="G5951" s="1" t="s">
        <v>60</v>
      </c>
      <c r="H5951" s="1" t="s">
        <v>29</v>
      </c>
      <c r="I5951" s="5">
        <v>54</v>
      </c>
      <c r="J5951" s="1" t="s">
        <v>30</v>
      </c>
      <c r="K5951" s="1" t="s">
        <v>488</v>
      </c>
    </row>
    <row r="5952" spans="1:11" ht="13.5" thickBot="1">
      <c r="A5952" s="30">
        <v>45444</v>
      </c>
      <c r="B5952" s="1" t="s">
        <v>13</v>
      </c>
      <c r="C5952" s="1" t="s">
        <v>290</v>
      </c>
      <c r="D5952" s="1" t="s">
        <v>88</v>
      </c>
      <c r="E5952" s="1" t="str">
        <f>+VLOOKUP(D5952,'[1]Exportar Hoja de Trabajo'!$B$2:$F$2549,2,0)</f>
        <v>ALMIRANTE PADILLA</v>
      </c>
      <c r="F5952" s="1" t="s">
        <v>32</v>
      </c>
      <c r="G5952" s="1" t="s">
        <v>33</v>
      </c>
      <c r="H5952" s="1" t="s">
        <v>29</v>
      </c>
      <c r="I5952" s="5">
        <v>120</v>
      </c>
      <c r="J5952" s="1" t="s">
        <v>46</v>
      </c>
      <c r="K5952" s="1" t="s">
        <v>47</v>
      </c>
    </row>
    <row r="5953" spans="1:11" ht="13.5" thickBot="1">
      <c r="A5953" s="30">
        <v>45444</v>
      </c>
      <c r="B5953" s="1" t="s">
        <v>13</v>
      </c>
      <c r="C5953" s="1" t="s">
        <v>290</v>
      </c>
      <c r="D5953" s="1" t="s">
        <v>88</v>
      </c>
      <c r="E5953" s="1" t="str">
        <f>+VLOOKUP(D5953,'[1]Exportar Hoja de Trabajo'!$B$2:$F$2549,2,0)</f>
        <v>ALMIRANTE PADILLA</v>
      </c>
      <c r="F5953" s="1" t="s">
        <v>32</v>
      </c>
      <c r="G5953" s="1" t="s">
        <v>33</v>
      </c>
      <c r="H5953" s="1" t="s">
        <v>29</v>
      </c>
      <c r="I5953" s="5">
        <v>51</v>
      </c>
      <c r="J5953" s="1" t="s">
        <v>30</v>
      </c>
      <c r="K5953" s="1" t="s">
        <v>488</v>
      </c>
    </row>
    <row r="5954" spans="1:11" ht="13.5" thickBot="1">
      <c r="A5954" s="30">
        <v>45444</v>
      </c>
      <c r="B5954" s="1" t="s">
        <v>13</v>
      </c>
      <c r="C5954" s="1" t="s">
        <v>290</v>
      </c>
      <c r="D5954" s="1" t="s">
        <v>88</v>
      </c>
      <c r="E5954" s="1" t="str">
        <f>+VLOOKUP(D5954,'[1]Exportar Hoja de Trabajo'!$B$2:$F$2549,2,0)</f>
        <v>ALMIRANTE PADILLA</v>
      </c>
      <c r="F5954" s="1" t="s">
        <v>40</v>
      </c>
      <c r="G5954" s="1" t="s">
        <v>41</v>
      </c>
      <c r="H5954" s="1" t="s">
        <v>29</v>
      </c>
      <c r="I5954" s="5">
        <v>115</v>
      </c>
      <c r="J5954" s="1" t="s">
        <v>30</v>
      </c>
      <c r="K5954" s="1" t="s">
        <v>488</v>
      </c>
    </row>
    <row r="5955" spans="1:11" ht="13.5" thickBot="1">
      <c r="A5955" s="30">
        <v>45444</v>
      </c>
      <c r="B5955" s="1" t="s">
        <v>13</v>
      </c>
      <c r="C5955" s="1" t="s">
        <v>290</v>
      </c>
      <c r="D5955" s="1" t="s">
        <v>89</v>
      </c>
      <c r="E5955" s="1" t="str">
        <f>+VLOOKUP(D5955,'[1]Exportar Hoja de Trabajo'!$B$2:$F$2549,2,0)</f>
        <v>SIMON BOLIVAR</v>
      </c>
      <c r="F5955" s="1" t="s">
        <v>23</v>
      </c>
      <c r="G5955" s="1" t="s">
        <v>24</v>
      </c>
      <c r="H5955" s="1" t="s">
        <v>45</v>
      </c>
      <c r="I5955" s="5">
        <v>26</v>
      </c>
      <c r="J5955" s="1" t="s">
        <v>46</v>
      </c>
      <c r="K5955" s="1" t="s">
        <v>47</v>
      </c>
    </row>
    <row r="5956" spans="1:11" ht="13.5" thickBot="1">
      <c r="A5956" s="30">
        <v>45444</v>
      </c>
      <c r="B5956" s="1" t="s">
        <v>13</v>
      </c>
      <c r="C5956" s="1" t="s">
        <v>290</v>
      </c>
      <c r="D5956" s="1" t="s">
        <v>89</v>
      </c>
      <c r="E5956" s="1" t="str">
        <f>+VLOOKUP(D5956,'[1]Exportar Hoja de Trabajo'!$B$2:$F$2549,2,0)</f>
        <v>SIMON BOLIVAR</v>
      </c>
      <c r="F5956" s="1" t="s">
        <v>23</v>
      </c>
      <c r="G5956" s="1" t="s">
        <v>24</v>
      </c>
      <c r="H5956" s="1" t="s">
        <v>29</v>
      </c>
      <c r="I5956" s="5">
        <v>264</v>
      </c>
      <c r="J5956" s="1" t="s">
        <v>30</v>
      </c>
      <c r="K5956" s="1" t="s">
        <v>488</v>
      </c>
    </row>
    <row r="5957" spans="1:11" ht="13.5" thickBot="1">
      <c r="A5957" s="30">
        <v>45444</v>
      </c>
      <c r="B5957" s="1" t="s">
        <v>13</v>
      </c>
      <c r="C5957" s="1" t="s">
        <v>290</v>
      </c>
      <c r="D5957" s="1" t="s">
        <v>89</v>
      </c>
      <c r="E5957" s="1" t="str">
        <f>+VLOOKUP(D5957,'[1]Exportar Hoja de Trabajo'!$B$2:$F$2549,2,0)</f>
        <v>SIMON BOLIVAR</v>
      </c>
      <c r="F5957" s="1" t="s">
        <v>27</v>
      </c>
      <c r="G5957" s="1" t="s">
        <v>28</v>
      </c>
      <c r="H5957" s="1" t="s">
        <v>45</v>
      </c>
      <c r="I5957" s="5">
        <v>26</v>
      </c>
      <c r="J5957" s="1" t="s">
        <v>46</v>
      </c>
      <c r="K5957" s="1" t="s">
        <v>47</v>
      </c>
    </row>
    <row r="5958" spans="1:11" ht="13.5" thickBot="1">
      <c r="A5958" s="30">
        <v>45444</v>
      </c>
      <c r="B5958" s="1" t="s">
        <v>13</v>
      </c>
      <c r="C5958" s="1" t="s">
        <v>290</v>
      </c>
      <c r="D5958" s="1" t="s">
        <v>89</v>
      </c>
      <c r="E5958" s="1" t="str">
        <f>+VLOOKUP(D5958,'[1]Exportar Hoja de Trabajo'!$B$2:$F$2549,2,0)</f>
        <v>SIMON BOLIVAR</v>
      </c>
      <c r="F5958" s="1" t="s">
        <v>38</v>
      </c>
      <c r="G5958" s="1" t="s">
        <v>39</v>
      </c>
      <c r="H5958" s="1" t="s">
        <v>29</v>
      </c>
      <c r="I5958" s="5">
        <v>5</v>
      </c>
      <c r="J5958" s="1" t="s">
        <v>46</v>
      </c>
      <c r="K5958" s="1" t="s">
        <v>47</v>
      </c>
    </row>
    <row r="5959" spans="1:11" ht="13.5" thickBot="1">
      <c r="A5959" s="30">
        <v>45444</v>
      </c>
      <c r="B5959" s="1" t="s">
        <v>186</v>
      </c>
      <c r="C5959" s="1" t="s">
        <v>297</v>
      </c>
      <c r="D5959" s="1" t="s">
        <v>5</v>
      </c>
      <c r="E5959" s="1" t="str">
        <f>+VLOOKUP(D5959,'[1]Exportar Hoja de Trabajo'!$B$2:$F$2549,2,0)</f>
        <v>BOGOTA - EL DORADO LUIS CARLOS GALAN SARMIENTO</v>
      </c>
      <c r="F5959" s="1" t="s">
        <v>6</v>
      </c>
      <c r="G5959" s="1" t="s">
        <v>283</v>
      </c>
      <c r="H5959" s="1" t="s">
        <v>156</v>
      </c>
      <c r="I5959" s="5">
        <v>1</v>
      </c>
      <c r="J5959" s="1" t="s">
        <v>21</v>
      </c>
      <c r="K5959" s="1" t="s">
        <v>22</v>
      </c>
    </row>
    <row r="5960" spans="1:11" ht="13.5" thickBot="1">
      <c r="A5960" s="30">
        <v>45444</v>
      </c>
      <c r="B5960" s="1" t="s">
        <v>186</v>
      </c>
      <c r="C5960" s="1" t="s">
        <v>297</v>
      </c>
      <c r="D5960" s="1" t="s">
        <v>5</v>
      </c>
      <c r="E5960" s="1" t="str">
        <f>+VLOOKUP(D5960,'[1]Exportar Hoja de Trabajo'!$B$2:$F$2549,2,0)</f>
        <v>BOGOTA - EL DORADO LUIS CARLOS GALAN SARMIENTO</v>
      </c>
      <c r="F5960" s="1" t="s">
        <v>23</v>
      </c>
      <c r="G5960" s="1" t="s">
        <v>24</v>
      </c>
      <c r="H5960" s="1" t="s">
        <v>52</v>
      </c>
      <c r="I5960" s="5">
        <v>3</v>
      </c>
      <c r="J5960" s="1" t="s">
        <v>111</v>
      </c>
      <c r="K5960" s="1" t="s">
        <v>256</v>
      </c>
    </row>
    <row r="5961" spans="1:11" ht="13.5" thickBot="1">
      <c r="A5961" s="30">
        <v>45444</v>
      </c>
      <c r="B5961" s="1" t="s">
        <v>186</v>
      </c>
      <c r="C5961" s="1" t="s">
        <v>297</v>
      </c>
      <c r="D5961" s="1" t="s">
        <v>5</v>
      </c>
      <c r="E5961" s="1" t="str">
        <f>+VLOOKUP(D5961,'[1]Exportar Hoja de Trabajo'!$B$2:$F$2549,2,0)</f>
        <v>BOGOTA - EL DORADO LUIS CARLOS GALAN SARMIENTO</v>
      </c>
      <c r="F5961" s="1" t="s">
        <v>6</v>
      </c>
      <c r="G5961" s="1" t="s">
        <v>283</v>
      </c>
      <c r="H5961" s="1" t="s">
        <v>7</v>
      </c>
      <c r="I5961" s="5">
        <v>19</v>
      </c>
      <c r="J5961" s="1" t="s">
        <v>189</v>
      </c>
      <c r="K5961" s="1" t="s">
        <v>190</v>
      </c>
    </row>
    <row r="5962" spans="1:11" ht="13.5" thickBot="1">
      <c r="A5962" s="30">
        <v>45444</v>
      </c>
      <c r="B5962" s="1" t="s">
        <v>186</v>
      </c>
      <c r="C5962" s="1" t="s">
        <v>297</v>
      </c>
      <c r="D5962" s="1" t="s">
        <v>5</v>
      </c>
      <c r="E5962" s="1" t="str">
        <f>+VLOOKUP(D5962,'[1]Exportar Hoja de Trabajo'!$B$2:$F$2549,2,0)</f>
        <v>BOGOTA - EL DORADO LUIS CARLOS GALAN SARMIENTO</v>
      </c>
      <c r="F5962" s="1" t="s">
        <v>18</v>
      </c>
      <c r="G5962" s="1" t="s">
        <v>19</v>
      </c>
      <c r="H5962" s="1" t="s">
        <v>7</v>
      </c>
      <c r="I5962" s="5">
        <v>1</v>
      </c>
      <c r="J5962" s="1" t="s">
        <v>189</v>
      </c>
      <c r="K5962" s="1" t="s">
        <v>190</v>
      </c>
    </row>
    <row r="5963" spans="1:11" ht="13.5" thickBot="1">
      <c r="A5963" s="30">
        <v>45444</v>
      </c>
      <c r="B5963" s="1" t="s">
        <v>186</v>
      </c>
      <c r="C5963" s="1" t="s">
        <v>297</v>
      </c>
      <c r="D5963" s="1" t="s">
        <v>5</v>
      </c>
      <c r="E5963" s="1" t="str">
        <f>+VLOOKUP(D5963,'[1]Exportar Hoja de Trabajo'!$B$2:$F$2549,2,0)</f>
        <v>BOGOTA - EL DORADO LUIS CARLOS GALAN SARMIENTO</v>
      </c>
      <c r="F5963" s="1" t="s">
        <v>23</v>
      </c>
      <c r="G5963" s="1" t="s">
        <v>24</v>
      </c>
      <c r="H5963" s="1" t="s">
        <v>193</v>
      </c>
      <c r="I5963" s="5">
        <v>1</v>
      </c>
      <c r="J5963" s="1" t="s">
        <v>225</v>
      </c>
      <c r="K5963" s="1" t="s">
        <v>226</v>
      </c>
    </row>
    <row r="5964" spans="1:11" ht="13.5" thickBot="1">
      <c r="A5964" s="30">
        <v>45444</v>
      </c>
      <c r="B5964" s="1" t="s">
        <v>112</v>
      </c>
      <c r="C5964" s="1" t="s">
        <v>293</v>
      </c>
      <c r="D5964" s="1" t="s">
        <v>113</v>
      </c>
      <c r="E5964" s="1" t="str">
        <f>+VLOOKUP(D5964,'[1]Exportar Hoja de Trabajo'!$B$2:$F$2549,2,0)</f>
        <v>BARRANCABERMEJA-YARIGUIES</v>
      </c>
      <c r="F5964" s="1" t="s">
        <v>59</v>
      </c>
      <c r="G5964" s="1" t="s">
        <v>60</v>
      </c>
      <c r="H5964" s="1" t="s">
        <v>29</v>
      </c>
      <c r="I5964" s="5">
        <v>55</v>
      </c>
      <c r="J5964" s="1" t="s">
        <v>117</v>
      </c>
      <c r="K5964" s="1" t="s">
        <v>47</v>
      </c>
    </row>
    <row r="5965" spans="1:11" ht="13.5" thickBot="1">
      <c r="A5965" s="30">
        <v>45444</v>
      </c>
      <c r="B5965" s="1" t="s">
        <v>112</v>
      </c>
      <c r="C5965" s="1" t="s">
        <v>293</v>
      </c>
      <c r="D5965" s="1" t="s">
        <v>113</v>
      </c>
      <c r="E5965" s="1" t="str">
        <f>+VLOOKUP(D5965,'[1]Exportar Hoja de Trabajo'!$B$2:$F$2549,2,0)</f>
        <v>BARRANCABERMEJA-YARIGUIES</v>
      </c>
      <c r="F5965" s="1" t="s">
        <v>40</v>
      </c>
      <c r="G5965" s="1" t="s">
        <v>41</v>
      </c>
      <c r="H5965" s="1" t="s">
        <v>45</v>
      </c>
      <c r="I5965" s="5">
        <v>1</v>
      </c>
      <c r="J5965" s="1" t="s">
        <v>46</v>
      </c>
      <c r="K5965" s="1" t="s">
        <v>47</v>
      </c>
    </row>
    <row r="5966" spans="1:11" ht="13.5" thickBot="1">
      <c r="A5966" s="30">
        <v>45444</v>
      </c>
      <c r="B5966" s="1" t="s">
        <v>112</v>
      </c>
      <c r="C5966" s="1" t="s">
        <v>293</v>
      </c>
      <c r="D5966" s="1" t="s">
        <v>113</v>
      </c>
      <c r="E5966" s="1" t="str">
        <f>+VLOOKUP(D5966,'[1]Exportar Hoja de Trabajo'!$B$2:$F$2549,2,0)</f>
        <v>BARRANCABERMEJA-YARIGUIES</v>
      </c>
      <c r="F5966" s="1" t="s">
        <v>59</v>
      </c>
      <c r="G5966" s="1" t="s">
        <v>60</v>
      </c>
      <c r="H5966" s="1" t="s">
        <v>45</v>
      </c>
      <c r="I5966" s="5">
        <v>1</v>
      </c>
      <c r="J5966" s="1" t="s">
        <v>46</v>
      </c>
      <c r="K5966" s="1" t="s">
        <v>47</v>
      </c>
    </row>
    <row r="5967" spans="1:11" ht="13.5" thickBot="1">
      <c r="A5967" s="30">
        <v>45444</v>
      </c>
      <c r="B5967" s="1" t="s">
        <v>112</v>
      </c>
      <c r="C5967" s="1" t="s">
        <v>293</v>
      </c>
      <c r="D5967" s="1" t="s">
        <v>73</v>
      </c>
      <c r="E5967" s="1" t="str">
        <f>+VLOOKUP(D5967,'[1]Exportar Hoja de Trabajo'!$B$2:$F$2549,2,0)</f>
        <v>EL YOPAL</v>
      </c>
      <c r="F5967" s="1" t="s">
        <v>32</v>
      </c>
      <c r="G5967" s="1" t="s">
        <v>33</v>
      </c>
      <c r="H5967" s="1" t="s">
        <v>29</v>
      </c>
      <c r="I5967" s="5">
        <v>47</v>
      </c>
      <c r="J5967" s="1" t="s">
        <v>46</v>
      </c>
      <c r="K5967" s="1" t="s">
        <v>47</v>
      </c>
    </row>
    <row r="5968" spans="1:11" ht="13.5" thickBot="1">
      <c r="A5968" s="30">
        <v>45444</v>
      </c>
      <c r="B5968" s="1" t="s">
        <v>112</v>
      </c>
      <c r="C5968" s="1" t="s">
        <v>293</v>
      </c>
      <c r="D5968" s="1" t="s">
        <v>73</v>
      </c>
      <c r="E5968" s="1" t="str">
        <f>+VLOOKUP(D5968,'[1]Exportar Hoja de Trabajo'!$B$2:$F$2549,2,0)</f>
        <v>EL YOPAL</v>
      </c>
      <c r="F5968" s="1" t="s">
        <v>27</v>
      </c>
      <c r="G5968" s="1" t="s">
        <v>28</v>
      </c>
      <c r="H5968" s="1" t="s">
        <v>29</v>
      </c>
      <c r="I5968" s="5">
        <v>47</v>
      </c>
      <c r="J5968" s="1" t="s">
        <v>46</v>
      </c>
      <c r="K5968" s="1" t="s">
        <v>47</v>
      </c>
    </row>
    <row r="5969" spans="1:11" ht="13.5" thickBot="1">
      <c r="A5969" s="30">
        <v>45444</v>
      </c>
      <c r="B5969" s="1" t="s">
        <v>112</v>
      </c>
      <c r="C5969" s="1" t="s">
        <v>293</v>
      </c>
      <c r="D5969" s="1" t="s">
        <v>119</v>
      </c>
      <c r="E5969" s="1" t="str">
        <f>+VLOOKUP(D5969,'[1]Exportar Hoja de Trabajo'!$B$2:$F$2549,2,0)</f>
        <v>ALFONSO LOPEZ PUMAREJO.</v>
      </c>
      <c r="F5969" s="1" t="s">
        <v>32</v>
      </c>
      <c r="G5969" s="1" t="s">
        <v>33</v>
      </c>
      <c r="H5969" s="1" t="s">
        <v>45</v>
      </c>
      <c r="I5969" s="5">
        <v>20</v>
      </c>
      <c r="J5969" s="1" t="s">
        <v>46</v>
      </c>
      <c r="K5969" s="1" t="s">
        <v>47</v>
      </c>
    </row>
    <row r="5970" spans="1:11" ht="13.5" thickBot="1">
      <c r="A5970" s="30">
        <v>45444</v>
      </c>
      <c r="B5970" s="1" t="s">
        <v>112</v>
      </c>
      <c r="C5970" s="1" t="s">
        <v>293</v>
      </c>
      <c r="D5970" s="1" t="s">
        <v>119</v>
      </c>
      <c r="E5970" s="1" t="str">
        <f>+VLOOKUP(D5970,'[1]Exportar Hoja de Trabajo'!$B$2:$F$2549,2,0)</f>
        <v>ALFONSO LOPEZ PUMAREJO.</v>
      </c>
      <c r="F5970" s="1" t="s">
        <v>27</v>
      </c>
      <c r="G5970" s="1" t="s">
        <v>28</v>
      </c>
      <c r="H5970" s="1" t="s">
        <v>120</v>
      </c>
      <c r="I5970" s="5">
        <v>21</v>
      </c>
      <c r="J5970" s="1" t="s">
        <v>115</v>
      </c>
      <c r="K5970" s="1" t="s">
        <v>116</v>
      </c>
    </row>
    <row r="5971" spans="1:11" ht="13.5" thickBot="1">
      <c r="A5971" s="30">
        <v>45444</v>
      </c>
      <c r="B5971" s="1" t="s">
        <v>112</v>
      </c>
      <c r="C5971" s="1" t="s">
        <v>293</v>
      </c>
      <c r="D5971" s="1" t="s">
        <v>122</v>
      </c>
      <c r="E5971" s="1" t="str">
        <f>+VLOOKUP(D5971,'[1]Exportar Hoja de Trabajo'!$B$2:$F$2549,2,0)</f>
        <v>VANGUARDIA</v>
      </c>
      <c r="F5971" s="1" t="s">
        <v>6</v>
      </c>
      <c r="G5971" s="1" t="s">
        <v>283</v>
      </c>
      <c r="H5971" s="1" t="s">
        <v>29</v>
      </c>
      <c r="I5971" s="5">
        <v>39</v>
      </c>
      <c r="J5971" s="1" t="s">
        <v>46</v>
      </c>
      <c r="K5971" s="1" t="s">
        <v>47</v>
      </c>
    </row>
    <row r="5972" spans="1:11" ht="13.5" thickBot="1">
      <c r="A5972" s="30">
        <v>45444</v>
      </c>
      <c r="B5972" s="1" t="s">
        <v>112</v>
      </c>
      <c r="C5972" s="1" t="s">
        <v>293</v>
      </c>
      <c r="D5972" s="1" t="s">
        <v>122</v>
      </c>
      <c r="E5972" s="1" t="str">
        <f>+VLOOKUP(D5972,'[1]Exportar Hoja de Trabajo'!$B$2:$F$2549,2,0)</f>
        <v>VANGUARDIA</v>
      </c>
      <c r="F5972" s="1" t="s">
        <v>38</v>
      </c>
      <c r="G5972" s="1" t="s">
        <v>39</v>
      </c>
      <c r="H5972" s="1" t="s">
        <v>114</v>
      </c>
      <c r="I5972" s="5">
        <v>14</v>
      </c>
      <c r="J5972" s="1" t="s">
        <v>57</v>
      </c>
      <c r="K5972" s="1" t="s">
        <v>58</v>
      </c>
    </row>
    <row r="5973" spans="1:11" ht="13.5" thickBot="1">
      <c r="A5973" s="30">
        <v>45444</v>
      </c>
      <c r="B5973" s="1" t="s">
        <v>139</v>
      </c>
      <c r="C5973" s="1" t="s">
        <v>291</v>
      </c>
      <c r="D5973" s="1" t="s">
        <v>140</v>
      </c>
      <c r="E5973" s="1" t="str">
        <f>+VLOOKUP(D5973,'[1]Exportar Hoja de Trabajo'!$B$2:$F$2549,2,0)</f>
        <v>MEDELLIN - OLAYA HERRERA</v>
      </c>
      <c r="F5973" s="1" t="s">
        <v>18</v>
      </c>
      <c r="G5973" s="1" t="s">
        <v>19</v>
      </c>
      <c r="H5973" s="1" t="s">
        <v>240</v>
      </c>
      <c r="I5973" s="5">
        <v>18</v>
      </c>
      <c r="J5973" s="1" t="s">
        <v>131</v>
      </c>
      <c r="K5973" s="1" t="s">
        <v>132</v>
      </c>
    </row>
    <row r="5974" spans="1:11" ht="13.5" thickBot="1">
      <c r="A5974" s="30">
        <v>45444</v>
      </c>
      <c r="B5974" s="1" t="s">
        <v>153</v>
      </c>
      <c r="C5974" s="1" t="s">
        <v>292</v>
      </c>
      <c r="D5974" s="1" t="s">
        <v>5</v>
      </c>
      <c r="E5974" s="1" t="str">
        <f>+VLOOKUP(D5974,'[1]Exportar Hoja de Trabajo'!$B$2:$F$2549,2,0)</f>
        <v>BOGOTA - EL DORADO LUIS CARLOS GALAN SARMIENTO</v>
      </c>
      <c r="F5974" s="1" t="s">
        <v>18</v>
      </c>
      <c r="G5974" s="1" t="s">
        <v>19</v>
      </c>
      <c r="H5974" s="1" t="s">
        <v>29</v>
      </c>
      <c r="I5974" s="5">
        <v>10</v>
      </c>
      <c r="J5974" s="1" t="s">
        <v>30</v>
      </c>
      <c r="K5974" s="1" t="s">
        <v>488</v>
      </c>
    </row>
    <row r="5975" spans="1:11" ht="13.5" thickBot="1">
      <c r="A5975" s="30">
        <v>45444</v>
      </c>
      <c r="B5975" s="1" t="s">
        <v>153</v>
      </c>
      <c r="C5975" s="1" t="s">
        <v>292</v>
      </c>
      <c r="D5975" s="1" t="s">
        <v>5</v>
      </c>
      <c r="E5975" s="1" t="str">
        <f>+VLOOKUP(D5975,'[1]Exportar Hoja de Trabajo'!$B$2:$F$2549,2,0)</f>
        <v>BOGOTA - EL DORADO LUIS CARLOS GALAN SARMIENTO</v>
      </c>
      <c r="F5975" s="1" t="s">
        <v>6</v>
      </c>
      <c r="G5975" s="1" t="s">
        <v>283</v>
      </c>
      <c r="H5975" s="1" t="s">
        <v>29</v>
      </c>
      <c r="I5975" s="5">
        <v>45</v>
      </c>
      <c r="J5975" s="1" t="s">
        <v>30</v>
      </c>
      <c r="K5975" s="1" t="s">
        <v>488</v>
      </c>
    </row>
    <row r="5976" spans="1:11" ht="13.5" thickBot="1">
      <c r="A5976" s="30">
        <v>45444</v>
      </c>
      <c r="B5976" s="1" t="s">
        <v>153</v>
      </c>
      <c r="C5976" s="1" t="s">
        <v>292</v>
      </c>
      <c r="D5976" s="1" t="s">
        <v>5</v>
      </c>
      <c r="E5976" s="1" t="str">
        <f>+VLOOKUP(D5976,'[1]Exportar Hoja de Trabajo'!$B$2:$F$2549,2,0)</f>
        <v>BOGOTA - EL DORADO LUIS CARLOS GALAN SARMIENTO</v>
      </c>
      <c r="F5976" s="1" t="s">
        <v>38</v>
      </c>
      <c r="G5976" s="1" t="s">
        <v>39</v>
      </c>
      <c r="H5976" s="1" t="s">
        <v>120</v>
      </c>
      <c r="I5976" s="5">
        <v>61</v>
      </c>
      <c r="J5976" s="1" t="s">
        <v>57</v>
      </c>
      <c r="K5976" s="1" t="s">
        <v>58</v>
      </c>
    </row>
    <row r="5977" spans="1:11" ht="13.5" thickBot="1">
      <c r="A5977" s="30">
        <v>45444</v>
      </c>
      <c r="B5977" s="1" t="s">
        <v>153</v>
      </c>
      <c r="C5977" s="1" t="s">
        <v>292</v>
      </c>
      <c r="D5977" s="1" t="s">
        <v>76</v>
      </c>
      <c r="E5977" s="1" t="str">
        <f>+VLOOKUP(D5977,'[1]Exportar Hoja de Trabajo'!$B$2:$F$2549,2,0)</f>
        <v>RIONEGRO - JOSE M. CORDOVA</v>
      </c>
      <c r="F5977" s="1" t="s">
        <v>23</v>
      </c>
      <c r="G5977" s="1" t="s">
        <v>24</v>
      </c>
      <c r="H5977" s="1" t="s">
        <v>120</v>
      </c>
      <c r="I5977" s="5">
        <v>2</v>
      </c>
      <c r="J5977" s="1" t="s">
        <v>57</v>
      </c>
      <c r="K5977" s="1" t="s">
        <v>58</v>
      </c>
    </row>
    <row r="5978" spans="1:11" ht="13.5" thickBot="1">
      <c r="A5978" s="30">
        <v>45444</v>
      </c>
      <c r="B5978" s="1" t="s">
        <v>153</v>
      </c>
      <c r="C5978" s="1" t="s">
        <v>292</v>
      </c>
      <c r="D5978" s="1" t="s">
        <v>76</v>
      </c>
      <c r="E5978" s="1" t="str">
        <f>+VLOOKUP(D5978,'[1]Exportar Hoja de Trabajo'!$B$2:$F$2549,2,0)</f>
        <v>RIONEGRO - JOSE M. CORDOVA</v>
      </c>
      <c r="F5978" s="1" t="s">
        <v>40</v>
      </c>
      <c r="G5978" s="1" t="s">
        <v>41</v>
      </c>
      <c r="H5978" s="1" t="s">
        <v>120</v>
      </c>
      <c r="I5978" s="5">
        <v>4</v>
      </c>
      <c r="J5978" s="1" t="s">
        <v>57</v>
      </c>
      <c r="K5978" s="1" t="s">
        <v>58</v>
      </c>
    </row>
    <row r="5979" spans="1:11" ht="13.5" thickBot="1">
      <c r="A5979" s="30">
        <v>45444</v>
      </c>
      <c r="B5979" s="1" t="s">
        <v>153</v>
      </c>
      <c r="C5979" s="1" t="s">
        <v>292</v>
      </c>
      <c r="D5979" s="1" t="s">
        <v>76</v>
      </c>
      <c r="E5979" s="1" t="str">
        <f>+VLOOKUP(D5979,'[1]Exportar Hoja de Trabajo'!$B$2:$F$2549,2,0)</f>
        <v>RIONEGRO - JOSE M. CORDOVA</v>
      </c>
      <c r="F5979" s="1" t="s">
        <v>6</v>
      </c>
      <c r="G5979" s="1" t="s">
        <v>283</v>
      </c>
      <c r="H5979" s="1" t="s">
        <v>120</v>
      </c>
      <c r="I5979" s="5">
        <v>7</v>
      </c>
      <c r="J5979" s="1" t="s">
        <v>115</v>
      </c>
      <c r="K5979" s="1" t="s">
        <v>116</v>
      </c>
    </row>
    <row r="5980" spans="1:11" ht="13.5" thickBot="1">
      <c r="A5980" s="30">
        <v>45444</v>
      </c>
      <c r="B5980" s="1" t="s">
        <v>153</v>
      </c>
      <c r="C5980" s="1" t="s">
        <v>292</v>
      </c>
      <c r="D5980" s="1" t="s">
        <v>212</v>
      </c>
      <c r="E5980" s="1" t="str">
        <f>+VLOOKUP(D5980,'[1]Exportar Hoja de Trabajo'!$B$2:$F$2549,2,0)</f>
        <v>QUIBDO - EL CARAÑO</v>
      </c>
      <c r="F5980" s="1" t="s">
        <v>40</v>
      </c>
      <c r="G5980" s="1" t="s">
        <v>41</v>
      </c>
      <c r="H5980" s="1" t="s">
        <v>114</v>
      </c>
      <c r="I5980" s="5">
        <v>6</v>
      </c>
      <c r="J5980" s="1" t="s">
        <v>115</v>
      </c>
      <c r="K5980" s="1" t="s">
        <v>116</v>
      </c>
    </row>
    <row r="5981" spans="1:11" ht="13.5" thickBot="1">
      <c r="A5981" s="30">
        <v>45444</v>
      </c>
      <c r="B5981" s="1" t="s">
        <v>146</v>
      </c>
      <c r="C5981" s="1" t="s">
        <v>148</v>
      </c>
      <c r="D5981" s="1" t="s">
        <v>5</v>
      </c>
      <c r="E5981" s="1" t="str">
        <f>+VLOOKUP(D5981,'[1]Exportar Hoja de Trabajo'!$B$2:$F$2549,2,0)</f>
        <v>BOGOTA - EL DORADO LUIS CARLOS GALAN SARMIENTO</v>
      </c>
      <c r="F5981" s="1" t="s">
        <v>32</v>
      </c>
      <c r="G5981" s="1" t="s">
        <v>33</v>
      </c>
      <c r="H5981" s="1" t="s">
        <v>135</v>
      </c>
      <c r="I5981" s="5">
        <v>8</v>
      </c>
      <c r="J5981" s="1" t="s">
        <v>146</v>
      </c>
      <c r="K5981" s="1" t="s">
        <v>148</v>
      </c>
    </row>
    <row r="5982" spans="1:11" ht="13.5" thickBot="1">
      <c r="A5982" s="30">
        <v>45444</v>
      </c>
      <c r="B5982" s="1" t="s">
        <v>162</v>
      </c>
      <c r="C5982" s="1" t="s">
        <v>299</v>
      </c>
      <c r="D5982" s="1" t="s">
        <v>76</v>
      </c>
      <c r="E5982" s="1" t="str">
        <f>+VLOOKUP(D5982,'[1]Exportar Hoja de Trabajo'!$B$2:$F$2549,2,0)</f>
        <v>RIONEGRO - JOSE M. CORDOVA</v>
      </c>
      <c r="F5982" s="1" t="s">
        <v>18</v>
      </c>
      <c r="G5982" s="1" t="s">
        <v>19</v>
      </c>
      <c r="H5982" s="1" t="s">
        <v>150</v>
      </c>
      <c r="I5982" s="5">
        <v>4</v>
      </c>
      <c r="J5982" s="1" t="s">
        <v>131</v>
      </c>
      <c r="K5982" s="1" t="s">
        <v>132</v>
      </c>
    </row>
    <row r="5983" spans="1:11" ht="13.5" thickBot="1">
      <c r="A5983" s="30">
        <v>45444</v>
      </c>
      <c r="B5983" s="1" t="s">
        <v>162</v>
      </c>
      <c r="C5983" s="1" t="s">
        <v>299</v>
      </c>
      <c r="D5983" s="1" t="s">
        <v>76</v>
      </c>
      <c r="E5983" s="1" t="str">
        <f>+VLOOKUP(D5983,'[1]Exportar Hoja de Trabajo'!$B$2:$F$2549,2,0)</f>
        <v>RIONEGRO - JOSE M. CORDOVA</v>
      </c>
      <c r="F5983" s="1" t="s">
        <v>32</v>
      </c>
      <c r="G5983" s="1" t="s">
        <v>33</v>
      </c>
      <c r="H5983" s="1" t="s">
        <v>130</v>
      </c>
      <c r="I5983" s="5">
        <v>2</v>
      </c>
      <c r="J5983" s="1" t="s">
        <v>131</v>
      </c>
      <c r="K5983" s="1" t="s">
        <v>132</v>
      </c>
    </row>
    <row r="5984" spans="1:11" ht="13.5" thickBot="1">
      <c r="A5984" s="30">
        <v>45444</v>
      </c>
      <c r="B5984" s="1" t="s">
        <v>162</v>
      </c>
      <c r="C5984" s="1" t="s">
        <v>299</v>
      </c>
      <c r="D5984" s="1" t="s">
        <v>76</v>
      </c>
      <c r="E5984" s="1" t="str">
        <f>+VLOOKUP(D5984,'[1]Exportar Hoja de Trabajo'!$B$2:$F$2549,2,0)</f>
        <v>RIONEGRO - JOSE M. CORDOVA</v>
      </c>
      <c r="F5984" s="1" t="s">
        <v>18</v>
      </c>
      <c r="G5984" s="1" t="s">
        <v>19</v>
      </c>
      <c r="H5984" s="1" t="s">
        <v>137</v>
      </c>
      <c r="I5984" s="5">
        <v>4</v>
      </c>
      <c r="J5984" s="1" t="s">
        <v>131</v>
      </c>
      <c r="K5984" s="1" t="s">
        <v>132</v>
      </c>
    </row>
    <row r="5985" spans="1:11" ht="13.5" thickBot="1">
      <c r="A5985" s="30">
        <v>45444</v>
      </c>
      <c r="B5985" s="1" t="s">
        <v>162</v>
      </c>
      <c r="C5985" s="1" t="s">
        <v>299</v>
      </c>
      <c r="D5985" s="1" t="s">
        <v>76</v>
      </c>
      <c r="E5985" s="1" t="str">
        <f>+VLOOKUP(D5985,'[1]Exportar Hoja de Trabajo'!$B$2:$F$2549,2,0)</f>
        <v>RIONEGRO - JOSE M. CORDOVA</v>
      </c>
      <c r="F5985" s="1" t="s">
        <v>59</v>
      </c>
      <c r="G5985" s="1" t="s">
        <v>60</v>
      </c>
      <c r="H5985" s="1" t="s">
        <v>171</v>
      </c>
      <c r="I5985" s="5">
        <v>1</v>
      </c>
      <c r="J5985" s="1" t="s">
        <v>131</v>
      </c>
      <c r="K5985" s="1" t="s">
        <v>132</v>
      </c>
    </row>
    <row r="5986" spans="1:11" ht="13.5" thickBot="1">
      <c r="A5986" s="30">
        <v>45444</v>
      </c>
      <c r="B5986" s="1" t="s">
        <v>162</v>
      </c>
      <c r="C5986" s="1" t="s">
        <v>299</v>
      </c>
      <c r="D5986" s="1" t="s">
        <v>76</v>
      </c>
      <c r="E5986" s="1" t="str">
        <f>+VLOOKUP(D5986,'[1]Exportar Hoja de Trabajo'!$B$2:$F$2549,2,0)</f>
        <v>RIONEGRO - JOSE M. CORDOVA</v>
      </c>
      <c r="F5986" s="1" t="s">
        <v>59</v>
      </c>
      <c r="G5986" s="1" t="s">
        <v>60</v>
      </c>
      <c r="H5986" s="1" t="s">
        <v>218</v>
      </c>
      <c r="I5986" s="5">
        <v>1</v>
      </c>
      <c r="J5986" s="1" t="s">
        <v>131</v>
      </c>
      <c r="K5986" s="1" t="s">
        <v>132</v>
      </c>
    </row>
    <row r="5987" spans="1:11" ht="13.5" thickBot="1">
      <c r="A5987" s="30">
        <v>45444</v>
      </c>
      <c r="B5987" s="1" t="s">
        <v>162</v>
      </c>
      <c r="C5987" s="1" t="s">
        <v>299</v>
      </c>
      <c r="D5987" s="1" t="s">
        <v>76</v>
      </c>
      <c r="E5987" s="1" t="str">
        <f>+VLOOKUP(D5987,'[1]Exportar Hoja de Trabajo'!$B$2:$F$2549,2,0)</f>
        <v>RIONEGRO - JOSE M. CORDOVA</v>
      </c>
      <c r="F5987" s="1" t="s">
        <v>32</v>
      </c>
      <c r="G5987" s="1" t="s">
        <v>33</v>
      </c>
      <c r="H5987" s="1" t="s">
        <v>170</v>
      </c>
      <c r="I5987" s="5">
        <v>1</v>
      </c>
      <c r="J5987" s="1" t="s">
        <v>131</v>
      </c>
      <c r="K5987" s="1" t="s">
        <v>132</v>
      </c>
    </row>
    <row r="5988" spans="1:11" ht="13.5" thickBot="1">
      <c r="A5988" s="30">
        <v>45444</v>
      </c>
      <c r="B5988" s="1" t="s">
        <v>162</v>
      </c>
      <c r="C5988" s="1" t="s">
        <v>299</v>
      </c>
      <c r="D5988" s="1" t="s">
        <v>76</v>
      </c>
      <c r="E5988" s="1" t="str">
        <f>+VLOOKUP(D5988,'[1]Exportar Hoja de Trabajo'!$B$2:$F$2549,2,0)</f>
        <v>RIONEGRO - JOSE M. CORDOVA</v>
      </c>
      <c r="F5988" s="1" t="s">
        <v>59</v>
      </c>
      <c r="G5988" s="1" t="s">
        <v>60</v>
      </c>
      <c r="H5988" s="1" t="s">
        <v>220</v>
      </c>
      <c r="I5988" s="5">
        <v>2</v>
      </c>
      <c r="J5988" s="1" t="s">
        <v>131</v>
      </c>
      <c r="K5988" s="1" t="s">
        <v>132</v>
      </c>
    </row>
    <row r="5989" spans="1:11" ht="13.5" thickBot="1">
      <c r="A5989" s="30">
        <v>45444</v>
      </c>
      <c r="B5989" s="1" t="s">
        <v>13</v>
      </c>
      <c r="C5989" s="1" t="s">
        <v>290</v>
      </c>
      <c r="D5989" s="1" t="s">
        <v>14</v>
      </c>
      <c r="E5989" s="1" t="str">
        <f>+VLOOKUP(D5989,'[1]Exportar Hoja de Trabajo'!$B$2:$F$2549,2,0)</f>
        <v>SAN ANDRES-GUSTAVO ROJAS PINILLA</v>
      </c>
      <c r="F5989" s="1" t="s">
        <v>6</v>
      </c>
      <c r="G5989" s="1" t="s">
        <v>283</v>
      </c>
      <c r="H5989" s="1" t="s">
        <v>15</v>
      </c>
      <c r="I5989" s="5">
        <v>163</v>
      </c>
      <c r="J5989" s="1" t="s">
        <v>16</v>
      </c>
      <c r="K5989" s="1" t="s">
        <v>17</v>
      </c>
    </row>
    <row r="5990" spans="1:11" ht="13.5" thickBot="1">
      <c r="A5990" s="30">
        <v>45444</v>
      </c>
      <c r="B5990" s="1" t="s">
        <v>13</v>
      </c>
      <c r="C5990" s="1" t="s">
        <v>290</v>
      </c>
      <c r="D5990" s="1" t="s">
        <v>14</v>
      </c>
      <c r="E5990" s="1" t="str">
        <f>+VLOOKUP(D5990,'[1]Exportar Hoja de Trabajo'!$B$2:$F$2549,2,0)</f>
        <v>SAN ANDRES-GUSTAVO ROJAS PINILLA</v>
      </c>
      <c r="F5990" s="1" t="s">
        <v>18</v>
      </c>
      <c r="G5990" s="1" t="s">
        <v>19</v>
      </c>
      <c r="H5990" s="1" t="s">
        <v>45</v>
      </c>
      <c r="I5990" s="5">
        <v>1</v>
      </c>
      <c r="J5990" s="1" t="s">
        <v>30</v>
      </c>
      <c r="K5990" s="1" t="s">
        <v>488</v>
      </c>
    </row>
    <row r="5991" spans="1:11" ht="13.5" thickBot="1">
      <c r="A5991" s="30">
        <v>45444</v>
      </c>
      <c r="B5991" s="1" t="s">
        <v>13</v>
      </c>
      <c r="C5991" s="1" t="s">
        <v>290</v>
      </c>
      <c r="D5991" s="1" t="s">
        <v>14</v>
      </c>
      <c r="E5991" s="1" t="str">
        <f>+VLOOKUP(D5991,'[1]Exportar Hoja de Trabajo'!$B$2:$F$2549,2,0)</f>
        <v>SAN ANDRES-GUSTAVO ROJAS PINILLA</v>
      </c>
      <c r="F5991" s="1" t="s">
        <v>18</v>
      </c>
      <c r="G5991" s="1" t="s">
        <v>19</v>
      </c>
      <c r="H5991" s="1" t="s">
        <v>49</v>
      </c>
      <c r="I5991" s="5">
        <v>3</v>
      </c>
      <c r="J5991" s="1" t="s">
        <v>50</v>
      </c>
      <c r="K5991" s="1" t="s">
        <v>51</v>
      </c>
    </row>
    <row r="5992" spans="1:11" ht="13.5" thickBot="1">
      <c r="A5992" s="30">
        <v>45444</v>
      </c>
      <c r="B5992" s="1" t="s">
        <v>13</v>
      </c>
      <c r="C5992" s="1" t="s">
        <v>290</v>
      </c>
      <c r="D5992" s="1" t="s">
        <v>14</v>
      </c>
      <c r="E5992" s="1" t="str">
        <f>+VLOOKUP(D5992,'[1]Exportar Hoja de Trabajo'!$B$2:$F$2549,2,0)</f>
        <v>SAN ANDRES-GUSTAVO ROJAS PINILLA</v>
      </c>
      <c r="F5992" s="1" t="s">
        <v>18</v>
      </c>
      <c r="G5992" s="1" t="s">
        <v>19</v>
      </c>
      <c r="H5992" s="1" t="s">
        <v>15</v>
      </c>
      <c r="I5992" s="5">
        <v>41</v>
      </c>
      <c r="J5992" s="1" t="s">
        <v>16</v>
      </c>
      <c r="K5992" s="1" t="s">
        <v>17</v>
      </c>
    </row>
    <row r="5993" spans="1:11" ht="13.5" thickBot="1">
      <c r="A5993" s="30">
        <v>45444</v>
      </c>
      <c r="B5993" s="1" t="s">
        <v>13</v>
      </c>
      <c r="C5993" s="1" t="s">
        <v>290</v>
      </c>
      <c r="D5993" s="1" t="s">
        <v>14</v>
      </c>
      <c r="E5993" s="1" t="str">
        <f>+VLOOKUP(D5993,'[1]Exportar Hoja de Trabajo'!$B$2:$F$2549,2,0)</f>
        <v>SAN ANDRES-GUSTAVO ROJAS PINILLA</v>
      </c>
      <c r="F5993" s="1" t="s">
        <v>40</v>
      </c>
      <c r="G5993" s="1" t="s">
        <v>41</v>
      </c>
      <c r="H5993" s="1" t="s">
        <v>45</v>
      </c>
      <c r="I5993" s="5">
        <v>3</v>
      </c>
      <c r="J5993" s="1" t="s">
        <v>30</v>
      </c>
      <c r="K5993" s="1" t="s">
        <v>488</v>
      </c>
    </row>
    <row r="5994" spans="1:11" ht="13.5" thickBot="1">
      <c r="A5994" s="30">
        <v>45444</v>
      </c>
      <c r="B5994" s="1" t="s">
        <v>13</v>
      </c>
      <c r="C5994" s="1" t="s">
        <v>290</v>
      </c>
      <c r="D5994" s="1" t="s">
        <v>14</v>
      </c>
      <c r="E5994" s="1" t="str">
        <f>+VLOOKUP(D5994,'[1]Exportar Hoja de Trabajo'!$B$2:$F$2549,2,0)</f>
        <v>SAN ANDRES-GUSTAVO ROJAS PINILLA</v>
      </c>
      <c r="F5994" s="1" t="s">
        <v>40</v>
      </c>
      <c r="G5994" s="1" t="s">
        <v>41</v>
      </c>
      <c r="H5994" s="1" t="s">
        <v>52</v>
      </c>
      <c r="I5994" s="5">
        <v>2</v>
      </c>
      <c r="J5994" s="1" t="s">
        <v>175</v>
      </c>
      <c r="K5994" s="1" t="s">
        <v>176</v>
      </c>
    </row>
    <row r="5995" spans="1:11" ht="13.5" thickBot="1">
      <c r="A5995" s="30">
        <v>45444</v>
      </c>
      <c r="B5995" s="1" t="s">
        <v>13</v>
      </c>
      <c r="C5995" s="1" t="s">
        <v>290</v>
      </c>
      <c r="D5995" s="1" t="s">
        <v>31</v>
      </c>
      <c r="E5995" s="1" t="str">
        <f>+VLOOKUP(D5995,'[1]Exportar Hoja de Trabajo'!$B$2:$F$2549,2,0)</f>
        <v>EL EDEN</v>
      </c>
      <c r="F5995" s="1" t="s">
        <v>18</v>
      </c>
      <c r="G5995" s="1" t="s">
        <v>19</v>
      </c>
      <c r="H5995" s="1" t="s">
        <v>29</v>
      </c>
      <c r="I5995" s="5">
        <v>30</v>
      </c>
      <c r="J5995" s="1" t="s">
        <v>30</v>
      </c>
      <c r="K5995" s="1" t="s">
        <v>488</v>
      </c>
    </row>
    <row r="5996" spans="1:11" ht="13.5" thickBot="1">
      <c r="A5996" s="30">
        <v>45444</v>
      </c>
      <c r="B5996" s="1" t="s">
        <v>13</v>
      </c>
      <c r="C5996" s="1" t="s">
        <v>290</v>
      </c>
      <c r="D5996" s="1" t="s">
        <v>31</v>
      </c>
      <c r="E5996" s="1" t="str">
        <f>+VLOOKUP(D5996,'[1]Exportar Hoja de Trabajo'!$B$2:$F$2549,2,0)</f>
        <v>EL EDEN</v>
      </c>
      <c r="F5996" s="1" t="s">
        <v>18</v>
      </c>
      <c r="G5996" s="1" t="s">
        <v>19</v>
      </c>
      <c r="H5996" s="1" t="s">
        <v>29</v>
      </c>
      <c r="I5996" s="5">
        <v>13</v>
      </c>
      <c r="J5996" s="1" t="s">
        <v>34</v>
      </c>
      <c r="K5996" s="1" t="s">
        <v>35</v>
      </c>
    </row>
    <row r="5997" spans="1:11" ht="13.5" thickBot="1">
      <c r="A5997" s="30">
        <v>45444</v>
      </c>
      <c r="B5997" s="1" t="s">
        <v>13</v>
      </c>
      <c r="C5997" s="1" t="s">
        <v>290</v>
      </c>
      <c r="D5997" s="1" t="s">
        <v>31</v>
      </c>
      <c r="E5997" s="1" t="str">
        <f>+VLOOKUP(D5997,'[1]Exportar Hoja de Trabajo'!$B$2:$F$2549,2,0)</f>
        <v>EL EDEN</v>
      </c>
      <c r="F5997" s="1" t="s">
        <v>40</v>
      </c>
      <c r="G5997" s="1" t="s">
        <v>41</v>
      </c>
      <c r="H5997" s="1" t="s">
        <v>29</v>
      </c>
      <c r="I5997" s="5">
        <v>288</v>
      </c>
      <c r="J5997" s="1" t="s">
        <v>46</v>
      </c>
      <c r="K5997" s="1" t="s">
        <v>47</v>
      </c>
    </row>
    <row r="5998" spans="1:11" ht="13.5" thickBot="1">
      <c r="A5998" s="30">
        <v>45444</v>
      </c>
      <c r="B5998" s="1" t="s">
        <v>13</v>
      </c>
      <c r="C5998" s="1" t="s">
        <v>290</v>
      </c>
      <c r="D5998" s="1" t="s">
        <v>37</v>
      </c>
      <c r="E5998" s="1" t="str">
        <f>+VLOOKUP(D5998,'[1]Exportar Hoja de Trabajo'!$B$2:$F$2549,2,0)</f>
        <v>BARRANQUILLA-E. CORTISSOZ</v>
      </c>
      <c r="F5998" s="1" t="s">
        <v>6</v>
      </c>
      <c r="G5998" s="1" t="s">
        <v>283</v>
      </c>
      <c r="H5998" s="1" t="s">
        <v>67</v>
      </c>
      <c r="I5998" s="5">
        <v>2</v>
      </c>
      <c r="J5998" s="1" t="s">
        <v>68</v>
      </c>
      <c r="K5998" s="1" t="s">
        <v>69</v>
      </c>
    </row>
    <row r="5999" spans="1:11" ht="13.5" thickBot="1">
      <c r="A5999" s="30">
        <v>45444</v>
      </c>
      <c r="B5999" s="1" t="s">
        <v>13</v>
      </c>
      <c r="C5999" s="1" t="s">
        <v>290</v>
      </c>
      <c r="D5999" s="1" t="s">
        <v>37</v>
      </c>
      <c r="E5999" s="1" t="str">
        <f>+VLOOKUP(D5999,'[1]Exportar Hoja de Trabajo'!$B$2:$F$2549,2,0)</f>
        <v>BARRANQUILLA-E. CORTISSOZ</v>
      </c>
      <c r="F5999" s="1" t="s">
        <v>18</v>
      </c>
      <c r="G5999" s="1" t="s">
        <v>19</v>
      </c>
      <c r="H5999" s="1" t="s">
        <v>29</v>
      </c>
      <c r="I5999" s="5">
        <v>30</v>
      </c>
      <c r="J5999" s="1" t="s">
        <v>34</v>
      </c>
      <c r="K5999" s="1" t="s">
        <v>35</v>
      </c>
    </row>
    <row r="6000" spans="1:11" ht="13.5" thickBot="1">
      <c r="A6000" s="30">
        <v>45444</v>
      </c>
      <c r="B6000" s="1" t="s">
        <v>13</v>
      </c>
      <c r="C6000" s="1" t="s">
        <v>290</v>
      </c>
      <c r="D6000" s="1" t="s">
        <v>37</v>
      </c>
      <c r="E6000" s="1" t="str">
        <f>+VLOOKUP(D6000,'[1]Exportar Hoja de Trabajo'!$B$2:$F$2549,2,0)</f>
        <v>BARRANQUILLA-E. CORTISSOZ</v>
      </c>
      <c r="F6000" s="1" t="s">
        <v>38</v>
      </c>
      <c r="G6000" s="1" t="s">
        <v>39</v>
      </c>
      <c r="H6000" s="1" t="s">
        <v>29</v>
      </c>
      <c r="I6000" s="5">
        <v>1</v>
      </c>
      <c r="J6000" s="1" t="s">
        <v>30</v>
      </c>
      <c r="K6000" s="1" t="s">
        <v>488</v>
      </c>
    </row>
    <row r="6001" spans="1:11" ht="13.5" thickBot="1">
      <c r="A6001" s="30">
        <v>45444</v>
      </c>
      <c r="B6001" s="1" t="s">
        <v>13</v>
      </c>
      <c r="C6001" s="1" t="s">
        <v>290</v>
      </c>
      <c r="D6001" s="1" t="s">
        <v>44</v>
      </c>
      <c r="E6001" s="1" t="str">
        <f>+VLOOKUP(D6001,'[1]Exportar Hoja de Trabajo'!$B$2:$F$2549,2,0)</f>
        <v>BUCARAMANGA - PALONEGRO</v>
      </c>
      <c r="F6001" s="1" t="s">
        <v>32</v>
      </c>
      <c r="G6001" s="1" t="s">
        <v>33</v>
      </c>
      <c r="H6001" s="1" t="s">
        <v>15</v>
      </c>
      <c r="I6001" s="5">
        <v>13</v>
      </c>
      <c r="J6001" s="1" t="s">
        <v>25</v>
      </c>
      <c r="K6001" s="1" t="s">
        <v>26</v>
      </c>
    </row>
    <row r="6002" spans="1:11" ht="13.5" thickBot="1">
      <c r="A6002" s="30">
        <v>45444</v>
      </c>
      <c r="B6002" s="1" t="s">
        <v>13</v>
      </c>
      <c r="C6002" s="1" t="s">
        <v>290</v>
      </c>
      <c r="D6002" s="1" t="s">
        <v>48</v>
      </c>
      <c r="E6002" s="1" t="str">
        <f>+VLOOKUP(D6002,'[1]Exportar Hoja de Trabajo'!$B$2:$F$2549,2,0)</f>
        <v>CALI - ALFONSO BONILLA ARAGON</v>
      </c>
      <c r="F6002" s="1" t="s">
        <v>32</v>
      </c>
      <c r="G6002" s="1" t="s">
        <v>33</v>
      </c>
      <c r="H6002" s="1" t="s">
        <v>29</v>
      </c>
      <c r="I6002" s="5">
        <v>2</v>
      </c>
      <c r="J6002" s="1" t="s">
        <v>34</v>
      </c>
      <c r="K6002" s="1" t="s">
        <v>35</v>
      </c>
    </row>
    <row r="6003" spans="1:11" ht="13.5" thickBot="1">
      <c r="A6003" s="30">
        <v>45444</v>
      </c>
      <c r="B6003" s="1" t="s">
        <v>13</v>
      </c>
      <c r="C6003" s="1" t="s">
        <v>290</v>
      </c>
      <c r="D6003" s="1" t="s">
        <v>48</v>
      </c>
      <c r="E6003" s="1" t="str">
        <f>+VLOOKUP(D6003,'[1]Exportar Hoja de Trabajo'!$B$2:$F$2549,2,0)</f>
        <v>CALI - ALFONSO BONILLA ARAGON</v>
      </c>
      <c r="F6003" s="1" t="s">
        <v>18</v>
      </c>
      <c r="G6003" s="1" t="s">
        <v>19</v>
      </c>
      <c r="H6003" s="1" t="s">
        <v>49</v>
      </c>
      <c r="I6003" s="5">
        <v>73</v>
      </c>
      <c r="J6003" s="1" t="s">
        <v>50</v>
      </c>
      <c r="K6003" s="1" t="s">
        <v>51</v>
      </c>
    </row>
    <row r="6004" spans="1:11" ht="13.5" thickBot="1">
      <c r="A6004" s="30">
        <v>45444</v>
      </c>
      <c r="B6004" s="1" t="s">
        <v>13</v>
      </c>
      <c r="C6004" s="1" t="s">
        <v>290</v>
      </c>
      <c r="D6004" s="1" t="s">
        <v>48</v>
      </c>
      <c r="E6004" s="1" t="str">
        <f>+VLOOKUP(D6004,'[1]Exportar Hoja de Trabajo'!$B$2:$F$2549,2,0)</f>
        <v>CALI - ALFONSO BONILLA ARAGON</v>
      </c>
      <c r="F6004" s="1" t="s">
        <v>18</v>
      </c>
      <c r="G6004" s="1" t="s">
        <v>19</v>
      </c>
      <c r="H6004" s="1" t="s">
        <v>15</v>
      </c>
      <c r="I6004" s="5">
        <v>56</v>
      </c>
      <c r="J6004" s="1" t="s">
        <v>42</v>
      </c>
      <c r="K6004" s="1" t="s">
        <v>43</v>
      </c>
    </row>
    <row r="6005" spans="1:11" ht="13.5" thickBot="1">
      <c r="A6005" s="30">
        <v>45444</v>
      </c>
      <c r="B6005" s="1" t="s">
        <v>13</v>
      </c>
      <c r="C6005" s="1" t="s">
        <v>290</v>
      </c>
      <c r="D6005" s="1" t="s">
        <v>48</v>
      </c>
      <c r="E6005" s="1" t="str">
        <f>+VLOOKUP(D6005,'[1]Exportar Hoja de Trabajo'!$B$2:$F$2549,2,0)</f>
        <v>CALI - ALFONSO BONILLA ARAGON</v>
      </c>
      <c r="F6005" s="1" t="s">
        <v>36</v>
      </c>
      <c r="G6005" t="s">
        <v>347</v>
      </c>
      <c r="H6005" s="1" t="s">
        <v>49</v>
      </c>
      <c r="I6005" s="5">
        <v>18</v>
      </c>
      <c r="J6005" s="1" t="s">
        <v>50</v>
      </c>
      <c r="K6005" s="1" t="s">
        <v>51</v>
      </c>
    </row>
    <row r="6006" spans="1:11" ht="13.5" thickBot="1">
      <c r="A6006" s="30">
        <v>45444</v>
      </c>
      <c r="B6006" s="1" t="s">
        <v>13</v>
      </c>
      <c r="C6006" s="1" t="s">
        <v>290</v>
      </c>
      <c r="D6006" s="1" t="s">
        <v>48</v>
      </c>
      <c r="E6006" s="1" t="str">
        <f>+VLOOKUP(D6006,'[1]Exportar Hoja de Trabajo'!$B$2:$F$2549,2,0)</f>
        <v>CALI - ALFONSO BONILLA ARAGON</v>
      </c>
      <c r="F6006" s="1" t="s">
        <v>27</v>
      </c>
      <c r="G6006" s="1" t="s">
        <v>28</v>
      </c>
      <c r="H6006" s="1" t="s">
        <v>45</v>
      </c>
      <c r="I6006" s="5">
        <v>52</v>
      </c>
      <c r="J6006" s="1" t="s">
        <v>46</v>
      </c>
      <c r="K6006" s="1" t="s">
        <v>47</v>
      </c>
    </row>
    <row r="6007" spans="1:11" ht="13.5" thickBot="1">
      <c r="A6007" s="30">
        <v>45444</v>
      </c>
      <c r="B6007" s="1" t="s">
        <v>13</v>
      </c>
      <c r="C6007" s="1" t="s">
        <v>290</v>
      </c>
      <c r="D6007" s="1" t="s">
        <v>48</v>
      </c>
      <c r="E6007" s="1" t="str">
        <f>+VLOOKUP(D6007,'[1]Exportar Hoja de Trabajo'!$B$2:$F$2549,2,0)</f>
        <v>CALI - ALFONSO BONILLA ARAGON</v>
      </c>
      <c r="F6007" s="1" t="s">
        <v>27</v>
      </c>
      <c r="G6007" s="1" t="s">
        <v>28</v>
      </c>
      <c r="H6007" s="1" t="s">
        <v>62</v>
      </c>
      <c r="I6007" s="5">
        <v>29</v>
      </c>
      <c r="J6007" s="1" t="s">
        <v>34</v>
      </c>
      <c r="K6007" s="1" t="s">
        <v>35</v>
      </c>
    </row>
    <row r="6008" spans="1:11" ht="13.5" thickBot="1">
      <c r="A6008" s="30">
        <v>45444</v>
      </c>
      <c r="B6008" s="1" t="s">
        <v>13</v>
      </c>
      <c r="C6008" s="1" t="s">
        <v>290</v>
      </c>
      <c r="D6008" s="1" t="s">
        <v>48</v>
      </c>
      <c r="E6008" s="1" t="str">
        <f>+VLOOKUP(D6008,'[1]Exportar Hoja de Trabajo'!$B$2:$F$2549,2,0)</f>
        <v>CALI - ALFONSO BONILLA ARAGON</v>
      </c>
      <c r="F6008" s="1" t="s">
        <v>38</v>
      </c>
      <c r="G6008" s="1" t="s">
        <v>39</v>
      </c>
      <c r="H6008" s="1" t="s">
        <v>62</v>
      </c>
      <c r="I6008" s="5">
        <v>12</v>
      </c>
      <c r="J6008" s="1" t="s">
        <v>50</v>
      </c>
      <c r="K6008" s="1" t="s">
        <v>51</v>
      </c>
    </row>
    <row r="6009" spans="1:11" ht="13.5" thickBot="1">
      <c r="A6009" s="30">
        <v>45444</v>
      </c>
      <c r="B6009" s="1" t="s">
        <v>13</v>
      </c>
      <c r="C6009" s="1" t="s">
        <v>290</v>
      </c>
      <c r="D6009" s="1" t="s">
        <v>48</v>
      </c>
      <c r="E6009" s="1" t="str">
        <f>+VLOOKUP(D6009,'[1]Exportar Hoja de Trabajo'!$B$2:$F$2549,2,0)</f>
        <v>CALI - ALFONSO BONILLA ARAGON</v>
      </c>
      <c r="F6009" s="1" t="s">
        <v>38</v>
      </c>
      <c r="G6009" s="1" t="s">
        <v>39</v>
      </c>
      <c r="H6009" s="1" t="s">
        <v>15</v>
      </c>
      <c r="I6009" s="5">
        <v>1</v>
      </c>
      <c r="J6009" s="1" t="s">
        <v>16</v>
      </c>
      <c r="K6009" s="1" t="s">
        <v>17</v>
      </c>
    </row>
    <row r="6010" spans="1:11" ht="13.5" thickBot="1">
      <c r="A6010" s="30">
        <v>45444</v>
      </c>
      <c r="B6010" s="1" t="s">
        <v>13</v>
      </c>
      <c r="C6010" s="1" t="s">
        <v>290</v>
      </c>
      <c r="D6010" s="1" t="s">
        <v>48</v>
      </c>
      <c r="E6010" s="1" t="str">
        <f>+VLOOKUP(D6010,'[1]Exportar Hoja de Trabajo'!$B$2:$F$2549,2,0)</f>
        <v>CALI - ALFONSO BONILLA ARAGON</v>
      </c>
      <c r="F6010" s="1" t="s">
        <v>40</v>
      </c>
      <c r="G6010" s="1" t="s">
        <v>41</v>
      </c>
      <c r="H6010" s="1" t="s">
        <v>15</v>
      </c>
      <c r="I6010" s="5">
        <v>299</v>
      </c>
      <c r="J6010" s="1" t="s">
        <v>25</v>
      </c>
      <c r="K6010" s="1" t="s">
        <v>26</v>
      </c>
    </row>
    <row r="6011" spans="1:11" ht="13.5" thickBot="1">
      <c r="A6011" s="30">
        <v>45444</v>
      </c>
      <c r="B6011" s="1" t="s">
        <v>13</v>
      </c>
      <c r="C6011" s="1" t="s">
        <v>290</v>
      </c>
      <c r="D6011" s="1" t="s">
        <v>61</v>
      </c>
      <c r="E6011" s="1" t="str">
        <f>+VLOOKUP(D6011,'[1]Exportar Hoja de Trabajo'!$B$2:$F$2549,2,0)</f>
        <v>CARTAGENA - RAFAEL NUÑEZ</v>
      </c>
      <c r="F6011" s="1" t="s">
        <v>32</v>
      </c>
      <c r="G6011" s="1" t="s">
        <v>33</v>
      </c>
      <c r="H6011" s="1" t="s">
        <v>45</v>
      </c>
      <c r="I6011" s="5">
        <v>1</v>
      </c>
      <c r="J6011" s="1" t="s">
        <v>30</v>
      </c>
      <c r="K6011" s="1" t="s">
        <v>488</v>
      </c>
    </row>
    <row r="6012" spans="1:11" ht="13.5" thickBot="1">
      <c r="A6012" s="30">
        <v>45444</v>
      </c>
      <c r="B6012" s="1" t="s">
        <v>13</v>
      </c>
      <c r="C6012" s="1" t="s">
        <v>290</v>
      </c>
      <c r="D6012" s="1" t="s">
        <v>61</v>
      </c>
      <c r="E6012" s="1" t="str">
        <f>+VLOOKUP(D6012,'[1]Exportar Hoja de Trabajo'!$B$2:$F$2549,2,0)</f>
        <v>CARTAGENA - RAFAEL NUÑEZ</v>
      </c>
      <c r="F6012" s="1" t="s">
        <v>32</v>
      </c>
      <c r="G6012" s="1" t="s">
        <v>33</v>
      </c>
      <c r="H6012" s="1" t="s">
        <v>29</v>
      </c>
      <c r="I6012" s="5">
        <v>503</v>
      </c>
      <c r="J6012" s="1" t="s">
        <v>30</v>
      </c>
      <c r="K6012" s="1" t="s">
        <v>488</v>
      </c>
    </row>
    <row r="6013" spans="1:11" ht="13.5" thickBot="1">
      <c r="A6013" s="30">
        <v>45444</v>
      </c>
      <c r="B6013" s="1" t="s">
        <v>13</v>
      </c>
      <c r="C6013" s="1" t="s">
        <v>290</v>
      </c>
      <c r="D6013" s="1" t="s">
        <v>61</v>
      </c>
      <c r="E6013" s="1" t="str">
        <f>+VLOOKUP(D6013,'[1]Exportar Hoja de Trabajo'!$B$2:$F$2549,2,0)</f>
        <v>CARTAGENA - RAFAEL NUÑEZ</v>
      </c>
      <c r="F6013" s="1" t="s">
        <v>32</v>
      </c>
      <c r="G6013" s="1" t="s">
        <v>33</v>
      </c>
      <c r="H6013" s="1" t="s">
        <v>15</v>
      </c>
      <c r="I6013" s="5">
        <v>13</v>
      </c>
      <c r="J6013" s="1" t="s">
        <v>70</v>
      </c>
      <c r="K6013" s="1" t="s">
        <v>71</v>
      </c>
    </row>
    <row r="6014" spans="1:11" ht="13.5" thickBot="1">
      <c r="A6014" s="30">
        <v>45444</v>
      </c>
      <c r="B6014" s="1" t="s">
        <v>13</v>
      </c>
      <c r="C6014" s="1" t="s">
        <v>290</v>
      </c>
      <c r="D6014" s="1" t="s">
        <v>61</v>
      </c>
      <c r="E6014" s="1" t="str">
        <f>+VLOOKUP(D6014,'[1]Exportar Hoja de Trabajo'!$B$2:$F$2549,2,0)</f>
        <v>CARTAGENA - RAFAEL NUÑEZ</v>
      </c>
      <c r="F6014" s="1" t="s">
        <v>6</v>
      </c>
      <c r="G6014" s="1" t="s">
        <v>283</v>
      </c>
      <c r="H6014" s="1" t="s">
        <v>45</v>
      </c>
      <c r="I6014" s="5">
        <v>34</v>
      </c>
      <c r="J6014" s="1" t="s">
        <v>34</v>
      </c>
      <c r="K6014" s="1" t="s">
        <v>35</v>
      </c>
    </row>
    <row r="6015" spans="1:11" ht="13.5" thickBot="1">
      <c r="A6015" s="30">
        <v>45444</v>
      </c>
      <c r="B6015" s="1" t="s">
        <v>13</v>
      </c>
      <c r="C6015" s="1" t="s">
        <v>290</v>
      </c>
      <c r="D6015" s="1" t="s">
        <v>61</v>
      </c>
      <c r="E6015" s="1" t="str">
        <f>+VLOOKUP(D6015,'[1]Exportar Hoja de Trabajo'!$B$2:$F$2549,2,0)</f>
        <v>CARTAGENA - RAFAEL NUÑEZ</v>
      </c>
      <c r="F6015" s="1" t="s">
        <v>6</v>
      </c>
      <c r="G6015" s="1" t="s">
        <v>283</v>
      </c>
      <c r="H6015" s="1" t="s">
        <v>29</v>
      </c>
      <c r="I6015" s="5">
        <v>123</v>
      </c>
      <c r="J6015" s="1" t="s">
        <v>109</v>
      </c>
      <c r="K6015" s="1" t="s">
        <v>110</v>
      </c>
    </row>
    <row r="6016" spans="1:11" ht="13.5" thickBot="1">
      <c r="A6016" s="30">
        <v>45444</v>
      </c>
      <c r="B6016" s="1" t="s">
        <v>13</v>
      </c>
      <c r="C6016" s="1" t="s">
        <v>290</v>
      </c>
      <c r="D6016" s="1" t="s">
        <v>61</v>
      </c>
      <c r="E6016" s="1" t="str">
        <f>+VLOOKUP(D6016,'[1]Exportar Hoja de Trabajo'!$B$2:$F$2549,2,0)</f>
        <v>CARTAGENA - RAFAEL NUÑEZ</v>
      </c>
      <c r="F6016" s="1" t="s">
        <v>6</v>
      </c>
      <c r="G6016" s="1" t="s">
        <v>283</v>
      </c>
      <c r="H6016" s="1" t="s">
        <v>15</v>
      </c>
      <c r="I6016" s="5">
        <v>65</v>
      </c>
      <c r="J6016" s="1" t="s">
        <v>70</v>
      </c>
      <c r="K6016" s="1" t="s">
        <v>71</v>
      </c>
    </row>
    <row r="6017" spans="1:11" ht="13.5" thickBot="1">
      <c r="A6017" s="30">
        <v>45444</v>
      </c>
      <c r="B6017" s="1" t="s">
        <v>13</v>
      </c>
      <c r="C6017" s="1" t="s">
        <v>290</v>
      </c>
      <c r="D6017" s="1" t="s">
        <v>61</v>
      </c>
      <c r="E6017" s="1" t="str">
        <f>+VLOOKUP(D6017,'[1]Exportar Hoja de Trabajo'!$B$2:$F$2549,2,0)</f>
        <v>CARTAGENA - RAFAEL NUÑEZ</v>
      </c>
      <c r="F6017" s="1" t="s">
        <v>65</v>
      </c>
      <c r="G6017" s="1" t="s">
        <v>66</v>
      </c>
      <c r="H6017" s="1" t="s">
        <v>49</v>
      </c>
      <c r="I6017" s="5">
        <v>1</v>
      </c>
      <c r="J6017" s="1" t="s">
        <v>50</v>
      </c>
      <c r="K6017" s="1" t="s">
        <v>51</v>
      </c>
    </row>
    <row r="6018" spans="1:11" ht="13.5" thickBot="1">
      <c r="A6018" s="30">
        <v>45444</v>
      </c>
      <c r="B6018" s="1" t="s">
        <v>13</v>
      </c>
      <c r="C6018" s="1" t="s">
        <v>290</v>
      </c>
      <c r="D6018" s="1" t="s">
        <v>61</v>
      </c>
      <c r="E6018" s="1" t="str">
        <f>+VLOOKUP(D6018,'[1]Exportar Hoja de Trabajo'!$B$2:$F$2549,2,0)</f>
        <v>CARTAGENA - RAFAEL NUÑEZ</v>
      </c>
      <c r="F6018" s="1" t="s">
        <v>65</v>
      </c>
      <c r="G6018" s="1" t="s">
        <v>66</v>
      </c>
      <c r="H6018" s="1" t="s">
        <v>29</v>
      </c>
      <c r="I6018" s="5">
        <v>7</v>
      </c>
      <c r="J6018" s="1" t="s">
        <v>30</v>
      </c>
      <c r="K6018" s="1" t="s">
        <v>488</v>
      </c>
    </row>
    <row r="6019" spans="1:11" ht="13.5" thickBot="1">
      <c r="A6019" s="30">
        <v>45444</v>
      </c>
      <c r="B6019" s="1" t="s">
        <v>13</v>
      </c>
      <c r="C6019" s="1" t="s">
        <v>290</v>
      </c>
      <c r="D6019" s="1" t="s">
        <v>61</v>
      </c>
      <c r="E6019" s="1" t="str">
        <f>+VLOOKUP(D6019,'[1]Exportar Hoja de Trabajo'!$B$2:$F$2549,2,0)</f>
        <v>CARTAGENA - RAFAEL NUÑEZ</v>
      </c>
      <c r="F6019" s="1" t="s">
        <v>18</v>
      </c>
      <c r="G6019" s="1" t="s">
        <v>19</v>
      </c>
      <c r="H6019" s="1" t="s">
        <v>45</v>
      </c>
      <c r="I6019" s="5">
        <v>1</v>
      </c>
      <c r="J6019" s="1" t="s">
        <v>30</v>
      </c>
      <c r="K6019" s="1" t="s">
        <v>488</v>
      </c>
    </row>
    <row r="6020" spans="1:11" ht="13.5" thickBot="1">
      <c r="A6020" s="30">
        <v>45444</v>
      </c>
      <c r="B6020" s="1" t="s">
        <v>13</v>
      </c>
      <c r="C6020" s="1" t="s">
        <v>290</v>
      </c>
      <c r="D6020" s="1" t="s">
        <v>61</v>
      </c>
      <c r="E6020" s="1" t="str">
        <f>+VLOOKUP(D6020,'[1]Exportar Hoja de Trabajo'!$B$2:$F$2549,2,0)</f>
        <v>CARTAGENA - RAFAEL NUÑEZ</v>
      </c>
      <c r="F6020" s="1" t="s">
        <v>18</v>
      </c>
      <c r="G6020" s="1" t="s">
        <v>19</v>
      </c>
      <c r="H6020" s="1" t="s">
        <v>29</v>
      </c>
      <c r="I6020" s="5">
        <v>28</v>
      </c>
      <c r="J6020" s="1" t="s">
        <v>109</v>
      </c>
      <c r="K6020" s="1" t="s">
        <v>110</v>
      </c>
    </row>
    <row r="6021" spans="1:11" ht="13.5" thickBot="1">
      <c r="A6021" s="30">
        <v>45444</v>
      </c>
      <c r="B6021" s="1" t="s">
        <v>13</v>
      </c>
      <c r="C6021" s="1" t="s">
        <v>290</v>
      </c>
      <c r="D6021" s="1" t="s">
        <v>61</v>
      </c>
      <c r="E6021" s="1" t="str">
        <f>+VLOOKUP(D6021,'[1]Exportar Hoja de Trabajo'!$B$2:$F$2549,2,0)</f>
        <v>CARTAGENA - RAFAEL NUÑEZ</v>
      </c>
      <c r="F6021" s="1" t="s">
        <v>18</v>
      </c>
      <c r="G6021" s="1" t="s">
        <v>19</v>
      </c>
      <c r="H6021" s="1" t="s">
        <v>29</v>
      </c>
      <c r="I6021" s="5">
        <v>3</v>
      </c>
      <c r="J6021" s="1" t="s">
        <v>34</v>
      </c>
      <c r="K6021" s="1" t="s">
        <v>35</v>
      </c>
    </row>
    <row r="6022" spans="1:11" ht="13.5" thickBot="1">
      <c r="A6022" s="30">
        <v>45444</v>
      </c>
      <c r="B6022" s="1" t="s">
        <v>13</v>
      </c>
      <c r="C6022" s="1" t="s">
        <v>290</v>
      </c>
      <c r="D6022" s="1" t="s">
        <v>61</v>
      </c>
      <c r="E6022" s="1" t="str">
        <f>+VLOOKUP(D6022,'[1]Exportar Hoja de Trabajo'!$B$2:$F$2549,2,0)</f>
        <v>CARTAGENA - RAFAEL NUÑEZ</v>
      </c>
      <c r="F6022" s="1" t="s">
        <v>18</v>
      </c>
      <c r="G6022" s="1" t="s">
        <v>19</v>
      </c>
      <c r="H6022" s="1" t="s">
        <v>15</v>
      </c>
      <c r="I6022" s="5">
        <v>60</v>
      </c>
      <c r="J6022" s="1" t="s">
        <v>42</v>
      </c>
      <c r="K6022" s="1" t="s">
        <v>43</v>
      </c>
    </row>
    <row r="6023" spans="1:11" ht="13.5" thickBot="1">
      <c r="A6023" s="30">
        <v>45444</v>
      </c>
      <c r="B6023" s="1" t="s">
        <v>13</v>
      </c>
      <c r="C6023" s="1" t="s">
        <v>290</v>
      </c>
      <c r="D6023" s="1" t="s">
        <v>61</v>
      </c>
      <c r="E6023" s="1" t="str">
        <f>+VLOOKUP(D6023,'[1]Exportar Hoja de Trabajo'!$B$2:$F$2549,2,0)</f>
        <v>CARTAGENA - RAFAEL NUÑEZ</v>
      </c>
      <c r="F6023" s="1" t="s">
        <v>23</v>
      </c>
      <c r="G6023" s="1" t="s">
        <v>24</v>
      </c>
      <c r="H6023" s="1" t="s">
        <v>29</v>
      </c>
      <c r="I6023" s="5">
        <v>552</v>
      </c>
      <c r="J6023" s="1" t="s">
        <v>30</v>
      </c>
      <c r="K6023" s="1" t="s">
        <v>488</v>
      </c>
    </row>
    <row r="6024" spans="1:11" ht="13.5" thickBot="1">
      <c r="A6024" s="30">
        <v>45444</v>
      </c>
      <c r="B6024" s="1" t="s">
        <v>13</v>
      </c>
      <c r="C6024" s="1" t="s">
        <v>290</v>
      </c>
      <c r="D6024" s="1" t="s">
        <v>72</v>
      </c>
      <c r="E6024" s="1" t="str">
        <f>+VLOOKUP(D6024,'[1]Exportar Hoja de Trabajo'!$B$2:$F$2549,2,0)</f>
        <v>CAMILO DAZA</v>
      </c>
      <c r="F6024" s="1" t="s">
        <v>23</v>
      </c>
      <c r="G6024" s="1" t="s">
        <v>24</v>
      </c>
      <c r="H6024" s="1" t="s">
        <v>29</v>
      </c>
      <c r="I6024" s="5">
        <v>61</v>
      </c>
      <c r="J6024" s="1" t="s">
        <v>30</v>
      </c>
      <c r="K6024" s="1" t="s">
        <v>488</v>
      </c>
    </row>
    <row r="6025" spans="1:11" ht="13.5" thickBot="1">
      <c r="A6025" s="30">
        <v>45444</v>
      </c>
      <c r="B6025" s="1" t="s">
        <v>13</v>
      </c>
      <c r="C6025" s="1" t="s">
        <v>290</v>
      </c>
      <c r="D6025" s="1" t="s">
        <v>61</v>
      </c>
      <c r="E6025" s="1" t="str">
        <f>+VLOOKUP(D6025,'[1]Exportar Hoja de Trabajo'!$B$2:$F$2549,2,0)</f>
        <v>CARTAGENA - RAFAEL NUÑEZ</v>
      </c>
      <c r="F6025" s="1" t="s">
        <v>23</v>
      </c>
      <c r="G6025" s="1" t="s">
        <v>24</v>
      </c>
      <c r="H6025" s="1" t="s">
        <v>62</v>
      </c>
      <c r="I6025" s="5">
        <v>28</v>
      </c>
      <c r="J6025" s="1" t="s">
        <v>34</v>
      </c>
      <c r="K6025" s="1" t="s">
        <v>35</v>
      </c>
    </row>
    <row r="6026" spans="1:11" ht="13.5" thickBot="1">
      <c r="A6026" s="30">
        <v>45444</v>
      </c>
      <c r="B6026" s="1" t="s">
        <v>13</v>
      </c>
      <c r="C6026" s="1" t="s">
        <v>290</v>
      </c>
      <c r="D6026" s="1" t="s">
        <v>61</v>
      </c>
      <c r="E6026" s="1" t="str">
        <f>+VLOOKUP(D6026,'[1]Exportar Hoja de Trabajo'!$B$2:$F$2549,2,0)</f>
        <v>CARTAGENA - RAFAEL NUÑEZ</v>
      </c>
      <c r="F6026" s="1" t="s">
        <v>23</v>
      </c>
      <c r="G6026" s="1" t="s">
        <v>24</v>
      </c>
      <c r="H6026" s="1" t="s">
        <v>15</v>
      </c>
      <c r="I6026" s="5">
        <v>13</v>
      </c>
      <c r="J6026" s="1" t="s">
        <v>70</v>
      </c>
      <c r="K6026" s="1" t="s">
        <v>71</v>
      </c>
    </row>
    <row r="6027" spans="1:11" ht="13.5" thickBot="1">
      <c r="A6027" s="30">
        <v>45444</v>
      </c>
      <c r="B6027" s="1" t="s">
        <v>13</v>
      </c>
      <c r="C6027" s="1" t="s">
        <v>290</v>
      </c>
      <c r="D6027" s="1" t="s">
        <v>61</v>
      </c>
      <c r="E6027" s="1" t="str">
        <f>+VLOOKUP(D6027,'[1]Exportar Hoja de Trabajo'!$B$2:$F$2549,2,0)</f>
        <v>CARTAGENA - RAFAEL NUÑEZ</v>
      </c>
      <c r="F6027" s="1" t="s">
        <v>36</v>
      </c>
      <c r="G6027" t="s">
        <v>347</v>
      </c>
      <c r="H6027" s="1" t="s">
        <v>45</v>
      </c>
      <c r="I6027" s="5">
        <v>1</v>
      </c>
      <c r="J6027" s="1" t="s">
        <v>30</v>
      </c>
      <c r="K6027" s="1" t="s">
        <v>488</v>
      </c>
    </row>
    <row r="6028" spans="1:11" ht="13.5" thickBot="1">
      <c r="A6028" s="30">
        <v>45444</v>
      </c>
      <c r="B6028" s="1" t="s">
        <v>13</v>
      </c>
      <c r="C6028" s="1" t="s">
        <v>290</v>
      </c>
      <c r="D6028" s="1" t="s">
        <v>61</v>
      </c>
      <c r="E6028" s="1" t="str">
        <f>+VLOOKUP(D6028,'[1]Exportar Hoja de Trabajo'!$B$2:$F$2549,2,0)</f>
        <v>CARTAGENA - RAFAEL NUÑEZ</v>
      </c>
      <c r="F6028" s="1" t="s">
        <v>36</v>
      </c>
      <c r="G6028" t="s">
        <v>347</v>
      </c>
      <c r="H6028" s="1" t="s">
        <v>15</v>
      </c>
      <c r="I6028" s="5">
        <v>1</v>
      </c>
      <c r="J6028" s="1" t="s">
        <v>16</v>
      </c>
      <c r="K6028" s="1" t="s">
        <v>17</v>
      </c>
    </row>
    <row r="6029" spans="1:11" ht="13.5" thickBot="1">
      <c r="A6029" s="30">
        <v>45444</v>
      </c>
      <c r="B6029" s="1" t="s">
        <v>13</v>
      </c>
      <c r="C6029" s="1" t="s">
        <v>290</v>
      </c>
      <c r="D6029" s="1" t="s">
        <v>61</v>
      </c>
      <c r="E6029" s="1" t="str">
        <f>+VLOOKUP(D6029,'[1]Exportar Hoja de Trabajo'!$B$2:$F$2549,2,0)</f>
        <v>CARTAGENA - RAFAEL NUÑEZ</v>
      </c>
      <c r="F6029" s="1" t="s">
        <v>27</v>
      </c>
      <c r="G6029" s="1" t="s">
        <v>28</v>
      </c>
      <c r="H6029" s="1" t="s">
        <v>45</v>
      </c>
      <c r="I6029" s="5">
        <v>1</v>
      </c>
      <c r="J6029" s="1" t="s">
        <v>30</v>
      </c>
      <c r="K6029" s="1" t="s">
        <v>488</v>
      </c>
    </row>
    <row r="6030" spans="1:11" ht="13.5" thickBot="1">
      <c r="A6030" s="30">
        <v>45444</v>
      </c>
      <c r="B6030" s="1" t="s">
        <v>13</v>
      </c>
      <c r="C6030" s="1" t="s">
        <v>290</v>
      </c>
      <c r="D6030" s="1" t="s">
        <v>61</v>
      </c>
      <c r="E6030" s="1" t="str">
        <f>+VLOOKUP(D6030,'[1]Exportar Hoja de Trabajo'!$B$2:$F$2549,2,0)</f>
        <v>CARTAGENA - RAFAEL NUÑEZ</v>
      </c>
      <c r="F6030" s="1" t="s">
        <v>27</v>
      </c>
      <c r="G6030" s="1" t="s">
        <v>28</v>
      </c>
      <c r="H6030" s="1" t="s">
        <v>15</v>
      </c>
      <c r="I6030" s="5">
        <v>13</v>
      </c>
      <c r="J6030" s="1" t="s">
        <v>70</v>
      </c>
      <c r="K6030" s="1" t="s">
        <v>71</v>
      </c>
    </row>
    <row r="6031" spans="1:11" ht="13.5" thickBot="1">
      <c r="A6031" s="30">
        <v>45444</v>
      </c>
      <c r="B6031" s="1" t="s">
        <v>13</v>
      </c>
      <c r="C6031" s="1" t="s">
        <v>290</v>
      </c>
      <c r="D6031" s="1" t="s">
        <v>61</v>
      </c>
      <c r="E6031" s="1" t="str">
        <f>+VLOOKUP(D6031,'[1]Exportar Hoja de Trabajo'!$B$2:$F$2549,2,0)</f>
        <v>CARTAGENA - RAFAEL NUÑEZ</v>
      </c>
      <c r="F6031" s="1" t="s">
        <v>27</v>
      </c>
      <c r="G6031" s="1" t="s">
        <v>28</v>
      </c>
      <c r="H6031" s="1" t="s">
        <v>183</v>
      </c>
      <c r="I6031" s="5">
        <v>7</v>
      </c>
      <c r="J6031" s="1" t="s">
        <v>121</v>
      </c>
      <c r="K6031" s="1" t="s">
        <v>121</v>
      </c>
    </row>
    <row r="6032" spans="1:11" ht="13.5" thickBot="1">
      <c r="A6032" s="30">
        <v>45444</v>
      </c>
      <c r="B6032" s="1" t="s">
        <v>13</v>
      </c>
      <c r="C6032" s="1" t="s">
        <v>290</v>
      </c>
      <c r="D6032" s="1" t="s">
        <v>61</v>
      </c>
      <c r="E6032" s="1" t="str">
        <f>+VLOOKUP(D6032,'[1]Exportar Hoja de Trabajo'!$B$2:$F$2549,2,0)</f>
        <v>CARTAGENA - RAFAEL NUÑEZ</v>
      </c>
      <c r="F6032" s="1" t="s">
        <v>38</v>
      </c>
      <c r="G6032" s="1" t="s">
        <v>39</v>
      </c>
      <c r="H6032" s="1" t="s">
        <v>45</v>
      </c>
      <c r="I6032" s="5">
        <v>1</v>
      </c>
      <c r="J6032" s="1" t="s">
        <v>30</v>
      </c>
      <c r="K6032" s="1" t="s">
        <v>488</v>
      </c>
    </row>
    <row r="6033" spans="1:11" ht="13.5" thickBot="1">
      <c r="A6033" s="30">
        <v>45444</v>
      </c>
      <c r="B6033" s="1" t="s">
        <v>13</v>
      </c>
      <c r="C6033" s="1" t="s">
        <v>290</v>
      </c>
      <c r="D6033" s="1" t="s">
        <v>61</v>
      </c>
      <c r="E6033" s="1" t="str">
        <f>+VLOOKUP(D6033,'[1]Exportar Hoja de Trabajo'!$B$2:$F$2549,2,0)</f>
        <v>CARTAGENA - RAFAEL NUÑEZ</v>
      </c>
      <c r="F6033" s="1" t="s">
        <v>38</v>
      </c>
      <c r="G6033" s="1" t="s">
        <v>39</v>
      </c>
      <c r="H6033" s="1" t="s">
        <v>29</v>
      </c>
      <c r="I6033" s="5">
        <v>3</v>
      </c>
      <c r="J6033" s="1" t="s">
        <v>34</v>
      </c>
      <c r="K6033" s="1" t="s">
        <v>35</v>
      </c>
    </row>
    <row r="6034" spans="1:11" ht="13.5" thickBot="1">
      <c r="A6034" s="30">
        <v>45444</v>
      </c>
      <c r="B6034" s="1" t="s">
        <v>13</v>
      </c>
      <c r="C6034" s="1" t="s">
        <v>290</v>
      </c>
      <c r="D6034" s="1" t="s">
        <v>61</v>
      </c>
      <c r="E6034" s="1" t="str">
        <f>+VLOOKUP(D6034,'[1]Exportar Hoja de Trabajo'!$B$2:$F$2549,2,0)</f>
        <v>CARTAGENA - RAFAEL NUÑEZ</v>
      </c>
      <c r="F6034" s="1" t="s">
        <v>40</v>
      </c>
      <c r="G6034" s="1" t="s">
        <v>41</v>
      </c>
      <c r="H6034" s="1" t="s">
        <v>45</v>
      </c>
      <c r="I6034" s="5">
        <v>2</v>
      </c>
      <c r="J6034" s="1" t="s">
        <v>30</v>
      </c>
      <c r="K6034" s="1" t="s">
        <v>488</v>
      </c>
    </row>
    <row r="6035" spans="1:11" ht="13.5" thickBot="1">
      <c r="A6035" s="30">
        <v>45444</v>
      </c>
      <c r="B6035" s="1" t="s">
        <v>13</v>
      </c>
      <c r="C6035" s="1" t="s">
        <v>290</v>
      </c>
      <c r="D6035" s="1" t="s">
        <v>61</v>
      </c>
      <c r="E6035" s="1" t="str">
        <f>+VLOOKUP(D6035,'[1]Exportar Hoja de Trabajo'!$B$2:$F$2549,2,0)</f>
        <v>CARTAGENA - RAFAEL NUÑEZ</v>
      </c>
      <c r="F6035" s="1" t="s">
        <v>40</v>
      </c>
      <c r="G6035" s="1" t="s">
        <v>41</v>
      </c>
      <c r="H6035" s="1" t="s">
        <v>15</v>
      </c>
      <c r="I6035" s="5">
        <v>277</v>
      </c>
      <c r="J6035" s="1" t="s">
        <v>16</v>
      </c>
      <c r="K6035" s="1" t="s">
        <v>17</v>
      </c>
    </row>
    <row r="6036" spans="1:11" ht="13.5" thickBot="1">
      <c r="A6036" s="30">
        <v>45444</v>
      </c>
      <c r="B6036" s="1" t="s">
        <v>13</v>
      </c>
      <c r="C6036" s="1" t="s">
        <v>290</v>
      </c>
      <c r="D6036" s="1" t="s">
        <v>61</v>
      </c>
      <c r="E6036" s="1" t="str">
        <f>+VLOOKUP(D6036,'[1]Exportar Hoja de Trabajo'!$B$2:$F$2549,2,0)</f>
        <v>CARTAGENA - RAFAEL NUÑEZ</v>
      </c>
      <c r="F6036" s="1" t="s">
        <v>59</v>
      </c>
      <c r="G6036" s="1" t="s">
        <v>60</v>
      </c>
      <c r="H6036" s="1" t="s">
        <v>49</v>
      </c>
      <c r="I6036" s="5">
        <v>197</v>
      </c>
      <c r="J6036" s="1" t="s">
        <v>50</v>
      </c>
      <c r="K6036" s="1" t="s">
        <v>51</v>
      </c>
    </row>
    <row r="6037" spans="1:11" ht="13.5" thickBot="1">
      <c r="A6037" s="30">
        <v>45444</v>
      </c>
      <c r="B6037" s="1" t="s">
        <v>13</v>
      </c>
      <c r="C6037" s="1" t="s">
        <v>290</v>
      </c>
      <c r="D6037" s="1" t="s">
        <v>61</v>
      </c>
      <c r="E6037" s="1" t="str">
        <f>+VLOOKUP(D6037,'[1]Exportar Hoja de Trabajo'!$B$2:$F$2549,2,0)</f>
        <v>CARTAGENA - RAFAEL NUÑEZ</v>
      </c>
      <c r="F6037" s="1" t="s">
        <v>59</v>
      </c>
      <c r="G6037" s="1" t="s">
        <v>60</v>
      </c>
      <c r="H6037" s="1" t="s">
        <v>15</v>
      </c>
      <c r="I6037" s="5">
        <v>83</v>
      </c>
      <c r="J6037" s="1" t="s">
        <v>25</v>
      </c>
      <c r="K6037" s="1" t="s">
        <v>26</v>
      </c>
    </row>
    <row r="6038" spans="1:11" ht="13.5" thickBot="1">
      <c r="A6038" s="30">
        <v>45444</v>
      </c>
      <c r="B6038" s="1" t="s">
        <v>13</v>
      </c>
      <c r="C6038" s="1" t="s">
        <v>290</v>
      </c>
      <c r="D6038" s="1" t="s">
        <v>72</v>
      </c>
      <c r="E6038" s="1" t="str">
        <f>+VLOOKUP(D6038,'[1]Exportar Hoja de Trabajo'!$B$2:$F$2549,2,0)</f>
        <v>CAMILO DAZA</v>
      </c>
      <c r="F6038" s="1" t="s">
        <v>6</v>
      </c>
      <c r="G6038" s="1" t="s">
        <v>283</v>
      </c>
      <c r="H6038" s="1" t="s">
        <v>29</v>
      </c>
      <c r="I6038" s="5">
        <v>247</v>
      </c>
      <c r="J6038" s="1" t="s">
        <v>30</v>
      </c>
      <c r="K6038" s="1" t="s">
        <v>488</v>
      </c>
    </row>
    <row r="6039" spans="1:11" ht="13.5" thickBot="1">
      <c r="A6039" s="30">
        <v>45444</v>
      </c>
      <c r="B6039" s="1" t="s">
        <v>13</v>
      </c>
      <c r="C6039" s="1" t="s">
        <v>290</v>
      </c>
      <c r="D6039" s="1" t="s">
        <v>72</v>
      </c>
      <c r="E6039" s="1" t="str">
        <f>+VLOOKUP(D6039,'[1]Exportar Hoja de Trabajo'!$B$2:$F$2549,2,0)</f>
        <v>CAMILO DAZA</v>
      </c>
      <c r="F6039" s="1" t="s">
        <v>65</v>
      </c>
      <c r="G6039" s="1" t="s">
        <v>66</v>
      </c>
      <c r="H6039" s="1" t="s">
        <v>45</v>
      </c>
      <c r="I6039" s="5">
        <v>1</v>
      </c>
      <c r="J6039" s="1" t="s">
        <v>46</v>
      </c>
      <c r="K6039" s="1" t="s">
        <v>47</v>
      </c>
    </row>
    <row r="6040" spans="1:11" ht="13.5" thickBot="1">
      <c r="A6040" s="30">
        <v>45444</v>
      </c>
      <c r="B6040" s="1" t="s">
        <v>13</v>
      </c>
      <c r="C6040" s="1" t="s">
        <v>290</v>
      </c>
      <c r="D6040" s="1" t="s">
        <v>72</v>
      </c>
      <c r="E6040" s="1" t="str">
        <f>+VLOOKUP(D6040,'[1]Exportar Hoja de Trabajo'!$B$2:$F$2549,2,0)</f>
        <v>CAMILO DAZA</v>
      </c>
      <c r="F6040" s="1" t="s">
        <v>27</v>
      </c>
      <c r="G6040" s="1" t="s">
        <v>28</v>
      </c>
      <c r="H6040" s="1" t="s">
        <v>29</v>
      </c>
      <c r="I6040" s="5">
        <v>64</v>
      </c>
      <c r="J6040" s="1" t="s">
        <v>30</v>
      </c>
      <c r="K6040" s="1" t="s">
        <v>488</v>
      </c>
    </row>
    <row r="6041" spans="1:11" ht="13.5" thickBot="1">
      <c r="A6041" s="30">
        <v>45444</v>
      </c>
      <c r="B6041" s="1" t="s">
        <v>13</v>
      </c>
      <c r="C6041" s="1" t="s">
        <v>290</v>
      </c>
      <c r="D6041" s="1" t="s">
        <v>72</v>
      </c>
      <c r="E6041" s="1" t="str">
        <f>+VLOOKUP(D6041,'[1]Exportar Hoja de Trabajo'!$B$2:$F$2549,2,0)</f>
        <v>CAMILO DAZA</v>
      </c>
      <c r="F6041" s="1" t="s">
        <v>40</v>
      </c>
      <c r="G6041" s="1" t="s">
        <v>41</v>
      </c>
      <c r="H6041" s="1" t="s">
        <v>45</v>
      </c>
      <c r="I6041" s="5">
        <v>60</v>
      </c>
      <c r="J6041" s="1" t="s">
        <v>46</v>
      </c>
      <c r="K6041" s="1" t="s">
        <v>47</v>
      </c>
    </row>
    <row r="6042" spans="1:11" ht="13.5" thickBot="1">
      <c r="A6042" s="30">
        <v>45444</v>
      </c>
      <c r="B6042" s="1" t="s">
        <v>13</v>
      </c>
      <c r="C6042" s="1" t="s">
        <v>290</v>
      </c>
      <c r="D6042" s="1" t="s">
        <v>72</v>
      </c>
      <c r="E6042" s="1" t="str">
        <f>+VLOOKUP(D6042,'[1]Exportar Hoja de Trabajo'!$B$2:$F$2549,2,0)</f>
        <v>CAMILO DAZA</v>
      </c>
      <c r="F6042" s="1" t="s">
        <v>40</v>
      </c>
      <c r="G6042" s="1" t="s">
        <v>41</v>
      </c>
      <c r="H6042" s="1" t="s">
        <v>29</v>
      </c>
      <c r="I6042" s="5">
        <v>778</v>
      </c>
      <c r="J6042" s="1" t="s">
        <v>46</v>
      </c>
      <c r="K6042" s="1" t="s">
        <v>47</v>
      </c>
    </row>
    <row r="6043" spans="1:11" ht="13.5" thickBot="1">
      <c r="A6043" s="30">
        <v>45444</v>
      </c>
      <c r="B6043" s="1" t="s">
        <v>13</v>
      </c>
      <c r="C6043" s="1" t="s">
        <v>290</v>
      </c>
      <c r="D6043" s="1" t="s">
        <v>74</v>
      </c>
      <c r="E6043" s="1" t="str">
        <f>+VLOOKUP(D6043,'[1]Exportar Hoja de Trabajo'!$B$2:$F$2549,2,0)</f>
        <v>PERALES</v>
      </c>
      <c r="F6043" s="1" t="s">
        <v>23</v>
      </c>
      <c r="G6043" s="1" t="s">
        <v>24</v>
      </c>
      <c r="H6043" s="1" t="s">
        <v>29</v>
      </c>
      <c r="I6043" s="5">
        <v>30</v>
      </c>
      <c r="J6043" s="1" t="s">
        <v>30</v>
      </c>
      <c r="K6043" s="1" t="s">
        <v>488</v>
      </c>
    </row>
    <row r="6044" spans="1:11" ht="13.5" thickBot="1">
      <c r="A6044" s="30">
        <v>45444</v>
      </c>
      <c r="B6044" s="1" t="s">
        <v>13</v>
      </c>
      <c r="C6044" s="1" t="s">
        <v>290</v>
      </c>
      <c r="D6044" s="1" t="s">
        <v>74</v>
      </c>
      <c r="E6044" s="1" t="str">
        <f>+VLOOKUP(D6044,'[1]Exportar Hoja de Trabajo'!$B$2:$F$2549,2,0)</f>
        <v>PERALES</v>
      </c>
      <c r="F6044" s="1" t="s">
        <v>40</v>
      </c>
      <c r="G6044" s="1" t="s">
        <v>41</v>
      </c>
      <c r="H6044" s="1" t="s">
        <v>29</v>
      </c>
      <c r="I6044" s="5">
        <v>83</v>
      </c>
      <c r="J6044" s="1" t="s">
        <v>46</v>
      </c>
      <c r="K6044" s="1" t="s">
        <v>47</v>
      </c>
    </row>
    <row r="6045" spans="1:11" ht="13.5" thickBot="1">
      <c r="A6045" s="30">
        <v>45444</v>
      </c>
      <c r="B6045" s="1" t="s">
        <v>13</v>
      </c>
      <c r="C6045" s="1" t="s">
        <v>290</v>
      </c>
      <c r="D6045" s="1" t="s">
        <v>75</v>
      </c>
      <c r="E6045" s="1" t="str">
        <f>+VLOOKUP(D6045,'[1]Exportar Hoja de Trabajo'!$B$2:$F$2549,2,0)</f>
        <v>IPIALES - SAN LUIS</v>
      </c>
      <c r="F6045" s="1" t="s">
        <v>6</v>
      </c>
      <c r="G6045" s="1" t="s">
        <v>283</v>
      </c>
      <c r="H6045" s="1" t="s">
        <v>29</v>
      </c>
      <c r="I6045" s="5">
        <v>318</v>
      </c>
      <c r="J6045" s="1" t="s">
        <v>46</v>
      </c>
      <c r="K6045" s="1" t="s">
        <v>47</v>
      </c>
    </row>
    <row r="6046" spans="1:11" ht="13.5" thickBot="1">
      <c r="A6046" s="30">
        <v>45444</v>
      </c>
      <c r="B6046" s="1" t="s">
        <v>13</v>
      </c>
      <c r="C6046" s="1" t="s">
        <v>290</v>
      </c>
      <c r="D6046" s="1" t="s">
        <v>75</v>
      </c>
      <c r="E6046" s="1" t="str">
        <f>+VLOOKUP(D6046,'[1]Exportar Hoja de Trabajo'!$B$2:$F$2549,2,0)</f>
        <v>IPIALES - SAN LUIS</v>
      </c>
      <c r="F6046" s="1" t="s">
        <v>18</v>
      </c>
      <c r="G6046" s="1" t="s">
        <v>19</v>
      </c>
      <c r="H6046" s="1" t="s">
        <v>45</v>
      </c>
      <c r="I6046" s="5">
        <v>1</v>
      </c>
      <c r="J6046" s="1" t="s">
        <v>46</v>
      </c>
      <c r="K6046" s="1" t="s">
        <v>47</v>
      </c>
    </row>
    <row r="6047" spans="1:11" ht="13.5" thickBot="1">
      <c r="A6047" s="30">
        <v>45444</v>
      </c>
      <c r="B6047" s="1" t="s">
        <v>13</v>
      </c>
      <c r="C6047" s="1" t="s">
        <v>290</v>
      </c>
      <c r="D6047" s="1" t="s">
        <v>124</v>
      </c>
      <c r="E6047" s="1" t="str">
        <f>+VLOOKUP(D6047,'[1]Exportar Hoja de Trabajo'!$B$2:$F$2549,2,0)</f>
        <v>LETICIA-ALFREDO VASQUEZ COBO</v>
      </c>
      <c r="F6047" s="1" t="s">
        <v>6</v>
      </c>
      <c r="G6047" s="1" t="s">
        <v>283</v>
      </c>
      <c r="H6047" s="1" t="s">
        <v>29</v>
      </c>
      <c r="I6047" s="5">
        <v>292</v>
      </c>
      <c r="J6047" s="1" t="s">
        <v>30</v>
      </c>
      <c r="K6047" s="1" t="s">
        <v>488</v>
      </c>
    </row>
    <row r="6048" spans="1:11" ht="13.5" thickBot="1">
      <c r="A6048" s="30">
        <v>45444</v>
      </c>
      <c r="B6048" s="1" t="s">
        <v>13</v>
      </c>
      <c r="C6048" s="1" t="s">
        <v>290</v>
      </c>
      <c r="D6048" s="1" t="s">
        <v>124</v>
      </c>
      <c r="E6048" s="1" t="str">
        <f>+VLOOKUP(D6048,'[1]Exportar Hoja de Trabajo'!$B$2:$F$2549,2,0)</f>
        <v>LETICIA-ALFREDO VASQUEZ COBO</v>
      </c>
      <c r="F6048" s="1" t="s">
        <v>65</v>
      </c>
      <c r="G6048" s="1" t="s">
        <v>66</v>
      </c>
      <c r="H6048" s="1" t="s">
        <v>29</v>
      </c>
      <c r="I6048" s="5">
        <v>1</v>
      </c>
      <c r="J6048" s="1" t="s">
        <v>46</v>
      </c>
      <c r="K6048" s="1" t="s">
        <v>47</v>
      </c>
    </row>
    <row r="6049" spans="1:11" ht="13.5" thickBot="1">
      <c r="A6049" s="30">
        <v>45444</v>
      </c>
      <c r="B6049" s="1" t="s">
        <v>13</v>
      </c>
      <c r="C6049" s="1" t="s">
        <v>290</v>
      </c>
      <c r="D6049" s="1" t="s">
        <v>76</v>
      </c>
      <c r="E6049" s="1" t="str">
        <f>+VLOOKUP(D6049,'[1]Exportar Hoja de Trabajo'!$B$2:$F$2549,2,0)</f>
        <v>RIONEGRO - JOSE M. CORDOVA</v>
      </c>
      <c r="F6049" s="1" t="s">
        <v>32</v>
      </c>
      <c r="G6049" s="1" t="s">
        <v>33</v>
      </c>
      <c r="H6049" s="1" t="s">
        <v>45</v>
      </c>
      <c r="I6049" s="5">
        <v>17</v>
      </c>
      <c r="J6049" s="1" t="s">
        <v>34</v>
      </c>
      <c r="K6049" s="1" t="s">
        <v>35</v>
      </c>
    </row>
    <row r="6050" spans="1:11" ht="13.5" thickBot="1">
      <c r="A6050" s="30">
        <v>45444</v>
      </c>
      <c r="B6050" s="1" t="s">
        <v>13</v>
      </c>
      <c r="C6050" s="1" t="s">
        <v>290</v>
      </c>
      <c r="D6050" s="1" t="s">
        <v>76</v>
      </c>
      <c r="E6050" s="1" t="str">
        <f>+VLOOKUP(D6050,'[1]Exportar Hoja de Trabajo'!$B$2:$F$2549,2,0)</f>
        <v>RIONEGRO - JOSE M. CORDOVA</v>
      </c>
      <c r="F6050" s="1" t="s">
        <v>32</v>
      </c>
      <c r="G6050" s="1" t="s">
        <v>33</v>
      </c>
      <c r="H6050" s="1" t="s">
        <v>29</v>
      </c>
      <c r="I6050" s="5">
        <v>1797</v>
      </c>
      <c r="J6050" s="1" t="s">
        <v>46</v>
      </c>
      <c r="K6050" s="1" t="s">
        <v>47</v>
      </c>
    </row>
    <row r="6051" spans="1:11" ht="13.5" thickBot="1">
      <c r="A6051" s="30">
        <v>45444</v>
      </c>
      <c r="B6051" s="1" t="s">
        <v>13</v>
      </c>
      <c r="C6051" s="1" t="s">
        <v>290</v>
      </c>
      <c r="D6051" s="1" t="s">
        <v>76</v>
      </c>
      <c r="E6051" s="1" t="str">
        <f>+VLOOKUP(D6051,'[1]Exportar Hoja de Trabajo'!$B$2:$F$2549,2,0)</f>
        <v>RIONEGRO - JOSE M. CORDOVA</v>
      </c>
      <c r="F6051" s="1" t="s">
        <v>32</v>
      </c>
      <c r="G6051" s="1" t="s">
        <v>33</v>
      </c>
      <c r="H6051" s="1" t="s">
        <v>29</v>
      </c>
      <c r="I6051" s="5">
        <v>14</v>
      </c>
      <c r="J6051" s="1" t="s">
        <v>77</v>
      </c>
      <c r="K6051" s="1" t="s">
        <v>78</v>
      </c>
    </row>
    <row r="6052" spans="1:11" ht="13.5" thickBot="1">
      <c r="A6052" s="30">
        <v>45444</v>
      </c>
      <c r="B6052" s="1" t="s">
        <v>13</v>
      </c>
      <c r="C6052" s="1" t="s">
        <v>290</v>
      </c>
      <c r="D6052" s="1" t="s">
        <v>76</v>
      </c>
      <c r="E6052" s="1" t="str">
        <f>+VLOOKUP(D6052,'[1]Exportar Hoja de Trabajo'!$B$2:$F$2549,2,0)</f>
        <v>RIONEGRO - JOSE M. CORDOVA</v>
      </c>
      <c r="F6052" s="1" t="s">
        <v>32</v>
      </c>
      <c r="G6052" s="1" t="s">
        <v>33</v>
      </c>
      <c r="H6052" s="1" t="s">
        <v>55</v>
      </c>
      <c r="I6052" s="5">
        <v>16</v>
      </c>
      <c r="J6052" s="1" t="s">
        <v>46</v>
      </c>
      <c r="K6052" s="1" t="s">
        <v>47</v>
      </c>
    </row>
    <row r="6053" spans="1:11" ht="13.5" thickBot="1">
      <c r="A6053" s="30">
        <v>45444</v>
      </c>
      <c r="B6053" s="1" t="s">
        <v>13</v>
      </c>
      <c r="C6053" s="1" t="s">
        <v>290</v>
      </c>
      <c r="D6053" s="1" t="s">
        <v>76</v>
      </c>
      <c r="E6053" s="1" t="str">
        <f>+VLOOKUP(D6053,'[1]Exportar Hoja de Trabajo'!$B$2:$F$2549,2,0)</f>
        <v>RIONEGRO - JOSE M. CORDOVA</v>
      </c>
      <c r="F6053" s="1" t="s">
        <v>6</v>
      </c>
      <c r="G6053" s="1" t="s">
        <v>283</v>
      </c>
      <c r="H6053" s="1" t="s">
        <v>45</v>
      </c>
      <c r="I6053" s="5">
        <v>1</v>
      </c>
      <c r="J6053" s="1" t="s">
        <v>30</v>
      </c>
      <c r="K6053" s="1" t="s">
        <v>488</v>
      </c>
    </row>
    <row r="6054" spans="1:11" ht="13.5" thickBot="1">
      <c r="A6054" s="30">
        <v>45444</v>
      </c>
      <c r="B6054" s="1" t="s">
        <v>13</v>
      </c>
      <c r="C6054" s="1" t="s">
        <v>290</v>
      </c>
      <c r="D6054" s="1" t="s">
        <v>76</v>
      </c>
      <c r="E6054" s="1" t="str">
        <f>+VLOOKUP(D6054,'[1]Exportar Hoja de Trabajo'!$B$2:$F$2549,2,0)</f>
        <v>RIONEGRO - JOSE M. CORDOVA</v>
      </c>
      <c r="F6054" s="1" t="s">
        <v>6</v>
      </c>
      <c r="G6054" s="1" t="s">
        <v>283</v>
      </c>
      <c r="H6054" s="1" t="s">
        <v>29</v>
      </c>
      <c r="I6054" s="5">
        <v>116</v>
      </c>
      <c r="J6054" s="1" t="s">
        <v>109</v>
      </c>
      <c r="K6054" s="1" t="s">
        <v>110</v>
      </c>
    </row>
    <row r="6055" spans="1:11" ht="13.5" thickBot="1">
      <c r="A6055" s="30">
        <v>45444</v>
      </c>
      <c r="B6055" s="1" t="s">
        <v>13</v>
      </c>
      <c r="C6055" s="1" t="s">
        <v>290</v>
      </c>
      <c r="D6055" s="1" t="s">
        <v>76</v>
      </c>
      <c r="E6055" s="1" t="str">
        <f>+VLOOKUP(D6055,'[1]Exportar Hoja de Trabajo'!$B$2:$F$2549,2,0)</f>
        <v>RIONEGRO - JOSE M. CORDOVA</v>
      </c>
      <c r="F6055" s="1" t="s">
        <v>6</v>
      </c>
      <c r="G6055" s="1" t="s">
        <v>283</v>
      </c>
      <c r="H6055" s="1" t="s">
        <v>67</v>
      </c>
      <c r="I6055" s="5">
        <v>115</v>
      </c>
      <c r="J6055" s="1" t="s">
        <v>68</v>
      </c>
      <c r="K6055" s="1" t="s">
        <v>69</v>
      </c>
    </row>
    <row r="6056" spans="1:11" ht="13.5" thickBot="1">
      <c r="A6056" s="30">
        <v>45444</v>
      </c>
      <c r="B6056" s="1" t="s">
        <v>13</v>
      </c>
      <c r="C6056" s="1" t="s">
        <v>290</v>
      </c>
      <c r="D6056" s="1" t="s">
        <v>76</v>
      </c>
      <c r="E6056" s="1" t="str">
        <f>+VLOOKUP(D6056,'[1]Exportar Hoja de Trabajo'!$B$2:$F$2549,2,0)</f>
        <v>RIONEGRO - JOSE M. CORDOVA</v>
      </c>
      <c r="F6056" s="1" t="s">
        <v>65</v>
      </c>
      <c r="G6056" s="1" t="s">
        <v>66</v>
      </c>
      <c r="H6056" s="1" t="s">
        <v>20</v>
      </c>
      <c r="I6056" s="5">
        <v>7</v>
      </c>
      <c r="J6056" s="1" t="s">
        <v>167</v>
      </c>
      <c r="K6056" s="1" t="s">
        <v>168</v>
      </c>
    </row>
    <row r="6057" spans="1:11" ht="13.5" thickBot="1">
      <c r="A6057" s="30">
        <v>45444</v>
      </c>
      <c r="B6057" s="1" t="s">
        <v>13</v>
      </c>
      <c r="C6057" s="1" t="s">
        <v>290</v>
      </c>
      <c r="D6057" s="1" t="s">
        <v>76</v>
      </c>
      <c r="E6057" s="1" t="str">
        <f>+VLOOKUP(D6057,'[1]Exportar Hoja de Trabajo'!$B$2:$F$2549,2,0)</f>
        <v>RIONEGRO - JOSE M. CORDOVA</v>
      </c>
      <c r="F6057" s="1" t="s">
        <v>18</v>
      </c>
      <c r="G6057" s="1" t="s">
        <v>19</v>
      </c>
      <c r="H6057" s="1" t="s">
        <v>49</v>
      </c>
      <c r="I6057" s="5">
        <v>396</v>
      </c>
      <c r="J6057" s="1" t="s">
        <v>50</v>
      </c>
      <c r="K6057" s="1" t="s">
        <v>51</v>
      </c>
    </row>
    <row r="6058" spans="1:11" ht="13.5" thickBot="1">
      <c r="A6058" s="30">
        <v>45444</v>
      </c>
      <c r="B6058" s="1" t="s">
        <v>13</v>
      </c>
      <c r="C6058" s="1" t="s">
        <v>290</v>
      </c>
      <c r="D6058" s="1" t="s">
        <v>76</v>
      </c>
      <c r="E6058" s="1" t="str">
        <f>+VLOOKUP(D6058,'[1]Exportar Hoja de Trabajo'!$B$2:$F$2549,2,0)</f>
        <v>RIONEGRO - JOSE M. CORDOVA</v>
      </c>
      <c r="F6058" s="1" t="s">
        <v>23</v>
      </c>
      <c r="G6058" s="1" t="s">
        <v>24</v>
      </c>
      <c r="H6058" s="1" t="s">
        <v>29</v>
      </c>
      <c r="I6058" s="5">
        <v>15</v>
      </c>
      <c r="J6058" s="1" t="s">
        <v>82</v>
      </c>
      <c r="K6058" s="1" t="s">
        <v>83</v>
      </c>
    </row>
    <row r="6059" spans="1:11" ht="13.5" thickBot="1">
      <c r="A6059" s="30">
        <v>45444</v>
      </c>
      <c r="B6059" s="1" t="s">
        <v>13</v>
      </c>
      <c r="C6059" s="1" t="s">
        <v>290</v>
      </c>
      <c r="D6059" s="1" t="s">
        <v>76</v>
      </c>
      <c r="E6059" s="1" t="str">
        <f>+VLOOKUP(D6059,'[1]Exportar Hoja de Trabajo'!$B$2:$F$2549,2,0)</f>
        <v>RIONEGRO - JOSE M. CORDOVA</v>
      </c>
      <c r="F6059" s="1" t="s">
        <v>23</v>
      </c>
      <c r="G6059" s="1" t="s">
        <v>24</v>
      </c>
      <c r="H6059" s="1" t="s">
        <v>15</v>
      </c>
      <c r="I6059" s="5">
        <v>300</v>
      </c>
      <c r="J6059" s="1" t="s">
        <v>25</v>
      </c>
      <c r="K6059" s="1" t="s">
        <v>26</v>
      </c>
    </row>
    <row r="6060" spans="1:11" ht="13.5" thickBot="1">
      <c r="A6060" s="30">
        <v>45444</v>
      </c>
      <c r="B6060" s="1" t="s">
        <v>13</v>
      </c>
      <c r="C6060" s="1" t="s">
        <v>290</v>
      </c>
      <c r="D6060" s="1" t="s">
        <v>76</v>
      </c>
      <c r="E6060" s="1" t="str">
        <f>+VLOOKUP(D6060,'[1]Exportar Hoja de Trabajo'!$B$2:$F$2549,2,0)</f>
        <v>RIONEGRO - JOSE M. CORDOVA</v>
      </c>
      <c r="F6060" s="1" t="s">
        <v>23</v>
      </c>
      <c r="G6060" s="1" t="s">
        <v>24</v>
      </c>
      <c r="H6060" s="1" t="s">
        <v>55</v>
      </c>
      <c r="I6060" s="5">
        <v>20</v>
      </c>
      <c r="J6060" s="1" t="s">
        <v>46</v>
      </c>
      <c r="K6060" s="1" t="s">
        <v>47</v>
      </c>
    </row>
    <row r="6061" spans="1:11" ht="13.5" thickBot="1">
      <c r="A6061" s="30">
        <v>45444</v>
      </c>
      <c r="B6061" s="1" t="s">
        <v>13</v>
      </c>
      <c r="C6061" s="1" t="s">
        <v>290</v>
      </c>
      <c r="D6061" s="1" t="s">
        <v>76</v>
      </c>
      <c r="E6061" s="1" t="str">
        <f>+VLOOKUP(D6061,'[1]Exportar Hoja de Trabajo'!$B$2:$F$2549,2,0)</f>
        <v>RIONEGRO - JOSE M. CORDOVA</v>
      </c>
      <c r="F6061" s="1" t="s">
        <v>36</v>
      </c>
      <c r="G6061" t="s">
        <v>347</v>
      </c>
      <c r="H6061" s="1" t="s">
        <v>45</v>
      </c>
      <c r="I6061" s="5">
        <v>1</v>
      </c>
      <c r="J6061" s="1" t="s">
        <v>82</v>
      </c>
      <c r="K6061" s="1" t="s">
        <v>83</v>
      </c>
    </row>
    <row r="6062" spans="1:11" ht="13.5" thickBot="1">
      <c r="A6062" s="30">
        <v>45444</v>
      </c>
      <c r="B6062" s="1" t="s">
        <v>13</v>
      </c>
      <c r="C6062" s="1" t="s">
        <v>290</v>
      </c>
      <c r="D6062" s="1" t="s">
        <v>76</v>
      </c>
      <c r="E6062" s="1" t="str">
        <f>+VLOOKUP(D6062,'[1]Exportar Hoja de Trabajo'!$B$2:$F$2549,2,0)</f>
        <v>RIONEGRO - JOSE M. CORDOVA</v>
      </c>
      <c r="F6062" s="1" t="s">
        <v>36</v>
      </c>
      <c r="G6062" t="s">
        <v>347</v>
      </c>
      <c r="H6062" s="1" t="s">
        <v>79</v>
      </c>
      <c r="I6062" s="5">
        <v>1</v>
      </c>
      <c r="J6062" s="1" t="s">
        <v>80</v>
      </c>
      <c r="K6062" s="1" t="s">
        <v>81</v>
      </c>
    </row>
    <row r="6063" spans="1:11" ht="13.5" thickBot="1">
      <c r="A6063" s="30">
        <v>45444</v>
      </c>
      <c r="B6063" s="1" t="s">
        <v>13</v>
      </c>
      <c r="C6063" s="1" t="s">
        <v>290</v>
      </c>
      <c r="D6063" s="1" t="s">
        <v>76</v>
      </c>
      <c r="E6063" s="1" t="str">
        <f>+VLOOKUP(D6063,'[1]Exportar Hoja de Trabajo'!$B$2:$F$2549,2,0)</f>
        <v>RIONEGRO - JOSE M. CORDOVA</v>
      </c>
      <c r="F6063" s="1" t="s">
        <v>36</v>
      </c>
      <c r="G6063" t="s">
        <v>347</v>
      </c>
      <c r="H6063" s="1" t="s">
        <v>15</v>
      </c>
      <c r="I6063" s="5">
        <v>31</v>
      </c>
      <c r="J6063" s="1" t="s">
        <v>160</v>
      </c>
      <c r="K6063" s="1" t="s">
        <v>161</v>
      </c>
    </row>
    <row r="6064" spans="1:11" ht="13.5" thickBot="1">
      <c r="A6064" s="30">
        <v>45444</v>
      </c>
      <c r="B6064" s="1" t="s">
        <v>13</v>
      </c>
      <c r="C6064" s="1" t="s">
        <v>290</v>
      </c>
      <c r="D6064" s="1" t="s">
        <v>76</v>
      </c>
      <c r="E6064" s="1" t="str">
        <f>+VLOOKUP(D6064,'[1]Exportar Hoja de Trabajo'!$B$2:$F$2549,2,0)</f>
        <v>RIONEGRO - JOSE M. CORDOVA</v>
      </c>
      <c r="F6064" s="1" t="s">
        <v>36</v>
      </c>
      <c r="G6064" t="s">
        <v>347</v>
      </c>
      <c r="H6064" s="1" t="s">
        <v>15</v>
      </c>
      <c r="I6064" s="5">
        <v>22</v>
      </c>
      <c r="J6064" s="1" t="s">
        <v>25</v>
      </c>
      <c r="K6064" s="1" t="s">
        <v>26</v>
      </c>
    </row>
    <row r="6065" spans="1:11" ht="13.5" thickBot="1">
      <c r="A6065" s="30">
        <v>45444</v>
      </c>
      <c r="B6065" s="1" t="s">
        <v>13</v>
      </c>
      <c r="C6065" s="1" t="s">
        <v>290</v>
      </c>
      <c r="D6065" s="1" t="s">
        <v>76</v>
      </c>
      <c r="E6065" s="1" t="str">
        <f>+VLOOKUP(D6065,'[1]Exportar Hoja de Trabajo'!$B$2:$F$2549,2,0)</f>
        <v>RIONEGRO - JOSE M. CORDOVA</v>
      </c>
      <c r="F6065" s="1" t="s">
        <v>36</v>
      </c>
      <c r="G6065" t="s">
        <v>347</v>
      </c>
      <c r="H6065" s="1" t="s">
        <v>20</v>
      </c>
      <c r="I6065" s="5">
        <v>6</v>
      </c>
      <c r="J6065" s="1" t="s">
        <v>167</v>
      </c>
      <c r="K6065" s="1" t="s">
        <v>168</v>
      </c>
    </row>
    <row r="6066" spans="1:11" ht="13.5" thickBot="1">
      <c r="A6066" s="30">
        <v>45444</v>
      </c>
      <c r="B6066" s="1" t="s">
        <v>13</v>
      </c>
      <c r="C6066" s="1" t="s">
        <v>290</v>
      </c>
      <c r="D6066" s="1" t="s">
        <v>76</v>
      </c>
      <c r="E6066" s="1" t="str">
        <f>+VLOOKUP(D6066,'[1]Exportar Hoja de Trabajo'!$B$2:$F$2549,2,0)</f>
        <v>RIONEGRO - JOSE M. CORDOVA</v>
      </c>
      <c r="F6066" s="1" t="s">
        <v>27</v>
      </c>
      <c r="G6066" s="1" t="s">
        <v>28</v>
      </c>
      <c r="H6066" s="1" t="s">
        <v>45</v>
      </c>
      <c r="I6066" s="5">
        <v>45</v>
      </c>
      <c r="J6066" s="1" t="s">
        <v>46</v>
      </c>
      <c r="K6066" s="1" t="s">
        <v>47</v>
      </c>
    </row>
    <row r="6067" spans="1:11" ht="13.5" thickBot="1">
      <c r="A6067" s="30">
        <v>45444</v>
      </c>
      <c r="B6067" s="1" t="s">
        <v>13</v>
      </c>
      <c r="C6067" s="1" t="s">
        <v>290</v>
      </c>
      <c r="D6067" s="1" t="s">
        <v>76</v>
      </c>
      <c r="E6067" s="1" t="str">
        <f>+VLOOKUP(D6067,'[1]Exportar Hoja de Trabajo'!$B$2:$F$2549,2,0)</f>
        <v>RIONEGRO - JOSE M. CORDOVA</v>
      </c>
      <c r="F6067" s="1" t="s">
        <v>27</v>
      </c>
      <c r="G6067" s="1" t="s">
        <v>28</v>
      </c>
      <c r="H6067" s="1" t="s">
        <v>20</v>
      </c>
      <c r="I6067" s="5">
        <v>7</v>
      </c>
      <c r="J6067" s="1" t="s">
        <v>167</v>
      </c>
      <c r="K6067" s="1" t="s">
        <v>168</v>
      </c>
    </row>
    <row r="6068" spans="1:11" ht="13.5" thickBot="1">
      <c r="A6068" s="30">
        <v>45444</v>
      </c>
      <c r="B6068" s="1" t="s">
        <v>13</v>
      </c>
      <c r="C6068" s="1" t="s">
        <v>290</v>
      </c>
      <c r="D6068" s="1" t="s">
        <v>76</v>
      </c>
      <c r="E6068" s="1" t="str">
        <f>+VLOOKUP(D6068,'[1]Exportar Hoja de Trabajo'!$B$2:$F$2549,2,0)</f>
        <v>RIONEGRO - JOSE M. CORDOVA</v>
      </c>
      <c r="F6068" s="1" t="s">
        <v>38</v>
      </c>
      <c r="G6068" s="1" t="s">
        <v>39</v>
      </c>
      <c r="H6068" s="1" t="s">
        <v>29</v>
      </c>
      <c r="I6068" s="5">
        <v>64</v>
      </c>
      <c r="J6068" s="1" t="s">
        <v>34</v>
      </c>
      <c r="K6068" s="1" t="s">
        <v>35</v>
      </c>
    </row>
    <row r="6069" spans="1:11" ht="13.5" thickBot="1">
      <c r="A6069" s="30">
        <v>45444</v>
      </c>
      <c r="B6069" s="1" t="s">
        <v>13</v>
      </c>
      <c r="C6069" s="1" t="s">
        <v>290</v>
      </c>
      <c r="D6069" s="1" t="s">
        <v>76</v>
      </c>
      <c r="E6069" s="1" t="str">
        <f>+VLOOKUP(D6069,'[1]Exportar Hoja de Trabajo'!$B$2:$F$2549,2,0)</f>
        <v>RIONEGRO - JOSE M. CORDOVA</v>
      </c>
      <c r="F6069" s="1" t="s">
        <v>40</v>
      </c>
      <c r="G6069" s="1" t="s">
        <v>41</v>
      </c>
      <c r="H6069" s="1" t="s">
        <v>45</v>
      </c>
      <c r="I6069" s="5">
        <v>2</v>
      </c>
      <c r="J6069" s="1" t="s">
        <v>82</v>
      </c>
      <c r="K6069" s="1" t="s">
        <v>83</v>
      </c>
    </row>
    <row r="6070" spans="1:11" ht="13.5" thickBot="1">
      <c r="A6070" s="30">
        <v>45444</v>
      </c>
      <c r="B6070" s="1" t="s">
        <v>13</v>
      </c>
      <c r="C6070" s="1" t="s">
        <v>290</v>
      </c>
      <c r="D6070" s="1" t="s">
        <v>76</v>
      </c>
      <c r="E6070" s="1" t="str">
        <f>+VLOOKUP(D6070,'[1]Exportar Hoja de Trabajo'!$B$2:$F$2549,2,0)</f>
        <v>RIONEGRO - JOSE M. CORDOVA</v>
      </c>
      <c r="F6070" s="1" t="s">
        <v>40</v>
      </c>
      <c r="G6070" s="1" t="s">
        <v>41</v>
      </c>
      <c r="H6070" s="1" t="s">
        <v>29</v>
      </c>
      <c r="I6070" s="5">
        <v>22</v>
      </c>
      <c r="J6070" s="1" t="s">
        <v>77</v>
      </c>
      <c r="K6070" s="1" t="s">
        <v>78</v>
      </c>
    </row>
    <row r="6071" spans="1:11" ht="13.5" thickBot="1">
      <c r="A6071" s="30">
        <v>45444</v>
      </c>
      <c r="B6071" s="1" t="s">
        <v>13</v>
      </c>
      <c r="C6071" s="1" t="s">
        <v>290</v>
      </c>
      <c r="D6071" s="1" t="s">
        <v>76</v>
      </c>
      <c r="E6071" s="1" t="str">
        <f>+VLOOKUP(D6071,'[1]Exportar Hoja de Trabajo'!$B$2:$F$2549,2,0)</f>
        <v>RIONEGRO - JOSE M. CORDOVA</v>
      </c>
      <c r="F6071" s="1" t="s">
        <v>40</v>
      </c>
      <c r="G6071" s="1" t="s">
        <v>41</v>
      </c>
      <c r="H6071" s="1" t="s">
        <v>29</v>
      </c>
      <c r="I6071" s="5">
        <v>3</v>
      </c>
      <c r="J6071" s="1" t="s">
        <v>131</v>
      </c>
      <c r="K6071" s="1" t="s">
        <v>132</v>
      </c>
    </row>
    <row r="6072" spans="1:11" ht="13.5" thickBot="1">
      <c r="A6072" s="30">
        <v>45444</v>
      </c>
      <c r="B6072" s="1" t="s">
        <v>13</v>
      </c>
      <c r="C6072" s="1" t="s">
        <v>290</v>
      </c>
      <c r="D6072" s="1" t="s">
        <v>76</v>
      </c>
      <c r="E6072" s="1" t="str">
        <f>+VLOOKUP(D6072,'[1]Exportar Hoja de Trabajo'!$B$2:$F$2549,2,0)</f>
        <v>RIONEGRO - JOSE M. CORDOVA</v>
      </c>
      <c r="F6072" s="1" t="s">
        <v>40</v>
      </c>
      <c r="G6072" s="1" t="s">
        <v>41</v>
      </c>
      <c r="H6072" s="1" t="s">
        <v>67</v>
      </c>
      <c r="I6072" s="5">
        <v>33</v>
      </c>
      <c r="J6072" s="1" t="s">
        <v>68</v>
      </c>
      <c r="K6072" s="1" t="s">
        <v>69</v>
      </c>
    </row>
    <row r="6073" spans="1:11" ht="13.5" thickBot="1">
      <c r="A6073" s="30">
        <v>45444</v>
      </c>
      <c r="B6073" s="1" t="s">
        <v>13</v>
      </c>
      <c r="C6073" s="1" t="s">
        <v>290</v>
      </c>
      <c r="D6073" s="1" t="s">
        <v>76</v>
      </c>
      <c r="E6073" s="1" t="str">
        <f>+VLOOKUP(D6073,'[1]Exportar Hoja de Trabajo'!$B$2:$F$2549,2,0)</f>
        <v>RIONEGRO - JOSE M. CORDOVA</v>
      </c>
      <c r="F6073" s="1" t="s">
        <v>59</v>
      </c>
      <c r="G6073" s="1" t="s">
        <v>60</v>
      </c>
      <c r="H6073" s="1" t="s">
        <v>49</v>
      </c>
      <c r="I6073" s="5">
        <v>12</v>
      </c>
      <c r="J6073" s="1" t="s">
        <v>50</v>
      </c>
      <c r="K6073" s="1" t="s">
        <v>51</v>
      </c>
    </row>
    <row r="6074" spans="1:11" ht="13.5" thickBot="1">
      <c r="A6074" s="30">
        <v>45444</v>
      </c>
      <c r="B6074" s="1" t="s">
        <v>13</v>
      </c>
      <c r="C6074" s="1" t="s">
        <v>290</v>
      </c>
      <c r="D6074" s="1" t="s">
        <v>76</v>
      </c>
      <c r="E6074" s="1" t="str">
        <f>+VLOOKUP(D6074,'[1]Exportar Hoja de Trabajo'!$B$2:$F$2549,2,0)</f>
        <v>RIONEGRO - JOSE M. CORDOVA</v>
      </c>
      <c r="F6074" s="1" t="s">
        <v>59</v>
      </c>
      <c r="G6074" s="1" t="s">
        <v>60</v>
      </c>
      <c r="H6074" s="1" t="s">
        <v>15</v>
      </c>
      <c r="I6074" s="5">
        <v>1</v>
      </c>
      <c r="J6074" s="1" t="s">
        <v>160</v>
      </c>
      <c r="K6074" s="1" t="s">
        <v>161</v>
      </c>
    </row>
    <row r="6075" spans="1:11" ht="13.5" thickBot="1">
      <c r="A6075" s="30">
        <v>45444</v>
      </c>
      <c r="B6075" s="1" t="s">
        <v>13</v>
      </c>
      <c r="C6075" s="1" t="s">
        <v>290</v>
      </c>
      <c r="D6075" s="1" t="s">
        <v>76</v>
      </c>
      <c r="E6075" s="1" t="str">
        <f>+VLOOKUP(D6075,'[1]Exportar Hoja de Trabajo'!$B$2:$F$2549,2,0)</f>
        <v>RIONEGRO - JOSE M. CORDOVA</v>
      </c>
      <c r="F6075" s="1" t="s">
        <v>59</v>
      </c>
      <c r="G6075" s="1" t="s">
        <v>60</v>
      </c>
      <c r="H6075" s="1" t="s">
        <v>126</v>
      </c>
      <c r="I6075" s="5">
        <v>1</v>
      </c>
      <c r="J6075" s="1" t="s">
        <v>127</v>
      </c>
      <c r="K6075" s="1" t="s">
        <v>128</v>
      </c>
    </row>
    <row r="6076" spans="1:11" ht="13.5" thickBot="1">
      <c r="A6076" s="30">
        <v>45444</v>
      </c>
      <c r="B6076" s="1" t="s">
        <v>13</v>
      </c>
      <c r="C6076" s="1" t="s">
        <v>290</v>
      </c>
      <c r="D6076" s="1" t="s">
        <v>84</v>
      </c>
      <c r="E6076" s="1" t="str">
        <f>+VLOOKUP(D6076,'[1]Exportar Hoja de Trabajo'!$B$2:$F$2549,2,0)</f>
        <v>MONTERIA - LOS GARZONES</v>
      </c>
      <c r="F6076" s="1" t="s">
        <v>32</v>
      </c>
      <c r="G6076" s="1" t="s">
        <v>33</v>
      </c>
      <c r="H6076" s="1" t="s">
        <v>45</v>
      </c>
      <c r="I6076" s="5">
        <v>21</v>
      </c>
      <c r="J6076" s="1" t="s">
        <v>46</v>
      </c>
      <c r="K6076" s="1" t="s">
        <v>47</v>
      </c>
    </row>
    <row r="6077" spans="1:11" ht="13.5" thickBot="1">
      <c r="A6077" s="30">
        <v>45444</v>
      </c>
      <c r="B6077" s="1" t="s">
        <v>13</v>
      </c>
      <c r="C6077" s="1" t="s">
        <v>290</v>
      </c>
      <c r="D6077" s="1" t="s">
        <v>84</v>
      </c>
      <c r="E6077" s="1" t="str">
        <f>+VLOOKUP(D6077,'[1]Exportar Hoja de Trabajo'!$B$2:$F$2549,2,0)</f>
        <v>MONTERIA - LOS GARZONES</v>
      </c>
      <c r="F6077" s="1" t="s">
        <v>32</v>
      </c>
      <c r="G6077" s="1" t="s">
        <v>33</v>
      </c>
      <c r="H6077" s="1" t="s">
        <v>29</v>
      </c>
      <c r="I6077" s="5">
        <v>123</v>
      </c>
      <c r="J6077" s="1" t="s">
        <v>30</v>
      </c>
      <c r="K6077" s="1" t="s">
        <v>488</v>
      </c>
    </row>
    <row r="6078" spans="1:11" ht="13.5" thickBot="1">
      <c r="A6078" s="30">
        <v>45444</v>
      </c>
      <c r="B6078" s="1" t="s">
        <v>13</v>
      </c>
      <c r="C6078" s="1" t="s">
        <v>290</v>
      </c>
      <c r="D6078" s="1" t="s">
        <v>84</v>
      </c>
      <c r="E6078" s="1" t="str">
        <f>+VLOOKUP(D6078,'[1]Exportar Hoja de Trabajo'!$B$2:$F$2549,2,0)</f>
        <v>MONTERIA - LOS GARZONES</v>
      </c>
      <c r="F6078" s="1" t="s">
        <v>6</v>
      </c>
      <c r="G6078" s="1" t="s">
        <v>283</v>
      </c>
      <c r="H6078" s="1" t="s">
        <v>29</v>
      </c>
      <c r="I6078" s="5">
        <v>1235</v>
      </c>
      <c r="J6078" s="1" t="s">
        <v>46</v>
      </c>
      <c r="K6078" s="1" t="s">
        <v>47</v>
      </c>
    </row>
    <row r="6079" spans="1:11" ht="13.5" thickBot="1">
      <c r="A6079" s="30">
        <v>45444</v>
      </c>
      <c r="B6079" s="1" t="s">
        <v>13</v>
      </c>
      <c r="C6079" s="1" t="s">
        <v>290</v>
      </c>
      <c r="D6079" s="1" t="s">
        <v>84</v>
      </c>
      <c r="E6079" s="1" t="str">
        <f>+VLOOKUP(D6079,'[1]Exportar Hoja de Trabajo'!$B$2:$F$2549,2,0)</f>
        <v>MONTERIA - LOS GARZONES</v>
      </c>
      <c r="F6079" s="1" t="s">
        <v>6</v>
      </c>
      <c r="G6079" s="1" t="s">
        <v>283</v>
      </c>
      <c r="H6079" s="1" t="s">
        <v>29</v>
      </c>
      <c r="I6079" s="5">
        <v>548</v>
      </c>
      <c r="J6079" s="1" t="s">
        <v>30</v>
      </c>
      <c r="K6079" s="1" t="s">
        <v>488</v>
      </c>
    </row>
    <row r="6080" spans="1:11" ht="13.5" thickBot="1">
      <c r="A6080" s="30">
        <v>45444</v>
      </c>
      <c r="B6080" s="1" t="s">
        <v>13</v>
      </c>
      <c r="C6080" s="1" t="s">
        <v>290</v>
      </c>
      <c r="D6080" s="1" t="s">
        <v>84</v>
      </c>
      <c r="E6080" s="1" t="str">
        <f>+VLOOKUP(D6080,'[1]Exportar Hoja de Trabajo'!$B$2:$F$2549,2,0)</f>
        <v>MONTERIA - LOS GARZONES</v>
      </c>
      <c r="F6080" s="1" t="s">
        <v>27</v>
      </c>
      <c r="G6080" s="1" t="s">
        <v>28</v>
      </c>
      <c r="H6080" s="1" t="s">
        <v>29</v>
      </c>
      <c r="I6080" s="5">
        <v>215</v>
      </c>
      <c r="J6080" s="1" t="s">
        <v>46</v>
      </c>
      <c r="K6080" s="1" t="s">
        <v>47</v>
      </c>
    </row>
    <row r="6081" spans="1:11" ht="13.5" thickBot="1">
      <c r="A6081" s="30">
        <v>45444</v>
      </c>
      <c r="B6081" s="1" t="s">
        <v>13</v>
      </c>
      <c r="C6081" s="1" t="s">
        <v>290</v>
      </c>
      <c r="D6081" s="1" t="s">
        <v>86</v>
      </c>
      <c r="E6081" s="1" t="str">
        <f>+VLOOKUP(D6081,'[1]Exportar Hoja de Trabajo'!$B$2:$F$2549,2,0)</f>
        <v>PEREIRA - MATECAÑA</v>
      </c>
      <c r="F6081" s="1" t="s">
        <v>27</v>
      </c>
      <c r="G6081" s="1" t="s">
        <v>28</v>
      </c>
      <c r="H6081" s="1" t="s">
        <v>15</v>
      </c>
      <c r="I6081" s="5">
        <v>17</v>
      </c>
      <c r="J6081" s="1" t="s">
        <v>16</v>
      </c>
      <c r="K6081" s="1" t="s">
        <v>17</v>
      </c>
    </row>
    <row r="6082" spans="1:11" ht="13.5" thickBot="1">
      <c r="A6082" s="30">
        <v>45444</v>
      </c>
      <c r="B6082" s="1" t="s">
        <v>13</v>
      </c>
      <c r="C6082" s="1" t="s">
        <v>290</v>
      </c>
      <c r="D6082" s="1" t="s">
        <v>86</v>
      </c>
      <c r="E6082" s="1" t="str">
        <f>+VLOOKUP(D6082,'[1]Exportar Hoja de Trabajo'!$B$2:$F$2549,2,0)</f>
        <v>PEREIRA - MATECAÑA</v>
      </c>
      <c r="F6082" s="1" t="s">
        <v>40</v>
      </c>
      <c r="G6082" s="1" t="s">
        <v>41</v>
      </c>
      <c r="H6082" s="1" t="s">
        <v>15</v>
      </c>
      <c r="I6082" s="5">
        <v>136</v>
      </c>
      <c r="J6082" s="1" t="s">
        <v>25</v>
      </c>
      <c r="K6082" s="1" t="s">
        <v>26</v>
      </c>
    </row>
    <row r="6083" spans="1:11" ht="13.5" thickBot="1">
      <c r="A6083" s="30">
        <v>45444</v>
      </c>
      <c r="B6083" s="1" t="s">
        <v>13</v>
      </c>
      <c r="C6083" s="1" t="s">
        <v>290</v>
      </c>
      <c r="D6083" s="1" t="s">
        <v>87</v>
      </c>
      <c r="E6083" s="1" t="str">
        <f>+VLOOKUP(D6083,'[1]Exportar Hoja de Trabajo'!$B$2:$F$2549,2,0)</f>
        <v>PASTO - ANTONIO NARIQO</v>
      </c>
      <c r="F6083" s="1" t="s">
        <v>6</v>
      </c>
      <c r="G6083" s="1" t="s">
        <v>283</v>
      </c>
      <c r="H6083" s="1" t="s">
        <v>29</v>
      </c>
      <c r="I6083" s="5">
        <v>678</v>
      </c>
      <c r="J6083" s="1" t="s">
        <v>46</v>
      </c>
      <c r="K6083" s="1" t="s">
        <v>47</v>
      </c>
    </row>
    <row r="6084" spans="1:11" ht="13.5" thickBot="1">
      <c r="A6084" s="30">
        <v>45444</v>
      </c>
      <c r="B6084" s="1" t="s">
        <v>13</v>
      </c>
      <c r="C6084" s="1" t="s">
        <v>290</v>
      </c>
      <c r="D6084" s="1" t="s">
        <v>88</v>
      </c>
      <c r="E6084" s="1" t="str">
        <f>+VLOOKUP(D6084,'[1]Exportar Hoja de Trabajo'!$B$2:$F$2549,2,0)</f>
        <v>ALMIRANTE PADILLA</v>
      </c>
      <c r="F6084" s="1" t="s">
        <v>18</v>
      </c>
      <c r="G6084" s="1" t="s">
        <v>19</v>
      </c>
      <c r="H6084" s="1" t="s">
        <v>29</v>
      </c>
      <c r="I6084" s="5">
        <v>51</v>
      </c>
      <c r="J6084" s="1" t="s">
        <v>30</v>
      </c>
      <c r="K6084" s="1" t="s">
        <v>488</v>
      </c>
    </row>
    <row r="6085" spans="1:11" ht="13.5" thickBot="1">
      <c r="A6085" s="30">
        <v>45444</v>
      </c>
      <c r="B6085" s="1" t="s">
        <v>13</v>
      </c>
      <c r="C6085" s="1" t="s">
        <v>290</v>
      </c>
      <c r="D6085" s="1" t="s">
        <v>88</v>
      </c>
      <c r="E6085" s="1" t="str">
        <f>+VLOOKUP(D6085,'[1]Exportar Hoja de Trabajo'!$B$2:$F$2549,2,0)</f>
        <v>ALMIRANTE PADILLA</v>
      </c>
      <c r="F6085" s="1" t="s">
        <v>59</v>
      </c>
      <c r="G6085" s="1" t="s">
        <v>60</v>
      </c>
      <c r="H6085" s="1" t="s">
        <v>29</v>
      </c>
      <c r="I6085" s="5">
        <v>51</v>
      </c>
      <c r="J6085" s="1" t="s">
        <v>30</v>
      </c>
      <c r="K6085" s="1" t="s">
        <v>488</v>
      </c>
    </row>
    <row r="6086" spans="1:11" ht="13.5" thickBot="1">
      <c r="A6086" s="30">
        <v>45444</v>
      </c>
      <c r="B6086" s="1" t="s">
        <v>13</v>
      </c>
      <c r="C6086" s="1" t="s">
        <v>290</v>
      </c>
      <c r="D6086" s="1" t="s">
        <v>89</v>
      </c>
      <c r="E6086" s="1" t="str">
        <f>+VLOOKUP(D6086,'[1]Exportar Hoja de Trabajo'!$B$2:$F$2549,2,0)</f>
        <v>SIMON BOLIVAR</v>
      </c>
      <c r="F6086" s="1" t="s">
        <v>6</v>
      </c>
      <c r="G6086" s="1" t="s">
        <v>283</v>
      </c>
      <c r="H6086" s="1" t="s">
        <v>15</v>
      </c>
      <c r="I6086" s="5">
        <v>389</v>
      </c>
      <c r="J6086" s="1" t="s">
        <v>16</v>
      </c>
      <c r="K6086" s="1" t="s">
        <v>17</v>
      </c>
    </row>
    <row r="6087" spans="1:11" ht="13.5" thickBot="1">
      <c r="A6087" s="30">
        <v>45444</v>
      </c>
      <c r="B6087" s="1" t="s">
        <v>13</v>
      </c>
      <c r="C6087" s="1" t="s">
        <v>290</v>
      </c>
      <c r="D6087" s="1" t="s">
        <v>89</v>
      </c>
      <c r="E6087" s="1" t="str">
        <f>+VLOOKUP(D6087,'[1]Exportar Hoja de Trabajo'!$B$2:$F$2549,2,0)</f>
        <v>SIMON BOLIVAR</v>
      </c>
      <c r="F6087" s="1" t="s">
        <v>65</v>
      </c>
      <c r="G6087" s="1" t="s">
        <v>66</v>
      </c>
      <c r="H6087" s="1" t="s">
        <v>29</v>
      </c>
      <c r="I6087" s="5">
        <v>16</v>
      </c>
      <c r="J6087" s="1" t="s">
        <v>46</v>
      </c>
      <c r="K6087" s="1" t="s">
        <v>47</v>
      </c>
    </row>
    <row r="6088" spans="1:11" ht="13.5" thickBot="1">
      <c r="A6088" s="30">
        <v>45444</v>
      </c>
      <c r="B6088" s="1" t="s">
        <v>13</v>
      </c>
      <c r="C6088" s="1" t="s">
        <v>290</v>
      </c>
      <c r="D6088" s="1" t="s">
        <v>89</v>
      </c>
      <c r="E6088" s="1" t="str">
        <f>+VLOOKUP(D6088,'[1]Exportar Hoja de Trabajo'!$B$2:$F$2549,2,0)</f>
        <v>SIMON BOLIVAR</v>
      </c>
      <c r="F6088" s="1" t="s">
        <v>65</v>
      </c>
      <c r="G6088" s="1" t="s">
        <v>66</v>
      </c>
      <c r="H6088" s="1" t="s">
        <v>29</v>
      </c>
      <c r="I6088" s="5">
        <v>4</v>
      </c>
      <c r="J6088" s="1" t="s">
        <v>30</v>
      </c>
      <c r="K6088" s="1" t="s">
        <v>488</v>
      </c>
    </row>
    <row r="6089" spans="1:11" ht="13.5" thickBot="1">
      <c r="A6089" s="30">
        <v>45444</v>
      </c>
      <c r="B6089" s="1" t="s">
        <v>13</v>
      </c>
      <c r="C6089" s="1" t="s">
        <v>290</v>
      </c>
      <c r="D6089" s="1" t="s">
        <v>89</v>
      </c>
      <c r="E6089" s="1" t="str">
        <f>+VLOOKUP(D6089,'[1]Exportar Hoja de Trabajo'!$B$2:$F$2549,2,0)</f>
        <v>SIMON BOLIVAR</v>
      </c>
      <c r="F6089" s="1" t="s">
        <v>18</v>
      </c>
      <c r="G6089" s="1" t="s">
        <v>19</v>
      </c>
      <c r="H6089" s="1" t="s">
        <v>45</v>
      </c>
      <c r="I6089" s="5">
        <v>1</v>
      </c>
      <c r="J6089" s="1" t="s">
        <v>30</v>
      </c>
      <c r="K6089" s="1" t="s">
        <v>488</v>
      </c>
    </row>
    <row r="6090" spans="1:11" ht="13.5" thickBot="1">
      <c r="A6090" s="30">
        <v>45444</v>
      </c>
      <c r="B6090" s="1" t="s">
        <v>13</v>
      </c>
      <c r="C6090" s="1" t="s">
        <v>290</v>
      </c>
      <c r="D6090" s="1" t="s">
        <v>89</v>
      </c>
      <c r="E6090" s="1" t="str">
        <f>+VLOOKUP(D6090,'[1]Exportar Hoja de Trabajo'!$B$2:$F$2549,2,0)</f>
        <v>SIMON BOLIVAR</v>
      </c>
      <c r="F6090" s="1" t="s">
        <v>18</v>
      </c>
      <c r="G6090" s="1" t="s">
        <v>19</v>
      </c>
      <c r="H6090" s="1" t="s">
        <v>29</v>
      </c>
      <c r="I6090" s="5">
        <v>268</v>
      </c>
      <c r="J6090" s="1" t="s">
        <v>30</v>
      </c>
      <c r="K6090" s="1" t="s">
        <v>488</v>
      </c>
    </row>
    <row r="6091" spans="1:11" ht="13.5" thickBot="1">
      <c r="A6091" s="30">
        <v>45444</v>
      </c>
      <c r="B6091" s="1" t="s">
        <v>13</v>
      </c>
      <c r="C6091" s="1" t="s">
        <v>290</v>
      </c>
      <c r="D6091" s="1" t="s">
        <v>89</v>
      </c>
      <c r="E6091" s="1" t="str">
        <f>+VLOOKUP(D6091,'[1]Exportar Hoja de Trabajo'!$B$2:$F$2549,2,0)</f>
        <v>SIMON BOLIVAR</v>
      </c>
      <c r="F6091" s="1" t="s">
        <v>23</v>
      </c>
      <c r="G6091" s="1" t="s">
        <v>24</v>
      </c>
      <c r="H6091" s="1" t="s">
        <v>29</v>
      </c>
      <c r="I6091" s="5">
        <v>440</v>
      </c>
      <c r="J6091" s="1" t="s">
        <v>46</v>
      </c>
      <c r="K6091" s="1" t="s">
        <v>47</v>
      </c>
    </row>
    <row r="6092" spans="1:11" ht="13.5" thickBot="1">
      <c r="A6092" s="30">
        <v>45444</v>
      </c>
      <c r="B6092" s="1" t="s">
        <v>13</v>
      </c>
      <c r="C6092" s="1" t="s">
        <v>290</v>
      </c>
      <c r="D6092" s="1" t="s">
        <v>89</v>
      </c>
      <c r="E6092" s="1" t="str">
        <f>+VLOOKUP(D6092,'[1]Exportar Hoja de Trabajo'!$B$2:$F$2549,2,0)</f>
        <v>SIMON BOLIVAR</v>
      </c>
      <c r="F6092" s="1" t="s">
        <v>27</v>
      </c>
      <c r="G6092" s="1" t="s">
        <v>28</v>
      </c>
      <c r="H6092" s="1" t="s">
        <v>29</v>
      </c>
      <c r="I6092" s="5">
        <v>265</v>
      </c>
      <c r="J6092" s="1" t="s">
        <v>30</v>
      </c>
      <c r="K6092" s="1" t="s">
        <v>488</v>
      </c>
    </row>
    <row r="6093" spans="1:11" ht="13.5" thickBot="1">
      <c r="A6093" s="30">
        <v>45444</v>
      </c>
      <c r="B6093" s="1" t="s">
        <v>13</v>
      </c>
      <c r="C6093" s="1" t="s">
        <v>290</v>
      </c>
      <c r="D6093" s="1" t="s">
        <v>89</v>
      </c>
      <c r="E6093" s="1" t="str">
        <f>+VLOOKUP(D6093,'[1]Exportar Hoja de Trabajo'!$B$2:$F$2549,2,0)</f>
        <v>SIMON BOLIVAR</v>
      </c>
      <c r="F6093" s="1" t="s">
        <v>40</v>
      </c>
      <c r="G6093" s="1" t="s">
        <v>41</v>
      </c>
      <c r="H6093" s="1" t="s">
        <v>45</v>
      </c>
      <c r="I6093" s="5">
        <v>2</v>
      </c>
      <c r="J6093" s="1" t="s">
        <v>30</v>
      </c>
      <c r="K6093" s="1" t="s">
        <v>488</v>
      </c>
    </row>
    <row r="6094" spans="1:11" ht="13.5" thickBot="1">
      <c r="A6094" s="30">
        <v>45444</v>
      </c>
      <c r="B6094" s="1" t="s">
        <v>13</v>
      </c>
      <c r="C6094" s="1" t="s">
        <v>290</v>
      </c>
      <c r="D6094" s="1" t="s">
        <v>89</v>
      </c>
      <c r="E6094" s="1" t="str">
        <f>+VLOOKUP(D6094,'[1]Exportar Hoja de Trabajo'!$B$2:$F$2549,2,0)</f>
        <v>SIMON BOLIVAR</v>
      </c>
      <c r="F6094" s="1" t="s">
        <v>40</v>
      </c>
      <c r="G6094" s="1" t="s">
        <v>41</v>
      </c>
      <c r="H6094" s="1" t="s">
        <v>29</v>
      </c>
      <c r="I6094" s="5">
        <v>733</v>
      </c>
      <c r="J6094" s="1" t="s">
        <v>30</v>
      </c>
      <c r="K6094" s="1" t="s">
        <v>488</v>
      </c>
    </row>
    <row r="6095" spans="1:11" ht="13.5" thickBot="1">
      <c r="A6095" s="30">
        <v>45444</v>
      </c>
      <c r="B6095" s="1" t="s">
        <v>186</v>
      </c>
      <c r="C6095" s="1" t="s">
        <v>297</v>
      </c>
      <c r="D6095" s="1" t="s">
        <v>5</v>
      </c>
      <c r="E6095" s="1" t="str">
        <f>+VLOOKUP(D6095,'[1]Exportar Hoja de Trabajo'!$B$2:$F$2549,2,0)</f>
        <v>BOGOTA - EL DORADO LUIS CARLOS GALAN SARMIENTO</v>
      </c>
      <c r="F6095" s="1" t="s">
        <v>18</v>
      </c>
      <c r="G6095" s="1" t="s">
        <v>19</v>
      </c>
      <c r="H6095" s="1" t="s">
        <v>193</v>
      </c>
      <c r="I6095" s="5">
        <v>6</v>
      </c>
      <c r="J6095" s="1" t="s">
        <v>90</v>
      </c>
      <c r="K6095" s="1" t="s">
        <v>194</v>
      </c>
    </row>
    <row r="6096" spans="1:11" ht="13.5" thickBot="1">
      <c r="A6096" s="30">
        <v>45444</v>
      </c>
      <c r="B6096" s="1" t="s">
        <v>186</v>
      </c>
      <c r="C6096" s="1" t="s">
        <v>297</v>
      </c>
      <c r="D6096" s="1" t="s">
        <v>5</v>
      </c>
      <c r="E6096" s="1" t="str">
        <f>+VLOOKUP(D6096,'[1]Exportar Hoja de Trabajo'!$B$2:$F$2549,2,0)</f>
        <v>BOGOTA - EL DORADO LUIS CARLOS GALAN SARMIENTO</v>
      </c>
      <c r="F6096" s="1" t="s">
        <v>65</v>
      </c>
      <c r="G6096" s="1" t="s">
        <v>66</v>
      </c>
      <c r="H6096" s="1" t="s">
        <v>187</v>
      </c>
      <c r="I6096" s="5">
        <v>2</v>
      </c>
      <c r="J6096" s="1" t="s">
        <v>188</v>
      </c>
      <c r="K6096" s="1" t="s">
        <v>254</v>
      </c>
    </row>
    <row r="6097" spans="1:11" ht="13.5" thickBot="1">
      <c r="A6097" s="30">
        <v>45444</v>
      </c>
      <c r="B6097" s="1" t="s">
        <v>186</v>
      </c>
      <c r="C6097" s="1" t="s">
        <v>297</v>
      </c>
      <c r="D6097" s="1" t="s">
        <v>5</v>
      </c>
      <c r="E6097" s="1" t="str">
        <f>+VLOOKUP(D6097,'[1]Exportar Hoja de Trabajo'!$B$2:$F$2549,2,0)</f>
        <v>BOGOTA - EL DORADO LUIS CARLOS GALAN SARMIENTO</v>
      </c>
      <c r="F6097" s="1" t="s">
        <v>18</v>
      </c>
      <c r="G6097" s="1" t="s">
        <v>19</v>
      </c>
      <c r="H6097" s="1" t="s">
        <v>193</v>
      </c>
      <c r="I6097" s="5">
        <v>2</v>
      </c>
      <c r="J6097" s="1" t="s">
        <v>225</v>
      </c>
      <c r="K6097" s="1" t="s">
        <v>226</v>
      </c>
    </row>
    <row r="6098" spans="1:11" ht="13.5" thickBot="1">
      <c r="A6098" s="31">
        <v>45474</v>
      </c>
      <c r="B6098" t="s">
        <v>426</v>
      </c>
      <c r="C6098" t="s">
        <v>427</v>
      </c>
      <c r="D6098" t="s">
        <v>61</v>
      </c>
      <c r="E6098" t="str">
        <f>+VLOOKUP(D6098,Basededatos!$D$2:$E$6097,2,0)</f>
        <v>CARTAGENA - RAFAEL NUÑEZ</v>
      </c>
      <c r="F6098" t="s">
        <v>6</v>
      </c>
      <c r="G6098" s="1" t="s">
        <v>283</v>
      </c>
      <c r="H6098" t="s">
        <v>130</v>
      </c>
      <c r="I6098" s="29">
        <v>11</v>
      </c>
      <c r="J6098" t="s">
        <v>131</v>
      </c>
      <c r="K6098" t="s">
        <v>132</v>
      </c>
    </row>
    <row r="6099" spans="1:11" ht="12.75" customHeight="1" thickBot="1">
      <c r="A6099" s="31">
        <v>45474</v>
      </c>
      <c r="B6099" t="s">
        <v>426</v>
      </c>
      <c r="C6099" t="s">
        <v>427</v>
      </c>
      <c r="D6099" t="s">
        <v>61</v>
      </c>
      <c r="E6099" t="str">
        <f>+VLOOKUP(D6099,Basededatos!$D$2:$E$6097,2,0)</f>
        <v>CARTAGENA - RAFAEL NUÑEZ</v>
      </c>
      <c r="F6099" t="s">
        <v>59</v>
      </c>
      <c r="G6099" t="s">
        <v>60</v>
      </c>
      <c r="H6099" t="s">
        <v>133</v>
      </c>
      <c r="I6099" s="29">
        <v>2</v>
      </c>
      <c r="J6099" t="s">
        <v>131</v>
      </c>
      <c r="K6099" t="s">
        <v>132</v>
      </c>
    </row>
    <row r="6100" spans="1:11" ht="12.75" customHeight="1" thickBot="1">
      <c r="A6100" s="31">
        <v>45474</v>
      </c>
      <c r="B6100" t="s">
        <v>426</v>
      </c>
      <c r="C6100" t="s">
        <v>427</v>
      </c>
      <c r="D6100" t="s">
        <v>61</v>
      </c>
      <c r="E6100" t="str">
        <f>+VLOOKUP(D6100,Basededatos!$D$2:$E$6097,2,0)</f>
        <v>CARTAGENA - RAFAEL NUÑEZ</v>
      </c>
      <c r="F6100" t="s">
        <v>6</v>
      </c>
      <c r="G6100" s="1" t="s">
        <v>283</v>
      </c>
      <c r="H6100" t="s">
        <v>458</v>
      </c>
      <c r="I6100" s="29">
        <v>1</v>
      </c>
      <c r="J6100" t="s">
        <v>131</v>
      </c>
      <c r="K6100" t="s">
        <v>132</v>
      </c>
    </row>
    <row r="6101" spans="1:11" ht="12.75" customHeight="1" thickBot="1">
      <c r="A6101" s="31">
        <v>45474</v>
      </c>
      <c r="B6101" t="s">
        <v>426</v>
      </c>
      <c r="C6101" t="s">
        <v>427</v>
      </c>
      <c r="D6101" t="s">
        <v>61</v>
      </c>
      <c r="E6101" t="str">
        <f>+VLOOKUP(D6101,Basededatos!$D$2:$E$6097,2,0)</f>
        <v>CARTAGENA - RAFAEL NUÑEZ</v>
      </c>
      <c r="F6101" t="s">
        <v>59</v>
      </c>
      <c r="G6101" t="s">
        <v>60</v>
      </c>
      <c r="H6101" t="s">
        <v>407</v>
      </c>
      <c r="I6101" s="29">
        <v>4</v>
      </c>
      <c r="J6101" t="s">
        <v>131</v>
      </c>
      <c r="K6101" t="s">
        <v>132</v>
      </c>
    </row>
    <row r="6102" spans="1:11" ht="12.75" customHeight="1" thickBot="1">
      <c r="A6102" s="31">
        <v>45474</v>
      </c>
      <c r="B6102" t="s">
        <v>426</v>
      </c>
      <c r="C6102" t="s">
        <v>427</v>
      </c>
      <c r="D6102" t="s">
        <v>61</v>
      </c>
      <c r="E6102" t="str">
        <f>+VLOOKUP(D6102,Basededatos!$D$2:$E$6097,2,0)</f>
        <v>CARTAGENA - RAFAEL NUÑEZ</v>
      </c>
      <c r="F6102" t="s">
        <v>6</v>
      </c>
      <c r="G6102" s="1" t="s">
        <v>283</v>
      </c>
      <c r="H6102" t="s">
        <v>419</v>
      </c>
      <c r="I6102" s="29">
        <v>5</v>
      </c>
      <c r="J6102" t="s">
        <v>131</v>
      </c>
      <c r="K6102" t="s">
        <v>132</v>
      </c>
    </row>
    <row r="6103" spans="1:11" ht="12.75" customHeight="1">
      <c r="A6103" s="31">
        <v>45474</v>
      </c>
      <c r="B6103" t="s">
        <v>426</v>
      </c>
      <c r="C6103" t="s">
        <v>427</v>
      </c>
      <c r="D6103" t="s">
        <v>48</v>
      </c>
      <c r="E6103" t="str">
        <f>+VLOOKUP(D6103,Basededatos!$D$2:$E$6097,2,0)</f>
        <v>CALI - ALFONSO BONILLA ARAGON</v>
      </c>
      <c r="F6103" t="s">
        <v>32</v>
      </c>
      <c r="G6103" t="s">
        <v>33</v>
      </c>
      <c r="H6103" t="s">
        <v>134</v>
      </c>
      <c r="I6103" s="29">
        <v>1</v>
      </c>
      <c r="J6103" t="s">
        <v>131</v>
      </c>
      <c r="K6103" t="s">
        <v>132</v>
      </c>
    </row>
    <row r="6104" spans="1:11" ht="12.75" customHeight="1">
      <c r="A6104" s="31">
        <v>45474</v>
      </c>
      <c r="B6104" t="s">
        <v>426</v>
      </c>
      <c r="C6104" t="s">
        <v>427</v>
      </c>
      <c r="D6104" t="s">
        <v>48</v>
      </c>
      <c r="E6104" t="str">
        <f>+VLOOKUP(D6104,Basededatos!$D$2:$E$6097,2,0)</f>
        <v>CALI - ALFONSO BONILLA ARAGON</v>
      </c>
      <c r="F6104" t="s">
        <v>36</v>
      </c>
      <c r="G6104" t="s">
        <v>347</v>
      </c>
      <c r="H6104" t="s">
        <v>134</v>
      </c>
      <c r="I6104" s="29">
        <v>1</v>
      </c>
      <c r="J6104" t="s">
        <v>131</v>
      </c>
      <c r="K6104" t="s">
        <v>132</v>
      </c>
    </row>
    <row r="6105" spans="1:11" ht="12.75" customHeight="1">
      <c r="A6105" s="31">
        <v>45474</v>
      </c>
      <c r="B6105" t="s">
        <v>426</v>
      </c>
      <c r="C6105" t="s">
        <v>427</v>
      </c>
      <c r="D6105" t="s">
        <v>48</v>
      </c>
      <c r="E6105" t="str">
        <f>+VLOOKUP(D6105,Basededatos!$D$2:$E$6097,2,0)</f>
        <v>CALI - ALFONSO BONILLA ARAGON</v>
      </c>
      <c r="F6105" t="s">
        <v>59</v>
      </c>
      <c r="G6105" t="s">
        <v>60</v>
      </c>
      <c r="H6105" t="s">
        <v>134</v>
      </c>
      <c r="I6105" s="29">
        <v>1</v>
      </c>
      <c r="J6105" t="s">
        <v>131</v>
      </c>
      <c r="K6105" t="s">
        <v>132</v>
      </c>
    </row>
    <row r="6106" spans="1:11" ht="12.75" customHeight="1">
      <c r="A6106" s="31">
        <v>45474</v>
      </c>
      <c r="B6106" t="s">
        <v>426</v>
      </c>
      <c r="C6106" t="s">
        <v>427</v>
      </c>
      <c r="D6106" t="s">
        <v>48</v>
      </c>
      <c r="E6106" t="str">
        <f>+VLOOKUP(D6106,Basededatos!$D$2:$E$6097,2,0)</f>
        <v>CALI - ALFONSO BONILLA ARAGON</v>
      </c>
      <c r="F6106" t="s">
        <v>59</v>
      </c>
      <c r="G6106" t="s">
        <v>60</v>
      </c>
      <c r="H6106" t="s">
        <v>135</v>
      </c>
      <c r="I6106" s="29">
        <v>1</v>
      </c>
      <c r="J6106" t="s">
        <v>131</v>
      </c>
      <c r="K6106" t="s">
        <v>132</v>
      </c>
    </row>
    <row r="6107" spans="1:11" ht="12.75" customHeight="1">
      <c r="A6107" s="31">
        <v>45474</v>
      </c>
      <c r="B6107" t="s">
        <v>426</v>
      </c>
      <c r="C6107" t="s">
        <v>427</v>
      </c>
      <c r="D6107" t="s">
        <v>76</v>
      </c>
      <c r="E6107" t="str">
        <f>+VLOOKUP(D6107,Basededatos!$D$2:$E$6097,2,0)</f>
        <v>RIONEGRO - JOSE M. CORDOVA</v>
      </c>
      <c r="F6107" t="s">
        <v>36</v>
      </c>
      <c r="G6107" t="s">
        <v>347</v>
      </c>
      <c r="H6107" t="s">
        <v>136</v>
      </c>
      <c r="I6107" s="29">
        <v>1</v>
      </c>
      <c r="J6107" t="s">
        <v>131</v>
      </c>
      <c r="K6107" t="s">
        <v>132</v>
      </c>
    </row>
    <row r="6108" spans="1:11" ht="12.75" customHeight="1">
      <c r="A6108" s="31">
        <v>45474</v>
      </c>
      <c r="B6108" t="s">
        <v>426</v>
      </c>
      <c r="C6108" t="s">
        <v>427</v>
      </c>
      <c r="D6108" t="s">
        <v>76</v>
      </c>
      <c r="E6108" t="str">
        <f>+VLOOKUP(D6108,Basededatos!$D$2:$E$6097,2,0)</f>
        <v>RIONEGRO - JOSE M. CORDOVA</v>
      </c>
      <c r="F6108" t="s">
        <v>59</v>
      </c>
      <c r="G6108" t="s">
        <v>60</v>
      </c>
      <c r="H6108" t="s">
        <v>136</v>
      </c>
      <c r="I6108" s="29">
        <v>2</v>
      </c>
      <c r="J6108" t="s">
        <v>131</v>
      </c>
      <c r="K6108" t="s">
        <v>132</v>
      </c>
    </row>
    <row r="6109" spans="1:11" ht="12.75" customHeight="1" thickBot="1">
      <c r="A6109" s="31">
        <v>45474</v>
      </c>
      <c r="B6109" t="s">
        <v>426</v>
      </c>
      <c r="C6109" t="s">
        <v>427</v>
      </c>
      <c r="D6109" t="s">
        <v>76</v>
      </c>
      <c r="E6109" t="str">
        <f>+VLOOKUP(D6109,Basededatos!$D$2:$E$6097,2,0)</f>
        <v>RIONEGRO - JOSE M. CORDOVA</v>
      </c>
      <c r="F6109" t="s">
        <v>59</v>
      </c>
      <c r="G6109" t="s">
        <v>60</v>
      </c>
      <c r="H6109" t="s">
        <v>449</v>
      </c>
      <c r="I6109" s="29">
        <v>1</v>
      </c>
      <c r="J6109" t="s">
        <v>131</v>
      </c>
      <c r="K6109" t="s">
        <v>132</v>
      </c>
    </row>
    <row r="6110" spans="1:11" ht="12.75" customHeight="1" thickBot="1">
      <c r="A6110" s="31">
        <v>45474</v>
      </c>
      <c r="B6110" t="s">
        <v>426</v>
      </c>
      <c r="C6110" t="s">
        <v>427</v>
      </c>
      <c r="D6110" t="s">
        <v>76</v>
      </c>
      <c r="E6110" t="str">
        <f>+VLOOKUP(D6110,Basededatos!$D$2:$E$6097,2,0)</f>
        <v>RIONEGRO - JOSE M. CORDOVA</v>
      </c>
      <c r="F6110" t="s">
        <v>6</v>
      </c>
      <c r="G6110" s="1" t="s">
        <v>283</v>
      </c>
      <c r="H6110" t="s">
        <v>459</v>
      </c>
      <c r="I6110" s="29">
        <v>2</v>
      </c>
      <c r="J6110" t="s">
        <v>131</v>
      </c>
      <c r="K6110" t="s">
        <v>132</v>
      </c>
    </row>
    <row r="6111" spans="1:11" ht="12.75" customHeight="1" thickBot="1">
      <c r="A6111" s="31">
        <v>45474</v>
      </c>
      <c r="B6111" t="s">
        <v>426</v>
      </c>
      <c r="C6111" t="s">
        <v>427</v>
      </c>
      <c r="D6111" t="s">
        <v>5</v>
      </c>
      <c r="E6111" t="str">
        <f>+VLOOKUP(D6111,Basededatos!$D$2:$E$6097,2,0)</f>
        <v>BOGOTA - EL DORADO LUIS CARLOS GALAN SARMIENTO</v>
      </c>
      <c r="F6111" t="s">
        <v>59</v>
      </c>
      <c r="G6111" t="s">
        <v>60</v>
      </c>
      <c r="H6111" t="s">
        <v>460</v>
      </c>
      <c r="I6111" s="29">
        <v>4</v>
      </c>
      <c r="J6111" t="s">
        <v>131</v>
      </c>
      <c r="K6111" t="s">
        <v>132</v>
      </c>
    </row>
    <row r="6112" spans="1:11" ht="12.75" customHeight="1" thickBot="1">
      <c r="A6112" s="31">
        <v>45474</v>
      </c>
      <c r="B6112" t="s">
        <v>426</v>
      </c>
      <c r="C6112" t="s">
        <v>427</v>
      </c>
      <c r="D6112" t="s">
        <v>5</v>
      </c>
      <c r="E6112" t="str">
        <f>+VLOOKUP(D6112,Basededatos!$D$2:$E$6097,2,0)</f>
        <v>BOGOTA - EL DORADO LUIS CARLOS GALAN SARMIENTO</v>
      </c>
      <c r="F6112" t="s">
        <v>6</v>
      </c>
      <c r="G6112" s="1" t="s">
        <v>283</v>
      </c>
      <c r="H6112" t="s">
        <v>135</v>
      </c>
      <c r="I6112" s="29">
        <v>6</v>
      </c>
      <c r="J6112" t="s">
        <v>131</v>
      </c>
      <c r="K6112" t="s">
        <v>132</v>
      </c>
    </row>
    <row r="6113" spans="1:11" ht="12.75" customHeight="1" thickBot="1">
      <c r="A6113" s="31">
        <v>45474</v>
      </c>
      <c r="B6113" t="s">
        <v>426</v>
      </c>
      <c r="C6113" t="s">
        <v>427</v>
      </c>
      <c r="D6113" t="s">
        <v>5</v>
      </c>
      <c r="E6113" t="str">
        <f>+VLOOKUP(D6113,Basededatos!$D$2:$E$6097,2,0)</f>
        <v>BOGOTA - EL DORADO LUIS CARLOS GALAN SARMIENTO</v>
      </c>
      <c r="F6113" t="s">
        <v>6</v>
      </c>
      <c r="G6113" s="1" t="s">
        <v>283</v>
      </c>
      <c r="H6113" t="s">
        <v>461</v>
      </c>
      <c r="I6113" s="29">
        <v>3</v>
      </c>
      <c r="J6113" t="s">
        <v>131</v>
      </c>
      <c r="K6113" t="s">
        <v>132</v>
      </c>
    </row>
    <row r="6114" spans="1:11" ht="12.75" customHeight="1">
      <c r="A6114" s="31">
        <v>45474</v>
      </c>
      <c r="B6114" t="s">
        <v>426</v>
      </c>
      <c r="C6114" t="s">
        <v>427</v>
      </c>
      <c r="D6114" t="s">
        <v>5</v>
      </c>
      <c r="E6114" t="str">
        <f>+VLOOKUP(D6114,Basededatos!$D$2:$E$6097,2,0)</f>
        <v>BOGOTA - EL DORADO LUIS CARLOS GALAN SARMIENTO</v>
      </c>
      <c r="F6114" t="s">
        <v>59</v>
      </c>
      <c r="G6114" t="s">
        <v>60</v>
      </c>
      <c r="H6114" t="s">
        <v>137</v>
      </c>
      <c r="I6114" s="29">
        <v>2</v>
      </c>
      <c r="J6114" t="s">
        <v>131</v>
      </c>
      <c r="K6114" t="s">
        <v>132</v>
      </c>
    </row>
    <row r="6115" spans="1:11" ht="12.75" customHeight="1" thickBot="1">
      <c r="A6115" s="31">
        <v>45474</v>
      </c>
      <c r="B6115" t="s">
        <v>426</v>
      </c>
      <c r="C6115" t="s">
        <v>427</v>
      </c>
      <c r="D6115" t="s">
        <v>5</v>
      </c>
      <c r="E6115" t="str">
        <f>+VLOOKUP(D6115,Basededatos!$D$2:$E$6097,2,0)</f>
        <v>BOGOTA - EL DORADO LUIS CARLOS GALAN SARMIENTO</v>
      </c>
      <c r="F6115" t="s">
        <v>36</v>
      </c>
      <c r="G6115" t="s">
        <v>347</v>
      </c>
      <c r="H6115" t="s">
        <v>137</v>
      </c>
      <c r="I6115" s="29">
        <v>1</v>
      </c>
      <c r="J6115" t="s">
        <v>131</v>
      </c>
      <c r="K6115" t="s">
        <v>132</v>
      </c>
    </row>
    <row r="6116" spans="1:11" ht="12.75" customHeight="1" thickBot="1">
      <c r="A6116" s="31">
        <v>45474</v>
      </c>
      <c r="B6116" t="s">
        <v>426</v>
      </c>
      <c r="C6116" t="s">
        <v>427</v>
      </c>
      <c r="D6116" t="s">
        <v>5</v>
      </c>
      <c r="E6116" t="str">
        <f>+VLOOKUP(D6116,Basededatos!$D$2:$E$6097,2,0)</f>
        <v>BOGOTA - EL DORADO LUIS CARLOS GALAN SARMIENTO</v>
      </c>
      <c r="F6116" t="s">
        <v>6</v>
      </c>
      <c r="G6116" s="1" t="s">
        <v>283</v>
      </c>
      <c r="H6116" t="s">
        <v>138</v>
      </c>
      <c r="I6116" s="29">
        <v>9</v>
      </c>
      <c r="J6116" t="s">
        <v>131</v>
      </c>
      <c r="K6116" t="s">
        <v>132</v>
      </c>
    </row>
    <row r="6117" spans="1:11" ht="12.75" customHeight="1">
      <c r="A6117" s="31">
        <v>45474</v>
      </c>
      <c r="B6117" t="s">
        <v>146</v>
      </c>
      <c r="C6117" t="str">
        <f>+VLOOKUP(B6117,Basededatos!B$17:C$5988,2,0)</f>
        <v>HELICOL</v>
      </c>
      <c r="D6117" t="s">
        <v>5</v>
      </c>
      <c r="E6117" t="str">
        <f>+VLOOKUP(D6117,Basededatos!$D$2:$E$6097,2,0)</f>
        <v>BOGOTA - EL DORADO LUIS CARLOS GALAN SARMIENTO</v>
      </c>
      <c r="F6117" t="s">
        <v>18</v>
      </c>
      <c r="G6117" t="s">
        <v>19</v>
      </c>
      <c r="H6117" t="s">
        <v>149</v>
      </c>
      <c r="I6117" s="29">
        <v>5</v>
      </c>
      <c r="J6117" t="s">
        <v>146</v>
      </c>
      <c r="K6117" t="s">
        <v>148</v>
      </c>
    </row>
    <row r="6118" spans="1:11" ht="12.75" customHeight="1">
      <c r="A6118" s="31">
        <v>45474</v>
      </c>
      <c r="B6118" t="s">
        <v>146</v>
      </c>
      <c r="C6118" t="str">
        <f>+VLOOKUP(B6118,Basededatos!B$17:C$5988,2,0)</f>
        <v>HELICOL</v>
      </c>
      <c r="D6118" t="s">
        <v>5</v>
      </c>
      <c r="E6118" t="str">
        <f>+VLOOKUP(D6118,Basededatos!$D$2:$E$6097,2,0)</f>
        <v>BOGOTA - EL DORADO LUIS CARLOS GALAN SARMIENTO</v>
      </c>
      <c r="F6118" t="s">
        <v>36</v>
      </c>
      <c r="G6118" t="s">
        <v>347</v>
      </c>
      <c r="H6118" t="s">
        <v>149</v>
      </c>
      <c r="I6118" s="29">
        <v>5</v>
      </c>
      <c r="J6118" t="s">
        <v>146</v>
      </c>
      <c r="K6118" t="s">
        <v>148</v>
      </c>
    </row>
    <row r="6119" spans="1:11" ht="12.75" customHeight="1">
      <c r="A6119" s="31">
        <v>45474</v>
      </c>
      <c r="B6119" t="s">
        <v>146</v>
      </c>
      <c r="C6119" t="str">
        <f>+VLOOKUP(B6119,Basededatos!B$17:C$5988,2,0)</f>
        <v>HELICOL</v>
      </c>
      <c r="D6119" t="s">
        <v>5</v>
      </c>
      <c r="E6119" t="str">
        <f>+VLOOKUP(D6119,Basededatos!$D$2:$E$6097,2,0)</f>
        <v>BOGOTA - EL DORADO LUIS CARLOS GALAN SARMIENTO</v>
      </c>
      <c r="F6119" t="s">
        <v>59</v>
      </c>
      <c r="G6119" t="s">
        <v>60</v>
      </c>
      <c r="H6119" t="s">
        <v>154</v>
      </c>
      <c r="I6119" s="29">
        <v>1</v>
      </c>
      <c r="J6119" t="s">
        <v>146</v>
      </c>
      <c r="K6119" t="s">
        <v>148</v>
      </c>
    </row>
    <row r="6120" spans="1:11" ht="12.75" customHeight="1">
      <c r="A6120" s="31">
        <v>45474</v>
      </c>
      <c r="B6120" t="s">
        <v>162</v>
      </c>
      <c r="C6120" t="str">
        <f>+VLOOKUP(B6120,Basededatos!B$17:C$5988,2,0)</f>
        <v>INTEREJECUTIVA</v>
      </c>
      <c r="D6120" t="s">
        <v>76</v>
      </c>
      <c r="E6120" t="str">
        <f>+VLOOKUP(D6120,Basededatos!$D$2:$E$6097,2,0)</f>
        <v>RIONEGRO - JOSE M. CORDOVA</v>
      </c>
      <c r="F6120" t="s">
        <v>36</v>
      </c>
      <c r="G6120" t="s">
        <v>347</v>
      </c>
      <c r="H6120" t="s">
        <v>130</v>
      </c>
      <c r="I6120" s="29">
        <v>1</v>
      </c>
      <c r="J6120" t="s">
        <v>144</v>
      </c>
      <c r="K6120" t="s">
        <v>145</v>
      </c>
    </row>
    <row r="6121" spans="1:11" ht="12.75" customHeight="1">
      <c r="A6121" s="31">
        <v>45474</v>
      </c>
      <c r="B6121" t="s">
        <v>162</v>
      </c>
      <c r="C6121" t="str">
        <f>+VLOOKUP(B6121,Basededatos!B$17:C$5988,2,0)</f>
        <v>INTEREJECUTIVA</v>
      </c>
      <c r="D6121" t="s">
        <v>76</v>
      </c>
      <c r="E6121" t="str">
        <f>+VLOOKUP(D6121,Basededatos!$D$2:$E$6097,2,0)</f>
        <v>RIONEGRO - JOSE M. CORDOVA</v>
      </c>
      <c r="F6121" t="s">
        <v>59</v>
      </c>
      <c r="G6121" t="s">
        <v>60</v>
      </c>
      <c r="H6121" t="s">
        <v>130</v>
      </c>
      <c r="I6121" s="29">
        <v>1</v>
      </c>
      <c r="J6121" t="s">
        <v>144</v>
      </c>
      <c r="K6121" t="s">
        <v>145</v>
      </c>
    </row>
    <row r="6122" spans="1:11" ht="12.75" customHeight="1">
      <c r="A6122" s="31">
        <v>45474</v>
      </c>
      <c r="B6122" t="s">
        <v>162</v>
      </c>
      <c r="C6122" t="str">
        <f>+VLOOKUP(B6122,Basededatos!B$17:C$5988,2,0)</f>
        <v>INTEREJECUTIVA</v>
      </c>
      <c r="D6122" t="s">
        <v>76</v>
      </c>
      <c r="E6122" t="str">
        <f>+VLOOKUP(D6122,Basededatos!$D$2:$E$6097,2,0)</f>
        <v>RIONEGRO - JOSE M. CORDOVA</v>
      </c>
      <c r="F6122" t="s">
        <v>18</v>
      </c>
      <c r="G6122" t="s">
        <v>19</v>
      </c>
      <c r="H6122" t="s">
        <v>134</v>
      </c>
      <c r="I6122" s="29">
        <v>2</v>
      </c>
      <c r="J6122" t="s">
        <v>144</v>
      </c>
      <c r="K6122" t="s">
        <v>145</v>
      </c>
    </row>
    <row r="6123" spans="1:11" ht="12.75" customHeight="1">
      <c r="A6123" s="31">
        <v>45474</v>
      </c>
      <c r="B6123" t="s">
        <v>162</v>
      </c>
      <c r="C6123" t="str">
        <f>+VLOOKUP(B6123,Basededatos!B$17:C$5988,2,0)</f>
        <v>INTEREJECUTIVA</v>
      </c>
      <c r="D6123" t="s">
        <v>76</v>
      </c>
      <c r="E6123" t="str">
        <f>+VLOOKUP(D6123,Basededatos!$D$2:$E$6097,2,0)</f>
        <v>RIONEGRO - JOSE M. CORDOVA</v>
      </c>
      <c r="F6123" t="s">
        <v>18</v>
      </c>
      <c r="G6123" t="s">
        <v>19</v>
      </c>
      <c r="H6123" t="s">
        <v>171</v>
      </c>
      <c r="I6123" s="29">
        <v>1</v>
      </c>
      <c r="J6123" t="s">
        <v>144</v>
      </c>
      <c r="K6123" t="s">
        <v>145</v>
      </c>
    </row>
    <row r="6124" spans="1:11" ht="12.75" customHeight="1">
      <c r="A6124" s="31">
        <v>45474</v>
      </c>
      <c r="B6124" t="s">
        <v>162</v>
      </c>
      <c r="C6124" t="str">
        <f>+VLOOKUP(B6124,Basededatos!B$17:C$5988,2,0)</f>
        <v>INTEREJECUTIVA</v>
      </c>
      <c r="D6124" t="s">
        <v>76</v>
      </c>
      <c r="E6124" t="str">
        <f>+VLOOKUP(D6124,Basededatos!$D$2:$E$6097,2,0)</f>
        <v>RIONEGRO - JOSE M. CORDOVA</v>
      </c>
      <c r="F6124" t="s">
        <v>59</v>
      </c>
      <c r="G6124" t="s">
        <v>60</v>
      </c>
      <c r="H6124" t="s">
        <v>171</v>
      </c>
      <c r="I6124" s="29">
        <v>1</v>
      </c>
      <c r="J6124" t="s">
        <v>144</v>
      </c>
      <c r="K6124" t="s">
        <v>145</v>
      </c>
    </row>
    <row r="6125" spans="1:11" ht="12.75" customHeight="1" thickBot="1">
      <c r="A6125" s="31">
        <v>45474</v>
      </c>
      <c r="B6125" t="s">
        <v>162</v>
      </c>
      <c r="C6125" t="str">
        <f>+VLOOKUP(B6125,Basededatos!B$17:C$5988,2,0)</f>
        <v>INTEREJECUTIVA</v>
      </c>
      <c r="D6125" t="s">
        <v>76</v>
      </c>
      <c r="E6125" t="str">
        <f>+VLOOKUP(D6125,Basededatos!$D$2:$E$6097,2,0)</f>
        <v>RIONEGRO - JOSE M. CORDOVA</v>
      </c>
      <c r="F6125" t="s">
        <v>18</v>
      </c>
      <c r="G6125" t="s">
        <v>19</v>
      </c>
      <c r="H6125" t="s">
        <v>149</v>
      </c>
      <c r="I6125" s="29">
        <v>10</v>
      </c>
      <c r="J6125" t="s">
        <v>144</v>
      </c>
      <c r="K6125" t="s">
        <v>145</v>
      </c>
    </row>
    <row r="6126" spans="1:11" ht="12.75" customHeight="1" thickBot="1">
      <c r="A6126" s="31">
        <v>45474</v>
      </c>
      <c r="B6126" t="s">
        <v>162</v>
      </c>
      <c r="C6126" t="str">
        <f>+VLOOKUP(B6126,Basededatos!B$17:C$5988,2,0)</f>
        <v>INTEREJECUTIVA</v>
      </c>
      <c r="D6126" t="s">
        <v>76</v>
      </c>
      <c r="E6126" t="str">
        <f>+VLOOKUP(D6126,Basededatos!$D$2:$E$6097,2,0)</f>
        <v>RIONEGRO - JOSE M. CORDOVA</v>
      </c>
      <c r="F6126" t="s">
        <v>6</v>
      </c>
      <c r="G6126" s="1" t="s">
        <v>283</v>
      </c>
      <c r="H6126" t="s">
        <v>215</v>
      </c>
      <c r="I6126" s="29">
        <v>1</v>
      </c>
      <c r="J6126" t="s">
        <v>144</v>
      </c>
      <c r="K6126" t="s">
        <v>145</v>
      </c>
    </row>
    <row r="6127" spans="1:11" ht="12.75" customHeight="1">
      <c r="A6127" s="31">
        <v>45474</v>
      </c>
      <c r="B6127" t="s">
        <v>172</v>
      </c>
      <c r="C6127" t="str">
        <f>+VLOOKUP(B6127,Basededatos!B$17:C$5988,2,0)</f>
        <v>PACIFICA DE AVIACIÓN</v>
      </c>
      <c r="D6127" t="s">
        <v>140</v>
      </c>
      <c r="E6127" t="str">
        <f>+VLOOKUP(D6127,Basededatos!$D$2:$E$6097,2,0)</f>
        <v>MEDELLIN - OLAYA HERRERA</v>
      </c>
      <c r="F6127" t="s">
        <v>32</v>
      </c>
      <c r="G6127" t="s">
        <v>33</v>
      </c>
      <c r="H6127" t="s">
        <v>143</v>
      </c>
      <c r="I6127" s="29">
        <v>37</v>
      </c>
      <c r="J6127" t="s">
        <v>173</v>
      </c>
      <c r="K6127" t="s">
        <v>174</v>
      </c>
    </row>
    <row r="6128" spans="1:11" ht="12.75" customHeight="1">
      <c r="A6128" s="31">
        <v>45474</v>
      </c>
      <c r="B6128" t="s">
        <v>172</v>
      </c>
      <c r="C6128" t="str">
        <f>+VLOOKUP(B6128,Basededatos!B$17:C$5988,2,0)</f>
        <v>PACIFICA DE AVIACIÓN</v>
      </c>
      <c r="D6128" t="s">
        <v>140</v>
      </c>
      <c r="E6128" t="str">
        <f>+VLOOKUP(D6128,Basededatos!$D$2:$E$6097,2,0)</f>
        <v>MEDELLIN - OLAYA HERRERA</v>
      </c>
      <c r="F6128" t="s">
        <v>40</v>
      </c>
      <c r="G6128" t="s">
        <v>41</v>
      </c>
      <c r="H6128" t="s">
        <v>221</v>
      </c>
      <c r="I6128" s="29">
        <v>7</v>
      </c>
      <c r="J6128" t="s">
        <v>352</v>
      </c>
      <c r="K6128" t="s">
        <v>353</v>
      </c>
    </row>
    <row r="6129" spans="1:11" ht="12.75" customHeight="1">
      <c r="A6129" s="31">
        <v>45474</v>
      </c>
      <c r="B6129" t="s">
        <v>186</v>
      </c>
      <c r="C6129" t="str">
        <f>+VLOOKUP(B6129,Basededatos!B$17:C$5988,2,0)</f>
        <v>TAESCOL</v>
      </c>
      <c r="D6129" t="s">
        <v>5</v>
      </c>
      <c r="E6129" t="str">
        <f>+VLOOKUP(D6129,Basededatos!$D$2:$E$6097,2,0)</f>
        <v>BOGOTA - EL DORADO LUIS CARLOS GALAN SARMIENTO</v>
      </c>
      <c r="F6129" t="s">
        <v>18</v>
      </c>
      <c r="G6129" t="s">
        <v>19</v>
      </c>
      <c r="H6129" t="s">
        <v>52</v>
      </c>
      <c r="I6129" s="29">
        <v>1</v>
      </c>
      <c r="J6129" t="s">
        <v>191</v>
      </c>
      <c r="K6129" t="s">
        <v>192</v>
      </c>
    </row>
    <row r="6130" spans="1:11" ht="12.75" customHeight="1">
      <c r="A6130" s="31">
        <v>45474</v>
      </c>
      <c r="B6130" t="s">
        <v>90</v>
      </c>
      <c r="C6130" t="str">
        <f>+VLOOKUP(B6130,Basededatos!B$17:C$5988,2,0)</f>
        <v>TRANS AÉREO</v>
      </c>
      <c r="D6130" t="s">
        <v>5</v>
      </c>
      <c r="E6130" t="str">
        <f>+VLOOKUP(D6130,Basededatos!$D$2:$E$6097,2,0)</f>
        <v>BOGOTA - EL DORADO LUIS CARLOS GALAN SARMIENTO</v>
      </c>
      <c r="F6130" t="s">
        <v>38</v>
      </c>
      <c r="G6130" t="s">
        <v>39</v>
      </c>
      <c r="H6130" t="s">
        <v>52</v>
      </c>
      <c r="I6130" s="29">
        <v>42</v>
      </c>
      <c r="J6130" t="s">
        <v>95</v>
      </c>
      <c r="K6130" t="s">
        <v>96</v>
      </c>
    </row>
    <row r="6131" spans="1:11" ht="12.75" customHeight="1">
      <c r="A6131" s="31">
        <v>45474</v>
      </c>
      <c r="B6131" t="s">
        <v>90</v>
      </c>
      <c r="C6131" t="str">
        <f>+VLOOKUP(B6131,Basededatos!B$17:C$5988,2,0)</f>
        <v>TRANS AÉREO</v>
      </c>
      <c r="D6131" t="s">
        <v>5</v>
      </c>
      <c r="E6131" t="str">
        <f>+VLOOKUP(D6131,Basededatos!$D$2:$E$6097,2,0)</f>
        <v>BOGOTA - EL DORADO LUIS CARLOS GALAN SARMIENTO</v>
      </c>
      <c r="F6131" t="s">
        <v>32</v>
      </c>
      <c r="G6131" t="s">
        <v>33</v>
      </c>
      <c r="H6131" t="s">
        <v>79</v>
      </c>
      <c r="I6131" s="29">
        <v>18</v>
      </c>
      <c r="J6131" t="s">
        <v>100</v>
      </c>
      <c r="K6131" t="s">
        <v>101</v>
      </c>
    </row>
    <row r="6132" spans="1:11" ht="12.75" customHeight="1" thickBot="1">
      <c r="A6132" s="31">
        <v>45474</v>
      </c>
      <c r="B6132" t="s">
        <v>112</v>
      </c>
      <c r="C6132" t="str">
        <f>+VLOOKUP(B6132,Basededatos!B$17:C$5988,2,0)</f>
        <v>INVERSA</v>
      </c>
      <c r="D6132" t="s">
        <v>113</v>
      </c>
      <c r="E6132" t="str">
        <f>+VLOOKUP(D6132,Basededatos!$D$2:$E$6097,2,0)</f>
        <v>BARRANCABERMEJA-YARIGUIES</v>
      </c>
      <c r="F6132" t="s">
        <v>27</v>
      </c>
      <c r="G6132" t="s">
        <v>28</v>
      </c>
      <c r="H6132" t="s">
        <v>114</v>
      </c>
      <c r="I6132" s="29">
        <v>35</v>
      </c>
      <c r="J6132" t="s">
        <v>115</v>
      </c>
      <c r="K6132" t="s">
        <v>116</v>
      </c>
    </row>
    <row r="6133" spans="1:11" ht="12.75" customHeight="1" thickBot="1">
      <c r="A6133" s="31">
        <v>45474</v>
      </c>
      <c r="B6133" t="s">
        <v>112</v>
      </c>
      <c r="C6133" t="str">
        <f>+VLOOKUP(B6133,Basededatos!B$17:C$5988,2,0)</f>
        <v>INVERSA</v>
      </c>
      <c r="D6133" t="s">
        <v>73</v>
      </c>
      <c r="E6133" t="str">
        <f>+VLOOKUP(D6133,Basededatos!$D$2:$E$6097,2,0)</f>
        <v>EL YOPAL</v>
      </c>
      <c r="F6133" t="s">
        <v>32</v>
      </c>
      <c r="G6133" t="s">
        <v>33</v>
      </c>
      <c r="H6133" t="s">
        <v>29</v>
      </c>
      <c r="I6133" s="29">
        <v>49</v>
      </c>
      <c r="J6133" t="s">
        <v>46</v>
      </c>
      <c r="K6133" s="1" t="s">
        <v>47</v>
      </c>
    </row>
    <row r="6134" spans="1:11" ht="12.75" customHeight="1">
      <c r="A6134" s="31">
        <v>45474</v>
      </c>
      <c r="B6134" t="s">
        <v>112</v>
      </c>
      <c r="C6134" t="str">
        <f>+VLOOKUP(B6134,Basededatos!B$17:C$5988,2,0)</f>
        <v>INVERSA</v>
      </c>
      <c r="D6134" t="s">
        <v>118</v>
      </c>
      <c r="E6134" t="str">
        <f>+VLOOKUP(D6134,Basededatos!$D$2:$E$6097,2,0)</f>
        <v>GUILLERMO LEON VALENCIA</v>
      </c>
      <c r="F6134" t="s">
        <v>32</v>
      </c>
      <c r="G6134" t="s">
        <v>33</v>
      </c>
      <c r="H6134" t="s">
        <v>114</v>
      </c>
      <c r="I6134" s="29">
        <v>41</v>
      </c>
      <c r="J6134" t="s">
        <v>115</v>
      </c>
      <c r="K6134" t="s">
        <v>116</v>
      </c>
    </row>
    <row r="6135" spans="1:11" ht="12.75" customHeight="1" thickBot="1">
      <c r="A6135" s="31">
        <v>45474</v>
      </c>
      <c r="B6135" t="s">
        <v>112</v>
      </c>
      <c r="C6135" t="str">
        <f>+VLOOKUP(B6135,Basededatos!B$17:C$5988,2,0)</f>
        <v>INVERSA</v>
      </c>
      <c r="D6135" t="s">
        <v>118</v>
      </c>
      <c r="E6135" t="str">
        <f>+VLOOKUP(D6135,Basededatos!$D$2:$E$6097,2,0)</f>
        <v>GUILLERMO LEON VALENCIA</v>
      </c>
      <c r="F6135" t="s">
        <v>18</v>
      </c>
      <c r="G6135" t="s">
        <v>19</v>
      </c>
      <c r="H6135" t="s">
        <v>340</v>
      </c>
      <c r="I6135" s="29">
        <v>17</v>
      </c>
      <c r="J6135" t="s">
        <v>115</v>
      </c>
      <c r="K6135" t="s">
        <v>116</v>
      </c>
    </row>
    <row r="6136" spans="1:11" ht="12.75" customHeight="1" thickBot="1">
      <c r="A6136" s="31">
        <v>45474</v>
      </c>
      <c r="B6136" t="s">
        <v>112</v>
      </c>
      <c r="C6136" t="str">
        <f>+VLOOKUP(B6136,Basededatos!B$17:C$5988,2,0)</f>
        <v>INVERSA</v>
      </c>
      <c r="D6136" t="s">
        <v>119</v>
      </c>
      <c r="E6136" t="str">
        <f>+VLOOKUP(D6136,Basededatos!$D$2:$E$6097,2,0)</f>
        <v>ALFONSO LOPEZ PUMAREJO.</v>
      </c>
      <c r="F6136" t="s">
        <v>59</v>
      </c>
      <c r="G6136" t="s">
        <v>60</v>
      </c>
      <c r="H6136" t="s">
        <v>45</v>
      </c>
      <c r="I6136" s="29">
        <v>25</v>
      </c>
      <c r="J6136" t="s">
        <v>46</v>
      </c>
      <c r="K6136" s="1" t="s">
        <v>47</v>
      </c>
    </row>
    <row r="6137" spans="1:11" ht="12.75" customHeight="1" thickBot="1">
      <c r="A6137" s="31">
        <v>45474</v>
      </c>
      <c r="B6137" t="s">
        <v>112</v>
      </c>
      <c r="C6137" t="str">
        <f>+VLOOKUP(B6137,Basededatos!B$17:C$5988,2,0)</f>
        <v>INVERSA</v>
      </c>
      <c r="D6137" t="s">
        <v>122</v>
      </c>
      <c r="E6137" t="str">
        <f>+VLOOKUP(D6137,Basededatos!$D$2:$E$6097,2,0)</f>
        <v>VANGUARDIA</v>
      </c>
      <c r="F6137" t="s">
        <v>18</v>
      </c>
      <c r="G6137" t="s">
        <v>19</v>
      </c>
      <c r="H6137" t="s">
        <v>29</v>
      </c>
      <c r="I6137" s="29">
        <v>43</v>
      </c>
      <c r="J6137" t="s">
        <v>46</v>
      </c>
      <c r="K6137" s="1" t="s">
        <v>47</v>
      </c>
    </row>
    <row r="6138" spans="1:11" ht="12.75" customHeight="1" thickBot="1">
      <c r="A6138" s="31">
        <v>45474</v>
      </c>
      <c r="B6138" t="s">
        <v>112</v>
      </c>
      <c r="C6138" t="str">
        <f>+VLOOKUP(B6138,Basededatos!B$17:C$5988,2,0)</f>
        <v>INVERSA</v>
      </c>
      <c r="D6138" t="s">
        <v>123</v>
      </c>
      <c r="E6138" t="str">
        <f>+VLOOKUP(D6138,Basededatos!$D$2:$E$6097,2,0)</f>
        <v>TUMACO - LA FLORIDA</v>
      </c>
      <c r="F6138" t="s">
        <v>32</v>
      </c>
      <c r="G6138" t="s">
        <v>33</v>
      </c>
      <c r="H6138" t="s">
        <v>340</v>
      </c>
      <c r="I6138" s="29">
        <v>44</v>
      </c>
      <c r="J6138" t="s">
        <v>115</v>
      </c>
      <c r="K6138" t="s">
        <v>116</v>
      </c>
    </row>
    <row r="6139" spans="1:11" ht="12.75" customHeight="1" thickBot="1">
      <c r="A6139" s="31">
        <v>45474</v>
      </c>
      <c r="B6139" t="s">
        <v>139</v>
      </c>
      <c r="C6139" t="str">
        <f>+VLOOKUP(B6139,Basededatos!B$17:C$5988,2,0)</f>
        <v>MOON FLIGHTS</v>
      </c>
      <c r="D6139" t="s">
        <v>140</v>
      </c>
      <c r="E6139" t="str">
        <f>+VLOOKUP(D6139,Basededatos!$D$2:$E$6097,2,0)</f>
        <v>MEDELLIN - OLAYA HERRERA</v>
      </c>
      <c r="F6139" t="s">
        <v>6</v>
      </c>
      <c r="G6139" s="1" t="s">
        <v>283</v>
      </c>
      <c r="H6139" t="s">
        <v>209</v>
      </c>
      <c r="I6139" s="29">
        <v>7</v>
      </c>
      <c r="J6139" t="s">
        <v>144</v>
      </c>
      <c r="K6139" t="s">
        <v>145</v>
      </c>
    </row>
    <row r="6140" spans="1:11" ht="12.75" customHeight="1" thickBot="1">
      <c r="A6140" s="31">
        <v>45474</v>
      </c>
      <c r="B6140" t="s">
        <v>139</v>
      </c>
      <c r="C6140" t="str">
        <f>+VLOOKUP(B6140,Basededatos!B$17:C$5988,2,0)</f>
        <v>MOON FLIGHTS</v>
      </c>
      <c r="D6140" t="s">
        <v>140</v>
      </c>
      <c r="E6140" t="str">
        <f>+VLOOKUP(D6140,Basededatos!$D$2:$E$6097,2,0)</f>
        <v>MEDELLIN - OLAYA HERRERA</v>
      </c>
      <c r="F6140" t="s">
        <v>6</v>
      </c>
      <c r="G6140" s="1" t="s">
        <v>283</v>
      </c>
      <c r="H6140" t="s">
        <v>136</v>
      </c>
      <c r="I6140" s="29">
        <v>1</v>
      </c>
      <c r="J6140" t="s">
        <v>144</v>
      </c>
      <c r="K6140" t="s">
        <v>145</v>
      </c>
    </row>
    <row r="6141" spans="1:11" ht="12.75" customHeight="1">
      <c r="A6141" s="31">
        <v>45474</v>
      </c>
      <c r="B6141" t="s">
        <v>155</v>
      </c>
      <c r="C6141" t="str">
        <f>+VLOOKUP(B6141,Basededatos!B$17:C$5988,2,0)</f>
        <v>SERVISAIR</v>
      </c>
      <c r="D6141" t="s">
        <v>157</v>
      </c>
      <c r="E6141" t="str">
        <f>+VLOOKUP(D6141,Basededatos!$D$2:$E$6097,2,0)</f>
        <v>SAN JOSE DEL GUAVIARE- JORGE E GONZ</v>
      </c>
      <c r="F6141" t="s">
        <v>18</v>
      </c>
      <c r="G6141" t="s">
        <v>19</v>
      </c>
      <c r="H6141" t="s">
        <v>365</v>
      </c>
      <c r="I6141" s="29">
        <v>26</v>
      </c>
      <c r="J6141" t="s">
        <v>115</v>
      </c>
      <c r="K6141" t="s">
        <v>116</v>
      </c>
    </row>
    <row r="6142" spans="1:11" ht="12.75" customHeight="1" thickBot="1">
      <c r="A6142" s="31">
        <v>45474</v>
      </c>
      <c r="B6142" t="s">
        <v>155</v>
      </c>
      <c r="C6142" t="str">
        <f>+VLOOKUP(B6142,Basededatos!B$17:C$5988,2,0)</f>
        <v>SERVISAIR</v>
      </c>
      <c r="D6142" t="s">
        <v>157</v>
      </c>
      <c r="E6142" t="str">
        <f>+VLOOKUP(D6142,Basededatos!$D$2:$E$6097,2,0)</f>
        <v>SAN JOSE DEL GUAVIARE- JORGE E GONZ</v>
      </c>
      <c r="F6142" t="s">
        <v>23</v>
      </c>
      <c r="G6142" t="s">
        <v>24</v>
      </c>
      <c r="H6142" t="s">
        <v>365</v>
      </c>
      <c r="I6142" s="29">
        <v>26</v>
      </c>
      <c r="J6142" t="s">
        <v>115</v>
      </c>
      <c r="K6142" t="s">
        <v>116</v>
      </c>
    </row>
    <row r="6143" spans="1:11" ht="12.75" customHeight="1" thickBot="1">
      <c r="A6143" s="31">
        <v>45474</v>
      </c>
      <c r="B6143" t="s">
        <v>359</v>
      </c>
      <c r="C6143" t="s">
        <v>360</v>
      </c>
      <c r="D6143" t="s">
        <v>5</v>
      </c>
      <c r="E6143" t="str">
        <f>+VLOOKUP(D6143,Basededatos!$D$2:$E$6097,2,0)</f>
        <v>BOGOTA - EL DORADO LUIS CARLOS GALAN SARMIENTO</v>
      </c>
      <c r="F6143" t="s">
        <v>6</v>
      </c>
      <c r="G6143" s="1" t="s">
        <v>283</v>
      </c>
      <c r="H6143" t="s">
        <v>29</v>
      </c>
      <c r="I6143" s="29">
        <v>33</v>
      </c>
      <c r="J6143" t="s">
        <v>46</v>
      </c>
      <c r="K6143" s="1" t="s">
        <v>47</v>
      </c>
    </row>
    <row r="6144" spans="1:11" ht="12.75" customHeight="1" thickBot="1">
      <c r="A6144" s="31">
        <v>45474</v>
      </c>
      <c r="B6144" t="s">
        <v>345</v>
      </c>
      <c r="C6144" t="s">
        <v>346</v>
      </c>
      <c r="D6144" t="s">
        <v>61</v>
      </c>
      <c r="E6144" t="str">
        <f>+VLOOKUP(D6144,Basededatos!$D$2:$E$6097,2,0)</f>
        <v>CARTAGENA - RAFAEL NUÑEZ</v>
      </c>
      <c r="F6144" t="s">
        <v>32</v>
      </c>
      <c r="G6144" t="s">
        <v>33</v>
      </c>
      <c r="H6144" t="s">
        <v>79</v>
      </c>
      <c r="I6144" s="29">
        <v>17</v>
      </c>
      <c r="J6144" t="s">
        <v>100</v>
      </c>
      <c r="K6144" t="s">
        <v>101</v>
      </c>
    </row>
    <row r="6145" spans="1:11" ht="12.75" customHeight="1" thickBot="1">
      <c r="A6145" s="31">
        <v>45474</v>
      </c>
      <c r="B6145" t="s">
        <v>345</v>
      </c>
      <c r="C6145" t="s">
        <v>346</v>
      </c>
      <c r="D6145" t="s">
        <v>61</v>
      </c>
      <c r="E6145" t="str">
        <f>+VLOOKUP(D6145,Basededatos!$D$2:$E$6097,2,0)</f>
        <v>CARTAGENA - RAFAEL NUÑEZ</v>
      </c>
      <c r="F6145" t="s">
        <v>18</v>
      </c>
      <c r="G6145" t="s">
        <v>19</v>
      </c>
      <c r="H6145" t="s">
        <v>45</v>
      </c>
      <c r="I6145" s="29">
        <v>15</v>
      </c>
      <c r="J6145" t="s">
        <v>46</v>
      </c>
      <c r="K6145" s="1" t="s">
        <v>47</v>
      </c>
    </row>
    <row r="6146" spans="1:11" ht="12.75" customHeight="1">
      <c r="A6146" s="31">
        <v>45474</v>
      </c>
      <c r="B6146" t="s">
        <v>345</v>
      </c>
      <c r="C6146" t="s">
        <v>346</v>
      </c>
      <c r="D6146" t="s">
        <v>61</v>
      </c>
      <c r="E6146" t="str">
        <f>+VLOOKUP(D6146,Basededatos!$D$2:$E$6097,2,0)</f>
        <v>CARTAGENA - RAFAEL NUÑEZ</v>
      </c>
      <c r="F6146" t="s">
        <v>18</v>
      </c>
      <c r="G6146" t="s">
        <v>19</v>
      </c>
      <c r="H6146" t="s">
        <v>55</v>
      </c>
      <c r="I6146" s="29">
        <v>29</v>
      </c>
      <c r="J6146" t="s">
        <v>121</v>
      </c>
      <c r="K6146" t="s">
        <v>121</v>
      </c>
    </row>
    <row r="6147" spans="1:11" ht="12.75" customHeight="1" thickBot="1">
      <c r="A6147" s="31">
        <v>45474</v>
      </c>
      <c r="B6147" t="s">
        <v>345</v>
      </c>
      <c r="C6147" t="s">
        <v>346</v>
      </c>
      <c r="D6147" t="s">
        <v>61</v>
      </c>
      <c r="E6147" t="str">
        <f>+VLOOKUP(D6147,Basededatos!$D$2:$E$6097,2,0)</f>
        <v>CARTAGENA - RAFAEL NUÑEZ</v>
      </c>
      <c r="F6147" t="s">
        <v>23</v>
      </c>
      <c r="G6147" t="s">
        <v>24</v>
      </c>
      <c r="H6147" t="s">
        <v>79</v>
      </c>
      <c r="I6147" s="29">
        <v>17</v>
      </c>
      <c r="J6147" t="s">
        <v>100</v>
      </c>
      <c r="K6147" t="s">
        <v>101</v>
      </c>
    </row>
    <row r="6148" spans="1:11" ht="12.75" customHeight="1" thickBot="1">
      <c r="A6148" s="31">
        <v>45474</v>
      </c>
      <c r="B6148" t="s">
        <v>345</v>
      </c>
      <c r="C6148" t="s">
        <v>346</v>
      </c>
      <c r="D6148" t="s">
        <v>61</v>
      </c>
      <c r="E6148" t="str">
        <f>+VLOOKUP(D6148,Basededatos!$D$2:$E$6097,2,0)</f>
        <v>CARTAGENA - RAFAEL NUÑEZ</v>
      </c>
      <c r="F6148" t="s">
        <v>59</v>
      </c>
      <c r="G6148" t="s">
        <v>60</v>
      </c>
      <c r="H6148" t="s">
        <v>29</v>
      </c>
      <c r="I6148" s="29">
        <v>945</v>
      </c>
      <c r="J6148" t="s">
        <v>46</v>
      </c>
      <c r="K6148" s="1" t="s">
        <v>47</v>
      </c>
    </row>
    <row r="6149" spans="1:11" ht="12.75" customHeight="1" thickBot="1">
      <c r="A6149" s="31">
        <v>45474</v>
      </c>
      <c r="B6149" t="s">
        <v>345</v>
      </c>
      <c r="C6149" t="s">
        <v>346</v>
      </c>
      <c r="D6149" t="s">
        <v>61</v>
      </c>
      <c r="E6149" t="str">
        <f>+VLOOKUP(D6149,Basededatos!$D$2:$E$6097,2,0)</f>
        <v>CARTAGENA - RAFAEL NUÑEZ</v>
      </c>
      <c r="F6149" t="s">
        <v>6</v>
      </c>
      <c r="G6149" s="1" t="s">
        <v>283</v>
      </c>
      <c r="H6149" t="s">
        <v>159</v>
      </c>
      <c r="I6149" s="29">
        <v>9</v>
      </c>
      <c r="J6149" t="s">
        <v>57</v>
      </c>
      <c r="K6149" t="s">
        <v>58</v>
      </c>
    </row>
    <row r="6150" spans="1:11" ht="12.75" customHeight="1" thickBot="1">
      <c r="A6150" s="31">
        <v>45474</v>
      </c>
      <c r="B6150" t="s">
        <v>345</v>
      </c>
      <c r="C6150" t="s">
        <v>346</v>
      </c>
      <c r="D6150" t="s">
        <v>61</v>
      </c>
      <c r="E6150" t="str">
        <f>+VLOOKUP(D6150,Basededatos!$D$2:$E$6097,2,0)</f>
        <v>CARTAGENA - RAFAEL NUÑEZ</v>
      </c>
      <c r="F6150" t="s">
        <v>6</v>
      </c>
      <c r="G6150" s="1" t="s">
        <v>283</v>
      </c>
      <c r="H6150" t="s">
        <v>120</v>
      </c>
      <c r="I6150" s="29">
        <v>24</v>
      </c>
      <c r="J6150" t="s">
        <v>115</v>
      </c>
      <c r="K6150" t="s">
        <v>116</v>
      </c>
    </row>
    <row r="6151" spans="1:11" ht="12.75" customHeight="1" thickBot="1">
      <c r="A6151" s="31">
        <v>45474</v>
      </c>
      <c r="B6151" t="s">
        <v>345</v>
      </c>
      <c r="C6151" t="s">
        <v>346</v>
      </c>
      <c r="D6151" t="s">
        <v>37</v>
      </c>
      <c r="E6151" t="str">
        <f>+VLOOKUP(D6151,Basededatos!$D$2:$E$6097,2,0)</f>
        <v>BARRANQUILLA-E. CORTISSOZ</v>
      </c>
      <c r="F6151" t="s">
        <v>32</v>
      </c>
      <c r="G6151" t="s">
        <v>33</v>
      </c>
      <c r="H6151" t="s">
        <v>129</v>
      </c>
      <c r="I6151" s="29">
        <v>4</v>
      </c>
      <c r="J6151" t="s">
        <v>57</v>
      </c>
      <c r="K6151" t="s">
        <v>58</v>
      </c>
    </row>
    <row r="6152" spans="1:11" ht="12.75" customHeight="1" thickBot="1">
      <c r="A6152" s="31">
        <v>45474</v>
      </c>
      <c r="B6152" t="s">
        <v>345</v>
      </c>
      <c r="C6152" t="s">
        <v>346</v>
      </c>
      <c r="D6152" t="s">
        <v>37</v>
      </c>
      <c r="E6152" t="str">
        <f>+VLOOKUP(D6152,Basededatos!$D$2:$E$6097,2,0)</f>
        <v>BARRANQUILLA-E. CORTISSOZ</v>
      </c>
      <c r="F6152" t="s">
        <v>23</v>
      </c>
      <c r="G6152" t="s">
        <v>24</v>
      </c>
      <c r="H6152" t="s">
        <v>29</v>
      </c>
      <c r="I6152" s="29">
        <v>467</v>
      </c>
      <c r="J6152" t="s">
        <v>46</v>
      </c>
      <c r="K6152" s="1" t="s">
        <v>47</v>
      </c>
    </row>
    <row r="6153" spans="1:11" ht="12.75" customHeight="1" thickBot="1">
      <c r="A6153" s="31">
        <v>45474</v>
      </c>
      <c r="B6153" t="s">
        <v>345</v>
      </c>
      <c r="C6153" t="s">
        <v>346</v>
      </c>
      <c r="D6153" t="s">
        <v>37</v>
      </c>
      <c r="E6153" t="str">
        <f>+VLOOKUP(D6153,Basededatos!$D$2:$E$6097,2,0)</f>
        <v>BARRANQUILLA-E. CORTISSOZ</v>
      </c>
      <c r="F6153" t="s">
        <v>40</v>
      </c>
      <c r="G6153" t="s">
        <v>41</v>
      </c>
      <c r="H6153" t="s">
        <v>45</v>
      </c>
      <c r="I6153" s="29">
        <v>44</v>
      </c>
      <c r="J6153" t="s">
        <v>46</v>
      </c>
      <c r="K6153" s="1" t="s">
        <v>47</v>
      </c>
    </row>
    <row r="6154" spans="1:11" ht="12.75" customHeight="1" thickBot="1">
      <c r="A6154" s="31">
        <v>45474</v>
      </c>
      <c r="B6154" t="s">
        <v>345</v>
      </c>
      <c r="C6154" t="s">
        <v>346</v>
      </c>
      <c r="D6154" t="s">
        <v>37</v>
      </c>
      <c r="E6154" t="str">
        <f>+VLOOKUP(D6154,Basededatos!$D$2:$E$6097,2,0)</f>
        <v>BARRANQUILLA-E. CORTISSOZ</v>
      </c>
      <c r="F6154" t="s">
        <v>6</v>
      </c>
      <c r="G6154" s="1" t="s">
        <v>283</v>
      </c>
      <c r="H6154" t="s">
        <v>29</v>
      </c>
      <c r="I6154" s="29">
        <v>467</v>
      </c>
      <c r="J6154" t="s">
        <v>46</v>
      </c>
      <c r="K6154" s="1" t="s">
        <v>47</v>
      </c>
    </row>
    <row r="6155" spans="1:11" ht="12.75" customHeight="1" thickBot="1">
      <c r="A6155" s="31">
        <v>45474</v>
      </c>
      <c r="B6155" t="s">
        <v>13</v>
      </c>
      <c r="C6155" t="str">
        <f>+VLOOKUP(B6155,Basededatos!B$17:C$5988,2,0)</f>
        <v>LASA</v>
      </c>
      <c r="D6155" t="s">
        <v>14</v>
      </c>
      <c r="E6155" t="str">
        <f>+VLOOKUP(D6155,Basededatos!$D$2:$E$6097,2,0)</f>
        <v>SAN ANDRES-GUSTAVO ROJAS PINILLA</v>
      </c>
      <c r="F6155" t="s">
        <v>32</v>
      </c>
      <c r="G6155" t="s">
        <v>33</v>
      </c>
      <c r="H6155" t="s">
        <v>29</v>
      </c>
      <c r="I6155" s="29">
        <v>309</v>
      </c>
      <c r="J6155" t="s">
        <v>246</v>
      </c>
      <c r="K6155" s="1" t="s">
        <v>488</v>
      </c>
    </row>
    <row r="6156" spans="1:11" ht="12.75" customHeight="1" thickBot="1">
      <c r="A6156" s="31">
        <v>45474</v>
      </c>
      <c r="B6156" t="s">
        <v>13</v>
      </c>
      <c r="C6156" t="str">
        <f>+VLOOKUP(B6156,Basededatos!B$17:C$5988,2,0)</f>
        <v>LASA</v>
      </c>
      <c r="D6156" t="s">
        <v>14</v>
      </c>
      <c r="E6156" t="str">
        <f>+VLOOKUP(D6156,Basededatos!$D$2:$E$6097,2,0)</f>
        <v>SAN ANDRES-GUSTAVO ROJAS PINILLA</v>
      </c>
      <c r="F6156" t="s">
        <v>6</v>
      </c>
      <c r="G6156" s="1" t="s">
        <v>283</v>
      </c>
      <c r="H6156" t="s">
        <v>20</v>
      </c>
      <c r="I6156" s="29">
        <v>186</v>
      </c>
      <c r="J6156" t="s">
        <v>16</v>
      </c>
      <c r="K6156" t="s">
        <v>17</v>
      </c>
    </row>
    <row r="6157" spans="1:11" ht="12.75" customHeight="1" thickBot="1">
      <c r="A6157" s="31">
        <v>45474</v>
      </c>
      <c r="B6157" t="s">
        <v>13</v>
      </c>
      <c r="C6157" t="str">
        <f>+VLOOKUP(B6157,Basededatos!B$17:C$5988,2,0)</f>
        <v>LASA</v>
      </c>
      <c r="D6157" t="s">
        <v>14</v>
      </c>
      <c r="E6157" t="str">
        <f>+VLOOKUP(D6157,Basededatos!$D$2:$E$6097,2,0)</f>
        <v>SAN ANDRES-GUSTAVO ROJAS PINILLA</v>
      </c>
      <c r="F6157" t="s">
        <v>40</v>
      </c>
      <c r="G6157" t="s">
        <v>41</v>
      </c>
      <c r="H6157" t="s">
        <v>29</v>
      </c>
      <c r="I6157" s="29">
        <v>32</v>
      </c>
      <c r="J6157" t="s">
        <v>50</v>
      </c>
      <c r="K6157" t="s">
        <v>51</v>
      </c>
    </row>
    <row r="6158" spans="1:11" ht="12.75" customHeight="1" thickBot="1">
      <c r="A6158" s="31">
        <v>45474</v>
      </c>
      <c r="B6158" t="s">
        <v>13</v>
      </c>
      <c r="C6158" t="str">
        <f>+VLOOKUP(B6158,Basededatos!B$17:C$5988,2,0)</f>
        <v>LASA</v>
      </c>
      <c r="D6158" t="s">
        <v>14</v>
      </c>
      <c r="E6158" t="str">
        <f>+VLOOKUP(D6158,Basededatos!$D$2:$E$6097,2,0)</f>
        <v>SAN ANDRES-GUSTAVO ROJAS PINILLA</v>
      </c>
      <c r="F6158" t="s">
        <v>40</v>
      </c>
      <c r="G6158" t="s">
        <v>41</v>
      </c>
      <c r="H6158" t="s">
        <v>29</v>
      </c>
      <c r="I6158" s="29">
        <v>1062</v>
      </c>
      <c r="J6158" t="s">
        <v>246</v>
      </c>
      <c r="K6158" s="1" t="s">
        <v>488</v>
      </c>
    </row>
    <row r="6159" spans="1:11" ht="12.75" customHeight="1" thickBot="1">
      <c r="A6159" s="31">
        <v>45474</v>
      </c>
      <c r="B6159" t="s">
        <v>13</v>
      </c>
      <c r="C6159" t="str">
        <f>+VLOOKUP(B6159,Basededatos!B$17:C$5988,2,0)</f>
        <v>LASA</v>
      </c>
      <c r="D6159" t="s">
        <v>31</v>
      </c>
      <c r="E6159" t="str">
        <f>+VLOOKUP(D6159,Basededatos!$D$2:$E$6097,2,0)</f>
        <v>EL EDEN</v>
      </c>
      <c r="F6159" t="s">
        <v>6</v>
      </c>
      <c r="G6159" s="1" t="s">
        <v>283</v>
      </c>
      <c r="H6159" t="s">
        <v>20</v>
      </c>
      <c r="I6159" s="29">
        <v>3</v>
      </c>
      <c r="J6159" t="s">
        <v>107</v>
      </c>
      <c r="K6159" t="s">
        <v>108</v>
      </c>
    </row>
    <row r="6160" spans="1:11" ht="12.75" customHeight="1" thickBot="1">
      <c r="A6160" s="31">
        <v>45474</v>
      </c>
      <c r="B6160" t="s">
        <v>13</v>
      </c>
      <c r="C6160" t="str">
        <f>+VLOOKUP(B6160,Basededatos!B$17:C$5988,2,0)</f>
        <v>LASA</v>
      </c>
      <c r="D6160" t="s">
        <v>31</v>
      </c>
      <c r="E6160" t="str">
        <f>+VLOOKUP(D6160,Basededatos!$D$2:$E$6097,2,0)</f>
        <v>EL EDEN</v>
      </c>
      <c r="F6160" t="s">
        <v>6</v>
      </c>
      <c r="G6160" s="1" t="s">
        <v>283</v>
      </c>
      <c r="H6160" t="s">
        <v>20</v>
      </c>
      <c r="I6160" s="29">
        <v>52</v>
      </c>
      <c r="J6160" t="s">
        <v>25</v>
      </c>
      <c r="K6160" s="1" t="s">
        <v>26</v>
      </c>
    </row>
    <row r="6161" spans="1:11" ht="12.75" customHeight="1" thickBot="1">
      <c r="A6161" s="31">
        <v>45474</v>
      </c>
      <c r="B6161" t="s">
        <v>13</v>
      </c>
      <c r="C6161" t="str">
        <f>+VLOOKUP(B6161,Basededatos!B$17:C$5988,2,0)</f>
        <v>LASA</v>
      </c>
      <c r="D6161" t="s">
        <v>31</v>
      </c>
      <c r="E6161" t="str">
        <f>+VLOOKUP(D6161,Basededatos!$D$2:$E$6097,2,0)</f>
        <v>EL EDEN</v>
      </c>
      <c r="F6161" t="s">
        <v>18</v>
      </c>
      <c r="G6161" t="s">
        <v>19</v>
      </c>
      <c r="H6161" t="s">
        <v>29</v>
      </c>
      <c r="I6161" s="29">
        <v>142</v>
      </c>
      <c r="J6161" t="s">
        <v>46</v>
      </c>
      <c r="K6161" s="1" t="s">
        <v>47</v>
      </c>
    </row>
    <row r="6162" spans="1:11" ht="12.75" customHeight="1" thickBot="1">
      <c r="A6162" s="31">
        <v>45474</v>
      </c>
      <c r="B6162" t="s">
        <v>13</v>
      </c>
      <c r="C6162" t="str">
        <f>+VLOOKUP(B6162,Basededatos!B$17:C$5988,2,0)</f>
        <v>LASA</v>
      </c>
      <c r="D6162" t="s">
        <v>31</v>
      </c>
      <c r="E6162" t="str">
        <f>+VLOOKUP(D6162,Basededatos!$D$2:$E$6097,2,0)</f>
        <v>EL EDEN</v>
      </c>
      <c r="F6162" t="s">
        <v>27</v>
      </c>
      <c r="G6162" t="s">
        <v>28</v>
      </c>
      <c r="H6162" t="s">
        <v>45</v>
      </c>
      <c r="I6162" s="29">
        <v>4</v>
      </c>
      <c r="J6162" t="s">
        <v>46</v>
      </c>
      <c r="K6162" s="1" t="s">
        <v>47</v>
      </c>
    </row>
    <row r="6163" spans="1:11" ht="12.75" customHeight="1" thickBot="1">
      <c r="A6163" s="31">
        <v>45474</v>
      </c>
      <c r="B6163" t="s">
        <v>13</v>
      </c>
      <c r="C6163" t="str">
        <f>+VLOOKUP(B6163,Basededatos!B$17:C$5988,2,0)</f>
        <v>LASA</v>
      </c>
      <c r="D6163" t="s">
        <v>31</v>
      </c>
      <c r="E6163" t="str">
        <f>+VLOOKUP(D6163,Basededatos!$D$2:$E$6097,2,0)</f>
        <v>EL EDEN</v>
      </c>
      <c r="F6163" t="s">
        <v>40</v>
      </c>
      <c r="G6163" t="s">
        <v>41</v>
      </c>
      <c r="H6163" t="s">
        <v>29</v>
      </c>
      <c r="I6163" s="29">
        <v>284</v>
      </c>
      <c r="J6163" t="s">
        <v>46</v>
      </c>
      <c r="K6163" s="1" t="s">
        <v>47</v>
      </c>
    </row>
    <row r="6164" spans="1:11" ht="12.75" customHeight="1" thickBot="1">
      <c r="A6164" s="31">
        <v>45474</v>
      </c>
      <c r="B6164" t="s">
        <v>13</v>
      </c>
      <c r="C6164" t="str">
        <f>+VLOOKUP(B6164,Basededatos!B$17:C$5988,2,0)</f>
        <v>LASA</v>
      </c>
      <c r="D6164" t="s">
        <v>31</v>
      </c>
      <c r="E6164" t="str">
        <f>+VLOOKUP(D6164,Basededatos!$D$2:$E$6097,2,0)</f>
        <v>EL EDEN</v>
      </c>
      <c r="F6164" t="s">
        <v>40</v>
      </c>
      <c r="G6164" t="s">
        <v>41</v>
      </c>
      <c r="H6164" t="s">
        <v>29</v>
      </c>
      <c r="I6164" s="29">
        <v>60</v>
      </c>
      <c r="J6164" t="s">
        <v>246</v>
      </c>
      <c r="K6164" s="1" t="s">
        <v>488</v>
      </c>
    </row>
    <row r="6165" spans="1:11" ht="12.75" customHeight="1" thickBot="1">
      <c r="A6165" s="31">
        <v>45474</v>
      </c>
      <c r="B6165" t="s">
        <v>13</v>
      </c>
      <c r="C6165" t="str">
        <f>+VLOOKUP(B6165,Basededatos!B$17:C$5988,2,0)</f>
        <v>LASA</v>
      </c>
      <c r="D6165" t="s">
        <v>31</v>
      </c>
      <c r="E6165" t="str">
        <f>+VLOOKUP(D6165,Basededatos!$D$2:$E$6097,2,0)</f>
        <v>EL EDEN</v>
      </c>
      <c r="F6165" t="s">
        <v>59</v>
      </c>
      <c r="G6165" t="s">
        <v>60</v>
      </c>
      <c r="H6165" t="s">
        <v>29</v>
      </c>
      <c r="I6165" s="29">
        <v>1</v>
      </c>
      <c r="J6165" t="s">
        <v>46</v>
      </c>
      <c r="K6165" s="1" t="s">
        <v>47</v>
      </c>
    </row>
    <row r="6166" spans="1:11" ht="12.75" customHeight="1">
      <c r="A6166" s="31">
        <v>45474</v>
      </c>
      <c r="B6166" t="s">
        <v>13</v>
      </c>
      <c r="C6166" t="str">
        <f>+VLOOKUP(B6166,Basededatos!B$17:C$5988,2,0)</f>
        <v>LASA</v>
      </c>
      <c r="D6166" t="s">
        <v>31</v>
      </c>
      <c r="E6166" t="str">
        <f>+VLOOKUP(D6166,Basededatos!$D$2:$E$6097,2,0)</f>
        <v>EL EDEN</v>
      </c>
      <c r="F6166" t="s">
        <v>59</v>
      </c>
      <c r="G6166" t="s">
        <v>60</v>
      </c>
      <c r="H6166" t="s">
        <v>20</v>
      </c>
      <c r="I6166" s="29">
        <v>18</v>
      </c>
      <c r="J6166" t="s">
        <v>16</v>
      </c>
      <c r="K6166" t="s">
        <v>17</v>
      </c>
    </row>
    <row r="6167" spans="1:11" ht="12.75" customHeight="1">
      <c r="A6167" s="31">
        <v>45474</v>
      </c>
      <c r="B6167" t="s">
        <v>13</v>
      </c>
      <c r="C6167" t="str">
        <f>+VLOOKUP(B6167,Basededatos!B$17:C$5988,2,0)</f>
        <v>LASA</v>
      </c>
      <c r="D6167" t="s">
        <v>37</v>
      </c>
      <c r="E6167" t="str">
        <f>+VLOOKUP(D6167,Basededatos!$D$2:$E$6097,2,0)</f>
        <v>BARRANQUILLA-E. CORTISSOZ</v>
      </c>
      <c r="F6167" t="s">
        <v>23</v>
      </c>
      <c r="G6167" t="s">
        <v>24</v>
      </c>
      <c r="H6167" t="s">
        <v>29</v>
      </c>
      <c r="I6167" s="29">
        <v>29</v>
      </c>
      <c r="J6167" t="s">
        <v>34</v>
      </c>
      <c r="K6167" t="s">
        <v>35</v>
      </c>
    </row>
    <row r="6168" spans="1:11" ht="12.75" customHeight="1" thickBot="1">
      <c r="A6168" s="31">
        <v>45474</v>
      </c>
      <c r="B6168" t="s">
        <v>13</v>
      </c>
      <c r="C6168" t="str">
        <f>+VLOOKUP(B6168,Basededatos!B$17:C$5988,2,0)</f>
        <v>LASA</v>
      </c>
      <c r="D6168" t="s">
        <v>37</v>
      </c>
      <c r="E6168" t="str">
        <f>+VLOOKUP(D6168,Basededatos!$D$2:$E$6097,2,0)</f>
        <v>BARRANQUILLA-E. CORTISSOZ</v>
      </c>
      <c r="F6168" t="s">
        <v>36</v>
      </c>
      <c r="G6168" t="s">
        <v>347</v>
      </c>
      <c r="H6168" t="s">
        <v>29</v>
      </c>
      <c r="I6168" s="29">
        <v>22</v>
      </c>
      <c r="J6168" t="s">
        <v>34</v>
      </c>
      <c r="K6168" t="s">
        <v>35</v>
      </c>
    </row>
    <row r="6169" spans="1:11" ht="12.75" customHeight="1" thickBot="1">
      <c r="A6169" s="31">
        <v>45474</v>
      </c>
      <c r="B6169" t="s">
        <v>13</v>
      </c>
      <c r="C6169" t="str">
        <f>+VLOOKUP(B6169,Basededatos!B$17:C$5988,2,0)</f>
        <v>LASA</v>
      </c>
      <c r="D6169" t="s">
        <v>37</v>
      </c>
      <c r="E6169" t="str">
        <f>+VLOOKUP(D6169,Basededatos!$D$2:$E$6097,2,0)</f>
        <v>BARRANQUILLA-E. CORTISSOZ</v>
      </c>
      <c r="F6169" t="s">
        <v>38</v>
      </c>
      <c r="G6169" t="s">
        <v>39</v>
      </c>
      <c r="H6169" t="s">
        <v>20</v>
      </c>
      <c r="I6169" s="29">
        <v>12</v>
      </c>
      <c r="J6169" t="s">
        <v>25</v>
      </c>
      <c r="K6169" s="1" t="s">
        <v>26</v>
      </c>
    </row>
    <row r="6170" spans="1:11" ht="12.75" customHeight="1" thickBot="1">
      <c r="A6170" s="31">
        <v>45474</v>
      </c>
      <c r="B6170" t="s">
        <v>13</v>
      </c>
      <c r="C6170" t="str">
        <f>+VLOOKUP(B6170,Basededatos!B$17:C$5988,2,0)</f>
        <v>LASA</v>
      </c>
      <c r="D6170" t="s">
        <v>44</v>
      </c>
      <c r="E6170" t="str">
        <f>+VLOOKUP(D6170,Basededatos!$D$2:$E$6097,2,0)</f>
        <v>BUCARAMANGA - PALONEGRO</v>
      </c>
      <c r="F6170" t="s">
        <v>6</v>
      </c>
      <c r="G6170" s="1" t="s">
        <v>283</v>
      </c>
      <c r="H6170" t="s">
        <v>45</v>
      </c>
      <c r="I6170" s="29">
        <v>123</v>
      </c>
      <c r="J6170" t="s">
        <v>46</v>
      </c>
      <c r="K6170" s="1" t="s">
        <v>47</v>
      </c>
    </row>
    <row r="6171" spans="1:11" ht="12.75" customHeight="1" thickBot="1">
      <c r="A6171" s="31">
        <v>45474</v>
      </c>
      <c r="B6171" t="s">
        <v>13</v>
      </c>
      <c r="C6171" t="str">
        <f>+VLOOKUP(B6171,Basededatos!B$17:C$5988,2,0)</f>
        <v>LASA</v>
      </c>
      <c r="D6171" t="s">
        <v>44</v>
      </c>
      <c r="E6171" t="str">
        <f>+VLOOKUP(D6171,Basededatos!$D$2:$E$6097,2,0)</f>
        <v>BUCARAMANGA - PALONEGRO</v>
      </c>
      <c r="F6171" t="s">
        <v>6</v>
      </c>
      <c r="G6171" s="1" t="s">
        <v>283</v>
      </c>
      <c r="H6171" t="s">
        <v>20</v>
      </c>
      <c r="I6171" s="29">
        <v>1</v>
      </c>
      <c r="J6171" t="s">
        <v>175</v>
      </c>
      <c r="K6171" t="s">
        <v>176</v>
      </c>
    </row>
    <row r="6172" spans="1:11" ht="12.75" customHeight="1" thickBot="1">
      <c r="A6172" s="31">
        <v>45474</v>
      </c>
      <c r="B6172" t="s">
        <v>13</v>
      </c>
      <c r="C6172" t="str">
        <f>+VLOOKUP(B6172,Basededatos!B$17:C$5988,2,0)</f>
        <v>LASA</v>
      </c>
      <c r="D6172" t="s">
        <v>44</v>
      </c>
      <c r="E6172" t="str">
        <f>+VLOOKUP(D6172,Basededatos!$D$2:$E$6097,2,0)</f>
        <v>BUCARAMANGA - PALONEGRO</v>
      </c>
      <c r="F6172" t="s">
        <v>65</v>
      </c>
      <c r="G6172" t="s">
        <v>66</v>
      </c>
      <c r="H6172" t="s">
        <v>45</v>
      </c>
      <c r="I6172" s="29">
        <v>1</v>
      </c>
      <c r="J6172" t="s">
        <v>46</v>
      </c>
      <c r="K6172" s="1" t="s">
        <v>47</v>
      </c>
    </row>
    <row r="6173" spans="1:11" ht="12.75" customHeight="1" thickBot="1">
      <c r="A6173" s="31">
        <v>45474</v>
      </c>
      <c r="B6173" t="s">
        <v>13</v>
      </c>
      <c r="C6173" t="str">
        <f>+VLOOKUP(B6173,Basededatos!B$17:C$5988,2,0)</f>
        <v>LASA</v>
      </c>
      <c r="D6173" t="s">
        <v>48</v>
      </c>
      <c r="E6173" t="str">
        <f>+VLOOKUP(D6173,Basededatos!$D$2:$E$6097,2,0)</f>
        <v>CALI - ALFONSO BONILLA ARAGON</v>
      </c>
      <c r="F6173" t="s">
        <v>32</v>
      </c>
      <c r="G6173" t="s">
        <v>33</v>
      </c>
      <c r="H6173" t="s">
        <v>29</v>
      </c>
      <c r="I6173" s="29">
        <v>957</v>
      </c>
      <c r="J6173" t="s">
        <v>46</v>
      </c>
      <c r="K6173" s="1" t="s">
        <v>47</v>
      </c>
    </row>
    <row r="6174" spans="1:11" ht="12.75" customHeight="1">
      <c r="A6174" s="31">
        <v>45474</v>
      </c>
      <c r="B6174" t="s">
        <v>13</v>
      </c>
      <c r="C6174" t="str">
        <f>+VLOOKUP(B6174,Basededatos!B$17:C$5988,2,0)</f>
        <v>LASA</v>
      </c>
      <c r="D6174" t="s">
        <v>48</v>
      </c>
      <c r="E6174" t="str">
        <f>+VLOOKUP(D6174,Basededatos!$D$2:$E$6097,2,0)</f>
        <v>CALI - ALFONSO BONILLA ARAGON</v>
      </c>
      <c r="F6174" t="s">
        <v>32</v>
      </c>
      <c r="G6174" t="s">
        <v>33</v>
      </c>
      <c r="H6174" t="s">
        <v>29</v>
      </c>
      <c r="I6174" s="29">
        <v>106</v>
      </c>
      <c r="J6174" t="s">
        <v>50</v>
      </c>
      <c r="K6174" t="s">
        <v>51</v>
      </c>
    </row>
    <row r="6175" spans="1:11" ht="12.75" customHeight="1">
      <c r="A6175" s="31">
        <v>45474</v>
      </c>
      <c r="B6175" t="s">
        <v>13</v>
      </c>
      <c r="C6175" t="str">
        <f>+VLOOKUP(B6175,Basededatos!B$17:C$5988,2,0)</f>
        <v>LASA</v>
      </c>
      <c r="D6175" t="s">
        <v>48</v>
      </c>
      <c r="E6175" t="str">
        <f>+VLOOKUP(D6175,Basededatos!$D$2:$E$6097,2,0)</f>
        <v>CALI - ALFONSO BONILLA ARAGON</v>
      </c>
      <c r="F6175" t="s">
        <v>32</v>
      </c>
      <c r="G6175" t="s">
        <v>33</v>
      </c>
      <c r="H6175" t="s">
        <v>62</v>
      </c>
      <c r="I6175" s="29">
        <v>10</v>
      </c>
      <c r="J6175" t="s">
        <v>34</v>
      </c>
      <c r="K6175" t="s">
        <v>35</v>
      </c>
    </row>
    <row r="6176" spans="1:11" ht="12.75" customHeight="1" thickBot="1">
      <c r="A6176" s="31">
        <v>45474</v>
      </c>
      <c r="B6176" t="s">
        <v>13</v>
      </c>
      <c r="C6176" t="str">
        <f>+VLOOKUP(B6176,Basededatos!B$17:C$5988,2,0)</f>
        <v>LASA</v>
      </c>
      <c r="D6176" t="s">
        <v>48</v>
      </c>
      <c r="E6176" t="str">
        <f>+VLOOKUP(D6176,Basededatos!$D$2:$E$6097,2,0)</f>
        <v>CALI - ALFONSO BONILLA ARAGON</v>
      </c>
      <c r="F6176" t="s">
        <v>32</v>
      </c>
      <c r="G6176" t="s">
        <v>33</v>
      </c>
      <c r="H6176" t="s">
        <v>52</v>
      </c>
      <c r="I6176" s="29">
        <v>1</v>
      </c>
      <c r="J6176" t="s">
        <v>53</v>
      </c>
      <c r="K6176" t="s">
        <v>54</v>
      </c>
    </row>
    <row r="6177" spans="1:11" ht="12.75" customHeight="1" thickBot="1">
      <c r="A6177" s="31">
        <v>45474</v>
      </c>
      <c r="B6177" t="s">
        <v>13</v>
      </c>
      <c r="C6177" t="str">
        <f>+VLOOKUP(B6177,Basededatos!B$17:C$5988,2,0)</f>
        <v>LASA</v>
      </c>
      <c r="D6177" t="s">
        <v>48</v>
      </c>
      <c r="E6177" t="str">
        <f>+VLOOKUP(D6177,Basededatos!$D$2:$E$6097,2,0)</f>
        <v>CALI - ALFONSO BONILLA ARAGON</v>
      </c>
      <c r="F6177" t="s">
        <v>32</v>
      </c>
      <c r="G6177" t="s">
        <v>33</v>
      </c>
      <c r="H6177" t="s">
        <v>55</v>
      </c>
      <c r="I6177" s="29">
        <v>13</v>
      </c>
      <c r="J6177" t="s">
        <v>46</v>
      </c>
      <c r="K6177" s="1" t="s">
        <v>47</v>
      </c>
    </row>
    <row r="6178" spans="1:11" ht="12.75" customHeight="1">
      <c r="A6178" s="31">
        <v>45474</v>
      </c>
      <c r="B6178" t="s">
        <v>13</v>
      </c>
      <c r="C6178" t="str">
        <f>+VLOOKUP(B6178,Basededatos!B$17:C$5988,2,0)</f>
        <v>LASA</v>
      </c>
      <c r="D6178" t="s">
        <v>61</v>
      </c>
      <c r="E6178" t="str">
        <f>+VLOOKUP(D6178,Basededatos!$D$2:$E$6097,2,0)</f>
        <v>CARTAGENA - RAFAEL NUÑEZ</v>
      </c>
      <c r="F6178" t="s">
        <v>32</v>
      </c>
      <c r="G6178" t="s">
        <v>33</v>
      </c>
      <c r="H6178" t="s">
        <v>20</v>
      </c>
      <c r="I6178" s="29">
        <v>161</v>
      </c>
      <c r="J6178" t="s">
        <v>16</v>
      </c>
      <c r="K6178" t="s">
        <v>17</v>
      </c>
    </row>
    <row r="6179" spans="1:11" ht="12.75" customHeight="1" thickBot="1">
      <c r="A6179" s="31">
        <v>45474</v>
      </c>
      <c r="B6179" t="s">
        <v>13</v>
      </c>
      <c r="C6179" t="str">
        <f>+VLOOKUP(B6179,Basededatos!B$17:C$5988,2,0)</f>
        <v>LASA</v>
      </c>
      <c r="D6179" t="s">
        <v>61</v>
      </c>
      <c r="E6179" t="str">
        <f>+VLOOKUP(D6179,Basededatos!$D$2:$E$6097,2,0)</f>
        <v>CARTAGENA - RAFAEL NUÑEZ</v>
      </c>
      <c r="F6179" t="s">
        <v>32</v>
      </c>
      <c r="G6179" t="s">
        <v>33</v>
      </c>
      <c r="H6179" t="s">
        <v>55</v>
      </c>
      <c r="I6179" s="29">
        <v>27</v>
      </c>
      <c r="J6179" t="s">
        <v>121</v>
      </c>
      <c r="K6179" t="s">
        <v>121</v>
      </c>
    </row>
    <row r="6180" spans="1:11" ht="12.75" customHeight="1" thickBot="1">
      <c r="A6180" s="31">
        <v>45474</v>
      </c>
      <c r="B6180" t="s">
        <v>13</v>
      </c>
      <c r="C6180" t="str">
        <f>+VLOOKUP(B6180,Basededatos!B$17:C$5988,2,0)</f>
        <v>LASA</v>
      </c>
      <c r="D6180" t="s">
        <v>61</v>
      </c>
      <c r="E6180" t="str">
        <f>+VLOOKUP(D6180,Basededatos!$D$2:$E$6097,2,0)</f>
        <v>CARTAGENA - RAFAEL NUÑEZ</v>
      </c>
      <c r="F6180" t="s">
        <v>6</v>
      </c>
      <c r="G6180" s="1" t="s">
        <v>283</v>
      </c>
      <c r="H6180" t="s">
        <v>45</v>
      </c>
      <c r="I6180" s="29">
        <v>10</v>
      </c>
      <c r="J6180" t="s">
        <v>246</v>
      </c>
      <c r="K6180" s="1" t="s">
        <v>488</v>
      </c>
    </row>
    <row r="6181" spans="1:11" ht="12.75" customHeight="1" thickBot="1">
      <c r="A6181" s="31">
        <v>45474</v>
      </c>
      <c r="B6181" t="s">
        <v>13</v>
      </c>
      <c r="C6181" t="str">
        <f>+VLOOKUP(B6181,Basededatos!B$17:C$5988,2,0)</f>
        <v>LASA</v>
      </c>
      <c r="D6181" t="s">
        <v>61</v>
      </c>
      <c r="E6181" t="str">
        <f>+VLOOKUP(D6181,Basededatos!$D$2:$E$6097,2,0)</f>
        <v>CARTAGENA - RAFAEL NUÑEZ</v>
      </c>
      <c r="F6181" t="s">
        <v>6</v>
      </c>
      <c r="G6181" s="1" t="s">
        <v>283</v>
      </c>
      <c r="H6181" t="s">
        <v>29</v>
      </c>
      <c r="I6181" s="29">
        <v>138</v>
      </c>
      <c r="J6181" t="s">
        <v>109</v>
      </c>
      <c r="K6181" t="s">
        <v>110</v>
      </c>
    </row>
    <row r="6182" spans="1:11" ht="12.75" customHeight="1" thickBot="1">
      <c r="A6182" s="31">
        <v>45474</v>
      </c>
      <c r="B6182" t="s">
        <v>13</v>
      </c>
      <c r="C6182" t="str">
        <f>+VLOOKUP(B6182,Basededatos!B$17:C$5988,2,0)</f>
        <v>LASA</v>
      </c>
      <c r="D6182" t="s">
        <v>61</v>
      </c>
      <c r="E6182" t="str">
        <f>+VLOOKUP(D6182,Basededatos!$D$2:$E$6097,2,0)</f>
        <v>CARTAGENA - RAFAEL NUÑEZ</v>
      </c>
      <c r="F6182" t="s">
        <v>6</v>
      </c>
      <c r="G6182" s="1" t="s">
        <v>283</v>
      </c>
      <c r="H6182" t="s">
        <v>62</v>
      </c>
      <c r="I6182" s="29">
        <v>10</v>
      </c>
      <c r="J6182" t="s">
        <v>50</v>
      </c>
      <c r="K6182" t="s">
        <v>51</v>
      </c>
    </row>
    <row r="6183" spans="1:11" ht="12.75" customHeight="1" thickBot="1">
      <c r="A6183" s="31">
        <v>45474</v>
      </c>
      <c r="B6183" t="s">
        <v>13</v>
      </c>
      <c r="C6183" t="str">
        <f>+VLOOKUP(B6183,Basededatos!B$17:C$5988,2,0)</f>
        <v>LASA</v>
      </c>
      <c r="D6183" t="s">
        <v>61</v>
      </c>
      <c r="E6183" t="str">
        <f>+VLOOKUP(D6183,Basededatos!$D$2:$E$6097,2,0)</f>
        <v>CARTAGENA - RAFAEL NUÑEZ</v>
      </c>
      <c r="F6183" t="s">
        <v>6</v>
      </c>
      <c r="G6183" s="1" t="s">
        <v>283</v>
      </c>
      <c r="H6183" t="s">
        <v>20</v>
      </c>
      <c r="I6183" s="29">
        <v>352</v>
      </c>
      <c r="J6183" t="s">
        <v>42</v>
      </c>
      <c r="K6183" s="1" t="s">
        <v>43</v>
      </c>
    </row>
    <row r="6184" spans="1:11" ht="12.75" customHeight="1" thickBot="1">
      <c r="A6184" s="31">
        <v>45474</v>
      </c>
      <c r="B6184" t="s">
        <v>13</v>
      </c>
      <c r="C6184" t="str">
        <f>+VLOOKUP(B6184,Basededatos!B$17:C$5988,2,0)</f>
        <v>LASA</v>
      </c>
      <c r="D6184" t="s">
        <v>61</v>
      </c>
      <c r="E6184" t="str">
        <f>+VLOOKUP(D6184,Basededatos!$D$2:$E$6097,2,0)</f>
        <v>CARTAGENA - RAFAEL NUÑEZ</v>
      </c>
      <c r="F6184" t="s">
        <v>6</v>
      </c>
      <c r="G6184" s="1" t="s">
        <v>283</v>
      </c>
      <c r="H6184" t="s">
        <v>20</v>
      </c>
      <c r="I6184" s="29">
        <v>73</v>
      </c>
      <c r="J6184" t="s">
        <v>70</v>
      </c>
      <c r="K6184" t="s">
        <v>348</v>
      </c>
    </row>
    <row r="6185" spans="1:11" ht="12.75" customHeight="1" thickBot="1">
      <c r="A6185" s="31">
        <v>45474</v>
      </c>
      <c r="B6185" t="s">
        <v>13</v>
      </c>
      <c r="C6185" t="str">
        <f>+VLOOKUP(B6185,Basededatos!B$17:C$5988,2,0)</f>
        <v>LASA</v>
      </c>
      <c r="D6185" t="s">
        <v>61</v>
      </c>
      <c r="E6185" t="str">
        <f>+VLOOKUP(D6185,Basededatos!$D$2:$E$6097,2,0)</f>
        <v>CARTAGENA - RAFAEL NUÑEZ</v>
      </c>
      <c r="F6185" t="s">
        <v>6</v>
      </c>
      <c r="G6185" s="1" t="s">
        <v>283</v>
      </c>
      <c r="H6185" t="s">
        <v>20</v>
      </c>
      <c r="I6185" s="29">
        <v>793</v>
      </c>
      <c r="J6185" t="s">
        <v>16</v>
      </c>
      <c r="K6185" t="s">
        <v>17</v>
      </c>
    </row>
    <row r="6186" spans="1:11" ht="12.75" customHeight="1" thickBot="1">
      <c r="A6186" s="31">
        <v>45474</v>
      </c>
      <c r="B6186" t="s">
        <v>13</v>
      </c>
      <c r="C6186" t="str">
        <f>+VLOOKUP(B6186,Basededatos!B$17:C$5988,2,0)</f>
        <v>LASA</v>
      </c>
      <c r="D6186" t="s">
        <v>48</v>
      </c>
      <c r="E6186" t="str">
        <f>+VLOOKUP(D6186,Basededatos!$D$2:$E$6097,2,0)</f>
        <v>CALI - ALFONSO BONILLA ARAGON</v>
      </c>
      <c r="F6186" t="s">
        <v>65</v>
      </c>
      <c r="G6186" t="s">
        <v>66</v>
      </c>
      <c r="H6186" t="s">
        <v>45</v>
      </c>
      <c r="I6186" s="29">
        <v>1</v>
      </c>
      <c r="J6186" t="s">
        <v>46</v>
      </c>
      <c r="K6186" s="1" t="s">
        <v>47</v>
      </c>
    </row>
    <row r="6187" spans="1:11" ht="12.75" customHeight="1" thickBot="1">
      <c r="A6187" s="31">
        <v>45474</v>
      </c>
      <c r="B6187" t="s">
        <v>13</v>
      </c>
      <c r="C6187" t="str">
        <f>+VLOOKUP(B6187,Basededatos!B$17:C$5988,2,0)</f>
        <v>LASA</v>
      </c>
      <c r="D6187" t="s">
        <v>48</v>
      </c>
      <c r="E6187" t="str">
        <f>+VLOOKUP(D6187,Basededatos!$D$2:$E$6097,2,0)</f>
        <v>CALI - ALFONSO BONILLA ARAGON</v>
      </c>
      <c r="F6187" t="s">
        <v>23</v>
      </c>
      <c r="G6187" t="s">
        <v>24</v>
      </c>
      <c r="H6187" t="s">
        <v>361</v>
      </c>
      <c r="I6187" s="29">
        <v>3</v>
      </c>
      <c r="J6187" t="s">
        <v>57</v>
      </c>
      <c r="K6187" t="s">
        <v>58</v>
      </c>
    </row>
    <row r="6188" spans="1:11" ht="12.75" customHeight="1" thickBot="1">
      <c r="A6188" s="31">
        <v>45474</v>
      </c>
      <c r="B6188" t="s">
        <v>13</v>
      </c>
      <c r="C6188" t="str">
        <f>+VLOOKUP(B6188,Basededatos!B$17:C$5988,2,0)</f>
        <v>LASA</v>
      </c>
      <c r="D6188" t="s">
        <v>48</v>
      </c>
      <c r="E6188" t="str">
        <f>+VLOOKUP(D6188,Basededatos!$D$2:$E$6097,2,0)</f>
        <v>CALI - ALFONSO BONILLA ARAGON</v>
      </c>
      <c r="F6188" t="s">
        <v>23</v>
      </c>
      <c r="G6188" t="s">
        <v>24</v>
      </c>
      <c r="H6188" t="s">
        <v>20</v>
      </c>
      <c r="I6188" s="29">
        <v>169</v>
      </c>
      <c r="J6188" t="s">
        <v>25</v>
      </c>
      <c r="K6188" s="1" t="s">
        <v>26</v>
      </c>
    </row>
    <row r="6189" spans="1:11" ht="12.75" customHeight="1" thickBot="1">
      <c r="A6189" s="31">
        <v>45474</v>
      </c>
      <c r="B6189" t="s">
        <v>13</v>
      </c>
      <c r="C6189" t="str">
        <f>+VLOOKUP(B6189,Basededatos!B$17:C$5988,2,0)</f>
        <v>LASA</v>
      </c>
      <c r="D6189" t="s">
        <v>48</v>
      </c>
      <c r="E6189" t="str">
        <f>+VLOOKUP(D6189,Basededatos!$D$2:$E$6097,2,0)</f>
        <v>CALI - ALFONSO BONILLA ARAGON</v>
      </c>
      <c r="F6189" t="s">
        <v>36</v>
      </c>
      <c r="G6189" t="s">
        <v>347</v>
      </c>
      <c r="H6189" t="s">
        <v>62</v>
      </c>
      <c r="I6189" s="29">
        <v>10</v>
      </c>
      <c r="J6189" t="s">
        <v>34</v>
      </c>
      <c r="K6189" t="s">
        <v>35</v>
      </c>
    </row>
    <row r="6190" spans="1:11" ht="12.75" customHeight="1" thickBot="1">
      <c r="A6190" s="31">
        <v>45474</v>
      </c>
      <c r="B6190" t="s">
        <v>13</v>
      </c>
      <c r="C6190" t="str">
        <f>+VLOOKUP(B6190,Basededatos!B$17:C$5988,2,0)</f>
        <v>LASA</v>
      </c>
      <c r="D6190" t="s">
        <v>48</v>
      </c>
      <c r="E6190" t="str">
        <f>+VLOOKUP(D6190,Basededatos!$D$2:$E$6097,2,0)</f>
        <v>CALI - ALFONSO BONILLA ARAGON</v>
      </c>
      <c r="F6190" t="s">
        <v>27</v>
      </c>
      <c r="G6190" t="s">
        <v>28</v>
      </c>
      <c r="H6190" t="s">
        <v>29</v>
      </c>
      <c r="I6190" s="29">
        <v>919</v>
      </c>
      <c r="J6190" t="s">
        <v>46</v>
      </c>
      <c r="K6190" s="1" t="s">
        <v>47</v>
      </c>
    </row>
    <row r="6191" spans="1:11" ht="12.75" customHeight="1">
      <c r="A6191" s="31">
        <v>45474</v>
      </c>
      <c r="B6191" t="s">
        <v>13</v>
      </c>
      <c r="C6191" t="str">
        <f>+VLOOKUP(B6191,Basededatos!B$17:C$5988,2,0)</f>
        <v>LASA</v>
      </c>
      <c r="D6191" t="s">
        <v>48</v>
      </c>
      <c r="E6191" t="str">
        <f>+VLOOKUP(D6191,Basededatos!$D$2:$E$6097,2,0)</f>
        <v>CALI - ALFONSO BONILLA ARAGON</v>
      </c>
      <c r="F6191" t="s">
        <v>27</v>
      </c>
      <c r="G6191" t="s">
        <v>28</v>
      </c>
      <c r="H6191" t="s">
        <v>29</v>
      </c>
      <c r="I6191" s="29">
        <v>26</v>
      </c>
      <c r="J6191" t="s">
        <v>50</v>
      </c>
      <c r="K6191" t="s">
        <v>51</v>
      </c>
    </row>
    <row r="6192" spans="1:11" ht="12.75" customHeight="1">
      <c r="A6192" s="31">
        <v>45474</v>
      </c>
      <c r="B6192" t="s">
        <v>13</v>
      </c>
      <c r="C6192" t="str">
        <f>+VLOOKUP(B6192,Basededatos!B$17:C$5988,2,0)</f>
        <v>LASA</v>
      </c>
      <c r="D6192" t="s">
        <v>48</v>
      </c>
      <c r="E6192" t="str">
        <f>+VLOOKUP(D6192,Basededatos!$D$2:$E$6097,2,0)</f>
        <v>CALI - ALFONSO BONILLA ARAGON</v>
      </c>
      <c r="F6192" t="s">
        <v>27</v>
      </c>
      <c r="G6192" t="s">
        <v>28</v>
      </c>
      <c r="H6192" t="s">
        <v>62</v>
      </c>
      <c r="I6192" s="29">
        <v>8</v>
      </c>
      <c r="J6192" t="s">
        <v>50</v>
      </c>
      <c r="K6192" t="s">
        <v>51</v>
      </c>
    </row>
    <row r="6193" spans="1:11" ht="12.75" customHeight="1">
      <c r="A6193" s="31">
        <v>45474</v>
      </c>
      <c r="B6193" t="s">
        <v>13</v>
      </c>
      <c r="C6193" t="str">
        <f>+VLOOKUP(B6193,Basededatos!B$17:C$5988,2,0)</f>
        <v>LASA</v>
      </c>
      <c r="D6193" t="s">
        <v>48</v>
      </c>
      <c r="E6193" t="str">
        <f>+VLOOKUP(D6193,Basededatos!$D$2:$E$6097,2,0)</f>
        <v>CALI - ALFONSO BONILLA ARAGON</v>
      </c>
      <c r="F6193" t="s">
        <v>27</v>
      </c>
      <c r="G6193" t="s">
        <v>28</v>
      </c>
      <c r="H6193" t="s">
        <v>62</v>
      </c>
      <c r="I6193" s="29">
        <v>10</v>
      </c>
      <c r="J6193" t="s">
        <v>34</v>
      </c>
      <c r="K6193" t="s">
        <v>35</v>
      </c>
    </row>
    <row r="6194" spans="1:11" ht="12.75" customHeight="1" thickBot="1">
      <c r="A6194" s="31">
        <v>45474</v>
      </c>
      <c r="B6194" t="s">
        <v>13</v>
      </c>
      <c r="C6194" t="str">
        <f>+VLOOKUP(B6194,Basededatos!B$17:C$5988,2,0)</f>
        <v>LASA</v>
      </c>
      <c r="D6194" t="s">
        <v>48</v>
      </c>
      <c r="E6194" t="str">
        <f>+VLOOKUP(D6194,Basededatos!$D$2:$E$6097,2,0)</f>
        <v>CALI - ALFONSO BONILLA ARAGON</v>
      </c>
      <c r="F6194" t="s">
        <v>27</v>
      </c>
      <c r="G6194" t="s">
        <v>28</v>
      </c>
      <c r="H6194" t="s">
        <v>20</v>
      </c>
      <c r="I6194" s="29">
        <v>67</v>
      </c>
      <c r="J6194" t="s">
        <v>16</v>
      </c>
      <c r="K6194" t="s">
        <v>17</v>
      </c>
    </row>
    <row r="6195" spans="1:11" ht="12.75" customHeight="1" thickBot="1">
      <c r="A6195" s="31">
        <v>45474</v>
      </c>
      <c r="B6195" t="s">
        <v>13</v>
      </c>
      <c r="C6195" t="str">
        <f>+VLOOKUP(B6195,Basededatos!B$17:C$5988,2,0)</f>
        <v>LASA</v>
      </c>
      <c r="D6195" t="s">
        <v>48</v>
      </c>
      <c r="E6195" t="str">
        <f>+VLOOKUP(D6195,Basededatos!$D$2:$E$6097,2,0)</f>
        <v>CALI - ALFONSO BONILLA ARAGON</v>
      </c>
      <c r="F6195" t="s">
        <v>38</v>
      </c>
      <c r="G6195" t="s">
        <v>39</v>
      </c>
      <c r="H6195" t="s">
        <v>29</v>
      </c>
      <c r="I6195" s="29">
        <v>191</v>
      </c>
      <c r="J6195" t="s">
        <v>46</v>
      </c>
      <c r="K6195" s="1" t="s">
        <v>47</v>
      </c>
    </row>
    <row r="6196" spans="1:11" ht="12.75" customHeight="1" thickBot="1">
      <c r="A6196" s="31">
        <v>45474</v>
      </c>
      <c r="B6196" t="s">
        <v>13</v>
      </c>
      <c r="C6196" t="str">
        <f>+VLOOKUP(B6196,Basededatos!B$17:C$5988,2,0)</f>
        <v>LASA</v>
      </c>
      <c r="D6196" t="s">
        <v>61</v>
      </c>
      <c r="E6196" t="str">
        <f>+VLOOKUP(D6196,Basededatos!$D$2:$E$6097,2,0)</f>
        <v>CARTAGENA - RAFAEL NUÑEZ</v>
      </c>
      <c r="F6196" t="s">
        <v>32</v>
      </c>
      <c r="G6196" t="s">
        <v>33</v>
      </c>
      <c r="H6196" t="s">
        <v>29</v>
      </c>
      <c r="I6196" s="29">
        <v>316</v>
      </c>
      <c r="J6196" t="s">
        <v>50</v>
      </c>
      <c r="K6196" t="s">
        <v>51</v>
      </c>
    </row>
    <row r="6197" spans="1:11" ht="12.75" customHeight="1" thickBot="1">
      <c r="A6197" s="31">
        <v>45474</v>
      </c>
      <c r="B6197" t="s">
        <v>13</v>
      </c>
      <c r="C6197" t="str">
        <f>+VLOOKUP(B6197,Basededatos!B$17:C$5988,2,0)</f>
        <v>LASA</v>
      </c>
      <c r="D6197" t="s">
        <v>72</v>
      </c>
      <c r="E6197" t="str">
        <f>+VLOOKUP(D6197,Basededatos!$D$2:$E$6097,2,0)</f>
        <v>CAMILO DAZA</v>
      </c>
      <c r="F6197" t="s">
        <v>23</v>
      </c>
      <c r="G6197" t="s">
        <v>24</v>
      </c>
      <c r="H6197" t="s">
        <v>45</v>
      </c>
      <c r="I6197" s="29">
        <v>42</v>
      </c>
      <c r="J6197" t="s">
        <v>46</v>
      </c>
      <c r="K6197" s="1" t="s">
        <v>47</v>
      </c>
    </row>
    <row r="6198" spans="1:11" ht="12.75" customHeight="1" thickBot="1">
      <c r="A6198" s="31">
        <v>45474</v>
      </c>
      <c r="B6198" t="s">
        <v>13</v>
      </c>
      <c r="C6198" t="str">
        <f>+VLOOKUP(B6198,Basededatos!B$17:C$5988,2,0)</f>
        <v>LASA</v>
      </c>
      <c r="D6198" t="s">
        <v>61</v>
      </c>
      <c r="E6198" t="str">
        <f>+VLOOKUP(D6198,Basededatos!$D$2:$E$6097,2,0)</f>
        <v>CARTAGENA - RAFAEL NUÑEZ</v>
      </c>
      <c r="F6198" t="s">
        <v>23</v>
      </c>
      <c r="G6198" t="s">
        <v>24</v>
      </c>
      <c r="H6198" t="s">
        <v>62</v>
      </c>
      <c r="I6198" s="29">
        <v>24</v>
      </c>
      <c r="J6198" t="s">
        <v>34</v>
      </c>
      <c r="K6198" t="s">
        <v>35</v>
      </c>
    </row>
    <row r="6199" spans="1:11" ht="12.75" customHeight="1" thickBot="1">
      <c r="A6199" s="31">
        <v>45474</v>
      </c>
      <c r="B6199" t="s">
        <v>13</v>
      </c>
      <c r="C6199" t="str">
        <f>+VLOOKUP(B6199,Basededatos!B$17:C$5988,2,0)</f>
        <v>LASA</v>
      </c>
      <c r="D6199" t="s">
        <v>61</v>
      </c>
      <c r="E6199" t="str">
        <f>+VLOOKUP(D6199,Basededatos!$D$2:$E$6097,2,0)</f>
        <v>CARTAGENA - RAFAEL NUÑEZ</v>
      </c>
      <c r="F6199" t="s">
        <v>23</v>
      </c>
      <c r="G6199" t="s">
        <v>24</v>
      </c>
      <c r="H6199" t="s">
        <v>20</v>
      </c>
      <c r="I6199" s="29">
        <v>62</v>
      </c>
      <c r="J6199" t="s">
        <v>42</v>
      </c>
      <c r="K6199" s="1" t="s">
        <v>43</v>
      </c>
    </row>
    <row r="6200" spans="1:11" ht="12.75" customHeight="1">
      <c r="A6200" s="31">
        <v>45474</v>
      </c>
      <c r="B6200" t="s">
        <v>13</v>
      </c>
      <c r="C6200" t="str">
        <f>+VLOOKUP(B6200,Basededatos!B$17:C$5988,2,0)</f>
        <v>LASA</v>
      </c>
      <c r="D6200" t="s">
        <v>61</v>
      </c>
      <c r="E6200" t="str">
        <f>+VLOOKUP(D6200,Basededatos!$D$2:$E$6097,2,0)</f>
        <v>CARTAGENA - RAFAEL NUÑEZ</v>
      </c>
      <c r="F6200" t="s">
        <v>23</v>
      </c>
      <c r="G6200" t="s">
        <v>24</v>
      </c>
      <c r="H6200" t="s">
        <v>20</v>
      </c>
      <c r="I6200" s="29">
        <v>25</v>
      </c>
      <c r="J6200" t="s">
        <v>68</v>
      </c>
      <c r="K6200" t="s">
        <v>69</v>
      </c>
    </row>
    <row r="6201" spans="1:11" ht="12.75" customHeight="1" thickBot="1">
      <c r="A6201" s="31">
        <v>45474</v>
      </c>
      <c r="B6201" t="s">
        <v>13</v>
      </c>
      <c r="C6201" t="str">
        <f>+VLOOKUP(B6201,Basededatos!B$17:C$5988,2,0)</f>
        <v>LASA</v>
      </c>
      <c r="D6201" t="s">
        <v>61</v>
      </c>
      <c r="E6201" t="str">
        <f>+VLOOKUP(D6201,Basededatos!$D$2:$E$6097,2,0)</f>
        <v>CARTAGENA - RAFAEL NUÑEZ</v>
      </c>
      <c r="F6201" t="s">
        <v>23</v>
      </c>
      <c r="G6201" t="s">
        <v>24</v>
      </c>
      <c r="H6201" t="s">
        <v>52</v>
      </c>
      <c r="I6201" s="29">
        <v>1</v>
      </c>
      <c r="J6201" t="s">
        <v>175</v>
      </c>
      <c r="K6201" t="s">
        <v>176</v>
      </c>
    </row>
    <row r="6202" spans="1:11" ht="12.75" customHeight="1" thickBot="1">
      <c r="A6202" s="31">
        <v>45474</v>
      </c>
      <c r="B6202" t="s">
        <v>13</v>
      </c>
      <c r="C6202" t="str">
        <f>+VLOOKUP(B6202,Basededatos!B$17:C$5988,2,0)</f>
        <v>LASA</v>
      </c>
      <c r="D6202" t="s">
        <v>61</v>
      </c>
      <c r="E6202" t="str">
        <f>+VLOOKUP(D6202,Basededatos!$D$2:$E$6097,2,0)</f>
        <v>CARTAGENA - RAFAEL NUÑEZ</v>
      </c>
      <c r="F6202" t="s">
        <v>36</v>
      </c>
      <c r="G6202" t="s">
        <v>347</v>
      </c>
      <c r="H6202" t="s">
        <v>45</v>
      </c>
      <c r="I6202" s="29">
        <v>1</v>
      </c>
      <c r="J6202" t="s">
        <v>246</v>
      </c>
      <c r="K6202" s="1" t="s">
        <v>488</v>
      </c>
    </row>
    <row r="6203" spans="1:11" ht="12.75" customHeight="1">
      <c r="A6203" s="31">
        <v>45474</v>
      </c>
      <c r="B6203" t="s">
        <v>13</v>
      </c>
      <c r="C6203" t="str">
        <f>+VLOOKUP(B6203,Basededatos!B$17:C$5988,2,0)</f>
        <v>LASA</v>
      </c>
      <c r="D6203" t="s">
        <v>61</v>
      </c>
      <c r="E6203" t="str">
        <f>+VLOOKUP(D6203,Basededatos!$D$2:$E$6097,2,0)</f>
        <v>CARTAGENA - RAFAEL NUÑEZ</v>
      </c>
      <c r="F6203" t="s">
        <v>36</v>
      </c>
      <c r="G6203" t="s">
        <v>347</v>
      </c>
      <c r="H6203" t="s">
        <v>62</v>
      </c>
      <c r="I6203" s="29">
        <v>1</v>
      </c>
      <c r="J6203" t="s">
        <v>109</v>
      </c>
      <c r="K6203" t="s">
        <v>110</v>
      </c>
    </row>
    <row r="6204" spans="1:11" ht="12.75" customHeight="1" thickBot="1">
      <c r="A6204" s="31">
        <v>45474</v>
      </c>
      <c r="B6204" t="s">
        <v>13</v>
      </c>
      <c r="C6204" t="str">
        <f>+VLOOKUP(B6204,Basededatos!B$17:C$5988,2,0)</f>
        <v>LASA</v>
      </c>
      <c r="D6204" t="s">
        <v>61</v>
      </c>
      <c r="E6204" t="str">
        <f>+VLOOKUP(D6204,Basededatos!$D$2:$E$6097,2,0)</f>
        <v>CARTAGENA - RAFAEL NUÑEZ</v>
      </c>
      <c r="F6204" t="s">
        <v>27</v>
      </c>
      <c r="G6204" t="s">
        <v>28</v>
      </c>
      <c r="H6204" t="s">
        <v>45</v>
      </c>
      <c r="I6204" s="29">
        <v>8</v>
      </c>
      <c r="J6204" t="s">
        <v>34</v>
      </c>
      <c r="K6204" t="s">
        <v>35</v>
      </c>
    </row>
    <row r="6205" spans="1:11" ht="12.75" customHeight="1" thickBot="1">
      <c r="A6205" s="31">
        <v>45474</v>
      </c>
      <c r="B6205" t="s">
        <v>13</v>
      </c>
      <c r="C6205" t="str">
        <f>+VLOOKUP(B6205,Basededatos!B$17:C$5988,2,0)</f>
        <v>LASA</v>
      </c>
      <c r="D6205" t="s">
        <v>61</v>
      </c>
      <c r="E6205" t="str">
        <f>+VLOOKUP(D6205,Basededatos!$D$2:$E$6097,2,0)</f>
        <v>CARTAGENA - RAFAEL NUÑEZ</v>
      </c>
      <c r="F6205" t="s">
        <v>27</v>
      </c>
      <c r="G6205" t="s">
        <v>28</v>
      </c>
      <c r="H6205" t="s">
        <v>29</v>
      </c>
      <c r="I6205" s="29">
        <v>495</v>
      </c>
      <c r="J6205" t="s">
        <v>246</v>
      </c>
      <c r="K6205" s="1" t="s">
        <v>488</v>
      </c>
    </row>
    <row r="6206" spans="1:11" ht="12.75" customHeight="1">
      <c r="A6206" s="31">
        <v>45474</v>
      </c>
      <c r="B6206" t="s">
        <v>13</v>
      </c>
      <c r="C6206" t="str">
        <f>+VLOOKUP(B6206,Basededatos!B$17:C$5988,2,0)</f>
        <v>LASA</v>
      </c>
      <c r="D6206" t="s">
        <v>61</v>
      </c>
      <c r="E6206" t="str">
        <f>+VLOOKUP(D6206,Basededatos!$D$2:$E$6097,2,0)</f>
        <v>CARTAGENA - RAFAEL NUÑEZ</v>
      </c>
      <c r="F6206" t="s">
        <v>38</v>
      </c>
      <c r="G6206" t="s">
        <v>39</v>
      </c>
      <c r="H6206" t="s">
        <v>62</v>
      </c>
      <c r="I6206" s="29">
        <v>25</v>
      </c>
      <c r="J6206" t="s">
        <v>34</v>
      </c>
      <c r="K6206" t="s">
        <v>35</v>
      </c>
    </row>
    <row r="6207" spans="1:11" ht="12.75" customHeight="1">
      <c r="A6207" s="31">
        <v>45474</v>
      </c>
      <c r="B6207" t="s">
        <v>13</v>
      </c>
      <c r="C6207" t="str">
        <f>+VLOOKUP(B6207,Basededatos!B$17:C$5988,2,0)</f>
        <v>LASA</v>
      </c>
      <c r="D6207" t="s">
        <v>61</v>
      </c>
      <c r="E6207" t="str">
        <f>+VLOOKUP(D6207,Basededatos!$D$2:$E$6097,2,0)</f>
        <v>CARTAGENA - RAFAEL NUÑEZ</v>
      </c>
      <c r="F6207" t="s">
        <v>40</v>
      </c>
      <c r="G6207" t="s">
        <v>41</v>
      </c>
      <c r="H6207" t="s">
        <v>29</v>
      </c>
      <c r="I6207" s="29">
        <v>334</v>
      </c>
      <c r="J6207" t="s">
        <v>50</v>
      </c>
      <c r="K6207" t="s">
        <v>51</v>
      </c>
    </row>
    <row r="6208" spans="1:11" ht="12.75" customHeight="1">
      <c r="A6208" s="31">
        <v>45474</v>
      </c>
      <c r="B6208" t="s">
        <v>13</v>
      </c>
      <c r="C6208" t="str">
        <f>+VLOOKUP(B6208,Basededatos!B$17:C$5988,2,0)</f>
        <v>LASA</v>
      </c>
      <c r="D6208" t="s">
        <v>61</v>
      </c>
      <c r="E6208" t="str">
        <f>+VLOOKUP(D6208,Basededatos!$D$2:$E$6097,2,0)</f>
        <v>CARTAGENA - RAFAEL NUÑEZ</v>
      </c>
      <c r="F6208" t="s">
        <v>40</v>
      </c>
      <c r="G6208" t="s">
        <v>41</v>
      </c>
      <c r="H6208" t="s">
        <v>62</v>
      </c>
      <c r="I6208" s="29">
        <v>2</v>
      </c>
      <c r="J6208" t="s">
        <v>109</v>
      </c>
      <c r="K6208" t="s">
        <v>110</v>
      </c>
    </row>
    <row r="6209" spans="1:11" ht="12.75" customHeight="1" thickBot="1">
      <c r="A6209" s="31">
        <v>45474</v>
      </c>
      <c r="B6209" t="s">
        <v>13</v>
      </c>
      <c r="C6209" t="str">
        <f>+VLOOKUP(B6209,Basededatos!B$17:C$5988,2,0)</f>
        <v>LASA</v>
      </c>
      <c r="D6209" t="s">
        <v>61</v>
      </c>
      <c r="E6209" t="str">
        <f>+VLOOKUP(D6209,Basededatos!$D$2:$E$6097,2,0)</f>
        <v>CARTAGENA - RAFAEL NUÑEZ</v>
      </c>
      <c r="F6209" t="s">
        <v>40</v>
      </c>
      <c r="G6209" t="s">
        <v>41</v>
      </c>
      <c r="H6209" t="s">
        <v>62</v>
      </c>
      <c r="I6209" s="29">
        <v>52</v>
      </c>
      <c r="J6209" t="s">
        <v>34</v>
      </c>
      <c r="K6209" t="s">
        <v>35</v>
      </c>
    </row>
    <row r="6210" spans="1:11" ht="12.75" customHeight="1" thickBot="1">
      <c r="A6210" s="31">
        <v>45474</v>
      </c>
      <c r="B6210" t="s">
        <v>13</v>
      </c>
      <c r="C6210" t="str">
        <f>+VLOOKUP(B6210,Basededatos!B$17:C$5988,2,0)</f>
        <v>LASA</v>
      </c>
      <c r="D6210" t="s">
        <v>61</v>
      </c>
      <c r="E6210" t="str">
        <f>+VLOOKUP(D6210,Basededatos!$D$2:$E$6097,2,0)</f>
        <v>CARTAGENA - RAFAEL NUÑEZ</v>
      </c>
      <c r="F6210" t="s">
        <v>40</v>
      </c>
      <c r="G6210" t="s">
        <v>41</v>
      </c>
      <c r="H6210" t="s">
        <v>20</v>
      </c>
      <c r="I6210" s="29">
        <v>327</v>
      </c>
      <c r="J6210" t="s">
        <v>25</v>
      </c>
      <c r="K6210" s="1" t="s">
        <v>26</v>
      </c>
    </row>
    <row r="6211" spans="1:11" ht="12.75" customHeight="1" thickBot="1">
      <c r="A6211" s="31">
        <v>45474</v>
      </c>
      <c r="B6211" t="s">
        <v>13</v>
      </c>
      <c r="C6211" t="str">
        <f>+VLOOKUP(B6211,Basededatos!B$17:C$5988,2,0)</f>
        <v>LASA</v>
      </c>
      <c r="D6211" t="s">
        <v>74</v>
      </c>
      <c r="E6211" t="str">
        <f>+VLOOKUP(D6211,Basededatos!$D$2:$E$6097,2,0)</f>
        <v>PERALES</v>
      </c>
      <c r="F6211" t="s">
        <v>23</v>
      </c>
      <c r="G6211" t="s">
        <v>24</v>
      </c>
      <c r="H6211" t="s">
        <v>45</v>
      </c>
      <c r="I6211" s="29">
        <v>1</v>
      </c>
      <c r="J6211" t="s">
        <v>46</v>
      </c>
      <c r="K6211" s="1" t="s">
        <v>47</v>
      </c>
    </row>
    <row r="6212" spans="1:11" ht="12.75" customHeight="1" thickBot="1">
      <c r="A6212" s="31">
        <v>45474</v>
      </c>
      <c r="B6212" t="s">
        <v>13</v>
      </c>
      <c r="C6212" t="str">
        <f>+VLOOKUP(B6212,Basededatos!B$17:C$5988,2,0)</f>
        <v>LASA</v>
      </c>
      <c r="D6212" t="s">
        <v>74</v>
      </c>
      <c r="E6212" t="str">
        <f>+VLOOKUP(D6212,Basededatos!$D$2:$E$6097,2,0)</f>
        <v>PERALES</v>
      </c>
      <c r="F6212" t="s">
        <v>23</v>
      </c>
      <c r="G6212" t="s">
        <v>24</v>
      </c>
      <c r="H6212" t="s">
        <v>29</v>
      </c>
      <c r="I6212" s="29">
        <v>34</v>
      </c>
      <c r="J6212" t="s">
        <v>246</v>
      </c>
      <c r="K6212" s="1" t="s">
        <v>488</v>
      </c>
    </row>
    <row r="6213" spans="1:11" ht="12.75" customHeight="1" thickBot="1">
      <c r="A6213" s="31">
        <v>45474</v>
      </c>
      <c r="B6213" t="s">
        <v>13</v>
      </c>
      <c r="C6213" t="str">
        <f>+VLOOKUP(B6213,Basededatos!B$17:C$5988,2,0)</f>
        <v>LASA</v>
      </c>
      <c r="D6213" t="s">
        <v>74</v>
      </c>
      <c r="E6213" t="str">
        <f>+VLOOKUP(D6213,Basededatos!$D$2:$E$6097,2,0)</f>
        <v>PERALES</v>
      </c>
      <c r="F6213" t="s">
        <v>40</v>
      </c>
      <c r="G6213" t="s">
        <v>41</v>
      </c>
      <c r="H6213" t="s">
        <v>45</v>
      </c>
      <c r="I6213" s="29">
        <v>2</v>
      </c>
      <c r="J6213" t="s">
        <v>46</v>
      </c>
      <c r="K6213" s="1" t="s">
        <v>47</v>
      </c>
    </row>
    <row r="6214" spans="1:11" ht="12.75" customHeight="1" thickBot="1">
      <c r="A6214" s="31">
        <v>45474</v>
      </c>
      <c r="B6214" t="s">
        <v>13</v>
      </c>
      <c r="C6214" t="str">
        <f>+VLOOKUP(B6214,Basededatos!B$17:C$5988,2,0)</f>
        <v>LASA</v>
      </c>
      <c r="D6214" t="s">
        <v>75</v>
      </c>
      <c r="E6214" t="str">
        <f>+VLOOKUP(D6214,Basededatos!$D$2:$E$6097,2,0)</f>
        <v>IPIALES - SAN LUIS</v>
      </c>
      <c r="F6214" t="s">
        <v>27</v>
      </c>
      <c r="G6214" t="s">
        <v>28</v>
      </c>
      <c r="H6214" t="s">
        <v>29</v>
      </c>
      <c r="I6214" s="29">
        <v>62</v>
      </c>
      <c r="J6214" t="s">
        <v>46</v>
      </c>
      <c r="K6214" s="1" t="s">
        <v>47</v>
      </c>
    </row>
    <row r="6215" spans="1:11" ht="12.75" customHeight="1" thickBot="1">
      <c r="A6215" s="31">
        <v>45474</v>
      </c>
      <c r="B6215" t="s">
        <v>13</v>
      </c>
      <c r="C6215" t="str">
        <f>+VLOOKUP(B6215,Basededatos!B$17:C$5988,2,0)</f>
        <v>LASA</v>
      </c>
      <c r="D6215" t="s">
        <v>75</v>
      </c>
      <c r="E6215" t="str">
        <f>+VLOOKUP(D6215,Basededatos!$D$2:$E$6097,2,0)</f>
        <v>IPIALES - SAN LUIS</v>
      </c>
      <c r="F6215" t="s">
        <v>40</v>
      </c>
      <c r="G6215" t="s">
        <v>41</v>
      </c>
      <c r="H6215" t="s">
        <v>29</v>
      </c>
      <c r="I6215" s="29">
        <v>73</v>
      </c>
      <c r="J6215" t="s">
        <v>46</v>
      </c>
      <c r="K6215" s="1" t="s">
        <v>47</v>
      </c>
    </row>
    <row r="6216" spans="1:11" ht="12.75" customHeight="1" thickBot="1">
      <c r="A6216" s="31">
        <v>45474</v>
      </c>
      <c r="B6216" t="s">
        <v>13</v>
      </c>
      <c r="C6216" t="str">
        <f>+VLOOKUP(B6216,Basededatos!B$17:C$5988,2,0)</f>
        <v>LASA</v>
      </c>
      <c r="D6216" t="s">
        <v>124</v>
      </c>
      <c r="E6216" t="str">
        <f>+VLOOKUP(D6216,Basededatos!$D$2:$E$6097,2,0)</f>
        <v>LETICIA-ALFREDO VASQUEZ COBO</v>
      </c>
      <c r="F6216" t="s">
        <v>6</v>
      </c>
      <c r="G6216" s="1" t="s">
        <v>283</v>
      </c>
      <c r="H6216" t="s">
        <v>20</v>
      </c>
      <c r="I6216" s="29">
        <v>9</v>
      </c>
      <c r="J6216" t="s">
        <v>21</v>
      </c>
      <c r="K6216" t="s">
        <v>22</v>
      </c>
    </row>
    <row r="6217" spans="1:11" ht="12.75" customHeight="1" thickBot="1">
      <c r="A6217" s="31">
        <v>45474</v>
      </c>
      <c r="B6217" t="s">
        <v>13</v>
      </c>
      <c r="C6217" t="str">
        <f>+VLOOKUP(B6217,Basededatos!B$17:C$5988,2,0)</f>
        <v>LASA</v>
      </c>
      <c r="D6217" t="s">
        <v>124</v>
      </c>
      <c r="E6217" t="str">
        <f>+VLOOKUP(D6217,Basededatos!$D$2:$E$6097,2,0)</f>
        <v>LETICIA-ALFREDO VASQUEZ COBO</v>
      </c>
      <c r="F6217" t="s">
        <v>18</v>
      </c>
      <c r="G6217" t="s">
        <v>19</v>
      </c>
      <c r="H6217" t="s">
        <v>29</v>
      </c>
      <c r="I6217" s="29">
        <v>62</v>
      </c>
      <c r="J6217" t="s">
        <v>246</v>
      </c>
      <c r="K6217" s="1" t="s">
        <v>488</v>
      </c>
    </row>
    <row r="6218" spans="1:11" ht="12.75" customHeight="1" thickBot="1">
      <c r="A6218" s="31">
        <v>45474</v>
      </c>
      <c r="B6218" t="s">
        <v>13</v>
      </c>
      <c r="C6218" t="str">
        <f>+VLOOKUP(B6218,Basededatos!B$17:C$5988,2,0)</f>
        <v>LASA</v>
      </c>
      <c r="D6218" t="s">
        <v>61</v>
      </c>
      <c r="E6218" t="str">
        <f>+VLOOKUP(D6218,Basededatos!$D$2:$E$6097,2,0)</f>
        <v>CARTAGENA - RAFAEL NUÑEZ</v>
      </c>
      <c r="F6218" t="s">
        <v>59</v>
      </c>
      <c r="G6218" t="s">
        <v>60</v>
      </c>
      <c r="H6218" t="s">
        <v>20</v>
      </c>
      <c r="I6218" s="29">
        <v>61</v>
      </c>
      <c r="J6218" t="s">
        <v>25</v>
      </c>
      <c r="K6218" s="1" t="s">
        <v>26</v>
      </c>
    </row>
    <row r="6219" spans="1:11" ht="12.75" customHeight="1" thickBot="1">
      <c r="A6219" s="31">
        <v>45474</v>
      </c>
      <c r="B6219" t="s">
        <v>13</v>
      </c>
      <c r="C6219" t="str">
        <f>+VLOOKUP(B6219,Basededatos!B$17:C$5988,2,0)</f>
        <v>LASA</v>
      </c>
      <c r="D6219" t="s">
        <v>72</v>
      </c>
      <c r="E6219" t="str">
        <f>+VLOOKUP(D6219,Basededatos!$D$2:$E$6097,2,0)</f>
        <v>CAMILO DAZA</v>
      </c>
      <c r="F6219" t="s">
        <v>6</v>
      </c>
      <c r="G6219" s="1" t="s">
        <v>283</v>
      </c>
      <c r="H6219" t="s">
        <v>45</v>
      </c>
      <c r="I6219" s="29">
        <v>213</v>
      </c>
      <c r="J6219" t="s">
        <v>46</v>
      </c>
      <c r="K6219" s="1" t="s">
        <v>47</v>
      </c>
    </row>
    <row r="6220" spans="1:11" ht="12.75" customHeight="1" thickBot="1">
      <c r="A6220" s="31">
        <v>45474</v>
      </c>
      <c r="B6220" t="s">
        <v>13</v>
      </c>
      <c r="C6220" t="str">
        <f>+VLOOKUP(B6220,Basededatos!B$17:C$5988,2,0)</f>
        <v>LASA</v>
      </c>
      <c r="D6220" t="s">
        <v>72</v>
      </c>
      <c r="E6220" t="str">
        <f>+VLOOKUP(D6220,Basededatos!$D$2:$E$6097,2,0)</f>
        <v>CAMILO DAZA</v>
      </c>
      <c r="F6220" t="s">
        <v>6</v>
      </c>
      <c r="G6220" s="1" t="s">
        <v>283</v>
      </c>
      <c r="H6220" t="s">
        <v>29</v>
      </c>
      <c r="I6220" s="29">
        <v>1367</v>
      </c>
      <c r="J6220" t="s">
        <v>46</v>
      </c>
      <c r="K6220" s="1" t="s">
        <v>47</v>
      </c>
    </row>
    <row r="6221" spans="1:11" ht="12.75" customHeight="1" thickBot="1">
      <c r="A6221" s="31">
        <v>45474</v>
      </c>
      <c r="B6221" t="s">
        <v>13</v>
      </c>
      <c r="C6221" t="str">
        <f>+VLOOKUP(B6221,Basededatos!B$17:C$5988,2,0)</f>
        <v>LASA</v>
      </c>
      <c r="D6221" t="s">
        <v>72</v>
      </c>
      <c r="E6221" t="str">
        <f>+VLOOKUP(D6221,Basededatos!$D$2:$E$6097,2,0)</f>
        <v>CAMILO DAZA</v>
      </c>
      <c r="F6221" t="s">
        <v>6</v>
      </c>
      <c r="G6221" s="1" t="s">
        <v>283</v>
      </c>
      <c r="H6221" t="s">
        <v>29</v>
      </c>
      <c r="I6221" s="29">
        <v>277</v>
      </c>
      <c r="J6221" t="s">
        <v>246</v>
      </c>
      <c r="K6221" s="1" t="s">
        <v>488</v>
      </c>
    </row>
    <row r="6222" spans="1:11" ht="12.75" customHeight="1" thickBot="1">
      <c r="A6222" s="31">
        <v>45474</v>
      </c>
      <c r="B6222" t="s">
        <v>13</v>
      </c>
      <c r="C6222" t="str">
        <f>+VLOOKUP(B6222,Basededatos!B$17:C$5988,2,0)</f>
        <v>LASA</v>
      </c>
      <c r="D6222" t="s">
        <v>76</v>
      </c>
      <c r="E6222" t="str">
        <f>+VLOOKUP(D6222,Basededatos!$D$2:$E$6097,2,0)</f>
        <v>RIONEGRO - JOSE M. CORDOVA</v>
      </c>
      <c r="F6222" t="s">
        <v>23</v>
      </c>
      <c r="G6222" t="s">
        <v>24</v>
      </c>
      <c r="H6222" t="s">
        <v>45</v>
      </c>
      <c r="I6222" s="29">
        <v>167</v>
      </c>
      <c r="J6222" t="s">
        <v>46</v>
      </c>
      <c r="K6222" s="1" t="s">
        <v>47</v>
      </c>
    </row>
    <row r="6223" spans="1:11" ht="12.75" customHeight="1" thickBot="1">
      <c r="A6223" s="31">
        <v>45474</v>
      </c>
      <c r="B6223" t="s">
        <v>13</v>
      </c>
      <c r="C6223" t="str">
        <f>+VLOOKUP(B6223,Basededatos!B$17:C$5988,2,0)</f>
        <v>LASA</v>
      </c>
      <c r="D6223" t="s">
        <v>76</v>
      </c>
      <c r="E6223" t="str">
        <f>+VLOOKUP(D6223,Basededatos!$D$2:$E$6097,2,0)</f>
        <v>RIONEGRO - JOSE M. CORDOVA</v>
      </c>
      <c r="F6223" t="s">
        <v>23</v>
      </c>
      <c r="G6223" t="s">
        <v>24</v>
      </c>
      <c r="H6223" t="s">
        <v>45</v>
      </c>
      <c r="I6223" s="29">
        <v>17</v>
      </c>
      <c r="J6223" t="s">
        <v>34</v>
      </c>
      <c r="K6223" t="s">
        <v>35</v>
      </c>
    </row>
    <row r="6224" spans="1:11" ht="12.75" customHeight="1" thickBot="1">
      <c r="A6224" s="31">
        <v>45474</v>
      </c>
      <c r="B6224" t="s">
        <v>13</v>
      </c>
      <c r="C6224" t="str">
        <f>+VLOOKUP(B6224,Basededatos!B$17:C$5988,2,0)</f>
        <v>LASA</v>
      </c>
      <c r="D6224" t="s">
        <v>76</v>
      </c>
      <c r="E6224" t="str">
        <f>+VLOOKUP(D6224,Basededatos!$D$2:$E$6097,2,0)</f>
        <v>RIONEGRO - JOSE M. CORDOVA</v>
      </c>
      <c r="F6224" t="s">
        <v>36</v>
      </c>
      <c r="G6224" t="s">
        <v>347</v>
      </c>
      <c r="H6224" t="s">
        <v>29</v>
      </c>
      <c r="I6224" s="29">
        <v>619</v>
      </c>
      <c r="J6224" t="s">
        <v>46</v>
      </c>
      <c r="K6224" s="1" t="s">
        <v>47</v>
      </c>
    </row>
    <row r="6225" spans="1:11" ht="12.75" customHeight="1">
      <c r="A6225" s="31">
        <v>45474</v>
      </c>
      <c r="B6225" t="s">
        <v>13</v>
      </c>
      <c r="C6225" t="str">
        <f>+VLOOKUP(B6225,Basededatos!B$17:C$5988,2,0)</f>
        <v>LASA</v>
      </c>
      <c r="D6225" t="s">
        <v>76</v>
      </c>
      <c r="E6225" t="str">
        <f>+VLOOKUP(D6225,Basededatos!$D$2:$E$6097,2,0)</f>
        <v>RIONEGRO - JOSE M. CORDOVA</v>
      </c>
      <c r="F6225" t="s">
        <v>36</v>
      </c>
      <c r="G6225" t="s">
        <v>347</v>
      </c>
      <c r="H6225" t="s">
        <v>29</v>
      </c>
      <c r="I6225" s="29">
        <v>6</v>
      </c>
      <c r="J6225" t="s">
        <v>77</v>
      </c>
      <c r="K6225" t="s">
        <v>78</v>
      </c>
    </row>
    <row r="6226" spans="1:11" ht="12.75" customHeight="1">
      <c r="A6226" s="31">
        <v>45474</v>
      </c>
      <c r="B6226" t="s">
        <v>13</v>
      </c>
      <c r="C6226" t="str">
        <f>+VLOOKUP(B6226,Basededatos!B$17:C$5988,2,0)</f>
        <v>LASA</v>
      </c>
      <c r="D6226" t="s">
        <v>76</v>
      </c>
      <c r="E6226" t="str">
        <f>+VLOOKUP(D6226,Basededatos!$D$2:$E$6097,2,0)</f>
        <v>RIONEGRO - JOSE M. CORDOVA</v>
      </c>
      <c r="F6226" t="s">
        <v>36</v>
      </c>
      <c r="G6226" t="s">
        <v>347</v>
      </c>
      <c r="H6226" t="s">
        <v>20</v>
      </c>
      <c r="I6226" s="29">
        <v>5</v>
      </c>
      <c r="J6226" t="s">
        <v>167</v>
      </c>
      <c r="K6226" t="s">
        <v>168</v>
      </c>
    </row>
    <row r="6227" spans="1:11" ht="12.75" customHeight="1">
      <c r="A6227" s="31">
        <v>45474</v>
      </c>
      <c r="B6227" t="s">
        <v>13</v>
      </c>
      <c r="C6227" t="str">
        <f>+VLOOKUP(B6227,Basededatos!B$17:C$5988,2,0)</f>
        <v>LASA</v>
      </c>
      <c r="D6227" t="s">
        <v>76</v>
      </c>
      <c r="E6227" t="str">
        <f>+VLOOKUP(D6227,Basededatos!$D$2:$E$6097,2,0)</f>
        <v>RIONEGRO - JOSE M. CORDOVA</v>
      </c>
      <c r="F6227" t="s">
        <v>27</v>
      </c>
      <c r="G6227" t="s">
        <v>28</v>
      </c>
      <c r="H6227" t="s">
        <v>62</v>
      </c>
      <c r="I6227" s="29">
        <v>1</v>
      </c>
      <c r="J6227" t="s">
        <v>34</v>
      </c>
      <c r="K6227" t="s">
        <v>35</v>
      </c>
    </row>
    <row r="6228" spans="1:11" ht="12.75" customHeight="1">
      <c r="A6228" s="31">
        <v>45474</v>
      </c>
      <c r="B6228" t="s">
        <v>13</v>
      </c>
      <c r="C6228" t="str">
        <f>+VLOOKUP(B6228,Basededatos!B$17:C$5988,2,0)</f>
        <v>LASA</v>
      </c>
      <c r="D6228" t="s">
        <v>76</v>
      </c>
      <c r="E6228" t="str">
        <f>+VLOOKUP(D6228,Basededatos!$D$2:$E$6097,2,0)</f>
        <v>RIONEGRO - JOSE M. CORDOVA</v>
      </c>
      <c r="F6228" t="s">
        <v>38</v>
      </c>
      <c r="G6228" t="s">
        <v>39</v>
      </c>
      <c r="H6228" t="s">
        <v>29</v>
      </c>
      <c r="I6228" s="29">
        <v>68</v>
      </c>
      <c r="J6228" t="s">
        <v>34</v>
      </c>
      <c r="K6228" t="s">
        <v>35</v>
      </c>
    </row>
    <row r="6229" spans="1:11" ht="12.75" customHeight="1">
      <c r="A6229" s="31">
        <v>45474</v>
      </c>
      <c r="B6229" t="s">
        <v>13</v>
      </c>
      <c r="C6229" t="str">
        <f>+VLOOKUP(B6229,Basededatos!B$17:C$5988,2,0)</f>
        <v>LASA</v>
      </c>
      <c r="D6229" t="s">
        <v>76</v>
      </c>
      <c r="E6229" t="str">
        <f>+VLOOKUP(D6229,Basededatos!$D$2:$E$6097,2,0)</f>
        <v>RIONEGRO - JOSE M. CORDOVA</v>
      </c>
      <c r="F6229" t="s">
        <v>38</v>
      </c>
      <c r="G6229" t="s">
        <v>39</v>
      </c>
      <c r="H6229" t="s">
        <v>79</v>
      </c>
      <c r="I6229" s="29">
        <v>4</v>
      </c>
      <c r="J6229" t="s">
        <v>80</v>
      </c>
      <c r="K6229" t="s">
        <v>81</v>
      </c>
    </row>
    <row r="6230" spans="1:11" ht="12.75" customHeight="1">
      <c r="A6230" s="31">
        <v>45474</v>
      </c>
      <c r="B6230" t="s">
        <v>13</v>
      </c>
      <c r="C6230" t="str">
        <f>+VLOOKUP(B6230,Basededatos!B$17:C$5988,2,0)</f>
        <v>LASA</v>
      </c>
      <c r="D6230" t="s">
        <v>76</v>
      </c>
      <c r="E6230" t="str">
        <f>+VLOOKUP(D6230,Basededatos!$D$2:$E$6097,2,0)</f>
        <v>RIONEGRO - JOSE M. CORDOVA</v>
      </c>
      <c r="F6230" t="s">
        <v>40</v>
      </c>
      <c r="G6230" t="s">
        <v>41</v>
      </c>
      <c r="H6230" t="s">
        <v>29</v>
      </c>
      <c r="I6230" s="29">
        <v>20</v>
      </c>
      <c r="J6230" t="s">
        <v>144</v>
      </c>
      <c r="K6230" t="s">
        <v>145</v>
      </c>
    </row>
    <row r="6231" spans="1:11" ht="12.75" customHeight="1">
      <c r="A6231" s="31">
        <v>45474</v>
      </c>
      <c r="B6231" t="s">
        <v>13</v>
      </c>
      <c r="C6231" t="str">
        <f>+VLOOKUP(B6231,Basededatos!B$17:C$5988,2,0)</f>
        <v>LASA</v>
      </c>
      <c r="D6231" t="s">
        <v>76</v>
      </c>
      <c r="E6231" t="str">
        <f>+VLOOKUP(D6231,Basededatos!$D$2:$E$6097,2,0)</f>
        <v>RIONEGRO - JOSE M. CORDOVA</v>
      </c>
      <c r="F6231" t="s">
        <v>40</v>
      </c>
      <c r="G6231" t="s">
        <v>41</v>
      </c>
      <c r="H6231" t="s">
        <v>20</v>
      </c>
      <c r="I6231" s="29">
        <v>33</v>
      </c>
      <c r="J6231" t="s">
        <v>68</v>
      </c>
      <c r="K6231" t="s">
        <v>69</v>
      </c>
    </row>
    <row r="6232" spans="1:11" ht="12.75" customHeight="1">
      <c r="A6232" s="31">
        <v>45474</v>
      </c>
      <c r="B6232" t="s">
        <v>13</v>
      </c>
      <c r="C6232" t="str">
        <f>+VLOOKUP(B6232,Basededatos!B$17:C$5988,2,0)</f>
        <v>LASA</v>
      </c>
      <c r="D6232" t="s">
        <v>76</v>
      </c>
      <c r="E6232" t="str">
        <f>+VLOOKUP(D6232,Basededatos!$D$2:$E$6097,2,0)</f>
        <v>RIONEGRO - JOSE M. CORDOVA</v>
      </c>
      <c r="F6232" t="s">
        <v>32</v>
      </c>
      <c r="G6232" t="s">
        <v>33</v>
      </c>
      <c r="H6232" t="s">
        <v>29</v>
      </c>
      <c r="I6232" s="29">
        <v>16</v>
      </c>
      <c r="J6232" t="s">
        <v>77</v>
      </c>
      <c r="K6232" t="s">
        <v>78</v>
      </c>
    </row>
    <row r="6233" spans="1:11" ht="12.75" customHeight="1">
      <c r="A6233" s="31">
        <v>45474</v>
      </c>
      <c r="B6233" t="s">
        <v>13</v>
      </c>
      <c r="C6233" t="str">
        <f>+VLOOKUP(B6233,Basededatos!B$17:C$5988,2,0)</f>
        <v>LASA</v>
      </c>
      <c r="D6233" t="s">
        <v>76</v>
      </c>
      <c r="E6233" t="str">
        <f>+VLOOKUP(D6233,Basededatos!$D$2:$E$6097,2,0)</f>
        <v>RIONEGRO - JOSE M. CORDOVA</v>
      </c>
      <c r="F6233" t="s">
        <v>32</v>
      </c>
      <c r="G6233" t="s">
        <v>33</v>
      </c>
      <c r="H6233" t="s">
        <v>29</v>
      </c>
      <c r="I6233" s="29">
        <v>31</v>
      </c>
      <c r="J6233" t="s">
        <v>109</v>
      </c>
      <c r="K6233" t="s">
        <v>110</v>
      </c>
    </row>
    <row r="6234" spans="1:11" ht="12.75" customHeight="1" thickBot="1">
      <c r="A6234" s="31">
        <v>45474</v>
      </c>
      <c r="B6234" t="s">
        <v>13</v>
      </c>
      <c r="C6234" t="str">
        <f>+VLOOKUP(B6234,Basededatos!B$17:C$5988,2,0)</f>
        <v>LASA</v>
      </c>
      <c r="D6234" t="s">
        <v>76</v>
      </c>
      <c r="E6234" t="str">
        <f>+VLOOKUP(D6234,Basededatos!$D$2:$E$6097,2,0)</f>
        <v>RIONEGRO - JOSE M. CORDOVA</v>
      </c>
      <c r="F6234" t="s">
        <v>32</v>
      </c>
      <c r="G6234" t="s">
        <v>33</v>
      </c>
      <c r="H6234" t="s">
        <v>20</v>
      </c>
      <c r="I6234" s="29">
        <v>62</v>
      </c>
      <c r="J6234" t="s">
        <v>160</v>
      </c>
      <c r="K6234" t="s">
        <v>161</v>
      </c>
    </row>
    <row r="6235" spans="1:11" ht="12.75" customHeight="1" thickBot="1">
      <c r="A6235" s="31">
        <v>45474</v>
      </c>
      <c r="B6235" t="s">
        <v>13</v>
      </c>
      <c r="C6235" t="str">
        <f>+VLOOKUP(B6235,Basededatos!B$17:C$5988,2,0)</f>
        <v>LASA</v>
      </c>
      <c r="D6235" t="s">
        <v>76</v>
      </c>
      <c r="E6235" t="str">
        <f>+VLOOKUP(D6235,Basededatos!$D$2:$E$6097,2,0)</f>
        <v>RIONEGRO - JOSE M. CORDOVA</v>
      </c>
      <c r="F6235" t="s">
        <v>6</v>
      </c>
      <c r="G6235" s="1" t="s">
        <v>283</v>
      </c>
      <c r="H6235" t="s">
        <v>45</v>
      </c>
      <c r="I6235" s="29">
        <v>5</v>
      </c>
      <c r="J6235" t="s">
        <v>82</v>
      </c>
      <c r="K6235" t="s">
        <v>83</v>
      </c>
    </row>
    <row r="6236" spans="1:11" ht="12.75" customHeight="1" thickBot="1">
      <c r="A6236" s="31">
        <v>45474</v>
      </c>
      <c r="B6236" t="s">
        <v>13</v>
      </c>
      <c r="C6236" t="str">
        <f>+VLOOKUP(B6236,Basededatos!B$17:C$5988,2,0)</f>
        <v>LASA</v>
      </c>
      <c r="D6236" t="s">
        <v>76</v>
      </c>
      <c r="E6236" t="str">
        <f>+VLOOKUP(D6236,Basededatos!$D$2:$E$6097,2,0)</f>
        <v>RIONEGRO - JOSE M. CORDOVA</v>
      </c>
      <c r="F6236" t="s">
        <v>6</v>
      </c>
      <c r="G6236" s="1" t="s">
        <v>283</v>
      </c>
      <c r="H6236" t="s">
        <v>29</v>
      </c>
      <c r="I6236" s="29">
        <v>8176</v>
      </c>
      <c r="J6236" t="s">
        <v>46</v>
      </c>
      <c r="K6236" s="1" t="s">
        <v>47</v>
      </c>
    </row>
    <row r="6237" spans="1:11" ht="12.75" customHeight="1" thickBot="1">
      <c r="A6237" s="31">
        <v>45474</v>
      </c>
      <c r="B6237" t="s">
        <v>13</v>
      </c>
      <c r="C6237" t="str">
        <f>+VLOOKUP(B6237,Basededatos!B$17:C$5988,2,0)</f>
        <v>LASA</v>
      </c>
      <c r="D6237" t="s">
        <v>76</v>
      </c>
      <c r="E6237" t="str">
        <f>+VLOOKUP(D6237,Basededatos!$D$2:$E$6097,2,0)</f>
        <v>RIONEGRO - JOSE M. CORDOVA</v>
      </c>
      <c r="F6237" t="s">
        <v>65</v>
      </c>
      <c r="G6237" t="s">
        <v>66</v>
      </c>
      <c r="H6237" t="s">
        <v>29</v>
      </c>
      <c r="I6237" s="29">
        <v>1</v>
      </c>
      <c r="J6237" t="s">
        <v>50</v>
      </c>
      <c r="K6237" t="s">
        <v>51</v>
      </c>
    </row>
    <row r="6238" spans="1:11" ht="12.75" customHeight="1" thickBot="1">
      <c r="A6238" s="31">
        <v>45474</v>
      </c>
      <c r="B6238" t="s">
        <v>13</v>
      </c>
      <c r="C6238" t="str">
        <f>+VLOOKUP(B6238,Basededatos!B$17:C$5988,2,0)</f>
        <v>LASA</v>
      </c>
      <c r="D6238" t="s">
        <v>76</v>
      </c>
      <c r="E6238" t="str">
        <f>+VLOOKUP(D6238,Basededatos!$D$2:$E$6097,2,0)</f>
        <v>RIONEGRO - JOSE M. CORDOVA</v>
      </c>
      <c r="F6238" t="s">
        <v>65</v>
      </c>
      <c r="G6238" t="s">
        <v>66</v>
      </c>
      <c r="H6238" t="s">
        <v>20</v>
      </c>
      <c r="I6238" s="29">
        <v>4</v>
      </c>
      <c r="J6238" t="s">
        <v>25</v>
      </c>
      <c r="K6238" s="1" t="s">
        <v>26</v>
      </c>
    </row>
    <row r="6239" spans="1:11" ht="12.75" customHeight="1" thickBot="1">
      <c r="A6239" s="31">
        <v>45474</v>
      </c>
      <c r="B6239" t="s">
        <v>13</v>
      </c>
      <c r="C6239" t="str">
        <f>+VLOOKUP(B6239,Basededatos!B$17:C$5988,2,0)</f>
        <v>LASA</v>
      </c>
      <c r="D6239" t="s">
        <v>87</v>
      </c>
      <c r="E6239" t="str">
        <f>+VLOOKUP(D6239,Basededatos!$D$2:$E$6097,2,0)</f>
        <v>PASTO - ANTONIO NARIQO</v>
      </c>
      <c r="F6239" t="s">
        <v>59</v>
      </c>
      <c r="G6239" t="s">
        <v>60</v>
      </c>
      <c r="H6239" t="s">
        <v>29</v>
      </c>
      <c r="I6239" s="29">
        <v>56</v>
      </c>
      <c r="J6239" t="s">
        <v>246</v>
      </c>
      <c r="K6239" s="1" t="s">
        <v>488</v>
      </c>
    </row>
    <row r="6240" spans="1:11" ht="12.75" customHeight="1" thickBot="1">
      <c r="A6240" s="31">
        <v>45474</v>
      </c>
      <c r="B6240" t="s">
        <v>13</v>
      </c>
      <c r="C6240" t="str">
        <f>+VLOOKUP(B6240,Basededatos!B$17:C$5988,2,0)</f>
        <v>LASA</v>
      </c>
      <c r="D6240" t="s">
        <v>88</v>
      </c>
      <c r="E6240" t="str">
        <f>+VLOOKUP(D6240,Basededatos!$D$2:$E$6097,2,0)</f>
        <v>ALMIRANTE PADILLA</v>
      </c>
      <c r="F6240" t="s">
        <v>23</v>
      </c>
      <c r="G6240" t="s">
        <v>24</v>
      </c>
      <c r="H6240" t="s">
        <v>45</v>
      </c>
      <c r="I6240" s="29">
        <v>7</v>
      </c>
      <c r="J6240" t="s">
        <v>46</v>
      </c>
      <c r="K6240" s="1" t="s">
        <v>47</v>
      </c>
    </row>
    <row r="6241" spans="1:11" ht="12.75" customHeight="1" thickBot="1">
      <c r="A6241" s="31">
        <v>45474</v>
      </c>
      <c r="B6241" t="s">
        <v>13</v>
      </c>
      <c r="C6241" t="str">
        <f>+VLOOKUP(B6241,Basededatos!B$17:C$5988,2,0)</f>
        <v>LASA</v>
      </c>
      <c r="D6241" t="s">
        <v>88</v>
      </c>
      <c r="E6241" t="str">
        <f>+VLOOKUP(D6241,Basededatos!$D$2:$E$6097,2,0)</f>
        <v>ALMIRANTE PADILLA</v>
      </c>
      <c r="F6241" t="s">
        <v>23</v>
      </c>
      <c r="G6241" t="s">
        <v>24</v>
      </c>
      <c r="H6241" t="s">
        <v>29</v>
      </c>
      <c r="I6241" s="29">
        <v>132</v>
      </c>
      <c r="J6241" t="s">
        <v>46</v>
      </c>
      <c r="K6241" s="1" t="s">
        <v>47</v>
      </c>
    </row>
    <row r="6242" spans="1:11" ht="12.75" customHeight="1" thickBot="1">
      <c r="A6242" s="31">
        <v>45474</v>
      </c>
      <c r="B6242" t="s">
        <v>13</v>
      </c>
      <c r="C6242" t="str">
        <f>+VLOOKUP(B6242,Basededatos!B$17:C$5988,2,0)</f>
        <v>LASA</v>
      </c>
      <c r="D6242" t="s">
        <v>88</v>
      </c>
      <c r="E6242" t="str">
        <f>+VLOOKUP(D6242,Basededatos!$D$2:$E$6097,2,0)</f>
        <v>ALMIRANTE PADILLA</v>
      </c>
      <c r="F6242" t="s">
        <v>23</v>
      </c>
      <c r="G6242" t="s">
        <v>24</v>
      </c>
      <c r="H6242" t="s">
        <v>29</v>
      </c>
      <c r="I6242" s="29">
        <v>49</v>
      </c>
      <c r="J6242" t="s">
        <v>246</v>
      </c>
      <c r="K6242" s="1" t="s">
        <v>488</v>
      </c>
    </row>
    <row r="6243" spans="1:11" ht="12.75" customHeight="1" thickBot="1">
      <c r="A6243" s="31">
        <v>45474</v>
      </c>
      <c r="B6243" t="s">
        <v>13</v>
      </c>
      <c r="C6243" t="str">
        <f>+VLOOKUP(B6243,Basededatos!B$17:C$5988,2,0)</f>
        <v>LASA</v>
      </c>
      <c r="D6243" t="s">
        <v>84</v>
      </c>
      <c r="E6243" t="str">
        <f>+VLOOKUP(D6243,Basededatos!$D$2:$E$6097,2,0)</f>
        <v>MONTERIA - LOS GARZONES</v>
      </c>
      <c r="F6243" t="s">
        <v>6</v>
      </c>
      <c r="G6243" s="1" t="s">
        <v>283</v>
      </c>
      <c r="H6243" t="s">
        <v>20</v>
      </c>
      <c r="I6243" s="29">
        <v>13</v>
      </c>
      <c r="J6243" t="s">
        <v>175</v>
      </c>
      <c r="K6243" t="s">
        <v>176</v>
      </c>
    </row>
    <row r="6244" spans="1:11" ht="12.75" customHeight="1" thickBot="1">
      <c r="A6244" s="31">
        <v>45474</v>
      </c>
      <c r="B6244" t="s">
        <v>13</v>
      </c>
      <c r="C6244" t="str">
        <f>+VLOOKUP(B6244,Basededatos!B$17:C$5988,2,0)</f>
        <v>LASA</v>
      </c>
      <c r="D6244" t="s">
        <v>85</v>
      </c>
      <c r="E6244" t="str">
        <f>+VLOOKUP(D6244,Basededatos!$D$2:$E$6097,2,0)</f>
        <v>NEIVA - BENITO SALAS</v>
      </c>
      <c r="F6244" t="s">
        <v>6</v>
      </c>
      <c r="G6244" s="1" t="s">
        <v>283</v>
      </c>
      <c r="H6244" t="s">
        <v>29</v>
      </c>
      <c r="I6244" s="29">
        <v>153</v>
      </c>
      <c r="J6244" t="s">
        <v>246</v>
      </c>
      <c r="K6244" s="1" t="s">
        <v>488</v>
      </c>
    </row>
    <row r="6245" spans="1:11" ht="12.75" customHeight="1" thickBot="1">
      <c r="A6245" s="31">
        <v>45474</v>
      </c>
      <c r="B6245" t="s">
        <v>13</v>
      </c>
      <c r="C6245" t="str">
        <f>+VLOOKUP(B6245,Basededatos!B$17:C$5988,2,0)</f>
        <v>LASA</v>
      </c>
      <c r="D6245" t="s">
        <v>85</v>
      </c>
      <c r="E6245" t="str">
        <f>+VLOOKUP(D6245,Basededatos!$D$2:$E$6097,2,0)</f>
        <v>NEIVA - BENITO SALAS</v>
      </c>
      <c r="F6245" t="s">
        <v>23</v>
      </c>
      <c r="G6245" t="s">
        <v>24</v>
      </c>
      <c r="H6245" t="s">
        <v>29</v>
      </c>
      <c r="I6245" s="29">
        <v>31</v>
      </c>
      <c r="J6245" t="s">
        <v>246</v>
      </c>
      <c r="K6245" s="1" t="s">
        <v>488</v>
      </c>
    </row>
    <row r="6246" spans="1:11" ht="12.75" customHeight="1" thickBot="1">
      <c r="A6246" s="31">
        <v>45474</v>
      </c>
      <c r="B6246" t="s">
        <v>13</v>
      </c>
      <c r="C6246" t="str">
        <f>+VLOOKUP(B6246,Basededatos!B$17:C$5988,2,0)</f>
        <v>LASA</v>
      </c>
      <c r="D6246" t="s">
        <v>85</v>
      </c>
      <c r="E6246" t="str">
        <f>+VLOOKUP(D6246,Basededatos!$D$2:$E$6097,2,0)</f>
        <v>NEIVA - BENITO SALAS</v>
      </c>
      <c r="F6246" t="s">
        <v>27</v>
      </c>
      <c r="G6246" t="s">
        <v>28</v>
      </c>
      <c r="H6246" t="s">
        <v>29</v>
      </c>
      <c r="I6246" s="29">
        <v>62</v>
      </c>
      <c r="J6246" t="s">
        <v>46</v>
      </c>
      <c r="K6246" s="1" t="s">
        <v>47</v>
      </c>
    </row>
    <row r="6247" spans="1:11" ht="12.75" customHeight="1" thickBot="1">
      <c r="A6247" s="31">
        <v>45474</v>
      </c>
      <c r="B6247" t="s">
        <v>13</v>
      </c>
      <c r="C6247" t="str">
        <f>+VLOOKUP(B6247,Basededatos!B$17:C$5988,2,0)</f>
        <v>LASA</v>
      </c>
      <c r="D6247" t="s">
        <v>85</v>
      </c>
      <c r="E6247" t="str">
        <f>+VLOOKUP(D6247,Basededatos!$D$2:$E$6097,2,0)</f>
        <v>NEIVA - BENITO SALAS</v>
      </c>
      <c r="F6247" t="s">
        <v>27</v>
      </c>
      <c r="G6247" t="s">
        <v>28</v>
      </c>
      <c r="H6247" t="s">
        <v>29</v>
      </c>
      <c r="I6247" s="29">
        <v>31</v>
      </c>
      <c r="J6247" t="s">
        <v>246</v>
      </c>
      <c r="K6247" s="1" t="s">
        <v>488</v>
      </c>
    </row>
    <row r="6248" spans="1:11" ht="12.75" customHeight="1" thickBot="1">
      <c r="A6248" s="31">
        <v>45474</v>
      </c>
      <c r="B6248" t="s">
        <v>13</v>
      </c>
      <c r="C6248" t="str">
        <f>+VLOOKUP(B6248,Basededatos!B$17:C$5988,2,0)</f>
        <v>LASA</v>
      </c>
      <c r="D6248" t="s">
        <v>86</v>
      </c>
      <c r="E6248" t="str">
        <f>+VLOOKUP(D6248,Basededatos!$D$2:$E$6097,2,0)</f>
        <v>PEREIRA - MATECAÑA</v>
      </c>
      <c r="F6248" t="s">
        <v>65</v>
      </c>
      <c r="G6248" t="s">
        <v>66</v>
      </c>
      <c r="H6248" t="s">
        <v>29</v>
      </c>
      <c r="I6248" s="29">
        <v>12</v>
      </c>
      <c r="J6248" t="s">
        <v>46</v>
      </c>
      <c r="K6248" s="1" t="s">
        <v>47</v>
      </c>
    </row>
    <row r="6249" spans="1:11" ht="12.75" customHeight="1" thickBot="1">
      <c r="A6249" s="31">
        <v>45474</v>
      </c>
      <c r="B6249" t="s">
        <v>13</v>
      </c>
      <c r="C6249" t="str">
        <f>+VLOOKUP(B6249,Basededatos!B$17:C$5988,2,0)</f>
        <v>LASA</v>
      </c>
      <c r="D6249" t="s">
        <v>86</v>
      </c>
      <c r="E6249" t="str">
        <f>+VLOOKUP(D6249,Basededatos!$D$2:$E$6097,2,0)</f>
        <v>PEREIRA - MATECAÑA</v>
      </c>
      <c r="F6249" t="s">
        <v>18</v>
      </c>
      <c r="G6249" t="s">
        <v>19</v>
      </c>
      <c r="H6249" t="s">
        <v>29</v>
      </c>
      <c r="I6249" s="29">
        <v>160</v>
      </c>
      <c r="J6249" t="s">
        <v>246</v>
      </c>
      <c r="K6249" s="1" t="s">
        <v>488</v>
      </c>
    </row>
    <row r="6250" spans="1:11" ht="12.75" customHeight="1" thickBot="1">
      <c r="A6250" s="31">
        <v>45474</v>
      </c>
      <c r="B6250" t="s">
        <v>13</v>
      </c>
      <c r="C6250" t="str">
        <f>+VLOOKUP(B6250,Basededatos!B$17:C$5988,2,0)</f>
        <v>LASA</v>
      </c>
      <c r="D6250" t="s">
        <v>86</v>
      </c>
      <c r="E6250" t="str">
        <f>+VLOOKUP(D6250,Basededatos!$D$2:$E$6097,2,0)</f>
        <v>PEREIRA - MATECAÑA</v>
      </c>
      <c r="F6250" t="s">
        <v>23</v>
      </c>
      <c r="G6250" t="s">
        <v>24</v>
      </c>
      <c r="H6250" t="s">
        <v>29</v>
      </c>
      <c r="I6250" s="29">
        <v>531</v>
      </c>
      <c r="J6250" t="s">
        <v>46</v>
      </c>
      <c r="K6250" s="1" t="s">
        <v>47</v>
      </c>
    </row>
    <row r="6251" spans="1:11" ht="12.75" customHeight="1" thickBot="1">
      <c r="A6251" s="31">
        <v>45474</v>
      </c>
      <c r="B6251" t="s">
        <v>13</v>
      </c>
      <c r="C6251" t="str">
        <f>+VLOOKUP(B6251,Basededatos!B$17:C$5988,2,0)</f>
        <v>LASA</v>
      </c>
      <c r="D6251" t="s">
        <v>86</v>
      </c>
      <c r="E6251" t="str">
        <f>+VLOOKUP(D6251,Basededatos!$D$2:$E$6097,2,0)</f>
        <v>PEREIRA - MATECAÑA</v>
      </c>
      <c r="F6251" t="s">
        <v>23</v>
      </c>
      <c r="G6251" t="s">
        <v>24</v>
      </c>
      <c r="H6251" t="s">
        <v>20</v>
      </c>
      <c r="I6251" s="29">
        <v>17</v>
      </c>
      <c r="J6251" t="s">
        <v>16</v>
      </c>
      <c r="K6251" t="s">
        <v>17</v>
      </c>
    </row>
    <row r="6252" spans="1:11" ht="12.75" customHeight="1" thickBot="1">
      <c r="A6252" s="31">
        <v>45474</v>
      </c>
      <c r="B6252" t="s">
        <v>13</v>
      </c>
      <c r="C6252" t="str">
        <f>+VLOOKUP(B6252,Basededatos!B$17:C$5988,2,0)</f>
        <v>LASA</v>
      </c>
      <c r="D6252" t="s">
        <v>86</v>
      </c>
      <c r="E6252" t="str">
        <f>+VLOOKUP(D6252,Basededatos!$D$2:$E$6097,2,0)</f>
        <v>PEREIRA - MATECAÑA</v>
      </c>
      <c r="F6252" t="s">
        <v>36</v>
      </c>
      <c r="G6252" t="s">
        <v>347</v>
      </c>
      <c r="H6252" t="s">
        <v>20</v>
      </c>
      <c r="I6252" s="29">
        <v>30</v>
      </c>
      <c r="J6252" t="s">
        <v>25</v>
      </c>
      <c r="K6252" s="1" t="s">
        <v>26</v>
      </c>
    </row>
    <row r="6253" spans="1:11" ht="12.75" customHeight="1" thickBot="1">
      <c r="A6253" s="31">
        <v>45474</v>
      </c>
      <c r="B6253" t="s">
        <v>13</v>
      </c>
      <c r="C6253" t="str">
        <f>+VLOOKUP(B6253,Basededatos!B$17:C$5988,2,0)</f>
        <v>LASA</v>
      </c>
      <c r="D6253" t="s">
        <v>86</v>
      </c>
      <c r="E6253" t="str">
        <f>+VLOOKUP(D6253,Basededatos!$D$2:$E$6097,2,0)</f>
        <v>PEREIRA - MATECAÑA</v>
      </c>
      <c r="F6253" t="s">
        <v>27</v>
      </c>
      <c r="G6253" t="s">
        <v>28</v>
      </c>
      <c r="H6253" t="s">
        <v>45</v>
      </c>
      <c r="I6253" s="29">
        <v>49</v>
      </c>
      <c r="J6253" t="s">
        <v>46</v>
      </c>
      <c r="K6253" s="1" t="s">
        <v>47</v>
      </c>
    </row>
    <row r="6254" spans="1:11" ht="12.75" customHeight="1" thickBot="1">
      <c r="A6254" s="31">
        <v>45474</v>
      </c>
      <c r="B6254" t="s">
        <v>13</v>
      </c>
      <c r="C6254" t="str">
        <f>+VLOOKUP(B6254,Basededatos!B$17:C$5988,2,0)</f>
        <v>LASA</v>
      </c>
      <c r="D6254" t="s">
        <v>86</v>
      </c>
      <c r="E6254" t="str">
        <f>+VLOOKUP(D6254,Basededatos!$D$2:$E$6097,2,0)</f>
        <v>PEREIRA - MATECAÑA</v>
      </c>
      <c r="F6254" t="s">
        <v>27</v>
      </c>
      <c r="G6254" t="s">
        <v>28</v>
      </c>
      <c r="H6254" t="s">
        <v>29</v>
      </c>
      <c r="I6254" s="29">
        <v>467</v>
      </c>
      <c r="J6254" t="s">
        <v>46</v>
      </c>
      <c r="K6254" s="1" t="s">
        <v>47</v>
      </c>
    </row>
    <row r="6255" spans="1:11" ht="12.75" customHeight="1" thickBot="1">
      <c r="A6255" s="31">
        <v>45474</v>
      </c>
      <c r="B6255" t="s">
        <v>13</v>
      </c>
      <c r="C6255" t="str">
        <f>+VLOOKUP(B6255,Basededatos!B$17:C$5988,2,0)</f>
        <v>LASA</v>
      </c>
      <c r="D6255" t="s">
        <v>86</v>
      </c>
      <c r="E6255" t="str">
        <f>+VLOOKUP(D6255,Basededatos!$D$2:$E$6097,2,0)</f>
        <v>PEREIRA - MATECAÑA</v>
      </c>
      <c r="F6255" t="s">
        <v>27</v>
      </c>
      <c r="G6255" t="s">
        <v>28</v>
      </c>
      <c r="H6255" t="s">
        <v>29</v>
      </c>
      <c r="I6255" s="29">
        <v>160</v>
      </c>
      <c r="J6255" t="s">
        <v>246</v>
      </c>
      <c r="K6255" s="1" t="s">
        <v>488</v>
      </c>
    </row>
    <row r="6256" spans="1:11" ht="12.75" customHeight="1" thickBot="1">
      <c r="A6256" s="31">
        <v>45474</v>
      </c>
      <c r="B6256" t="s">
        <v>13</v>
      </c>
      <c r="C6256" t="str">
        <f>+VLOOKUP(B6256,Basededatos!B$17:C$5988,2,0)</f>
        <v>LASA</v>
      </c>
      <c r="D6256" t="s">
        <v>86</v>
      </c>
      <c r="E6256" t="str">
        <f>+VLOOKUP(D6256,Basededatos!$D$2:$E$6097,2,0)</f>
        <v>PEREIRA - MATECAÑA</v>
      </c>
      <c r="F6256" t="s">
        <v>38</v>
      </c>
      <c r="G6256" t="s">
        <v>39</v>
      </c>
      <c r="H6256" t="s">
        <v>29</v>
      </c>
      <c r="I6256" s="29">
        <v>81</v>
      </c>
      <c r="J6256" t="s">
        <v>46</v>
      </c>
      <c r="K6256" s="1" t="s">
        <v>47</v>
      </c>
    </row>
    <row r="6257" spans="1:11" ht="12.75" customHeight="1" thickBot="1">
      <c r="A6257" s="31">
        <v>45474</v>
      </c>
      <c r="B6257" t="s">
        <v>13</v>
      </c>
      <c r="C6257" t="str">
        <f>+VLOOKUP(B6257,Basededatos!B$17:C$5988,2,0)</f>
        <v>LASA</v>
      </c>
      <c r="D6257" t="s">
        <v>86</v>
      </c>
      <c r="E6257" t="str">
        <f>+VLOOKUP(D6257,Basededatos!$D$2:$E$6097,2,0)</f>
        <v>PEREIRA - MATECAÑA</v>
      </c>
      <c r="F6257" t="s">
        <v>59</v>
      </c>
      <c r="G6257" t="s">
        <v>60</v>
      </c>
      <c r="H6257" t="s">
        <v>29</v>
      </c>
      <c r="I6257" s="29">
        <v>3</v>
      </c>
      <c r="J6257" t="s">
        <v>46</v>
      </c>
      <c r="K6257" s="1" t="s">
        <v>47</v>
      </c>
    </row>
    <row r="6258" spans="1:11" ht="12.75" customHeight="1" thickBot="1">
      <c r="A6258" s="31">
        <v>45474</v>
      </c>
      <c r="B6258" t="s">
        <v>13</v>
      </c>
      <c r="C6258" t="str">
        <f>+VLOOKUP(B6258,Basededatos!B$17:C$5988,2,0)</f>
        <v>LASA</v>
      </c>
      <c r="D6258" t="s">
        <v>87</v>
      </c>
      <c r="E6258" t="str">
        <f>+VLOOKUP(D6258,Basededatos!$D$2:$E$6097,2,0)</f>
        <v>PASTO - ANTONIO NARIQO</v>
      </c>
      <c r="F6258" t="s">
        <v>23</v>
      </c>
      <c r="G6258" t="s">
        <v>24</v>
      </c>
      <c r="H6258" t="s">
        <v>45</v>
      </c>
      <c r="I6258" s="29">
        <v>24</v>
      </c>
      <c r="J6258" t="s">
        <v>46</v>
      </c>
      <c r="K6258" s="1" t="s">
        <v>47</v>
      </c>
    </row>
    <row r="6259" spans="1:11" ht="12.75" customHeight="1" thickBot="1">
      <c r="A6259" s="31">
        <v>45474</v>
      </c>
      <c r="B6259" t="s">
        <v>13</v>
      </c>
      <c r="C6259" t="str">
        <f>+VLOOKUP(B6259,Basededatos!B$17:C$5988,2,0)</f>
        <v>LASA</v>
      </c>
      <c r="D6259" t="s">
        <v>89</v>
      </c>
      <c r="E6259" t="str">
        <f>+VLOOKUP(D6259,Basededatos!$D$2:$E$6097,2,0)</f>
        <v>SIMON BOLIVAR</v>
      </c>
      <c r="F6259" t="s">
        <v>65</v>
      </c>
      <c r="G6259" t="s">
        <v>66</v>
      </c>
      <c r="H6259" t="s">
        <v>29</v>
      </c>
      <c r="I6259" s="29">
        <v>14</v>
      </c>
      <c r="J6259" t="s">
        <v>246</v>
      </c>
      <c r="K6259" s="1" t="s">
        <v>488</v>
      </c>
    </row>
    <row r="6260" spans="1:11" ht="12.75" customHeight="1" thickBot="1">
      <c r="A6260" s="31">
        <v>45474</v>
      </c>
      <c r="B6260" t="s">
        <v>13</v>
      </c>
      <c r="C6260" t="str">
        <f>+VLOOKUP(B6260,Basededatos!B$17:C$5988,2,0)</f>
        <v>LASA</v>
      </c>
      <c r="D6260" t="s">
        <v>89</v>
      </c>
      <c r="E6260" t="str">
        <f>+VLOOKUP(D6260,Basededatos!$D$2:$E$6097,2,0)</f>
        <v>SIMON BOLIVAR</v>
      </c>
      <c r="F6260" t="s">
        <v>23</v>
      </c>
      <c r="G6260" t="s">
        <v>24</v>
      </c>
      <c r="H6260" t="s">
        <v>45</v>
      </c>
      <c r="I6260" s="29">
        <v>64</v>
      </c>
      <c r="J6260" t="s">
        <v>46</v>
      </c>
      <c r="K6260" s="1" t="s">
        <v>47</v>
      </c>
    </row>
    <row r="6261" spans="1:11" ht="12.75" customHeight="1" thickBot="1">
      <c r="A6261" s="31">
        <v>45474</v>
      </c>
      <c r="B6261" t="s">
        <v>13</v>
      </c>
      <c r="C6261" t="str">
        <f>+VLOOKUP(B6261,Basededatos!B$17:C$5988,2,0)</f>
        <v>LASA</v>
      </c>
      <c r="D6261" t="s">
        <v>89</v>
      </c>
      <c r="E6261" t="str">
        <f>+VLOOKUP(D6261,Basededatos!$D$2:$E$6097,2,0)</f>
        <v>SIMON BOLIVAR</v>
      </c>
      <c r="F6261" t="s">
        <v>27</v>
      </c>
      <c r="G6261" t="s">
        <v>28</v>
      </c>
      <c r="H6261" t="s">
        <v>45</v>
      </c>
      <c r="I6261" s="29">
        <v>64</v>
      </c>
      <c r="J6261" t="s">
        <v>46</v>
      </c>
      <c r="K6261" s="1" t="s">
        <v>47</v>
      </c>
    </row>
    <row r="6262" spans="1:11" ht="12.75" customHeight="1" thickBot="1">
      <c r="A6262" s="31">
        <v>45474</v>
      </c>
      <c r="B6262" t="s">
        <v>13</v>
      </c>
      <c r="C6262" t="str">
        <f>+VLOOKUP(B6262,Basededatos!B$17:C$5988,2,0)</f>
        <v>LASA</v>
      </c>
      <c r="D6262" t="s">
        <v>89</v>
      </c>
      <c r="E6262" t="str">
        <f>+VLOOKUP(D6262,Basededatos!$D$2:$E$6097,2,0)</f>
        <v>SIMON BOLIVAR</v>
      </c>
      <c r="F6262" t="s">
        <v>40</v>
      </c>
      <c r="G6262" t="s">
        <v>41</v>
      </c>
      <c r="H6262" t="s">
        <v>29</v>
      </c>
      <c r="I6262" s="29">
        <v>1035</v>
      </c>
      <c r="J6262" t="s">
        <v>46</v>
      </c>
      <c r="K6262" s="1" t="s">
        <v>47</v>
      </c>
    </row>
    <row r="6263" spans="1:11" ht="12.75" customHeight="1" thickBot="1">
      <c r="A6263" s="31">
        <v>45474</v>
      </c>
      <c r="B6263" t="s">
        <v>13</v>
      </c>
      <c r="C6263" t="str">
        <f>+VLOOKUP(B6263,Basededatos!B$17:C$5988,2,0)</f>
        <v>LASA</v>
      </c>
      <c r="D6263" t="s">
        <v>89</v>
      </c>
      <c r="E6263" t="str">
        <f>+VLOOKUP(D6263,Basededatos!$D$2:$E$6097,2,0)</f>
        <v>SIMON BOLIVAR</v>
      </c>
      <c r="F6263" t="s">
        <v>40</v>
      </c>
      <c r="G6263" t="s">
        <v>41</v>
      </c>
      <c r="H6263" t="s">
        <v>20</v>
      </c>
      <c r="I6263" s="29">
        <v>22</v>
      </c>
      <c r="J6263" t="s">
        <v>25</v>
      </c>
      <c r="K6263" s="1" t="s">
        <v>26</v>
      </c>
    </row>
    <row r="6264" spans="1:11" ht="12.75" customHeight="1" thickBot="1">
      <c r="A6264" s="31">
        <v>45474</v>
      </c>
      <c r="B6264" t="s">
        <v>4</v>
      </c>
      <c r="C6264" t="str">
        <f>+VLOOKUP(B6264,Basededatos!B$17:C$5988,2,0)</f>
        <v>GOLDEN FLIGHT</v>
      </c>
      <c r="D6264" t="s">
        <v>5</v>
      </c>
      <c r="E6264" t="str">
        <f>+VLOOKUP(D6264,Basededatos!$D$2:$E$6097,2,0)</f>
        <v>BOGOTA - EL DORADO LUIS CARLOS GALAN SARMIENTO</v>
      </c>
      <c r="F6264" t="s">
        <v>6</v>
      </c>
      <c r="G6264" s="1" t="s">
        <v>283</v>
      </c>
      <c r="H6264" t="s">
        <v>10</v>
      </c>
      <c r="I6264" s="29">
        <v>18</v>
      </c>
      <c r="J6264" t="s">
        <v>11</v>
      </c>
      <c r="K6264" t="s">
        <v>12</v>
      </c>
    </row>
    <row r="6265" spans="1:11" ht="12.75" customHeight="1" thickBot="1">
      <c r="A6265" s="31">
        <v>45474</v>
      </c>
      <c r="B6265" t="s">
        <v>4</v>
      </c>
      <c r="C6265" t="str">
        <f>+VLOOKUP(B6265,Basededatos!B$17:C$5988,2,0)</f>
        <v>GOLDEN FLIGHT</v>
      </c>
      <c r="D6265" t="s">
        <v>5</v>
      </c>
      <c r="E6265" t="str">
        <f>+VLOOKUP(D6265,Basededatos!$D$2:$E$6097,2,0)</f>
        <v>BOGOTA - EL DORADO LUIS CARLOS GALAN SARMIENTO</v>
      </c>
      <c r="F6265" t="s">
        <v>6</v>
      </c>
      <c r="G6265" s="1" t="s">
        <v>283</v>
      </c>
      <c r="H6265" t="s">
        <v>52</v>
      </c>
      <c r="I6265" s="29">
        <v>27</v>
      </c>
      <c r="J6265" t="s">
        <v>197</v>
      </c>
      <c r="K6265" t="s">
        <v>198</v>
      </c>
    </row>
    <row r="6266" spans="1:11" ht="12.75" customHeight="1">
      <c r="A6266" s="31">
        <v>45474</v>
      </c>
      <c r="B6266" t="s">
        <v>426</v>
      </c>
      <c r="C6266" t="s">
        <v>427</v>
      </c>
      <c r="D6266" t="s">
        <v>61</v>
      </c>
      <c r="E6266" t="str">
        <f>+VLOOKUP(D6266,Basededatos!$D$2:$E$6097,2,0)</f>
        <v>CARTAGENA - RAFAEL NUÑEZ</v>
      </c>
      <c r="F6266" t="s">
        <v>59</v>
      </c>
      <c r="G6266" t="s">
        <v>60</v>
      </c>
      <c r="H6266" t="s">
        <v>138</v>
      </c>
      <c r="I6266" s="29">
        <v>1</v>
      </c>
      <c r="J6266" t="s">
        <v>131</v>
      </c>
      <c r="K6266" t="s">
        <v>132</v>
      </c>
    </row>
    <row r="6267" spans="1:11" ht="12.75" customHeight="1" thickBot="1">
      <c r="A6267" s="31">
        <v>45474</v>
      </c>
      <c r="B6267" t="s">
        <v>426</v>
      </c>
      <c r="C6267" t="s">
        <v>427</v>
      </c>
      <c r="D6267" t="s">
        <v>61</v>
      </c>
      <c r="E6267" t="str">
        <f>+VLOOKUP(D6267,Basededatos!$D$2:$E$6097,2,0)</f>
        <v>CARTAGENA - RAFAEL NUÑEZ</v>
      </c>
      <c r="F6267" t="s">
        <v>59</v>
      </c>
      <c r="G6267" t="s">
        <v>60</v>
      </c>
      <c r="H6267" t="s">
        <v>458</v>
      </c>
      <c r="I6267" s="29">
        <v>1</v>
      </c>
      <c r="J6267" t="s">
        <v>131</v>
      </c>
      <c r="K6267" t="s">
        <v>132</v>
      </c>
    </row>
    <row r="6268" spans="1:11" ht="12.75" customHeight="1" thickBot="1">
      <c r="A6268" s="31">
        <v>45474</v>
      </c>
      <c r="B6268" t="s">
        <v>426</v>
      </c>
      <c r="C6268" t="s">
        <v>427</v>
      </c>
      <c r="D6268" t="s">
        <v>48</v>
      </c>
      <c r="E6268" t="str">
        <f>+VLOOKUP(D6268,Basededatos!$D$2:$E$6097,2,0)</f>
        <v>CALI - ALFONSO BONILLA ARAGON</v>
      </c>
      <c r="F6268" t="s">
        <v>6</v>
      </c>
      <c r="G6268" s="1" t="s">
        <v>283</v>
      </c>
      <c r="H6268" t="s">
        <v>134</v>
      </c>
      <c r="I6268" s="29">
        <v>1</v>
      </c>
      <c r="J6268" t="s">
        <v>131</v>
      </c>
      <c r="K6268" t="s">
        <v>132</v>
      </c>
    </row>
    <row r="6269" spans="1:11" ht="12.75" customHeight="1">
      <c r="A6269" s="31">
        <v>45474</v>
      </c>
      <c r="B6269" t="s">
        <v>426</v>
      </c>
      <c r="C6269" t="s">
        <v>427</v>
      </c>
      <c r="D6269" t="s">
        <v>48</v>
      </c>
      <c r="E6269" t="str">
        <f>+VLOOKUP(D6269,Basededatos!$D$2:$E$6097,2,0)</f>
        <v>CALI - ALFONSO BONILLA ARAGON</v>
      </c>
      <c r="F6269" t="s">
        <v>32</v>
      </c>
      <c r="G6269" t="s">
        <v>33</v>
      </c>
      <c r="H6269" t="s">
        <v>149</v>
      </c>
      <c r="I6269" s="29">
        <v>1</v>
      </c>
      <c r="J6269" t="s">
        <v>131</v>
      </c>
      <c r="K6269" t="s">
        <v>132</v>
      </c>
    </row>
    <row r="6270" spans="1:11" ht="12.75" customHeight="1" thickBot="1">
      <c r="A6270" s="31">
        <v>45474</v>
      </c>
      <c r="B6270" t="s">
        <v>426</v>
      </c>
      <c r="C6270" t="s">
        <v>427</v>
      </c>
      <c r="D6270" t="s">
        <v>76</v>
      </c>
      <c r="E6270" t="str">
        <f>+VLOOKUP(D6270,Basededatos!$D$2:$E$6097,2,0)</f>
        <v>RIONEGRO - JOSE M. CORDOVA</v>
      </c>
      <c r="F6270" t="s">
        <v>36</v>
      </c>
      <c r="G6270" t="s">
        <v>347</v>
      </c>
      <c r="H6270" t="s">
        <v>462</v>
      </c>
      <c r="I6270" s="29">
        <v>1</v>
      </c>
      <c r="J6270" t="s">
        <v>131</v>
      </c>
      <c r="K6270" t="s">
        <v>132</v>
      </c>
    </row>
    <row r="6271" spans="1:11" ht="12.75" customHeight="1" thickBot="1">
      <c r="A6271" s="31">
        <v>45474</v>
      </c>
      <c r="B6271" t="s">
        <v>426</v>
      </c>
      <c r="C6271" t="s">
        <v>427</v>
      </c>
      <c r="D6271" t="s">
        <v>76</v>
      </c>
      <c r="E6271" t="str">
        <f>+VLOOKUP(D6271,Basededatos!$D$2:$E$6097,2,0)</f>
        <v>RIONEGRO - JOSE M. CORDOVA</v>
      </c>
      <c r="F6271" t="s">
        <v>6</v>
      </c>
      <c r="G6271" s="1" t="s">
        <v>283</v>
      </c>
      <c r="H6271" t="s">
        <v>449</v>
      </c>
      <c r="I6271" s="29">
        <v>2</v>
      </c>
      <c r="J6271" t="s">
        <v>131</v>
      </c>
      <c r="K6271" t="s">
        <v>132</v>
      </c>
    </row>
    <row r="6272" spans="1:11" ht="12.75" customHeight="1">
      <c r="A6272" s="31">
        <v>45474</v>
      </c>
      <c r="B6272" t="s">
        <v>426</v>
      </c>
      <c r="C6272" t="s">
        <v>427</v>
      </c>
      <c r="D6272" t="s">
        <v>76</v>
      </c>
      <c r="E6272" t="str">
        <f>+VLOOKUP(D6272,Basededatos!$D$2:$E$6097,2,0)</f>
        <v>RIONEGRO - JOSE M. CORDOVA</v>
      </c>
      <c r="F6272" t="s">
        <v>59</v>
      </c>
      <c r="G6272" t="s">
        <v>60</v>
      </c>
      <c r="H6272" t="s">
        <v>206</v>
      </c>
      <c r="I6272" s="29">
        <v>1</v>
      </c>
      <c r="J6272" t="s">
        <v>131</v>
      </c>
      <c r="K6272" t="s">
        <v>132</v>
      </c>
    </row>
    <row r="6273" spans="1:11" ht="12.75" customHeight="1">
      <c r="A6273" s="31">
        <v>45474</v>
      </c>
      <c r="B6273" t="s">
        <v>426</v>
      </c>
      <c r="C6273" t="s">
        <v>427</v>
      </c>
      <c r="D6273" t="s">
        <v>76</v>
      </c>
      <c r="E6273" t="str">
        <f>+VLOOKUP(D6273,Basededatos!$D$2:$E$6097,2,0)</f>
        <v>RIONEGRO - JOSE M. CORDOVA</v>
      </c>
      <c r="F6273" t="s">
        <v>59</v>
      </c>
      <c r="G6273" t="s">
        <v>60</v>
      </c>
      <c r="H6273" t="s">
        <v>207</v>
      </c>
      <c r="I6273" s="29">
        <v>1</v>
      </c>
      <c r="J6273" t="s">
        <v>131</v>
      </c>
      <c r="K6273" t="s">
        <v>132</v>
      </c>
    </row>
    <row r="6274" spans="1:11" ht="12.75" customHeight="1">
      <c r="A6274" s="31">
        <v>45474</v>
      </c>
      <c r="B6274" t="s">
        <v>426</v>
      </c>
      <c r="C6274" t="s">
        <v>427</v>
      </c>
      <c r="D6274" t="s">
        <v>76</v>
      </c>
      <c r="E6274" t="str">
        <f>+VLOOKUP(D6274,Basededatos!$D$2:$E$6097,2,0)</f>
        <v>RIONEGRO - JOSE M. CORDOVA</v>
      </c>
      <c r="F6274" t="s">
        <v>59</v>
      </c>
      <c r="G6274" t="s">
        <v>60</v>
      </c>
      <c r="H6274" t="s">
        <v>387</v>
      </c>
      <c r="I6274" s="29">
        <v>1</v>
      </c>
      <c r="J6274" t="s">
        <v>131</v>
      </c>
      <c r="K6274" t="s">
        <v>132</v>
      </c>
    </row>
    <row r="6275" spans="1:11" ht="12.75" customHeight="1" thickBot="1">
      <c r="A6275" s="31">
        <v>45474</v>
      </c>
      <c r="B6275" t="s">
        <v>426</v>
      </c>
      <c r="C6275" t="s">
        <v>427</v>
      </c>
      <c r="D6275" t="s">
        <v>5</v>
      </c>
      <c r="E6275" t="str">
        <f>+VLOOKUP(D6275,Basededatos!$D$2:$E$6097,2,0)</f>
        <v>BOGOTA - EL DORADO LUIS CARLOS GALAN SARMIENTO</v>
      </c>
      <c r="F6275" t="s">
        <v>59</v>
      </c>
      <c r="G6275" t="s">
        <v>60</v>
      </c>
      <c r="H6275" t="s">
        <v>433</v>
      </c>
      <c r="I6275" s="29">
        <v>2</v>
      </c>
      <c r="J6275" t="s">
        <v>131</v>
      </c>
      <c r="K6275" t="s">
        <v>132</v>
      </c>
    </row>
    <row r="6276" spans="1:11" ht="12.75" customHeight="1" thickBot="1">
      <c r="A6276" s="31">
        <v>45474</v>
      </c>
      <c r="B6276" t="s">
        <v>426</v>
      </c>
      <c r="C6276" t="s">
        <v>427</v>
      </c>
      <c r="D6276" t="s">
        <v>5</v>
      </c>
      <c r="E6276" t="str">
        <f>+VLOOKUP(D6276,Basededatos!$D$2:$E$6097,2,0)</f>
        <v>BOGOTA - EL DORADO LUIS CARLOS GALAN SARMIENTO</v>
      </c>
      <c r="F6276" t="s">
        <v>6</v>
      </c>
      <c r="G6276" s="1" t="s">
        <v>283</v>
      </c>
      <c r="H6276" t="s">
        <v>208</v>
      </c>
      <c r="I6276" s="29">
        <v>6</v>
      </c>
      <c r="J6276" t="s">
        <v>131</v>
      </c>
      <c r="K6276" t="s">
        <v>132</v>
      </c>
    </row>
    <row r="6277" spans="1:11" ht="12.75" customHeight="1" thickBot="1">
      <c r="A6277" s="31">
        <v>45474</v>
      </c>
      <c r="B6277" t="s">
        <v>426</v>
      </c>
      <c r="C6277" t="s">
        <v>427</v>
      </c>
      <c r="D6277" t="s">
        <v>5</v>
      </c>
      <c r="E6277" t="str">
        <f>+VLOOKUP(D6277,Basededatos!$D$2:$E$6097,2,0)</f>
        <v>BOGOTA - EL DORADO LUIS CARLOS GALAN SARMIENTO</v>
      </c>
      <c r="F6277" t="s">
        <v>6</v>
      </c>
      <c r="G6277" s="1" t="s">
        <v>283</v>
      </c>
      <c r="H6277" t="s">
        <v>171</v>
      </c>
      <c r="I6277" s="29">
        <v>3</v>
      </c>
      <c r="J6277" t="s">
        <v>131</v>
      </c>
      <c r="K6277" t="s">
        <v>132</v>
      </c>
    </row>
    <row r="6278" spans="1:11" ht="12.75" customHeight="1">
      <c r="A6278" s="31">
        <v>45474</v>
      </c>
      <c r="B6278" t="s">
        <v>146</v>
      </c>
      <c r="C6278" t="str">
        <f>+VLOOKUP(B6278,Basededatos!B$17:C$5988,2,0)</f>
        <v>HELICOL</v>
      </c>
      <c r="D6278" t="s">
        <v>5</v>
      </c>
      <c r="E6278" t="str">
        <f>+VLOOKUP(D6278,Basededatos!$D$2:$E$6097,2,0)</f>
        <v>BOGOTA - EL DORADO LUIS CARLOS GALAN SARMIENTO</v>
      </c>
      <c r="F6278" t="s">
        <v>59</v>
      </c>
      <c r="G6278" t="s">
        <v>60</v>
      </c>
      <c r="H6278" t="s">
        <v>149</v>
      </c>
      <c r="I6278" s="29">
        <v>5</v>
      </c>
      <c r="J6278" t="s">
        <v>146</v>
      </c>
      <c r="K6278" t="s">
        <v>148</v>
      </c>
    </row>
    <row r="6279" spans="1:11" ht="12.75" customHeight="1">
      <c r="A6279" s="31">
        <v>45474</v>
      </c>
      <c r="B6279" t="s">
        <v>146</v>
      </c>
      <c r="C6279" t="str">
        <f>+VLOOKUP(B6279,Basededatos!B$17:C$5988,2,0)</f>
        <v>HELICOL</v>
      </c>
      <c r="D6279" t="s">
        <v>5</v>
      </c>
      <c r="E6279" t="str">
        <f>+VLOOKUP(D6279,Basededatos!$D$2:$E$6097,2,0)</f>
        <v>BOGOTA - EL DORADO LUIS CARLOS GALAN SARMIENTO</v>
      </c>
      <c r="F6279" t="s">
        <v>32</v>
      </c>
      <c r="G6279" t="s">
        <v>33</v>
      </c>
      <c r="H6279" t="s">
        <v>169</v>
      </c>
      <c r="I6279" s="29">
        <v>1</v>
      </c>
      <c r="J6279" t="s">
        <v>146</v>
      </c>
      <c r="K6279" t="s">
        <v>148</v>
      </c>
    </row>
    <row r="6280" spans="1:11" ht="12.75" customHeight="1">
      <c r="A6280" s="31">
        <v>45474</v>
      </c>
      <c r="B6280" t="s">
        <v>162</v>
      </c>
      <c r="C6280" t="str">
        <f>+VLOOKUP(B6280,Basededatos!B$17:C$5988,2,0)</f>
        <v>INTEREJECUTIVA</v>
      </c>
      <c r="D6280" t="s">
        <v>76</v>
      </c>
      <c r="E6280" t="str">
        <f>+VLOOKUP(D6280,Basededatos!$D$2:$E$6097,2,0)</f>
        <v>RIONEGRO - JOSE M. CORDOVA</v>
      </c>
      <c r="F6280" t="s">
        <v>18</v>
      </c>
      <c r="G6280" t="s">
        <v>19</v>
      </c>
      <c r="H6280" t="s">
        <v>130</v>
      </c>
      <c r="I6280" s="29">
        <v>1</v>
      </c>
      <c r="J6280" t="s">
        <v>144</v>
      </c>
      <c r="K6280" t="s">
        <v>145</v>
      </c>
    </row>
    <row r="6281" spans="1:11" ht="12.75" customHeight="1">
      <c r="A6281" s="31">
        <v>45474</v>
      </c>
      <c r="B6281" t="s">
        <v>162</v>
      </c>
      <c r="C6281" t="str">
        <f>+VLOOKUP(B6281,Basededatos!B$17:C$5988,2,0)</f>
        <v>INTEREJECUTIVA</v>
      </c>
      <c r="D6281" t="s">
        <v>76</v>
      </c>
      <c r="E6281" t="str">
        <f>+VLOOKUP(D6281,Basededatos!$D$2:$E$6097,2,0)</f>
        <v>RIONEGRO - JOSE M. CORDOVA</v>
      </c>
      <c r="F6281" t="s">
        <v>27</v>
      </c>
      <c r="G6281" t="s">
        <v>28</v>
      </c>
      <c r="H6281" t="s">
        <v>130</v>
      </c>
      <c r="I6281" s="29">
        <v>1</v>
      </c>
      <c r="J6281" t="s">
        <v>144</v>
      </c>
      <c r="K6281" t="s">
        <v>145</v>
      </c>
    </row>
    <row r="6282" spans="1:11" ht="12.75" customHeight="1">
      <c r="A6282" s="31">
        <v>45474</v>
      </c>
      <c r="B6282" t="s">
        <v>162</v>
      </c>
      <c r="C6282" t="str">
        <f>+VLOOKUP(B6282,Basededatos!B$17:C$5988,2,0)</f>
        <v>INTEREJECUTIVA</v>
      </c>
      <c r="D6282" t="s">
        <v>76</v>
      </c>
      <c r="E6282" t="str">
        <f>+VLOOKUP(D6282,Basededatos!$D$2:$E$6097,2,0)</f>
        <v>RIONEGRO - JOSE M. CORDOVA</v>
      </c>
      <c r="F6282" t="s">
        <v>36</v>
      </c>
      <c r="G6282" t="s">
        <v>347</v>
      </c>
      <c r="H6282" t="s">
        <v>215</v>
      </c>
      <c r="I6282" s="29">
        <v>1</v>
      </c>
      <c r="J6282" t="s">
        <v>144</v>
      </c>
      <c r="K6282" t="s">
        <v>145</v>
      </c>
    </row>
    <row r="6283" spans="1:11" ht="12.75" customHeight="1">
      <c r="A6283" s="31">
        <v>45474</v>
      </c>
      <c r="B6283" t="s">
        <v>162</v>
      </c>
      <c r="C6283" t="str">
        <f>+VLOOKUP(B6283,Basededatos!B$17:C$5988,2,0)</f>
        <v>INTEREJECUTIVA</v>
      </c>
      <c r="D6283" t="s">
        <v>76</v>
      </c>
      <c r="E6283" t="str">
        <f>+VLOOKUP(D6283,Basededatos!$D$2:$E$6097,2,0)</f>
        <v>RIONEGRO - JOSE M. CORDOVA</v>
      </c>
      <c r="F6283" t="s">
        <v>59</v>
      </c>
      <c r="G6283" t="s">
        <v>60</v>
      </c>
      <c r="H6283" t="s">
        <v>170</v>
      </c>
      <c r="I6283" s="29">
        <v>2</v>
      </c>
      <c r="J6283" t="s">
        <v>144</v>
      </c>
      <c r="K6283" t="s">
        <v>145</v>
      </c>
    </row>
    <row r="6284" spans="1:11" ht="12.75" customHeight="1">
      <c r="A6284" s="31">
        <v>45474</v>
      </c>
      <c r="B6284" t="s">
        <v>349</v>
      </c>
      <c r="C6284" t="s">
        <v>350</v>
      </c>
      <c r="D6284" t="s">
        <v>5</v>
      </c>
      <c r="E6284" t="str">
        <f>+VLOOKUP(D6284,Basededatos!$D$2:$E$6097,2,0)</f>
        <v>BOGOTA - EL DORADO LUIS CARLOS GALAN SARMIENTO</v>
      </c>
      <c r="F6284" t="s">
        <v>18</v>
      </c>
      <c r="G6284" t="s">
        <v>19</v>
      </c>
      <c r="H6284" t="s">
        <v>217</v>
      </c>
      <c r="I6284" s="29">
        <v>7</v>
      </c>
      <c r="J6284" t="s">
        <v>349</v>
      </c>
      <c r="K6284" t="s">
        <v>351</v>
      </c>
    </row>
    <row r="6285" spans="1:11" ht="12.75" customHeight="1">
      <c r="A6285" s="31">
        <v>45474</v>
      </c>
      <c r="B6285" t="s">
        <v>172</v>
      </c>
      <c r="C6285" t="str">
        <f>+VLOOKUP(B6285,Basededatos!B$17:C$5988,2,0)</f>
        <v>PACIFICA DE AVIACIÓN</v>
      </c>
      <c r="D6285" t="s">
        <v>140</v>
      </c>
      <c r="E6285" t="str">
        <f>+VLOOKUP(D6285,Basededatos!$D$2:$E$6097,2,0)</f>
        <v>MEDELLIN - OLAYA HERRERA</v>
      </c>
      <c r="F6285" t="s">
        <v>40</v>
      </c>
      <c r="G6285" t="s">
        <v>41</v>
      </c>
      <c r="H6285" t="s">
        <v>143</v>
      </c>
      <c r="I6285" s="29">
        <v>60</v>
      </c>
      <c r="J6285" t="s">
        <v>172</v>
      </c>
      <c r="K6285" t="s">
        <v>222</v>
      </c>
    </row>
    <row r="6286" spans="1:11" ht="12.75" customHeight="1">
      <c r="A6286" s="31">
        <v>45474</v>
      </c>
      <c r="B6286" t="s">
        <v>172</v>
      </c>
      <c r="C6286" t="str">
        <f>+VLOOKUP(B6286,Basededatos!B$17:C$5988,2,0)</f>
        <v>PACIFICA DE AVIACIÓN</v>
      </c>
      <c r="D6286" t="s">
        <v>140</v>
      </c>
      <c r="E6286" t="str">
        <f>+VLOOKUP(D6286,Basededatos!$D$2:$E$6097,2,0)</f>
        <v>MEDELLIN - OLAYA HERRERA</v>
      </c>
      <c r="F6286" t="s">
        <v>40</v>
      </c>
      <c r="G6286" t="s">
        <v>41</v>
      </c>
      <c r="H6286" t="s">
        <v>147</v>
      </c>
      <c r="I6286" s="29">
        <v>49</v>
      </c>
      <c r="J6286" t="s">
        <v>173</v>
      </c>
      <c r="K6286" t="s">
        <v>174</v>
      </c>
    </row>
    <row r="6287" spans="1:11" ht="12.75" customHeight="1">
      <c r="A6287" s="31">
        <v>45474</v>
      </c>
      <c r="B6287" t="s">
        <v>172</v>
      </c>
      <c r="C6287" t="str">
        <f>+VLOOKUP(B6287,Basededatos!B$17:C$5988,2,0)</f>
        <v>PACIFICA DE AVIACIÓN</v>
      </c>
      <c r="D6287" t="s">
        <v>140</v>
      </c>
      <c r="E6287" t="str">
        <f>+VLOOKUP(D6287,Basededatos!$D$2:$E$6097,2,0)</f>
        <v>MEDELLIN - OLAYA HERRERA</v>
      </c>
      <c r="F6287" t="s">
        <v>32</v>
      </c>
      <c r="G6287" t="s">
        <v>33</v>
      </c>
      <c r="H6287" t="s">
        <v>221</v>
      </c>
      <c r="I6287" s="29">
        <v>7</v>
      </c>
      <c r="J6287" t="s">
        <v>352</v>
      </c>
      <c r="K6287" t="s">
        <v>353</v>
      </c>
    </row>
    <row r="6288" spans="1:11" ht="12.75" customHeight="1" thickBot="1">
      <c r="A6288" s="31">
        <v>45474</v>
      </c>
      <c r="B6288" t="s">
        <v>172</v>
      </c>
      <c r="C6288" t="str">
        <f>+VLOOKUP(B6288,Basededatos!B$17:C$5988,2,0)</f>
        <v>PACIFICA DE AVIACIÓN</v>
      </c>
      <c r="D6288" t="s">
        <v>140</v>
      </c>
      <c r="E6288" t="str">
        <f>+VLOOKUP(D6288,Basededatos!$D$2:$E$6097,2,0)</f>
        <v>MEDELLIN - OLAYA HERRERA</v>
      </c>
      <c r="F6288" t="s">
        <v>40</v>
      </c>
      <c r="G6288" t="s">
        <v>41</v>
      </c>
      <c r="H6288" t="s">
        <v>159</v>
      </c>
      <c r="I6288" s="29">
        <v>30</v>
      </c>
      <c r="J6288" t="s">
        <v>146</v>
      </c>
      <c r="K6288" t="s">
        <v>148</v>
      </c>
    </row>
    <row r="6289" spans="1:11" ht="12.75" customHeight="1" thickBot="1">
      <c r="A6289" s="31">
        <v>45474</v>
      </c>
      <c r="B6289" t="s">
        <v>186</v>
      </c>
      <c r="C6289" t="str">
        <f>+VLOOKUP(B6289,Basededatos!B$17:C$5988,2,0)</f>
        <v>TAESCOL</v>
      </c>
      <c r="D6289" t="s">
        <v>5</v>
      </c>
      <c r="E6289" t="str">
        <f>+VLOOKUP(D6289,Basededatos!$D$2:$E$6097,2,0)</f>
        <v>BOGOTA - EL DORADO LUIS CARLOS GALAN SARMIENTO</v>
      </c>
      <c r="F6289" t="s">
        <v>6</v>
      </c>
      <c r="G6289" s="1" t="s">
        <v>283</v>
      </c>
      <c r="H6289" t="s">
        <v>52</v>
      </c>
      <c r="I6289" s="29">
        <v>18</v>
      </c>
      <c r="J6289" t="s">
        <v>195</v>
      </c>
      <c r="K6289" t="s">
        <v>364</v>
      </c>
    </row>
    <row r="6290" spans="1:11" ht="12.75" customHeight="1">
      <c r="A6290" s="31">
        <v>45474</v>
      </c>
      <c r="B6290" t="s">
        <v>186</v>
      </c>
      <c r="C6290" t="str">
        <f>+VLOOKUP(B6290,Basededatos!B$17:C$5988,2,0)</f>
        <v>TAESCOL</v>
      </c>
      <c r="D6290" t="s">
        <v>5</v>
      </c>
      <c r="E6290" t="str">
        <f>+VLOOKUP(D6290,Basededatos!$D$2:$E$6097,2,0)</f>
        <v>BOGOTA - EL DORADO LUIS CARLOS GALAN SARMIENTO</v>
      </c>
      <c r="F6290" t="s">
        <v>65</v>
      </c>
      <c r="G6290" t="s">
        <v>66</v>
      </c>
      <c r="H6290" t="s">
        <v>7</v>
      </c>
      <c r="I6290" s="29">
        <v>1</v>
      </c>
      <c r="J6290" t="s">
        <v>189</v>
      </c>
      <c r="K6290" t="s">
        <v>190</v>
      </c>
    </row>
    <row r="6291" spans="1:11" ht="12.75" customHeight="1">
      <c r="A6291" s="31">
        <v>45474</v>
      </c>
      <c r="B6291" t="s">
        <v>186</v>
      </c>
      <c r="C6291" t="str">
        <f>+VLOOKUP(B6291,Basededatos!B$17:C$5988,2,0)</f>
        <v>TAESCOL</v>
      </c>
      <c r="D6291" t="s">
        <v>5</v>
      </c>
      <c r="E6291" t="str">
        <f>+VLOOKUP(D6291,Basededatos!$D$2:$E$6097,2,0)</f>
        <v>BOGOTA - EL DORADO LUIS CARLOS GALAN SARMIENTO</v>
      </c>
      <c r="F6291" t="s">
        <v>18</v>
      </c>
      <c r="G6291" t="s">
        <v>19</v>
      </c>
      <c r="H6291" t="s">
        <v>193</v>
      </c>
      <c r="I6291" s="29">
        <v>3</v>
      </c>
      <c r="J6291" t="s">
        <v>225</v>
      </c>
      <c r="K6291" t="s">
        <v>226</v>
      </c>
    </row>
    <row r="6292" spans="1:11" ht="12.75" customHeight="1">
      <c r="A6292" s="31">
        <v>45474</v>
      </c>
      <c r="B6292" t="s">
        <v>186</v>
      </c>
      <c r="C6292" t="str">
        <f>+VLOOKUP(B6292,Basededatos!B$17:C$5988,2,0)</f>
        <v>TAESCOL</v>
      </c>
      <c r="D6292" t="s">
        <v>5</v>
      </c>
      <c r="E6292" t="str">
        <f>+VLOOKUP(D6292,Basededatos!$D$2:$E$6097,2,0)</f>
        <v>BOGOTA - EL DORADO LUIS CARLOS GALAN SARMIENTO</v>
      </c>
      <c r="F6292" t="s">
        <v>38</v>
      </c>
      <c r="G6292" t="s">
        <v>39</v>
      </c>
      <c r="H6292" t="s">
        <v>10</v>
      </c>
      <c r="I6292" s="29">
        <v>11</v>
      </c>
      <c r="J6292" t="s">
        <v>11</v>
      </c>
      <c r="K6292" t="s">
        <v>12</v>
      </c>
    </row>
    <row r="6293" spans="1:11" ht="12.75" customHeight="1">
      <c r="A6293" s="31">
        <v>45474</v>
      </c>
      <c r="B6293" t="s">
        <v>90</v>
      </c>
      <c r="C6293" t="str">
        <f>+VLOOKUP(B6293,Basededatos!B$17:C$5988,2,0)</f>
        <v>TRANS AÉREO</v>
      </c>
      <c r="D6293" t="s">
        <v>5</v>
      </c>
      <c r="E6293" t="str">
        <f>+VLOOKUP(D6293,Basededatos!$D$2:$E$6097,2,0)</f>
        <v>BOGOTA - EL DORADO LUIS CARLOS GALAN SARMIENTO</v>
      </c>
      <c r="F6293" t="s">
        <v>40</v>
      </c>
      <c r="G6293" t="s">
        <v>41</v>
      </c>
      <c r="H6293" t="s">
        <v>52</v>
      </c>
      <c r="I6293" s="29">
        <v>5</v>
      </c>
      <c r="J6293" t="s">
        <v>199</v>
      </c>
      <c r="K6293" t="s">
        <v>255</v>
      </c>
    </row>
    <row r="6294" spans="1:11" ht="12.75" customHeight="1" thickBot="1">
      <c r="A6294" s="31">
        <v>45474</v>
      </c>
      <c r="B6294" t="s">
        <v>90</v>
      </c>
      <c r="C6294" t="str">
        <f>+VLOOKUP(B6294,Basededatos!B$17:C$5988,2,0)</f>
        <v>TRANS AÉREO</v>
      </c>
      <c r="D6294" t="s">
        <v>5</v>
      </c>
      <c r="E6294" t="str">
        <f>+VLOOKUP(D6294,Basededatos!$D$2:$E$6097,2,0)</f>
        <v>BOGOTA - EL DORADO LUIS CARLOS GALAN SARMIENTO</v>
      </c>
      <c r="F6294" t="s">
        <v>40</v>
      </c>
      <c r="G6294" t="s">
        <v>41</v>
      </c>
      <c r="H6294" t="s">
        <v>52</v>
      </c>
      <c r="I6294" s="29">
        <v>42</v>
      </c>
      <c r="J6294" t="s">
        <v>95</v>
      </c>
      <c r="K6294" t="s">
        <v>96</v>
      </c>
    </row>
    <row r="6295" spans="1:11" ht="12.75" customHeight="1" thickBot="1">
      <c r="A6295" s="31">
        <v>45474</v>
      </c>
      <c r="B6295" t="s">
        <v>112</v>
      </c>
      <c r="C6295" t="str">
        <f>+VLOOKUP(B6295,Basededatos!B$17:C$5988,2,0)</f>
        <v>INVERSA</v>
      </c>
      <c r="D6295" t="s">
        <v>118</v>
      </c>
      <c r="E6295" t="str">
        <f>+VLOOKUP(D6295,Basededatos!$D$2:$E$6097,2,0)</f>
        <v>GUILLERMO LEON VALENCIA</v>
      </c>
      <c r="F6295" t="s">
        <v>23</v>
      </c>
      <c r="G6295" t="s">
        <v>24</v>
      </c>
      <c r="H6295" t="s">
        <v>29</v>
      </c>
      <c r="I6295" s="29">
        <v>31</v>
      </c>
      <c r="J6295" t="s">
        <v>46</v>
      </c>
      <c r="K6295" s="1" t="s">
        <v>47</v>
      </c>
    </row>
    <row r="6296" spans="1:11" ht="12.75" customHeight="1" thickBot="1">
      <c r="A6296" s="31">
        <v>45474</v>
      </c>
      <c r="B6296" t="s">
        <v>112</v>
      </c>
      <c r="C6296" t="str">
        <f>+VLOOKUP(B6296,Basededatos!B$17:C$5988,2,0)</f>
        <v>INVERSA</v>
      </c>
      <c r="D6296" t="s">
        <v>119</v>
      </c>
      <c r="E6296" t="str">
        <f>+VLOOKUP(D6296,Basededatos!$D$2:$E$6097,2,0)</f>
        <v>ALFONSO LOPEZ PUMAREJO.</v>
      </c>
      <c r="F6296" t="s">
        <v>23</v>
      </c>
      <c r="G6296" t="s">
        <v>24</v>
      </c>
      <c r="H6296" t="s">
        <v>45</v>
      </c>
      <c r="I6296" s="29">
        <v>25</v>
      </c>
      <c r="J6296" t="s">
        <v>46</v>
      </c>
      <c r="K6296" s="1" t="s">
        <v>47</v>
      </c>
    </row>
    <row r="6297" spans="1:11" ht="12.75" customHeight="1" thickBot="1">
      <c r="A6297" s="31">
        <v>45474</v>
      </c>
      <c r="B6297" t="s">
        <v>112</v>
      </c>
      <c r="C6297" t="str">
        <f>+VLOOKUP(B6297,Basededatos!B$17:C$5988,2,0)</f>
        <v>INVERSA</v>
      </c>
      <c r="D6297" t="s">
        <v>119</v>
      </c>
      <c r="E6297" t="str">
        <f>+VLOOKUP(D6297,Basededatos!$D$2:$E$6097,2,0)</f>
        <v>ALFONSO LOPEZ PUMAREJO.</v>
      </c>
      <c r="F6297" t="s">
        <v>6</v>
      </c>
      <c r="G6297" s="1" t="s">
        <v>283</v>
      </c>
      <c r="H6297" t="s">
        <v>45</v>
      </c>
      <c r="I6297" s="29">
        <v>25</v>
      </c>
      <c r="J6297" t="s">
        <v>46</v>
      </c>
      <c r="K6297" s="1" t="s">
        <v>47</v>
      </c>
    </row>
    <row r="6298" spans="1:11" ht="12.75" customHeight="1" thickBot="1">
      <c r="A6298" s="31">
        <v>45474</v>
      </c>
      <c r="B6298" t="s">
        <v>112</v>
      </c>
      <c r="C6298" t="str">
        <f>+VLOOKUP(B6298,Basededatos!B$17:C$5988,2,0)</f>
        <v>INVERSA</v>
      </c>
      <c r="D6298" t="s">
        <v>119</v>
      </c>
      <c r="E6298" t="str">
        <f>+VLOOKUP(D6298,Basededatos!$D$2:$E$6097,2,0)</f>
        <v>ALFONSO LOPEZ PUMAREJO.</v>
      </c>
      <c r="F6298" t="s">
        <v>32</v>
      </c>
      <c r="G6298" t="s">
        <v>33</v>
      </c>
      <c r="H6298" t="s">
        <v>340</v>
      </c>
      <c r="I6298" s="29">
        <v>29</v>
      </c>
      <c r="J6298" t="s">
        <v>115</v>
      </c>
      <c r="K6298" t="s">
        <v>116</v>
      </c>
    </row>
    <row r="6299" spans="1:11" ht="12.75" customHeight="1" thickBot="1">
      <c r="A6299" s="31">
        <v>45474</v>
      </c>
      <c r="B6299" t="s">
        <v>345</v>
      </c>
      <c r="C6299" t="s">
        <v>346</v>
      </c>
      <c r="D6299" t="s">
        <v>61</v>
      </c>
      <c r="E6299" t="str">
        <f>+VLOOKUP(D6299,Basededatos!$D$2:$E$6097,2,0)</f>
        <v>CARTAGENA - RAFAEL NUÑEZ</v>
      </c>
      <c r="F6299" t="s">
        <v>27</v>
      </c>
      <c r="G6299" t="s">
        <v>28</v>
      </c>
      <c r="H6299" t="s">
        <v>29</v>
      </c>
      <c r="I6299" s="29">
        <v>945</v>
      </c>
      <c r="J6299" t="s">
        <v>46</v>
      </c>
      <c r="K6299" s="1" t="s">
        <v>47</v>
      </c>
    </row>
    <row r="6300" spans="1:11" ht="12.75" customHeight="1" thickBot="1">
      <c r="A6300" s="31">
        <v>45474</v>
      </c>
      <c r="B6300" t="s">
        <v>345</v>
      </c>
      <c r="C6300" t="s">
        <v>346</v>
      </c>
      <c r="D6300" t="s">
        <v>61</v>
      </c>
      <c r="E6300" t="str">
        <f>+VLOOKUP(D6300,Basededatos!$D$2:$E$6097,2,0)</f>
        <v>CARTAGENA - RAFAEL NUÑEZ</v>
      </c>
      <c r="F6300" t="s">
        <v>40</v>
      </c>
      <c r="G6300" t="s">
        <v>41</v>
      </c>
      <c r="H6300" t="s">
        <v>55</v>
      </c>
      <c r="I6300" s="29">
        <v>29</v>
      </c>
      <c r="J6300" t="s">
        <v>121</v>
      </c>
      <c r="K6300" t="s">
        <v>121</v>
      </c>
    </row>
    <row r="6301" spans="1:11" ht="12.75" customHeight="1" thickBot="1">
      <c r="A6301" s="31">
        <v>45474</v>
      </c>
      <c r="B6301" t="s">
        <v>345</v>
      </c>
      <c r="C6301" t="s">
        <v>346</v>
      </c>
      <c r="D6301" t="s">
        <v>61</v>
      </c>
      <c r="E6301" t="str">
        <f>+VLOOKUP(D6301,Basededatos!$D$2:$E$6097,2,0)</f>
        <v>CARTAGENA - RAFAEL NUÑEZ</v>
      </c>
      <c r="F6301" t="s">
        <v>6</v>
      </c>
      <c r="G6301" s="1" t="s">
        <v>283</v>
      </c>
      <c r="H6301" t="s">
        <v>10</v>
      </c>
      <c r="I6301" s="29">
        <v>2</v>
      </c>
      <c r="J6301" t="s">
        <v>121</v>
      </c>
      <c r="K6301" t="s">
        <v>121</v>
      </c>
    </row>
    <row r="6302" spans="1:11" ht="12.75" customHeight="1" thickBot="1">
      <c r="A6302" s="31">
        <v>45474</v>
      </c>
      <c r="B6302" t="s">
        <v>345</v>
      </c>
      <c r="C6302" t="s">
        <v>346</v>
      </c>
      <c r="D6302" t="s">
        <v>37</v>
      </c>
      <c r="E6302" t="str">
        <f>+VLOOKUP(D6302,Basededatos!$D$2:$E$6097,2,0)</f>
        <v>BARRANQUILLA-E. CORTISSOZ</v>
      </c>
      <c r="F6302" t="s">
        <v>32</v>
      </c>
      <c r="G6302" t="s">
        <v>33</v>
      </c>
      <c r="H6302" t="s">
        <v>29</v>
      </c>
      <c r="I6302" s="29">
        <v>467</v>
      </c>
      <c r="J6302" t="s">
        <v>46</v>
      </c>
      <c r="K6302" s="1" t="s">
        <v>47</v>
      </c>
    </row>
    <row r="6303" spans="1:11" ht="12.75" customHeight="1" thickBot="1">
      <c r="A6303" s="31">
        <v>45474</v>
      </c>
      <c r="B6303" t="s">
        <v>345</v>
      </c>
      <c r="C6303" t="s">
        <v>346</v>
      </c>
      <c r="D6303" t="s">
        <v>37</v>
      </c>
      <c r="E6303" t="str">
        <f>+VLOOKUP(D6303,Basededatos!$D$2:$E$6097,2,0)</f>
        <v>BARRANQUILLA-E. CORTISSOZ</v>
      </c>
      <c r="F6303" t="s">
        <v>36</v>
      </c>
      <c r="G6303" t="s">
        <v>347</v>
      </c>
      <c r="H6303" t="s">
        <v>29</v>
      </c>
      <c r="I6303" s="29">
        <v>129</v>
      </c>
      <c r="J6303" t="s">
        <v>46</v>
      </c>
      <c r="K6303" s="1" t="s">
        <v>47</v>
      </c>
    </row>
    <row r="6304" spans="1:11" ht="12.75" customHeight="1" thickBot="1">
      <c r="A6304" s="31">
        <v>45474</v>
      </c>
      <c r="B6304" t="s">
        <v>345</v>
      </c>
      <c r="C6304" t="s">
        <v>346</v>
      </c>
      <c r="D6304" t="s">
        <v>37</v>
      </c>
      <c r="E6304" t="str">
        <f>+VLOOKUP(D6304,Basededatos!$D$2:$E$6097,2,0)</f>
        <v>BARRANQUILLA-E. CORTISSOZ</v>
      </c>
      <c r="F6304" t="s">
        <v>27</v>
      </c>
      <c r="G6304" t="s">
        <v>28</v>
      </c>
      <c r="H6304" t="s">
        <v>29</v>
      </c>
      <c r="I6304" s="29">
        <v>467</v>
      </c>
      <c r="J6304" t="s">
        <v>46</v>
      </c>
      <c r="K6304" s="1" t="s">
        <v>47</v>
      </c>
    </row>
    <row r="6305" spans="1:11" ht="12.75" customHeight="1" thickBot="1">
      <c r="A6305" s="31">
        <v>45474</v>
      </c>
      <c r="B6305" t="s">
        <v>345</v>
      </c>
      <c r="C6305" t="s">
        <v>346</v>
      </c>
      <c r="D6305" t="s">
        <v>37</v>
      </c>
      <c r="E6305" t="str">
        <f>+VLOOKUP(D6305,Basededatos!$D$2:$E$6097,2,0)</f>
        <v>BARRANQUILLA-E. CORTISSOZ</v>
      </c>
      <c r="F6305" t="s">
        <v>59</v>
      </c>
      <c r="G6305" t="s">
        <v>60</v>
      </c>
      <c r="H6305" t="s">
        <v>29</v>
      </c>
      <c r="I6305" s="29">
        <v>467</v>
      </c>
      <c r="J6305" t="s">
        <v>46</v>
      </c>
      <c r="K6305" s="1" t="s">
        <v>47</v>
      </c>
    </row>
    <row r="6306" spans="1:11" ht="12.75" customHeight="1" thickBot="1">
      <c r="A6306" s="31">
        <v>45474</v>
      </c>
      <c r="B6306" t="s">
        <v>13</v>
      </c>
      <c r="C6306" t="str">
        <f>+VLOOKUP(B6306,Basededatos!B$17:C$5988,2,0)</f>
        <v>LASA</v>
      </c>
      <c r="D6306" t="s">
        <v>14</v>
      </c>
      <c r="E6306" t="str">
        <f>+VLOOKUP(D6306,Basededatos!$D$2:$E$6097,2,0)</f>
        <v>SAN ANDRES-GUSTAVO ROJAS PINILLA</v>
      </c>
      <c r="F6306" t="s">
        <v>6</v>
      </c>
      <c r="G6306" s="1" t="s">
        <v>283</v>
      </c>
      <c r="H6306" t="s">
        <v>29</v>
      </c>
      <c r="I6306" s="29">
        <v>83</v>
      </c>
      <c r="J6306" t="s">
        <v>50</v>
      </c>
      <c r="K6306" t="s">
        <v>51</v>
      </c>
    </row>
    <row r="6307" spans="1:11" ht="12.75" customHeight="1" thickBot="1">
      <c r="A6307" s="31">
        <v>45474</v>
      </c>
      <c r="B6307" t="s">
        <v>13</v>
      </c>
      <c r="C6307" t="str">
        <f>+VLOOKUP(B6307,Basededatos!B$17:C$5988,2,0)</f>
        <v>LASA</v>
      </c>
      <c r="D6307" t="s">
        <v>14</v>
      </c>
      <c r="E6307" t="str">
        <f>+VLOOKUP(D6307,Basededatos!$D$2:$E$6097,2,0)</f>
        <v>SAN ANDRES-GUSTAVO ROJAS PINILLA</v>
      </c>
      <c r="F6307" t="s">
        <v>6</v>
      </c>
      <c r="G6307" s="1" t="s">
        <v>283</v>
      </c>
      <c r="H6307" t="s">
        <v>29</v>
      </c>
      <c r="I6307" s="29">
        <v>1237</v>
      </c>
      <c r="J6307" t="s">
        <v>246</v>
      </c>
      <c r="K6307" s="1" t="s">
        <v>488</v>
      </c>
    </row>
    <row r="6308" spans="1:11" ht="12.75" customHeight="1" thickBot="1">
      <c r="A6308" s="31">
        <v>45474</v>
      </c>
      <c r="B6308" t="s">
        <v>13</v>
      </c>
      <c r="C6308" t="str">
        <f>+VLOOKUP(B6308,Basededatos!B$17:C$5988,2,0)</f>
        <v>LASA</v>
      </c>
      <c r="D6308" t="s">
        <v>14</v>
      </c>
      <c r="E6308" t="str">
        <f>+VLOOKUP(D6308,Basededatos!$D$2:$E$6097,2,0)</f>
        <v>SAN ANDRES-GUSTAVO ROJAS PINILLA</v>
      </c>
      <c r="F6308" t="s">
        <v>6</v>
      </c>
      <c r="G6308" s="1" t="s">
        <v>283</v>
      </c>
      <c r="H6308" t="s">
        <v>20</v>
      </c>
      <c r="I6308" s="29">
        <v>10</v>
      </c>
      <c r="J6308" t="s">
        <v>21</v>
      </c>
      <c r="K6308" t="s">
        <v>22</v>
      </c>
    </row>
    <row r="6309" spans="1:11" ht="12.75" customHeight="1" thickBot="1">
      <c r="A6309" s="31">
        <v>45474</v>
      </c>
      <c r="B6309" t="s">
        <v>13</v>
      </c>
      <c r="C6309" t="str">
        <f>+VLOOKUP(B6309,Basededatos!B$17:C$5988,2,0)</f>
        <v>LASA</v>
      </c>
      <c r="D6309" t="s">
        <v>14</v>
      </c>
      <c r="E6309" t="str">
        <f>+VLOOKUP(D6309,Basededatos!$D$2:$E$6097,2,0)</f>
        <v>SAN ANDRES-GUSTAVO ROJAS PINILLA</v>
      </c>
      <c r="F6309" t="s">
        <v>65</v>
      </c>
      <c r="G6309" t="s">
        <v>66</v>
      </c>
      <c r="H6309" t="s">
        <v>29</v>
      </c>
      <c r="I6309" s="29">
        <v>4</v>
      </c>
      <c r="J6309" t="s">
        <v>246</v>
      </c>
      <c r="K6309" s="1" t="s">
        <v>488</v>
      </c>
    </row>
    <row r="6310" spans="1:11" ht="12.75" customHeight="1" thickBot="1">
      <c r="A6310" s="31">
        <v>45474</v>
      </c>
      <c r="B6310" t="s">
        <v>13</v>
      </c>
      <c r="C6310" t="str">
        <f>+VLOOKUP(B6310,Basededatos!B$17:C$5988,2,0)</f>
        <v>LASA</v>
      </c>
      <c r="D6310" t="s">
        <v>14</v>
      </c>
      <c r="E6310" t="str">
        <f>+VLOOKUP(D6310,Basededatos!$D$2:$E$6097,2,0)</f>
        <v>SAN ANDRES-GUSTAVO ROJAS PINILLA</v>
      </c>
      <c r="F6310" t="s">
        <v>18</v>
      </c>
      <c r="G6310" t="s">
        <v>19</v>
      </c>
      <c r="H6310" t="s">
        <v>29</v>
      </c>
      <c r="I6310" s="29">
        <v>310</v>
      </c>
      <c r="J6310" t="s">
        <v>246</v>
      </c>
      <c r="K6310" s="1" t="s">
        <v>488</v>
      </c>
    </row>
    <row r="6311" spans="1:11" ht="12.75" customHeight="1">
      <c r="A6311" s="31">
        <v>45474</v>
      </c>
      <c r="B6311" t="s">
        <v>13</v>
      </c>
      <c r="C6311" t="str">
        <f>+VLOOKUP(B6311,Basededatos!B$17:C$5988,2,0)</f>
        <v>LASA</v>
      </c>
      <c r="D6311" t="s">
        <v>14</v>
      </c>
      <c r="E6311" t="str">
        <f>+VLOOKUP(D6311,Basededatos!$D$2:$E$6097,2,0)</f>
        <v>SAN ANDRES-GUSTAVO ROJAS PINILLA</v>
      </c>
      <c r="F6311" t="s">
        <v>18</v>
      </c>
      <c r="G6311" t="s">
        <v>19</v>
      </c>
      <c r="H6311" t="s">
        <v>20</v>
      </c>
      <c r="I6311" s="29">
        <v>5</v>
      </c>
      <c r="J6311" t="s">
        <v>21</v>
      </c>
      <c r="K6311" t="s">
        <v>22</v>
      </c>
    </row>
    <row r="6312" spans="1:11" ht="12.75" customHeight="1" thickBot="1">
      <c r="A6312" s="31">
        <v>45474</v>
      </c>
      <c r="B6312" t="s">
        <v>13</v>
      </c>
      <c r="C6312" t="str">
        <f>+VLOOKUP(B6312,Basededatos!B$17:C$5988,2,0)</f>
        <v>LASA</v>
      </c>
      <c r="D6312" t="s">
        <v>14</v>
      </c>
      <c r="E6312" t="str">
        <f>+VLOOKUP(D6312,Basededatos!$D$2:$E$6097,2,0)</f>
        <v>SAN ANDRES-GUSTAVO ROJAS PINILLA</v>
      </c>
      <c r="F6312" t="s">
        <v>23</v>
      </c>
      <c r="G6312" t="s">
        <v>24</v>
      </c>
      <c r="H6312" t="s">
        <v>29</v>
      </c>
      <c r="I6312" s="29">
        <v>22</v>
      </c>
      <c r="J6312" t="s">
        <v>50</v>
      </c>
      <c r="K6312" t="s">
        <v>51</v>
      </c>
    </row>
    <row r="6313" spans="1:11" ht="12.75" customHeight="1" thickBot="1">
      <c r="A6313" s="31">
        <v>45474</v>
      </c>
      <c r="B6313" t="s">
        <v>13</v>
      </c>
      <c r="C6313" t="str">
        <f>+VLOOKUP(B6313,Basededatos!B$17:C$5988,2,0)</f>
        <v>LASA</v>
      </c>
      <c r="D6313" t="s">
        <v>14</v>
      </c>
      <c r="E6313" t="str">
        <f>+VLOOKUP(D6313,Basededatos!$D$2:$E$6097,2,0)</f>
        <v>SAN ANDRES-GUSTAVO ROJAS PINILLA</v>
      </c>
      <c r="F6313" t="s">
        <v>36</v>
      </c>
      <c r="G6313" t="s">
        <v>347</v>
      </c>
      <c r="H6313" t="s">
        <v>29</v>
      </c>
      <c r="I6313" s="29">
        <v>3</v>
      </c>
      <c r="J6313" t="s">
        <v>246</v>
      </c>
      <c r="K6313" s="1" t="s">
        <v>488</v>
      </c>
    </row>
    <row r="6314" spans="1:11" ht="12.75" customHeight="1" thickBot="1">
      <c r="A6314" s="31">
        <v>45474</v>
      </c>
      <c r="B6314" t="s">
        <v>13</v>
      </c>
      <c r="C6314" t="str">
        <f>+VLOOKUP(B6314,Basededatos!B$17:C$5988,2,0)</f>
        <v>LASA</v>
      </c>
      <c r="D6314" t="s">
        <v>14</v>
      </c>
      <c r="E6314" t="str">
        <f>+VLOOKUP(D6314,Basededatos!$D$2:$E$6097,2,0)</f>
        <v>SAN ANDRES-GUSTAVO ROJAS PINILLA</v>
      </c>
      <c r="F6314" t="s">
        <v>59</v>
      </c>
      <c r="G6314" t="s">
        <v>60</v>
      </c>
      <c r="H6314" t="s">
        <v>20</v>
      </c>
      <c r="I6314" s="29">
        <v>17</v>
      </c>
      <c r="J6314" t="s">
        <v>25</v>
      </c>
      <c r="K6314" s="1" t="s">
        <v>26</v>
      </c>
    </row>
    <row r="6315" spans="1:11" ht="12.75" customHeight="1" thickBot="1">
      <c r="A6315" s="31">
        <v>45474</v>
      </c>
      <c r="B6315" t="s">
        <v>13</v>
      </c>
      <c r="C6315" t="str">
        <f>+VLOOKUP(B6315,Basededatos!B$17:C$5988,2,0)</f>
        <v>LASA</v>
      </c>
      <c r="D6315" t="s">
        <v>31</v>
      </c>
      <c r="E6315" t="str">
        <f>+VLOOKUP(D6315,Basededatos!$D$2:$E$6097,2,0)</f>
        <v>EL EDEN</v>
      </c>
      <c r="F6315" t="s">
        <v>32</v>
      </c>
      <c r="G6315" t="s">
        <v>33</v>
      </c>
      <c r="H6315" t="s">
        <v>29</v>
      </c>
      <c r="I6315" s="29">
        <v>142</v>
      </c>
      <c r="J6315" t="s">
        <v>46</v>
      </c>
      <c r="K6315" s="1" t="s">
        <v>47</v>
      </c>
    </row>
    <row r="6316" spans="1:11" ht="12.75" customHeight="1" thickBot="1">
      <c r="A6316" s="31">
        <v>45474</v>
      </c>
      <c r="B6316" t="s">
        <v>13</v>
      </c>
      <c r="C6316" t="str">
        <f>+VLOOKUP(B6316,Basededatos!B$17:C$5988,2,0)</f>
        <v>LASA</v>
      </c>
      <c r="D6316" t="s">
        <v>31</v>
      </c>
      <c r="E6316" t="str">
        <f>+VLOOKUP(D6316,Basededatos!$D$2:$E$6097,2,0)</f>
        <v>EL EDEN</v>
      </c>
      <c r="F6316" t="s">
        <v>6</v>
      </c>
      <c r="G6316" s="1" t="s">
        <v>283</v>
      </c>
      <c r="H6316" t="s">
        <v>20</v>
      </c>
      <c r="I6316" s="29">
        <v>90</v>
      </c>
      <c r="J6316" t="s">
        <v>16</v>
      </c>
      <c r="K6316" t="s">
        <v>17</v>
      </c>
    </row>
    <row r="6317" spans="1:11" ht="12.75" customHeight="1" thickBot="1">
      <c r="A6317" s="31">
        <v>45474</v>
      </c>
      <c r="B6317" t="s">
        <v>13</v>
      </c>
      <c r="C6317" t="str">
        <f>+VLOOKUP(B6317,Basededatos!B$17:C$5988,2,0)</f>
        <v>LASA</v>
      </c>
      <c r="D6317" t="s">
        <v>31</v>
      </c>
      <c r="E6317" t="str">
        <f>+VLOOKUP(D6317,Basededatos!$D$2:$E$6097,2,0)</f>
        <v>EL EDEN</v>
      </c>
      <c r="F6317" t="s">
        <v>18</v>
      </c>
      <c r="G6317" t="s">
        <v>19</v>
      </c>
      <c r="H6317" t="s">
        <v>29</v>
      </c>
      <c r="I6317" s="29">
        <v>30</v>
      </c>
      <c r="J6317" t="s">
        <v>246</v>
      </c>
      <c r="K6317" s="1" t="s">
        <v>488</v>
      </c>
    </row>
    <row r="6318" spans="1:11" ht="12.75" customHeight="1" thickBot="1">
      <c r="A6318" s="31">
        <v>45474</v>
      </c>
      <c r="B6318" t="s">
        <v>13</v>
      </c>
      <c r="C6318" t="str">
        <f>+VLOOKUP(B6318,Basededatos!B$17:C$5988,2,0)</f>
        <v>LASA</v>
      </c>
      <c r="D6318" t="s">
        <v>44</v>
      </c>
      <c r="E6318" t="str">
        <f>+VLOOKUP(D6318,Basededatos!$D$2:$E$6097,2,0)</f>
        <v>BUCARAMANGA - PALONEGRO</v>
      </c>
      <c r="F6318" t="s">
        <v>23</v>
      </c>
      <c r="G6318" t="s">
        <v>24</v>
      </c>
      <c r="H6318" t="s">
        <v>29</v>
      </c>
      <c r="I6318" s="29">
        <v>442</v>
      </c>
      <c r="J6318" t="s">
        <v>46</v>
      </c>
      <c r="K6318" s="1" t="s">
        <v>47</v>
      </c>
    </row>
    <row r="6319" spans="1:11" ht="12.75" customHeight="1" thickBot="1">
      <c r="A6319" s="31">
        <v>45474</v>
      </c>
      <c r="B6319" t="s">
        <v>13</v>
      </c>
      <c r="C6319" t="str">
        <f>+VLOOKUP(B6319,Basededatos!B$17:C$5988,2,0)</f>
        <v>LASA</v>
      </c>
      <c r="D6319" t="s">
        <v>44</v>
      </c>
      <c r="E6319" t="str">
        <f>+VLOOKUP(D6319,Basededatos!$D$2:$E$6097,2,0)</f>
        <v>BUCARAMANGA - PALONEGRO</v>
      </c>
      <c r="F6319" t="s">
        <v>27</v>
      </c>
      <c r="G6319" t="s">
        <v>28</v>
      </c>
      <c r="H6319" t="s">
        <v>29</v>
      </c>
      <c r="I6319" s="29">
        <v>377</v>
      </c>
      <c r="J6319" t="s">
        <v>46</v>
      </c>
      <c r="K6319" s="1" t="s">
        <v>47</v>
      </c>
    </row>
    <row r="6320" spans="1:11" ht="12.75" customHeight="1" thickBot="1">
      <c r="A6320" s="31">
        <v>45474</v>
      </c>
      <c r="B6320" t="s">
        <v>13</v>
      </c>
      <c r="C6320" t="str">
        <f>+VLOOKUP(B6320,Basededatos!B$17:C$5988,2,0)</f>
        <v>LASA</v>
      </c>
      <c r="D6320" t="s">
        <v>37</v>
      </c>
      <c r="E6320" t="str">
        <f>+VLOOKUP(D6320,Basededatos!$D$2:$E$6097,2,0)</f>
        <v>BARRANQUILLA-E. CORTISSOZ</v>
      </c>
      <c r="F6320" t="s">
        <v>6</v>
      </c>
      <c r="G6320" s="1" t="s">
        <v>283</v>
      </c>
      <c r="H6320" t="s">
        <v>29</v>
      </c>
      <c r="I6320" s="29">
        <v>158</v>
      </c>
      <c r="J6320" t="s">
        <v>34</v>
      </c>
      <c r="K6320" t="s">
        <v>35</v>
      </c>
    </row>
    <row r="6321" spans="1:11" ht="12.75" customHeight="1" thickBot="1">
      <c r="A6321" s="31">
        <v>45474</v>
      </c>
      <c r="B6321" t="s">
        <v>13</v>
      </c>
      <c r="C6321" t="str">
        <f>+VLOOKUP(B6321,Basededatos!B$17:C$5988,2,0)</f>
        <v>LASA</v>
      </c>
      <c r="D6321" t="s">
        <v>37</v>
      </c>
      <c r="E6321" t="str">
        <f>+VLOOKUP(D6321,Basededatos!$D$2:$E$6097,2,0)</f>
        <v>BARRANQUILLA-E. CORTISSOZ</v>
      </c>
      <c r="F6321" t="s">
        <v>18</v>
      </c>
      <c r="G6321" t="s">
        <v>19</v>
      </c>
      <c r="H6321" t="s">
        <v>20</v>
      </c>
      <c r="I6321" s="29">
        <v>43</v>
      </c>
      <c r="J6321" t="s">
        <v>16</v>
      </c>
      <c r="K6321" t="s">
        <v>17</v>
      </c>
    </row>
    <row r="6322" spans="1:11" ht="12.75" customHeight="1" thickBot="1">
      <c r="A6322" s="31">
        <v>45474</v>
      </c>
      <c r="B6322" t="s">
        <v>13</v>
      </c>
      <c r="C6322" t="str">
        <f>+VLOOKUP(B6322,Basededatos!B$17:C$5988,2,0)</f>
        <v>LASA</v>
      </c>
      <c r="D6322" t="s">
        <v>44</v>
      </c>
      <c r="E6322" t="str">
        <f>+VLOOKUP(D6322,Basededatos!$D$2:$E$6097,2,0)</f>
        <v>BUCARAMANGA - PALONEGRO</v>
      </c>
      <c r="F6322" t="s">
        <v>6</v>
      </c>
      <c r="G6322" s="1" t="s">
        <v>283</v>
      </c>
      <c r="H6322" t="s">
        <v>20</v>
      </c>
      <c r="I6322" s="29">
        <v>74</v>
      </c>
      <c r="J6322" t="s">
        <v>25</v>
      </c>
      <c r="K6322" s="1" t="s">
        <v>26</v>
      </c>
    </row>
    <row r="6323" spans="1:11" ht="12.75" customHeight="1" thickBot="1">
      <c r="A6323" s="31">
        <v>45474</v>
      </c>
      <c r="B6323" t="s">
        <v>13</v>
      </c>
      <c r="C6323" t="str">
        <f>+VLOOKUP(B6323,Basededatos!B$17:C$5988,2,0)</f>
        <v>LASA</v>
      </c>
      <c r="D6323" t="s">
        <v>44</v>
      </c>
      <c r="E6323" t="str">
        <f>+VLOOKUP(D6323,Basededatos!$D$2:$E$6097,2,0)</f>
        <v>BUCARAMANGA - PALONEGRO</v>
      </c>
      <c r="F6323" t="s">
        <v>6</v>
      </c>
      <c r="G6323" s="1" t="s">
        <v>283</v>
      </c>
      <c r="H6323" t="s">
        <v>129</v>
      </c>
      <c r="I6323" s="29">
        <v>1</v>
      </c>
      <c r="J6323" t="s">
        <v>57</v>
      </c>
      <c r="K6323" t="s">
        <v>58</v>
      </c>
    </row>
    <row r="6324" spans="1:11" ht="12.75" customHeight="1" thickBot="1">
      <c r="A6324" s="31">
        <v>45474</v>
      </c>
      <c r="B6324" t="s">
        <v>13</v>
      </c>
      <c r="C6324" t="str">
        <f>+VLOOKUP(B6324,Basededatos!B$17:C$5988,2,0)</f>
        <v>LASA</v>
      </c>
      <c r="D6324" t="s">
        <v>44</v>
      </c>
      <c r="E6324" t="str">
        <f>+VLOOKUP(D6324,Basededatos!$D$2:$E$6097,2,0)</f>
        <v>BUCARAMANGA - PALONEGRO</v>
      </c>
      <c r="F6324" t="s">
        <v>18</v>
      </c>
      <c r="G6324" t="s">
        <v>19</v>
      </c>
      <c r="H6324" t="s">
        <v>45</v>
      </c>
      <c r="I6324" s="29">
        <v>19</v>
      </c>
      <c r="J6324" t="s">
        <v>46</v>
      </c>
      <c r="K6324" s="1" t="s">
        <v>47</v>
      </c>
    </row>
    <row r="6325" spans="1:11" ht="12.75" customHeight="1" thickBot="1">
      <c r="A6325" s="31">
        <v>45474</v>
      </c>
      <c r="B6325" t="s">
        <v>13</v>
      </c>
      <c r="C6325" t="str">
        <f>+VLOOKUP(B6325,Basededatos!B$17:C$5988,2,0)</f>
        <v>LASA</v>
      </c>
      <c r="D6325" t="s">
        <v>44</v>
      </c>
      <c r="E6325" t="str">
        <f>+VLOOKUP(D6325,Basededatos!$D$2:$E$6097,2,0)</f>
        <v>BUCARAMANGA - PALONEGRO</v>
      </c>
      <c r="F6325" t="s">
        <v>18</v>
      </c>
      <c r="G6325" t="s">
        <v>19</v>
      </c>
      <c r="H6325" t="s">
        <v>29</v>
      </c>
      <c r="I6325" s="29">
        <v>194</v>
      </c>
      <c r="J6325" t="s">
        <v>246</v>
      </c>
      <c r="K6325" s="1" t="s">
        <v>488</v>
      </c>
    </row>
    <row r="6326" spans="1:11" ht="12.75" customHeight="1" thickBot="1">
      <c r="A6326" s="31">
        <v>45474</v>
      </c>
      <c r="B6326" t="s">
        <v>13</v>
      </c>
      <c r="C6326" t="str">
        <f>+VLOOKUP(B6326,Basededatos!B$17:C$5988,2,0)</f>
        <v>LASA</v>
      </c>
      <c r="D6326" t="s">
        <v>44</v>
      </c>
      <c r="E6326" t="str">
        <f>+VLOOKUP(D6326,Basededatos!$D$2:$E$6097,2,0)</f>
        <v>BUCARAMANGA - PALONEGRO</v>
      </c>
      <c r="F6326" t="s">
        <v>40</v>
      </c>
      <c r="G6326" t="s">
        <v>41</v>
      </c>
      <c r="H6326" t="s">
        <v>20</v>
      </c>
      <c r="I6326" s="29">
        <v>69</v>
      </c>
      <c r="J6326" t="s">
        <v>25</v>
      </c>
      <c r="K6326" s="1" t="s">
        <v>26</v>
      </c>
    </row>
    <row r="6327" spans="1:11" ht="12.75" customHeight="1" thickBot="1">
      <c r="A6327" s="31">
        <v>45474</v>
      </c>
      <c r="B6327" t="s">
        <v>13</v>
      </c>
      <c r="C6327" t="str">
        <f>+VLOOKUP(B6327,Basededatos!B$17:C$5988,2,0)</f>
        <v>LASA</v>
      </c>
      <c r="D6327" t="s">
        <v>48</v>
      </c>
      <c r="E6327" t="str">
        <f>+VLOOKUP(D6327,Basededatos!$D$2:$E$6097,2,0)</f>
        <v>CALI - ALFONSO BONILLA ARAGON</v>
      </c>
      <c r="F6327" t="s">
        <v>32</v>
      </c>
      <c r="G6327" t="s">
        <v>33</v>
      </c>
      <c r="H6327" t="s">
        <v>20</v>
      </c>
      <c r="I6327" s="29">
        <v>59</v>
      </c>
      <c r="J6327" t="s">
        <v>42</v>
      </c>
      <c r="K6327" s="1" t="s">
        <v>43</v>
      </c>
    </row>
    <row r="6328" spans="1:11" ht="12.75" customHeight="1" thickBot="1">
      <c r="A6328" s="31">
        <v>45474</v>
      </c>
      <c r="B6328" t="s">
        <v>13</v>
      </c>
      <c r="C6328" t="str">
        <f>+VLOOKUP(B6328,Basededatos!B$17:C$5988,2,0)</f>
        <v>LASA</v>
      </c>
      <c r="D6328" t="s">
        <v>48</v>
      </c>
      <c r="E6328" t="str">
        <f>+VLOOKUP(D6328,Basededatos!$D$2:$E$6097,2,0)</f>
        <v>CALI - ALFONSO BONILLA ARAGON</v>
      </c>
      <c r="F6328" t="s">
        <v>6</v>
      </c>
      <c r="G6328" s="1" t="s">
        <v>283</v>
      </c>
      <c r="H6328" t="s">
        <v>29</v>
      </c>
      <c r="I6328" s="29">
        <v>4518</v>
      </c>
      <c r="J6328" t="s">
        <v>46</v>
      </c>
      <c r="K6328" s="1" t="s">
        <v>47</v>
      </c>
    </row>
    <row r="6329" spans="1:11" ht="12.75" customHeight="1" thickBot="1">
      <c r="A6329" s="31">
        <v>45474</v>
      </c>
      <c r="B6329" t="s">
        <v>13</v>
      </c>
      <c r="C6329" t="str">
        <f>+VLOOKUP(B6329,Basededatos!B$17:C$5988,2,0)</f>
        <v>LASA</v>
      </c>
      <c r="D6329" t="s">
        <v>48</v>
      </c>
      <c r="E6329" t="str">
        <f>+VLOOKUP(D6329,Basededatos!$D$2:$E$6097,2,0)</f>
        <v>CALI - ALFONSO BONILLA ARAGON</v>
      </c>
      <c r="F6329" t="s">
        <v>6</v>
      </c>
      <c r="G6329" s="1" t="s">
        <v>283</v>
      </c>
      <c r="H6329" t="s">
        <v>20</v>
      </c>
      <c r="I6329" s="29">
        <v>525</v>
      </c>
      <c r="J6329" t="s">
        <v>25</v>
      </c>
      <c r="K6329" s="1" t="s">
        <v>26</v>
      </c>
    </row>
    <row r="6330" spans="1:11" ht="12.75" customHeight="1" thickBot="1">
      <c r="A6330" s="31">
        <v>45474</v>
      </c>
      <c r="B6330" t="s">
        <v>13</v>
      </c>
      <c r="C6330" t="str">
        <f>+VLOOKUP(B6330,Basededatos!B$17:C$5988,2,0)</f>
        <v>LASA</v>
      </c>
      <c r="D6330" t="s">
        <v>48</v>
      </c>
      <c r="E6330" t="str">
        <f>+VLOOKUP(D6330,Basededatos!$D$2:$E$6097,2,0)</f>
        <v>CALI - ALFONSO BONILLA ARAGON</v>
      </c>
      <c r="F6330" t="s">
        <v>6</v>
      </c>
      <c r="G6330" s="1" t="s">
        <v>283</v>
      </c>
      <c r="H6330" t="s">
        <v>52</v>
      </c>
      <c r="I6330" s="29">
        <v>7</v>
      </c>
      <c r="J6330" t="s">
        <v>53</v>
      </c>
      <c r="K6330" t="s">
        <v>54</v>
      </c>
    </row>
    <row r="6331" spans="1:11" ht="12.75" customHeight="1" thickBot="1">
      <c r="A6331" s="31">
        <v>45474</v>
      </c>
      <c r="B6331" t="s">
        <v>13</v>
      </c>
      <c r="C6331" t="str">
        <f>+VLOOKUP(B6331,Basededatos!B$17:C$5988,2,0)</f>
        <v>LASA</v>
      </c>
      <c r="D6331" t="s">
        <v>61</v>
      </c>
      <c r="E6331" t="str">
        <f>+VLOOKUP(D6331,Basededatos!$D$2:$E$6097,2,0)</f>
        <v>CARTAGENA - RAFAEL NUÑEZ</v>
      </c>
      <c r="F6331" t="s">
        <v>32</v>
      </c>
      <c r="G6331" t="s">
        <v>33</v>
      </c>
      <c r="H6331" t="s">
        <v>20</v>
      </c>
      <c r="I6331" s="29">
        <v>62</v>
      </c>
      <c r="J6331" t="s">
        <v>42</v>
      </c>
      <c r="K6331" s="1" t="s">
        <v>43</v>
      </c>
    </row>
    <row r="6332" spans="1:11" ht="12.75" customHeight="1">
      <c r="A6332" s="31">
        <v>45474</v>
      </c>
      <c r="B6332" t="s">
        <v>13</v>
      </c>
      <c r="C6332" t="str">
        <f>+VLOOKUP(B6332,Basededatos!B$17:C$5988,2,0)</f>
        <v>LASA</v>
      </c>
      <c r="D6332" t="s">
        <v>61</v>
      </c>
      <c r="E6332" t="str">
        <f>+VLOOKUP(D6332,Basededatos!$D$2:$E$6097,2,0)</f>
        <v>CARTAGENA - RAFAEL NUÑEZ</v>
      </c>
      <c r="F6332" t="s">
        <v>32</v>
      </c>
      <c r="G6332" t="s">
        <v>33</v>
      </c>
      <c r="H6332" t="s">
        <v>20</v>
      </c>
      <c r="I6332" s="29">
        <v>14</v>
      </c>
      <c r="J6332" t="s">
        <v>70</v>
      </c>
      <c r="K6332" t="s">
        <v>348</v>
      </c>
    </row>
    <row r="6333" spans="1:11" ht="12.75" customHeight="1" thickBot="1">
      <c r="A6333" s="31">
        <v>45474</v>
      </c>
      <c r="B6333" t="s">
        <v>13</v>
      </c>
      <c r="C6333" t="str">
        <f>+VLOOKUP(B6333,Basededatos!B$17:C$5988,2,0)</f>
        <v>LASA</v>
      </c>
      <c r="D6333" t="s">
        <v>61</v>
      </c>
      <c r="E6333" t="str">
        <f>+VLOOKUP(D6333,Basededatos!$D$2:$E$6097,2,0)</f>
        <v>CARTAGENA - RAFAEL NUÑEZ</v>
      </c>
      <c r="F6333" t="s">
        <v>18</v>
      </c>
      <c r="G6333" t="s">
        <v>19</v>
      </c>
      <c r="H6333" t="s">
        <v>29</v>
      </c>
      <c r="I6333" s="29">
        <v>4</v>
      </c>
      <c r="J6333" t="s">
        <v>34</v>
      </c>
      <c r="K6333" t="s">
        <v>35</v>
      </c>
    </row>
    <row r="6334" spans="1:11" ht="12.75" customHeight="1" thickBot="1">
      <c r="A6334" s="31">
        <v>45474</v>
      </c>
      <c r="B6334" t="s">
        <v>13</v>
      </c>
      <c r="C6334" t="str">
        <f>+VLOOKUP(B6334,Basededatos!B$17:C$5988,2,0)</f>
        <v>LASA</v>
      </c>
      <c r="D6334" t="s">
        <v>61</v>
      </c>
      <c r="E6334" t="str">
        <f>+VLOOKUP(D6334,Basededatos!$D$2:$E$6097,2,0)</f>
        <v>CARTAGENA - RAFAEL NUÑEZ</v>
      </c>
      <c r="F6334" t="s">
        <v>18</v>
      </c>
      <c r="G6334" t="s">
        <v>19</v>
      </c>
      <c r="H6334" t="s">
        <v>20</v>
      </c>
      <c r="I6334" s="29">
        <v>62</v>
      </c>
      <c r="J6334" t="s">
        <v>42</v>
      </c>
      <c r="K6334" s="1" t="s">
        <v>43</v>
      </c>
    </row>
    <row r="6335" spans="1:11" ht="12.75" customHeight="1" thickBot="1">
      <c r="A6335" s="31">
        <v>45474</v>
      </c>
      <c r="B6335" t="s">
        <v>13</v>
      </c>
      <c r="C6335" t="str">
        <f>+VLOOKUP(B6335,Basededatos!B$17:C$5988,2,0)</f>
        <v>LASA</v>
      </c>
      <c r="D6335" t="s">
        <v>61</v>
      </c>
      <c r="E6335" t="str">
        <f>+VLOOKUP(D6335,Basededatos!$D$2:$E$6097,2,0)</f>
        <v>CARTAGENA - RAFAEL NUÑEZ</v>
      </c>
      <c r="F6335" t="s">
        <v>18</v>
      </c>
      <c r="G6335" t="s">
        <v>19</v>
      </c>
      <c r="H6335" t="s">
        <v>20</v>
      </c>
      <c r="I6335" s="29">
        <v>125</v>
      </c>
      <c r="J6335" t="s">
        <v>25</v>
      </c>
      <c r="K6335" s="1" t="s">
        <v>26</v>
      </c>
    </row>
    <row r="6336" spans="1:11" ht="12.75" customHeight="1">
      <c r="A6336" s="31">
        <v>45474</v>
      </c>
      <c r="B6336" t="s">
        <v>13</v>
      </c>
      <c r="C6336" t="str">
        <f>+VLOOKUP(B6336,Basededatos!B$17:C$5988,2,0)</f>
        <v>LASA</v>
      </c>
      <c r="D6336" t="s">
        <v>61</v>
      </c>
      <c r="E6336" t="str">
        <f>+VLOOKUP(D6336,Basededatos!$D$2:$E$6097,2,0)</f>
        <v>CARTAGENA - RAFAEL NUÑEZ</v>
      </c>
      <c r="F6336" t="s">
        <v>18</v>
      </c>
      <c r="G6336" t="s">
        <v>19</v>
      </c>
      <c r="H6336" t="s">
        <v>20</v>
      </c>
      <c r="I6336" s="29">
        <v>26</v>
      </c>
      <c r="J6336" t="s">
        <v>68</v>
      </c>
      <c r="K6336" t="s">
        <v>69</v>
      </c>
    </row>
    <row r="6337" spans="1:11" ht="12.75" customHeight="1">
      <c r="A6337" s="31">
        <v>45474</v>
      </c>
      <c r="B6337" t="s">
        <v>13</v>
      </c>
      <c r="C6337" t="str">
        <f>+VLOOKUP(B6337,Basededatos!B$17:C$5988,2,0)</f>
        <v>LASA</v>
      </c>
      <c r="D6337" t="s">
        <v>48</v>
      </c>
      <c r="E6337" t="str">
        <f>+VLOOKUP(D6337,Basededatos!$D$2:$E$6097,2,0)</f>
        <v>CALI - ALFONSO BONILLA ARAGON</v>
      </c>
      <c r="F6337" t="s">
        <v>23</v>
      </c>
      <c r="G6337" t="s">
        <v>24</v>
      </c>
      <c r="H6337" t="s">
        <v>52</v>
      </c>
      <c r="I6337" s="29">
        <v>4</v>
      </c>
      <c r="J6337" t="s">
        <v>53</v>
      </c>
      <c r="K6337" t="s">
        <v>54</v>
      </c>
    </row>
    <row r="6338" spans="1:11" ht="12.75" customHeight="1">
      <c r="A6338" s="31">
        <v>45474</v>
      </c>
      <c r="B6338" t="s">
        <v>13</v>
      </c>
      <c r="C6338" t="str">
        <f>+VLOOKUP(B6338,Basededatos!B$17:C$5988,2,0)</f>
        <v>LASA</v>
      </c>
      <c r="D6338" t="s">
        <v>48</v>
      </c>
      <c r="E6338" t="str">
        <f>+VLOOKUP(D6338,Basededatos!$D$2:$E$6097,2,0)</f>
        <v>CALI - ALFONSO BONILLA ARAGON</v>
      </c>
      <c r="F6338" t="s">
        <v>36</v>
      </c>
      <c r="G6338" t="s">
        <v>347</v>
      </c>
      <c r="H6338" t="s">
        <v>29</v>
      </c>
      <c r="I6338" s="29">
        <v>11</v>
      </c>
      <c r="J6338" t="s">
        <v>34</v>
      </c>
      <c r="K6338" t="s">
        <v>35</v>
      </c>
    </row>
    <row r="6339" spans="1:11" ht="12.75" customHeight="1" thickBot="1">
      <c r="A6339" s="31">
        <v>45474</v>
      </c>
      <c r="B6339" t="s">
        <v>13</v>
      </c>
      <c r="C6339" t="str">
        <f>+VLOOKUP(B6339,Basededatos!B$17:C$5988,2,0)</f>
        <v>LASA</v>
      </c>
      <c r="D6339" t="s">
        <v>48</v>
      </c>
      <c r="E6339" t="str">
        <f>+VLOOKUP(D6339,Basededatos!$D$2:$E$6097,2,0)</f>
        <v>CALI - ALFONSO BONILLA ARAGON</v>
      </c>
      <c r="F6339" t="s">
        <v>36</v>
      </c>
      <c r="G6339" t="s">
        <v>347</v>
      </c>
      <c r="H6339" t="s">
        <v>62</v>
      </c>
      <c r="I6339" s="29">
        <v>8</v>
      </c>
      <c r="J6339" t="s">
        <v>50</v>
      </c>
      <c r="K6339" t="s">
        <v>51</v>
      </c>
    </row>
    <row r="6340" spans="1:11" ht="12.75" customHeight="1" thickBot="1">
      <c r="A6340" s="31">
        <v>45474</v>
      </c>
      <c r="B6340" t="s">
        <v>13</v>
      </c>
      <c r="C6340" t="str">
        <f>+VLOOKUP(B6340,Basededatos!B$17:C$5988,2,0)</f>
        <v>LASA</v>
      </c>
      <c r="D6340" t="s">
        <v>48</v>
      </c>
      <c r="E6340" t="str">
        <f>+VLOOKUP(D6340,Basededatos!$D$2:$E$6097,2,0)</f>
        <v>CALI - ALFONSO BONILLA ARAGON</v>
      </c>
      <c r="F6340" t="s">
        <v>36</v>
      </c>
      <c r="G6340" t="s">
        <v>347</v>
      </c>
      <c r="H6340" t="s">
        <v>55</v>
      </c>
      <c r="I6340" s="29">
        <v>9</v>
      </c>
      <c r="J6340" t="s">
        <v>46</v>
      </c>
      <c r="K6340" s="1" t="s">
        <v>47</v>
      </c>
    </row>
    <row r="6341" spans="1:11" ht="12.75" customHeight="1">
      <c r="A6341" s="31">
        <v>45474</v>
      </c>
      <c r="B6341" t="s">
        <v>13</v>
      </c>
      <c r="C6341" t="str">
        <f>+VLOOKUP(B6341,Basededatos!B$17:C$5988,2,0)</f>
        <v>LASA</v>
      </c>
      <c r="D6341" t="s">
        <v>48</v>
      </c>
      <c r="E6341" t="str">
        <f>+VLOOKUP(D6341,Basededatos!$D$2:$E$6097,2,0)</f>
        <v>CALI - ALFONSO BONILLA ARAGON</v>
      </c>
      <c r="F6341" t="s">
        <v>38</v>
      </c>
      <c r="G6341" t="s">
        <v>39</v>
      </c>
      <c r="H6341" t="s">
        <v>29</v>
      </c>
      <c r="I6341" s="29">
        <v>23</v>
      </c>
      <c r="J6341" t="s">
        <v>50</v>
      </c>
      <c r="K6341" t="s">
        <v>51</v>
      </c>
    </row>
    <row r="6342" spans="1:11" ht="12.75" customHeight="1" thickBot="1">
      <c r="A6342" s="31">
        <v>45474</v>
      </c>
      <c r="B6342" t="s">
        <v>13</v>
      </c>
      <c r="C6342" t="str">
        <f>+VLOOKUP(B6342,Basededatos!B$17:C$5988,2,0)</f>
        <v>LASA</v>
      </c>
      <c r="D6342" t="s">
        <v>48</v>
      </c>
      <c r="E6342" t="str">
        <f>+VLOOKUP(D6342,Basededatos!$D$2:$E$6097,2,0)</f>
        <v>CALI - ALFONSO BONILLA ARAGON</v>
      </c>
      <c r="F6342" t="s">
        <v>38</v>
      </c>
      <c r="G6342" t="s">
        <v>39</v>
      </c>
      <c r="H6342" t="s">
        <v>361</v>
      </c>
      <c r="I6342" s="29">
        <v>20</v>
      </c>
      <c r="J6342" t="s">
        <v>57</v>
      </c>
      <c r="K6342" t="s">
        <v>58</v>
      </c>
    </row>
    <row r="6343" spans="1:11" ht="12.75" customHeight="1" thickBot="1">
      <c r="A6343" s="31">
        <v>45474</v>
      </c>
      <c r="B6343" t="s">
        <v>13</v>
      </c>
      <c r="C6343" t="str">
        <f>+VLOOKUP(B6343,Basededatos!B$17:C$5988,2,0)</f>
        <v>LASA</v>
      </c>
      <c r="D6343" t="s">
        <v>48</v>
      </c>
      <c r="E6343" t="str">
        <f>+VLOOKUP(D6343,Basededatos!$D$2:$E$6097,2,0)</f>
        <v>CALI - ALFONSO BONILLA ARAGON</v>
      </c>
      <c r="F6343" t="s">
        <v>38</v>
      </c>
      <c r="G6343" t="s">
        <v>39</v>
      </c>
      <c r="H6343" t="s">
        <v>20</v>
      </c>
      <c r="I6343" s="29">
        <v>57</v>
      </c>
      <c r="J6343" t="s">
        <v>25</v>
      </c>
      <c r="K6343" s="1" t="s">
        <v>26</v>
      </c>
    </row>
    <row r="6344" spans="1:11" ht="12.75" customHeight="1" thickBot="1">
      <c r="A6344" s="31">
        <v>45474</v>
      </c>
      <c r="B6344" t="s">
        <v>13</v>
      </c>
      <c r="C6344" t="str">
        <f>+VLOOKUP(B6344,Basededatos!B$17:C$5988,2,0)</f>
        <v>LASA</v>
      </c>
      <c r="D6344" t="s">
        <v>48</v>
      </c>
      <c r="E6344" t="str">
        <f>+VLOOKUP(D6344,Basededatos!$D$2:$E$6097,2,0)</f>
        <v>CALI - ALFONSO BONILLA ARAGON</v>
      </c>
      <c r="F6344" t="s">
        <v>38</v>
      </c>
      <c r="G6344" t="s">
        <v>39</v>
      </c>
      <c r="H6344" t="s">
        <v>55</v>
      </c>
      <c r="I6344" s="29">
        <v>9</v>
      </c>
      <c r="J6344" t="s">
        <v>46</v>
      </c>
      <c r="K6344" s="1" t="s">
        <v>47</v>
      </c>
    </row>
    <row r="6345" spans="1:11" ht="12.75" customHeight="1" thickBot="1">
      <c r="A6345" s="31">
        <v>45474</v>
      </c>
      <c r="B6345" t="s">
        <v>13</v>
      </c>
      <c r="C6345" t="str">
        <f>+VLOOKUP(B6345,Basededatos!B$17:C$5988,2,0)</f>
        <v>LASA</v>
      </c>
      <c r="D6345" t="s">
        <v>48</v>
      </c>
      <c r="E6345" t="str">
        <f>+VLOOKUP(D6345,Basededatos!$D$2:$E$6097,2,0)</f>
        <v>CALI - ALFONSO BONILLA ARAGON</v>
      </c>
      <c r="F6345" t="s">
        <v>40</v>
      </c>
      <c r="G6345" t="s">
        <v>41</v>
      </c>
      <c r="H6345" t="s">
        <v>20</v>
      </c>
      <c r="I6345" s="29">
        <v>326</v>
      </c>
      <c r="J6345" t="s">
        <v>25</v>
      </c>
      <c r="K6345" s="1" t="s">
        <v>26</v>
      </c>
    </row>
    <row r="6346" spans="1:11" ht="12.75" customHeight="1" thickBot="1">
      <c r="A6346" s="31">
        <v>45474</v>
      </c>
      <c r="B6346" t="s">
        <v>13</v>
      </c>
      <c r="C6346" t="str">
        <f>+VLOOKUP(B6346,Basededatos!B$17:C$5988,2,0)</f>
        <v>LASA</v>
      </c>
      <c r="D6346" t="s">
        <v>48</v>
      </c>
      <c r="E6346" t="str">
        <f>+VLOOKUP(D6346,Basededatos!$D$2:$E$6097,2,0)</f>
        <v>CALI - ALFONSO BONILLA ARAGON</v>
      </c>
      <c r="F6346" t="s">
        <v>40</v>
      </c>
      <c r="G6346" t="s">
        <v>41</v>
      </c>
      <c r="H6346" t="s">
        <v>52</v>
      </c>
      <c r="I6346" s="29">
        <v>1</v>
      </c>
      <c r="J6346" t="s">
        <v>175</v>
      </c>
      <c r="K6346" t="s">
        <v>176</v>
      </c>
    </row>
    <row r="6347" spans="1:11" ht="12.75" customHeight="1" thickBot="1">
      <c r="A6347" s="31">
        <v>45474</v>
      </c>
      <c r="B6347" t="s">
        <v>13</v>
      </c>
      <c r="C6347" t="str">
        <f>+VLOOKUP(B6347,Basededatos!B$17:C$5988,2,0)</f>
        <v>LASA</v>
      </c>
      <c r="D6347" t="s">
        <v>48</v>
      </c>
      <c r="E6347" t="str">
        <f>+VLOOKUP(D6347,Basededatos!$D$2:$E$6097,2,0)</f>
        <v>CALI - ALFONSO BONILLA ARAGON</v>
      </c>
      <c r="F6347" t="s">
        <v>40</v>
      </c>
      <c r="G6347" t="s">
        <v>41</v>
      </c>
      <c r="H6347" t="s">
        <v>55</v>
      </c>
      <c r="I6347" s="29">
        <v>12</v>
      </c>
      <c r="J6347" t="s">
        <v>46</v>
      </c>
      <c r="K6347" s="1" t="s">
        <v>47</v>
      </c>
    </row>
    <row r="6348" spans="1:11" ht="12.75" customHeight="1" thickBot="1">
      <c r="A6348" s="31">
        <v>45474</v>
      </c>
      <c r="B6348" t="s">
        <v>13</v>
      </c>
      <c r="C6348" t="str">
        <f>+VLOOKUP(B6348,Basededatos!B$17:C$5988,2,0)</f>
        <v>LASA</v>
      </c>
      <c r="D6348" t="s">
        <v>61</v>
      </c>
      <c r="E6348" t="str">
        <f>+VLOOKUP(D6348,Basededatos!$D$2:$E$6097,2,0)</f>
        <v>CARTAGENA - RAFAEL NUÑEZ</v>
      </c>
      <c r="F6348" t="s">
        <v>32</v>
      </c>
      <c r="G6348" t="s">
        <v>33</v>
      </c>
      <c r="H6348" t="s">
        <v>62</v>
      </c>
      <c r="I6348" s="29">
        <v>2</v>
      </c>
      <c r="J6348" t="s">
        <v>50</v>
      </c>
      <c r="K6348" t="s">
        <v>51</v>
      </c>
    </row>
    <row r="6349" spans="1:11" ht="12.75" customHeight="1" thickBot="1">
      <c r="A6349" s="31">
        <v>45474</v>
      </c>
      <c r="B6349" t="s">
        <v>13</v>
      </c>
      <c r="C6349" t="str">
        <f>+VLOOKUP(B6349,Basededatos!B$17:C$5988,2,0)</f>
        <v>LASA</v>
      </c>
      <c r="D6349" t="s">
        <v>72</v>
      </c>
      <c r="E6349" t="str">
        <f>+VLOOKUP(D6349,Basededatos!$D$2:$E$6097,2,0)</f>
        <v>CAMILO DAZA</v>
      </c>
      <c r="F6349" t="s">
        <v>23</v>
      </c>
      <c r="G6349" t="s">
        <v>24</v>
      </c>
      <c r="H6349" t="s">
        <v>20</v>
      </c>
      <c r="I6349" s="29">
        <v>17</v>
      </c>
      <c r="J6349" t="s">
        <v>25</v>
      </c>
      <c r="K6349" s="1" t="s">
        <v>26</v>
      </c>
    </row>
    <row r="6350" spans="1:11" ht="12.75" customHeight="1" thickBot="1">
      <c r="A6350" s="31">
        <v>45474</v>
      </c>
      <c r="B6350" t="s">
        <v>13</v>
      </c>
      <c r="C6350" t="str">
        <f>+VLOOKUP(B6350,Basededatos!B$17:C$5988,2,0)</f>
        <v>LASA</v>
      </c>
      <c r="D6350" t="s">
        <v>72</v>
      </c>
      <c r="E6350" t="str">
        <f>+VLOOKUP(D6350,Basededatos!$D$2:$E$6097,2,0)</f>
        <v>CAMILO DAZA</v>
      </c>
      <c r="F6350" t="s">
        <v>38</v>
      </c>
      <c r="G6350" t="s">
        <v>39</v>
      </c>
      <c r="H6350" t="s">
        <v>29</v>
      </c>
      <c r="I6350" s="29">
        <v>5</v>
      </c>
      <c r="J6350" t="s">
        <v>46</v>
      </c>
      <c r="K6350" s="1" t="s">
        <v>47</v>
      </c>
    </row>
    <row r="6351" spans="1:11" ht="12.75" customHeight="1" thickBot="1">
      <c r="A6351" s="31">
        <v>45474</v>
      </c>
      <c r="B6351" t="s">
        <v>13</v>
      </c>
      <c r="C6351" t="str">
        <f>+VLOOKUP(B6351,Basededatos!B$17:C$5988,2,0)</f>
        <v>LASA</v>
      </c>
      <c r="D6351" t="s">
        <v>72</v>
      </c>
      <c r="E6351" t="str">
        <f>+VLOOKUP(D6351,Basededatos!$D$2:$E$6097,2,0)</f>
        <v>CAMILO DAZA</v>
      </c>
      <c r="F6351" t="s">
        <v>40</v>
      </c>
      <c r="G6351" t="s">
        <v>41</v>
      </c>
      <c r="H6351" t="s">
        <v>45</v>
      </c>
      <c r="I6351" s="29">
        <v>86</v>
      </c>
      <c r="J6351" t="s">
        <v>46</v>
      </c>
      <c r="K6351" s="1" t="s">
        <v>47</v>
      </c>
    </row>
    <row r="6352" spans="1:11" ht="12.75" customHeight="1" thickBot="1">
      <c r="A6352" s="31">
        <v>45474</v>
      </c>
      <c r="B6352" t="s">
        <v>13</v>
      </c>
      <c r="C6352" t="str">
        <f>+VLOOKUP(B6352,Basededatos!B$17:C$5988,2,0)</f>
        <v>LASA</v>
      </c>
      <c r="D6352" t="s">
        <v>73</v>
      </c>
      <c r="E6352" t="str">
        <f>+VLOOKUP(D6352,Basededatos!$D$2:$E$6097,2,0)</f>
        <v>EL YOPAL</v>
      </c>
      <c r="F6352" t="s">
        <v>18</v>
      </c>
      <c r="G6352" t="s">
        <v>19</v>
      </c>
      <c r="H6352" t="s">
        <v>29</v>
      </c>
      <c r="I6352" s="29">
        <v>18</v>
      </c>
      <c r="J6352" t="s">
        <v>246</v>
      </c>
      <c r="K6352" s="1" t="s">
        <v>488</v>
      </c>
    </row>
    <row r="6353" spans="1:11" ht="12.75" customHeight="1" thickBot="1">
      <c r="A6353" s="31">
        <v>45474</v>
      </c>
      <c r="B6353" t="s">
        <v>13</v>
      </c>
      <c r="C6353" t="str">
        <f>+VLOOKUP(B6353,Basededatos!B$17:C$5988,2,0)</f>
        <v>LASA</v>
      </c>
      <c r="D6353" t="s">
        <v>73</v>
      </c>
      <c r="E6353" t="str">
        <f>+VLOOKUP(D6353,Basededatos!$D$2:$E$6097,2,0)</f>
        <v>EL YOPAL</v>
      </c>
      <c r="F6353" t="s">
        <v>40</v>
      </c>
      <c r="G6353" t="s">
        <v>41</v>
      </c>
      <c r="H6353" t="s">
        <v>29</v>
      </c>
      <c r="I6353" s="29">
        <v>52</v>
      </c>
      <c r="J6353" t="s">
        <v>246</v>
      </c>
      <c r="K6353" s="1" t="s">
        <v>488</v>
      </c>
    </row>
    <row r="6354" spans="1:11" ht="12.75" customHeight="1" thickBot="1">
      <c r="A6354" s="31">
        <v>45474</v>
      </c>
      <c r="B6354" t="s">
        <v>13</v>
      </c>
      <c r="C6354" t="str">
        <f>+VLOOKUP(B6354,Basededatos!B$17:C$5988,2,0)</f>
        <v>LASA</v>
      </c>
      <c r="D6354" t="s">
        <v>74</v>
      </c>
      <c r="E6354" t="str">
        <f>+VLOOKUP(D6354,Basededatos!$D$2:$E$6097,2,0)</f>
        <v>PERALES</v>
      </c>
      <c r="F6354" t="s">
        <v>6</v>
      </c>
      <c r="G6354" s="1" t="s">
        <v>283</v>
      </c>
      <c r="H6354" t="s">
        <v>45</v>
      </c>
      <c r="I6354" s="29">
        <v>7</v>
      </c>
      <c r="J6354" t="s">
        <v>46</v>
      </c>
      <c r="K6354" s="1" t="s">
        <v>47</v>
      </c>
    </row>
    <row r="6355" spans="1:11" ht="12.75" customHeight="1" thickBot="1">
      <c r="A6355" s="31">
        <v>45474</v>
      </c>
      <c r="B6355" t="s">
        <v>13</v>
      </c>
      <c r="C6355" t="str">
        <f>+VLOOKUP(B6355,Basededatos!B$17:C$5988,2,0)</f>
        <v>LASA</v>
      </c>
      <c r="D6355" t="s">
        <v>61</v>
      </c>
      <c r="E6355" t="str">
        <f>+VLOOKUP(D6355,Basededatos!$D$2:$E$6097,2,0)</f>
        <v>CARTAGENA - RAFAEL NUÑEZ</v>
      </c>
      <c r="F6355" t="s">
        <v>23</v>
      </c>
      <c r="G6355" t="s">
        <v>24</v>
      </c>
      <c r="H6355" t="s">
        <v>29</v>
      </c>
      <c r="I6355" s="29">
        <v>549</v>
      </c>
      <c r="J6355" t="s">
        <v>246</v>
      </c>
      <c r="K6355" s="1" t="s">
        <v>488</v>
      </c>
    </row>
    <row r="6356" spans="1:11" ht="12.75" customHeight="1">
      <c r="A6356" s="31">
        <v>45474</v>
      </c>
      <c r="B6356" t="s">
        <v>13</v>
      </c>
      <c r="C6356" t="str">
        <f>+VLOOKUP(B6356,Basededatos!B$17:C$5988,2,0)</f>
        <v>LASA</v>
      </c>
      <c r="D6356" t="s">
        <v>61</v>
      </c>
      <c r="E6356" t="str">
        <f>+VLOOKUP(D6356,Basededatos!$D$2:$E$6097,2,0)</f>
        <v>CARTAGENA - RAFAEL NUÑEZ</v>
      </c>
      <c r="F6356" t="s">
        <v>23</v>
      </c>
      <c r="G6356" t="s">
        <v>24</v>
      </c>
      <c r="H6356" t="s">
        <v>20</v>
      </c>
      <c r="I6356" s="29">
        <v>160</v>
      </c>
      <c r="J6356" t="s">
        <v>16</v>
      </c>
      <c r="K6356" t="s">
        <v>17</v>
      </c>
    </row>
    <row r="6357" spans="1:11" ht="12.75" customHeight="1">
      <c r="A6357" s="31">
        <v>45474</v>
      </c>
      <c r="B6357" t="s">
        <v>13</v>
      </c>
      <c r="C6357" t="str">
        <f>+VLOOKUP(B6357,Basededatos!B$17:C$5988,2,0)</f>
        <v>LASA</v>
      </c>
      <c r="D6357" t="s">
        <v>61</v>
      </c>
      <c r="E6357" t="str">
        <f>+VLOOKUP(D6357,Basededatos!$D$2:$E$6097,2,0)</f>
        <v>CARTAGENA - RAFAEL NUÑEZ</v>
      </c>
      <c r="F6357" t="s">
        <v>36</v>
      </c>
      <c r="G6357" t="s">
        <v>347</v>
      </c>
      <c r="H6357" t="s">
        <v>29</v>
      </c>
      <c r="I6357" s="29">
        <v>1</v>
      </c>
      <c r="J6357" t="s">
        <v>50</v>
      </c>
      <c r="K6357" t="s">
        <v>51</v>
      </c>
    </row>
    <row r="6358" spans="1:11" ht="12.75" customHeight="1">
      <c r="A6358" s="31">
        <v>45474</v>
      </c>
      <c r="B6358" t="s">
        <v>13</v>
      </c>
      <c r="C6358" t="str">
        <f>+VLOOKUP(B6358,Basededatos!B$17:C$5988,2,0)</f>
        <v>LASA</v>
      </c>
      <c r="D6358" t="s">
        <v>61</v>
      </c>
      <c r="E6358" t="str">
        <f>+VLOOKUP(D6358,Basededatos!$D$2:$E$6097,2,0)</f>
        <v>CARTAGENA - RAFAEL NUÑEZ</v>
      </c>
      <c r="F6358" t="s">
        <v>27</v>
      </c>
      <c r="G6358" t="s">
        <v>28</v>
      </c>
      <c r="H6358" t="s">
        <v>20</v>
      </c>
      <c r="I6358" s="29">
        <v>159</v>
      </c>
      <c r="J6358" t="s">
        <v>16</v>
      </c>
      <c r="K6358" t="s">
        <v>17</v>
      </c>
    </row>
    <row r="6359" spans="1:11" ht="12.75" customHeight="1" thickBot="1">
      <c r="A6359" s="31">
        <v>45474</v>
      </c>
      <c r="B6359" t="s">
        <v>13</v>
      </c>
      <c r="C6359" t="str">
        <f>+VLOOKUP(B6359,Basededatos!B$17:C$5988,2,0)</f>
        <v>LASA</v>
      </c>
      <c r="D6359" t="s">
        <v>61</v>
      </c>
      <c r="E6359" t="str">
        <f>+VLOOKUP(D6359,Basededatos!$D$2:$E$6097,2,0)</f>
        <v>CARTAGENA - RAFAEL NUÑEZ</v>
      </c>
      <c r="F6359" t="s">
        <v>40</v>
      </c>
      <c r="G6359" t="s">
        <v>41</v>
      </c>
      <c r="H6359" t="s">
        <v>29</v>
      </c>
      <c r="I6359" s="29">
        <v>8</v>
      </c>
      <c r="J6359" t="s">
        <v>34</v>
      </c>
      <c r="K6359" t="s">
        <v>35</v>
      </c>
    </row>
    <row r="6360" spans="1:11" ht="12.75" customHeight="1" thickBot="1">
      <c r="A6360" s="31">
        <v>45474</v>
      </c>
      <c r="B6360" t="s">
        <v>13</v>
      </c>
      <c r="C6360" t="str">
        <f>+VLOOKUP(B6360,Basededatos!B$17:C$5988,2,0)</f>
        <v>LASA</v>
      </c>
      <c r="D6360" t="s">
        <v>75</v>
      </c>
      <c r="E6360" t="str">
        <f>+VLOOKUP(D6360,Basededatos!$D$2:$E$6097,2,0)</f>
        <v>IPIALES - SAN LUIS</v>
      </c>
      <c r="F6360" t="s">
        <v>18</v>
      </c>
      <c r="G6360" t="s">
        <v>19</v>
      </c>
      <c r="H6360" t="s">
        <v>29</v>
      </c>
      <c r="I6360" s="29">
        <v>64</v>
      </c>
      <c r="J6360" t="s">
        <v>46</v>
      </c>
      <c r="K6360" s="1" t="s">
        <v>47</v>
      </c>
    </row>
    <row r="6361" spans="1:11" ht="12.75" customHeight="1" thickBot="1">
      <c r="A6361" s="31">
        <v>45474</v>
      </c>
      <c r="B6361" t="s">
        <v>13</v>
      </c>
      <c r="C6361" t="str">
        <f>+VLOOKUP(B6361,Basededatos!B$17:C$5988,2,0)</f>
        <v>LASA</v>
      </c>
      <c r="D6361" t="s">
        <v>75</v>
      </c>
      <c r="E6361" t="str">
        <f>+VLOOKUP(D6361,Basededatos!$D$2:$E$6097,2,0)</f>
        <v>IPIALES - SAN LUIS</v>
      </c>
      <c r="F6361" t="s">
        <v>23</v>
      </c>
      <c r="G6361" t="s">
        <v>24</v>
      </c>
      <c r="H6361" t="s">
        <v>29</v>
      </c>
      <c r="I6361" s="29">
        <v>64</v>
      </c>
      <c r="J6361" t="s">
        <v>46</v>
      </c>
      <c r="K6361" s="1" t="s">
        <v>47</v>
      </c>
    </row>
    <row r="6362" spans="1:11" ht="12.75" customHeight="1" thickBot="1">
      <c r="A6362" s="31">
        <v>45474</v>
      </c>
      <c r="B6362" t="s">
        <v>13</v>
      </c>
      <c r="C6362" t="str">
        <f>+VLOOKUP(B6362,Basededatos!B$17:C$5988,2,0)</f>
        <v>LASA</v>
      </c>
      <c r="D6362" t="s">
        <v>124</v>
      </c>
      <c r="E6362" t="str">
        <f>+VLOOKUP(D6362,Basededatos!$D$2:$E$6097,2,0)</f>
        <v>LETICIA-ALFREDO VASQUEZ COBO</v>
      </c>
      <c r="F6362" t="s">
        <v>6</v>
      </c>
      <c r="G6362" s="1" t="s">
        <v>283</v>
      </c>
      <c r="H6362" t="s">
        <v>29</v>
      </c>
      <c r="I6362" s="29">
        <v>301</v>
      </c>
      <c r="J6362" t="s">
        <v>246</v>
      </c>
      <c r="K6362" s="1" t="s">
        <v>488</v>
      </c>
    </row>
    <row r="6363" spans="1:11" ht="12.75" customHeight="1">
      <c r="A6363" s="31">
        <v>45474</v>
      </c>
      <c r="B6363" t="s">
        <v>13</v>
      </c>
      <c r="C6363" t="str">
        <f>+VLOOKUP(B6363,Basededatos!B$17:C$5988,2,0)</f>
        <v>LASA</v>
      </c>
      <c r="D6363" t="s">
        <v>61</v>
      </c>
      <c r="E6363" t="str">
        <f>+VLOOKUP(D6363,Basededatos!$D$2:$E$6097,2,0)</f>
        <v>CARTAGENA - RAFAEL NUÑEZ</v>
      </c>
      <c r="F6363" t="s">
        <v>59</v>
      </c>
      <c r="G6363" t="s">
        <v>60</v>
      </c>
      <c r="H6363" t="s">
        <v>29</v>
      </c>
      <c r="I6363" s="29">
        <v>202</v>
      </c>
      <c r="J6363" t="s">
        <v>50</v>
      </c>
      <c r="K6363" t="s">
        <v>51</v>
      </c>
    </row>
    <row r="6364" spans="1:11" ht="12.75" customHeight="1">
      <c r="A6364" s="31">
        <v>45474</v>
      </c>
      <c r="B6364" t="s">
        <v>13</v>
      </c>
      <c r="C6364" t="str">
        <f>+VLOOKUP(B6364,Basededatos!B$17:C$5988,2,0)</f>
        <v>LASA</v>
      </c>
      <c r="D6364" t="s">
        <v>76</v>
      </c>
      <c r="E6364" t="str">
        <f>+VLOOKUP(D6364,Basededatos!$D$2:$E$6097,2,0)</f>
        <v>RIONEGRO - JOSE M. CORDOVA</v>
      </c>
      <c r="F6364" t="s">
        <v>23</v>
      </c>
      <c r="G6364" t="s">
        <v>24</v>
      </c>
      <c r="H6364" t="s">
        <v>29</v>
      </c>
      <c r="I6364" s="29">
        <v>20</v>
      </c>
      <c r="J6364" t="s">
        <v>77</v>
      </c>
      <c r="K6364" t="s">
        <v>78</v>
      </c>
    </row>
    <row r="6365" spans="1:11" ht="12.75" customHeight="1">
      <c r="A6365" s="31">
        <v>45474</v>
      </c>
      <c r="B6365" t="s">
        <v>13</v>
      </c>
      <c r="C6365" t="str">
        <f>+VLOOKUP(B6365,Basededatos!B$17:C$5988,2,0)</f>
        <v>LASA</v>
      </c>
      <c r="D6365" t="s">
        <v>76</v>
      </c>
      <c r="E6365" t="str">
        <f>+VLOOKUP(D6365,Basededatos!$D$2:$E$6097,2,0)</f>
        <v>RIONEGRO - JOSE M. CORDOVA</v>
      </c>
      <c r="F6365" t="s">
        <v>23</v>
      </c>
      <c r="G6365" t="s">
        <v>24</v>
      </c>
      <c r="H6365" t="s">
        <v>62</v>
      </c>
      <c r="I6365" s="29">
        <v>2</v>
      </c>
      <c r="J6365" t="s">
        <v>34</v>
      </c>
      <c r="K6365" t="s">
        <v>35</v>
      </c>
    </row>
    <row r="6366" spans="1:11" ht="12.75" customHeight="1">
      <c r="A6366" s="31">
        <v>45474</v>
      </c>
      <c r="B6366" t="s">
        <v>13</v>
      </c>
      <c r="C6366" t="str">
        <f>+VLOOKUP(B6366,Basededatos!B$17:C$5988,2,0)</f>
        <v>LASA</v>
      </c>
      <c r="D6366" t="s">
        <v>76</v>
      </c>
      <c r="E6366" t="str">
        <f>+VLOOKUP(D6366,Basededatos!$D$2:$E$6097,2,0)</f>
        <v>RIONEGRO - JOSE M. CORDOVA</v>
      </c>
      <c r="F6366" t="s">
        <v>36</v>
      </c>
      <c r="G6366" t="s">
        <v>347</v>
      </c>
      <c r="H6366" t="s">
        <v>29</v>
      </c>
      <c r="I6366" s="29">
        <v>62</v>
      </c>
      <c r="J6366" t="s">
        <v>34</v>
      </c>
      <c r="K6366" t="s">
        <v>35</v>
      </c>
    </row>
    <row r="6367" spans="1:11" ht="12.75" customHeight="1">
      <c r="A6367" s="31">
        <v>45474</v>
      </c>
      <c r="B6367" t="s">
        <v>13</v>
      </c>
      <c r="C6367" t="str">
        <f>+VLOOKUP(B6367,Basededatos!B$17:C$5988,2,0)</f>
        <v>LASA</v>
      </c>
      <c r="D6367" t="s">
        <v>76</v>
      </c>
      <c r="E6367" t="str">
        <f>+VLOOKUP(D6367,Basededatos!$D$2:$E$6097,2,0)</f>
        <v>RIONEGRO - JOSE M. CORDOVA</v>
      </c>
      <c r="F6367" t="s">
        <v>36</v>
      </c>
      <c r="G6367" t="s">
        <v>347</v>
      </c>
      <c r="H6367" t="s">
        <v>29</v>
      </c>
      <c r="I6367" s="29">
        <v>7</v>
      </c>
      <c r="J6367" t="s">
        <v>82</v>
      </c>
      <c r="K6367" t="s">
        <v>83</v>
      </c>
    </row>
    <row r="6368" spans="1:11" ht="12.75" customHeight="1">
      <c r="A6368" s="31">
        <v>45474</v>
      </c>
      <c r="B6368" t="s">
        <v>13</v>
      </c>
      <c r="C6368" t="str">
        <f>+VLOOKUP(B6368,Basededatos!B$17:C$5988,2,0)</f>
        <v>LASA</v>
      </c>
      <c r="D6368" t="s">
        <v>76</v>
      </c>
      <c r="E6368" t="str">
        <f>+VLOOKUP(D6368,Basededatos!$D$2:$E$6097,2,0)</f>
        <v>RIONEGRO - JOSE M. CORDOVA</v>
      </c>
      <c r="F6368" t="s">
        <v>36</v>
      </c>
      <c r="G6368" t="s">
        <v>347</v>
      </c>
      <c r="H6368" t="s">
        <v>20</v>
      </c>
      <c r="I6368" s="29">
        <v>48</v>
      </c>
      <c r="J6368" t="s">
        <v>160</v>
      </c>
      <c r="K6368" t="s">
        <v>161</v>
      </c>
    </row>
    <row r="6369" spans="1:11" ht="12.75" customHeight="1" thickBot="1">
      <c r="A6369" s="31">
        <v>45474</v>
      </c>
      <c r="B6369" t="s">
        <v>13</v>
      </c>
      <c r="C6369" t="str">
        <f>+VLOOKUP(B6369,Basededatos!B$17:C$5988,2,0)</f>
        <v>LASA</v>
      </c>
      <c r="D6369" t="s">
        <v>76</v>
      </c>
      <c r="E6369" t="str">
        <f>+VLOOKUP(D6369,Basededatos!$D$2:$E$6097,2,0)</f>
        <v>RIONEGRO - JOSE M. CORDOVA</v>
      </c>
      <c r="F6369" t="s">
        <v>27</v>
      </c>
      <c r="G6369" t="s">
        <v>28</v>
      </c>
      <c r="H6369" t="s">
        <v>45</v>
      </c>
      <c r="I6369" s="29">
        <v>16</v>
      </c>
      <c r="J6369" t="s">
        <v>34</v>
      </c>
      <c r="K6369" t="s">
        <v>35</v>
      </c>
    </row>
    <row r="6370" spans="1:11" ht="12.75" customHeight="1" thickBot="1">
      <c r="A6370" s="31">
        <v>45474</v>
      </c>
      <c r="B6370" t="s">
        <v>13</v>
      </c>
      <c r="C6370" t="str">
        <f>+VLOOKUP(B6370,Basededatos!B$17:C$5988,2,0)</f>
        <v>LASA</v>
      </c>
      <c r="D6370" t="s">
        <v>76</v>
      </c>
      <c r="E6370" t="str">
        <f>+VLOOKUP(D6370,Basededatos!$D$2:$E$6097,2,0)</f>
        <v>RIONEGRO - JOSE M. CORDOVA</v>
      </c>
      <c r="F6370" t="s">
        <v>27</v>
      </c>
      <c r="G6370" t="s">
        <v>28</v>
      </c>
      <c r="H6370" t="s">
        <v>29</v>
      </c>
      <c r="I6370" s="29">
        <v>1752</v>
      </c>
      <c r="J6370" t="s">
        <v>46</v>
      </c>
      <c r="K6370" s="1" t="s">
        <v>47</v>
      </c>
    </row>
    <row r="6371" spans="1:11" ht="12.75" customHeight="1" thickBot="1">
      <c r="A6371" s="31">
        <v>45474</v>
      </c>
      <c r="B6371" t="s">
        <v>13</v>
      </c>
      <c r="C6371" t="str">
        <f>+VLOOKUP(B6371,Basededatos!B$17:C$5988,2,0)</f>
        <v>LASA</v>
      </c>
      <c r="D6371" t="s">
        <v>76</v>
      </c>
      <c r="E6371" t="str">
        <f>+VLOOKUP(D6371,Basededatos!$D$2:$E$6097,2,0)</f>
        <v>RIONEGRO - JOSE M. CORDOVA</v>
      </c>
      <c r="F6371" t="s">
        <v>27</v>
      </c>
      <c r="G6371" t="s">
        <v>28</v>
      </c>
      <c r="H6371" t="s">
        <v>29</v>
      </c>
      <c r="I6371" s="29">
        <v>16</v>
      </c>
      <c r="J6371" t="s">
        <v>77</v>
      </c>
      <c r="K6371" t="s">
        <v>78</v>
      </c>
    </row>
    <row r="6372" spans="1:11" ht="12.75" customHeight="1" thickBot="1">
      <c r="A6372" s="31">
        <v>45474</v>
      </c>
      <c r="B6372" t="s">
        <v>13</v>
      </c>
      <c r="C6372" t="str">
        <f>+VLOOKUP(B6372,Basededatos!B$17:C$5988,2,0)</f>
        <v>LASA</v>
      </c>
      <c r="D6372" t="s">
        <v>76</v>
      </c>
      <c r="E6372" t="str">
        <f>+VLOOKUP(D6372,Basededatos!$D$2:$E$6097,2,0)</f>
        <v>RIONEGRO - JOSE M. CORDOVA</v>
      </c>
      <c r="F6372" t="s">
        <v>27</v>
      </c>
      <c r="G6372" t="s">
        <v>28</v>
      </c>
      <c r="H6372" t="s">
        <v>20</v>
      </c>
      <c r="I6372" s="29">
        <v>181</v>
      </c>
      <c r="J6372" t="s">
        <v>25</v>
      </c>
      <c r="K6372" s="1" t="s">
        <v>26</v>
      </c>
    </row>
    <row r="6373" spans="1:11" ht="12.75" customHeight="1">
      <c r="A6373" s="31">
        <v>45474</v>
      </c>
      <c r="B6373" t="s">
        <v>13</v>
      </c>
      <c r="C6373" t="str">
        <f>+VLOOKUP(B6373,Basededatos!B$17:C$5988,2,0)</f>
        <v>LASA</v>
      </c>
      <c r="D6373" t="s">
        <v>76</v>
      </c>
      <c r="E6373" t="str">
        <f>+VLOOKUP(D6373,Basededatos!$D$2:$E$6097,2,0)</f>
        <v>RIONEGRO - JOSE M. CORDOVA</v>
      </c>
      <c r="F6373" t="s">
        <v>38</v>
      </c>
      <c r="G6373" t="s">
        <v>39</v>
      </c>
      <c r="H6373" t="s">
        <v>29</v>
      </c>
      <c r="I6373" s="29">
        <v>48</v>
      </c>
      <c r="J6373" t="s">
        <v>50</v>
      </c>
      <c r="K6373" t="s">
        <v>51</v>
      </c>
    </row>
    <row r="6374" spans="1:11" ht="12.75" customHeight="1">
      <c r="A6374" s="31">
        <v>45474</v>
      </c>
      <c r="B6374" t="s">
        <v>13</v>
      </c>
      <c r="C6374" t="str">
        <f>+VLOOKUP(B6374,Basededatos!B$17:C$5988,2,0)</f>
        <v>LASA</v>
      </c>
      <c r="D6374" t="s">
        <v>76</v>
      </c>
      <c r="E6374" t="str">
        <f>+VLOOKUP(D6374,Basededatos!$D$2:$E$6097,2,0)</f>
        <v>RIONEGRO - JOSE M. CORDOVA</v>
      </c>
      <c r="F6374" t="s">
        <v>38</v>
      </c>
      <c r="G6374" t="s">
        <v>39</v>
      </c>
      <c r="H6374" t="s">
        <v>20</v>
      </c>
      <c r="I6374" s="29">
        <v>1</v>
      </c>
      <c r="J6374" t="s">
        <v>68</v>
      </c>
      <c r="K6374" t="s">
        <v>69</v>
      </c>
    </row>
    <row r="6375" spans="1:11" ht="12.75" customHeight="1" thickBot="1">
      <c r="A6375" s="31">
        <v>45474</v>
      </c>
      <c r="B6375" t="s">
        <v>13</v>
      </c>
      <c r="C6375" t="str">
        <f>+VLOOKUP(B6375,Basededatos!B$17:C$5988,2,0)</f>
        <v>LASA</v>
      </c>
      <c r="D6375" t="s">
        <v>76</v>
      </c>
      <c r="E6375" t="str">
        <f>+VLOOKUP(D6375,Basededatos!$D$2:$E$6097,2,0)</f>
        <v>RIONEGRO - JOSE M. CORDOVA</v>
      </c>
      <c r="F6375" t="s">
        <v>40</v>
      </c>
      <c r="G6375" t="s">
        <v>41</v>
      </c>
      <c r="H6375" t="s">
        <v>45</v>
      </c>
      <c r="I6375" s="29">
        <v>34</v>
      </c>
      <c r="J6375" t="s">
        <v>34</v>
      </c>
      <c r="K6375" t="s">
        <v>35</v>
      </c>
    </row>
    <row r="6376" spans="1:11" ht="12.75" customHeight="1" thickBot="1">
      <c r="A6376" s="31">
        <v>45474</v>
      </c>
      <c r="B6376" t="s">
        <v>13</v>
      </c>
      <c r="C6376" t="str">
        <f>+VLOOKUP(B6376,Basededatos!B$17:C$5988,2,0)</f>
        <v>LASA</v>
      </c>
      <c r="D6376" t="s">
        <v>76</v>
      </c>
      <c r="E6376" t="str">
        <f>+VLOOKUP(D6376,Basededatos!$D$2:$E$6097,2,0)</f>
        <v>RIONEGRO - JOSE M. CORDOVA</v>
      </c>
      <c r="F6376" t="s">
        <v>40</v>
      </c>
      <c r="G6376" t="s">
        <v>41</v>
      </c>
      <c r="H6376" t="s">
        <v>29</v>
      </c>
      <c r="I6376" s="29">
        <v>3643</v>
      </c>
      <c r="J6376" t="s">
        <v>46</v>
      </c>
      <c r="K6376" s="1" t="s">
        <v>47</v>
      </c>
    </row>
    <row r="6377" spans="1:11" ht="12.75" customHeight="1" thickBot="1">
      <c r="A6377" s="31">
        <v>45474</v>
      </c>
      <c r="B6377" t="s">
        <v>13</v>
      </c>
      <c r="C6377" t="str">
        <f>+VLOOKUP(B6377,Basededatos!B$17:C$5988,2,0)</f>
        <v>LASA</v>
      </c>
      <c r="D6377" t="s">
        <v>76</v>
      </c>
      <c r="E6377" t="str">
        <f>+VLOOKUP(D6377,Basededatos!$D$2:$E$6097,2,0)</f>
        <v>RIONEGRO - JOSE M. CORDOVA</v>
      </c>
      <c r="F6377" t="s">
        <v>40</v>
      </c>
      <c r="G6377" t="s">
        <v>41</v>
      </c>
      <c r="H6377" t="s">
        <v>29</v>
      </c>
      <c r="I6377" s="29">
        <v>140</v>
      </c>
      <c r="J6377" t="s">
        <v>34</v>
      </c>
      <c r="K6377" t="s">
        <v>35</v>
      </c>
    </row>
    <row r="6378" spans="1:11" ht="12.75" customHeight="1" thickBot="1">
      <c r="A6378" s="31">
        <v>45474</v>
      </c>
      <c r="B6378" t="s">
        <v>13</v>
      </c>
      <c r="C6378" t="str">
        <f>+VLOOKUP(B6378,Basededatos!B$17:C$5988,2,0)</f>
        <v>LASA</v>
      </c>
      <c r="D6378" t="s">
        <v>76</v>
      </c>
      <c r="E6378" t="str">
        <f>+VLOOKUP(D6378,Basededatos!$D$2:$E$6097,2,0)</f>
        <v>RIONEGRO - JOSE M. CORDOVA</v>
      </c>
      <c r="F6378" t="s">
        <v>40</v>
      </c>
      <c r="G6378" t="s">
        <v>41</v>
      </c>
      <c r="H6378" t="s">
        <v>20</v>
      </c>
      <c r="I6378" s="29">
        <v>476</v>
      </c>
      <c r="J6378" t="s">
        <v>25</v>
      </c>
      <c r="K6378" s="1" t="s">
        <v>26</v>
      </c>
    </row>
    <row r="6379" spans="1:11" ht="12.75" customHeight="1" thickBot="1">
      <c r="A6379" s="31">
        <v>45474</v>
      </c>
      <c r="B6379" t="s">
        <v>13</v>
      </c>
      <c r="C6379" t="str">
        <f>+VLOOKUP(B6379,Basededatos!B$17:C$5988,2,0)</f>
        <v>LASA</v>
      </c>
      <c r="D6379" t="s">
        <v>76</v>
      </c>
      <c r="E6379" t="str">
        <f>+VLOOKUP(D6379,Basededatos!$D$2:$E$6097,2,0)</f>
        <v>RIONEGRO - JOSE M. CORDOVA</v>
      </c>
      <c r="F6379" t="s">
        <v>6</v>
      </c>
      <c r="G6379" s="1" t="s">
        <v>283</v>
      </c>
      <c r="H6379" t="s">
        <v>45</v>
      </c>
      <c r="I6379" s="29">
        <v>695</v>
      </c>
      <c r="J6379" t="s">
        <v>46</v>
      </c>
      <c r="K6379" s="1" t="s">
        <v>47</v>
      </c>
    </row>
    <row r="6380" spans="1:11" ht="12.75" customHeight="1" thickBot="1">
      <c r="A6380" s="31">
        <v>45474</v>
      </c>
      <c r="B6380" t="s">
        <v>13</v>
      </c>
      <c r="C6380" t="str">
        <f>+VLOOKUP(B6380,Basededatos!B$17:C$5988,2,0)</f>
        <v>LASA</v>
      </c>
      <c r="D6380" t="s">
        <v>76</v>
      </c>
      <c r="E6380" t="str">
        <f>+VLOOKUP(D6380,Basededatos!$D$2:$E$6097,2,0)</f>
        <v>RIONEGRO - JOSE M. CORDOVA</v>
      </c>
      <c r="F6380" t="s">
        <v>6</v>
      </c>
      <c r="G6380" s="1" t="s">
        <v>283</v>
      </c>
      <c r="H6380" t="s">
        <v>29</v>
      </c>
      <c r="I6380" s="29">
        <v>121</v>
      </c>
      <c r="J6380" t="s">
        <v>109</v>
      </c>
      <c r="K6380" t="s">
        <v>110</v>
      </c>
    </row>
    <row r="6381" spans="1:11" ht="12.75" customHeight="1" thickBot="1">
      <c r="A6381" s="31">
        <v>45474</v>
      </c>
      <c r="B6381" t="s">
        <v>13</v>
      </c>
      <c r="C6381" t="str">
        <f>+VLOOKUP(B6381,Basededatos!B$17:C$5988,2,0)</f>
        <v>LASA</v>
      </c>
      <c r="D6381" t="s">
        <v>76</v>
      </c>
      <c r="E6381" t="str">
        <f>+VLOOKUP(D6381,Basededatos!$D$2:$E$6097,2,0)</f>
        <v>RIONEGRO - JOSE M. CORDOVA</v>
      </c>
      <c r="F6381" t="s">
        <v>6</v>
      </c>
      <c r="G6381" s="1" t="s">
        <v>283</v>
      </c>
      <c r="H6381" t="s">
        <v>29</v>
      </c>
      <c r="I6381" s="29">
        <v>351</v>
      </c>
      <c r="J6381" t="s">
        <v>34</v>
      </c>
      <c r="K6381" t="s">
        <v>35</v>
      </c>
    </row>
    <row r="6382" spans="1:11" ht="12.75" customHeight="1" thickBot="1">
      <c r="A6382" s="31">
        <v>45474</v>
      </c>
      <c r="B6382" t="s">
        <v>13</v>
      </c>
      <c r="C6382" t="str">
        <f>+VLOOKUP(B6382,Basededatos!B$17:C$5988,2,0)</f>
        <v>LASA</v>
      </c>
      <c r="D6382" t="s">
        <v>76</v>
      </c>
      <c r="E6382" t="str">
        <f>+VLOOKUP(D6382,Basededatos!$D$2:$E$6097,2,0)</f>
        <v>RIONEGRO - JOSE M. CORDOVA</v>
      </c>
      <c r="F6382" t="s">
        <v>6</v>
      </c>
      <c r="G6382" s="1" t="s">
        <v>283</v>
      </c>
      <c r="H6382" t="s">
        <v>29</v>
      </c>
      <c r="I6382" s="29">
        <v>32</v>
      </c>
      <c r="J6382" t="s">
        <v>144</v>
      </c>
      <c r="K6382" t="s">
        <v>145</v>
      </c>
    </row>
    <row r="6383" spans="1:11" ht="12.75" customHeight="1" thickBot="1">
      <c r="A6383" s="31">
        <v>45474</v>
      </c>
      <c r="B6383" t="s">
        <v>13</v>
      </c>
      <c r="C6383" t="str">
        <f>+VLOOKUP(B6383,Basededatos!B$17:C$5988,2,0)</f>
        <v>LASA</v>
      </c>
      <c r="D6383" t="s">
        <v>76</v>
      </c>
      <c r="E6383" t="str">
        <f>+VLOOKUP(D6383,Basededatos!$D$2:$E$6097,2,0)</f>
        <v>RIONEGRO - JOSE M. CORDOVA</v>
      </c>
      <c r="F6383" t="s">
        <v>6</v>
      </c>
      <c r="G6383" s="1" t="s">
        <v>283</v>
      </c>
      <c r="H6383" t="s">
        <v>62</v>
      </c>
      <c r="I6383" s="29">
        <v>8</v>
      </c>
      <c r="J6383" t="s">
        <v>34</v>
      </c>
      <c r="K6383" t="s">
        <v>35</v>
      </c>
    </row>
    <row r="6384" spans="1:11" ht="12.75" customHeight="1" thickBot="1">
      <c r="A6384" s="31">
        <v>45474</v>
      </c>
      <c r="B6384" t="s">
        <v>13</v>
      </c>
      <c r="C6384" t="str">
        <f>+VLOOKUP(B6384,Basededatos!B$17:C$5988,2,0)</f>
        <v>LASA</v>
      </c>
      <c r="D6384" t="s">
        <v>76</v>
      </c>
      <c r="E6384" t="str">
        <f>+VLOOKUP(D6384,Basededatos!$D$2:$E$6097,2,0)</f>
        <v>RIONEGRO - JOSE M. CORDOVA</v>
      </c>
      <c r="F6384" t="s">
        <v>6</v>
      </c>
      <c r="G6384" s="1" t="s">
        <v>283</v>
      </c>
      <c r="H6384" t="s">
        <v>55</v>
      </c>
      <c r="I6384" s="29">
        <v>66</v>
      </c>
      <c r="J6384" t="s">
        <v>46</v>
      </c>
      <c r="K6384" s="1" t="s">
        <v>47</v>
      </c>
    </row>
    <row r="6385" spans="1:11" ht="12.75" customHeight="1" thickBot="1">
      <c r="A6385" s="31">
        <v>45474</v>
      </c>
      <c r="B6385" t="s">
        <v>13</v>
      </c>
      <c r="C6385" t="str">
        <f>+VLOOKUP(B6385,Basededatos!B$17:C$5988,2,0)</f>
        <v>LASA</v>
      </c>
      <c r="D6385" t="s">
        <v>76</v>
      </c>
      <c r="E6385" t="str">
        <f>+VLOOKUP(D6385,Basededatos!$D$2:$E$6097,2,0)</f>
        <v>RIONEGRO - JOSE M. CORDOVA</v>
      </c>
      <c r="F6385" t="s">
        <v>65</v>
      </c>
      <c r="G6385" t="s">
        <v>66</v>
      </c>
      <c r="H6385" t="s">
        <v>29</v>
      </c>
      <c r="I6385" s="29">
        <v>47</v>
      </c>
      <c r="J6385" t="s">
        <v>46</v>
      </c>
      <c r="K6385" s="1" t="s">
        <v>47</v>
      </c>
    </row>
    <row r="6386" spans="1:11" ht="12.75" customHeight="1" thickBot="1">
      <c r="A6386" s="31">
        <v>45474</v>
      </c>
      <c r="B6386" t="s">
        <v>13</v>
      </c>
      <c r="C6386" t="str">
        <f>+VLOOKUP(B6386,Basededatos!B$17:C$5988,2,0)</f>
        <v>LASA</v>
      </c>
      <c r="D6386" t="s">
        <v>84</v>
      </c>
      <c r="E6386" t="str">
        <f>+VLOOKUP(D6386,Basededatos!$D$2:$E$6097,2,0)</f>
        <v>MONTERIA - LOS GARZONES</v>
      </c>
      <c r="F6386" t="s">
        <v>32</v>
      </c>
      <c r="G6386" t="s">
        <v>33</v>
      </c>
      <c r="H6386" t="s">
        <v>45</v>
      </c>
      <c r="I6386" s="29">
        <v>45</v>
      </c>
      <c r="J6386" t="s">
        <v>46</v>
      </c>
      <c r="K6386" s="1" t="s">
        <v>47</v>
      </c>
    </row>
    <row r="6387" spans="1:11" ht="12.75" customHeight="1" thickBot="1">
      <c r="A6387" s="31">
        <v>45474</v>
      </c>
      <c r="B6387" t="s">
        <v>13</v>
      </c>
      <c r="C6387" t="str">
        <f>+VLOOKUP(B6387,Basededatos!B$17:C$5988,2,0)</f>
        <v>LASA</v>
      </c>
      <c r="D6387" t="s">
        <v>84</v>
      </c>
      <c r="E6387" t="str">
        <f>+VLOOKUP(D6387,Basededatos!$D$2:$E$6097,2,0)</f>
        <v>MONTERIA - LOS GARZONES</v>
      </c>
      <c r="F6387" t="s">
        <v>32</v>
      </c>
      <c r="G6387" t="s">
        <v>33</v>
      </c>
      <c r="H6387" t="s">
        <v>29</v>
      </c>
      <c r="I6387" s="29">
        <v>196</v>
      </c>
      <c r="J6387" t="s">
        <v>46</v>
      </c>
      <c r="K6387" s="1" t="s">
        <v>47</v>
      </c>
    </row>
    <row r="6388" spans="1:11" ht="12.75" customHeight="1" thickBot="1">
      <c r="A6388" s="31">
        <v>45474</v>
      </c>
      <c r="B6388" t="s">
        <v>13</v>
      </c>
      <c r="C6388" t="str">
        <f>+VLOOKUP(B6388,Basededatos!B$17:C$5988,2,0)</f>
        <v>LASA</v>
      </c>
      <c r="D6388" t="s">
        <v>84</v>
      </c>
      <c r="E6388" t="str">
        <f>+VLOOKUP(D6388,Basededatos!$D$2:$E$6097,2,0)</f>
        <v>MONTERIA - LOS GARZONES</v>
      </c>
      <c r="F6388" t="s">
        <v>32</v>
      </c>
      <c r="G6388" t="s">
        <v>33</v>
      </c>
      <c r="H6388" t="s">
        <v>29</v>
      </c>
      <c r="I6388" s="29">
        <v>124</v>
      </c>
      <c r="J6388" t="s">
        <v>246</v>
      </c>
      <c r="K6388" s="1" t="s">
        <v>488</v>
      </c>
    </row>
    <row r="6389" spans="1:11" ht="12.75" customHeight="1" thickBot="1">
      <c r="A6389" s="31">
        <v>45474</v>
      </c>
      <c r="B6389" t="s">
        <v>13</v>
      </c>
      <c r="C6389" t="str">
        <f>+VLOOKUP(B6389,Basededatos!B$17:C$5988,2,0)</f>
        <v>LASA</v>
      </c>
      <c r="D6389" t="s">
        <v>88</v>
      </c>
      <c r="E6389" t="str">
        <f>+VLOOKUP(D6389,Basededatos!$D$2:$E$6097,2,0)</f>
        <v>ALMIRANTE PADILLA</v>
      </c>
      <c r="F6389" t="s">
        <v>32</v>
      </c>
      <c r="G6389" t="s">
        <v>33</v>
      </c>
      <c r="H6389" t="s">
        <v>29</v>
      </c>
      <c r="I6389" s="29">
        <v>128</v>
      </c>
      <c r="J6389" t="s">
        <v>46</v>
      </c>
      <c r="K6389" s="1" t="s">
        <v>47</v>
      </c>
    </row>
    <row r="6390" spans="1:11" ht="12.75" customHeight="1" thickBot="1">
      <c r="A6390" s="31">
        <v>45474</v>
      </c>
      <c r="B6390" t="s">
        <v>13</v>
      </c>
      <c r="C6390" t="str">
        <f>+VLOOKUP(B6390,Basededatos!B$17:C$5988,2,0)</f>
        <v>LASA</v>
      </c>
      <c r="D6390" t="s">
        <v>88</v>
      </c>
      <c r="E6390" t="str">
        <f>+VLOOKUP(D6390,Basededatos!$D$2:$E$6097,2,0)</f>
        <v>ALMIRANTE PADILLA</v>
      </c>
      <c r="F6390" t="s">
        <v>40</v>
      </c>
      <c r="G6390" t="s">
        <v>41</v>
      </c>
      <c r="H6390" t="s">
        <v>29</v>
      </c>
      <c r="I6390" s="29">
        <v>412</v>
      </c>
      <c r="J6390" t="s">
        <v>46</v>
      </c>
      <c r="K6390" s="1" t="s">
        <v>47</v>
      </c>
    </row>
    <row r="6391" spans="1:11" ht="12.75" customHeight="1" thickBot="1">
      <c r="A6391" s="31">
        <v>45474</v>
      </c>
      <c r="B6391" t="s">
        <v>13</v>
      </c>
      <c r="C6391" t="str">
        <f>+VLOOKUP(B6391,Basededatos!B$17:C$5988,2,0)</f>
        <v>LASA</v>
      </c>
      <c r="D6391" t="s">
        <v>88</v>
      </c>
      <c r="E6391" t="str">
        <f>+VLOOKUP(D6391,Basededatos!$D$2:$E$6097,2,0)</f>
        <v>ALMIRANTE PADILLA</v>
      </c>
      <c r="F6391" t="s">
        <v>40</v>
      </c>
      <c r="G6391" t="s">
        <v>41</v>
      </c>
      <c r="H6391" t="s">
        <v>29</v>
      </c>
      <c r="I6391" s="29">
        <v>103</v>
      </c>
      <c r="J6391" t="s">
        <v>246</v>
      </c>
      <c r="K6391" s="1" t="s">
        <v>488</v>
      </c>
    </row>
    <row r="6392" spans="1:11" ht="12.75" customHeight="1" thickBot="1">
      <c r="A6392" s="31">
        <v>45474</v>
      </c>
      <c r="B6392" t="s">
        <v>13</v>
      </c>
      <c r="C6392" t="str">
        <f>+VLOOKUP(B6392,Basededatos!B$17:C$5988,2,0)</f>
        <v>LASA</v>
      </c>
      <c r="D6392" t="s">
        <v>89</v>
      </c>
      <c r="E6392" t="str">
        <f>+VLOOKUP(D6392,Basededatos!$D$2:$E$6097,2,0)</f>
        <v>SIMON BOLIVAR</v>
      </c>
      <c r="F6392" t="s">
        <v>32</v>
      </c>
      <c r="G6392" t="s">
        <v>33</v>
      </c>
      <c r="H6392" t="s">
        <v>20</v>
      </c>
      <c r="I6392" s="29">
        <v>13</v>
      </c>
      <c r="J6392" t="s">
        <v>25</v>
      </c>
      <c r="K6392" s="1" t="s">
        <v>26</v>
      </c>
    </row>
    <row r="6393" spans="1:11" ht="12.75" customHeight="1" thickBot="1">
      <c r="A6393" s="31">
        <v>45474</v>
      </c>
      <c r="B6393" t="s">
        <v>13</v>
      </c>
      <c r="C6393" t="str">
        <f>+VLOOKUP(B6393,Basededatos!B$17:C$5988,2,0)</f>
        <v>LASA</v>
      </c>
      <c r="D6393" t="s">
        <v>84</v>
      </c>
      <c r="E6393" t="str">
        <f>+VLOOKUP(D6393,Basededatos!$D$2:$E$6097,2,0)</f>
        <v>MONTERIA - LOS GARZONES</v>
      </c>
      <c r="F6393" t="s">
        <v>6</v>
      </c>
      <c r="G6393" s="1" t="s">
        <v>283</v>
      </c>
      <c r="H6393" t="s">
        <v>29</v>
      </c>
      <c r="I6393" s="29">
        <v>623</v>
      </c>
      <c r="J6393" t="s">
        <v>246</v>
      </c>
      <c r="K6393" s="1" t="s">
        <v>488</v>
      </c>
    </row>
    <row r="6394" spans="1:11" ht="12.75" customHeight="1" thickBot="1">
      <c r="A6394" s="31">
        <v>45474</v>
      </c>
      <c r="B6394" t="s">
        <v>13</v>
      </c>
      <c r="C6394" t="str">
        <f>+VLOOKUP(B6394,Basededatos!B$17:C$5988,2,0)</f>
        <v>LASA</v>
      </c>
      <c r="D6394" t="s">
        <v>84</v>
      </c>
      <c r="E6394" t="str">
        <f>+VLOOKUP(D6394,Basededatos!$D$2:$E$6097,2,0)</f>
        <v>MONTERIA - LOS GARZONES</v>
      </c>
      <c r="F6394" t="s">
        <v>18</v>
      </c>
      <c r="G6394" t="s">
        <v>19</v>
      </c>
      <c r="H6394" t="s">
        <v>45</v>
      </c>
      <c r="I6394" s="29">
        <v>45</v>
      </c>
      <c r="J6394" t="s">
        <v>46</v>
      </c>
      <c r="K6394" s="1" t="s">
        <v>47</v>
      </c>
    </row>
    <row r="6395" spans="1:11" ht="12.75" customHeight="1" thickBot="1">
      <c r="A6395" s="31">
        <v>45474</v>
      </c>
      <c r="B6395" t="s">
        <v>13</v>
      </c>
      <c r="C6395" t="str">
        <f>+VLOOKUP(B6395,Basededatos!B$17:C$5988,2,0)</f>
        <v>LASA</v>
      </c>
      <c r="D6395" t="s">
        <v>85</v>
      </c>
      <c r="E6395" t="str">
        <f>+VLOOKUP(D6395,Basededatos!$D$2:$E$6097,2,0)</f>
        <v>NEIVA - BENITO SALAS</v>
      </c>
      <c r="F6395" t="s">
        <v>59</v>
      </c>
      <c r="G6395" t="s">
        <v>60</v>
      </c>
      <c r="H6395" t="s">
        <v>29</v>
      </c>
      <c r="I6395" s="29">
        <v>14</v>
      </c>
      <c r="J6395" t="s">
        <v>246</v>
      </c>
      <c r="K6395" s="1" t="s">
        <v>488</v>
      </c>
    </row>
    <row r="6396" spans="1:11" ht="12.75" customHeight="1" thickBot="1">
      <c r="A6396" s="31">
        <v>45474</v>
      </c>
      <c r="B6396" t="s">
        <v>13</v>
      </c>
      <c r="C6396" t="str">
        <f>+VLOOKUP(B6396,Basededatos!B$17:C$5988,2,0)</f>
        <v>LASA</v>
      </c>
      <c r="D6396" t="s">
        <v>86</v>
      </c>
      <c r="E6396" t="str">
        <f>+VLOOKUP(D6396,Basededatos!$D$2:$E$6097,2,0)</f>
        <v>PEREIRA - MATECAÑA</v>
      </c>
      <c r="F6396" t="s">
        <v>32</v>
      </c>
      <c r="G6396" t="s">
        <v>33</v>
      </c>
      <c r="H6396" t="s">
        <v>20</v>
      </c>
      <c r="I6396" s="29">
        <v>18</v>
      </c>
      <c r="J6396" t="s">
        <v>16</v>
      </c>
      <c r="K6396" t="s">
        <v>17</v>
      </c>
    </row>
    <row r="6397" spans="1:11" ht="12.75" customHeight="1" thickBot="1">
      <c r="A6397" s="31">
        <v>45474</v>
      </c>
      <c r="B6397" t="s">
        <v>13</v>
      </c>
      <c r="C6397" t="str">
        <f>+VLOOKUP(B6397,Basededatos!B$17:C$5988,2,0)</f>
        <v>LASA</v>
      </c>
      <c r="D6397" t="s">
        <v>86</v>
      </c>
      <c r="E6397" t="str">
        <f>+VLOOKUP(D6397,Basededatos!$D$2:$E$6097,2,0)</f>
        <v>PEREIRA - MATECAÑA</v>
      </c>
      <c r="F6397" t="s">
        <v>6</v>
      </c>
      <c r="G6397" s="1" t="s">
        <v>283</v>
      </c>
      <c r="H6397" t="s">
        <v>29</v>
      </c>
      <c r="I6397" s="29">
        <v>771</v>
      </c>
      <c r="J6397" t="s">
        <v>246</v>
      </c>
      <c r="K6397" s="1" t="s">
        <v>488</v>
      </c>
    </row>
    <row r="6398" spans="1:11" ht="12.75" customHeight="1" thickBot="1">
      <c r="A6398" s="31">
        <v>45474</v>
      </c>
      <c r="B6398" t="s">
        <v>13</v>
      </c>
      <c r="C6398" t="str">
        <f>+VLOOKUP(B6398,Basededatos!B$17:C$5988,2,0)</f>
        <v>LASA</v>
      </c>
      <c r="D6398" t="s">
        <v>86</v>
      </c>
      <c r="E6398" t="str">
        <f>+VLOOKUP(D6398,Basededatos!$D$2:$E$6097,2,0)</f>
        <v>PEREIRA - MATECAÑA</v>
      </c>
      <c r="F6398" t="s">
        <v>6</v>
      </c>
      <c r="G6398" s="1" t="s">
        <v>283</v>
      </c>
      <c r="H6398" t="s">
        <v>20</v>
      </c>
      <c r="I6398" s="29">
        <v>77</v>
      </c>
      <c r="J6398" t="s">
        <v>16</v>
      </c>
      <c r="K6398" t="s">
        <v>17</v>
      </c>
    </row>
    <row r="6399" spans="1:11" ht="12.75" customHeight="1" thickBot="1">
      <c r="A6399" s="31">
        <v>45474</v>
      </c>
      <c r="B6399" t="s">
        <v>13</v>
      </c>
      <c r="C6399" t="str">
        <f>+VLOOKUP(B6399,Basededatos!B$17:C$5988,2,0)</f>
        <v>LASA</v>
      </c>
      <c r="D6399" t="s">
        <v>86</v>
      </c>
      <c r="E6399" t="str">
        <f>+VLOOKUP(D6399,Basededatos!$D$2:$E$6097,2,0)</f>
        <v>PEREIRA - MATECAÑA</v>
      </c>
      <c r="F6399" t="s">
        <v>18</v>
      </c>
      <c r="G6399" t="s">
        <v>19</v>
      </c>
      <c r="H6399" t="s">
        <v>20</v>
      </c>
      <c r="I6399" s="29">
        <v>48</v>
      </c>
      <c r="J6399" t="s">
        <v>25</v>
      </c>
      <c r="K6399" s="1" t="s">
        <v>26</v>
      </c>
    </row>
    <row r="6400" spans="1:11" ht="12.75" customHeight="1" thickBot="1">
      <c r="A6400" s="31">
        <v>45474</v>
      </c>
      <c r="B6400" t="s">
        <v>13</v>
      </c>
      <c r="C6400" t="str">
        <f>+VLOOKUP(B6400,Basededatos!B$17:C$5988,2,0)</f>
        <v>LASA</v>
      </c>
      <c r="D6400" t="s">
        <v>86</v>
      </c>
      <c r="E6400" t="str">
        <f>+VLOOKUP(D6400,Basededatos!$D$2:$E$6097,2,0)</f>
        <v>PEREIRA - MATECAÑA</v>
      </c>
      <c r="F6400" t="s">
        <v>36</v>
      </c>
      <c r="G6400" t="s">
        <v>347</v>
      </c>
      <c r="H6400" t="s">
        <v>29</v>
      </c>
      <c r="I6400" s="29">
        <v>98</v>
      </c>
      <c r="J6400" t="s">
        <v>46</v>
      </c>
      <c r="K6400" s="1" t="s">
        <v>47</v>
      </c>
    </row>
    <row r="6401" spans="1:11" ht="12.75" customHeight="1" thickBot="1">
      <c r="A6401" s="31">
        <v>45474</v>
      </c>
      <c r="B6401" t="s">
        <v>13</v>
      </c>
      <c r="C6401" t="str">
        <f>+VLOOKUP(B6401,Basededatos!B$17:C$5988,2,0)</f>
        <v>LASA</v>
      </c>
      <c r="D6401" t="s">
        <v>86</v>
      </c>
      <c r="E6401" t="str">
        <f>+VLOOKUP(D6401,Basededatos!$D$2:$E$6097,2,0)</f>
        <v>PEREIRA - MATECAÑA</v>
      </c>
      <c r="F6401" t="s">
        <v>40</v>
      </c>
      <c r="G6401" t="s">
        <v>41</v>
      </c>
      <c r="H6401" t="s">
        <v>29</v>
      </c>
      <c r="I6401" s="29">
        <v>845</v>
      </c>
      <c r="J6401" t="s">
        <v>46</v>
      </c>
      <c r="K6401" s="1" t="s">
        <v>47</v>
      </c>
    </row>
    <row r="6402" spans="1:11" ht="12.75" customHeight="1" thickBot="1">
      <c r="A6402" s="31">
        <v>45474</v>
      </c>
      <c r="B6402" t="s">
        <v>13</v>
      </c>
      <c r="C6402" t="str">
        <f>+VLOOKUP(B6402,Basededatos!B$17:C$5988,2,0)</f>
        <v>LASA</v>
      </c>
      <c r="D6402" t="s">
        <v>86</v>
      </c>
      <c r="E6402" t="str">
        <f>+VLOOKUP(D6402,Basededatos!$D$2:$E$6097,2,0)</f>
        <v>PEREIRA - MATECAÑA</v>
      </c>
      <c r="F6402" t="s">
        <v>40</v>
      </c>
      <c r="G6402" t="s">
        <v>41</v>
      </c>
      <c r="H6402" t="s">
        <v>29</v>
      </c>
      <c r="I6402" s="29">
        <v>146</v>
      </c>
      <c r="J6402" t="s">
        <v>50</v>
      </c>
      <c r="K6402" t="s">
        <v>51</v>
      </c>
    </row>
    <row r="6403" spans="1:11" ht="12.75" customHeight="1" thickBot="1">
      <c r="A6403" s="31">
        <v>45474</v>
      </c>
      <c r="B6403" t="s">
        <v>13</v>
      </c>
      <c r="C6403" t="str">
        <f>+VLOOKUP(B6403,Basededatos!B$17:C$5988,2,0)</f>
        <v>LASA</v>
      </c>
      <c r="D6403" t="s">
        <v>86</v>
      </c>
      <c r="E6403" t="str">
        <f>+VLOOKUP(D6403,Basededatos!$D$2:$E$6097,2,0)</f>
        <v>PEREIRA - MATECAÑA</v>
      </c>
      <c r="F6403" t="s">
        <v>40</v>
      </c>
      <c r="G6403" t="s">
        <v>41</v>
      </c>
      <c r="H6403" t="s">
        <v>29</v>
      </c>
      <c r="I6403" s="29">
        <v>262</v>
      </c>
      <c r="J6403" t="s">
        <v>246</v>
      </c>
      <c r="K6403" s="1" t="s">
        <v>488</v>
      </c>
    </row>
    <row r="6404" spans="1:11" ht="12.75" customHeight="1" thickBot="1">
      <c r="A6404" s="31">
        <v>45474</v>
      </c>
      <c r="B6404" t="s">
        <v>13</v>
      </c>
      <c r="C6404" t="str">
        <f>+VLOOKUP(B6404,Basededatos!B$17:C$5988,2,0)</f>
        <v>LASA</v>
      </c>
      <c r="D6404" t="s">
        <v>87</v>
      </c>
      <c r="E6404" t="str">
        <f>+VLOOKUP(D6404,Basededatos!$D$2:$E$6097,2,0)</f>
        <v>PASTO - ANTONIO NARIQO</v>
      </c>
      <c r="F6404" t="s">
        <v>18</v>
      </c>
      <c r="G6404" t="s">
        <v>19</v>
      </c>
      <c r="H6404" t="s">
        <v>29</v>
      </c>
      <c r="I6404" s="29">
        <v>125</v>
      </c>
      <c r="J6404" t="s">
        <v>46</v>
      </c>
      <c r="K6404" s="1" t="s">
        <v>47</v>
      </c>
    </row>
    <row r="6405" spans="1:11" ht="12.75" customHeight="1">
      <c r="A6405" s="31">
        <v>45474</v>
      </c>
      <c r="B6405" t="s">
        <v>13</v>
      </c>
      <c r="C6405" t="str">
        <f>+VLOOKUP(B6405,Basededatos!B$17:C$5988,2,0)</f>
        <v>LASA</v>
      </c>
      <c r="D6405" t="s">
        <v>89</v>
      </c>
      <c r="E6405" t="str">
        <f>+VLOOKUP(D6405,Basededatos!$D$2:$E$6097,2,0)</f>
        <v>SIMON BOLIVAR</v>
      </c>
      <c r="F6405" t="s">
        <v>18</v>
      </c>
      <c r="G6405" t="s">
        <v>19</v>
      </c>
      <c r="H6405" t="s">
        <v>29</v>
      </c>
      <c r="I6405" s="29">
        <v>250</v>
      </c>
      <c r="J6405" t="s">
        <v>50</v>
      </c>
      <c r="K6405" t="s">
        <v>51</v>
      </c>
    </row>
    <row r="6406" spans="1:11" ht="12.75" customHeight="1" thickBot="1">
      <c r="A6406" s="31">
        <v>45474</v>
      </c>
      <c r="B6406" t="s">
        <v>13</v>
      </c>
      <c r="C6406" t="str">
        <f>+VLOOKUP(B6406,Basededatos!B$17:C$5988,2,0)</f>
        <v>LASA</v>
      </c>
      <c r="D6406" t="s">
        <v>89</v>
      </c>
      <c r="E6406" t="str">
        <f>+VLOOKUP(D6406,Basededatos!$D$2:$E$6097,2,0)</f>
        <v>SIMON BOLIVAR</v>
      </c>
      <c r="F6406" t="s">
        <v>18</v>
      </c>
      <c r="G6406" t="s">
        <v>19</v>
      </c>
      <c r="H6406" t="s">
        <v>20</v>
      </c>
      <c r="I6406" s="29">
        <v>1</v>
      </c>
      <c r="J6406" t="s">
        <v>107</v>
      </c>
      <c r="K6406" t="s">
        <v>108</v>
      </c>
    </row>
    <row r="6407" spans="1:11" ht="12.75" customHeight="1" thickBot="1">
      <c r="A6407" s="31">
        <v>45474</v>
      </c>
      <c r="B6407" t="s">
        <v>13</v>
      </c>
      <c r="C6407" t="str">
        <f>+VLOOKUP(B6407,Basededatos!B$17:C$5988,2,0)</f>
        <v>LASA</v>
      </c>
      <c r="D6407" t="s">
        <v>89</v>
      </c>
      <c r="E6407" t="str">
        <f>+VLOOKUP(D6407,Basededatos!$D$2:$E$6097,2,0)</f>
        <v>SIMON BOLIVAR</v>
      </c>
      <c r="F6407" t="s">
        <v>23</v>
      </c>
      <c r="G6407" t="s">
        <v>24</v>
      </c>
      <c r="H6407" t="s">
        <v>29</v>
      </c>
      <c r="I6407" s="29">
        <v>405</v>
      </c>
      <c r="J6407" t="s">
        <v>46</v>
      </c>
      <c r="K6407" s="1" t="s">
        <v>47</v>
      </c>
    </row>
    <row r="6408" spans="1:11" ht="12.75" customHeight="1" thickBot="1">
      <c r="A6408" s="31">
        <v>45474</v>
      </c>
      <c r="B6408" t="s">
        <v>13</v>
      </c>
      <c r="C6408" t="str">
        <f>+VLOOKUP(B6408,Basededatos!B$17:C$5988,2,0)</f>
        <v>LASA</v>
      </c>
      <c r="D6408" t="s">
        <v>89</v>
      </c>
      <c r="E6408" t="str">
        <f>+VLOOKUP(D6408,Basededatos!$D$2:$E$6097,2,0)</f>
        <v>SIMON BOLIVAR</v>
      </c>
      <c r="F6408" t="s">
        <v>23</v>
      </c>
      <c r="G6408" t="s">
        <v>24</v>
      </c>
      <c r="H6408" t="s">
        <v>29</v>
      </c>
      <c r="I6408" s="29">
        <v>250</v>
      </c>
      <c r="J6408" t="s">
        <v>50</v>
      </c>
      <c r="K6408" t="s">
        <v>51</v>
      </c>
    </row>
    <row r="6409" spans="1:11" ht="12.75" customHeight="1" thickBot="1">
      <c r="A6409" s="31">
        <v>45474</v>
      </c>
      <c r="B6409" t="s">
        <v>13</v>
      </c>
      <c r="C6409" t="str">
        <f>+VLOOKUP(B6409,Basededatos!B$17:C$5988,2,0)</f>
        <v>LASA</v>
      </c>
      <c r="D6409" t="s">
        <v>89</v>
      </c>
      <c r="E6409" t="str">
        <f>+VLOOKUP(D6409,Basededatos!$D$2:$E$6097,2,0)</f>
        <v>SIMON BOLIVAR</v>
      </c>
      <c r="F6409" t="s">
        <v>36</v>
      </c>
      <c r="G6409" t="s">
        <v>347</v>
      </c>
      <c r="H6409" t="s">
        <v>29</v>
      </c>
      <c r="I6409" s="29">
        <v>15</v>
      </c>
      <c r="J6409" t="s">
        <v>46</v>
      </c>
      <c r="K6409" s="1" t="s">
        <v>47</v>
      </c>
    </row>
    <row r="6410" spans="1:11" ht="12.75" customHeight="1" thickBot="1">
      <c r="A6410" s="31">
        <v>45474</v>
      </c>
      <c r="B6410" t="s">
        <v>13</v>
      </c>
      <c r="C6410" t="str">
        <f>+VLOOKUP(B6410,Basededatos!B$17:C$5988,2,0)</f>
        <v>LASA</v>
      </c>
      <c r="D6410" t="s">
        <v>89</v>
      </c>
      <c r="E6410" t="str">
        <f>+VLOOKUP(D6410,Basededatos!$D$2:$E$6097,2,0)</f>
        <v>SIMON BOLIVAR</v>
      </c>
      <c r="F6410" t="s">
        <v>27</v>
      </c>
      <c r="G6410" t="s">
        <v>28</v>
      </c>
      <c r="H6410" t="s">
        <v>29</v>
      </c>
      <c r="I6410" s="29">
        <v>1</v>
      </c>
      <c r="J6410" t="s">
        <v>50</v>
      </c>
      <c r="K6410" t="s">
        <v>51</v>
      </c>
    </row>
    <row r="6411" spans="1:11" ht="12.75" customHeight="1" thickBot="1">
      <c r="A6411" s="31">
        <v>45474</v>
      </c>
      <c r="B6411" t="s">
        <v>4</v>
      </c>
      <c r="C6411" t="str">
        <f>+VLOOKUP(B6411,Basededatos!B$17:C$5988,2,0)</f>
        <v>GOLDEN FLIGHT</v>
      </c>
      <c r="D6411" t="s">
        <v>5</v>
      </c>
      <c r="E6411" t="str">
        <f>+VLOOKUP(D6411,Basededatos!$D$2:$E$6097,2,0)</f>
        <v>BOGOTA - EL DORADO LUIS CARLOS GALAN SARMIENTO</v>
      </c>
      <c r="F6411" t="s">
        <v>6</v>
      </c>
      <c r="G6411" s="1" t="s">
        <v>283</v>
      </c>
      <c r="H6411" t="s">
        <v>52</v>
      </c>
      <c r="I6411" s="29">
        <v>25</v>
      </c>
      <c r="J6411" t="s">
        <v>111</v>
      </c>
      <c r="K6411" t="s">
        <v>256</v>
      </c>
    </row>
    <row r="6412" spans="1:11" ht="12.75" customHeight="1" thickBot="1">
      <c r="A6412" s="31">
        <v>45474</v>
      </c>
      <c r="B6412" t="s">
        <v>426</v>
      </c>
      <c r="C6412" t="s">
        <v>427</v>
      </c>
      <c r="D6412" t="s">
        <v>61</v>
      </c>
      <c r="E6412" t="str">
        <f>+VLOOKUP(D6412,Basededatos!$D$2:$E$6097,2,0)</f>
        <v>CARTAGENA - RAFAEL NUÑEZ</v>
      </c>
      <c r="F6412" t="s">
        <v>6</v>
      </c>
      <c r="G6412" s="1" t="s">
        <v>283</v>
      </c>
      <c r="H6412" t="s">
        <v>138</v>
      </c>
      <c r="I6412" s="29">
        <v>1</v>
      </c>
      <c r="J6412" t="s">
        <v>131</v>
      </c>
      <c r="K6412" t="s">
        <v>132</v>
      </c>
    </row>
    <row r="6413" spans="1:11" ht="12.75" customHeight="1" thickBot="1">
      <c r="A6413" s="31">
        <v>45474</v>
      </c>
      <c r="B6413" t="s">
        <v>426</v>
      </c>
      <c r="C6413" t="s">
        <v>427</v>
      </c>
      <c r="D6413" t="s">
        <v>61</v>
      </c>
      <c r="E6413" t="str">
        <f>+VLOOKUP(D6413,Basededatos!$D$2:$E$6097,2,0)</f>
        <v>CARTAGENA - RAFAEL NUÑEZ</v>
      </c>
      <c r="F6413" t="s">
        <v>6</v>
      </c>
      <c r="G6413" s="1" t="s">
        <v>283</v>
      </c>
      <c r="H6413" t="s">
        <v>221</v>
      </c>
      <c r="I6413" s="29">
        <v>1</v>
      </c>
      <c r="J6413" t="s">
        <v>131</v>
      </c>
      <c r="K6413" t="s">
        <v>132</v>
      </c>
    </row>
    <row r="6414" spans="1:11" ht="12.75" customHeight="1" thickBot="1">
      <c r="A6414" s="31">
        <v>45474</v>
      </c>
      <c r="B6414" t="s">
        <v>426</v>
      </c>
      <c r="C6414" t="s">
        <v>427</v>
      </c>
      <c r="D6414" t="s">
        <v>61</v>
      </c>
      <c r="E6414" t="str">
        <f>+VLOOKUP(D6414,Basededatos!$D$2:$E$6097,2,0)</f>
        <v>CARTAGENA - RAFAEL NUÑEZ</v>
      </c>
      <c r="F6414" t="s">
        <v>6</v>
      </c>
      <c r="G6414" s="1" t="s">
        <v>283</v>
      </c>
      <c r="H6414" t="s">
        <v>209</v>
      </c>
      <c r="I6414" s="29">
        <v>4</v>
      </c>
      <c r="J6414" t="s">
        <v>131</v>
      </c>
      <c r="K6414" t="s">
        <v>132</v>
      </c>
    </row>
    <row r="6415" spans="1:11" ht="12.75" customHeight="1">
      <c r="A6415" s="31">
        <v>45474</v>
      </c>
      <c r="B6415" t="s">
        <v>426</v>
      </c>
      <c r="C6415" t="s">
        <v>427</v>
      </c>
      <c r="D6415" t="s">
        <v>61</v>
      </c>
      <c r="E6415" t="str">
        <f>+VLOOKUP(D6415,Basededatos!$D$2:$E$6097,2,0)</f>
        <v>CARTAGENA - RAFAEL NUÑEZ</v>
      </c>
      <c r="F6415" t="s">
        <v>59</v>
      </c>
      <c r="G6415" t="s">
        <v>60</v>
      </c>
      <c r="H6415" t="s">
        <v>147</v>
      </c>
      <c r="I6415" s="29">
        <v>7</v>
      </c>
      <c r="J6415" t="s">
        <v>131</v>
      </c>
      <c r="K6415" t="s">
        <v>132</v>
      </c>
    </row>
    <row r="6416" spans="1:11" ht="12.75" customHeight="1">
      <c r="A6416" s="31">
        <v>45474</v>
      </c>
      <c r="B6416" t="s">
        <v>426</v>
      </c>
      <c r="C6416" t="s">
        <v>427</v>
      </c>
      <c r="D6416" t="s">
        <v>48</v>
      </c>
      <c r="E6416" t="str">
        <f>+VLOOKUP(D6416,Basededatos!$D$2:$E$6097,2,0)</f>
        <v>CALI - ALFONSO BONILLA ARAGON</v>
      </c>
      <c r="F6416" t="s">
        <v>36</v>
      </c>
      <c r="G6416" t="s">
        <v>347</v>
      </c>
      <c r="H6416" t="s">
        <v>165</v>
      </c>
      <c r="I6416" s="29">
        <v>1</v>
      </c>
      <c r="J6416" t="s">
        <v>131</v>
      </c>
      <c r="K6416" t="s">
        <v>132</v>
      </c>
    </row>
    <row r="6417" spans="1:11" ht="12.75" customHeight="1" thickBot="1">
      <c r="A6417" s="31">
        <v>45474</v>
      </c>
      <c r="B6417" t="s">
        <v>426</v>
      </c>
      <c r="C6417" t="s">
        <v>427</v>
      </c>
      <c r="D6417" t="s">
        <v>76</v>
      </c>
      <c r="E6417" t="str">
        <f>+VLOOKUP(D6417,Basededatos!$D$2:$E$6097,2,0)</f>
        <v>RIONEGRO - JOSE M. CORDOVA</v>
      </c>
      <c r="F6417" t="s">
        <v>59</v>
      </c>
      <c r="G6417" t="s">
        <v>60</v>
      </c>
      <c r="H6417" t="s">
        <v>130</v>
      </c>
      <c r="I6417" s="29">
        <v>1</v>
      </c>
      <c r="J6417" t="s">
        <v>131</v>
      </c>
      <c r="K6417" t="s">
        <v>132</v>
      </c>
    </row>
    <row r="6418" spans="1:11" ht="12.75" customHeight="1" thickBot="1">
      <c r="A6418" s="31">
        <v>45474</v>
      </c>
      <c r="B6418" t="s">
        <v>426</v>
      </c>
      <c r="C6418" t="s">
        <v>427</v>
      </c>
      <c r="D6418" t="s">
        <v>76</v>
      </c>
      <c r="E6418" t="str">
        <f>+VLOOKUP(D6418,Basededatos!$D$2:$E$6097,2,0)</f>
        <v>RIONEGRO - JOSE M. CORDOVA</v>
      </c>
      <c r="F6418" t="s">
        <v>6</v>
      </c>
      <c r="G6418" s="1" t="s">
        <v>283</v>
      </c>
      <c r="H6418" t="s">
        <v>210</v>
      </c>
      <c r="I6418" s="29">
        <v>2</v>
      </c>
      <c r="J6418" t="s">
        <v>131</v>
      </c>
      <c r="K6418" t="s">
        <v>132</v>
      </c>
    </row>
    <row r="6419" spans="1:11" ht="12.75" customHeight="1" thickBot="1">
      <c r="A6419" s="31">
        <v>45474</v>
      </c>
      <c r="B6419" t="s">
        <v>426</v>
      </c>
      <c r="C6419" t="s">
        <v>427</v>
      </c>
      <c r="D6419" t="s">
        <v>5</v>
      </c>
      <c r="E6419" t="str">
        <f>+VLOOKUP(D6419,Basededatos!$D$2:$E$6097,2,0)</f>
        <v>BOGOTA - EL DORADO LUIS CARLOS GALAN SARMIENTO</v>
      </c>
      <c r="F6419" t="s">
        <v>6</v>
      </c>
      <c r="G6419" s="1" t="s">
        <v>283</v>
      </c>
      <c r="H6419" t="s">
        <v>460</v>
      </c>
      <c r="I6419" s="29">
        <v>9</v>
      </c>
      <c r="J6419" t="s">
        <v>131</v>
      </c>
      <c r="K6419" t="s">
        <v>132</v>
      </c>
    </row>
    <row r="6420" spans="1:11" ht="12.75" customHeight="1" thickBot="1">
      <c r="A6420" s="31">
        <v>45474</v>
      </c>
      <c r="B6420" t="s">
        <v>426</v>
      </c>
      <c r="C6420" t="s">
        <v>427</v>
      </c>
      <c r="D6420" t="s">
        <v>5</v>
      </c>
      <c r="E6420" t="str">
        <f>+VLOOKUP(D6420,Basededatos!$D$2:$E$6097,2,0)</f>
        <v>BOGOTA - EL DORADO LUIS CARLOS GALAN SARMIENTO</v>
      </c>
      <c r="F6420" t="s">
        <v>59</v>
      </c>
      <c r="G6420" t="s">
        <v>60</v>
      </c>
      <c r="H6420" t="s">
        <v>171</v>
      </c>
      <c r="I6420" s="29">
        <v>2</v>
      </c>
      <c r="J6420" t="s">
        <v>131</v>
      </c>
      <c r="K6420" t="s">
        <v>132</v>
      </c>
    </row>
    <row r="6421" spans="1:11" ht="12.75" customHeight="1" thickBot="1">
      <c r="A6421" s="31">
        <v>45474</v>
      </c>
      <c r="B6421" t="s">
        <v>426</v>
      </c>
      <c r="C6421" t="s">
        <v>427</v>
      </c>
      <c r="D6421" t="s">
        <v>5</v>
      </c>
      <c r="E6421" t="str">
        <f>+VLOOKUP(D6421,Basededatos!$D$2:$E$6097,2,0)</f>
        <v>BOGOTA - EL DORADO LUIS CARLOS GALAN SARMIENTO</v>
      </c>
      <c r="F6421" t="s">
        <v>6</v>
      </c>
      <c r="G6421" s="1" t="s">
        <v>283</v>
      </c>
      <c r="H6421" t="s">
        <v>130</v>
      </c>
      <c r="I6421" s="29">
        <v>5</v>
      </c>
      <c r="J6421" t="s">
        <v>131</v>
      </c>
      <c r="K6421" t="s">
        <v>132</v>
      </c>
    </row>
    <row r="6422" spans="1:11" ht="12.75" customHeight="1">
      <c r="A6422" s="31">
        <v>45474</v>
      </c>
      <c r="B6422" t="s">
        <v>426</v>
      </c>
      <c r="C6422" t="s">
        <v>427</v>
      </c>
      <c r="D6422" t="s">
        <v>5</v>
      </c>
      <c r="E6422" t="str">
        <f>+VLOOKUP(D6422,Basededatos!$D$2:$E$6097,2,0)</f>
        <v>BOGOTA - EL DORADO LUIS CARLOS GALAN SARMIENTO</v>
      </c>
      <c r="F6422" t="s">
        <v>59</v>
      </c>
      <c r="G6422" t="s">
        <v>60</v>
      </c>
      <c r="H6422" t="s">
        <v>165</v>
      </c>
      <c r="I6422" s="29">
        <v>3</v>
      </c>
      <c r="J6422" t="s">
        <v>131</v>
      </c>
      <c r="K6422" t="s">
        <v>132</v>
      </c>
    </row>
    <row r="6423" spans="1:11" ht="12.75" customHeight="1" thickBot="1">
      <c r="A6423" s="31">
        <v>45474</v>
      </c>
      <c r="B6423" t="s">
        <v>426</v>
      </c>
      <c r="C6423" t="s">
        <v>427</v>
      </c>
      <c r="D6423" t="s">
        <v>5</v>
      </c>
      <c r="E6423" t="str">
        <f>+VLOOKUP(D6423,Basededatos!$D$2:$E$6097,2,0)</f>
        <v>BOGOTA - EL DORADO LUIS CARLOS GALAN SARMIENTO</v>
      </c>
      <c r="F6423" t="s">
        <v>59</v>
      </c>
      <c r="G6423" t="s">
        <v>60</v>
      </c>
      <c r="H6423" t="s">
        <v>362</v>
      </c>
      <c r="I6423" s="29">
        <v>1</v>
      </c>
      <c r="J6423" t="s">
        <v>131</v>
      </c>
      <c r="K6423" t="s">
        <v>132</v>
      </c>
    </row>
    <row r="6424" spans="1:11" ht="12.75" customHeight="1" thickBot="1">
      <c r="A6424" s="31">
        <v>45474</v>
      </c>
      <c r="B6424" t="s">
        <v>426</v>
      </c>
      <c r="C6424" t="s">
        <v>427</v>
      </c>
      <c r="D6424" t="s">
        <v>5</v>
      </c>
      <c r="E6424" t="str">
        <f>+VLOOKUP(D6424,Basededatos!$D$2:$E$6097,2,0)</f>
        <v>BOGOTA - EL DORADO LUIS CARLOS GALAN SARMIENTO</v>
      </c>
      <c r="F6424" t="s">
        <v>6</v>
      </c>
      <c r="G6424" s="1" t="s">
        <v>283</v>
      </c>
      <c r="H6424" t="s">
        <v>362</v>
      </c>
      <c r="I6424" s="29">
        <v>3</v>
      </c>
      <c r="J6424" t="s">
        <v>131</v>
      </c>
      <c r="K6424" t="s">
        <v>132</v>
      </c>
    </row>
    <row r="6425" spans="1:11" ht="12.75" customHeight="1">
      <c r="A6425" s="31">
        <v>45474</v>
      </c>
      <c r="B6425" t="s">
        <v>146</v>
      </c>
      <c r="C6425" t="str">
        <f>+VLOOKUP(B6425,Basededatos!B$17:C$5988,2,0)</f>
        <v>HELICOL</v>
      </c>
      <c r="D6425" t="s">
        <v>5</v>
      </c>
      <c r="E6425" t="str">
        <f>+VLOOKUP(D6425,Basededatos!$D$2:$E$6097,2,0)</f>
        <v>BOGOTA - EL DORADO LUIS CARLOS GALAN SARMIENTO</v>
      </c>
      <c r="F6425" t="s">
        <v>38</v>
      </c>
      <c r="G6425" t="s">
        <v>39</v>
      </c>
      <c r="H6425" t="s">
        <v>149</v>
      </c>
      <c r="I6425" s="29">
        <v>5</v>
      </c>
      <c r="J6425" t="s">
        <v>146</v>
      </c>
      <c r="K6425" t="s">
        <v>148</v>
      </c>
    </row>
    <row r="6426" spans="1:11" ht="12.75" customHeight="1">
      <c r="A6426" s="31">
        <v>45474</v>
      </c>
      <c r="B6426" t="s">
        <v>162</v>
      </c>
      <c r="C6426" t="str">
        <f>+VLOOKUP(B6426,Basededatos!B$17:C$5988,2,0)</f>
        <v>INTEREJECUTIVA</v>
      </c>
      <c r="D6426" t="s">
        <v>76</v>
      </c>
      <c r="E6426" t="str">
        <f>+VLOOKUP(D6426,Basededatos!$D$2:$E$6097,2,0)</f>
        <v>RIONEGRO - JOSE M. CORDOVA</v>
      </c>
      <c r="F6426" t="s">
        <v>36</v>
      </c>
      <c r="G6426" t="s">
        <v>347</v>
      </c>
      <c r="H6426" t="s">
        <v>150</v>
      </c>
      <c r="I6426" s="29">
        <v>2</v>
      </c>
      <c r="J6426" t="s">
        <v>144</v>
      </c>
      <c r="K6426" t="s">
        <v>145</v>
      </c>
    </row>
    <row r="6427" spans="1:11" ht="12.75" customHeight="1">
      <c r="A6427" s="31">
        <v>45474</v>
      </c>
      <c r="B6427" t="s">
        <v>162</v>
      </c>
      <c r="C6427" t="str">
        <f>+VLOOKUP(B6427,Basededatos!B$17:C$5988,2,0)</f>
        <v>INTEREJECUTIVA</v>
      </c>
      <c r="D6427" t="s">
        <v>76</v>
      </c>
      <c r="E6427" t="str">
        <f>+VLOOKUP(D6427,Basededatos!$D$2:$E$6097,2,0)</f>
        <v>RIONEGRO - JOSE M. CORDOVA</v>
      </c>
      <c r="F6427" t="s">
        <v>59</v>
      </c>
      <c r="G6427" t="s">
        <v>60</v>
      </c>
      <c r="H6427" t="s">
        <v>150</v>
      </c>
      <c r="I6427" s="29">
        <v>7</v>
      </c>
      <c r="J6427" t="s">
        <v>144</v>
      </c>
      <c r="K6427" t="s">
        <v>145</v>
      </c>
    </row>
    <row r="6428" spans="1:11" ht="12.75" customHeight="1" thickBot="1">
      <c r="A6428" s="31">
        <v>45474</v>
      </c>
      <c r="B6428" t="s">
        <v>162</v>
      </c>
      <c r="C6428" t="str">
        <f>+VLOOKUP(B6428,Basededatos!B$17:C$5988,2,0)</f>
        <v>INTEREJECUTIVA</v>
      </c>
      <c r="D6428" t="s">
        <v>76</v>
      </c>
      <c r="E6428" t="str">
        <f>+VLOOKUP(D6428,Basededatos!$D$2:$E$6097,2,0)</f>
        <v>RIONEGRO - JOSE M. CORDOVA</v>
      </c>
      <c r="F6428" t="s">
        <v>59</v>
      </c>
      <c r="G6428" t="s">
        <v>60</v>
      </c>
      <c r="H6428" t="s">
        <v>134</v>
      </c>
      <c r="I6428" s="29">
        <v>1</v>
      </c>
      <c r="J6428" t="s">
        <v>144</v>
      </c>
      <c r="K6428" t="s">
        <v>145</v>
      </c>
    </row>
    <row r="6429" spans="1:11" ht="12.75" customHeight="1" thickBot="1">
      <c r="A6429" s="31">
        <v>45474</v>
      </c>
      <c r="B6429" t="s">
        <v>162</v>
      </c>
      <c r="C6429" t="str">
        <f>+VLOOKUP(B6429,Basededatos!B$17:C$5988,2,0)</f>
        <v>INTEREJECUTIVA</v>
      </c>
      <c r="D6429" t="s">
        <v>76</v>
      </c>
      <c r="E6429" t="str">
        <f>+VLOOKUP(D6429,Basededatos!$D$2:$E$6097,2,0)</f>
        <v>RIONEGRO - JOSE M. CORDOVA</v>
      </c>
      <c r="F6429" t="s">
        <v>6</v>
      </c>
      <c r="G6429" s="1" t="s">
        <v>283</v>
      </c>
      <c r="H6429" t="s">
        <v>171</v>
      </c>
      <c r="I6429" s="29">
        <v>1</v>
      </c>
      <c r="J6429" t="s">
        <v>144</v>
      </c>
      <c r="K6429" t="s">
        <v>145</v>
      </c>
    </row>
    <row r="6430" spans="1:11" ht="12.75" customHeight="1" thickBot="1">
      <c r="A6430" s="31">
        <v>45474</v>
      </c>
      <c r="B6430" t="s">
        <v>162</v>
      </c>
      <c r="C6430" t="str">
        <f>+VLOOKUP(B6430,Basededatos!B$17:C$5988,2,0)</f>
        <v>INTEREJECUTIVA</v>
      </c>
      <c r="D6430" t="s">
        <v>76</v>
      </c>
      <c r="E6430" t="str">
        <f>+VLOOKUP(D6430,Basededatos!$D$2:$E$6097,2,0)</f>
        <v>RIONEGRO - JOSE M. CORDOVA</v>
      </c>
      <c r="F6430" t="s">
        <v>18</v>
      </c>
      <c r="G6430" t="s">
        <v>19</v>
      </c>
      <c r="H6430" t="s">
        <v>170</v>
      </c>
      <c r="I6430" s="29">
        <v>8</v>
      </c>
      <c r="J6430" t="s">
        <v>144</v>
      </c>
      <c r="K6430" t="s">
        <v>145</v>
      </c>
    </row>
    <row r="6431" spans="1:11" ht="12.75" customHeight="1" thickBot="1">
      <c r="A6431" s="31">
        <v>45474</v>
      </c>
      <c r="B6431" t="s">
        <v>162</v>
      </c>
      <c r="C6431" t="str">
        <f>+VLOOKUP(B6431,Basededatos!B$17:C$5988,2,0)</f>
        <v>INTEREJECUTIVA</v>
      </c>
      <c r="D6431" t="s">
        <v>76</v>
      </c>
      <c r="E6431" t="str">
        <f>+VLOOKUP(D6431,Basededatos!$D$2:$E$6097,2,0)</f>
        <v>RIONEGRO - JOSE M. CORDOVA</v>
      </c>
      <c r="F6431" t="s">
        <v>6</v>
      </c>
      <c r="G6431" s="1" t="s">
        <v>283</v>
      </c>
      <c r="H6431" t="s">
        <v>170</v>
      </c>
      <c r="I6431" s="29">
        <v>1</v>
      </c>
      <c r="J6431" t="s">
        <v>144</v>
      </c>
      <c r="K6431" t="s">
        <v>145</v>
      </c>
    </row>
    <row r="6432" spans="1:11" ht="12.75" customHeight="1">
      <c r="A6432" s="31">
        <v>45474</v>
      </c>
      <c r="B6432" t="s">
        <v>162</v>
      </c>
      <c r="C6432" t="str">
        <f>+VLOOKUP(B6432,Basededatos!B$17:C$5988,2,0)</f>
        <v>INTEREJECUTIVA</v>
      </c>
      <c r="D6432" t="s">
        <v>76</v>
      </c>
      <c r="E6432" t="str">
        <f>+VLOOKUP(D6432,Basededatos!$D$2:$E$6097,2,0)</f>
        <v>RIONEGRO - JOSE M. CORDOVA</v>
      </c>
      <c r="F6432" t="s">
        <v>59</v>
      </c>
      <c r="G6432" t="s">
        <v>60</v>
      </c>
      <c r="H6432" t="s">
        <v>393</v>
      </c>
      <c r="I6432" s="29">
        <v>1</v>
      </c>
      <c r="J6432" t="s">
        <v>144</v>
      </c>
      <c r="K6432" t="s">
        <v>145</v>
      </c>
    </row>
    <row r="6433" spans="1:11" ht="12.75" customHeight="1">
      <c r="A6433" s="31">
        <v>45474</v>
      </c>
      <c r="B6433" t="s">
        <v>172</v>
      </c>
      <c r="C6433" t="str">
        <f>+VLOOKUP(B6433,Basededatos!B$17:C$5988,2,0)</f>
        <v>PACIFICA DE AVIACIÓN</v>
      </c>
      <c r="D6433" t="s">
        <v>140</v>
      </c>
      <c r="E6433" t="str">
        <f>+VLOOKUP(D6433,Basededatos!$D$2:$E$6097,2,0)</f>
        <v>MEDELLIN - OLAYA HERRERA</v>
      </c>
      <c r="F6433" t="s">
        <v>27</v>
      </c>
      <c r="G6433" t="s">
        <v>28</v>
      </c>
      <c r="H6433" t="s">
        <v>143</v>
      </c>
      <c r="I6433" s="29">
        <v>37</v>
      </c>
      <c r="J6433" t="s">
        <v>173</v>
      </c>
      <c r="K6433" t="s">
        <v>174</v>
      </c>
    </row>
    <row r="6434" spans="1:11" ht="12.75" customHeight="1">
      <c r="A6434" s="31">
        <v>45474</v>
      </c>
      <c r="B6434" t="s">
        <v>172</v>
      </c>
      <c r="C6434" t="str">
        <f>+VLOOKUP(B6434,Basededatos!B$17:C$5988,2,0)</f>
        <v>PACIFICA DE AVIACIÓN</v>
      </c>
      <c r="D6434" t="s">
        <v>140</v>
      </c>
      <c r="E6434" t="str">
        <f>+VLOOKUP(D6434,Basededatos!$D$2:$E$6097,2,0)</f>
        <v>MEDELLIN - OLAYA HERRERA</v>
      </c>
      <c r="F6434" t="s">
        <v>27</v>
      </c>
      <c r="G6434" t="s">
        <v>28</v>
      </c>
      <c r="H6434" t="s">
        <v>159</v>
      </c>
      <c r="I6434" s="29">
        <v>30</v>
      </c>
      <c r="J6434" t="s">
        <v>146</v>
      </c>
      <c r="K6434" t="s">
        <v>148</v>
      </c>
    </row>
    <row r="6435" spans="1:11" ht="12.75" customHeight="1">
      <c r="A6435" s="31">
        <v>45474</v>
      </c>
      <c r="B6435" t="s">
        <v>186</v>
      </c>
      <c r="C6435" t="str">
        <f>+VLOOKUP(B6435,Basededatos!B$17:C$5988,2,0)</f>
        <v>TAESCOL</v>
      </c>
      <c r="D6435" t="s">
        <v>5</v>
      </c>
      <c r="E6435" t="str">
        <f>+VLOOKUP(D6435,Basededatos!$D$2:$E$6097,2,0)</f>
        <v>BOGOTA - EL DORADO LUIS CARLOS GALAN SARMIENTO</v>
      </c>
      <c r="F6435" t="s">
        <v>18</v>
      </c>
      <c r="G6435" t="s">
        <v>19</v>
      </c>
      <c r="H6435" t="s">
        <v>193</v>
      </c>
      <c r="I6435" s="29">
        <v>2</v>
      </c>
      <c r="J6435" t="s">
        <v>90</v>
      </c>
      <c r="K6435" t="s">
        <v>194</v>
      </c>
    </row>
    <row r="6436" spans="1:11" ht="12.75" customHeight="1">
      <c r="A6436" s="31">
        <v>45474</v>
      </c>
      <c r="B6436" t="s">
        <v>186</v>
      </c>
      <c r="C6436" t="str">
        <f>+VLOOKUP(B6436,Basededatos!B$17:C$5988,2,0)</f>
        <v>TAESCOL</v>
      </c>
      <c r="D6436" t="s">
        <v>5</v>
      </c>
      <c r="E6436" t="str">
        <f>+VLOOKUP(D6436,Basededatos!$D$2:$E$6097,2,0)</f>
        <v>BOGOTA - EL DORADO LUIS CARLOS GALAN SARMIENTO</v>
      </c>
      <c r="F6436" t="s">
        <v>38</v>
      </c>
      <c r="G6436" t="s">
        <v>39</v>
      </c>
      <c r="H6436" t="s">
        <v>52</v>
      </c>
      <c r="I6436" s="29">
        <v>1</v>
      </c>
      <c r="J6436" t="s">
        <v>195</v>
      </c>
      <c r="K6436" t="s">
        <v>364</v>
      </c>
    </row>
    <row r="6437" spans="1:11" ht="12.75" customHeight="1">
      <c r="A6437" s="31">
        <v>45474</v>
      </c>
      <c r="B6437" t="s">
        <v>90</v>
      </c>
      <c r="C6437" t="str">
        <f>+VLOOKUP(B6437,Basededatos!B$17:C$5988,2,0)</f>
        <v>TRANS AÉREO</v>
      </c>
      <c r="D6437" t="s">
        <v>5</v>
      </c>
      <c r="E6437" t="str">
        <f>+VLOOKUP(D6437,Basededatos!$D$2:$E$6097,2,0)</f>
        <v>BOGOTA - EL DORADO LUIS CARLOS GALAN SARMIENTO</v>
      </c>
      <c r="F6437" t="s">
        <v>23</v>
      </c>
      <c r="G6437" t="s">
        <v>24</v>
      </c>
      <c r="H6437" t="s">
        <v>52</v>
      </c>
      <c r="I6437" s="29">
        <v>1</v>
      </c>
      <c r="J6437" t="s">
        <v>105</v>
      </c>
      <c r="K6437" t="s">
        <v>106</v>
      </c>
    </row>
    <row r="6438" spans="1:11" ht="12.75" customHeight="1">
      <c r="A6438" s="31">
        <v>45474</v>
      </c>
      <c r="B6438" t="s">
        <v>90</v>
      </c>
      <c r="C6438" t="str">
        <f>+VLOOKUP(B6438,Basededatos!B$17:C$5988,2,0)</f>
        <v>TRANS AÉREO</v>
      </c>
      <c r="D6438" t="s">
        <v>5</v>
      </c>
      <c r="E6438" t="str">
        <f>+VLOOKUP(D6438,Basededatos!$D$2:$E$6097,2,0)</f>
        <v>BOGOTA - EL DORADO LUIS CARLOS GALAN SARMIENTO</v>
      </c>
      <c r="F6438" t="s">
        <v>23</v>
      </c>
      <c r="G6438" t="s">
        <v>24</v>
      </c>
      <c r="H6438" t="s">
        <v>52</v>
      </c>
      <c r="I6438" s="29">
        <v>5</v>
      </c>
      <c r="J6438" t="s">
        <v>199</v>
      </c>
      <c r="K6438" t="s">
        <v>255</v>
      </c>
    </row>
    <row r="6439" spans="1:11" ht="12.75" customHeight="1">
      <c r="A6439" s="31">
        <v>45474</v>
      </c>
      <c r="B6439" t="s">
        <v>90</v>
      </c>
      <c r="C6439" t="str">
        <f>+VLOOKUP(B6439,Basededatos!B$17:C$5988,2,0)</f>
        <v>TRANS AÉREO</v>
      </c>
      <c r="D6439" t="s">
        <v>5</v>
      </c>
      <c r="E6439" t="str">
        <f>+VLOOKUP(D6439,Basededatos!$D$2:$E$6097,2,0)</f>
        <v>BOGOTA - EL DORADO LUIS CARLOS GALAN SARMIENTO</v>
      </c>
      <c r="F6439" t="s">
        <v>27</v>
      </c>
      <c r="G6439" t="s">
        <v>28</v>
      </c>
      <c r="H6439" t="s">
        <v>52</v>
      </c>
      <c r="I6439" s="29">
        <v>42</v>
      </c>
      <c r="J6439" t="s">
        <v>95</v>
      </c>
      <c r="K6439" t="s">
        <v>96</v>
      </c>
    </row>
    <row r="6440" spans="1:11" ht="12.75" customHeight="1">
      <c r="A6440" s="31">
        <v>45474</v>
      </c>
      <c r="B6440" t="s">
        <v>90</v>
      </c>
      <c r="C6440" t="str">
        <f>+VLOOKUP(B6440,Basededatos!B$17:C$5988,2,0)</f>
        <v>TRANS AÉREO</v>
      </c>
      <c r="D6440" t="s">
        <v>5</v>
      </c>
      <c r="E6440" t="str">
        <f>+VLOOKUP(D6440,Basededatos!$D$2:$E$6097,2,0)</f>
        <v>BOGOTA - EL DORADO LUIS CARLOS GALAN SARMIENTO</v>
      </c>
      <c r="F6440" t="s">
        <v>59</v>
      </c>
      <c r="G6440" t="s">
        <v>60</v>
      </c>
      <c r="H6440" t="s">
        <v>97</v>
      </c>
      <c r="I6440" s="29">
        <v>22</v>
      </c>
      <c r="J6440" t="s">
        <v>98</v>
      </c>
      <c r="K6440" t="s">
        <v>99</v>
      </c>
    </row>
    <row r="6441" spans="1:11" ht="12.75" customHeight="1" thickBot="1">
      <c r="A6441" s="31">
        <v>45474</v>
      </c>
      <c r="B6441" t="s">
        <v>112</v>
      </c>
      <c r="C6441" t="str">
        <f>+VLOOKUP(B6441,Basededatos!B$17:C$5988,2,0)</f>
        <v>INVERSA</v>
      </c>
      <c r="D6441" t="s">
        <v>113</v>
      </c>
      <c r="E6441" t="str">
        <f>+VLOOKUP(D6441,Basededatos!$D$2:$E$6097,2,0)</f>
        <v>BARRANCABERMEJA-YARIGUIES</v>
      </c>
      <c r="F6441" t="s">
        <v>32</v>
      </c>
      <c r="G6441" t="s">
        <v>33</v>
      </c>
      <c r="H6441" t="s">
        <v>29</v>
      </c>
      <c r="I6441" s="29">
        <v>61</v>
      </c>
      <c r="J6441" t="s">
        <v>144</v>
      </c>
      <c r="K6441" t="s">
        <v>145</v>
      </c>
    </row>
    <row r="6442" spans="1:11" ht="12.75" customHeight="1" thickBot="1">
      <c r="A6442" s="31">
        <v>45474</v>
      </c>
      <c r="B6442" t="s">
        <v>112</v>
      </c>
      <c r="C6442" t="str">
        <f>+VLOOKUP(B6442,Basededatos!B$17:C$5988,2,0)</f>
        <v>INVERSA</v>
      </c>
      <c r="D6442" t="s">
        <v>73</v>
      </c>
      <c r="E6442" t="str">
        <f>+VLOOKUP(D6442,Basededatos!$D$2:$E$6097,2,0)</f>
        <v>EL YOPAL</v>
      </c>
      <c r="F6442" t="s">
        <v>18</v>
      </c>
      <c r="G6442" t="s">
        <v>19</v>
      </c>
      <c r="H6442" t="s">
        <v>29</v>
      </c>
      <c r="I6442" s="29">
        <v>49</v>
      </c>
      <c r="J6442" t="s">
        <v>46</v>
      </c>
      <c r="K6442" s="1" t="s">
        <v>47</v>
      </c>
    </row>
    <row r="6443" spans="1:11" ht="12.75" customHeight="1" thickBot="1">
      <c r="A6443" s="31">
        <v>45474</v>
      </c>
      <c r="B6443" t="s">
        <v>112</v>
      </c>
      <c r="C6443" t="str">
        <f>+VLOOKUP(B6443,Basededatos!B$17:C$5988,2,0)</f>
        <v>INVERSA</v>
      </c>
      <c r="D6443" t="s">
        <v>73</v>
      </c>
      <c r="E6443" t="str">
        <f>+VLOOKUP(D6443,Basededatos!$D$2:$E$6097,2,0)</f>
        <v>EL YOPAL</v>
      </c>
      <c r="F6443" t="s">
        <v>23</v>
      </c>
      <c r="G6443" t="s">
        <v>24</v>
      </c>
      <c r="H6443" t="s">
        <v>29</v>
      </c>
      <c r="I6443" s="29">
        <v>49</v>
      </c>
      <c r="J6443" t="s">
        <v>46</v>
      </c>
      <c r="K6443" s="1" t="s">
        <v>47</v>
      </c>
    </row>
    <row r="6444" spans="1:11" ht="12.75" customHeight="1" thickBot="1">
      <c r="A6444" s="31">
        <v>45474</v>
      </c>
      <c r="B6444" t="s">
        <v>112</v>
      </c>
      <c r="C6444" t="str">
        <f>+VLOOKUP(B6444,Basededatos!B$17:C$5988,2,0)</f>
        <v>INVERSA</v>
      </c>
      <c r="D6444" t="s">
        <v>118</v>
      </c>
      <c r="E6444" t="str">
        <f>+VLOOKUP(D6444,Basededatos!$D$2:$E$6097,2,0)</f>
        <v>GUILLERMO LEON VALENCIA</v>
      </c>
      <c r="F6444" t="s">
        <v>27</v>
      </c>
      <c r="G6444" t="s">
        <v>28</v>
      </c>
      <c r="H6444" t="s">
        <v>340</v>
      </c>
      <c r="I6444" s="29">
        <v>17</v>
      </c>
      <c r="J6444" t="s">
        <v>115</v>
      </c>
      <c r="K6444" t="s">
        <v>116</v>
      </c>
    </row>
    <row r="6445" spans="1:11" ht="12.75" customHeight="1" thickBot="1">
      <c r="A6445" s="31">
        <v>45474</v>
      </c>
      <c r="B6445" t="s">
        <v>112</v>
      </c>
      <c r="C6445" t="str">
        <f>+VLOOKUP(B6445,Basededatos!B$17:C$5988,2,0)</f>
        <v>INVERSA</v>
      </c>
      <c r="D6445" t="s">
        <v>119</v>
      </c>
      <c r="E6445" t="str">
        <f>+VLOOKUP(D6445,Basededatos!$D$2:$E$6097,2,0)</f>
        <v>ALFONSO LOPEZ PUMAREJO.</v>
      </c>
      <c r="F6445" t="s">
        <v>18</v>
      </c>
      <c r="G6445" t="s">
        <v>19</v>
      </c>
      <c r="H6445" t="s">
        <v>29</v>
      </c>
      <c r="I6445" s="29">
        <v>91</v>
      </c>
      <c r="J6445" t="s">
        <v>46</v>
      </c>
      <c r="K6445" s="1" t="s">
        <v>47</v>
      </c>
    </row>
    <row r="6446" spans="1:11" ht="12.75" customHeight="1" thickBot="1">
      <c r="A6446" s="31">
        <v>45474</v>
      </c>
      <c r="B6446" t="s">
        <v>112</v>
      </c>
      <c r="C6446" t="str">
        <f>+VLOOKUP(B6446,Basededatos!B$17:C$5988,2,0)</f>
        <v>INVERSA</v>
      </c>
      <c r="D6446" t="s">
        <v>119</v>
      </c>
      <c r="E6446" t="str">
        <f>+VLOOKUP(D6446,Basededatos!$D$2:$E$6097,2,0)</f>
        <v>ALFONSO LOPEZ PUMAREJO.</v>
      </c>
      <c r="F6446" t="s">
        <v>23</v>
      </c>
      <c r="G6446" t="s">
        <v>24</v>
      </c>
      <c r="H6446" t="s">
        <v>29</v>
      </c>
      <c r="I6446" s="29">
        <v>91</v>
      </c>
      <c r="J6446" t="s">
        <v>46</v>
      </c>
      <c r="K6446" s="1" t="s">
        <v>47</v>
      </c>
    </row>
    <row r="6447" spans="1:11" ht="12.75" customHeight="1" thickBot="1">
      <c r="A6447" s="31">
        <v>45474</v>
      </c>
      <c r="B6447" t="s">
        <v>112</v>
      </c>
      <c r="C6447" t="str">
        <f>+VLOOKUP(B6447,Basededatos!B$17:C$5988,2,0)</f>
        <v>INVERSA</v>
      </c>
      <c r="D6447" t="s">
        <v>119</v>
      </c>
      <c r="E6447" t="str">
        <f>+VLOOKUP(D6447,Basededatos!$D$2:$E$6097,2,0)</f>
        <v>ALFONSO LOPEZ PUMAREJO.</v>
      </c>
      <c r="F6447" t="s">
        <v>23</v>
      </c>
      <c r="G6447" t="s">
        <v>24</v>
      </c>
      <c r="H6447" t="s">
        <v>340</v>
      </c>
      <c r="I6447" s="29">
        <v>29</v>
      </c>
      <c r="J6447" t="s">
        <v>115</v>
      </c>
      <c r="K6447" t="s">
        <v>116</v>
      </c>
    </row>
    <row r="6448" spans="1:11" ht="12.75" customHeight="1" thickBot="1">
      <c r="A6448" s="31">
        <v>45474</v>
      </c>
      <c r="B6448" t="s">
        <v>112</v>
      </c>
      <c r="C6448" t="str">
        <f>+VLOOKUP(B6448,Basededatos!B$17:C$5988,2,0)</f>
        <v>INVERSA</v>
      </c>
      <c r="D6448" t="s">
        <v>122</v>
      </c>
      <c r="E6448" t="str">
        <f>+VLOOKUP(D6448,Basededatos!$D$2:$E$6097,2,0)</f>
        <v>VANGUARDIA</v>
      </c>
      <c r="F6448" t="s">
        <v>23</v>
      </c>
      <c r="G6448" t="s">
        <v>24</v>
      </c>
      <c r="H6448" t="s">
        <v>29</v>
      </c>
      <c r="I6448" s="29">
        <v>43</v>
      </c>
      <c r="J6448" t="s">
        <v>46</v>
      </c>
      <c r="K6448" s="1" t="s">
        <v>47</v>
      </c>
    </row>
    <row r="6449" spans="1:11" ht="12.75" customHeight="1">
      <c r="A6449" s="31">
        <v>45474</v>
      </c>
      <c r="B6449" t="s">
        <v>112</v>
      </c>
      <c r="C6449" t="str">
        <f>+VLOOKUP(B6449,Basededatos!B$17:C$5988,2,0)</f>
        <v>INVERSA</v>
      </c>
      <c r="D6449" t="s">
        <v>122</v>
      </c>
      <c r="E6449" t="str">
        <f>+VLOOKUP(D6449,Basededatos!$D$2:$E$6097,2,0)</f>
        <v>VANGUARDIA</v>
      </c>
      <c r="F6449" t="s">
        <v>18</v>
      </c>
      <c r="G6449" t="s">
        <v>19</v>
      </c>
      <c r="H6449" t="s">
        <v>114</v>
      </c>
      <c r="I6449" s="29">
        <v>79</v>
      </c>
      <c r="J6449" t="s">
        <v>144</v>
      </c>
      <c r="K6449" t="s">
        <v>145</v>
      </c>
    </row>
    <row r="6450" spans="1:11" ht="12.75" customHeight="1">
      <c r="A6450" s="31">
        <v>45474</v>
      </c>
      <c r="B6450" t="s">
        <v>341</v>
      </c>
      <c r="C6450" t="s">
        <v>342</v>
      </c>
      <c r="D6450" t="s">
        <v>354</v>
      </c>
      <c r="E6450" t="s">
        <v>355</v>
      </c>
      <c r="F6450" t="s">
        <v>32</v>
      </c>
      <c r="G6450" t="s">
        <v>33</v>
      </c>
      <c r="H6450" t="s">
        <v>159</v>
      </c>
      <c r="I6450" s="29">
        <v>119</v>
      </c>
      <c r="J6450" t="s">
        <v>144</v>
      </c>
      <c r="K6450" t="s">
        <v>145</v>
      </c>
    </row>
    <row r="6451" spans="1:11" ht="12.75" customHeight="1">
      <c r="A6451" s="31">
        <v>45474</v>
      </c>
      <c r="B6451" t="s">
        <v>341</v>
      </c>
      <c r="C6451" t="s">
        <v>342</v>
      </c>
      <c r="D6451" t="s">
        <v>354</v>
      </c>
      <c r="E6451" t="s">
        <v>355</v>
      </c>
      <c r="F6451" t="s">
        <v>59</v>
      </c>
      <c r="G6451" t="s">
        <v>60</v>
      </c>
      <c r="H6451" t="s">
        <v>159</v>
      </c>
      <c r="I6451" s="29">
        <v>119</v>
      </c>
      <c r="J6451" t="s">
        <v>144</v>
      </c>
      <c r="K6451" t="s">
        <v>145</v>
      </c>
    </row>
    <row r="6452" spans="1:11" ht="12.75" customHeight="1">
      <c r="A6452" s="31">
        <v>45474</v>
      </c>
      <c r="B6452" t="s">
        <v>341</v>
      </c>
      <c r="C6452" t="s">
        <v>342</v>
      </c>
      <c r="D6452" t="s">
        <v>343</v>
      </c>
      <c r="E6452" t="s">
        <v>344</v>
      </c>
      <c r="F6452" t="s">
        <v>65</v>
      </c>
      <c r="G6452" t="s">
        <v>66</v>
      </c>
      <c r="H6452" t="s">
        <v>159</v>
      </c>
      <c r="I6452" s="29">
        <v>79</v>
      </c>
      <c r="J6452" t="s">
        <v>144</v>
      </c>
      <c r="K6452" t="s">
        <v>145</v>
      </c>
    </row>
    <row r="6453" spans="1:11" ht="12.75" customHeight="1">
      <c r="A6453" s="31">
        <v>45474</v>
      </c>
      <c r="B6453" t="s">
        <v>341</v>
      </c>
      <c r="C6453" t="s">
        <v>342</v>
      </c>
      <c r="D6453" t="s">
        <v>343</v>
      </c>
      <c r="E6453" t="s">
        <v>344</v>
      </c>
      <c r="F6453" t="s">
        <v>59</v>
      </c>
      <c r="G6453" t="s">
        <v>60</v>
      </c>
      <c r="H6453" t="s">
        <v>159</v>
      </c>
      <c r="I6453" s="29">
        <v>79</v>
      </c>
      <c r="J6453" t="s">
        <v>144</v>
      </c>
      <c r="K6453" t="s">
        <v>145</v>
      </c>
    </row>
    <row r="6454" spans="1:11" ht="12.75" customHeight="1" thickBot="1">
      <c r="A6454" s="31">
        <v>45474</v>
      </c>
      <c r="B6454" t="s">
        <v>139</v>
      </c>
      <c r="C6454" t="str">
        <f>+VLOOKUP(B6454,Basededatos!B$17:C$5988,2,0)</f>
        <v>MOON FLIGHTS</v>
      </c>
      <c r="D6454" t="s">
        <v>140</v>
      </c>
      <c r="E6454" t="str">
        <f>+VLOOKUP(D6454,Basededatos!$D$2:$E$6097,2,0)</f>
        <v>MEDELLIN - OLAYA HERRERA</v>
      </c>
      <c r="F6454" t="s">
        <v>18</v>
      </c>
      <c r="G6454" t="s">
        <v>19</v>
      </c>
      <c r="H6454" t="s">
        <v>240</v>
      </c>
      <c r="I6454" s="29">
        <v>12</v>
      </c>
      <c r="J6454" t="s">
        <v>144</v>
      </c>
      <c r="K6454" t="s">
        <v>145</v>
      </c>
    </row>
    <row r="6455" spans="1:11" ht="12.75" customHeight="1" thickBot="1">
      <c r="A6455" s="31">
        <v>45474</v>
      </c>
      <c r="B6455" t="s">
        <v>139</v>
      </c>
      <c r="C6455" t="str">
        <f>+VLOOKUP(B6455,Basededatos!B$17:C$5988,2,0)</f>
        <v>MOON FLIGHTS</v>
      </c>
      <c r="D6455" t="s">
        <v>140</v>
      </c>
      <c r="E6455" t="str">
        <f>+VLOOKUP(D6455,Basededatos!$D$2:$E$6097,2,0)</f>
        <v>MEDELLIN - OLAYA HERRERA</v>
      </c>
      <c r="F6455" t="s">
        <v>6</v>
      </c>
      <c r="G6455" s="1" t="s">
        <v>283</v>
      </c>
      <c r="H6455" t="s">
        <v>239</v>
      </c>
      <c r="I6455" s="29">
        <v>2</v>
      </c>
      <c r="J6455" t="s">
        <v>144</v>
      </c>
      <c r="K6455" t="s">
        <v>145</v>
      </c>
    </row>
    <row r="6456" spans="1:11" ht="12.75" customHeight="1" thickBot="1">
      <c r="A6456" s="31">
        <v>45474</v>
      </c>
      <c r="B6456" t="s">
        <v>345</v>
      </c>
      <c r="C6456" t="s">
        <v>346</v>
      </c>
      <c r="D6456" t="s">
        <v>61</v>
      </c>
      <c r="E6456" t="str">
        <f>+VLOOKUP(D6456,Basededatos!$D$2:$E$6097,2,0)</f>
        <v>CARTAGENA - RAFAEL NUÑEZ</v>
      </c>
      <c r="F6456" t="s">
        <v>32</v>
      </c>
      <c r="G6456" t="s">
        <v>33</v>
      </c>
      <c r="H6456" t="s">
        <v>45</v>
      </c>
      <c r="I6456" s="29">
        <v>15</v>
      </c>
      <c r="J6456" t="s">
        <v>46</v>
      </c>
      <c r="K6456" s="1" t="s">
        <v>47</v>
      </c>
    </row>
    <row r="6457" spans="1:11" ht="12.75" customHeight="1">
      <c r="A6457" s="31">
        <v>45474</v>
      </c>
      <c r="B6457" t="s">
        <v>345</v>
      </c>
      <c r="C6457" t="s">
        <v>346</v>
      </c>
      <c r="D6457" t="s">
        <v>61</v>
      </c>
      <c r="E6457" t="str">
        <f>+VLOOKUP(D6457,Basededatos!$D$2:$E$6097,2,0)</f>
        <v>CARTAGENA - RAFAEL NUÑEZ</v>
      </c>
      <c r="F6457" t="s">
        <v>32</v>
      </c>
      <c r="G6457" t="s">
        <v>33</v>
      </c>
      <c r="H6457" t="s">
        <v>120</v>
      </c>
      <c r="I6457" s="29">
        <v>24</v>
      </c>
      <c r="J6457" t="s">
        <v>115</v>
      </c>
      <c r="K6457" t="s">
        <v>116</v>
      </c>
    </row>
    <row r="6458" spans="1:11" ht="12.75" customHeight="1">
      <c r="A6458" s="31">
        <v>45474</v>
      </c>
      <c r="B6458" t="s">
        <v>345</v>
      </c>
      <c r="C6458" t="s">
        <v>346</v>
      </c>
      <c r="D6458" t="s">
        <v>61</v>
      </c>
      <c r="E6458" t="str">
        <f>+VLOOKUP(D6458,Basededatos!$D$2:$E$6097,2,0)</f>
        <v>CARTAGENA - RAFAEL NUÑEZ</v>
      </c>
      <c r="F6458" t="s">
        <v>18</v>
      </c>
      <c r="G6458" t="s">
        <v>19</v>
      </c>
      <c r="H6458" t="s">
        <v>79</v>
      </c>
      <c r="I6458" s="29">
        <v>17</v>
      </c>
      <c r="J6458" t="s">
        <v>100</v>
      </c>
      <c r="K6458" t="s">
        <v>101</v>
      </c>
    </row>
    <row r="6459" spans="1:11" ht="12.75" customHeight="1" thickBot="1">
      <c r="A6459" s="31">
        <v>45474</v>
      </c>
      <c r="B6459" t="s">
        <v>345</v>
      </c>
      <c r="C6459" t="s">
        <v>346</v>
      </c>
      <c r="D6459" t="s">
        <v>61</v>
      </c>
      <c r="E6459" t="str">
        <f>+VLOOKUP(D6459,Basededatos!$D$2:$E$6097,2,0)</f>
        <v>CARTAGENA - RAFAEL NUÑEZ</v>
      </c>
      <c r="F6459" t="s">
        <v>18</v>
      </c>
      <c r="G6459" t="s">
        <v>19</v>
      </c>
      <c r="H6459" t="s">
        <v>159</v>
      </c>
      <c r="I6459" s="29">
        <v>9</v>
      </c>
      <c r="J6459" t="s">
        <v>57</v>
      </c>
      <c r="K6459" t="s">
        <v>58</v>
      </c>
    </row>
    <row r="6460" spans="1:11" ht="12.75" customHeight="1" thickBot="1">
      <c r="A6460" s="31">
        <v>45474</v>
      </c>
      <c r="B6460" t="s">
        <v>345</v>
      </c>
      <c r="C6460" t="s">
        <v>346</v>
      </c>
      <c r="D6460" t="s">
        <v>61</v>
      </c>
      <c r="E6460" t="str">
        <f>+VLOOKUP(D6460,Basededatos!$D$2:$E$6097,2,0)</f>
        <v>CARTAGENA - RAFAEL NUÑEZ</v>
      </c>
      <c r="F6460" t="s">
        <v>23</v>
      </c>
      <c r="G6460" t="s">
        <v>24</v>
      </c>
      <c r="H6460" t="s">
        <v>45</v>
      </c>
      <c r="I6460" s="29">
        <v>15</v>
      </c>
      <c r="J6460" t="s">
        <v>46</v>
      </c>
      <c r="K6460" s="1" t="s">
        <v>47</v>
      </c>
    </row>
    <row r="6461" spans="1:11" ht="12.75" customHeight="1" thickBot="1">
      <c r="A6461" s="31">
        <v>45474</v>
      </c>
      <c r="B6461" t="s">
        <v>345</v>
      </c>
      <c r="C6461" t="s">
        <v>346</v>
      </c>
      <c r="D6461" t="s">
        <v>61</v>
      </c>
      <c r="E6461" t="str">
        <f>+VLOOKUP(D6461,Basededatos!$D$2:$E$6097,2,0)</f>
        <v>CARTAGENA - RAFAEL NUÑEZ</v>
      </c>
      <c r="F6461" t="s">
        <v>36</v>
      </c>
      <c r="G6461" t="s">
        <v>347</v>
      </c>
      <c r="H6461" t="s">
        <v>29</v>
      </c>
      <c r="I6461" s="29">
        <v>244</v>
      </c>
      <c r="J6461" t="s">
        <v>46</v>
      </c>
      <c r="K6461" s="1" t="s">
        <v>47</v>
      </c>
    </row>
    <row r="6462" spans="1:11" ht="12.75" customHeight="1">
      <c r="A6462" s="31">
        <v>45474</v>
      </c>
      <c r="B6462" t="s">
        <v>345</v>
      </c>
      <c r="C6462" t="s">
        <v>346</v>
      </c>
      <c r="D6462" t="s">
        <v>61</v>
      </c>
      <c r="E6462" t="str">
        <f>+VLOOKUP(D6462,Basededatos!$D$2:$E$6097,2,0)</f>
        <v>CARTAGENA - RAFAEL NUÑEZ</v>
      </c>
      <c r="F6462" t="s">
        <v>27</v>
      </c>
      <c r="G6462" t="s">
        <v>28</v>
      </c>
      <c r="H6462" t="s">
        <v>10</v>
      </c>
      <c r="I6462" s="29">
        <v>2</v>
      </c>
      <c r="J6462" t="s">
        <v>121</v>
      </c>
      <c r="K6462" t="s">
        <v>121</v>
      </c>
    </row>
    <row r="6463" spans="1:11" ht="12.75" customHeight="1">
      <c r="A6463" s="31">
        <v>45474</v>
      </c>
      <c r="B6463" t="s">
        <v>345</v>
      </c>
      <c r="C6463" t="s">
        <v>346</v>
      </c>
      <c r="D6463" t="s">
        <v>61</v>
      </c>
      <c r="E6463" t="str">
        <f>+VLOOKUP(D6463,Basededatos!$D$2:$E$6097,2,0)</f>
        <v>CARTAGENA - RAFAEL NUÑEZ</v>
      </c>
      <c r="F6463" t="s">
        <v>27</v>
      </c>
      <c r="G6463" t="s">
        <v>28</v>
      </c>
      <c r="H6463" t="s">
        <v>79</v>
      </c>
      <c r="I6463" s="29">
        <v>17</v>
      </c>
      <c r="J6463" t="s">
        <v>100</v>
      </c>
      <c r="K6463" t="s">
        <v>101</v>
      </c>
    </row>
    <row r="6464" spans="1:11" ht="12.75" customHeight="1">
      <c r="A6464" s="31">
        <v>45474</v>
      </c>
      <c r="B6464" t="s">
        <v>345</v>
      </c>
      <c r="C6464" t="s">
        <v>346</v>
      </c>
      <c r="D6464" t="s">
        <v>61</v>
      </c>
      <c r="E6464" t="str">
        <f>+VLOOKUP(D6464,Basededatos!$D$2:$E$6097,2,0)</f>
        <v>CARTAGENA - RAFAEL NUÑEZ</v>
      </c>
      <c r="F6464" t="s">
        <v>40</v>
      </c>
      <c r="G6464" t="s">
        <v>41</v>
      </c>
      <c r="H6464" t="s">
        <v>79</v>
      </c>
      <c r="I6464" s="29">
        <v>17</v>
      </c>
      <c r="J6464" t="s">
        <v>100</v>
      </c>
      <c r="K6464" t="s">
        <v>101</v>
      </c>
    </row>
    <row r="6465" spans="1:11" ht="12.75" customHeight="1">
      <c r="A6465" s="31">
        <v>45474</v>
      </c>
      <c r="B6465" t="s">
        <v>345</v>
      </c>
      <c r="C6465" t="s">
        <v>346</v>
      </c>
      <c r="D6465" t="s">
        <v>61</v>
      </c>
      <c r="E6465" t="str">
        <f>+VLOOKUP(D6465,Basededatos!$D$2:$E$6097,2,0)</f>
        <v>CARTAGENA - RAFAEL NUÑEZ</v>
      </c>
      <c r="F6465" t="s">
        <v>59</v>
      </c>
      <c r="G6465" t="s">
        <v>60</v>
      </c>
      <c r="H6465" t="s">
        <v>79</v>
      </c>
      <c r="I6465" s="29">
        <v>17</v>
      </c>
      <c r="J6465" t="s">
        <v>100</v>
      </c>
      <c r="K6465" t="s">
        <v>101</v>
      </c>
    </row>
    <row r="6466" spans="1:11" ht="12.75" customHeight="1">
      <c r="A6466" s="31">
        <v>45474</v>
      </c>
      <c r="B6466" t="s">
        <v>345</v>
      </c>
      <c r="C6466" t="s">
        <v>346</v>
      </c>
      <c r="D6466" t="s">
        <v>61</v>
      </c>
      <c r="E6466" t="str">
        <f>+VLOOKUP(D6466,Basededatos!$D$2:$E$6097,2,0)</f>
        <v>CARTAGENA - RAFAEL NUÑEZ</v>
      </c>
      <c r="F6466" t="s">
        <v>59</v>
      </c>
      <c r="G6466" t="s">
        <v>60</v>
      </c>
      <c r="H6466" t="s">
        <v>159</v>
      </c>
      <c r="I6466" s="29">
        <v>9</v>
      </c>
      <c r="J6466" t="s">
        <v>57</v>
      </c>
      <c r="K6466" t="s">
        <v>58</v>
      </c>
    </row>
    <row r="6467" spans="1:11" ht="12.75" customHeight="1" thickBot="1">
      <c r="A6467" s="31">
        <v>45474</v>
      </c>
      <c r="B6467" t="s">
        <v>345</v>
      </c>
      <c r="C6467" t="s">
        <v>346</v>
      </c>
      <c r="D6467" t="s">
        <v>61</v>
      </c>
      <c r="E6467" t="str">
        <f>+VLOOKUP(D6467,Basededatos!$D$2:$E$6097,2,0)</f>
        <v>CARTAGENA - RAFAEL NUÑEZ</v>
      </c>
      <c r="F6467" t="s">
        <v>59</v>
      </c>
      <c r="G6467" t="s">
        <v>60</v>
      </c>
      <c r="H6467" t="s">
        <v>120</v>
      </c>
      <c r="I6467" s="29">
        <v>24</v>
      </c>
      <c r="J6467" t="s">
        <v>115</v>
      </c>
      <c r="K6467" t="s">
        <v>116</v>
      </c>
    </row>
    <row r="6468" spans="1:11" ht="12.75" customHeight="1" thickBot="1">
      <c r="A6468" s="31">
        <v>45474</v>
      </c>
      <c r="B6468" t="s">
        <v>345</v>
      </c>
      <c r="C6468" t="s">
        <v>346</v>
      </c>
      <c r="D6468" t="s">
        <v>37</v>
      </c>
      <c r="E6468" t="str">
        <f>+VLOOKUP(D6468,Basededatos!$D$2:$E$6097,2,0)</f>
        <v>BARRANQUILLA-E. CORTISSOZ</v>
      </c>
      <c r="F6468" t="s">
        <v>18</v>
      </c>
      <c r="G6468" t="s">
        <v>19</v>
      </c>
      <c r="H6468" t="s">
        <v>29</v>
      </c>
      <c r="I6468" s="29">
        <v>216</v>
      </c>
      <c r="J6468" t="s">
        <v>46</v>
      </c>
      <c r="K6468" s="1" t="s">
        <v>47</v>
      </c>
    </row>
    <row r="6469" spans="1:11" ht="12.75" customHeight="1" thickBot="1">
      <c r="A6469" s="31">
        <v>45474</v>
      </c>
      <c r="B6469" t="s">
        <v>345</v>
      </c>
      <c r="C6469" t="s">
        <v>346</v>
      </c>
      <c r="D6469" t="s">
        <v>37</v>
      </c>
      <c r="E6469" t="str">
        <f>+VLOOKUP(D6469,Basededatos!$D$2:$E$6097,2,0)</f>
        <v>BARRANQUILLA-E. CORTISSOZ</v>
      </c>
      <c r="F6469" t="s">
        <v>23</v>
      </c>
      <c r="G6469" t="s">
        <v>24</v>
      </c>
      <c r="H6469" t="s">
        <v>129</v>
      </c>
      <c r="I6469" s="29">
        <v>4</v>
      </c>
      <c r="J6469" t="s">
        <v>57</v>
      </c>
      <c r="K6469" t="s">
        <v>58</v>
      </c>
    </row>
    <row r="6470" spans="1:11" ht="12.75" customHeight="1" thickBot="1">
      <c r="A6470" s="31">
        <v>45474</v>
      </c>
      <c r="B6470" t="s">
        <v>345</v>
      </c>
      <c r="C6470" t="s">
        <v>346</v>
      </c>
      <c r="D6470" t="s">
        <v>37</v>
      </c>
      <c r="E6470" t="str">
        <f>+VLOOKUP(D6470,Basededatos!$D$2:$E$6097,2,0)</f>
        <v>BARRANQUILLA-E. CORTISSOZ</v>
      </c>
      <c r="F6470" t="s">
        <v>38</v>
      </c>
      <c r="G6470" t="s">
        <v>39</v>
      </c>
      <c r="H6470" t="s">
        <v>29</v>
      </c>
      <c r="I6470" s="29">
        <v>129</v>
      </c>
      <c r="J6470" t="s">
        <v>46</v>
      </c>
      <c r="K6470" s="1" t="s">
        <v>47</v>
      </c>
    </row>
    <row r="6471" spans="1:11" ht="12.75" customHeight="1" thickBot="1">
      <c r="A6471" s="31">
        <v>45474</v>
      </c>
      <c r="B6471" t="s">
        <v>13</v>
      </c>
      <c r="C6471" t="str">
        <f>+VLOOKUP(B6471,Basededatos!B$17:C$5988,2,0)</f>
        <v>LASA</v>
      </c>
      <c r="D6471" t="s">
        <v>14</v>
      </c>
      <c r="E6471" t="str">
        <f>+VLOOKUP(D6471,Basededatos!$D$2:$E$6097,2,0)</f>
        <v>SAN ANDRES-GUSTAVO ROJAS PINILLA</v>
      </c>
      <c r="F6471" t="s">
        <v>23</v>
      </c>
      <c r="G6471" t="s">
        <v>24</v>
      </c>
      <c r="H6471" t="s">
        <v>29</v>
      </c>
      <c r="I6471" s="29">
        <v>314</v>
      </c>
      <c r="J6471" t="s">
        <v>246</v>
      </c>
      <c r="K6471" s="1" t="s">
        <v>488</v>
      </c>
    </row>
    <row r="6472" spans="1:11" ht="12.75" customHeight="1" thickBot="1">
      <c r="A6472" s="31">
        <v>45474</v>
      </c>
      <c r="B6472" t="s">
        <v>13</v>
      </c>
      <c r="C6472" t="str">
        <f>+VLOOKUP(B6472,Basededatos!B$17:C$5988,2,0)</f>
        <v>LASA</v>
      </c>
      <c r="D6472" t="s">
        <v>14</v>
      </c>
      <c r="E6472" t="str">
        <f>+VLOOKUP(D6472,Basededatos!$D$2:$E$6097,2,0)</f>
        <v>SAN ANDRES-GUSTAVO ROJAS PINILLA</v>
      </c>
      <c r="F6472" t="s">
        <v>27</v>
      </c>
      <c r="G6472" t="s">
        <v>28</v>
      </c>
      <c r="H6472" t="s">
        <v>29</v>
      </c>
      <c r="I6472" s="29">
        <v>309</v>
      </c>
      <c r="J6472" t="s">
        <v>246</v>
      </c>
      <c r="K6472" s="1" t="s">
        <v>488</v>
      </c>
    </row>
    <row r="6473" spans="1:11" ht="12.75" customHeight="1" thickBot="1">
      <c r="A6473" s="31">
        <v>45474</v>
      </c>
      <c r="B6473" t="s">
        <v>13</v>
      </c>
      <c r="C6473" t="str">
        <f>+VLOOKUP(B6473,Basededatos!B$17:C$5988,2,0)</f>
        <v>LASA</v>
      </c>
      <c r="D6473" t="s">
        <v>14</v>
      </c>
      <c r="E6473" t="str">
        <f>+VLOOKUP(D6473,Basededatos!$D$2:$E$6097,2,0)</f>
        <v>SAN ANDRES-GUSTAVO ROJAS PINILLA</v>
      </c>
      <c r="F6473" t="s">
        <v>38</v>
      </c>
      <c r="G6473" t="s">
        <v>39</v>
      </c>
      <c r="H6473" t="s">
        <v>29</v>
      </c>
      <c r="I6473" s="29">
        <v>3</v>
      </c>
      <c r="J6473" t="s">
        <v>246</v>
      </c>
      <c r="K6473" s="1" t="s">
        <v>488</v>
      </c>
    </row>
    <row r="6474" spans="1:11" ht="12.75" customHeight="1" thickBot="1">
      <c r="A6474" s="31">
        <v>45474</v>
      </c>
      <c r="B6474" t="s">
        <v>13</v>
      </c>
      <c r="C6474" t="str">
        <f>+VLOOKUP(B6474,Basededatos!B$17:C$5988,2,0)</f>
        <v>LASA</v>
      </c>
      <c r="D6474" t="s">
        <v>14</v>
      </c>
      <c r="E6474" t="str">
        <f>+VLOOKUP(D6474,Basededatos!$D$2:$E$6097,2,0)</f>
        <v>SAN ANDRES-GUSTAVO ROJAS PINILLA</v>
      </c>
      <c r="F6474" t="s">
        <v>59</v>
      </c>
      <c r="G6474" t="s">
        <v>60</v>
      </c>
      <c r="H6474" t="s">
        <v>29</v>
      </c>
      <c r="I6474" s="29">
        <v>21</v>
      </c>
      <c r="J6474" t="s">
        <v>50</v>
      </c>
      <c r="K6474" t="s">
        <v>51</v>
      </c>
    </row>
    <row r="6475" spans="1:11" ht="12.75" customHeight="1" thickBot="1">
      <c r="A6475" s="31">
        <v>45474</v>
      </c>
      <c r="B6475" t="s">
        <v>13</v>
      </c>
      <c r="C6475" t="str">
        <f>+VLOOKUP(B6475,Basededatos!B$17:C$5988,2,0)</f>
        <v>LASA</v>
      </c>
      <c r="D6475" t="s">
        <v>31</v>
      </c>
      <c r="E6475" t="str">
        <f>+VLOOKUP(D6475,Basededatos!$D$2:$E$6097,2,0)</f>
        <v>EL EDEN</v>
      </c>
      <c r="F6475" t="s">
        <v>32</v>
      </c>
      <c r="G6475" t="s">
        <v>33</v>
      </c>
      <c r="H6475" t="s">
        <v>45</v>
      </c>
      <c r="I6475" s="29">
        <v>4</v>
      </c>
      <c r="J6475" t="s">
        <v>46</v>
      </c>
      <c r="K6475" s="1" t="s">
        <v>47</v>
      </c>
    </row>
    <row r="6476" spans="1:11" ht="12.75" customHeight="1" thickBot="1">
      <c r="A6476" s="31">
        <v>45474</v>
      </c>
      <c r="B6476" t="s">
        <v>13</v>
      </c>
      <c r="C6476" t="str">
        <f>+VLOOKUP(B6476,Basededatos!B$17:C$5988,2,0)</f>
        <v>LASA</v>
      </c>
      <c r="D6476" t="s">
        <v>31</v>
      </c>
      <c r="E6476" t="str">
        <f>+VLOOKUP(D6476,Basededatos!$D$2:$E$6097,2,0)</f>
        <v>EL EDEN</v>
      </c>
      <c r="F6476" t="s">
        <v>6</v>
      </c>
      <c r="G6476" s="1" t="s">
        <v>283</v>
      </c>
      <c r="H6476" t="s">
        <v>29</v>
      </c>
      <c r="I6476" s="29">
        <v>150</v>
      </c>
      <c r="J6476" t="s">
        <v>246</v>
      </c>
      <c r="K6476" s="1" t="s">
        <v>488</v>
      </c>
    </row>
    <row r="6477" spans="1:11" ht="12.75" customHeight="1" thickBot="1">
      <c r="A6477" s="31">
        <v>45474</v>
      </c>
      <c r="B6477" t="s">
        <v>13</v>
      </c>
      <c r="C6477" t="str">
        <f>+VLOOKUP(B6477,Basededatos!B$17:C$5988,2,0)</f>
        <v>LASA</v>
      </c>
      <c r="D6477" t="s">
        <v>31</v>
      </c>
      <c r="E6477" t="str">
        <f>+VLOOKUP(D6477,Basededatos!$D$2:$E$6097,2,0)</f>
        <v>EL EDEN</v>
      </c>
      <c r="F6477" t="s">
        <v>65</v>
      </c>
      <c r="G6477" t="s">
        <v>66</v>
      </c>
      <c r="H6477" t="s">
        <v>29</v>
      </c>
      <c r="I6477" s="29">
        <v>2</v>
      </c>
      <c r="J6477" t="s">
        <v>46</v>
      </c>
      <c r="K6477" s="1" t="s">
        <v>47</v>
      </c>
    </row>
    <row r="6478" spans="1:11" ht="12.75" customHeight="1" thickBot="1">
      <c r="A6478" s="31">
        <v>45474</v>
      </c>
      <c r="B6478" t="s">
        <v>13</v>
      </c>
      <c r="C6478" t="str">
        <f>+VLOOKUP(B6478,Basededatos!B$17:C$5988,2,0)</f>
        <v>LASA</v>
      </c>
      <c r="D6478" t="s">
        <v>31</v>
      </c>
      <c r="E6478" t="str">
        <f>+VLOOKUP(D6478,Basededatos!$D$2:$E$6097,2,0)</f>
        <v>EL EDEN</v>
      </c>
      <c r="F6478" t="s">
        <v>18</v>
      </c>
      <c r="G6478" t="s">
        <v>19</v>
      </c>
      <c r="H6478" t="s">
        <v>20</v>
      </c>
      <c r="I6478" s="29">
        <v>1</v>
      </c>
      <c r="J6478" t="s">
        <v>107</v>
      </c>
      <c r="K6478" t="s">
        <v>108</v>
      </c>
    </row>
    <row r="6479" spans="1:11" ht="12.75" customHeight="1" thickBot="1">
      <c r="A6479" s="31">
        <v>45474</v>
      </c>
      <c r="B6479" t="s">
        <v>13</v>
      </c>
      <c r="C6479" t="str">
        <f>+VLOOKUP(B6479,Basededatos!B$17:C$5988,2,0)</f>
        <v>LASA</v>
      </c>
      <c r="D6479" t="s">
        <v>31</v>
      </c>
      <c r="E6479" t="str">
        <f>+VLOOKUP(D6479,Basededatos!$D$2:$E$6097,2,0)</f>
        <v>EL EDEN</v>
      </c>
      <c r="F6479" t="s">
        <v>18</v>
      </c>
      <c r="G6479" t="s">
        <v>19</v>
      </c>
      <c r="H6479" t="s">
        <v>20</v>
      </c>
      <c r="I6479" s="29">
        <v>13</v>
      </c>
      <c r="J6479" t="s">
        <v>25</v>
      </c>
      <c r="K6479" s="1" t="s">
        <v>26</v>
      </c>
    </row>
    <row r="6480" spans="1:11" ht="12.75" customHeight="1" thickBot="1">
      <c r="A6480" s="31">
        <v>45474</v>
      </c>
      <c r="B6480" t="s">
        <v>13</v>
      </c>
      <c r="C6480" t="str">
        <f>+VLOOKUP(B6480,Basededatos!B$17:C$5988,2,0)</f>
        <v>LASA</v>
      </c>
      <c r="D6480" t="s">
        <v>31</v>
      </c>
      <c r="E6480" t="str">
        <f>+VLOOKUP(D6480,Basededatos!$D$2:$E$6097,2,0)</f>
        <v>EL EDEN</v>
      </c>
      <c r="F6480" t="s">
        <v>23</v>
      </c>
      <c r="G6480" t="s">
        <v>24</v>
      </c>
      <c r="H6480" t="s">
        <v>29</v>
      </c>
      <c r="I6480" s="29">
        <v>30</v>
      </c>
      <c r="J6480" t="s">
        <v>246</v>
      </c>
      <c r="K6480" s="1" t="s">
        <v>488</v>
      </c>
    </row>
    <row r="6481" spans="1:11" ht="12.75" customHeight="1" thickBot="1">
      <c r="A6481" s="31">
        <v>45474</v>
      </c>
      <c r="B6481" t="s">
        <v>13</v>
      </c>
      <c r="C6481" t="str">
        <f>+VLOOKUP(B6481,Basededatos!B$17:C$5988,2,0)</f>
        <v>LASA</v>
      </c>
      <c r="D6481" t="s">
        <v>31</v>
      </c>
      <c r="E6481" t="str">
        <f>+VLOOKUP(D6481,Basededatos!$D$2:$E$6097,2,0)</f>
        <v>EL EDEN</v>
      </c>
      <c r="F6481" t="s">
        <v>36</v>
      </c>
      <c r="G6481" t="s">
        <v>347</v>
      </c>
      <c r="H6481" t="s">
        <v>29</v>
      </c>
      <c r="I6481" s="29">
        <v>12</v>
      </c>
      <c r="J6481" t="s">
        <v>34</v>
      </c>
      <c r="K6481" t="s">
        <v>35</v>
      </c>
    </row>
    <row r="6482" spans="1:11" ht="12.75" customHeight="1" thickBot="1">
      <c r="A6482" s="31">
        <v>45474</v>
      </c>
      <c r="B6482" t="s">
        <v>13</v>
      </c>
      <c r="C6482" t="str">
        <f>+VLOOKUP(B6482,Basededatos!B$17:C$5988,2,0)</f>
        <v>LASA</v>
      </c>
      <c r="D6482" t="s">
        <v>31</v>
      </c>
      <c r="E6482" t="str">
        <f>+VLOOKUP(D6482,Basededatos!$D$2:$E$6097,2,0)</f>
        <v>EL EDEN</v>
      </c>
      <c r="F6482" t="s">
        <v>27</v>
      </c>
      <c r="G6482" t="s">
        <v>28</v>
      </c>
      <c r="H6482" t="s">
        <v>29</v>
      </c>
      <c r="I6482" s="29">
        <v>141</v>
      </c>
      <c r="J6482" t="s">
        <v>46</v>
      </c>
      <c r="K6482" s="1" t="s">
        <v>47</v>
      </c>
    </row>
    <row r="6483" spans="1:11" ht="12.75" customHeight="1">
      <c r="A6483" s="31">
        <v>45474</v>
      </c>
      <c r="B6483" t="s">
        <v>13</v>
      </c>
      <c r="C6483" t="str">
        <f>+VLOOKUP(B6483,Basededatos!B$17:C$5988,2,0)</f>
        <v>LASA</v>
      </c>
      <c r="D6483" t="s">
        <v>31</v>
      </c>
      <c r="E6483" t="str">
        <f>+VLOOKUP(D6483,Basededatos!$D$2:$E$6097,2,0)</f>
        <v>EL EDEN</v>
      </c>
      <c r="F6483" t="s">
        <v>27</v>
      </c>
      <c r="G6483" t="s">
        <v>28</v>
      </c>
      <c r="H6483" t="s">
        <v>20</v>
      </c>
      <c r="I6483" s="29">
        <v>18</v>
      </c>
      <c r="J6483" t="s">
        <v>16</v>
      </c>
      <c r="K6483" t="s">
        <v>17</v>
      </c>
    </row>
    <row r="6484" spans="1:11" ht="12.75" customHeight="1">
      <c r="A6484" s="31">
        <v>45474</v>
      </c>
      <c r="B6484" t="s">
        <v>13</v>
      </c>
      <c r="C6484" t="str">
        <f>+VLOOKUP(B6484,Basededatos!B$17:C$5988,2,0)</f>
        <v>LASA</v>
      </c>
      <c r="D6484" t="s">
        <v>31</v>
      </c>
      <c r="E6484" t="str">
        <f>+VLOOKUP(D6484,Basededatos!$D$2:$E$6097,2,0)</f>
        <v>EL EDEN</v>
      </c>
      <c r="F6484" t="s">
        <v>40</v>
      </c>
      <c r="G6484" t="s">
        <v>41</v>
      </c>
      <c r="H6484" t="s">
        <v>29</v>
      </c>
      <c r="I6484" s="29">
        <v>26</v>
      </c>
      <c r="J6484" t="s">
        <v>34</v>
      </c>
      <c r="K6484" t="s">
        <v>35</v>
      </c>
    </row>
    <row r="6485" spans="1:11" ht="12.75" customHeight="1">
      <c r="A6485" s="31">
        <v>45474</v>
      </c>
      <c r="B6485" t="s">
        <v>13</v>
      </c>
      <c r="C6485" t="str">
        <f>+VLOOKUP(B6485,Basededatos!B$17:C$5988,2,0)</f>
        <v>LASA</v>
      </c>
      <c r="D6485" t="s">
        <v>44</v>
      </c>
      <c r="E6485" t="str">
        <f>+VLOOKUP(D6485,Basededatos!$D$2:$E$6097,2,0)</f>
        <v>BUCARAMANGA - PALONEGRO</v>
      </c>
      <c r="F6485" t="s">
        <v>23</v>
      </c>
      <c r="G6485" t="s">
        <v>24</v>
      </c>
      <c r="H6485" t="s">
        <v>129</v>
      </c>
      <c r="I6485" s="29">
        <v>7</v>
      </c>
      <c r="J6485" t="s">
        <v>57</v>
      </c>
      <c r="K6485" t="s">
        <v>58</v>
      </c>
    </row>
    <row r="6486" spans="1:11" ht="12.75" customHeight="1">
      <c r="A6486" s="31">
        <v>45474</v>
      </c>
      <c r="B6486" t="s">
        <v>13</v>
      </c>
      <c r="C6486" t="str">
        <f>+VLOOKUP(B6486,Basededatos!B$17:C$5988,2,0)</f>
        <v>LASA</v>
      </c>
      <c r="D6486" t="s">
        <v>44</v>
      </c>
      <c r="E6486" t="str">
        <f>+VLOOKUP(D6486,Basededatos!$D$2:$E$6097,2,0)</f>
        <v>BUCARAMANGA - PALONEGRO</v>
      </c>
      <c r="F6486" t="s">
        <v>27</v>
      </c>
      <c r="G6486" t="s">
        <v>28</v>
      </c>
      <c r="H6486" t="s">
        <v>20</v>
      </c>
      <c r="I6486" s="29">
        <v>18</v>
      </c>
      <c r="J6486" t="s">
        <v>16</v>
      </c>
      <c r="K6486" t="s">
        <v>17</v>
      </c>
    </row>
    <row r="6487" spans="1:11" ht="12.75" customHeight="1">
      <c r="A6487" s="31">
        <v>45474</v>
      </c>
      <c r="B6487" t="s">
        <v>13</v>
      </c>
      <c r="C6487" t="str">
        <f>+VLOOKUP(B6487,Basededatos!B$17:C$5988,2,0)</f>
        <v>LASA</v>
      </c>
      <c r="D6487" t="s">
        <v>31</v>
      </c>
      <c r="E6487" t="str">
        <f>+VLOOKUP(D6487,Basededatos!$D$2:$E$6097,2,0)</f>
        <v>EL EDEN</v>
      </c>
      <c r="F6487" t="s">
        <v>40</v>
      </c>
      <c r="G6487" t="s">
        <v>41</v>
      </c>
      <c r="H6487" t="s">
        <v>20</v>
      </c>
      <c r="I6487" s="29">
        <v>36</v>
      </c>
      <c r="J6487" t="s">
        <v>16</v>
      </c>
      <c r="K6487" t="s">
        <v>17</v>
      </c>
    </row>
    <row r="6488" spans="1:11" ht="12.75" customHeight="1" thickBot="1">
      <c r="A6488" s="31">
        <v>45474</v>
      </c>
      <c r="B6488" t="s">
        <v>13</v>
      </c>
      <c r="C6488" t="str">
        <f>+VLOOKUP(B6488,Basededatos!B$17:C$5988,2,0)</f>
        <v>LASA</v>
      </c>
      <c r="D6488" t="s">
        <v>37</v>
      </c>
      <c r="E6488" t="str">
        <f>+VLOOKUP(D6488,Basededatos!$D$2:$E$6097,2,0)</f>
        <v>BARRANQUILLA-E. CORTISSOZ</v>
      </c>
      <c r="F6488" t="s">
        <v>32</v>
      </c>
      <c r="G6488" t="s">
        <v>33</v>
      </c>
      <c r="H6488" t="s">
        <v>20</v>
      </c>
      <c r="I6488" s="29">
        <v>43</v>
      </c>
      <c r="J6488" t="s">
        <v>16</v>
      </c>
      <c r="K6488" t="s">
        <v>17</v>
      </c>
    </row>
    <row r="6489" spans="1:11" ht="12.75" customHeight="1" thickBot="1">
      <c r="A6489" s="31">
        <v>45474</v>
      </c>
      <c r="B6489" t="s">
        <v>13</v>
      </c>
      <c r="C6489" t="str">
        <f>+VLOOKUP(B6489,Basededatos!B$17:C$5988,2,0)</f>
        <v>LASA</v>
      </c>
      <c r="D6489" t="s">
        <v>37</v>
      </c>
      <c r="E6489" t="str">
        <f>+VLOOKUP(D6489,Basededatos!$D$2:$E$6097,2,0)</f>
        <v>BARRANQUILLA-E. CORTISSOZ</v>
      </c>
      <c r="F6489" t="s">
        <v>6</v>
      </c>
      <c r="G6489" s="1" t="s">
        <v>283</v>
      </c>
      <c r="H6489" t="s">
        <v>29</v>
      </c>
      <c r="I6489" s="29">
        <v>12</v>
      </c>
      <c r="J6489" t="s">
        <v>246</v>
      </c>
      <c r="K6489" s="1" t="s">
        <v>488</v>
      </c>
    </row>
    <row r="6490" spans="1:11" ht="12.75" customHeight="1">
      <c r="A6490" s="31">
        <v>45474</v>
      </c>
      <c r="B6490" t="s">
        <v>13</v>
      </c>
      <c r="C6490" t="str">
        <f>+VLOOKUP(B6490,Basededatos!B$17:C$5988,2,0)</f>
        <v>LASA</v>
      </c>
      <c r="D6490" t="s">
        <v>37</v>
      </c>
      <c r="E6490" t="str">
        <f>+VLOOKUP(D6490,Basededatos!$D$2:$E$6097,2,0)</f>
        <v>BARRANQUILLA-E. CORTISSOZ</v>
      </c>
      <c r="F6490" t="s">
        <v>36</v>
      </c>
      <c r="G6490" t="s">
        <v>347</v>
      </c>
      <c r="H6490" t="s">
        <v>20</v>
      </c>
      <c r="I6490" s="29">
        <v>1</v>
      </c>
      <c r="J6490" t="s">
        <v>16</v>
      </c>
      <c r="K6490" t="s">
        <v>17</v>
      </c>
    </row>
    <row r="6491" spans="1:11" ht="12.75" customHeight="1" thickBot="1">
      <c r="A6491" s="31">
        <v>45474</v>
      </c>
      <c r="B6491" t="s">
        <v>13</v>
      </c>
      <c r="C6491" t="str">
        <f>+VLOOKUP(B6491,Basededatos!B$17:C$5988,2,0)</f>
        <v>LASA</v>
      </c>
      <c r="D6491" t="s">
        <v>37</v>
      </c>
      <c r="E6491" t="str">
        <f>+VLOOKUP(D6491,Basededatos!$D$2:$E$6097,2,0)</f>
        <v>BARRANQUILLA-E. CORTISSOZ</v>
      </c>
      <c r="F6491" t="s">
        <v>40</v>
      </c>
      <c r="G6491" t="s">
        <v>41</v>
      </c>
      <c r="H6491" t="s">
        <v>29</v>
      </c>
      <c r="I6491" s="29">
        <v>60</v>
      </c>
      <c r="J6491" t="s">
        <v>34</v>
      </c>
      <c r="K6491" t="s">
        <v>35</v>
      </c>
    </row>
    <row r="6492" spans="1:11" ht="12.75" customHeight="1" thickBot="1">
      <c r="A6492" s="31">
        <v>45474</v>
      </c>
      <c r="B6492" t="s">
        <v>13</v>
      </c>
      <c r="C6492" t="str">
        <f>+VLOOKUP(B6492,Basededatos!B$17:C$5988,2,0)</f>
        <v>LASA</v>
      </c>
      <c r="D6492" t="s">
        <v>37</v>
      </c>
      <c r="E6492" t="str">
        <f>+VLOOKUP(D6492,Basededatos!$D$2:$E$6097,2,0)</f>
        <v>BARRANQUILLA-E. CORTISSOZ</v>
      </c>
      <c r="F6492" t="s">
        <v>40</v>
      </c>
      <c r="G6492" t="s">
        <v>41</v>
      </c>
      <c r="H6492" t="s">
        <v>20</v>
      </c>
      <c r="I6492" s="29">
        <v>7</v>
      </c>
      <c r="J6492" t="s">
        <v>42</v>
      </c>
      <c r="K6492" s="1" t="s">
        <v>43</v>
      </c>
    </row>
    <row r="6493" spans="1:11" ht="12.75" customHeight="1" thickBot="1">
      <c r="A6493" s="31">
        <v>45474</v>
      </c>
      <c r="B6493" t="s">
        <v>13</v>
      </c>
      <c r="C6493" t="str">
        <f>+VLOOKUP(B6493,Basededatos!B$17:C$5988,2,0)</f>
        <v>LASA</v>
      </c>
      <c r="D6493" t="s">
        <v>37</v>
      </c>
      <c r="E6493" t="str">
        <f>+VLOOKUP(D6493,Basededatos!$D$2:$E$6097,2,0)</f>
        <v>BARRANQUILLA-E. CORTISSOZ</v>
      </c>
      <c r="F6493" t="s">
        <v>40</v>
      </c>
      <c r="G6493" t="s">
        <v>41</v>
      </c>
      <c r="H6493" t="s">
        <v>52</v>
      </c>
      <c r="I6493" s="29">
        <v>1</v>
      </c>
      <c r="J6493" t="s">
        <v>175</v>
      </c>
      <c r="K6493" t="s">
        <v>176</v>
      </c>
    </row>
    <row r="6494" spans="1:11" ht="12.75" customHeight="1" thickBot="1">
      <c r="A6494" s="31">
        <v>45474</v>
      </c>
      <c r="B6494" t="s">
        <v>13</v>
      </c>
      <c r="C6494" t="str">
        <f>+VLOOKUP(B6494,Basededatos!B$17:C$5988,2,0)</f>
        <v>LASA</v>
      </c>
      <c r="D6494" t="s">
        <v>44</v>
      </c>
      <c r="E6494" t="str">
        <f>+VLOOKUP(D6494,Basededatos!$D$2:$E$6097,2,0)</f>
        <v>BUCARAMANGA - PALONEGRO</v>
      </c>
      <c r="F6494" t="s">
        <v>6</v>
      </c>
      <c r="G6494" s="1" t="s">
        <v>283</v>
      </c>
      <c r="H6494" t="s">
        <v>29</v>
      </c>
      <c r="I6494" s="29">
        <v>2307</v>
      </c>
      <c r="J6494" t="s">
        <v>46</v>
      </c>
      <c r="K6494" s="1" t="s">
        <v>47</v>
      </c>
    </row>
    <row r="6495" spans="1:11" ht="12.75" customHeight="1" thickBot="1">
      <c r="A6495" s="31">
        <v>45474</v>
      </c>
      <c r="B6495" t="s">
        <v>13</v>
      </c>
      <c r="C6495" t="str">
        <f>+VLOOKUP(B6495,Basededatos!B$17:C$5988,2,0)</f>
        <v>LASA</v>
      </c>
      <c r="D6495" t="s">
        <v>44</v>
      </c>
      <c r="E6495" t="str">
        <f>+VLOOKUP(D6495,Basededatos!$D$2:$E$6097,2,0)</f>
        <v>BUCARAMANGA - PALONEGRO</v>
      </c>
      <c r="F6495" t="s">
        <v>6</v>
      </c>
      <c r="G6495" s="1" t="s">
        <v>283</v>
      </c>
      <c r="H6495" t="s">
        <v>361</v>
      </c>
      <c r="I6495" s="29">
        <v>1</v>
      </c>
      <c r="J6495" t="s">
        <v>57</v>
      </c>
      <c r="K6495" t="s">
        <v>58</v>
      </c>
    </row>
    <row r="6496" spans="1:11" ht="12.75" customHeight="1" thickBot="1">
      <c r="A6496" s="31">
        <v>45474</v>
      </c>
      <c r="B6496" t="s">
        <v>13</v>
      </c>
      <c r="C6496" t="str">
        <f>+VLOOKUP(B6496,Basededatos!B$17:C$5988,2,0)</f>
        <v>LASA</v>
      </c>
      <c r="D6496" t="s">
        <v>44</v>
      </c>
      <c r="E6496" t="str">
        <f>+VLOOKUP(D6496,Basededatos!$D$2:$E$6097,2,0)</f>
        <v>BUCARAMANGA - PALONEGRO</v>
      </c>
      <c r="F6496" t="s">
        <v>18</v>
      </c>
      <c r="G6496" t="s">
        <v>19</v>
      </c>
      <c r="H6496" t="s">
        <v>29</v>
      </c>
      <c r="I6496" s="29">
        <v>380</v>
      </c>
      <c r="J6496" t="s">
        <v>46</v>
      </c>
      <c r="K6496" s="1" t="s">
        <v>47</v>
      </c>
    </row>
    <row r="6497" spans="1:11" ht="12.75" customHeight="1" thickBot="1">
      <c r="A6497" s="31">
        <v>45474</v>
      </c>
      <c r="B6497" t="s">
        <v>13</v>
      </c>
      <c r="C6497" t="str">
        <f>+VLOOKUP(B6497,Basededatos!B$17:C$5988,2,0)</f>
        <v>LASA</v>
      </c>
      <c r="D6497" t="s">
        <v>48</v>
      </c>
      <c r="E6497" t="str">
        <f>+VLOOKUP(D6497,Basededatos!$D$2:$E$6097,2,0)</f>
        <v>CALI - ALFONSO BONILLA ARAGON</v>
      </c>
      <c r="F6497" t="s">
        <v>6</v>
      </c>
      <c r="G6497" s="1" t="s">
        <v>283</v>
      </c>
      <c r="H6497" t="s">
        <v>52</v>
      </c>
      <c r="I6497" s="29">
        <v>5</v>
      </c>
      <c r="J6497" t="s">
        <v>175</v>
      </c>
      <c r="K6497" t="s">
        <v>176</v>
      </c>
    </row>
    <row r="6498" spans="1:11" ht="12.75" customHeight="1" thickBot="1">
      <c r="A6498" s="31">
        <v>45474</v>
      </c>
      <c r="B6498" t="s">
        <v>13</v>
      </c>
      <c r="C6498" t="str">
        <f>+VLOOKUP(B6498,Basededatos!B$17:C$5988,2,0)</f>
        <v>LASA</v>
      </c>
      <c r="D6498" t="s">
        <v>61</v>
      </c>
      <c r="E6498" t="str">
        <f>+VLOOKUP(D6498,Basededatos!$D$2:$E$6097,2,0)</f>
        <v>CARTAGENA - RAFAEL NUÑEZ</v>
      </c>
      <c r="F6498" t="s">
        <v>32</v>
      </c>
      <c r="G6498" t="s">
        <v>33</v>
      </c>
      <c r="H6498" t="s">
        <v>10</v>
      </c>
      <c r="I6498" s="29">
        <v>2</v>
      </c>
      <c r="J6498" t="s">
        <v>121</v>
      </c>
      <c r="K6498" t="s">
        <v>121</v>
      </c>
    </row>
    <row r="6499" spans="1:11" ht="12.75" customHeight="1" thickBot="1">
      <c r="A6499" s="31">
        <v>45474</v>
      </c>
      <c r="B6499" t="s">
        <v>13</v>
      </c>
      <c r="C6499" t="str">
        <f>+VLOOKUP(B6499,Basededatos!B$17:C$5988,2,0)</f>
        <v>LASA</v>
      </c>
      <c r="D6499" t="s">
        <v>48</v>
      </c>
      <c r="E6499" t="str">
        <f>+VLOOKUP(D6499,Basededatos!$D$2:$E$6097,2,0)</f>
        <v>CALI - ALFONSO BONILLA ARAGON</v>
      </c>
      <c r="F6499" t="s">
        <v>65</v>
      </c>
      <c r="G6499" t="s">
        <v>66</v>
      </c>
      <c r="H6499" t="s">
        <v>29</v>
      </c>
      <c r="I6499" s="29">
        <v>1</v>
      </c>
      <c r="J6499" t="s">
        <v>246</v>
      </c>
      <c r="K6499" s="1" t="s">
        <v>488</v>
      </c>
    </row>
    <row r="6500" spans="1:11" ht="12.75" customHeight="1" thickBot="1">
      <c r="A6500" s="31">
        <v>45474</v>
      </c>
      <c r="B6500" t="s">
        <v>13</v>
      </c>
      <c r="C6500" t="str">
        <f>+VLOOKUP(B6500,Basededatos!B$17:C$5988,2,0)</f>
        <v>LASA</v>
      </c>
      <c r="D6500" t="s">
        <v>48</v>
      </c>
      <c r="E6500" t="str">
        <f>+VLOOKUP(D6500,Basededatos!$D$2:$E$6097,2,0)</f>
        <v>CALI - ALFONSO BONILLA ARAGON</v>
      </c>
      <c r="F6500" t="s">
        <v>18</v>
      </c>
      <c r="G6500" t="s">
        <v>19</v>
      </c>
      <c r="H6500" t="s">
        <v>20</v>
      </c>
      <c r="I6500" s="29">
        <v>62</v>
      </c>
      <c r="J6500" t="s">
        <v>42</v>
      </c>
      <c r="K6500" s="1" t="s">
        <v>43</v>
      </c>
    </row>
    <row r="6501" spans="1:11" ht="12.75" customHeight="1">
      <c r="A6501" s="31">
        <v>45474</v>
      </c>
      <c r="B6501" t="s">
        <v>13</v>
      </c>
      <c r="C6501" t="str">
        <f>+VLOOKUP(B6501,Basededatos!B$17:C$5988,2,0)</f>
        <v>LASA</v>
      </c>
      <c r="D6501" t="s">
        <v>48</v>
      </c>
      <c r="E6501" t="str">
        <f>+VLOOKUP(D6501,Basededatos!$D$2:$E$6097,2,0)</f>
        <v>CALI - ALFONSO BONILLA ARAGON</v>
      </c>
      <c r="F6501" t="s">
        <v>38</v>
      </c>
      <c r="G6501" t="s">
        <v>39</v>
      </c>
      <c r="H6501" t="s">
        <v>29</v>
      </c>
      <c r="I6501" s="29">
        <v>11</v>
      </c>
      <c r="J6501" t="s">
        <v>34</v>
      </c>
      <c r="K6501" t="s">
        <v>35</v>
      </c>
    </row>
    <row r="6502" spans="1:11" ht="12.75" customHeight="1">
      <c r="A6502" s="31">
        <v>45474</v>
      </c>
      <c r="B6502" t="s">
        <v>13</v>
      </c>
      <c r="C6502" t="str">
        <f>+VLOOKUP(B6502,Basededatos!B$17:C$5988,2,0)</f>
        <v>LASA</v>
      </c>
      <c r="D6502" t="s">
        <v>48</v>
      </c>
      <c r="E6502" t="str">
        <f>+VLOOKUP(D6502,Basededatos!$D$2:$E$6097,2,0)</f>
        <v>CALI - ALFONSO BONILLA ARAGON</v>
      </c>
      <c r="F6502" t="s">
        <v>38</v>
      </c>
      <c r="G6502" t="s">
        <v>39</v>
      </c>
      <c r="H6502" t="s">
        <v>62</v>
      </c>
      <c r="I6502" s="29">
        <v>8</v>
      </c>
      <c r="J6502" t="s">
        <v>50</v>
      </c>
      <c r="K6502" t="s">
        <v>51</v>
      </c>
    </row>
    <row r="6503" spans="1:11" ht="12.75" customHeight="1">
      <c r="A6503" s="31">
        <v>45474</v>
      </c>
      <c r="B6503" t="s">
        <v>13</v>
      </c>
      <c r="C6503" t="str">
        <f>+VLOOKUP(B6503,Basededatos!B$17:C$5988,2,0)</f>
        <v>LASA</v>
      </c>
      <c r="D6503" t="s">
        <v>61</v>
      </c>
      <c r="E6503" t="str">
        <f>+VLOOKUP(D6503,Basededatos!$D$2:$E$6097,2,0)</f>
        <v>CARTAGENA - RAFAEL NUÑEZ</v>
      </c>
      <c r="F6503" t="s">
        <v>32</v>
      </c>
      <c r="G6503" t="s">
        <v>33</v>
      </c>
      <c r="H6503" t="s">
        <v>29</v>
      </c>
      <c r="I6503" s="29">
        <v>30</v>
      </c>
      <c r="J6503" t="s">
        <v>109</v>
      </c>
      <c r="K6503" t="s">
        <v>110</v>
      </c>
    </row>
    <row r="6504" spans="1:11" ht="12.75" customHeight="1" thickBot="1">
      <c r="A6504" s="31">
        <v>45474</v>
      </c>
      <c r="B6504" t="s">
        <v>13</v>
      </c>
      <c r="C6504" t="str">
        <f>+VLOOKUP(B6504,Basededatos!B$17:C$5988,2,0)</f>
        <v>LASA</v>
      </c>
      <c r="D6504" t="s">
        <v>61</v>
      </c>
      <c r="E6504" t="str">
        <f>+VLOOKUP(D6504,Basededatos!$D$2:$E$6097,2,0)</f>
        <v>CARTAGENA - RAFAEL NUÑEZ</v>
      </c>
      <c r="F6504" t="s">
        <v>32</v>
      </c>
      <c r="G6504" t="s">
        <v>33</v>
      </c>
      <c r="H6504" t="s">
        <v>62</v>
      </c>
      <c r="I6504" s="29">
        <v>26</v>
      </c>
      <c r="J6504" t="s">
        <v>34</v>
      </c>
      <c r="K6504" t="s">
        <v>35</v>
      </c>
    </row>
    <row r="6505" spans="1:11" ht="12.75" customHeight="1" thickBot="1">
      <c r="A6505" s="31">
        <v>45474</v>
      </c>
      <c r="B6505" t="s">
        <v>13</v>
      </c>
      <c r="C6505" t="str">
        <f>+VLOOKUP(B6505,Basededatos!B$17:C$5988,2,0)</f>
        <v>LASA</v>
      </c>
      <c r="D6505" t="s">
        <v>72</v>
      </c>
      <c r="E6505" t="str">
        <f>+VLOOKUP(D6505,Basededatos!$D$2:$E$6097,2,0)</f>
        <v>CAMILO DAZA</v>
      </c>
      <c r="F6505" t="s">
        <v>18</v>
      </c>
      <c r="G6505" t="s">
        <v>19</v>
      </c>
      <c r="H6505" t="s">
        <v>29</v>
      </c>
      <c r="I6505" s="29">
        <v>267</v>
      </c>
      <c r="J6505" t="s">
        <v>46</v>
      </c>
      <c r="K6505" s="1" t="s">
        <v>47</v>
      </c>
    </row>
    <row r="6506" spans="1:11" ht="12.75" customHeight="1" thickBot="1">
      <c r="A6506" s="31">
        <v>45474</v>
      </c>
      <c r="B6506" t="s">
        <v>13</v>
      </c>
      <c r="C6506" t="str">
        <f>+VLOOKUP(B6506,Basededatos!B$17:C$5988,2,0)</f>
        <v>LASA</v>
      </c>
      <c r="D6506" t="s">
        <v>72</v>
      </c>
      <c r="E6506" t="str">
        <f>+VLOOKUP(D6506,Basededatos!$D$2:$E$6097,2,0)</f>
        <v>CAMILO DAZA</v>
      </c>
      <c r="F6506" t="s">
        <v>27</v>
      </c>
      <c r="G6506" t="s">
        <v>28</v>
      </c>
      <c r="H6506" t="s">
        <v>29</v>
      </c>
      <c r="I6506" s="29">
        <v>66</v>
      </c>
      <c r="J6506" t="s">
        <v>246</v>
      </c>
      <c r="K6506" s="1" t="s">
        <v>488</v>
      </c>
    </row>
    <row r="6507" spans="1:11" ht="12.75" customHeight="1" thickBot="1">
      <c r="A6507" s="31">
        <v>45474</v>
      </c>
      <c r="B6507" t="s">
        <v>13</v>
      </c>
      <c r="C6507" t="str">
        <f>+VLOOKUP(B6507,Basededatos!B$17:C$5988,2,0)</f>
        <v>LASA</v>
      </c>
      <c r="D6507" t="s">
        <v>74</v>
      </c>
      <c r="E6507" t="str">
        <f>+VLOOKUP(D6507,Basededatos!$D$2:$E$6097,2,0)</f>
        <v>PERALES</v>
      </c>
      <c r="F6507" t="s">
        <v>32</v>
      </c>
      <c r="G6507" t="s">
        <v>33</v>
      </c>
      <c r="H6507" t="s">
        <v>29</v>
      </c>
      <c r="I6507" s="29">
        <v>32</v>
      </c>
      <c r="J6507" t="s">
        <v>246</v>
      </c>
      <c r="K6507" s="1" t="s">
        <v>488</v>
      </c>
    </row>
    <row r="6508" spans="1:11" ht="12.75" customHeight="1">
      <c r="A6508" s="31">
        <v>45474</v>
      </c>
      <c r="B6508" t="s">
        <v>13</v>
      </c>
      <c r="C6508" t="str">
        <f>+VLOOKUP(B6508,Basededatos!B$17:C$5988,2,0)</f>
        <v>LASA</v>
      </c>
      <c r="D6508" t="s">
        <v>61</v>
      </c>
      <c r="E6508" t="str">
        <f>+VLOOKUP(D6508,Basededatos!$D$2:$E$6097,2,0)</f>
        <v>CARTAGENA - RAFAEL NUÑEZ</v>
      </c>
      <c r="F6508" t="s">
        <v>18</v>
      </c>
      <c r="G6508" t="s">
        <v>19</v>
      </c>
      <c r="H6508" t="s">
        <v>10</v>
      </c>
      <c r="I6508" s="29">
        <v>2</v>
      </c>
      <c r="J6508" t="s">
        <v>121</v>
      </c>
      <c r="K6508" t="s">
        <v>121</v>
      </c>
    </row>
    <row r="6509" spans="1:11" ht="12.75" customHeight="1">
      <c r="A6509" s="31">
        <v>45474</v>
      </c>
      <c r="B6509" t="s">
        <v>13</v>
      </c>
      <c r="C6509" t="str">
        <f>+VLOOKUP(B6509,Basededatos!B$17:C$5988,2,0)</f>
        <v>LASA</v>
      </c>
      <c r="D6509" t="s">
        <v>61</v>
      </c>
      <c r="E6509" t="str">
        <f>+VLOOKUP(D6509,Basededatos!$D$2:$E$6097,2,0)</f>
        <v>CARTAGENA - RAFAEL NUÑEZ</v>
      </c>
      <c r="F6509" t="s">
        <v>23</v>
      </c>
      <c r="G6509" t="s">
        <v>24</v>
      </c>
      <c r="H6509" t="s">
        <v>29</v>
      </c>
      <c r="I6509" s="29">
        <v>314</v>
      </c>
      <c r="J6509" t="s">
        <v>50</v>
      </c>
      <c r="K6509" t="s">
        <v>51</v>
      </c>
    </row>
    <row r="6510" spans="1:11" ht="12.75" customHeight="1">
      <c r="A6510" s="31">
        <v>45474</v>
      </c>
      <c r="B6510" t="s">
        <v>13</v>
      </c>
      <c r="C6510" t="str">
        <f>+VLOOKUP(B6510,Basededatos!B$17:C$5988,2,0)</f>
        <v>LASA</v>
      </c>
      <c r="D6510" t="s">
        <v>61</v>
      </c>
      <c r="E6510" t="str">
        <f>+VLOOKUP(D6510,Basededatos!$D$2:$E$6097,2,0)</f>
        <v>CARTAGENA - RAFAEL NUÑEZ</v>
      </c>
      <c r="F6510" t="s">
        <v>23</v>
      </c>
      <c r="G6510" t="s">
        <v>24</v>
      </c>
      <c r="H6510" t="s">
        <v>62</v>
      </c>
      <c r="I6510" s="29">
        <v>2</v>
      </c>
      <c r="J6510" t="s">
        <v>50</v>
      </c>
      <c r="K6510" t="s">
        <v>51</v>
      </c>
    </row>
    <row r="6511" spans="1:11" ht="12.75" customHeight="1">
      <c r="A6511" s="31">
        <v>45474</v>
      </c>
      <c r="B6511" t="s">
        <v>13</v>
      </c>
      <c r="C6511" t="str">
        <f>+VLOOKUP(B6511,Basededatos!B$17:C$5988,2,0)</f>
        <v>LASA</v>
      </c>
      <c r="D6511" t="s">
        <v>61</v>
      </c>
      <c r="E6511" t="str">
        <f>+VLOOKUP(D6511,Basededatos!$D$2:$E$6097,2,0)</f>
        <v>CARTAGENA - RAFAEL NUÑEZ</v>
      </c>
      <c r="F6511" t="s">
        <v>27</v>
      </c>
      <c r="G6511" t="s">
        <v>28</v>
      </c>
      <c r="H6511" t="s">
        <v>55</v>
      </c>
      <c r="I6511" s="29">
        <v>15</v>
      </c>
      <c r="J6511" t="s">
        <v>121</v>
      </c>
      <c r="K6511" t="s">
        <v>121</v>
      </c>
    </row>
    <row r="6512" spans="1:11" ht="12.75" customHeight="1" thickBot="1">
      <c r="A6512" s="31">
        <v>45474</v>
      </c>
      <c r="B6512" t="s">
        <v>13</v>
      </c>
      <c r="C6512" t="str">
        <f>+VLOOKUP(B6512,Basededatos!B$17:C$5988,2,0)</f>
        <v>LASA</v>
      </c>
      <c r="D6512" t="s">
        <v>61</v>
      </c>
      <c r="E6512" t="str">
        <f>+VLOOKUP(D6512,Basededatos!$D$2:$E$6097,2,0)</f>
        <v>CARTAGENA - RAFAEL NUÑEZ</v>
      </c>
      <c r="F6512" t="s">
        <v>38</v>
      </c>
      <c r="G6512" t="s">
        <v>39</v>
      </c>
      <c r="H6512" t="s">
        <v>45</v>
      </c>
      <c r="I6512" s="29">
        <v>8</v>
      </c>
      <c r="J6512" t="s">
        <v>34</v>
      </c>
      <c r="K6512" t="s">
        <v>35</v>
      </c>
    </row>
    <row r="6513" spans="1:11" ht="12.75" customHeight="1" thickBot="1">
      <c r="A6513" s="31">
        <v>45474</v>
      </c>
      <c r="B6513" t="s">
        <v>13</v>
      </c>
      <c r="C6513" t="str">
        <f>+VLOOKUP(B6513,Basededatos!B$17:C$5988,2,0)</f>
        <v>LASA</v>
      </c>
      <c r="D6513" t="s">
        <v>61</v>
      </c>
      <c r="E6513" t="str">
        <f>+VLOOKUP(D6513,Basededatos!$D$2:$E$6097,2,0)</f>
        <v>CARTAGENA - RAFAEL NUÑEZ</v>
      </c>
      <c r="F6513" t="s">
        <v>40</v>
      </c>
      <c r="G6513" t="s">
        <v>41</v>
      </c>
      <c r="H6513" t="s">
        <v>29</v>
      </c>
      <c r="I6513" s="29">
        <v>1516</v>
      </c>
      <c r="J6513" t="s">
        <v>246</v>
      </c>
      <c r="K6513" s="1" t="s">
        <v>488</v>
      </c>
    </row>
    <row r="6514" spans="1:11" ht="12.75" customHeight="1">
      <c r="A6514" s="31">
        <v>45474</v>
      </c>
      <c r="B6514" t="s">
        <v>13</v>
      </c>
      <c r="C6514" t="str">
        <f>+VLOOKUP(B6514,Basededatos!B$17:C$5988,2,0)</f>
        <v>LASA</v>
      </c>
      <c r="D6514" t="s">
        <v>61</v>
      </c>
      <c r="E6514" t="str">
        <f>+VLOOKUP(D6514,Basededatos!$D$2:$E$6097,2,0)</f>
        <v>CARTAGENA - RAFAEL NUÑEZ</v>
      </c>
      <c r="F6514" t="s">
        <v>40</v>
      </c>
      <c r="G6514" t="s">
        <v>41</v>
      </c>
      <c r="H6514" t="s">
        <v>20</v>
      </c>
      <c r="I6514" s="29">
        <v>30</v>
      </c>
      <c r="J6514" t="s">
        <v>70</v>
      </c>
      <c r="K6514" t="s">
        <v>348</v>
      </c>
    </row>
    <row r="6515" spans="1:11" ht="12.75" customHeight="1" thickBot="1">
      <c r="A6515" s="31">
        <v>45474</v>
      </c>
      <c r="B6515" t="s">
        <v>13</v>
      </c>
      <c r="C6515" t="str">
        <f>+VLOOKUP(B6515,Basededatos!B$17:C$5988,2,0)</f>
        <v>LASA</v>
      </c>
      <c r="D6515" t="s">
        <v>61</v>
      </c>
      <c r="E6515" t="str">
        <f>+VLOOKUP(D6515,Basededatos!$D$2:$E$6097,2,0)</f>
        <v>CARTAGENA - RAFAEL NUÑEZ</v>
      </c>
      <c r="F6515" t="s">
        <v>40</v>
      </c>
      <c r="G6515" t="s">
        <v>41</v>
      </c>
      <c r="H6515" t="s">
        <v>52</v>
      </c>
      <c r="I6515" s="29">
        <v>1</v>
      </c>
      <c r="J6515" t="s">
        <v>175</v>
      </c>
      <c r="K6515" t="s">
        <v>176</v>
      </c>
    </row>
    <row r="6516" spans="1:11" ht="12.75" customHeight="1" thickBot="1">
      <c r="A6516" s="31">
        <v>45474</v>
      </c>
      <c r="B6516" t="s">
        <v>13</v>
      </c>
      <c r="C6516" t="str">
        <f>+VLOOKUP(B6516,Basededatos!B$17:C$5988,2,0)</f>
        <v>LASA</v>
      </c>
      <c r="D6516" t="s">
        <v>74</v>
      </c>
      <c r="E6516" t="str">
        <f>+VLOOKUP(D6516,Basededatos!$D$2:$E$6097,2,0)</f>
        <v>PERALES</v>
      </c>
      <c r="F6516" t="s">
        <v>6</v>
      </c>
      <c r="G6516" s="1" t="s">
        <v>283</v>
      </c>
      <c r="H6516" t="s">
        <v>29</v>
      </c>
      <c r="I6516" s="29">
        <v>164</v>
      </c>
      <c r="J6516" t="s">
        <v>246</v>
      </c>
      <c r="K6516" s="1" t="s">
        <v>488</v>
      </c>
    </row>
    <row r="6517" spans="1:11" ht="12.75" customHeight="1" thickBot="1">
      <c r="A6517" s="31">
        <v>45474</v>
      </c>
      <c r="B6517" t="s">
        <v>13</v>
      </c>
      <c r="C6517" t="str">
        <f>+VLOOKUP(B6517,Basededatos!B$17:C$5988,2,0)</f>
        <v>LASA</v>
      </c>
      <c r="D6517" t="s">
        <v>74</v>
      </c>
      <c r="E6517" t="str">
        <f>+VLOOKUP(D6517,Basededatos!$D$2:$E$6097,2,0)</f>
        <v>PERALES</v>
      </c>
      <c r="F6517" t="s">
        <v>40</v>
      </c>
      <c r="G6517" t="s">
        <v>41</v>
      </c>
      <c r="H6517" t="s">
        <v>29</v>
      </c>
      <c r="I6517" s="29">
        <v>105</v>
      </c>
      <c r="J6517" t="s">
        <v>46</v>
      </c>
      <c r="K6517" s="1" t="s">
        <v>47</v>
      </c>
    </row>
    <row r="6518" spans="1:11" ht="12.75" customHeight="1" thickBot="1">
      <c r="A6518" s="31">
        <v>45474</v>
      </c>
      <c r="B6518" t="s">
        <v>13</v>
      </c>
      <c r="C6518" t="str">
        <f>+VLOOKUP(B6518,Basededatos!B$17:C$5988,2,0)</f>
        <v>LASA</v>
      </c>
      <c r="D6518" t="s">
        <v>72</v>
      </c>
      <c r="E6518" t="str">
        <f>+VLOOKUP(D6518,Basededatos!$D$2:$E$6097,2,0)</f>
        <v>CAMILO DAZA</v>
      </c>
      <c r="F6518" t="s">
        <v>18</v>
      </c>
      <c r="G6518" t="s">
        <v>19</v>
      </c>
      <c r="H6518" t="s">
        <v>45</v>
      </c>
      <c r="I6518" s="29">
        <v>38</v>
      </c>
      <c r="J6518" t="s">
        <v>46</v>
      </c>
      <c r="K6518" s="1" t="s">
        <v>47</v>
      </c>
    </row>
    <row r="6519" spans="1:11" ht="12.75" customHeight="1" thickBot="1">
      <c r="A6519" s="31">
        <v>45474</v>
      </c>
      <c r="B6519" t="s">
        <v>13</v>
      </c>
      <c r="C6519" t="str">
        <f>+VLOOKUP(B6519,Basededatos!B$17:C$5988,2,0)</f>
        <v>LASA</v>
      </c>
      <c r="D6519" t="s">
        <v>76</v>
      </c>
      <c r="E6519" t="str">
        <f>+VLOOKUP(D6519,Basededatos!$D$2:$E$6097,2,0)</f>
        <v>RIONEGRO - JOSE M. CORDOVA</v>
      </c>
      <c r="F6519" t="s">
        <v>23</v>
      </c>
      <c r="G6519" t="s">
        <v>24</v>
      </c>
      <c r="H6519" t="s">
        <v>29</v>
      </c>
      <c r="I6519" s="29">
        <v>2365</v>
      </c>
      <c r="J6519" t="s">
        <v>46</v>
      </c>
      <c r="K6519" s="1" t="s">
        <v>47</v>
      </c>
    </row>
    <row r="6520" spans="1:11" ht="12.75" customHeight="1">
      <c r="A6520" s="31">
        <v>45474</v>
      </c>
      <c r="B6520" t="s">
        <v>13</v>
      </c>
      <c r="C6520" t="str">
        <f>+VLOOKUP(B6520,Basededatos!B$17:C$5988,2,0)</f>
        <v>LASA</v>
      </c>
      <c r="D6520" t="s">
        <v>76</v>
      </c>
      <c r="E6520" t="str">
        <f>+VLOOKUP(D6520,Basededatos!$D$2:$E$6097,2,0)</f>
        <v>RIONEGRO - JOSE M. CORDOVA</v>
      </c>
      <c r="F6520" t="s">
        <v>23</v>
      </c>
      <c r="G6520" t="s">
        <v>24</v>
      </c>
      <c r="H6520" t="s">
        <v>29</v>
      </c>
      <c r="I6520" s="29">
        <v>74</v>
      </c>
      <c r="J6520" t="s">
        <v>34</v>
      </c>
      <c r="K6520" t="s">
        <v>35</v>
      </c>
    </row>
    <row r="6521" spans="1:11" ht="12.75" customHeight="1">
      <c r="A6521" s="31">
        <v>45474</v>
      </c>
      <c r="B6521" t="s">
        <v>13</v>
      </c>
      <c r="C6521" t="str">
        <f>+VLOOKUP(B6521,Basededatos!B$17:C$5988,2,0)</f>
        <v>LASA</v>
      </c>
      <c r="D6521" t="s">
        <v>76</v>
      </c>
      <c r="E6521" t="str">
        <f>+VLOOKUP(D6521,Basededatos!$D$2:$E$6097,2,0)</f>
        <v>RIONEGRO - JOSE M. CORDOVA</v>
      </c>
      <c r="F6521" t="s">
        <v>36</v>
      </c>
      <c r="G6521" t="s">
        <v>347</v>
      </c>
      <c r="H6521" t="s">
        <v>45</v>
      </c>
      <c r="I6521" s="29">
        <v>13</v>
      </c>
      <c r="J6521" t="s">
        <v>34</v>
      </c>
      <c r="K6521" t="s">
        <v>35</v>
      </c>
    </row>
    <row r="6522" spans="1:11" ht="12.75" customHeight="1">
      <c r="A6522" s="31">
        <v>45474</v>
      </c>
      <c r="B6522" t="s">
        <v>13</v>
      </c>
      <c r="C6522" t="str">
        <f>+VLOOKUP(B6522,Basededatos!B$17:C$5988,2,0)</f>
        <v>LASA</v>
      </c>
      <c r="D6522" t="s">
        <v>76</v>
      </c>
      <c r="E6522" t="str">
        <f>+VLOOKUP(D6522,Basededatos!$D$2:$E$6097,2,0)</f>
        <v>RIONEGRO - JOSE M. CORDOVA</v>
      </c>
      <c r="F6522" t="s">
        <v>27</v>
      </c>
      <c r="G6522" t="s">
        <v>28</v>
      </c>
      <c r="H6522" t="s">
        <v>45</v>
      </c>
      <c r="I6522" s="29">
        <v>1</v>
      </c>
      <c r="J6522" t="s">
        <v>82</v>
      </c>
      <c r="K6522" t="s">
        <v>83</v>
      </c>
    </row>
    <row r="6523" spans="1:11" ht="12.75" customHeight="1">
      <c r="A6523" s="31">
        <v>45474</v>
      </c>
      <c r="B6523" t="s">
        <v>13</v>
      </c>
      <c r="C6523" t="str">
        <f>+VLOOKUP(B6523,Basededatos!B$17:C$5988,2,0)</f>
        <v>LASA</v>
      </c>
      <c r="D6523" t="s">
        <v>76</v>
      </c>
      <c r="E6523" t="str">
        <f>+VLOOKUP(D6523,Basededatos!$D$2:$E$6097,2,0)</f>
        <v>RIONEGRO - JOSE M. CORDOVA</v>
      </c>
      <c r="F6523" t="s">
        <v>27</v>
      </c>
      <c r="G6523" t="s">
        <v>28</v>
      </c>
      <c r="H6523" t="s">
        <v>29</v>
      </c>
      <c r="I6523" s="29">
        <v>31</v>
      </c>
      <c r="J6523" t="s">
        <v>109</v>
      </c>
      <c r="K6523" t="s">
        <v>110</v>
      </c>
    </row>
    <row r="6524" spans="1:11" ht="12.75" customHeight="1" thickBot="1">
      <c r="A6524" s="31">
        <v>45474</v>
      </c>
      <c r="B6524" t="s">
        <v>13</v>
      </c>
      <c r="C6524" t="str">
        <f>+VLOOKUP(B6524,Basededatos!B$17:C$5988,2,0)</f>
        <v>LASA</v>
      </c>
      <c r="D6524" t="s">
        <v>76</v>
      </c>
      <c r="E6524" t="str">
        <f>+VLOOKUP(D6524,Basededatos!$D$2:$E$6097,2,0)</f>
        <v>RIONEGRO - JOSE M. CORDOVA</v>
      </c>
      <c r="F6524" t="s">
        <v>38</v>
      </c>
      <c r="G6524" t="s">
        <v>39</v>
      </c>
      <c r="H6524" t="s">
        <v>29</v>
      </c>
      <c r="I6524" s="29">
        <v>22</v>
      </c>
      <c r="J6524" t="s">
        <v>109</v>
      </c>
      <c r="K6524" t="s">
        <v>110</v>
      </c>
    </row>
    <row r="6525" spans="1:11" ht="12.75" customHeight="1" thickBot="1">
      <c r="A6525" s="31">
        <v>45474</v>
      </c>
      <c r="B6525" t="s">
        <v>13</v>
      </c>
      <c r="C6525" t="str">
        <f>+VLOOKUP(B6525,Basededatos!B$17:C$5988,2,0)</f>
        <v>LASA</v>
      </c>
      <c r="D6525" t="s">
        <v>76</v>
      </c>
      <c r="E6525" t="str">
        <f>+VLOOKUP(D6525,Basededatos!$D$2:$E$6097,2,0)</f>
        <v>RIONEGRO - JOSE M. CORDOVA</v>
      </c>
      <c r="F6525" t="s">
        <v>38</v>
      </c>
      <c r="G6525" t="s">
        <v>39</v>
      </c>
      <c r="H6525" t="s">
        <v>20</v>
      </c>
      <c r="I6525" s="29">
        <v>34</v>
      </c>
      <c r="J6525" t="s">
        <v>25</v>
      </c>
      <c r="K6525" s="1" t="s">
        <v>26</v>
      </c>
    </row>
    <row r="6526" spans="1:11" ht="12.75" customHeight="1" thickBot="1">
      <c r="A6526" s="31">
        <v>45474</v>
      </c>
      <c r="B6526" t="s">
        <v>13</v>
      </c>
      <c r="C6526" t="str">
        <f>+VLOOKUP(B6526,Basededatos!B$17:C$5988,2,0)</f>
        <v>LASA</v>
      </c>
      <c r="D6526" t="s">
        <v>76</v>
      </c>
      <c r="E6526" t="str">
        <f>+VLOOKUP(D6526,Basededatos!$D$2:$E$6097,2,0)</f>
        <v>RIONEGRO - JOSE M. CORDOVA</v>
      </c>
      <c r="F6526" t="s">
        <v>40</v>
      </c>
      <c r="G6526" t="s">
        <v>41</v>
      </c>
      <c r="H6526" t="s">
        <v>55</v>
      </c>
      <c r="I6526" s="29">
        <v>22</v>
      </c>
      <c r="J6526" t="s">
        <v>46</v>
      </c>
      <c r="K6526" s="1" t="s">
        <v>47</v>
      </c>
    </row>
    <row r="6527" spans="1:11" ht="12.75" customHeight="1" thickBot="1">
      <c r="A6527" s="31">
        <v>45474</v>
      </c>
      <c r="B6527" t="s">
        <v>13</v>
      </c>
      <c r="C6527" t="str">
        <f>+VLOOKUP(B6527,Basededatos!B$17:C$5988,2,0)</f>
        <v>LASA</v>
      </c>
      <c r="D6527" t="s">
        <v>76</v>
      </c>
      <c r="E6527" t="str">
        <f>+VLOOKUP(D6527,Basededatos!$D$2:$E$6097,2,0)</f>
        <v>RIONEGRO - JOSE M. CORDOVA</v>
      </c>
      <c r="F6527" t="s">
        <v>59</v>
      </c>
      <c r="G6527" t="s">
        <v>60</v>
      </c>
      <c r="H6527" t="s">
        <v>45</v>
      </c>
      <c r="I6527" s="29">
        <v>1</v>
      </c>
      <c r="J6527" t="s">
        <v>46</v>
      </c>
      <c r="K6527" s="1" t="s">
        <v>47</v>
      </c>
    </row>
    <row r="6528" spans="1:11" ht="12.75" customHeight="1" thickBot="1">
      <c r="A6528" s="31">
        <v>45474</v>
      </c>
      <c r="B6528" t="s">
        <v>13</v>
      </c>
      <c r="C6528" t="str">
        <f>+VLOOKUP(B6528,Basededatos!B$17:C$5988,2,0)</f>
        <v>LASA</v>
      </c>
      <c r="D6528" t="s">
        <v>76</v>
      </c>
      <c r="E6528" t="str">
        <f>+VLOOKUP(D6528,Basededatos!$D$2:$E$6097,2,0)</f>
        <v>RIONEGRO - JOSE M. CORDOVA</v>
      </c>
      <c r="F6528" t="s">
        <v>59</v>
      </c>
      <c r="G6528" t="s">
        <v>60</v>
      </c>
      <c r="H6528" t="s">
        <v>29</v>
      </c>
      <c r="I6528" s="29">
        <v>9</v>
      </c>
      <c r="J6528" t="s">
        <v>50</v>
      </c>
      <c r="K6528" t="s">
        <v>51</v>
      </c>
    </row>
    <row r="6529" spans="1:11" ht="12.75" customHeight="1" thickBot="1">
      <c r="A6529" s="31">
        <v>45474</v>
      </c>
      <c r="B6529" t="s">
        <v>13</v>
      </c>
      <c r="C6529" t="str">
        <f>+VLOOKUP(B6529,Basededatos!B$17:C$5988,2,0)</f>
        <v>LASA</v>
      </c>
      <c r="D6529" t="s">
        <v>124</v>
      </c>
      <c r="E6529" t="str">
        <f>+VLOOKUP(D6529,Basededatos!$D$2:$E$6097,2,0)</f>
        <v>LETICIA-ALFREDO VASQUEZ COBO</v>
      </c>
      <c r="F6529" t="s">
        <v>23</v>
      </c>
      <c r="G6529" t="s">
        <v>24</v>
      </c>
      <c r="H6529" t="s">
        <v>29</v>
      </c>
      <c r="I6529" s="29">
        <v>45</v>
      </c>
      <c r="J6529" t="s">
        <v>46</v>
      </c>
      <c r="K6529" s="1" t="s">
        <v>47</v>
      </c>
    </row>
    <row r="6530" spans="1:11" ht="12.75" customHeight="1" thickBot="1">
      <c r="A6530" s="31">
        <v>45474</v>
      </c>
      <c r="B6530" t="s">
        <v>13</v>
      </c>
      <c r="C6530" t="str">
        <f>+VLOOKUP(B6530,Basededatos!B$17:C$5988,2,0)</f>
        <v>LASA</v>
      </c>
      <c r="D6530" t="s">
        <v>76</v>
      </c>
      <c r="E6530" t="str">
        <f>+VLOOKUP(D6530,Basededatos!$D$2:$E$6097,2,0)</f>
        <v>RIONEGRO - JOSE M. CORDOVA</v>
      </c>
      <c r="F6530" t="s">
        <v>32</v>
      </c>
      <c r="G6530" t="s">
        <v>33</v>
      </c>
      <c r="H6530" t="s">
        <v>29</v>
      </c>
      <c r="I6530" s="29">
        <v>71</v>
      </c>
      <c r="J6530" t="s">
        <v>34</v>
      </c>
      <c r="K6530" t="s">
        <v>35</v>
      </c>
    </row>
    <row r="6531" spans="1:11" ht="12.75" customHeight="1" thickBot="1">
      <c r="A6531" s="31">
        <v>45474</v>
      </c>
      <c r="B6531" t="s">
        <v>13</v>
      </c>
      <c r="C6531" t="str">
        <f>+VLOOKUP(B6531,Basededatos!B$17:C$5988,2,0)</f>
        <v>LASA</v>
      </c>
      <c r="D6531" t="s">
        <v>76</v>
      </c>
      <c r="E6531" t="str">
        <f>+VLOOKUP(D6531,Basededatos!$D$2:$E$6097,2,0)</f>
        <v>RIONEGRO - JOSE M. CORDOVA</v>
      </c>
      <c r="F6531" t="s">
        <v>32</v>
      </c>
      <c r="G6531" t="s">
        <v>33</v>
      </c>
      <c r="H6531" t="s">
        <v>20</v>
      </c>
      <c r="I6531" s="29">
        <v>226</v>
      </c>
      <c r="J6531" t="s">
        <v>25</v>
      </c>
      <c r="K6531" s="1" t="s">
        <v>26</v>
      </c>
    </row>
    <row r="6532" spans="1:11" ht="12.75" customHeight="1" thickBot="1">
      <c r="A6532" s="31">
        <v>45474</v>
      </c>
      <c r="B6532" t="s">
        <v>13</v>
      </c>
      <c r="C6532" t="str">
        <f>+VLOOKUP(B6532,Basededatos!B$17:C$5988,2,0)</f>
        <v>LASA</v>
      </c>
      <c r="D6532" t="s">
        <v>76</v>
      </c>
      <c r="E6532" t="str">
        <f>+VLOOKUP(D6532,Basededatos!$D$2:$E$6097,2,0)</f>
        <v>RIONEGRO - JOSE M. CORDOVA</v>
      </c>
      <c r="F6532" t="s">
        <v>18</v>
      </c>
      <c r="G6532" t="s">
        <v>19</v>
      </c>
      <c r="H6532" t="s">
        <v>29</v>
      </c>
      <c r="I6532" s="29">
        <v>29</v>
      </c>
      <c r="J6532" t="s">
        <v>77</v>
      </c>
      <c r="K6532" t="s">
        <v>78</v>
      </c>
    </row>
    <row r="6533" spans="1:11" ht="12.75" customHeight="1" thickBot="1">
      <c r="A6533" s="31">
        <v>45474</v>
      </c>
      <c r="B6533" t="s">
        <v>13</v>
      </c>
      <c r="C6533" t="str">
        <f>+VLOOKUP(B6533,Basededatos!B$17:C$5988,2,0)</f>
        <v>LASA</v>
      </c>
      <c r="D6533" t="s">
        <v>76</v>
      </c>
      <c r="E6533" t="str">
        <f>+VLOOKUP(D6533,Basededatos!$D$2:$E$6097,2,0)</f>
        <v>RIONEGRO - JOSE M. CORDOVA</v>
      </c>
      <c r="F6533" t="s">
        <v>59</v>
      </c>
      <c r="G6533" t="s">
        <v>60</v>
      </c>
      <c r="H6533" t="s">
        <v>20</v>
      </c>
      <c r="I6533" s="29">
        <v>4</v>
      </c>
      <c r="J6533" t="s">
        <v>25</v>
      </c>
      <c r="K6533" s="1" t="s">
        <v>26</v>
      </c>
    </row>
    <row r="6534" spans="1:11" ht="12.75" customHeight="1" thickBot="1">
      <c r="A6534" s="31">
        <v>45474</v>
      </c>
      <c r="B6534" t="s">
        <v>13</v>
      </c>
      <c r="C6534" t="str">
        <f>+VLOOKUP(B6534,Basededatos!B$17:C$5988,2,0)</f>
        <v>LASA</v>
      </c>
      <c r="D6534" t="s">
        <v>87</v>
      </c>
      <c r="E6534" t="str">
        <f>+VLOOKUP(D6534,Basededatos!$D$2:$E$6097,2,0)</f>
        <v>PASTO - ANTONIO NARIQO</v>
      </c>
      <c r="F6534" t="s">
        <v>27</v>
      </c>
      <c r="G6534" t="s">
        <v>28</v>
      </c>
      <c r="H6534" t="s">
        <v>45</v>
      </c>
      <c r="I6534" s="29">
        <v>23</v>
      </c>
      <c r="J6534" t="s">
        <v>46</v>
      </c>
      <c r="K6534" s="1" t="s">
        <v>47</v>
      </c>
    </row>
    <row r="6535" spans="1:11" ht="12.75" customHeight="1" thickBot="1">
      <c r="A6535" s="31">
        <v>45474</v>
      </c>
      <c r="B6535" t="s">
        <v>13</v>
      </c>
      <c r="C6535" t="str">
        <f>+VLOOKUP(B6535,Basededatos!B$17:C$5988,2,0)</f>
        <v>LASA</v>
      </c>
      <c r="D6535" t="s">
        <v>87</v>
      </c>
      <c r="E6535" t="str">
        <f>+VLOOKUP(D6535,Basededatos!$D$2:$E$6097,2,0)</f>
        <v>PASTO - ANTONIO NARIQO</v>
      </c>
      <c r="F6535" t="s">
        <v>27</v>
      </c>
      <c r="G6535" t="s">
        <v>28</v>
      </c>
      <c r="H6535" t="s">
        <v>29</v>
      </c>
      <c r="I6535" s="29">
        <v>125</v>
      </c>
      <c r="J6535" t="s">
        <v>46</v>
      </c>
      <c r="K6535" s="1" t="s">
        <v>47</v>
      </c>
    </row>
    <row r="6536" spans="1:11" ht="12.75" customHeight="1" thickBot="1">
      <c r="A6536" s="31">
        <v>45474</v>
      </c>
      <c r="B6536" t="s">
        <v>13</v>
      </c>
      <c r="C6536" t="str">
        <f>+VLOOKUP(B6536,Basededatos!B$17:C$5988,2,0)</f>
        <v>LASA</v>
      </c>
      <c r="D6536" t="s">
        <v>87</v>
      </c>
      <c r="E6536" t="str">
        <f>+VLOOKUP(D6536,Basededatos!$D$2:$E$6097,2,0)</f>
        <v>PASTO - ANTONIO NARIQO</v>
      </c>
      <c r="F6536" t="s">
        <v>40</v>
      </c>
      <c r="G6536" t="s">
        <v>41</v>
      </c>
      <c r="H6536" t="s">
        <v>45</v>
      </c>
      <c r="I6536" s="29">
        <v>69</v>
      </c>
      <c r="J6536" t="s">
        <v>46</v>
      </c>
      <c r="K6536" s="1" t="s">
        <v>47</v>
      </c>
    </row>
    <row r="6537" spans="1:11" ht="12.75" customHeight="1" thickBot="1">
      <c r="A6537" s="31">
        <v>45474</v>
      </c>
      <c r="B6537" t="s">
        <v>13</v>
      </c>
      <c r="C6537" t="str">
        <f>+VLOOKUP(B6537,Basededatos!B$17:C$5988,2,0)</f>
        <v>LASA</v>
      </c>
      <c r="D6537" t="s">
        <v>76</v>
      </c>
      <c r="E6537" t="str">
        <f>+VLOOKUP(D6537,Basededatos!$D$2:$E$6097,2,0)</f>
        <v>RIONEGRO - JOSE M. CORDOVA</v>
      </c>
      <c r="F6537" t="s">
        <v>59</v>
      </c>
      <c r="G6537" t="s">
        <v>60</v>
      </c>
      <c r="H6537" t="s">
        <v>20</v>
      </c>
      <c r="I6537" s="29">
        <v>1</v>
      </c>
      <c r="J6537" t="s">
        <v>68</v>
      </c>
      <c r="K6537" t="s">
        <v>69</v>
      </c>
    </row>
    <row r="6538" spans="1:11" ht="12.75" customHeight="1" thickBot="1">
      <c r="A6538" s="31">
        <v>45474</v>
      </c>
      <c r="B6538" t="s">
        <v>13</v>
      </c>
      <c r="C6538" t="str">
        <f>+VLOOKUP(B6538,Basededatos!B$17:C$5988,2,0)</f>
        <v>LASA</v>
      </c>
      <c r="D6538" t="s">
        <v>88</v>
      </c>
      <c r="E6538" t="str">
        <f>+VLOOKUP(D6538,Basededatos!$D$2:$E$6097,2,0)</f>
        <v>ALMIRANTE PADILLA</v>
      </c>
      <c r="F6538" t="s">
        <v>59</v>
      </c>
      <c r="G6538" t="s">
        <v>60</v>
      </c>
      <c r="H6538" t="s">
        <v>29</v>
      </c>
      <c r="I6538" s="29">
        <v>49</v>
      </c>
      <c r="J6538" t="s">
        <v>246</v>
      </c>
      <c r="K6538" s="1" t="s">
        <v>488</v>
      </c>
    </row>
    <row r="6539" spans="1:11" ht="12.75" customHeight="1" thickBot="1">
      <c r="A6539" s="31">
        <v>45474</v>
      </c>
      <c r="B6539" t="s">
        <v>13</v>
      </c>
      <c r="C6539" t="str">
        <f>+VLOOKUP(B6539,Basededatos!B$17:C$5988,2,0)</f>
        <v>LASA</v>
      </c>
      <c r="D6539" t="s">
        <v>89</v>
      </c>
      <c r="E6539" t="str">
        <f>+VLOOKUP(D6539,Basededatos!$D$2:$E$6097,2,0)</f>
        <v>SIMON BOLIVAR</v>
      </c>
      <c r="F6539" t="s">
        <v>6</v>
      </c>
      <c r="G6539" s="1" t="s">
        <v>283</v>
      </c>
      <c r="H6539" t="s">
        <v>45</v>
      </c>
      <c r="I6539" s="29">
        <v>381</v>
      </c>
      <c r="J6539" t="s">
        <v>46</v>
      </c>
      <c r="K6539" s="1" t="s">
        <v>47</v>
      </c>
    </row>
    <row r="6540" spans="1:11" ht="12.75" customHeight="1" thickBot="1">
      <c r="A6540" s="31">
        <v>45474</v>
      </c>
      <c r="B6540" t="s">
        <v>13</v>
      </c>
      <c r="C6540" t="str">
        <f>+VLOOKUP(B6540,Basededatos!B$17:C$5988,2,0)</f>
        <v>LASA</v>
      </c>
      <c r="D6540" t="s">
        <v>84</v>
      </c>
      <c r="E6540" t="str">
        <f>+VLOOKUP(D6540,Basededatos!$D$2:$E$6097,2,0)</f>
        <v>MONTERIA - LOS GARZONES</v>
      </c>
      <c r="F6540" t="s">
        <v>65</v>
      </c>
      <c r="G6540" t="s">
        <v>66</v>
      </c>
      <c r="H6540" t="s">
        <v>29</v>
      </c>
      <c r="I6540" s="29">
        <v>8</v>
      </c>
      <c r="J6540" t="s">
        <v>46</v>
      </c>
      <c r="K6540" s="1" t="s">
        <v>47</v>
      </c>
    </row>
    <row r="6541" spans="1:11" ht="12.75" customHeight="1" thickBot="1">
      <c r="A6541" s="31">
        <v>45474</v>
      </c>
      <c r="B6541" t="s">
        <v>13</v>
      </c>
      <c r="C6541" t="str">
        <f>+VLOOKUP(B6541,Basededatos!B$17:C$5988,2,0)</f>
        <v>LASA</v>
      </c>
      <c r="D6541" t="s">
        <v>84</v>
      </c>
      <c r="E6541" t="str">
        <f>+VLOOKUP(D6541,Basededatos!$D$2:$E$6097,2,0)</f>
        <v>MONTERIA - LOS GARZONES</v>
      </c>
      <c r="F6541" t="s">
        <v>18</v>
      </c>
      <c r="G6541" t="s">
        <v>19</v>
      </c>
      <c r="H6541" t="s">
        <v>29</v>
      </c>
      <c r="I6541" s="29">
        <v>124</v>
      </c>
      <c r="J6541" t="s">
        <v>246</v>
      </c>
      <c r="K6541" s="1" t="s">
        <v>488</v>
      </c>
    </row>
    <row r="6542" spans="1:11" ht="12.75" customHeight="1" thickBot="1">
      <c r="A6542" s="31">
        <v>45474</v>
      </c>
      <c r="B6542" t="s">
        <v>13</v>
      </c>
      <c r="C6542" t="str">
        <f>+VLOOKUP(B6542,Basededatos!B$17:C$5988,2,0)</f>
        <v>LASA</v>
      </c>
      <c r="D6542" t="s">
        <v>85</v>
      </c>
      <c r="E6542" t="str">
        <f>+VLOOKUP(D6542,Basededatos!$D$2:$E$6097,2,0)</f>
        <v>NEIVA - BENITO SALAS</v>
      </c>
      <c r="F6542" t="s">
        <v>40</v>
      </c>
      <c r="G6542" t="s">
        <v>41</v>
      </c>
      <c r="H6542" t="s">
        <v>29</v>
      </c>
      <c r="I6542" s="29">
        <v>78</v>
      </c>
      <c r="J6542" t="s">
        <v>246</v>
      </c>
      <c r="K6542" s="1" t="s">
        <v>488</v>
      </c>
    </row>
    <row r="6543" spans="1:11" ht="12.75" customHeight="1" thickBot="1">
      <c r="A6543" s="31">
        <v>45474</v>
      </c>
      <c r="B6543" t="s">
        <v>13</v>
      </c>
      <c r="C6543" t="str">
        <f>+VLOOKUP(B6543,Basededatos!B$17:C$5988,2,0)</f>
        <v>LASA</v>
      </c>
      <c r="D6543" t="s">
        <v>86</v>
      </c>
      <c r="E6543" t="str">
        <f>+VLOOKUP(D6543,Basededatos!$D$2:$E$6097,2,0)</f>
        <v>PEREIRA - MATECAÑA</v>
      </c>
      <c r="F6543" t="s">
        <v>32</v>
      </c>
      <c r="G6543" t="s">
        <v>33</v>
      </c>
      <c r="H6543" t="s">
        <v>45</v>
      </c>
      <c r="I6543" s="29">
        <v>1</v>
      </c>
      <c r="J6543" t="s">
        <v>246</v>
      </c>
      <c r="K6543" s="1" t="s">
        <v>488</v>
      </c>
    </row>
    <row r="6544" spans="1:11" ht="12.75" customHeight="1" thickBot="1">
      <c r="A6544" s="31">
        <v>45474</v>
      </c>
      <c r="B6544" t="s">
        <v>13</v>
      </c>
      <c r="C6544" t="str">
        <f>+VLOOKUP(B6544,Basededatos!B$17:C$5988,2,0)</f>
        <v>LASA</v>
      </c>
      <c r="D6544" t="s">
        <v>86</v>
      </c>
      <c r="E6544" t="str">
        <f>+VLOOKUP(D6544,Basededatos!$D$2:$E$6097,2,0)</f>
        <v>PEREIRA - MATECAÑA</v>
      </c>
      <c r="F6544" t="s">
        <v>6</v>
      </c>
      <c r="G6544" s="1" t="s">
        <v>283</v>
      </c>
      <c r="H6544" t="s">
        <v>45</v>
      </c>
      <c r="I6544" s="29">
        <v>285</v>
      </c>
      <c r="J6544" t="s">
        <v>46</v>
      </c>
      <c r="K6544" s="1" t="s">
        <v>47</v>
      </c>
    </row>
    <row r="6545" spans="1:11" ht="12.75" customHeight="1" thickBot="1">
      <c r="A6545" s="31">
        <v>45474</v>
      </c>
      <c r="B6545" t="s">
        <v>13</v>
      </c>
      <c r="C6545" t="str">
        <f>+VLOOKUP(B6545,Basededatos!B$17:C$5988,2,0)</f>
        <v>LASA</v>
      </c>
      <c r="D6545" t="s">
        <v>86</v>
      </c>
      <c r="E6545" t="str">
        <f>+VLOOKUP(D6545,Basededatos!$D$2:$E$6097,2,0)</f>
        <v>PEREIRA - MATECAÑA</v>
      </c>
      <c r="F6545" t="s">
        <v>6</v>
      </c>
      <c r="G6545" s="1" t="s">
        <v>283</v>
      </c>
      <c r="H6545" t="s">
        <v>20</v>
      </c>
      <c r="I6545" s="29">
        <v>207</v>
      </c>
      <c r="J6545" t="s">
        <v>25</v>
      </c>
      <c r="K6545" s="1" t="s">
        <v>26</v>
      </c>
    </row>
    <row r="6546" spans="1:11" ht="12.75" customHeight="1" thickBot="1">
      <c r="A6546" s="31">
        <v>45474</v>
      </c>
      <c r="B6546" t="s">
        <v>13</v>
      </c>
      <c r="C6546" t="str">
        <f>+VLOOKUP(B6546,Basededatos!B$17:C$5988,2,0)</f>
        <v>LASA</v>
      </c>
      <c r="D6546" t="s">
        <v>86</v>
      </c>
      <c r="E6546" t="str">
        <f>+VLOOKUP(D6546,Basededatos!$D$2:$E$6097,2,0)</f>
        <v>PEREIRA - MATECAÑA</v>
      </c>
      <c r="F6546" t="s">
        <v>6</v>
      </c>
      <c r="G6546" s="1" t="s">
        <v>283</v>
      </c>
      <c r="H6546" t="s">
        <v>20</v>
      </c>
      <c r="I6546" s="29">
        <v>1</v>
      </c>
      <c r="J6546" t="s">
        <v>175</v>
      </c>
      <c r="K6546" t="s">
        <v>176</v>
      </c>
    </row>
    <row r="6547" spans="1:11" ht="12.75" customHeight="1" thickBot="1">
      <c r="A6547" s="31">
        <v>45474</v>
      </c>
      <c r="B6547" t="s">
        <v>13</v>
      </c>
      <c r="C6547" t="str">
        <f>+VLOOKUP(B6547,Basededatos!B$17:C$5988,2,0)</f>
        <v>LASA</v>
      </c>
      <c r="D6547" t="s">
        <v>86</v>
      </c>
      <c r="E6547" t="str">
        <f>+VLOOKUP(D6547,Basededatos!$D$2:$E$6097,2,0)</f>
        <v>PEREIRA - MATECAÑA</v>
      </c>
      <c r="F6547" t="s">
        <v>23</v>
      </c>
      <c r="G6547" t="s">
        <v>24</v>
      </c>
      <c r="H6547" t="s">
        <v>45</v>
      </c>
      <c r="I6547" s="29">
        <v>1</v>
      </c>
      <c r="J6547" t="s">
        <v>246</v>
      </c>
      <c r="K6547" s="1" t="s">
        <v>488</v>
      </c>
    </row>
    <row r="6548" spans="1:11" ht="12.75" customHeight="1" thickBot="1">
      <c r="A6548" s="31">
        <v>45474</v>
      </c>
      <c r="B6548" t="s">
        <v>13</v>
      </c>
      <c r="C6548" t="str">
        <f>+VLOOKUP(B6548,Basededatos!B$17:C$5988,2,0)</f>
        <v>LASA</v>
      </c>
      <c r="D6548" t="s">
        <v>86</v>
      </c>
      <c r="E6548" t="str">
        <f>+VLOOKUP(D6548,Basededatos!$D$2:$E$6097,2,0)</f>
        <v>PEREIRA - MATECAÑA</v>
      </c>
      <c r="F6548" t="s">
        <v>23</v>
      </c>
      <c r="G6548" t="s">
        <v>24</v>
      </c>
      <c r="H6548" t="s">
        <v>29</v>
      </c>
      <c r="I6548" s="29">
        <v>145</v>
      </c>
      <c r="J6548" t="s">
        <v>50</v>
      </c>
      <c r="K6548" t="s">
        <v>51</v>
      </c>
    </row>
    <row r="6549" spans="1:11" ht="12.75" customHeight="1" thickBot="1">
      <c r="A6549" s="31">
        <v>45474</v>
      </c>
      <c r="B6549" t="s">
        <v>13</v>
      </c>
      <c r="C6549" t="str">
        <f>+VLOOKUP(B6549,Basededatos!B$17:C$5988,2,0)</f>
        <v>LASA</v>
      </c>
      <c r="D6549" t="s">
        <v>86</v>
      </c>
      <c r="E6549" t="str">
        <f>+VLOOKUP(D6549,Basededatos!$D$2:$E$6097,2,0)</f>
        <v>PEREIRA - MATECAÑA</v>
      </c>
      <c r="F6549" t="s">
        <v>36</v>
      </c>
      <c r="G6549" t="s">
        <v>347</v>
      </c>
      <c r="H6549" t="s">
        <v>45</v>
      </c>
      <c r="I6549" s="29">
        <v>28</v>
      </c>
      <c r="J6549" t="s">
        <v>42</v>
      </c>
      <c r="K6549" s="1" t="s">
        <v>43</v>
      </c>
    </row>
    <row r="6550" spans="1:11" ht="12.75" customHeight="1" thickBot="1">
      <c r="A6550" s="31">
        <v>45474</v>
      </c>
      <c r="B6550" t="s">
        <v>13</v>
      </c>
      <c r="C6550" t="str">
        <f>+VLOOKUP(B6550,Basededatos!B$17:C$5988,2,0)</f>
        <v>LASA</v>
      </c>
      <c r="D6550" t="s">
        <v>86</v>
      </c>
      <c r="E6550" t="str">
        <f>+VLOOKUP(D6550,Basededatos!$D$2:$E$6097,2,0)</f>
        <v>PEREIRA - MATECAÑA</v>
      </c>
      <c r="F6550" t="s">
        <v>40</v>
      </c>
      <c r="G6550" t="s">
        <v>41</v>
      </c>
      <c r="H6550" t="s">
        <v>20</v>
      </c>
      <c r="I6550" s="29">
        <v>120</v>
      </c>
      <c r="J6550" t="s">
        <v>25</v>
      </c>
      <c r="K6550" s="1" t="s">
        <v>26</v>
      </c>
    </row>
    <row r="6551" spans="1:11" ht="12.75" customHeight="1" thickBot="1">
      <c r="A6551" s="31">
        <v>45474</v>
      </c>
      <c r="B6551" t="s">
        <v>13</v>
      </c>
      <c r="C6551" t="str">
        <f>+VLOOKUP(B6551,Basededatos!B$17:C$5988,2,0)</f>
        <v>LASA</v>
      </c>
      <c r="D6551" t="s">
        <v>87</v>
      </c>
      <c r="E6551" t="str">
        <f>+VLOOKUP(D6551,Basededatos!$D$2:$E$6097,2,0)</f>
        <v>PASTO - ANTONIO NARIQO</v>
      </c>
      <c r="F6551" t="s">
        <v>6</v>
      </c>
      <c r="G6551" s="1" t="s">
        <v>283</v>
      </c>
      <c r="H6551" t="s">
        <v>29</v>
      </c>
      <c r="I6551" s="29">
        <v>671</v>
      </c>
      <c r="J6551" t="s">
        <v>46</v>
      </c>
      <c r="K6551" s="1" t="s">
        <v>47</v>
      </c>
    </row>
    <row r="6552" spans="1:11" ht="12.75" customHeight="1" thickBot="1">
      <c r="A6552" s="31">
        <v>45474</v>
      </c>
      <c r="B6552" t="s">
        <v>13</v>
      </c>
      <c r="C6552" t="str">
        <f>+VLOOKUP(B6552,Basededatos!B$17:C$5988,2,0)</f>
        <v>LASA</v>
      </c>
      <c r="D6552" t="s">
        <v>87</v>
      </c>
      <c r="E6552" t="str">
        <f>+VLOOKUP(D6552,Basededatos!$D$2:$E$6097,2,0)</f>
        <v>PASTO - ANTONIO NARIQO</v>
      </c>
      <c r="F6552" t="s">
        <v>18</v>
      </c>
      <c r="G6552" t="s">
        <v>19</v>
      </c>
      <c r="H6552" t="s">
        <v>29</v>
      </c>
      <c r="I6552" s="29">
        <v>56</v>
      </c>
      <c r="J6552" t="s">
        <v>246</v>
      </c>
      <c r="K6552" s="1" t="s">
        <v>488</v>
      </c>
    </row>
    <row r="6553" spans="1:11" ht="12.75" customHeight="1" thickBot="1">
      <c r="A6553" s="31">
        <v>45474</v>
      </c>
      <c r="B6553" t="s">
        <v>13</v>
      </c>
      <c r="C6553" t="str">
        <f>+VLOOKUP(B6553,Basededatos!B$17:C$5988,2,0)</f>
        <v>LASA</v>
      </c>
      <c r="D6553" t="s">
        <v>89</v>
      </c>
      <c r="E6553" t="str">
        <f>+VLOOKUP(D6553,Basededatos!$D$2:$E$6097,2,0)</f>
        <v>SIMON BOLIVAR</v>
      </c>
      <c r="F6553" t="s">
        <v>18</v>
      </c>
      <c r="G6553" t="s">
        <v>19</v>
      </c>
      <c r="H6553" t="s">
        <v>45</v>
      </c>
      <c r="I6553" s="29">
        <v>64</v>
      </c>
      <c r="J6553" t="s">
        <v>46</v>
      </c>
      <c r="K6553" s="1" t="s">
        <v>47</v>
      </c>
    </row>
    <row r="6554" spans="1:11" ht="12.75" customHeight="1" thickBot="1">
      <c r="A6554" s="31">
        <v>45474</v>
      </c>
      <c r="B6554" t="s">
        <v>13</v>
      </c>
      <c r="C6554" t="str">
        <f>+VLOOKUP(B6554,Basededatos!B$17:C$5988,2,0)</f>
        <v>LASA</v>
      </c>
      <c r="D6554" t="s">
        <v>89</v>
      </c>
      <c r="E6554" t="str">
        <f>+VLOOKUP(D6554,Basededatos!$D$2:$E$6097,2,0)</f>
        <v>SIMON BOLIVAR</v>
      </c>
      <c r="F6554" t="s">
        <v>23</v>
      </c>
      <c r="G6554" t="s">
        <v>24</v>
      </c>
      <c r="H6554" t="s">
        <v>29</v>
      </c>
      <c r="I6554" s="29">
        <v>274</v>
      </c>
      <c r="J6554" t="s">
        <v>246</v>
      </c>
      <c r="K6554" s="1" t="s">
        <v>488</v>
      </c>
    </row>
    <row r="6555" spans="1:11" ht="12.75" customHeight="1">
      <c r="A6555" s="31">
        <v>45474</v>
      </c>
      <c r="B6555" t="s">
        <v>426</v>
      </c>
      <c r="C6555" t="s">
        <v>427</v>
      </c>
      <c r="D6555" t="s">
        <v>61</v>
      </c>
      <c r="E6555" t="str">
        <f>+VLOOKUP(D6555,Basededatos!$D$2:$E$6097,2,0)</f>
        <v>CARTAGENA - RAFAEL NUÑEZ</v>
      </c>
      <c r="F6555" t="s">
        <v>59</v>
      </c>
      <c r="G6555" t="s">
        <v>60</v>
      </c>
      <c r="H6555" t="s">
        <v>369</v>
      </c>
      <c r="I6555" s="29">
        <v>5</v>
      </c>
      <c r="J6555" t="s">
        <v>131</v>
      </c>
      <c r="K6555" t="s">
        <v>132</v>
      </c>
    </row>
    <row r="6556" spans="1:11" ht="12.75" customHeight="1" thickBot="1">
      <c r="A6556" s="31">
        <v>45474</v>
      </c>
      <c r="B6556" t="s">
        <v>426</v>
      </c>
      <c r="C6556" t="s">
        <v>427</v>
      </c>
      <c r="D6556" t="s">
        <v>48</v>
      </c>
      <c r="E6556" t="str">
        <f>+VLOOKUP(D6556,Basededatos!$D$2:$E$6097,2,0)</f>
        <v>CALI - ALFONSO BONILLA ARAGON</v>
      </c>
      <c r="F6556" t="s">
        <v>32</v>
      </c>
      <c r="G6556" t="s">
        <v>33</v>
      </c>
      <c r="H6556" t="s">
        <v>165</v>
      </c>
      <c r="I6556" s="29">
        <v>2</v>
      </c>
      <c r="J6556" t="s">
        <v>131</v>
      </c>
      <c r="K6556" t="s">
        <v>132</v>
      </c>
    </row>
    <row r="6557" spans="1:11" ht="12.75" customHeight="1" thickBot="1">
      <c r="A6557" s="31">
        <v>45474</v>
      </c>
      <c r="B6557" t="s">
        <v>426</v>
      </c>
      <c r="C6557" t="s">
        <v>427</v>
      </c>
      <c r="D6557" t="s">
        <v>76</v>
      </c>
      <c r="E6557" t="str">
        <f>+VLOOKUP(D6557,Basededatos!$D$2:$E$6097,2,0)</f>
        <v>RIONEGRO - JOSE M. CORDOVA</v>
      </c>
      <c r="F6557" t="s">
        <v>6</v>
      </c>
      <c r="G6557" s="1" t="s">
        <v>283</v>
      </c>
      <c r="H6557" t="s">
        <v>227</v>
      </c>
      <c r="I6557" s="29">
        <v>2</v>
      </c>
      <c r="J6557" t="s">
        <v>131</v>
      </c>
      <c r="K6557" t="s">
        <v>132</v>
      </c>
    </row>
    <row r="6558" spans="1:11" ht="12.75" customHeight="1" thickBot="1">
      <c r="A6558" s="31">
        <v>45474</v>
      </c>
      <c r="B6558" t="s">
        <v>426</v>
      </c>
      <c r="C6558" t="s">
        <v>427</v>
      </c>
      <c r="D6558" t="s">
        <v>76</v>
      </c>
      <c r="E6558" t="str">
        <f>+VLOOKUP(D6558,Basededatos!$D$2:$E$6097,2,0)</f>
        <v>RIONEGRO - JOSE M. CORDOVA</v>
      </c>
      <c r="F6558" t="s">
        <v>6</v>
      </c>
      <c r="G6558" s="1" t="s">
        <v>283</v>
      </c>
      <c r="H6558" t="s">
        <v>407</v>
      </c>
      <c r="I6558" s="29">
        <v>2</v>
      </c>
      <c r="J6558" t="s">
        <v>131</v>
      </c>
      <c r="K6558" t="s">
        <v>132</v>
      </c>
    </row>
    <row r="6559" spans="1:11" ht="12.75" customHeight="1" thickBot="1">
      <c r="A6559" s="31">
        <v>45474</v>
      </c>
      <c r="B6559" t="s">
        <v>426</v>
      </c>
      <c r="C6559" t="s">
        <v>427</v>
      </c>
      <c r="D6559" t="s">
        <v>5</v>
      </c>
      <c r="E6559" t="str">
        <f>+VLOOKUP(D6559,Basededatos!$D$2:$E$6097,2,0)</f>
        <v>BOGOTA - EL DORADO LUIS CARLOS GALAN SARMIENTO</v>
      </c>
      <c r="F6559" t="s">
        <v>6</v>
      </c>
      <c r="G6559" s="1" t="s">
        <v>283</v>
      </c>
      <c r="H6559" t="s">
        <v>151</v>
      </c>
      <c r="I6559" s="29">
        <v>3</v>
      </c>
      <c r="J6559" t="s">
        <v>131</v>
      </c>
      <c r="K6559" t="s">
        <v>132</v>
      </c>
    </row>
    <row r="6560" spans="1:11" ht="12.75" customHeight="1" thickBot="1">
      <c r="A6560" s="31">
        <v>45474</v>
      </c>
      <c r="B6560" t="s">
        <v>426</v>
      </c>
      <c r="C6560" t="s">
        <v>427</v>
      </c>
      <c r="D6560" t="s">
        <v>5</v>
      </c>
      <c r="E6560" t="str">
        <f>+VLOOKUP(D6560,Basededatos!$D$2:$E$6097,2,0)</f>
        <v>BOGOTA - EL DORADO LUIS CARLOS GALAN SARMIENTO</v>
      </c>
      <c r="F6560" t="s">
        <v>59</v>
      </c>
      <c r="G6560" t="s">
        <v>60</v>
      </c>
      <c r="H6560" t="s">
        <v>461</v>
      </c>
      <c r="I6560" s="29">
        <v>2</v>
      </c>
      <c r="J6560" t="s">
        <v>131</v>
      </c>
      <c r="K6560" t="s">
        <v>132</v>
      </c>
    </row>
    <row r="6561" spans="1:11" ht="12.75" customHeight="1" thickBot="1">
      <c r="A6561" s="31">
        <v>45474</v>
      </c>
      <c r="B6561" t="s">
        <v>426</v>
      </c>
      <c r="C6561" t="s">
        <v>427</v>
      </c>
      <c r="D6561" t="s">
        <v>5</v>
      </c>
      <c r="E6561" t="str">
        <f>+VLOOKUP(D6561,Basededatos!$D$2:$E$6097,2,0)</f>
        <v>BOGOTA - EL DORADO LUIS CARLOS GALAN SARMIENTO</v>
      </c>
      <c r="F6561" t="s">
        <v>6</v>
      </c>
      <c r="G6561" s="1" t="s">
        <v>283</v>
      </c>
      <c r="H6561" t="s">
        <v>137</v>
      </c>
      <c r="I6561" s="29">
        <v>3</v>
      </c>
      <c r="J6561" t="s">
        <v>131</v>
      </c>
      <c r="K6561" t="s">
        <v>132</v>
      </c>
    </row>
    <row r="6562" spans="1:11" ht="12.75" customHeight="1">
      <c r="A6562" s="31">
        <v>45474</v>
      </c>
      <c r="B6562" t="s">
        <v>426</v>
      </c>
      <c r="C6562" t="s">
        <v>427</v>
      </c>
      <c r="D6562" t="s">
        <v>5</v>
      </c>
      <c r="E6562" t="str">
        <f>+VLOOKUP(D6562,Basededatos!$D$2:$E$6097,2,0)</f>
        <v>BOGOTA - EL DORADO LUIS CARLOS GALAN SARMIENTO</v>
      </c>
      <c r="F6562" t="s">
        <v>59</v>
      </c>
      <c r="G6562" t="s">
        <v>60</v>
      </c>
      <c r="H6562" t="s">
        <v>130</v>
      </c>
      <c r="I6562" s="29">
        <v>4</v>
      </c>
      <c r="J6562" t="s">
        <v>131</v>
      </c>
      <c r="K6562" t="s">
        <v>132</v>
      </c>
    </row>
    <row r="6563" spans="1:11" ht="12.75" customHeight="1">
      <c r="A6563" s="31">
        <v>45474</v>
      </c>
      <c r="B6563" t="s">
        <v>162</v>
      </c>
      <c r="C6563" t="str">
        <f>+VLOOKUP(B6563,Basededatos!B$17:C$5988,2,0)</f>
        <v>INTEREJECUTIVA</v>
      </c>
      <c r="D6563" t="s">
        <v>76</v>
      </c>
      <c r="E6563" t="str">
        <f>+VLOOKUP(D6563,Basededatos!$D$2:$E$6097,2,0)</f>
        <v>RIONEGRO - JOSE M. CORDOVA</v>
      </c>
      <c r="F6563" t="s">
        <v>18</v>
      </c>
      <c r="G6563" t="s">
        <v>19</v>
      </c>
      <c r="H6563" t="s">
        <v>150</v>
      </c>
      <c r="I6563" s="29">
        <v>11</v>
      </c>
      <c r="J6563" t="s">
        <v>144</v>
      </c>
      <c r="K6563" t="s">
        <v>145</v>
      </c>
    </row>
    <row r="6564" spans="1:11" ht="12.75" customHeight="1" thickBot="1">
      <c r="A6564" s="31">
        <v>45474</v>
      </c>
      <c r="B6564" t="s">
        <v>162</v>
      </c>
      <c r="C6564" t="str">
        <f>+VLOOKUP(B6564,Basededatos!B$17:C$5988,2,0)</f>
        <v>INTEREJECUTIVA</v>
      </c>
      <c r="D6564" t="s">
        <v>76</v>
      </c>
      <c r="E6564" t="str">
        <f>+VLOOKUP(D6564,Basededatos!$D$2:$E$6097,2,0)</f>
        <v>RIONEGRO - JOSE M. CORDOVA</v>
      </c>
      <c r="F6564" t="s">
        <v>27</v>
      </c>
      <c r="G6564" t="s">
        <v>28</v>
      </c>
      <c r="H6564" t="s">
        <v>150</v>
      </c>
      <c r="I6564" s="29">
        <v>3</v>
      </c>
      <c r="J6564" t="s">
        <v>144</v>
      </c>
      <c r="K6564" t="s">
        <v>145</v>
      </c>
    </row>
    <row r="6565" spans="1:11" ht="12.75" customHeight="1" thickBot="1">
      <c r="A6565" s="31">
        <v>45474</v>
      </c>
      <c r="B6565" t="s">
        <v>162</v>
      </c>
      <c r="C6565" t="str">
        <f>+VLOOKUP(B6565,Basededatos!B$17:C$5988,2,0)</f>
        <v>INTEREJECUTIVA</v>
      </c>
      <c r="D6565" t="s">
        <v>76</v>
      </c>
      <c r="E6565" t="str">
        <f>+VLOOKUP(D6565,Basededatos!$D$2:$E$6097,2,0)</f>
        <v>RIONEGRO - JOSE M. CORDOVA</v>
      </c>
      <c r="F6565" t="s">
        <v>6</v>
      </c>
      <c r="G6565" s="1" t="s">
        <v>283</v>
      </c>
      <c r="H6565" t="s">
        <v>150</v>
      </c>
      <c r="I6565" s="29">
        <v>7</v>
      </c>
      <c r="J6565" t="s">
        <v>144</v>
      </c>
      <c r="K6565" t="s">
        <v>145</v>
      </c>
    </row>
    <row r="6566" spans="1:11" ht="12.75" customHeight="1">
      <c r="A6566" s="31">
        <v>45474</v>
      </c>
      <c r="B6566" t="s">
        <v>162</v>
      </c>
      <c r="C6566" t="str">
        <f>+VLOOKUP(B6566,Basededatos!B$17:C$5988,2,0)</f>
        <v>INTEREJECUTIVA</v>
      </c>
      <c r="D6566" t="s">
        <v>76</v>
      </c>
      <c r="E6566" t="str">
        <f>+VLOOKUP(D6566,Basededatos!$D$2:$E$6097,2,0)</f>
        <v>RIONEGRO - JOSE M. CORDOVA</v>
      </c>
      <c r="F6566" t="s">
        <v>32</v>
      </c>
      <c r="G6566" t="s">
        <v>33</v>
      </c>
      <c r="H6566" t="s">
        <v>208</v>
      </c>
      <c r="I6566" s="29">
        <v>2</v>
      </c>
      <c r="J6566" t="s">
        <v>144</v>
      </c>
      <c r="K6566" t="s">
        <v>145</v>
      </c>
    </row>
    <row r="6567" spans="1:11" ht="12.75" customHeight="1">
      <c r="A6567" s="31">
        <v>45474</v>
      </c>
      <c r="B6567" t="s">
        <v>162</v>
      </c>
      <c r="C6567" t="str">
        <f>+VLOOKUP(B6567,Basededatos!B$17:C$5988,2,0)</f>
        <v>INTEREJECUTIVA</v>
      </c>
      <c r="D6567" t="s">
        <v>76</v>
      </c>
      <c r="E6567" t="str">
        <f>+VLOOKUP(D6567,Basededatos!$D$2:$E$6097,2,0)</f>
        <v>RIONEGRO - JOSE M. CORDOVA</v>
      </c>
      <c r="F6567" t="s">
        <v>32</v>
      </c>
      <c r="G6567" t="s">
        <v>33</v>
      </c>
      <c r="H6567" t="s">
        <v>134</v>
      </c>
      <c r="I6567" s="29">
        <v>1</v>
      </c>
      <c r="J6567" t="s">
        <v>144</v>
      </c>
      <c r="K6567" t="s">
        <v>145</v>
      </c>
    </row>
    <row r="6568" spans="1:11" ht="12.75" customHeight="1">
      <c r="A6568" s="31">
        <v>45474</v>
      </c>
      <c r="B6568" t="s">
        <v>162</v>
      </c>
      <c r="C6568" t="str">
        <f>+VLOOKUP(B6568,Basededatos!B$17:C$5988,2,0)</f>
        <v>INTEREJECUTIVA</v>
      </c>
      <c r="D6568" t="s">
        <v>76</v>
      </c>
      <c r="E6568" t="str">
        <f>+VLOOKUP(D6568,Basededatos!$D$2:$E$6097,2,0)</f>
        <v>RIONEGRO - JOSE M. CORDOVA</v>
      </c>
      <c r="F6568" t="s">
        <v>59</v>
      </c>
      <c r="G6568" t="s">
        <v>60</v>
      </c>
      <c r="H6568" t="s">
        <v>149</v>
      </c>
      <c r="I6568" s="29">
        <v>8</v>
      </c>
      <c r="J6568" t="s">
        <v>144</v>
      </c>
      <c r="K6568" t="s">
        <v>145</v>
      </c>
    </row>
    <row r="6569" spans="1:11" ht="12.75" customHeight="1">
      <c r="A6569" s="31">
        <v>45474</v>
      </c>
      <c r="B6569" t="s">
        <v>162</v>
      </c>
      <c r="C6569" t="str">
        <f>+VLOOKUP(B6569,Basededatos!B$17:C$5988,2,0)</f>
        <v>INTEREJECUTIVA</v>
      </c>
      <c r="D6569" t="s">
        <v>76</v>
      </c>
      <c r="E6569" t="str">
        <f>+VLOOKUP(D6569,Basededatos!$D$2:$E$6097,2,0)</f>
        <v>RIONEGRO - JOSE M. CORDOVA</v>
      </c>
      <c r="F6569" t="s">
        <v>32</v>
      </c>
      <c r="G6569" t="s">
        <v>33</v>
      </c>
      <c r="H6569" t="s">
        <v>215</v>
      </c>
      <c r="I6569" s="29">
        <v>2</v>
      </c>
      <c r="J6569" t="s">
        <v>144</v>
      </c>
      <c r="K6569" t="s">
        <v>145</v>
      </c>
    </row>
    <row r="6570" spans="1:11" ht="12.75" customHeight="1">
      <c r="A6570" s="31">
        <v>45474</v>
      </c>
      <c r="B6570" t="s">
        <v>162</v>
      </c>
      <c r="C6570" t="str">
        <f>+VLOOKUP(B6570,Basededatos!B$17:C$5988,2,0)</f>
        <v>INTEREJECUTIVA</v>
      </c>
      <c r="D6570" t="s">
        <v>76</v>
      </c>
      <c r="E6570" t="str">
        <f>+VLOOKUP(D6570,Basededatos!$D$2:$E$6097,2,0)</f>
        <v>RIONEGRO - JOSE M. CORDOVA</v>
      </c>
      <c r="F6570" t="s">
        <v>18</v>
      </c>
      <c r="G6570" t="s">
        <v>19</v>
      </c>
      <c r="H6570" t="s">
        <v>393</v>
      </c>
      <c r="I6570" s="29">
        <v>2</v>
      </c>
      <c r="J6570" t="s">
        <v>144</v>
      </c>
      <c r="K6570" t="s">
        <v>145</v>
      </c>
    </row>
    <row r="6571" spans="1:11" ht="12.75" customHeight="1">
      <c r="A6571" s="31">
        <v>45474</v>
      </c>
      <c r="B6571" t="s">
        <v>172</v>
      </c>
      <c r="C6571" t="str">
        <f>+VLOOKUP(B6571,Basededatos!B$17:C$5988,2,0)</f>
        <v>PACIFICA DE AVIACIÓN</v>
      </c>
      <c r="D6571" t="s">
        <v>140</v>
      </c>
      <c r="E6571" t="str">
        <f>+VLOOKUP(D6571,Basededatos!$D$2:$E$6097,2,0)</f>
        <v>MEDELLIN - OLAYA HERRERA</v>
      </c>
      <c r="F6571" t="s">
        <v>59</v>
      </c>
      <c r="G6571" t="s">
        <v>60</v>
      </c>
      <c r="H6571" t="s">
        <v>147</v>
      </c>
      <c r="I6571" s="29">
        <v>49</v>
      </c>
      <c r="J6571" t="s">
        <v>173</v>
      </c>
      <c r="K6571" t="s">
        <v>174</v>
      </c>
    </row>
    <row r="6572" spans="1:11" ht="12.75" customHeight="1">
      <c r="A6572" s="31">
        <v>45474</v>
      </c>
      <c r="B6572" t="s">
        <v>172</v>
      </c>
      <c r="C6572" t="str">
        <f>+VLOOKUP(B6572,Basededatos!B$17:C$5988,2,0)</f>
        <v>PACIFICA DE AVIACIÓN</v>
      </c>
      <c r="D6572" t="s">
        <v>140</v>
      </c>
      <c r="E6572" t="str">
        <f>+VLOOKUP(D6572,Basededatos!$D$2:$E$6097,2,0)</f>
        <v>MEDELLIN - OLAYA HERRERA</v>
      </c>
      <c r="F6572" t="s">
        <v>27</v>
      </c>
      <c r="G6572" t="s">
        <v>28</v>
      </c>
      <c r="H6572" t="s">
        <v>147</v>
      </c>
      <c r="I6572" s="29">
        <v>49</v>
      </c>
      <c r="J6572" t="s">
        <v>173</v>
      </c>
      <c r="K6572" t="s">
        <v>174</v>
      </c>
    </row>
    <row r="6573" spans="1:11" ht="12.75" customHeight="1">
      <c r="A6573" s="31">
        <v>45474</v>
      </c>
      <c r="B6573" t="s">
        <v>172</v>
      </c>
      <c r="C6573" t="str">
        <f>+VLOOKUP(B6573,Basededatos!B$17:C$5988,2,0)</f>
        <v>PACIFICA DE AVIACIÓN</v>
      </c>
      <c r="D6573" t="s">
        <v>140</v>
      </c>
      <c r="E6573" t="str">
        <f>+VLOOKUP(D6573,Basededatos!$D$2:$E$6097,2,0)</f>
        <v>MEDELLIN - OLAYA HERRERA</v>
      </c>
      <c r="F6573" t="s">
        <v>59</v>
      </c>
      <c r="G6573" t="s">
        <v>60</v>
      </c>
      <c r="H6573" t="s">
        <v>159</v>
      </c>
      <c r="I6573" s="29">
        <v>30</v>
      </c>
      <c r="J6573" t="s">
        <v>146</v>
      </c>
      <c r="K6573" t="s">
        <v>148</v>
      </c>
    </row>
    <row r="6574" spans="1:11" ht="12.75" customHeight="1">
      <c r="A6574" s="31">
        <v>45474</v>
      </c>
      <c r="B6574" t="s">
        <v>172</v>
      </c>
      <c r="C6574" t="str">
        <f>+VLOOKUP(B6574,Basededatos!B$17:C$5988,2,0)</f>
        <v>PACIFICA DE AVIACIÓN</v>
      </c>
      <c r="D6574" t="s">
        <v>140</v>
      </c>
      <c r="E6574" t="str">
        <f>+VLOOKUP(D6574,Basededatos!$D$2:$E$6097,2,0)</f>
        <v>MEDELLIN - OLAYA HERRERA</v>
      </c>
      <c r="F6574" t="s">
        <v>59</v>
      </c>
      <c r="G6574" t="s">
        <v>60</v>
      </c>
      <c r="H6574" t="s">
        <v>221</v>
      </c>
      <c r="I6574" s="29">
        <v>28</v>
      </c>
      <c r="J6574" t="s">
        <v>172</v>
      </c>
      <c r="K6574" t="s">
        <v>222</v>
      </c>
    </row>
    <row r="6575" spans="1:11" ht="12.75" customHeight="1">
      <c r="A6575" s="31">
        <v>45474</v>
      </c>
      <c r="B6575" t="s">
        <v>172</v>
      </c>
      <c r="C6575" t="str">
        <f>+VLOOKUP(B6575,Basededatos!B$17:C$5988,2,0)</f>
        <v>PACIFICA DE AVIACIÓN</v>
      </c>
      <c r="D6575" t="s">
        <v>140</v>
      </c>
      <c r="E6575" t="str">
        <f>+VLOOKUP(D6575,Basededatos!$D$2:$E$6097,2,0)</f>
        <v>MEDELLIN - OLAYA HERRERA</v>
      </c>
      <c r="F6575" t="s">
        <v>27</v>
      </c>
      <c r="G6575" t="s">
        <v>28</v>
      </c>
      <c r="H6575" t="s">
        <v>221</v>
      </c>
      <c r="I6575" s="29">
        <v>28</v>
      </c>
      <c r="J6575" t="s">
        <v>172</v>
      </c>
      <c r="K6575" t="s">
        <v>222</v>
      </c>
    </row>
    <row r="6576" spans="1:11" ht="12.75" customHeight="1">
      <c r="A6576" s="31">
        <v>45474</v>
      </c>
      <c r="B6576" t="s">
        <v>186</v>
      </c>
      <c r="C6576" t="str">
        <f>+VLOOKUP(B6576,Basededatos!B$17:C$5988,2,0)</f>
        <v>TAESCOL</v>
      </c>
      <c r="D6576" t="s">
        <v>5</v>
      </c>
      <c r="E6576" t="str">
        <f>+VLOOKUP(D6576,Basededatos!$D$2:$E$6097,2,0)</f>
        <v>BOGOTA - EL DORADO LUIS CARLOS GALAN SARMIENTO</v>
      </c>
      <c r="F6576" t="s">
        <v>40</v>
      </c>
      <c r="G6576" t="s">
        <v>41</v>
      </c>
      <c r="H6576" t="s">
        <v>193</v>
      </c>
      <c r="I6576" s="29">
        <v>3</v>
      </c>
      <c r="J6576" t="s">
        <v>90</v>
      </c>
      <c r="K6576" t="s">
        <v>194</v>
      </c>
    </row>
    <row r="6577" spans="1:11" ht="12.75" customHeight="1">
      <c r="A6577" s="31">
        <v>45474</v>
      </c>
      <c r="B6577" t="s">
        <v>186</v>
      </c>
      <c r="C6577" t="str">
        <f>+VLOOKUP(B6577,Basededatos!B$17:C$5988,2,0)</f>
        <v>TAESCOL</v>
      </c>
      <c r="D6577" t="s">
        <v>5</v>
      </c>
      <c r="E6577" t="str">
        <f>+VLOOKUP(D6577,Basededatos!$D$2:$E$6097,2,0)</f>
        <v>BOGOTA - EL DORADO LUIS CARLOS GALAN SARMIENTO</v>
      </c>
      <c r="F6577" t="s">
        <v>36</v>
      </c>
      <c r="G6577" t="s">
        <v>347</v>
      </c>
      <c r="H6577" t="s">
        <v>201</v>
      </c>
      <c r="I6577" s="29">
        <v>1</v>
      </c>
      <c r="J6577" t="s">
        <v>188</v>
      </c>
      <c r="K6577" t="s">
        <v>357</v>
      </c>
    </row>
    <row r="6578" spans="1:11" ht="12.75" customHeight="1">
      <c r="A6578" s="31">
        <v>45474</v>
      </c>
      <c r="B6578" t="s">
        <v>186</v>
      </c>
      <c r="C6578" t="str">
        <f>+VLOOKUP(B6578,Basededatos!B$17:C$5988,2,0)</f>
        <v>TAESCOL</v>
      </c>
      <c r="D6578" t="s">
        <v>5</v>
      </c>
      <c r="E6578" t="str">
        <f>+VLOOKUP(D6578,Basededatos!$D$2:$E$6097,2,0)</f>
        <v>BOGOTA - EL DORADO LUIS CARLOS GALAN SARMIENTO</v>
      </c>
      <c r="F6578" t="s">
        <v>23</v>
      </c>
      <c r="G6578" t="s">
        <v>24</v>
      </c>
      <c r="H6578" t="s">
        <v>201</v>
      </c>
      <c r="I6578" s="29">
        <v>5</v>
      </c>
      <c r="J6578" t="s">
        <v>188</v>
      </c>
      <c r="K6578" t="s">
        <v>357</v>
      </c>
    </row>
    <row r="6579" spans="1:11" ht="12.75" customHeight="1" thickBot="1">
      <c r="A6579" s="31">
        <v>45474</v>
      </c>
      <c r="B6579" t="s">
        <v>186</v>
      </c>
      <c r="C6579" t="str">
        <f>+VLOOKUP(B6579,Basededatos!B$17:C$5988,2,0)</f>
        <v>TAESCOL</v>
      </c>
      <c r="D6579" t="s">
        <v>5</v>
      </c>
      <c r="E6579" t="str">
        <f>+VLOOKUP(D6579,Basededatos!$D$2:$E$6097,2,0)</f>
        <v>BOGOTA - EL DORADO LUIS CARLOS GALAN SARMIENTO</v>
      </c>
      <c r="F6579" t="s">
        <v>18</v>
      </c>
      <c r="G6579" t="s">
        <v>19</v>
      </c>
      <c r="H6579" t="s">
        <v>201</v>
      </c>
      <c r="I6579" s="29">
        <v>1</v>
      </c>
      <c r="J6579" t="s">
        <v>188</v>
      </c>
      <c r="K6579" t="s">
        <v>357</v>
      </c>
    </row>
    <row r="6580" spans="1:11" ht="12.75" customHeight="1" thickBot="1">
      <c r="A6580" s="31">
        <v>45474</v>
      </c>
      <c r="B6580" t="s">
        <v>186</v>
      </c>
      <c r="C6580" t="str">
        <f>+VLOOKUP(B6580,Basededatos!B$17:C$5988,2,0)</f>
        <v>TAESCOL</v>
      </c>
      <c r="D6580" t="s">
        <v>5</v>
      </c>
      <c r="E6580" t="str">
        <f>+VLOOKUP(D6580,Basededatos!$D$2:$E$6097,2,0)</f>
        <v>BOGOTA - EL DORADO LUIS CARLOS GALAN SARMIENTO</v>
      </c>
      <c r="F6580" t="s">
        <v>6</v>
      </c>
      <c r="G6580" s="1" t="s">
        <v>283</v>
      </c>
      <c r="H6580" t="s">
        <v>52</v>
      </c>
      <c r="I6580" s="29">
        <v>1</v>
      </c>
      <c r="J6580" t="s">
        <v>191</v>
      </c>
      <c r="K6580" t="s">
        <v>192</v>
      </c>
    </row>
    <row r="6581" spans="1:11" ht="12.75" customHeight="1">
      <c r="A6581" s="31">
        <v>45474</v>
      </c>
      <c r="B6581" t="s">
        <v>186</v>
      </c>
      <c r="C6581" t="str">
        <f>+VLOOKUP(B6581,Basededatos!B$17:C$5988,2,0)</f>
        <v>TAESCOL</v>
      </c>
      <c r="D6581" t="s">
        <v>5</v>
      </c>
      <c r="E6581" t="str">
        <f>+VLOOKUP(D6581,Basededatos!$D$2:$E$6097,2,0)</f>
        <v>BOGOTA - EL DORADO LUIS CARLOS GALAN SARMIENTO</v>
      </c>
      <c r="F6581" t="s">
        <v>23</v>
      </c>
      <c r="G6581" t="s">
        <v>24</v>
      </c>
      <c r="H6581" t="s">
        <v>10</v>
      </c>
      <c r="I6581" s="29">
        <v>1</v>
      </c>
      <c r="J6581" t="s">
        <v>11</v>
      </c>
      <c r="K6581" t="s">
        <v>12</v>
      </c>
    </row>
    <row r="6582" spans="1:11" ht="12.75" customHeight="1">
      <c r="A6582" s="31">
        <v>45474</v>
      </c>
      <c r="B6582" t="s">
        <v>90</v>
      </c>
      <c r="C6582" t="str">
        <f>+VLOOKUP(B6582,Basededatos!B$17:C$5988,2,0)</f>
        <v>TRANS AÉREO</v>
      </c>
      <c r="D6582" t="s">
        <v>5</v>
      </c>
      <c r="E6582" t="str">
        <f>+VLOOKUP(D6582,Basededatos!$D$2:$E$6097,2,0)</f>
        <v>BOGOTA - EL DORADO LUIS CARLOS GALAN SARMIENTO</v>
      </c>
      <c r="F6582" t="s">
        <v>40</v>
      </c>
      <c r="G6582" t="s">
        <v>41</v>
      </c>
      <c r="H6582" t="s">
        <v>52</v>
      </c>
      <c r="I6582" s="29">
        <v>1</v>
      </c>
      <c r="J6582" t="s">
        <v>105</v>
      </c>
      <c r="K6582" t="s">
        <v>106</v>
      </c>
    </row>
    <row r="6583" spans="1:11" ht="12.75" customHeight="1">
      <c r="A6583" s="31">
        <v>45474</v>
      </c>
      <c r="B6583" t="s">
        <v>90</v>
      </c>
      <c r="C6583" t="str">
        <f>+VLOOKUP(B6583,Basededatos!B$17:C$5988,2,0)</f>
        <v>TRANS AÉREO</v>
      </c>
      <c r="D6583" t="s">
        <v>5</v>
      </c>
      <c r="E6583" t="str">
        <f>+VLOOKUP(D6583,Basededatos!$D$2:$E$6097,2,0)</f>
        <v>BOGOTA - EL DORADO LUIS CARLOS GALAN SARMIENTO</v>
      </c>
      <c r="F6583" t="s">
        <v>18</v>
      </c>
      <c r="G6583" t="s">
        <v>19</v>
      </c>
      <c r="H6583" t="s">
        <v>52</v>
      </c>
      <c r="I6583" s="29">
        <v>5</v>
      </c>
      <c r="J6583" t="s">
        <v>199</v>
      </c>
      <c r="K6583" t="s">
        <v>255</v>
      </c>
    </row>
    <row r="6584" spans="1:11" ht="12.75" customHeight="1">
      <c r="A6584" s="31">
        <v>45474</v>
      </c>
      <c r="B6584" t="s">
        <v>90</v>
      </c>
      <c r="C6584" t="str">
        <f>+VLOOKUP(B6584,Basededatos!B$17:C$5988,2,0)</f>
        <v>TRANS AÉREO</v>
      </c>
      <c r="D6584" t="s">
        <v>5</v>
      </c>
      <c r="E6584" t="str">
        <f>+VLOOKUP(D6584,Basededatos!$D$2:$E$6097,2,0)</f>
        <v>BOGOTA - EL DORADO LUIS CARLOS GALAN SARMIENTO</v>
      </c>
      <c r="F6584" t="s">
        <v>40</v>
      </c>
      <c r="G6584" t="s">
        <v>41</v>
      </c>
      <c r="H6584" t="s">
        <v>52</v>
      </c>
      <c r="I6584" s="29">
        <v>141</v>
      </c>
      <c r="J6584" t="s">
        <v>53</v>
      </c>
      <c r="K6584" t="s">
        <v>54</v>
      </c>
    </row>
    <row r="6585" spans="1:11" ht="12.75" customHeight="1">
      <c r="A6585" s="31">
        <v>45474</v>
      </c>
      <c r="B6585" t="s">
        <v>90</v>
      </c>
      <c r="C6585" t="str">
        <f>+VLOOKUP(B6585,Basededatos!B$17:C$5988,2,0)</f>
        <v>TRANS AÉREO</v>
      </c>
      <c r="D6585" t="s">
        <v>5</v>
      </c>
      <c r="E6585" t="str">
        <f>+VLOOKUP(D6585,Basededatos!$D$2:$E$6097,2,0)</f>
        <v>BOGOTA - EL DORADO LUIS CARLOS GALAN SARMIENTO</v>
      </c>
      <c r="F6585" t="s">
        <v>36</v>
      </c>
      <c r="G6585" t="s">
        <v>347</v>
      </c>
      <c r="H6585" t="s">
        <v>52</v>
      </c>
      <c r="I6585" s="29">
        <v>42</v>
      </c>
      <c r="J6585" t="s">
        <v>95</v>
      </c>
      <c r="K6585" t="s">
        <v>96</v>
      </c>
    </row>
    <row r="6586" spans="1:11" ht="12.75" customHeight="1">
      <c r="A6586" s="31">
        <v>45474</v>
      </c>
      <c r="B6586" t="s">
        <v>90</v>
      </c>
      <c r="C6586" t="str">
        <f>+VLOOKUP(B6586,Basededatos!B$17:C$5988,2,0)</f>
        <v>TRANS AÉREO</v>
      </c>
      <c r="D6586" t="s">
        <v>5</v>
      </c>
      <c r="E6586" t="str">
        <f>+VLOOKUP(D6586,Basededatos!$D$2:$E$6097,2,0)</f>
        <v>BOGOTA - EL DORADO LUIS CARLOS GALAN SARMIENTO</v>
      </c>
      <c r="F6586" t="s">
        <v>38</v>
      </c>
      <c r="G6586" t="s">
        <v>39</v>
      </c>
      <c r="H6586" t="s">
        <v>102</v>
      </c>
      <c r="I6586" s="29">
        <v>19</v>
      </c>
      <c r="J6586" t="s">
        <v>103</v>
      </c>
      <c r="K6586" t="s">
        <v>104</v>
      </c>
    </row>
    <row r="6587" spans="1:11" ht="12.75" customHeight="1">
      <c r="A6587" s="31">
        <v>45474</v>
      </c>
      <c r="B6587" t="s">
        <v>112</v>
      </c>
      <c r="C6587" t="str">
        <f>+VLOOKUP(B6587,Basededatos!B$17:C$5988,2,0)</f>
        <v>INVERSA</v>
      </c>
      <c r="D6587" t="s">
        <v>113</v>
      </c>
      <c r="E6587" t="str">
        <f>+VLOOKUP(D6587,Basededatos!$D$2:$E$6097,2,0)</f>
        <v>BARRANCABERMEJA-YARIGUIES</v>
      </c>
      <c r="F6587" t="s">
        <v>23</v>
      </c>
      <c r="G6587" t="s">
        <v>24</v>
      </c>
      <c r="H6587" t="s">
        <v>114</v>
      </c>
      <c r="I6587" s="29">
        <v>35</v>
      </c>
      <c r="J6587" t="s">
        <v>115</v>
      </c>
      <c r="K6587" t="s">
        <v>116</v>
      </c>
    </row>
    <row r="6588" spans="1:11" ht="12.75" customHeight="1" thickBot="1">
      <c r="A6588" s="31">
        <v>45474</v>
      </c>
      <c r="B6588" t="s">
        <v>112</v>
      </c>
      <c r="C6588" t="str">
        <f>+VLOOKUP(B6588,Basededatos!B$17:C$5988,2,0)</f>
        <v>INVERSA</v>
      </c>
      <c r="D6588" t="s">
        <v>113</v>
      </c>
      <c r="E6588" t="str">
        <f>+VLOOKUP(D6588,Basededatos!$D$2:$E$6097,2,0)</f>
        <v>BARRANCABERMEJA-YARIGUIES</v>
      </c>
      <c r="F6588" t="s">
        <v>23</v>
      </c>
      <c r="G6588" t="s">
        <v>24</v>
      </c>
      <c r="H6588" t="s">
        <v>29</v>
      </c>
      <c r="I6588" s="29">
        <v>61</v>
      </c>
      <c r="J6588" t="s">
        <v>144</v>
      </c>
      <c r="K6588" t="s">
        <v>145</v>
      </c>
    </row>
    <row r="6589" spans="1:11" ht="12.75" customHeight="1" thickBot="1">
      <c r="A6589" s="31">
        <v>45474</v>
      </c>
      <c r="B6589" t="s">
        <v>112</v>
      </c>
      <c r="C6589" t="str">
        <f>+VLOOKUP(B6589,Basededatos!B$17:C$5988,2,0)</f>
        <v>INVERSA</v>
      </c>
      <c r="D6589" t="s">
        <v>73</v>
      </c>
      <c r="E6589" t="str">
        <f>+VLOOKUP(D6589,Basededatos!$D$2:$E$6097,2,0)</f>
        <v>EL YOPAL</v>
      </c>
      <c r="F6589" t="s">
        <v>59</v>
      </c>
      <c r="G6589" t="s">
        <v>60</v>
      </c>
      <c r="H6589" t="s">
        <v>29</v>
      </c>
      <c r="I6589" s="29">
        <v>49</v>
      </c>
      <c r="J6589" t="s">
        <v>46</v>
      </c>
      <c r="K6589" s="1" t="s">
        <v>47</v>
      </c>
    </row>
    <row r="6590" spans="1:11" ht="12.75" customHeight="1" thickBot="1">
      <c r="A6590" s="31">
        <v>45474</v>
      </c>
      <c r="B6590" t="s">
        <v>112</v>
      </c>
      <c r="C6590" t="str">
        <f>+VLOOKUP(B6590,Basededatos!B$17:C$5988,2,0)</f>
        <v>INVERSA</v>
      </c>
      <c r="D6590" t="s">
        <v>118</v>
      </c>
      <c r="E6590" t="str">
        <f>+VLOOKUP(D6590,Basededatos!$D$2:$E$6097,2,0)</f>
        <v>GUILLERMO LEON VALENCIA</v>
      </c>
      <c r="F6590" t="s">
        <v>32</v>
      </c>
      <c r="G6590" t="s">
        <v>33</v>
      </c>
      <c r="H6590" t="s">
        <v>340</v>
      </c>
      <c r="I6590" s="29">
        <v>17</v>
      </c>
      <c r="J6590" t="s">
        <v>115</v>
      </c>
      <c r="K6590" t="s">
        <v>116</v>
      </c>
    </row>
    <row r="6591" spans="1:11" ht="12.75" customHeight="1" thickBot="1">
      <c r="A6591" s="31">
        <v>45474</v>
      </c>
      <c r="B6591" t="s">
        <v>112</v>
      </c>
      <c r="C6591" t="str">
        <f>+VLOOKUP(B6591,Basededatos!B$17:C$5988,2,0)</f>
        <v>INVERSA</v>
      </c>
      <c r="D6591" t="s">
        <v>119</v>
      </c>
      <c r="E6591" t="str">
        <f>+VLOOKUP(D6591,Basededatos!$D$2:$E$6097,2,0)</f>
        <v>ALFONSO LOPEZ PUMAREJO.</v>
      </c>
      <c r="F6591" t="s">
        <v>38</v>
      </c>
      <c r="G6591" t="s">
        <v>39</v>
      </c>
      <c r="H6591" t="s">
        <v>29</v>
      </c>
      <c r="I6591" s="29">
        <v>91</v>
      </c>
      <c r="J6591" t="s">
        <v>46</v>
      </c>
      <c r="K6591" s="1" t="s">
        <v>47</v>
      </c>
    </row>
    <row r="6592" spans="1:11" ht="12.75" customHeight="1">
      <c r="A6592" s="31">
        <v>45474</v>
      </c>
      <c r="B6592" t="s">
        <v>112</v>
      </c>
      <c r="C6592" t="str">
        <f>+VLOOKUP(B6592,Basededatos!B$17:C$5988,2,0)</f>
        <v>INVERSA</v>
      </c>
      <c r="D6592" t="s">
        <v>119</v>
      </c>
      <c r="E6592" t="str">
        <f>+VLOOKUP(D6592,Basededatos!$D$2:$E$6097,2,0)</f>
        <v>ALFONSO LOPEZ PUMAREJO.</v>
      </c>
      <c r="F6592" t="s">
        <v>27</v>
      </c>
      <c r="G6592" t="s">
        <v>28</v>
      </c>
      <c r="H6592" t="s">
        <v>340</v>
      </c>
      <c r="I6592" s="29">
        <v>29</v>
      </c>
      <c r="J6592" t="s">
        <v>115</v>
      </c>
      <c r="K6592" t="s">
        <v>116</v>
      </c>
    </row>
    <row r="6593" spans="1:11" ht="12.75" customHeight="1" thickBot="1">
      <c r="A6593" s="31">
        <v>45474</v>
      </c>
      <c r="B6593" t="s">
        <v>341</v>
      </c>
      <c r="C6593" t="s">
        <v>342</v>
      </c>
      <c r="D6593" t="s">
        <v>343</v>
      </c>
      <c r="E6593" t="s">
        <v>344</v>
      </c>
      <c r="F6593" t="s">
        <v>32</v>
      </c>
      <c r="G6593" t="s">
        <v>33</v>
      </c>
      <c r="H6593" t="s">
        <v>159</v>
      </c>
      <c r="I6593" s="29">
        <v>79</v>
      </c>
      <c r="J6593" t="s">
        <v>144</v>
      </c>
      <c r="K6593" t="s">
        <v>145</v>
      </c>
    </row>
    <row r="6594" spans="1:11" ht="12.75" customHeight="1" thickBot="1">
      <c r="A6594" s="31">
        <v>45474</v>
      </c>
      <c r="B6594" t="s">
        <v>345</v>
      </c>
      <c r="C6594" t="s">
        <v>346</v>
      </c>
      <c r="D6594" t="s">
        <v>61</v>
      </c>
      <c r="E6594" t="str">
        <f>+VLOOKUP(D6594,Basededatos!$D$2:$E$6097,2,0)</f>
        <v>CARTAGENA - RAFAEL NUÑEZ</v>
      </c>
      <c r="F6594" t="s">
        <v>27</v>
      </c>
      <c r="G6594" t="s">
        <v>28</v>
      </c>
      <c r="H6594" t="s">
        <v>45</v>
      </c>
      <c r="I6594" s="29">
        <v>15</v>
      </c>
      <c r="J6594" t="s">
        <v>46</v>
      </c>
      <c r="K6594" s="1" t="s">
        <v>47</v>
      </c>
    </row>
    <row r="6595" spans="1:11" ht="12.75" customHeight="1" thickBot="1">
      <c r="A6595" s="31">
        <v>45474</v>
      </c>
      <c r="B6595" t="s">
        <v>345</v>
      </c>
      <c r="C6595" t="s">
        <v>346</v>
      </c>
      <c r="D6595" t="s">
        <v>61</v>
      </c>
      <c r="E6595" t="str">
        <f>+VLOOKUP(D6595,Basededatos!$D$2:$E$6097,2,0)</f>
        <v>CARTAGENA - RAFAEL NUÑEZ</v>
      </c>
      <c r="F6595" t="s">
        <v>40</v>
      </c>
      <c r="G6595" t="s">
        <v>41</v>
      </c>
      <c r="H6595" t="s">
        <v>29</v>
      </c>
      <c r="I6595" s="29">
        <v>945</v>
      </c>
      <c r="J6595" t="s">
        <v>46</v>
      </c>
      <c r="K6595" s="1" t="s">
        <v>47</v>
      </c>
    </row>
    <row r="6596" spans="1:11" ht="12.75" customHeight="1">
      <c r="A6596" s="31">
        <v>45474</v>
      </c>
      <c r="B6596" t="s">
        <v>345</v>
      </c>
      <c r="C6596" t="s">
        <v>346</v>
      </c>
      <c r="D6596" t="s">
        <v>61</v>
      </c>
      <c r="E6596" t="str">
        <f>+VLOOKUP(D6596,Basededatos!$D$2:$E$6097,2,0)</f>
        <v>CARTAGENA - RAFAEL NUÑEZ</v>
      </c>
      <c r="F6596" t="s">
        <v>40</v>
      </c>
      <c r="G6596" t="s">
        <v>41</v>
      </c>
      <c r="H6596" t="s">
        <v>10</v>
      </c>
      <c r="I6596" s="29">
        <v>2</v>
      </c>
      <c r="J6596" t="s">
        <v>121</v>
      </c>
      <c r="K6596" t="s">
        <v>121</v>
      </c>
    </row>
    <row r="6597" spans="1:11" ht="12.75" customHeight="1" thickBot="1">
      <c r="A6597" s="31">
        <v>45474</v>
      </c>
      <c r="B6597" t="s">
        <v>345</v>
      </c>
      <c r="C6597" t="s">
        <v>346</v>
      </c>
      <c r="D6597" t="s">
        <v>37</v>
      </c>
      <c r="E6597" t="str">
        <f>+VLOOKUP(D6597,Basededatos!$D$2:$E$6097,2,0)</f>
        <v>BARRANQUILLA-E. CORTISSOZ</v>
      </c>
      <c r="F6597" t="s">
        <v>27</v>
      </c>
      <c r="G6597" t="s">
        <v>28</v>
      </c>
      <c r="H6597" t="s">
        <v>129</v>
      </c>
      <c r="I6597" s="29">
        <v>4</v>
      </c>
      <c r="J6597" t="s">
        <v>57</v>
      </c>
      <c r="K6597" t="s">
        <v>58</v>
      </c>
    </row>
    <row r="6598" spans="1:11" ht="12.75" customHeight="1" thickBot="1">
      <c r="A6598" s="31">
        <v>45474</v>
      </c>
      <c r="B6598" t="s">
        <v>345</v>
      </c>
      <c r="C6598" t="s">
        <v>346</v>
      </c>
      <c r="D6598" t="s">
        <v>37</v>
      </c>
      <c r="E6598" t="str">
        <f>+VLOOKUP(D6598,Basededatos!$D$2:$E$6097,2,0)</f>
        <v>BARRANQUILLA-E. CORTISSOZ</v>
      </c>
      <c r="F6598" t="s">
        <v>38</v>
      </c>
      <c r="G6598" t="s">
        <v>39</v>
      </c>
      <c r="H6598" t="s">
        <v>45</v>
      </c>
      <c r="I6598" s="29">
        <v>8</v>
      </c>
      <c r="J6598" t="s">
        <v>46</v>
      </c>
      <c r="K6598" s="1" t="s">
        <v>47</v>
      </c>
    </row>
    <row r="6599" spans="1:11" ht="12.75" customHeight="1">
      <c r="A6599" s="31">
        <v>45474</v>
      </c>
      <c r="B6599" t="s">
        <v>345</v>
      </c>
      <c r="C6599" t="s">
        <v>346</v>
      </c>
      <c r="D6599" t="s">
        <v>37</v>
      </c>
      <c r="E6599" t="str">
        <f>+VLOOKUP(D6599,Basededatos!$D$2:$E$6097,2,0)</f>
        <v>BARRANQUILLA-E. CORTISSOZ</v>
      </c>
      <c r="F6599" t="s">
        <v>40</v>
      </c>
      <c r="G6599" t="s">
        <v>41</v>
      </c>
      <c r="H6599" t="s">
        <v>129</v>
      </c>
      <c r="I6599" s="29">
        <v>4</v>
      </c>
      <c r="J6599" t="s">
        <v>57</v>
      </c>
      <c r="K6599" t="s">
        <v>58</v>
      </c>
    </row>
    <row r="6600" spans="1:11" ht="12.75" customHeight="1" thickBot="1">
      <c r="A6600" s="31">
        <v>45474</v>
      </c>
      <c r="B6600" t="s">
        <v>13</v>
      </c>
      <c r="C6600" t="str">
        <f>+VLOOKUP(B6600,Basededatos!B$17:C$5988,2,0)</f>
        <v>LASA</v>
      </c>
      <c r="D6600" t="s">
        <v>14</v>
      </c>
      <c r="E6600" t="str">
        <f>+VLOOKUP(D6600,Basededatos!$D$2:$E$6097,2,0)</f>
        <v>SAN ANDRES-GUSTAVO ROJAS PINILLA</v>
      </c>
      <c r="F6600" t="s">
        <v>32</v>
      </c>
      <c r="G6600" t="s">
        <v>33</v>
      </c>
      <c r="H6600" t="s">
        <v>29</v>
      </c>
      <c r="I6600" s="29">
        <v>22</v>
      </c>
      <c r="J6600" t="s">
        <v>50</v>
      </c>
      <c r="K6600" t="s">
        <v>51</v>
      </c>
    </row>
    <row r="6601" spans="1:11" ht="12.75" customHeight="1" thickBot="1">
      <c r="A6601" s="31">
        <v>45474</v>
      </c>
      <c r="B6601" t="s">
        <v>13</v>
      </c>
      <c r="C6601" t="str">
        <f>+VLOOKUP(B6601,Basededatos!B$17:C$5988,2,0)</f>
        <v>LASA</v>
      </c>
      <c r="D6601" t="s">
        <v>14</v>
      </c>
      <c r="E6601" t="str">
        <f>+VLOOKUP(D6601,Basededatos!$D$2:$E$6097,2,0)</f>
        <v>SAN ANDRES-GUSTAVO ROJAS PINILLA</v>
      </c>
      <c r="F6601" t="s">
        <v>59</v>
      </c>
      <c r="G6601" t="s">
        <v>60</v>
      </c>
      <c r="H6601" t="s">
        <v>29</v>
      </c>
      <c r="I6601" s="29">
        <v>301</v>
      </c>
      <c r="J6601" t="s">
        <v>246</v>
      </c>
      <c r="K6601" s="1" t="s">
        <v>488</v>
      </c>
    </row>
    <row r="6602" spans="1:11" ht="12.75" customHeight="1" thickBot="1">
      <c r="A6602" s="31">
        <v>45474</v>
      </c>
      <c r="B6602" t="s">
        <v>13</v>
      </c>
      <c r="C6602" t="str">
        <f>+VLOOKUP(B6602,Basededatos!B$17:C$5988,2,0)</f>
        <v>LASA</v>
      </c>
      <c r="D6602" t="s">
        <v>14</v>
      </c>
      <c r="E6602" t="str">
        <f>+VLOOKUP(D6602,Basededatos!$D$2:$E$6097,2,0)</f>
        <v>SAN ANDRES-GUSTAVO ROJAS PINILLA</v>
      </c>
      <c r="F6602" t="s">
        <v>59</v>
      </c>
      <c r="G6602" t="s">
        <v>60</v>
      </c>
      <c r="H6602" t="s">
        <v>20</v>
      </c>
      <c r="I6602" s="29">
        <v>47</v>
      </c>
      <c r="J6602" t="s">
        <v>16</v>
      </c>
      <c r="K6602" t="s">
        <v>17</v>
      </c>
    </row>
    <row r="6603" spans="1:11" ht="12.75" customHeight="1" thickBot="1">
      <c r="A6603" s="31">
        <v>45474</v>
      </c>
      <c r="B6603" t="s">
        <v>13</v>
      </c>
      <c r="C6603" t="str">
        <f>+VLOOKUP(B6603,Basededatos!B$17:C$5988,2,0)</f>
        <v>LASA</v>
      </c>
      <c r="D6603" t="s">
        <v>31</v>
      </c>
      <c r="E6603" t="str">
        <f>+VLOOKUP(D6603,Basededatos!$D$2:$E$6097,2,0)</f>
        <v>EL EDEN</v>
      </c>
      <c r="F6603" t="s">
        <v>32</v>
      </c>
      <c r="G6603" t="s">
        <v>33</v>
      </c>
      <c r="H6603" t="s">
        <v>29</v>
      </c>
      <c r="I6603" s="29">
        <v>30</v>
      </c>
      <c r="J6603" t="s">
        <v>246</v>
      </c>
      <c r="K6603" s="1" t="s">
        <v>488</v>
      </c>
    </row>
    <row r="6604" spans="1:11" ht="12.75" customHeight="1" thickBot="1">
      <c r="A6604" s="31">
        <v>45474</v>
      </c>
      <c r="B6604" t="s">
        <v>13</v>
      </c>
      <c r="C6604" t="str">
        <f>+VLOOKUP(B6604,Basededatos!B$17:C$5988,2,0)</f>
        <v>LASA</v>
      </c>
      <c r="D6604" t="s">
        <v>31</v>
      </c>
      <c r="E6604" t="str">
        <f>+VLOOKUP(D6604,Basededatos!$D$2:$E$6097,2,0)</f>
        <v>EL EDEN</v>
      </c>
      <c r="F6604" t="s">
        <v>32</v>
      </c>
      <c r="G6604" t="s">
        <v>33</v>
      </c>
      <c r="H6604" t="s">
        <v>20</v>
      </c>
      <c r="I6604" s="29">
        <v>13</v>
      </c>
      <c r="J6604" t="s">
        <v>25</v>
      </c>
      <c r="K6604" s="1" t="s">
        <v>26</v>
      </c>
    </row>
    <row r="6605" spans="1:11" ht="12.75" customHeight="1" thickBot="1">
      <c r="A6605" s="31">
        <v>45474</v>
      </c>
      <c r="B6605" t="s">
        <v>13</v>
      </c>
      <c r="C6605" t="str">
        <f>+VLOOKUP(B6605,Basededatos!B$17:C$5988,2,0)</f>
        <v>LASA</v>
      </c>
      <c r="D6605" t="s">
        <v>31</v>
      </c>
      <c r="E6605" t="str">
        <f>+VLOOKUP(D6605,Basededatos!$D$2:$E$6097,2,0)</f>
        <v>EL EDEN</v>
      </c>
      <c r="F6605" t="s">
        <v>6</v>
      </c>
      <c r="G6605" s="1" t="s">
        <v>283</v>
      </c>
      <c r="H6605" t="s">
        <v>29</v>
      </c>
      <c r="I6605" s="29">
        <v>955</v>
      </c>
      <c r="J6605" t="s">
        <v>46</v>
      </c>
      <c r="K6605" s="1" t="s">
        <v>47</v>
      </c>
    </row>
    <row r="6606" spans="1:11" ht="12.75" customHeight="1" thickBot="1">
      <c r="A6606" s="31">
        <v>45474</v>
      </c>
      <c r="B6606" t="s">
        <v>13</v>
      </c>
      <c r="C6606" t="str">
        <f>+VLOOKUP(B6606,Basededatos!B$17:C$5988,2,0)</f>
        <v>LASA</v>
      </c>
      <c r="D6606" t="s">
        <v>31</v>
      </c>
      <c r="E6606" t="str">
        <f>+VLOOKUP(D6606,Basededatos!$D$2:$E$6097,2,0)</f>
        <v>EL EDEN</v>
      </c>
      <c r="F6606" t="s">
        <v>18</v>
      </c>
      <c r="G6606" t="s">
        <v>19</v>
      </c>
      <c r="H6606" t="s">
        <v>45</v>
      </c>
      <c r="I6606" s="29">
        <v>4</v>
      </c>
      <c r="J6606" t="s">
        <v>46</v>
      </c>
      <c r="K6606" s="1" t="s">
        <v>47</v>
      </c>
    </row>
    <row r="6607" spans="1:11" ht="12.75" customHeight="1" thickBot="1">
      <c r="A6607" s="31">
        <v>45474</v>
      </c>
      <c r="B6607" t="s">
        <v>13</v>
      </c>
      <c r="C6607" t="str">
        <f>+VLOOKUP(B6607,Basededatos!B$17:C$5988,2,0)</f>
        <v>LASA</v>
      </c>
      <c r="D6607" t="s">
        <v>31</v>
      </c>
      <c r="E6607" t="str">
        <f>+VLOOKUP(D6607,Basededatos!$D$2:$E$6097,2,0)</f>
        <v>EL EDEN</v>
      </c>
      <c r="F6607" t="s">
        <v>27</v>
      </c>
      <c r="G6607" t="s">
        <v>28</v>
      </c>
      <c r="H6607" t="s">
        <v>29</v>
      </c>
      <c r="I6607" s="29">
        <v>13</v>
      </c>
      <c r="J6607" t="s">
        <v>34</v>
      </c>
      <c r="K6607" t="s">
        <v>35</v>
      </c>
    </row>
    <row r="6608" spans="1:11" ht="12.75" customHeight="1" thickBot="1">
      <c r="A6608" s="31">
        <v>45474</v>
      </c>
      <c r="B6608" t="s">
        <v>13</v>
      </c>
      <c r="C6608" t="str">
        <f>+VLOOKUP(B6608,Basededatos!B$17:C$5988,2,0)</f>
        <v>LASA</v>
      </c>
      <c r="D6608" t="s">
        <v>31</v>
      </c>
      <c r="E6608" t="str">
        <f>+VLOOKUP(D6608,Basededatos!$D$2:$E$6097,2,0)</f>
        <v>EL EDEN</v>
      </c>
      <c r="F6608" t="s">
        <v>27</v>
      </c>
      <c r="G6608" t="s">
        <v>28</v>
      </c>
      <c r="H6608" t="s">
        <v>20</v>
      </c>
      <c r="I6608" s="29">
        <v>13</v>
      </c>
      <c r="J6608" t="s">
        <v>25</v>
      </c>
      <c r="K6608" s="1" t="s">
        <v>26</v>
      </c>
    </row>
    <row r="6609" spans="1:11" ht="12.75" customHeight="1" thickBot="1">
      <c r="A6609" s="31">
        <v>45474</v>
      </c>
      <c r="B6609" t="s">
        <v>13</v>
      </c>
      <c r="C6609" t="str">
        <f>+VLOOKUP(B6609,Basededatos!B$17:C$5988,2,0)</f>
        <v>LASA</v>
      </c>
      <c r="D6609" t="s">
        <v>44</v>
      </c>
      <c r="E6609" t="str">
        <f>+VLOOKUP(D6609,Basededatos!$D$2:$E$6097,2,0)</f>
        <v>BUCARAMANGA - PALONEGRO</v>
      </c>
      <c r="F6609" t="s">
        <v>23</v>
      </c>
      <c r="G6609" t="s">
        <v>24</v>
      </c>
      <c r="H6609" t="s">
        <v>20</v>
      </c>
      <c r="I6609" s="29">
        <v>18</v>
      </c>
      <c r="J6609" t="s">
        <v>16</v>
      </c>
      <c r="K6609" t="s">
        <v>17</v>
      </c>
    </row>
    <row r="6610" spans="1:11" ht="12.75" customHeight="1" thickBot="1">
      <c r="A6610" s="31">
        <v>45474</v>
      </c>
      <c r="B6610" t="s">
        <v>13</v>
      </c>
      <c r="C6610" t="str">
        <f>+VLOOKUP(B6610,Basededatos!B$17:C$5988,2,0)</f>
        <v>LASA</v>
      </c>
      <c r="D6610" t="s">
        <v>44</v>
      </c>
      <c r="E6610" t="str">
        <f>+VLOOKUP(D6610,Basededatos!$D$2:$E$6097,2,0)</f>
        <v>BUCARAMANGA - PALONEGRO</v>
      </c>
      <c r="F6610" t="s">
        <v>27</v>
      </c>
      <c r="G6610" t="s">
        <v>28</v>
      </c>
      <c r="H6610" t="s">
        <v>20</v>
      </c>
      <c r="I6610" s="29">
        <v>15</v>
      </c>
      <c r="J6610" t="s">
        <v>25</v>
      </c>
      <c r="K6610" s="1" t="s">
        <v>26</v>
      </c>
    </row>
    <row r="6611" spans="1:11" ht="12.75" customHeight="1" thickBot="1">
      <c r="A6611" s="31">
        <v>45474</v>
      </c>
      <c r="B6611" t="s">
        <v>13</v>
      </c>
      <c r="C6611" t="str">
        <f>+VLOOKUP(B6611,Basededatos!B$17:C$5988,2,0)</f>
        <v>LASA</v>
      </c>
      <c r="D6611" t="s">
        <v>44</v>
      </c>
      <c r="E6611" t="str">
        <f>+VLOOKUP(D6611,Basededatos!$D$2:$E$6097,2,0)</f>
        <v>BUCARAMANGA - PALONEGRO</v>
      </c>
      <c r="F6611" t="s">
        <v>38</v>
      </c>
      <c r="G6611" t="s">
        <v>39</v>
      </c>
      <c r="H6611" t="s">
        <v>29</v>
      </c>
      <c r="I6611" s="29">
        <v>53</v>
      </c>
      <c r="J6611" t="s">
        <v>46</v>
      </c>
      <c r="K6611" s="1" t="s">
        <v>47</v>
      </c>
    </row>
    <row r="6612" spans="1:11" ht="12.75" customHeight="1" thickBot="1">
      <c r="A6612" s="31">
        <v>45474</v>
      </c>
      <c r="B6612" t="s">
        <v>13</v>
      </c>
      <c r="C6612" t="str">
        <f>+VLOOKUP(B6612,Basededatos!B$17:C$5988,2,0)</f>
        <v>LASA</v>
      </c>
      <c r="D6612" t="s">
        <v>44</v>
      </c>
      <c r="E6612" t="str">
        <f>+VLOOKUP(D6612,Basededatos!$D$2:$E$6097,2,0)</f>
        <v>BUCARAMANGA - PALONEGRO</v>
      </c>
      <c r="F6612" t="s">
        <v>40</v>
      </c>
      <c r="G6612" t="s">
        <v>41</v>
      </c>
      <c r="H6612" t="s">
        <v>29</v>
      </c>
      <c r="I6612" s="29">
        <v>464</v>
      </c>
      <c r="J6612" t="s">
        <v>246</v>
      </c>
      <c r="K6612" s="1" t="s">
        <v>488</v>
      </c>
    </row>
    <row r="6613" spans="1:11" ht="12.75" customHeight="1" thickBot="1">
      <c r="A6613" s="31">
        <v>45474</v>
      </c>
      <c r="B6613" t="s">
        <v>13</v>
      </c>
      <c r="C6613" t="str">
        <f>+VLOOKUP(B6613,Basededatos!B$17:C$5988,2,0)</f>
        <v>LASA</v>
      </c>
      <c r="D6613" t="s">
        <v>37</v>
      </c>
      <c r="E6613" t="str">
        <f>+VLOOKUP(D6613,Basededatos!$D$2:$E$6097,2,0)</f>
        <v>BARRANQUILLA-E. CORTISSOZ</v>
      </c>
      <c r="F6613" t="s">
        <v>32</v>
      </c>
      <c r="G6613" t="s">
        <v>33</v>
      </c>
      <c r="H6613" t="s">
        <v>29</v>
      </c>
      <c r="I6613" s="29">
        <v>30</v>
      </c>
      <c r="J6613" t="s">
        <v>34</v>
      </c>
      <c r="K6613" t="s">
        <v>35</v>
      </c>
    </row>
    <row r="6614" spans="1:11" ht="12.75" customHeight="1" thickBot="1">
      <c r="A6614" s="31">
        <v>45474</v>
      </c>
      <c r="B6614" t="s">
        <v>13</v>
      </c>
      <c r="C6614" t="str">
        <f>+VLOOKUP(B6614,Basededatos!B$17:C$5988,2,0)</f>
        <v>LASA</v>
      </c>
      <c r="D6614" t="s">
        <v>37</v>
      </c>
      <c r="E6614" t="str">
        <f>+VLOOKUP(D6614,Basededatos!$D$2:$E$6097,2,0)</f>
        <v>BARRANQUILLA-E. CORTISSOZ</v>
      </c>
      <c r="F6614" t="s">
        <v>32</v>
      </c>
      <c r="G6614" t="s">
        <v>33</v>
      </c>
      <c r="H6614" t="s">
        <v>20</v>
      </c>
      <c r="I6614" s="29">
        <v>45</v>
      </c>
      <c r="J6614" t="s">
        <v>25</v>
      </c>
      <c r="K6614" s="1" t="s">
        <v>26</v>
      </c>
    </row>
    <row r="6615" spans="1:11" ht="12.75" customHeight="1" thickBot="1">
      <c r="A6615" s="31">
        <v>45474</v>
      </c>
      <c r="B6615" t="s">
        <v>13</v>
      </c>
      <c r="C6615" t="str">
        <f>+VLOOKUP(B6615,Basededatos!B$17:C$5988,2,0)</f>
        <v>LASA</v>
      </c>
      <c r="D6615" t="s">
        <v>37</v>
      </c>
      <c r="E6615" t="str">
        <f>+VLOOKUP(D6615,Basededatos!$D$2:$E$6097,2,0)</f>
        <v>BARRANQUILLA-E. CORTISSOZ</v>
      </c>
      <c r="F6615" t="s">
        <v>6</v>
      </c>
      <c r="G6615" s="1" t="s">
        <v>283</v>
      </c>
      <c r="H6615" t="s">
        <v>20</v>
      </c>
      <c r="I6615" s="29">
        <v>243</v>
      </c>
      <c r="J6615" t="s">
        <v>25</v>
      </c>
      <c r="K6615" s="1" t="s">
        <v>26</v>
      </c>
    </row>
    <row r="6616" spans="1:11" ht="12.75" customHeight="1" thickBot="1">
      <c r="A6616" s="31">
        <v>45474</v>
      </c>
      <c r="B6616" t="s">
        <v>13</v>
      </c>
      <c r="C6616" t="str">
        <f>+VLOOKUP(B6616,Basededatos!B$17:C$5988,2,0)</f>
        <v>LASA</v>
      </c>
      <c r="D6616" t="s">
        <v>37</v>
      </c>
      <c r="E6616" t="str">
        <f>+VLOOKUP(D6616,Basededatos!$D$2:$E$6097,2,0)</f>
        <v>BARRANQUILLA-E. CORTISSOZ</v>
      </c>
      <c r="F6616" t="s">
        <v>36</v>
      </c>
      <c r="G6616" t="s">
        <v>347</v>
      </c>
      <c r="H6616" t="s">
        <v>20</v>
      </c>
      <c r="I6616" s="29">
        <v>28</v>
      </c>
      <c r="J6616" t="s">
        <v>25</v>
      </c>
      <c r="K6616" s="1" t="s">
        <v>26</v>
      </c>
    </row>
    <row r="6617" spans="1:11" ht="12.75" customHeight="1" thickBot="1">
      <c r="A6617" s="31">
        <v>45474</v>
      </c>
      <c r="B6617" t="s">
        <v>13</v>
      </c>
      <c r="C6617" t="str">
        <f>+VLOOKUP(B6617,Basededatos!B$17:C$5988,2,0)</f>
        <v>LASA</v>
      </c>
      <c r="D6617" t="s">
        <v>37</v>
      </c>
      <c r="E6617" t="str">
        <f>+VLOOKUP(D6617,Basededatos!$D$2:$E$6097,2,0)</f>
        <v>BARRANQUILLA-E. CORTISSOZ</v>
      </c>
      <c r="F6617" t="s">
        <v>38</v>
      </c>
      <c r="G6617" t="s">
        <v>39</v>
      </c>
      <c r="H6617" t="s">
        <v>20</v>
      </c>
      <c r="I6617" s="29">
        <v>1</v>
      </c>
      <c r="J6617" t="s">
        <v>16</v>
      </c>
      <c r="K6617" t="s">
        <v>17</v>
      </c>
    </row>
    <row r="6618" spans="1:11" ht="12.75" customHeight="1" thickBot="1">
      <c r="A6618" s="31">
        <v>45474</v>
      </c>
      <c r="B6618" t="s">
        <v>13</v>
      </c>
      <c r="C6618" t="str">
        <f>+VLOOKUP(B6618,Basededatos!B$17:C$5988,2,0)</f>
        <v>LASA</v>
      </c>
      <c r="D6618" t="s">
        <v>37</v>
      </c>
      <c r="E6618" t="str">
        <f>+VLOOKUP(D6618,Basededatos!$D$2:$E$6097,2,0)</f>
        <v>BARRANQUILLA-E. CORTISSOZ</v>
      </c>
      <c r="F6618" t="s">
        <v>40</v>
      </c>
      <c r="G6618" t="s">
        <v>41</v>
      </c>
      <c r="H6618" t="s">
        <v>20</v>
      </c>
      <c r="I6618" s="29">
        <v>260</v>
      </c>
      <c r="J6618" t="s">
        <v>25</v>
      </c>
      <c r="K6618" s="1" t="s">
        <v>26</v>
      </c>
    </row>
    <row r="6619" spans="1:11" ht="12.75" customHeight="1" thickBot="1">
      <c r="A6619" s="31">
        <v>45474</v>
      </c>
      <c r="B6619" t="s">
        <v>13</v>
      </c>
      <c r="C6619" t="str">
        <f>+VLOOKUP(B6619,Basededatos!B$17:C$5988,2,0)</f>
        <v>LASA</v>
      </c>
      <c r="D6619" t="s">
        <v>44</v>
      </c>
      <c r="E6619" t="str">
        <f>+VLOOKUP(D6619,Basededatos!$D$2:$E$6097,2,0)</f>
        <v>BUCARAMANGA - PALONEGRO</v>
      </c>
      <c r="F6619" t="s">
        <v>6</v>
      </c>
      <c r="G6619" s="1" t="s">
        <v>283</v>
      </c>
      <c r="H6619" t="s">
        <v>29</v>
      </c>
      <c r="I6619" s="29">
        <v>940</v>
      </c>
      <c r="J6619" t="s">
        <v>246</v>
      </c>
      <c r="K6619" s="1" t="s">
        <v>488</v>
      </c>
    </row>
    <row r="6620" spans="1:11" ht="12.75" customHeight="1" thickBot="1">
      <c r="A6620" s="31">
        <v>45474</v>
      </c>
      <c r="B6620" t="s">
        <v>13</v>
      </c>
      <c r="C6620" t="str">
        <f>+VLOOKUP(B6620,Basededatos!B$17:C$5988,2,0)</f>
        <v>LASA</v>
      </c>
      <c r="D6620" t="s">
        <v>44</v>
      </c>
      <c r="E6620" t="str">
        <f>+VLOOKUP(D6620,Basededatos!$D$2:$E$6097,2,0)</f>
        <v>BUCARAMANGA - PALONEGRO</v>
      </c>
      <c r="F6620" t="s">
        <v>18</v>
      </c>
      <c r="G6620" t="s">
        <v>19</v>
      </c>
      <c r="H6620" t="s">
        <v>20</v>
      </c>
      <c r="I6620" s="29">
        <v>15</v>
      </c>
      <c r="J6620" t="s">
        <v>25</v>
      </c>
      <c r="K6620" s="1" t="s">
        <v>26</v>
      </c>
    </row>
    <row r="6621" spans="1:11" ht="12.75" customHeight="1" thickBot="1">
      <c r="A6621" s="31">
        <v>45474</v>
      </c>
      <c r="B6621" t="s">
        <v>13</v>
      </c>
      <c r="C6621" t="str">
        <f>+VLOOKUP(B6621,Basededatos!B$17:C$5988,2,0)</f>
        <v>LASA</v>
      </c>
      <c r="D6621" t="s">
        <v>48</v>
      </c>
      <c r="E6621" t="str">
        <f>+VLOOKUP(D6621,Basededatos!$D$2:$E$6097,2,0)</f>
        <v>CALI - ALFONSO BONILLA ARAGON</v>
      </c>
      <c r="F6621" t="s">
        <v>32</v>
      </c>
      <c r="G6621" t="s">
        <v>33</v>
      </c>
      <c r="H6621" t="s">
        <v>62</v>
      </c>
      <c r="I6621" s="29">
        <v>10</v>
      </c>
      <c r="J6621" t="s">
        <v>50</v>
      </c>
      <c r="K6621" t="s">
        <v>51</v>
      </c>
    </row>
    <row r="6622" spans="1:11" ht="12.75" customHeight="1" thickBot="1">
      <c r="A6622" s="31">
        <v>45474</v>
      </c>
      <c r="B6622" t="s">
        <v>13</v>
      </c>
      <c r="C6622" t="str">
        <f>+VLOOKUP(B6622,Basededatos!B$17:C$5988,2,0)</f>
        <v>LASA</v>
      </c>
      <c r="D6622" t="s">
        <v>48</v>
      </c>
      <c r="E6622" t="str">
        <f>+VLOOKUP(D6622,Basededatos!$D$2:$E$6097,2,0)</f>
        <v>CALI - ALFONSO BONILLA ARAGON</v>
      </c>
      <c r="F6622" t="s">
        <v>6</v>
      </c>
      <c r="G6622" s="1" t="s">
        <v>283</v>
      </c>
      <c r="H6622" t="s">
        <v>29</v>
      </c>
      <c r="I6622" s="29">
        <v>356</v>
      </c>
      <c r="J6622" t="s">
        <v>50</v>
      </c>
      <c r="K6622" t="s">
        <v>51</v>
      </c>
    </row>
    <row r="6623" spans="1:11" ht="12.75" customHeight="1" thickBot="1">
      <c r="A6623" s="31">
        <v>45474</v>
      </c>
      <c r="B6623" t="s">
        <v>13</v>
      </c>
      <c r="C6623" t="str">
        <f>+VLOOKUP(B6623,Basededatos!B$17:C$5988,2,0)</f>
        <v>LASA</v>
      </c>
      <c r="D6623" t="s">
        <v>48</v>
      </c>
      <c r="E6623" t="str">
        <f>+VLOOKUP(D6623,Basededatos!$D$2:$E$6097,2,0)</f>
        <v>CALI - ALFONSO BONILLA ARAGON</v>
      </c>
      <c r="F6623" t="s">
        <v>6</v>
      </c>
      <c r="G6623" s="1" t="s">
        <v>283</v>
      </c>
      <c r="H6623" t="s">
        <v>62</v>
      </c>
      <c r="I6623" s="29">
        <v>54</v>
      </c>
      <c r="J6623" t="s">
        <v>34</v>
      </c>
      <c r="K6623" t="s">
        <v>35</v>
      </c>
    </row>
    <row r="6624" spans="1:11" ht="12.75" customHeight="1" thickBot="1">
      <c r="A6624" s="31">
        <v>45474</v>
      </c>
      <c r="B6624" t="s">
        <v>13</v>
      </c>
      <c r="C6624" t="str">
        <f>+VLOOKUP(B6624,Basededatos!B$17:C$5988,2,0)</f>
        <v>LASA</v>
      </c>
      <c r="D6624" t="s">
        <v>61</v>
      </c>
      <c r="E6624" t="str">
        <f>+VLOOKUP(D6624,Basededatos!$D$2:$E$6097,2,0)</f>
        <v>CARTAGENA - RAFAEL NUÑEZ</v>
      </c>
      <c r="F6624" t="s">
        <v>18</v>
      </c>
      <c r="G6624" t="s">
        <v>19</v>
      </c>
      <c r="H6624" t="s">
        <v>29</v>
      </c>
      <c r="I6624" s="29">
        <v>501</v>
      </c>
      <c r="J6624" t="s">
        <v>246</v>
      </c>
      <c r="K6624" s="1" t="s">
        <v>488</v>
      </c>
    </row>
    <row r="6625" spans="1:11" ht="12.75" customHeight="1" thickBot="1">
      <c r="A6625" s="31">
        <v>45474</v>
      </c>
      <c r="B6625" t="s">
        <v>13</v>
      </c>
      <c r="C6625" t="str">
        <f>+VLOOKUP(B6625,Basededatos!B$17:C$5988,2,0)</f>
        <v>LASA</v>
      </c>
      <c r="D6625" t="s">
        <v>61</v>
      </c>
      <c r="E6625" t="str">
        <f>+VLOOKUP(D6625,Basededatos!$D$2:$E$6097,2,0)</f>
        <v>CARTAGENA - RAFAEL NUÑEZ</v>
      </c>
      <c r="F6625" t="s">
        <v>18</v>
      </c>
      <c r="G6625" t="s">
        <v>19</v>
      </c>
      <c r="H6625" t="s">
        <v>62</v>
      </c>
      <c r="I6625" s="29">
        <v>26</v>
      </c>
      <c r="J6625" t="s">
        <v>34</v>
      </c>
      <c r="K6625" t="s">
        <v>35</v>
      </c>
    </row>
    <row r="6626" spans="1:11" ht="12.75" customHeight="1" thickBot="1">
      <c r="A6626" s="31">
        <v>45474</v>
      </c>
      <c r="B6626" t="s">
        <v>13</v>
      </c>
      <c r="C6626" t="str">
        <f>+VLOOKUP(B6626,Basededatos!B$17:C$5988,2,0)</f>
        <v>LASA</v>
      </c>
      <c r="D6626" t="s">
        <v>48</v>
      </c>
      <c r="E6626" t="str">
        <f>+VLOOKUP(D6626,Basededatos!$D$2:$E$6097,2,0)</f>
        <v>CALI - ALFONSO BONILLA ARAGON</v>
      </c>
      <c r="F6626" t="s">
        <v>65</v>
      </c>
      <c r="G6626" t="s">
        <v>66</v>
      </c>
      <c r="H6626" t="s">
        <v>29</v>
      </c>
      <c r="I6626" s="29">
        <v>17</v>
      </c>
      <c r="J6626" t="s">
        <v>46</v>
      </c>
      <c r="K6626" s="1" t="s">
        <v>47</v>
      </c>
    </row>
    <row r="6627" spans="1:11" ht="12.75" customHeight="1" thickBot="1">
      <c r="A6627" s="31">
        <v>45474</v>
      </c>
      <c r="B6627" t="s">
        <v>13</v>
      </c>
      <c r="C6627" t="str">
        <f>+VLOOKUP(B6627,Basededatos!B$17:C$5988,2,0)</f>
        <v>LASA</v>
      </c>
      <c r="D6627" t="s">
        <v>48</v>
      </c>
      <c r="E6627" t="str">
        <f>+VLOOKUP(D6627,Basededatos!$D$2:$E$6097,2,0)</f>
        <v>CALI - ALFONSO BONILLA ARAGON</v>
      </c>
      <c r="F6627" t="s">
        <v>65</v>
      </c>
      <c r="G6627" t="s">
        <v>66</v>
      </c>
      <c r="H6627" t="s">
        <v>52</v>
      </c>
      <c r="I6627" s="29">
        <v>1</v>
      </c>
      <c r="J6627" t="s">
        <v>175</v>
      </c>
      <c r="K6627" t="s">
        <v>176</v>
      </c>
    </row>
    <row r="6628" spans="1:11" ht="12.75" customHeight="1" thickBot="1">
      <c r="A6628" s="31">
        <v>45474</v>
      </c>
      <c r="B6628" t="s">
        <v>13</v>
      </c>
      <c r="C6628" t="str">
        <f>+VLOOKUP(B6628,Basededatos!B$17:C$5988,2,0)</f>
        <v>LASA</v>
      </c>
      <c r="D6628" t="s">
        <v>48</v>
      </c>
      <c r="E6628" t="str">
        <f>+VLOOKUP(D6628,Basededatos!$D$2:$E$6097,2,0)</f>
        <v>CALI - ALFONSO BONILLA ARAGON</v>
      </c>
      <c r="F6628" t="s">
        <v>18</v>
      </c>
      <c r="G6628" t="s">
        <v>19</v>
      </c>
      <c r="H6628" t="s">
        <v>29</v>
      </c>
      <c r="I6628" s="29">
        <v>999</v>
      </c>
      <c r="J6628" t="s">
        <v>46</v>
      </c>
      <c r="K6628" s="1" t="s">
        <v>47</v>
      </c>
    </row>
    <row r="6629" spans="1:11" ht="12.75" customHeight="1">
      <c r="A6629" s="31">
        <v>45474</v>
      </c>
      <c r="B6629" t="s">
        <v>13</v>
      </c>
      <c r="C6629" t="str">
        <f>+VLOOKUP(B6629,Basededatos!B$17:C$5988,2,0)</f>
        <v>LASA</v>
      </c>
      <c r="D6629" t="s">
        <v>48</v>
      </c>
      <c r="E6629" t="str">
        <f>+VLOOKUP(D6629,Basededatos!$D$2:$E$6097,2,0)</f>
        <v>CALI - ALFONSO BONILLA ARAGON</v>
      </c>
      <c r="F6629" t="s">
        <v>18</v>
      </c>
      <c r="G6629" t="s">
        <v>19</v>
      </c>
      <c r="H6629" t="s">
        <v>62</v>
      </c>
      <c r="I6629" s="29">
        <v>10</v>
      </c>
      <c r="J6629" t="s">
        <v>34</v>
      </c>
      <c r="K6629" t="s">
        <v>35</v>
      </c>
    </row>
    <row r="6630" spans="1:11" ht="12.75" customHeight="1" thickBot="1">
      <c r="A6630" s="31">
        <v>45474</v>
      </c>
      <c r="B6630" t="s">
        <v>13</v>
      </c>
      <c r="C6630" t="str">
        <f>+VLOOKUP(B6630,Basededatos!B$17:C$5988,2,0)</f>
        <v>LASA</v>
      </c>
      <c r="D6630" t="s">
        <v>48</v>
      </c>
      <c r="E6630" t="str">
        <f>+VLOOKUP(D6630,Basededatos!$D$2:$E$6097,2,0)</f>
        <v>CALI - ALFONSO BONILLA ARAGON</v>
      </c>
      <c r="F6630" t="s">
        <v>23</v>
      </c>
      <c r="G6630" t="s">
        <v>24</v>
      </c>
      <c r="H6630" t="s">
        <v>62</v>
      </c>
      <c r="I6630" s="29">
        <v>10</v>
      </c>
      <c r="J6630" t="s">
        <v>34</v>
      </c>
      <c r="K6630" t="s">
        <v>35</v>
      </c>
    </row>
    <row r="6631" spans="1:11" ht="12.75" customHeight="1" thickBot="1">
      <c r="A6631" s="31">
        <v>45474</v>
      </c>
      <c r="B6631" t="s">
        <v>13</v>
      </c>
      <c r="C6631" t="str">
        <f>+VLOOKUP(B6631,Basededatos!B$17:C$5988,2,0)</f>
        <v>LASA</v>
      </c>
      <c r="D6631" t="s">
        <v>48</v>
      </c>
      <c r="E6631" t="str">
        <f>+VLOOKUP(D6631,Basededatos!$D$2:$E$6097,2,0)</f>
        <v>CALI - ALFONSO BONILLA ARAGON</v>
      </c>
      <c r="F6631" t="s">
        <v>23</v>
      </c>
      <c r="G6631" t="s">
        <v>24</v>
      </c>
      <c r="H6631" t="s">
        <v>20</v>
      </c>
      <c r="I6631" s="29">
        <v>63</v>
      </c>
      <c r="J6631" t="s">
        <v>42</v>
      </c>
      <c r="K6631" s="1" t="s">
        <v>43</v>
      </c>
    </row>
    <row r="6632" spans="1:11" ht="12.75" customHeight="1" thickBot="1">
      <c r="A6632" s="31">
        <v>45474</v>
      </c>
      <c r="B6632" t="s">
        <v>13</v>
      </c>
      <c r="C6632" t="str">
        <f>+VLOOKUP(B6632,Basededatos!B$17:C$5988,2,0)</f>
        <v>LASA</v>
      </c>
      <c r="D6632" t="s">
        <v>48</v>
      </c>
      <c r="E6632" t="str">
        <f>+VLOOKUP(D6632,Basededatos!$D$2:$E$6097,2,0)</f>
        <v>CALI - ALFONSO BONILLA ARAGON</v>
      </c>
      <c r="F6632" t="s">
        <v>23</v>
      </c>
      <c r="G6632" t="s">
        <v>24</v>
      </c>
      <c r="H6632" t="s">
        <v>20</v>
      </c>
      <c r="I6632" s="29">
        <v>74</v>
      </c>
      <c r="J6632" t="s">
        <v>16</v>
      </c>
      <c r="K6632" t="s">
        <v>17</v>
      </c>
    </row>
    <row r="6633" spans="1:11" ht="12.75" customHeight="1" thickBot="1">
      <c r="A6633" s="31">
        <v>45474</v>
      </c>
      <c r="B6633" t="s">
        <v>13</v>
      </c>
      <c r="C6633" t="str">
        <f>+VLOOKUP(B6633,Basededatos!B$17:C$5988,2,0)</f>
        <v>LASA</v>
      </c>
      <c r="D6633" t="s">
        <v>48</v>
      </c>
      <c r="E6633" t="str">
        <f>+VLOOKUP(D6633,Basededatos!$D$2:$E$6097,2,0)</f>
        <v>CALI - ALFONSO BONILLA ARAGON</v>
      </c>
      <c r="F6633" t="s">
        <v>36</v>
      </c>
      <c r="G6633" t="s">
        <v>347</v>
      </c>
      <c r="H6633" t="s">
        <v>29</v>
      </c>
      <c r="I6633" s="29">
        <v>219</v>
      </c>
      <c r="J6633" t="s">
        <v>46</v>
      </c>
      <c r="K6633" s="1" t="s">
        <v>47</v>
      </c>
    </row>
    <row r="6634" spans="1:11" ht="12.75" customHeight="1" thickBot="1">
      <c r="A6634" s="31">
        <v>45474</v>
      </c>
      <c r="B6634" t="s">
        <v>13</v>
      </c>
      <c r="C6634" t="str">
        <f>+VLOOKUP(B6634,Basededatos!B$17:C$5988,2,0)</f>
        <v>LASA</v>
      </c>
      <c r="D6634" t="s">
        <v>48</v>
      </c>
      <c r="E6634" t="str">
        <f>+VLOOKUP(D6634,Basededatos!$D$2:$E$6097,2,0)</f>
        <v>CALI - ALFONSO BONILLA ARAGON</v>
      </c>
      <c r="F6634" t="s">
        <v>38</v>
      </c>
      <c r="G6634" t="s">
        <v>39</v>
      </c>
      <c r="H6634" t="s">
        <v>20</v>
      </c>
      <c r="I6634" s="29">
        <v>51</v>
      </c>
      <c r="J6634" t="s">
        <v>42</v>
      </c>
      <c r="K6634" s="1" t="s">
        <v>43</v>
      </c>
    </row>
    <row r="6635" spans="1:11" ht="12.75" customHeight="1">
      <c r="A6635" s="31">
        <v>45474</v>
      </c>
      <c r="B6635" t="s">
        <v>13</v>
      </c>
      <c r="C6635" t="str">
        <f>+VLOOKUP(B6635,Basededatos!B$17:C$5988,2,0)</f>
        <v>LASA</v>
      </c>
      <c r="D6635" t="s">
        <v>48</v>
      </c>
      <c r="E6635" t="str">
        <f>+VLOOKUP(D6635,Basededatos!$D$2:$E$6097,2,0)</f>
        <v>CALI - ALFONSO BONILLA ARAGON</v>
      </c>
      <c r="F6635" t="s">
        <v>40</v>
      </c>
      <c r="G6635" t="s">
        <v>41</v>
      </c>
      <c r="H6635" t="s">
        <v>62</v>
      </c>
      <c r="I6635" s="29">
        <v>20</v>
      </c>
      <c r="J6635" t="s">
        <v>34</v>
      </c>
      <c r="K6635" t="s">
        <v>35</v>
      </c>
    </row>
    <row r="6636" spans="1:11" ht="12.75" customHeight="1" thickBot="1">
      <c r="A6636" s="31">
        <v>45474</v>
      </c>
      <c r="B6636" t="s">
        <v>13</v>
      </c>
      <c r="C6636" t="str">
        <f>+VLOOKUP(B6636,Basededatos!B$17:C$5988,2,0)</f>
        <v>LASA</v>
      </c>
      <c r="D6636" t="s">
        <v>61</v>
      </c>
      <c r="E6636" t="str">
        <f>+VLOOKUP(D6636,Basededatos!$D$2:$E$6097,2,0)</f>
        <v>CARTAGENA - RAFAEL NUÑEZ</v>
      </c>
      <c r="F6636" t="s">
        <v>32</v>
      </c>
      <c r="G6636" t="s">
        <v>33</v>
      </c>
      <c r="H6636" t="s">
        <v>29</v>
      </c>
      <c r="I6636" s="29">
        <v>4</v>
      </c>
      <c r="J6636" t="s">
        <v>34</v>
      </c>
      <c r="K6636" t="s">
        <v>35</v>
      </c>
    </row>
    <row r="6637" spans="1:11" ht="12.75" customHeight="1" thickBot="1">
      <c r="A6637" s="31">
        <v>45474</v>
      </c>
      <c r="B6637" t="s">
        <v>13</v>
      </c>
      <c r="C6637" t="str">
        <f>+VLOOKUP(B6637,Basededatos!B$17:C$5988,2,0)</f>
        <v>LASA</v>
      </c>
      <c r="D6637" t="s">
        <v>72</v>
      </c>
      <c r="E6637" t="str">
        <f>+VLOOKUP(D6637,Basededatos!$D$2:$E$6097,2,0)</f>
        <v>CAMILO DAZA</v>
      </c>
      <c r="F6637" t="s">
        <v>18</v>
      </c>
      <c r="G6637" t="s">
        <v>19</v>
      </c>
      <c r="H6637" t="s">
        <v>29</v>
      </c>
      <c r="I6637" s="29">
        <v>66</v>
      </c>
      <c r="J6637" t="s">
        <v>246</v>
      </c>
      <c r="K6637" s="1" t="s">
        <v>488</v>
      </c>
    </row>
    <row r="6638" spans="1:11" ht="12.75" customHeight="1" thickBot="1">
      <c r="A6638" s="31">
        <v>45474</v>
      </c>
      <c r="B6638" t="s">
        <v>13</v>
      </c>
      <c r="C6638" t="str">
        <f>+VLOOKUP(B6638,Basededatos!B$17:C$5988,2,0)</f>
        <v>LASA</v>
      </c>
      <c r="D6638" t="s">
        <v>72</v>
      </c>
      <c r="E6638" t="str">
        <f>+VLOOKUP(D6638,Basededatos!$D$2:$E$6097,2,0)</f>
        <v>CAMILO DAZA</v>
      </c>
      <c r="F6638" t="s">
        <v>27</v>
      </c>
      <c r="G6638" t="s">
        <v>28</v>
      </c>
      <c r="H6638" t="s">
        <v>45</v>
      </c>
      <c r="I6638" s="29">
        <v>36</v>
      </c>
      <c r="J6638" t="s">
        <v>46</v>
      </c>
      <c r="K6638" s="1" t="s">
        <v>47</v>
      </c>
    </row>
    <row r="6639" spans="1:11" ht="12.75" customHeight="1" thickBot="1">
      <c r="A6639" s="31">
        <v>45474</v>
      </c>
      <c r="B6639" t="s">
        <v>13</v>
      </c>
      <c r="C6639" t="str">
        <f>+VLOOKUP(B6639,Basededatos!B$17:C$5988,2,0)</f>
        <v>LASA</v>
      </c>
      <c r="D6639" t="s">
        <v>73</v>
      </c>
      <c r="E6639" t="str">
        <f>+VLOOKUP(D6639,Basededatos!$D$2:$E$6097,2,0)</f>
        <v>EL YOPAL</v>
      </c>
      <c r="F6639" t="s">
        <v>32</v>
      </c>
      <c r="G6639" t="s">
        <v>33</v>
      </c>
      <c r="H6639" t="s">
        <v>29</v>
      </c>
      <c r="I6639" s="29">
        <v>18</v>
      </c>
      <c r="J6639" t="s">
        <v>246</v>
      </c>
      <c r="K6639" s="1" t="s">
        <v>488</v>
      </c>
    </row>
    <row r="6640" spans="1:11" ht="12.75" customHeight="1" thickBot="1">
      <c r="A6640" s="31">
        <v>45474</v>
      </c>
      <c r="B6640" t="s">
        <v>13</v>
      </c>
      <c r="C6640" t="str">
        <f>+VLOOKUP(B6640,Basededatos!B$17:C$5988,2,0)</f>
        <v>LASA</v>
      </c>
      <c r="D6640" t="s">
        <v>74</v>
      </c>
      <c r="E6640" t="str">
        <f>+VLOOKUP(D6640,Basededatos!$D$2:$E$6097,2,0)</f>
        <v>PERALES</v>
      </c>
      <c r="F6640" t="s">
        <v>32</v>
      </c>
      <c r="G6640" t="s">
        <v>33</v>
      </c>
      <c r="H6640" t="s">
        <v>45</v>
      </c>
      <c r="I6640" s="29">
        <v>1</v>
      </c>
      <c r="J6640" t="s">
        <v>46</v>
      </c>
      <c r="K6640" s="1" t="s">
        <v>47</v>
      </c>
    </row>
    <row r="6641" spans="1:11" ht="12.75" customHeight="1">
      <c r="A6641" s="31">
        <v>45474</v>
      </c>
      <c r="B6641" t="s">
        <v>13</v>
      </c>
      <c r="C6641" t="str">
        <f>+VLOOKUP(B6641,Basededatos!B$17:C$5988,2,0)</f>
        <v>LASA</v>
      </c>
      <c r="D6641" t="s">
        <v>61</v>
      </c>
      <c r="E6641" t="str">
        <f>+VLOOKUP(D6641,Basededatos!$D$2:$E$6097,2,0)</f>
        <v>CARTAGENA - RAFAEL NUÑEZ</v>
      </c>
      <c r="F6641" t="s">
        <v>18</v>
      </c>
      <c r="G6641" t="s">
        <v>19</v>
      </c>
      <c r="H6641" t="s">
        <v>20</v>
      </c>
      <c r="I6641" s="29">
        <v>161</v>
      </c>
      <c r="J6641" t="s">
        <v>16</v>
      </c>
      <c r="K6641" t="s">
        <v>17</v>
      </c>
    </row>
    <row r="6642" spans="1:11" ht="12.75" customHeight="1">
      <c r="A6642" s="31">
        <v>45474</v>
      </c>
      <c r="B6642" t="s">
        <v>13</v>
      </c>
      <c r="C6642" t="str">
        <f>+VLOOKUP(B6642,Basededatos!B$17:C$5988,2,0)</f>
        <v>LASA</v>
      </c>
      <c r="D6642" t="s">
        <v>61</v>
      </c>
      <c r="E6642" t="str">
        <f>+VLOOKUP(D6642,Basededatos!$D$2:$E$6097,2,0)</f>
        <v>CARTAGENA - RAFAEL NUÑEZ</v>
      </c>
      <c r="F6642" t="s">
        <v>23</v>
      </c>
      <c r="G6642" t="s">
        <v>24</v>
      </c>
      <c r="H6642" t="s">
        <v>45</v>
      </c>
      <c r="I6642" s="29">
        <v>8</v>
      </c>
      <c r="J6642" t="s">
        <v>34</v>
      </c>
      <c r="K6642" t="s">
        <v>35</v>
      </c>
    </row>
    <row r="6643" spans="1:11" ht="12.75" customHeight="1">
      <c r="A6643" s="31">
        <v>45474</v>
      </c>
      <c r="B6643" t="s">
        <v>13</v>
      </c>
      <c r="C6643" t="str">
        <f>+VLOOKUP(B6643,Basededatos!B$17:C$5988,2,0)</f>
        <v>LASA</v>
      </c>
      <c r="D6643" t="s">
        <v>61</v>
      </c>
      <c r="E6643" t="str">
        <f>+VLOOKUP(D6643,Basededatos!$D$2:$E$6097,2,0)</f>
        <v>CARTAGENA - RAFAEL NUÑEZ</v>
      </c>
      <c r="F6643" t="s">
        <v>36</v>
      </c>
      <c r="G6643" t="s">
        <v>347</v>
      </c>
      <c r="H6643" t="s">
        <v>45</v>
      </c>
      <c r="I6643" s="29">
        <v>8</v>
      </c>
      <c r="J6643" t="s">
        <v>34</v>
      </c>
      <c r="K6643" t="s">
        <v>35</v>
      </c>
    </row>
    <row r="6644" spans="1:11" ht="12.75" customHeight="1">
      <c r="A6644" s="31">
        <v>45474</v>
      </c>
      <c r="B6644" t="s">
        <v>13</v>
      </c>
      <c r="C6644" t="str">
        <f>+VLOOKUP(B6644,Basededatos!B$17:C$5988,2,0)</f>
        <v>LASA</v>
      </c>
      <c r="D6644" t="s">
        <v>61</v>
      </c>
      <c r="E6644" t="str">
        <f>+VLOOKUP(D6644,Basededatos!$D$2:$E$6097,2,0)</f>
        <v>CARTAGENA - RAFAEL NUÑEZ</v>
      </c>
      <c r="F6644" t="s">
        <v>36</v>
      </c>
      <c r="G6644" t="s">
        <v>347</v>
      </c>
      <c r="H6644" t="s">
        <v>29</v>
      </c>
      <c r="I6644" s="29">
        <v>3</v>
      </c>
      <c r="J6644" t="s">
        <v>34</v>
      </c>
      <c r="K6644" t="s">
        <v>35</v>
      </c>
    </row>
    <row r="6645" spans="1:11" ht="12.75" customHeight="1" thickBot="1">
      <c r="A6645" s="31">
        <v>45474</v>
      </c>
      <c r="B6645" t="s">
        <v>13</v>
      </c>
      <c r="C6645" t="str">
        <f>+VLOOKUP(B6645,Basededatos!B$17:C$5988,2,0)</f>
        <v>LASA</v>
      </c>
      <c r="D6645" t="s">
        <v>61</v>
      </c>
      <c r="E6645" t="str">
        <f>+VLOOKUP(D6645,Basededatos!$D$2:$E$6097,2,0)</f>
        <v>CARTAGENA - RAFAEL NUÑEZ</v>
      </c>
      <c r="F6645" t="s">
        <v>36</v>
      </c>
      <c r="G6645" t="s">
        <v>347</v>
      </c>
      <c r="H6645" t="s">
        <v>62</v>
      </c>
      <c r="I6645" s="29">
        <v>25</v>
      </c>
      <c r="J6645" t="s">
        <v>34</v>
      </c>
      <c r="K6645" t="s">
        <v>35</v>
      </c>
    </row>
    <row r="6646" spans="1:11" ht="12.75" customHeight="1" thickBot="1">
      <c r="A6646" s="31">
        <v>45474</v>
      </c>
      <c r="B6646" t="s">
        <v>13</v>
      </c>
      <c r="C6646" t="str">
        <f>+VLOOKUP(B6646,Basededatos!B$17:C$5988,2,0)</f>
        <v>LASA</v>
      </c>
      <c r="D6646" t="s">
        <v>61</v>
      </c>
      <c r="E6646" t="str">
        <f>+VLOOKUP(D6646,Basededatos!$D$2:$E$6097,2,0)</f>
        <v>CARTAGENA - RAFAEL NUÑEZ</v>
      </c>
      <c r="F6646" t="s">
        <v>36</v>
      </c>
      <c r="G6646" t="s">
        <v>347</v>
      </c>
      <c r="H6646" t="s">
        <v>20</v>
      </c>
      <c r="I6646" s="29">
        <v>62</v>
      </c>
      <c r="J6646" t="s">
        <v>42</v>
      </c>
      <c r="K6646" s="1" t="s">
        <v>43</v>
      </c>
    </row>
    <row r="6647" spans="1:11" ht="12.75" customHeight="1">
      <c r="A6647" s="31">
        <v>45474</v>
      </c>
      <c r="B6647" t="s">
        <v>13</v>
      </c>
      <c r="C6647" t="str">
        <f>+VLOOKUP(B6647,Basededatos!B$17:C$5988,2,0)</f>
        <v>LASA</v>
      </c>
      <c r="D6647" t="s">
        <v>61</v>
      </c>
      <c r="E6647" t="str">
        <f>+VLOOKUP(D6647,Basededatos!$D$2:$E$6097,2,0)</f>
        <v>CARTAGENA - RAFAEL NUÑEZ</v>
      </c>
      <c r="F6647" t="s">
        <v>36</v>
      </c>
      <c r="G6647" t="s">
        <v>347</v>
      </c>
      <c r="H6647" t="s">
        <v>20</v>
      </c>
      <c r="I6647" s="29">
        <v>13</v>
      </c>
      <c r="J6647" t="s">
        <v>70</v>
      </c>
      <c r="K6647" t="s">
        <v>348</v>
      </c>
    </row>
    <row r="6648" spans="1:11" ht="12.75" customHeight="1">
      <c r="A6648" s="31">
        <v>45474</v>
      </c>
      <c r="B6648" t="s">
        <v>13</v>
      </c>
      <c r="C6648" t="str">
        <f>+VLOOKUP(B6648,Basededatos!B$17:C$5988,2,0)</f>
        <v>LASA</v>
      </c>
      <c r="D6648" t="s">
        <v>61</v>
      </c>
      <c r="E6648" t="str">
        <f>+VLOOKUP(D6648,Basededatos!$D$2:$E$6097,2,0)</f>
        <v>CARTAGENA - RAFAEL NUÑEZ</v>
      </c>
      <c r="F6648" t="s">
        <v>27</v>
      </c>
      <c r="G6648" t="s">
        <v>28</v>
      </c>
      <c r="H6648" t="s">
        <v>29</v>
      </c>
      <c r="I6648" s="29">
        <v>4</v>
      </c>
      <c r="J6648" t="s">
        <v>34</v>
      </c>
      <c r="K6648" t="s">
        <v>35</v>
      </c>
    </row>
    <row r="6649" spans="1:11" ht="12.75" customHeight="1">
      <c r="A6649" s="31">
        <v>45474</v>
      </c>
      <c r="B6649" t="s">
        <v>13</v>
      </c>
      <c r="C6649" t="str">
        <f>+VLOOKUP(B6649,Basededatos!B$17:C$5988,2,0)</f>
        <v>LASA</v>
      </c>
      <c r="D6649" t="s">
        <v>61</v>
      </c>
      <c r="E6649" t="str">
        <f>+VLOOKUP(D6649,Basededatos!$D$2:$E$6097,2,0)</f>
        <v>CARTAGENA - RAFAEL NUÑEZ</v>
      </c>
      <c r="F6649" t="s">
        <v>27</v>
      </c>
      <c r="G6649" t="s">
        <v>28</v>
      </c>
      <c r="H6649" t="s">
        <v>62</v>
      </c>
      <c r="I6649" s="29">
        <v>1</v>
      </c>
      <c r="J6649" t="s">
        <v>109</v>
      </c>
      <c r="K6649" t="s">
        <v>110</v>
      </c>
    </row>
    <row r="6650" spans="1:11" ht="12.75" customHeight="1">
      <c r="A6650" s="31">
        <v>45474</v>
      </c>
      <c r="B6650" t="s">
        <v>13</v>
      </c>
      <c r="C6650" t="str">
        <f>+VLOOKUP(B6650,Basededatos!B$17:C$5988,2,0)</f>
        <v>LASA</v>
      </c>
      <c r="D6650" t="s">
        <v>61</v>
      </c>
      <c r="E6650" t="str">
        <f>+VLOOKUP(D6650,Basededatos!$D$2:$E$6097,2,0)</f>
        <v>CARTAGENA - RAFAEL NUÑEZ</v>
      </c>
      <c r="F6650" t="s">
        <v>38</v>
      </c>
      <c r="G6650" t="s">
        <v>39</v>
      </c>
      <c r="H6650" t="s">
        <v>29</v>
      </c>
      <c r="I6650" s="29">
        <v>3</v>
      </c>
      <c r="J6650" t="s">
        <v>34</v>
      </c>
      <c r="K6650" t="s">
        <v>35</v>
      </c>
    </row>
    <row r="6651" spans="1:11" ht="12.75" customHeight="1" thickBot="1">
      <c r="A6651" s="31">
        <v>45474</v>
      </c>
      <c r="B6651" t="s">
        <v>13</v>
      </c>
      <c r="C6651" t="str">
        <f>+VLOOKUP(B6651,Basededatos!B$17:C$5988,2,0)</f>
        <v>LASA</v>
      </c>
      <c r="D6651" t="s">
        <v>61</v>
      </c>
      <c r="E6651" t="str">
        <f>+VLOOKUP(D6651,Basededatos!$D$2:$E$6097,2,0)</f>
        <v>CARTAGENA - RAFAEL NUÑEZ</v>
      </c>
      <c r="F6651" t="s">
        <v>40</v>
      </c>
      <c r="G6651" t="s">
        <v>41</v>
      </c>
      <c r="H6651" t="s">
        <v>55</v>
      </c>
      <c r="I6651" s="29">
        <v>36</v>
      </c>
      <c r="J6651" t="s">
        <v>121</v>
      </c>
      <c r="K6651" t="s">
        <v>121</v>
      </c>
    </row>
    <row r="6652" spans="1:11" ht="12.75" customHeight="1" thickBot="1">
      <c r="A6652" s="31">
        <v>45474</v>
      </c>
      <c r="B6652" t="s">
        <v>13</v>
      </c>
      <c r="C6652" t="str">
        <f>+VLOOKUP(B6652,Basededatos!B$17:C$5988,2,0)</f>
        <v>LASA</v>
      </c>
      <c r="D6652" t="s">
        <v>74</v>
      </c>
      <c r="E6652" t="str">
        <f>+VLOOKUP(D6652,Basededatos!$D$2:$E$6097,2,0)</f>
        <v>PERALES</v>
      </c>
      <c r="F6652" t="s">
        <v>18</v>
      </c>
      <c r="G6652" t="s">
        <v>19</v>
      </c>
      <c r="H6652" t="s">
        <v>45</v>
      </c>
      <c r="I6652" s="29">
        <v>1</v>
      </c>
      <c r="J6652" t="s">
        <v>46</v>
      </c>
      <c r="K6652" s="1" t="s">
        <v>47</v>
      </c>
    </row>
    <row r="6653" spans="1:11" ht="12.75" customHeight="1" thickBot="1">
      <c r="A6653" s="31">
        <v>45474</v>
      </c>
      <c r="B6653" t="s">
        <v>13</v>
      </c>
      <c r="C6653" t="str">
        <f>+VLOOKUP(B6653,Basededatos!B$17:C$5988,2,0)</f>
        <v>LASA</v>
      </c>
      <c r="D6653" t="s">
        <v>74</v>
      </c>
      <c r="E6653" t="str">
        <f>+VLOOKUP(D6653,Basededatos!$D$2:$E$6097,2,0)</f>
        <v>PERALES</v>
      </c>
      <c r="F6653" t="s">
        <v>27</v>
      </c>
      <c r="G6653" t="s">
        <v>28</v>
      </c>
      <c r="H6653" t="s">
        <v>45</v>
      </c>
      <c r="I6653" s="29">
        <v>1</v>
      </c>
      <c r="J6653" t="s">
        <v>46</v>
      </c>
      <c r="K6653" s="1" t="s">
        <v>47</v>
      </c>
    </row>
    <row r="6654" spans="1:11" ht="12.75" customHeight="1" thickBot="1">
      <c r="A6654" s="31">
        <v>45474</v>
      </c>
      <c r="B6654" t="s">
        <v>13</v>
      </c>
      <c r="C6654" t="str">
        <f>+VLOOKUP(B6654,Basededatos!B$17:C$5988,2,0)</f>
        <v>LASA</v>
      </c>
      <c r="D6654" t="s">
        <v>74</v>
      </c>
      <c r="E6654" t="str">
        <f>+VLOOKUP(D6654,Basededatos!$D$2:$E$6097,2,0)</f>
        <v>PERALES</v>
      </c>
      <c r="F6654" t="s">
        <v>40</v>
      </c>
      <c r="G6654" t="s">
        <v>41</v>
      </c>
      <c r="H6654" t="s">
        <v>29</v>
      </c>
      <c r="I6654" s="29">
        <v>63</v>
      </c>
      <c r="J6654" t="s">
        <v>246</v>
      </c>
      <c r="K6654" s="1" t="s">
        <v>488</v>
      </c>
    </row>
    <row r="6655" spans="1:11" ht="12.75" customHeight="1">
      <c r="A6655" s="31">
        <v>45474</v>
      </c>
      <c r="B6655" t="s">
        <v>13</v>
      </c>
      <c r="C6655" t="str">
        <f>+VLOOKUP(B6655,Basededatos!B$17:C$5988,2,0)</f>
        <v>LASA</v>
      </c>
      <c r="D6655" t="s">
        <v>124</v>
      </c>
      <c r="E6655" t="str">
        <f>+VLOOKUP(D6655,Basededatos!$D$2:$E$6097,2,0)</f>
        <v>LETICIA-ALFREDO VASQUEZ COBO</v>
      </c>
      <c r="F6655" t="s">
        <v>18</v>
      </c>
      <c r="G6655" t="s">
        <v>19</v>
      </c>
      <c r="H6655" t="s">
        <v>20</v>
      </c>
      <c r="I6655" s="29">
        <v>9</v>
      </c>
      <c r="J6655" t="s">
        <v>21</v>
      </c>
      <c r="K6655" t="s">
        <v>22</v>
      </c>
    </row>
    <row r="6656" spans="1:11" ht="12.75" customHeight="1" thickBot="1">
      <c r="A6656" s="31">
        <v>45474</v>
      </c>
      <c r="B6656" t="s">
        <v>13</v>
      </c>
      <c r="C6656" t="str">
        <f>+VLOOKUP(B6656,Basededatos!B$17:C$5988,2,0)</f>
        <v>LASA</v>
      </c>
      <c r="D6656" t="s">
        <v>61</v>
      </c>
      <c r="E6656" t="str">
        <f>+VLOOKUP(D6656,Basededatos!$D$2:$E$6097,2,0)</f>
        <v>CARTAGENA - RAFAEL NUÑEZ</v>
      </c>
      <c r="F6656" t="s">
        <v>59</v>
      </c>
      <c r="G6656" t="s">
        <v>60</v>
      </c>
      <c r="H6656" t="s">
        <v>20</v>
      </c>
      <c r="I6656" s="29">
        <v>13</v>
      </c>
      <c r="J6656" t="s">
        <v>68</v>
      </c>
      <c r="K6656" t="s">
        <v>69</v>
      </c>
    </row>
    <row r="6657" spans="1:11" ht="12.75" customHeight="1" thickBot="1">
      <c r="A6657" s="31">
        <v>45474</v>
      </c>
      <c r="B6657" t="s">
        <v>13</v>
      </c>
      <c r="C6657" t="str">
        <f>+VLOOKUP(B6657,Basededatos!B$17:C$5988,2,0)</f>
        <v>LASA</v>
      </c>
      <c r="D6657" t="s">
        <v>72</v>
      </c>
      <c r="E6657" t="str">
        <f>+VLOOKUP(D6657,Basededatos!$D$2:$E$6097,2,0)</f>
        <v>CAMILO DAZA</v>
      </c>
      <c r="F6657" t="s">
        <v>32</v>
      </c>
      <c r="G6657" t="s">
        <v>33</v>
      </c>
      <c r="H6657" t="s">
        <v>45</v>
      </c>
      <c r="I6657" s="29">
        <v>37</v>
      </c>
      <c r="J6657" t="s">
        <v>46</v>
      </c>
      <c r="K6657" s="1" t="s">
        <v>47</v>
      </c>
    </row>
    <row r="6658" spans="1:11" ht="12.75" customHeight="1" thickBot="1">
      <c r="A6658" s="31">
        <v>45474</v>
      </c>
      <c r="B6658" t="s">
        <v>13</v>
      </c>
      <c r="C6658" t="str">
        <f>+VLOOKUP(B6658,Basededatos!B$17:C$5988,2,0)</f>
        <v>LASA</v>
      </c>
      <c r="D6658" t="s">
        <v>72</v>
      </c>
      <c r="E6658" t="str">
        <f>+VLOOKUP(D6658,Basededatos!$D$2:$E$6097,2,0)</f>
        <v>CAMILO DAZA</v>
      </c>
      <c r="F6658" t="s">
        <v>32</v>
      </c>
      <c r="G6658" t="s">
        <v>33</v>
      </c>
      <c r="H6658" t="s">
        <v>29</v>
      </c>
      <c r="I6658" s="29">
        <v>66</v>
      </c>
      <c r="J6658" t="s">
        <v>246</v>
      </c>
      <c r="K6658" s="1" t="s">
        <v>488</v>
      </c>
    </row>
    <row r="6659" spans="1:11" ht="12.75" customHeight="1" thickBot="1">
      <c r="A6659" s="31">
        <v>45474</v>
      </c>
      <c r="B6659" t="s">
        <v>13</v>
      </c>
      <c r="C6659" t="str">
        <f>+VLOOKUP(B6659,Basededatos!B$17:C$5988,2,0)</f>
        <v>LASA</v>
      </c>
      <c r="D6659" t="s">
        <v>72</v>
      </c>
      <c r="E6659" t="str">
        <f>+VLOOKUP(D6659,Basededatos!$D$2:$E$6097,2,0)</f>
        <v>CAMILO DAZA</v>
      </c>
      <c r="F6659" t="s">
        <v>6</v>
      </c>
      <c r="G6659" s="1" t="s">
        <v>283</v>
      </c>
      <c r="H6659" t="s">
        <v>29</v>
      </c>
      <c r="I6659" s="29">
        <v>164</v>
      </c>
      <c r="J6659" t="s">
        <v>50</v>
      </c>
      <c r="K6659" t="s">
        <v>51</v>
      </c>
    </row>
    <row r="6660" spans="1:11" ht="12.75" customHeight="1">
      <c r="A6660" s="31">
        <v>45474</v>
      </c>
      <c r="B6660" t="s">
        <v>13</v>
      </c>
      <c r="C6660" t="str">
        <f>+VLOOKUP(B6660,Basededatos!B$17:C$5988,2,0)</f>
        <v>LASA</v>
      </c>
      <c r="D6660" t="s">
        <v>76</v>
      </c>
      <c r="E6660" t="str">
        <f>+VLOOKUP(D6660,Basededatos!$D$2:$E$6097,2,0)</f>
        <v>RIONEGRO - JOSE M. CORDOVA</v>
      </c>
      <c r="F6660" t="s">
        <v>23</v>
      </c>
      <c r="G6660" t="s">
        <v>24</v>
      </c>
      <c r="H6660" t="s">
        <v>45</v>
      </c>
      <c r="I6660" s="29">
        <v>1</v>
      </c>
      <c r="J6660" t="s">
        <v>82</v>
      </c>
      <c r="K6660" t="s">
        <v>83</v>
      </c>
    </row>
    <row r="6661" spans="1:11" ht="12.75" customHeight="1">
      <c r="A6661" s="31">
        <v>45474</v>
      </c>
      <c r="B6661" t="s">
        <v>13</v>
      </c>
      <c r="C6661" t="str">
        <f>+VLOOKUP(B6661,Basededatos!B$17:C$5988,2,0)</f>
        <v>LASA</v>
      </c>
      <c r="D6661" t="s">
        <v>76</v>
      </c>
      <c r="E6661" t="str">
        <f>+VLOOKUP(D6661,Basededatos!$D$2:$E$6097,2,0)</f>
        <v>RIONEGRO - JOSE M. CORDOVA</v>
      </c>
      <c r="F6661" t="s">
        <v>36</v>
      </c>
      <c r="G6661" t="s">
        <v>347</v>
      </c>
      <c r="H6661" t="s">
        <v>29</v>
      </c>
      <c r="I6661" s="29">
        <v>41</v>
      </c>
      <c r="J6661" t="s">
        <v>50</v>
      </c>
      <c r="K6661" t="s">
        <v>51</v>
      </c>
    </row>
    <row r="6662" spans="1:11" ht="12.75" customHeight="1" thickBot="1">
      <c r="A6662" s="31">
        <v>45474</v>
      </c>
      <c r="B6662" t="s">
        <v>13</v>
      </c>
      <c r="C6662" t="str">
        <f>+VLOOKUP(B6662,Basededatos!B$17:C$5988,2,0)</f>
        <v>LASA</v>
      </c>
      <c r="D6662" t="s">
        <v>76</v>
      </c>
      <c r="E6662" t="str">
        <f>+VLOOKUP(D6662,Basededatos!$D$2:$E$6097,2,0)</f>
        <v>RIONEGRO - JOSE M. CORDOVA</v>
      </c>
      <c r="F6662" t="s">
        <v>36</v>
      </c>
      <c r="G6662" t="s">
        <v>347</v>
      </c>
      <c r="H6662" t="s">
        <v>62</v>
      </c>
      <c r="I6662" s="29">
        <v>1</v>
      </c>
      <c r="J6662" t="s">
        <v>34</v>
      </c>
      <c r="K6662" t="s">
        <v>35</v>
      </c>
    </row>
    <row r="6663" spans="1:11" ht="12.75" customHeight="1" thickBot="1">
      <c r="A6663" s="31">
        <v>45474</v>
      </c>
      <c r="B6663" t="s">
        <v>13</v>
      </c>
      <c r="C6663" t="str">
        <f>+VLOOKUP(B6663,Basededatos!B$17:C$5988,2,0)</f>
        <v>LASA</v>
      </c>
      <c r="D6663" t="s">
        <v>76</v>
      </c>
      <c r="E6663" t="str">
        <f>+VLOOKUP(D6663,Basededatos!$D$2:$E$6097,2,0)</f>
        <v>RIONEGRO - JOSE M. CORDOVA</v>
      </c>
      <c r="F6663" t="s">
        <v>27</v>
      </c>
      <c r="G6663" t="s">
        <v>28</v>
      </c>
      <c r="H6663" t="s">
        <v>45</v>
      </c>
      <c r="I6663" s="29">
        <v>136</v>
      </c>
      <c r="J6663" t="s">
        <v>46</v>
      </c>
      <c r="K6663" s="1" t="s">
        <v>47</v>
      </c>
    </row>
    <row r="6664" spans="1:11" ht="12.75" customHeight="1">
      <c r="A6664" s="31">
        <v>45474</v>
      </c>
      <c r="B6664" t="s">
        <v>13</v>
      </c>
      <c r="C6664" t="str">
        <f>+VLOOKUP(B6664,Basededatos!B$17:C$5988,2,0)</f>
        <v>LASA</v>
      </c>
      <c r="D6664" t="s">
        <v>76</v>
      </c>
      <c r="E6664" t="str">
        <f>+VLOOKUP(D6664,Basededatos!$D$2:$E$6097,2,0)</f>
        <v>RIONEGRO - JOSE M. CORDOVA</v>
      </c>
      <c r="F6664" t="s">
        <v>38</v>
      </c>
      <c r="G6664" t="s">
        <v>39</v>
      </c>
      <c r="H6664" t="s">
        <v>29</v>
      </c>
      <c r="I6664" s="29">
        <v>6</v>
      </c>
      <c r="J6664" t="s">
        <v>77</v>
      </c>
      <c r="K6664" t="s">
        <v>78</v>
      </c>
    </row>
    <row r="6665" spans="1:11" ht="12.75" customHeight="1">
      <c r="A6665" s="31">
        <v>45474</v>
      </c>
      <c r="B6665" t="s">
        <v>13</v>
      </c>
      <c r="C6665" t="str">
        <f>+VLOOKUP(B6665,Basededatos!B$17:C$5988,2,0)</f>
        <v>LASA</v>
      </c>
      <c r="D6665" t="s">
        <v>76</v>
      </c>
      <c r="E6665" t="str">
        <f>+VLOOKUP(D6665,Basededatos!$D$2:$E$6097,2,0)</f>
        <v>RIONEGRO - JOSE M. CORDOVA</v>
      </c>
      <c r="F6665" t="s">
        <v>38</v>
      </c>
      <c r="G6665" t="s">
        <v>39</v>
      </c>
      <c r="H6665" t="s">
        <v>29</v>
      </c>
      <c r="I6665" s="29">
        <v>4</v>
      </c>
      <c r="J6665" t="s">
        <v>144</v>
      </c>
      <c r="K6665" t="s">
        <v>145</v>
      </c>
    </row>
    <row r="6666" spans="1:11" ht="12.75" customHeight="1">
      <c r="A6666" s="31">
        <v>45474</v>
      </c>
      <c r="B6666" t="s">
        <v>13</v>
      </c>
      <c r="C6666" t="str">
        <f>+VLOOKUP(B6666,Basededatos!B$17:C$5988,2,0)</f>
        <v>LASA</v>
      </c>
      <c r="D6666" t="s">
        <v>76</v>
      </c>
      <c r="E6666" t="str">
        <f>+VLOOKUP(D6666,Basededatos!$D$2:$E$6097,2,0)</f>
        <v>RIONEGRO - JOSE M. CORDOVA</v>
      </c>
      <c r="F6666" t="s">
        <v>40</v>
      </c>
      <c r="G6666" t="s">
        <v>41</v>
      </c>
      <c r="H6666" t="s">
        <v>29</v>
      </c>
      <c r="I6666" s="29">
        <v>20</v>
      </c>
      <c r="J6666" t="s">
        <v>77</v>
      </c>
      <c r="K6666" t="s">
        <v>78</v>
      </c>
    </row>
    <row r="6667" spans="1:11" ht="12.75" customHeight="1">
      <c r="A6667" s="31">
        <v>45474</v>
      </c>
      <c r="B6667" t="s">
        <v>13</v>
      </c>
      <c r="C6667" t="str">
        <f>+VLOOKUP(B6667,Basededatos!B$17:C$5988,2,0)</f>
        <v>LASA</v>
      </c>
      <c r="D6667" t="s">
        <v>76</v>
      </c>
      <c r="E6667" t="str">
        <f>+VLOOKUP(D6667,Basededatos!$D$2:$E$6097,2,0)</f>
        <v>RIONEGRO - JOSE M. CORDOVA</v>
      </c>
      <c r="F6667" t="s">
        <v>40</v>
      </c>
      <c r="G6667" t="s">
        <v>41</v>
      </c>
      <c r="H6667" t="s">
        <v>29</v>
      </c>
      <c r="I6667" s="29">
        <v>571</v>
      </c>
      <c r="J6667" t="s">
        <v>50</v>
      </c>
      <c r="K6667" t="s">
        <v>51</v>
      </c>
    </row>
    <row r="6668" spans="1:11" ht="12.75" customHeight="1">
      <c r="A6668" s="31">
        <v>45474</v>
      </c>
      <c r="B6668" t="s">
        <v>13</v>
      </c>
      <c r="C6668" t="str">
        <f>+VLOOKUP(B6668,Basededatos!B$17:C$5988,2,0)</f>
        <v>LASA</v>
      </c>
      <c r="D6668" t="s">
        <v>76</v>
      </c>
      <c r="E6668" t="str">
        <f>+VLOOKUP(D6668,Basededatos!$D$2:$E$6097,2,0)</f>
        <v>RIONEGRO - JOSE M. CORDOVA</v>
      </c>
      <c r="F6668" t="s">
        <v>40</v>
      </c>
      <c r="G6668" t="s">
        <v>41</v>
      </c>
      <c r="H6668" t="s">
        <v>29</v>
      </c>
      <c r="I6668" s="29">
        <v>60</v>
      </c>
      <c r="J6668" t="s">
        <v>109</v>
      </c>
      <c r="K6668" t="s">
        <v>110</v>
      </c>
    </row>
    <row r="6669" spans="1:11" ht="12.75" customHeight="1" thickBot="1">
      <c r="A6669" s="31">
        <v>45474</v>
      </c>
      <c r="B6669" t="s">
        <v>13</v>
      </c>
      <c r="C6669" t="str">
        <f>+VLOOKUP(B6669,Basededatos!B$17:C$5988,2,0)</f>
        <v>LASA</v>
      </c>
      <c r="D6669" t="s">
        <v>76</v>
      </c>
      <c r="E6669" t="str">
        <f>+VLOOKUP(D6669,Basededatos!$D$2:$E$6097,2,0)</f>
        <v>RIONEGRO - JOSE M. CORDOVA</v>
      </c>
      <c r="F6669" t="s">
        <v>40</v>
      </c>
      <c r="G6669" t="s">
        <v>41</v>
      </c>
      <c r="H6669" t="s">
        <v>62</v>
      </c>
      <c r="I6669" s="29">
        <v>2</v>
      </c>
      <c r="J6669" t="s">
        <v>34</v>
      </c>
      <c r="K6669" t="s">
        <v>35</v>
      </c>
    </row>
    <row r="6670" spans="1:11" ht="12.75" customHeight="1" thickBot="1">
      <c r="A6670" s="31">
        <v>45474</v>
      </c>
      <c r="B6670" t="s">
        <v>13</v>
      </c>
      <c r="C6670" t="str">
        <f>+VLOOKUP(B6670,Basededatos!B$17:C$5988,2,0)</f>
        <v>LASA</v>
      </c>
      <c r="D6670" t="s">
        <v>124</v>
      </c>
      <c r="E6670" t="str">
        <f>+VLOOKUP(D6670,Basededatos!$D$2:$E$6097,2,0)</f>
        <v>LETICIA-ALFREDO VASQUEZ COBO</v>
      </c>
      <c r="F6670" t="s">
        <v>27</v>
      </c>
      <c r="G6670" t="s">
        <v>28</v>
      </c>
      <c r="H6670" t="s">
        <v>29</v>
      </c>
      <c r="I6670" s="29">
        <v>44</v>
      </c>
      <c r="J6670" t="s">
        <v>46</v>
      </c>
      <c r="K6670" s="1" t="s">
        <v>47</v>
      </c>
    </row>
    <row r="6671" spans="1:11" ht="12.75" customHeight="1" thickBot="1">
      <c r="A6671" s="31">
        <v>45474</v>
      </c>
      <c r="B6671" t="s">
        <v>13</v>
      </c>
      <c r="C6671" t="str">
        <f>+VLOOKUP(B6671,Basededatos!B$17:C$5988,2,0)</f>
        <v>LASA</v>
      </c>
      <c r="D6671" t="s">
        <v>76</v>
      </c>
      <c r="E6671" t="str">
        <f>+VLOOKUP(D6671,Basededatos!$D$2:$E$6097,2,0)</f>
        <v>RIONEGRO - JOSE M. CORDOVA</v>
      </c>
      <c r="F6671" t="s">
        <v>32</v>
      </c>
      <c r="G6671" t="s">
        <v>33</v>
      </c>
      <c r="H6671" t="s">
        <v>45</v>
      </c>
      <c r="I6671" s="29">
        <v>17</v>
      </c>
      <c r="J6671" t="s">
        <v>34</v>
      </c>
      <c r="K6671" t="s">
        <v>35</v>
      </c>
    </row>
    <row r="6672" spans="1:11" ht="12.75" customHeight="1" thickBot="1">
      <c r="A6672" s="31">
        <v>45474</v>
      </c>
      <c r="B6672" t="s">
        <v>13</v>
      </c>
      <c r="C6672" t="str">
        <f>+VLOOKUP(B6672,Basededatos!B$17:C$5988,2,0)</f>
        <v>LASA</v>
      </c>
      <c r="D6672" t="s">
        <v>76</v>
      </c>
      <c r="E6672" t="str">
        <f>+VLOOKUP(D6672,Basededatos!$D$2:$E$6097,2,0)</f>
        <v>RIONEGRO - JOSE M. CORDOVA</v>
      </c>
      <c r="F6672" t="s">
        <v>32</v>
      </c>
      <c r="G6672" t="s">
        <v>33</v>
      </c>
      <c r="H6672" t="s">
        <v>29</v>
      </c>
      <c r="I6672" s="29">
        <v>1775</v>
      </c>
      <c r="J6672" t="s">
        <v>46</v>
      </c>
      <c r="K6672" s="1" t="s">
        <v>47</v>
      </c>
    </row>
    <row r="6673" spans="1:11" ht="12.75" customHeight="1" thickBot="1">
      <c r="A6673" s="31">
        <v>45474</v>
      </c>
      <c r="B6673" t="s">
        <v>13</v>
      </c>
      <c r="C6673" t="str">
        <f>+VLOOKUP(B6673,Basededatos!B$17:C$5988,2,0)</f>
        <v>LASA</v>
      </c>
      <c r="D6673" t="s">
        <v>76</v>
      </c>
      <c r="E6673" t="str">
        <f>+VLOOKUP(D6673,Basededatos!$D$2:$E$6097,2,0)</f>
        <v>RIONEGRO - JOSE M. CORDOVA</v>
      </c>
      <c r="F6673" t="s">
        <v>6</v>
      </c>
      <c r="G6673" s="1" t="s">
        <v>283</v>
      </c>
      <c r="H6673" t="s">
        <v>29</v>
      </c>
      <c r="I6673" s="29">
        <v>92</v>
      </c>
      <c r="J6673" t="s">
        <v>77</v>
      </c>
      <c r="K6673" t="s">
        <v>78</v>
      </c>
    </row>
    <row r="6674" spans="1:11" ht="12.75" customHeight="1" thickBot="1">
      <c r="A6674" s="31">
        <v>45474</v>
      </c>
      <c r="B6674" t="s">
        <v>13</v>
      </c>
      <c r="C6674" t="str">
        <f>+VLOOKUP(B6674,Basededatos!B$17:C$5988,2,0)</f>
        <v>LASA</v>
      </c>
      <c r="D6674" t="s">
        <v>76</v>
      </c>
      <c r="E6674" t="str">
        <f>+VLOOKUP(D6674,Basededatos!$D$2:$E$6097,2,0)</f>
        <v>RIONEGRO - JOSE M. CORDOVA</v>
      </c>
      <c r="F6674" t="s">
        <v>6</v>
      </c>
      <c r="G6674" s="1" t="s">
        <v>283</v>
      </c>
      <c r="H6674" t="s">
        <v>20</v>
      </c>
      <c r="I6674" s="29">
        <v>118</v>
      </c>
      <c r="J6674" t="s">
        <v>68</v>
      </c>
      <c r="K6674" t="s">
        <v>69</v>
      </c>
    </row>
    <row r="6675" spans="1:11" ht="12.75" customHeight="1">
      <c r="A6675" s="31">
        <v>45474</v>
      </c>
      <c r="B6675" t="s">
        <v>13</v>
      </c>
      <c r="C6675" t="str">
        <f>+VLOOKUP(B6675,Basededatos!B$17:C$5988,2,0)</f>
        <v>LASA</v>
      </c>
      <c r="D6675" t="s">
        <v>76</v>
      </c>
      <c r="E6675" t="str">
        <f>+VLOOKUP(D6675,Basededatos!$D$2:$E$6097,2,0)</f>
        <v>RIONEGRO - JOSE M. CORDOVA</v>
      </c>
      <c r="F6675" t="s">
        <v>65</v>
      </c>
      <c r="G6675" t="s">
        <v>66</v>
      </c>
      <c r="H6675" t="s">
        <v>29</v>
      </c>
      <c r="I6675" s="29">
        <v>1</v>
      </c>
      <c r="J6675" t="s">
        <v>144</v>
      </c>
      <c r="K6675" t="s">
        <v>145</v>
      </c>
    </row>
    <row r="6676" spans="1:11" ht="12.75" customHeight="1" thickBot="1">
      <c r="A6676" s="31">
        <v>45474</v>
      </c>
      <c r="B6676" t="s">
        <v>13</v>
      </c>
      <c r="C6676" t="str">
        <f>+VLOOKUP(B6676,Basededatos!B$17:C$5988,2,0)</f>
        <v>LASA</v>
      </c>
      <c r="D6676" t="s">
        <v>76</v>
      </c>
      <c r="E6676" t="str">
        <f>+VLOOKUP(D6676,Basededatos!$D$2:$E$6097,2,0)</f>
        <v>RIONEGRO - JOSE M. CORDOVA</v>
      </c>
      <c r="F6676" t="s">
        <v>18</v>
      </c>
      <c r="G6676" t="s">
        <v>19</v>
      </c>
      <c r="H6676" t="s">
        <v>29</v>
      </c>
      <c r="I6676" s="29">
        <v>504</v>
      </c>
      <c r="J6676" t="s">
        <v>50</v>
      </c>
      <c r="K6676" t="s">
        <v>51</v>
      </c>
    </row>
    <row r="6677" spans="1:11" ht="12.75" customHeight="1" thickBot="1">
      <c r="A6677" s="31">
        <v>45474</v>
      </c>
      <c r="B6677" t="s">
        <v>13</v>
      </c>
      <c r="C6677" t="str">
        <f>+VLOOKUP(B6677,Basededatos!B$17:C$5988,2,0)</f>
        <v>LASA</v>
      </c>
      <c r="D6677" t="s">
        <v>88</v>
      </c>
      <c r="E6677" t="str">
        <f>+VLOOKUP(D6677,Basededatos!$D$2:$E$6097,2,0)</f>
        <v>ALMIRANTE PADILLA</v>
      </c>
      <c r="F6677" t="s">
        <v>32</v>
      </c>
      <c r="G6677" t="s">
        <v>33</v>
      </c>
      <c r="H6677" t="s">
        <v>45</v>
      </c>
      <c r="I6677" s="29">
        <v>7</v>
      </c>
      <c r="J6677" t="s">
        <v>46</v>
      </c>
      <c r="K6677" s="1" t="s">
        <v>47</v>
      </c>
    </row>
    <row r="6678" spans="1:11" ht="12.75" customHeight="1" thickBot="1">
      <c r="A6678" s="31">
        <v>45474</v>
      </c>
      <c r="B6678" t="s">
        <v>13</v>
      </c>
      <c r="C6678" t="str">
        <f>+VLOOKUP(B6678,Basededatos!B$17:C$5988,2,0)</f>
        <v>LASA</v>
      </c>
      <c r="D6678" t="s">
        <v>84</v>
      </c>
      <c r="E6678" t="str">
        <f>+VLOOKUP(D6678,Basededatos!$D$2:$E$6097,2,0)</f>
        <v>MONTERIA - LOS GARZONES</v>
      </c>
      <c r="F6678" t="s">
        <v>6</v>
      </c>
      <c r="G6678" s="1" t="s">
        <v>283</v>
      </c>
      <c r="H6678" t="s">
        <v>45</v>
      </c>
      <c r="I6678" s="29">
        <v>305</v>
      </c>
      <c r="J6678" t="s">
        <v>46</v>
      </c>
      <c r="K6678" s="1" t="s">
        <v>47</v>
      </c>
    </row>
    <row r="6679" spans="1:11" ht="12.75" customHeight="1" thickBot="1">
      <c r="A6679" s="31">
        <v>45474</v>
      </c>
      <c r="B6679" t="s">
        <v>13</v>
      </c>
      <c r="C6679" t="str">
        <f>+VLOOKUP(B6679,Basededatos!B$17:C$5988,2,0)</f>
        <v>LASA</v>
      </c>
      <c r="D6679" t="s">
        <v>88</v>
      </c>
      <c r="E6679" t="str">
        <f>+VLOOKUP(D6679,Basededatos!$D$2:$E$6097,2,0)</f>
        <v>ALMIRANTE PADILLA</v>
      </c>
      <c r="F6679" t="s">
        <v>32</v>
      </c>
      <c r="G6679" t="s">
        <v>33</v>
      </c>
      <c r="H6679" t="s">
        <v>29</v>
      </c>
      <c r="I6679" s="29">
        <v>50</v>
      </c>
      <c r="J6679" t="s">
        <v>246</v>
      </c>
      <c r="K6679" s="1" t="s">
        <v>488</v>
      </c>
    </row>
    <row r="6680" spans="1:11" ht="12.75" customHeight="1" thickBot="1">
      <c r="A6680" s="31">
        <v>45474</v>
      </c>
      <c r="B6680" t="s">
        <v>13</v>
      </c>
      <c r="C6680" t="str">
        <f>+VLOOKUP(B6680,Basededatos!B$17:C$5988,2,0)</f>
        <v>LASA</v>
      </c>
      <c r="D6680" t="s">
        <v>88</v>
      </c>
      <c r="E6680" t="str">
        <f>+VLOOKUP(D6680,Basededatos!$D$2:$E$6097,2,0)</f>
        <v>ALMIRANTE PADILLA</v>
      </c>
      <c r="F6680" t="s">
        <v>6</v>
      </c>
      <c r="G6680" s="1" t="s">
        <v>283</v>
      </c>
      <c r="H6680" t="s">
        <v>29</v>
      </c>
      <c r="I6680" s="29">
        <v>783</v>
      </c>
      <c r="J6680" t="s">
        <v>46</v>
      </c>
      <c r="K6680" s="1" t="s">
        <v>47</v>
      </c>
    </row>
    <row r="6681" spans="1:11" ht="12.75" customHeight="1" thickBot="1">
      <c r="A6681" s="31">
        <v>45474</v>
      </c>
      <c r="B6681" t="s">
        <v>13</v>
      </c>
      <c r="C6681" t="str">
        <f>+VLOOKUP(B6681,Basededatos!B$17:C$5988,2,0)</f>
        <v>LASA</v>
      </c>
      <c r="D6681" t="s">
        <v>88</v>
      </c>
      <c r="E6681" t="str">
        <f>+VLOOKUP(D6681,Basededatos!$D$2:$E$6097,2,0)</f>
        <v>ALMIRANTE PADILLA</v>
      </c>
      <c r="F6681" t="s">
        <v>27</v>
      </c>
      <c r="G6681" t="s">
        <v>28</v>
      </c>
      <c r="H6681" t="s">
        <v>45</v>
      </c>
      <c r="I6681" s="29">
        <v>7</v>
      </c>
      <c r="J6681" t="s">
        <v>46</v>
      </c>
      <c r="K6681" s="1" t="s">
        <v>47</v>
      </c>
    </row>
    <row r="6682" spans="1:11" ht="12.75" customHeight="1" thickBot="1">
      <c r="A6682" s="31">
        <v>45474</v>
      </c>
      <c r="B6682" t="s">
        <v>13</v>
      </c>
      <c r="C6682" t="str">
        <f>+VLOOKUP(B6682,Basededatos!B$17:C$5988,2,0)</f>
        <v>LASA</v>
      </c>
      <c r="D6682" t="s">
        <v>88</v>
      </c>
      <c r="E6682" t="str">
        <f>+VLOOKUP(D6682,Basededatos!$D$2:$E$6097,2,0)</f>
        <v>ALMIRANTE PADILLA</v>
      </c>
      <c r="F6682" t="s">
        <v>40</v>
      </c>
      <c r="G6682" t="s">
        <v>41</v>
      </c>
      <c r="H6682" t="s">
        <v>45</v>
      </c>
      <c r="I6682" s="29">
        <v>22</v>
      </c>
      <c r="J6682" t="s">
        <v>46</v>
      </c>
      <c r="K6682" s="1" t="s">
        <v>47</v>
      </c>
    </row>
    <row r="6683" spans="1:11" ht="12.75" customHeight="1" thickBot="1">
      <c r="A6683" s="31">
        <v>45474</v>
      </c>
      <c r="B6683" t="s">
        <v>13</v>
      </c>
      <c r="C6683" t="str">
        <f>+VLOOKUP(B6683,Basededatos!B$17:C$5988,2,0)</f>
        <v>LASA</v>
      </c>
      <c r="D6683" t="s">
        <v>84</v>
      </c>
      <c r="E6683" t="str">
        <f>+VLOOKUP(D6683,Basededatos!$D$2:$E$6097,2,0)</f>
        <v>MONTERIA - LOS GARZONES</v>
      </c>
      <c r="F6683" t="s">
        <v>23</v>
      </c>
      <c r="G6683" t="s">
        <v>24</v>
      </c>
      <c r="H6683" t="s">
        <v>45</v>
      </c>
      <c r="I6683" s="29">
        <v>45</v>
      </c>
      <c r="J6683" t="s">
        <v>46</v>
      </c>
      <c r="K6683" s="1" t="s">
        <v>47</v>
      </c>
    </row>
    <row r="6684" spans="1:11" ht="12.75" customHeight="1" thickBot="1">
      <c r="A6684" s="31">
        <v>45474</v>
      </c>
      <c r="B6684" t="s">
        <v>13</v>
      </c>
      <c r="C6684" t="str">
        <f>+VLOOKUP(B6684,Basededatos!B$17:C$5988,2,0)</f>
        <v>LASA</v>
      </c>
      <c r="D6684" t="s">
        <v>84</v>
      </c>
      <c r="E6684" t="str">
        <f>+VLOOKUP(D6684,Basededatos!$D$2:$E$6097,2,0)</f>
        <v>MONTERIA - LOS GARZONES</v>
      </c>
      <c r="F6684" t="s">
        <v>23</v>
      </c>
      <c r="G6684" t="s">
        <v>24</v>
      </c>
      <c r="H6684" t="s">
        <v>29</v>
      </c>
      <c r="I6684" s="29">
        <v>199</v>
      </c>
      <c r="J6684" t="s">
        <v>46</v>
      </c>
      <c r="K6684" s="1" t="s">
        <v>47</v>
      </c>
    </row>
    <row r="6685" spans="1:11" ht="12.75" customHeight="1" thickBot="1">
      <c r="A6685" s="31">
        <v>45474</v>
      </c>
      <c r="B6685" t="s">
        <v>13</v>
      </c>
      <c r="C6685" t="str">
        <f>+VLOOKUP(B6685,Basededatos!B$17:C$5988,2,0)</f>
        <v>LASA</v>
      </c>
      <c r="D6685" t="s">
        <v>84</v>
      </c>
      <c r="E6685" t="str">
        <f>+VLOOKUP(D6685,Basededatos!$D$2:$E$6097,2,0)</f>
        <v>MONTERIA - LOS GARZONES</v>
      </c>
      <c r="F6685" t="s">
        <v>40</v>
      </c>
      <c r="G6685" t="s">
        <v>41</v>
      </c>
      <c r="H6685" t="s">
        <v>45</v>
      </c>
      <c r="I6685" s="29">
        <v>126</v>
      </c>
      <c r="J6685" t="s">
        <v>46</v>
      </c>
      <c r="K6685" s="1" t="s">
        <v>47</v>
      </c>
    </row>
    <row r="6686" spans="1:11" ht="12.75" customHeight="1" thickBot="1">
      <c r="A6686" s="31">
        <v>45474</v>
      </c>
      <c r="B6686" t="s">
        <v>13</v>
      </c>
      <c r="C6686" t="str">
        <f>+VLOOKUP(B6686,Basededatos!B$17:C$5988,2,0)</f>
        <v>LASA</v>
      </c>
      <c r="D6686" t="s">
        <v>84</v>
      </c>
      <c r="E6686" t="str">
        <f>+VLOOKUP(D6686,Basededatos!$D$2:$E$6097,2,0)</f>
        <v>MONTERIA - LOS GARZONES</v>
      </c>
      <c r="F6686" t="s">
        <v>40</v>
      </c>
      <c r="G6686" t="s">
        <v>41</v>
      </c>
      <c r="H6686" t="s">
        <v>29</v>
      </c>
      <c r="I6686" s="29">
        <v>327</v>
      </c>
      <c r="J6686" t="s">
        <v>246</v>
      </c>
      <c r="K6686" s="1" t="s">
        <v>488</v>
      </c>
    </row>
    <row r="6687" spans="1:11" ht="12.75" customHeight="1" thickBot="1">
      <c r="A6687" s="31">
        <v>45474</v>
      </c>
      <c r="B6687" t="s">
        <v>13</v>
      </c>
      <c r="C6687" t="str">
        <f>+VLOOKUP(B6687,Basededatos!B$17:C$5988,2,0)</f>
        <v>LASA</v>
      </c>
      <c r="D6687" t="s">
        <v>86</v>
      </c>
      <c r="E6687" t="str">
        <f>+VLOOKUP(D6687,Basededatos!$D$2:$E$6097,2,0)</f>
        <v>PEREIRA - MATECAÑA</v>
      </c>
      <c r="F6687" t="s">
        <v>32</v>
      </c>
      <c r="G6687" t="s">
        <v>33</v>
      </c>
      <c r="H6687" t="s">
        <v>45</v>
      </c>
      <c r="I6687" s="29">
        <v>50</v>
      </c>
      <c r="J6687" t="s">
        <v>46</v>
      </c>
      <c r="K6687" s="1" t="s">
        <v>47</v>
      </c>
    </row>
    <row r="6688" spans="1:11" ht="12.75" customHeight="1" thickBot="1">
      <c r="A6688" s="31">
        <v>45474</v>
      </c>
      <c r="B6688" t="s">
        <v>13</v>
      </c>
      <c r="C6688" t="str">
        <f>+VLOOKUP(B6688,Basededatos!B$17:C$5988,2,0)</f>
        <v>LASA</v>
      </c>
      <c r="D6688" t="s">
        <v>86</v>
      </c>
      <c r="E6688" t="str">
        <f>+VLOOKUP(D6688,Basededatos!$D$2:$E$6097,2,0)</f>
        <v>PEREIRA - MATECAÑA</v>
      </c>
      <c r="F6688" t="s">
        <v>6</v>
      </c>
      <c r="G6688" s="1" t="s">
        <v>283</v>
      </c>
      <c r="H6688" t="s">
        <v>45</v>
      </c>
      <c r="I6688" s="29">
        <v>5</v>
      </c>
      <c r="J6688" t="s">
        <v>246</v>
      </c>
      <c r="K6688" s="1" t="s">
        <v>488</v>
      </c>
    </row>
    <row r="6689" spans="1:11" ht="12.75" customHeight="1" thickBot="1">
      <c r="A6689" s="31">
        <v>45474</v>
      </c>
      <c r="B6689" t="s">
        <v>13</v>
      </c>
      <c r="C6689" t="str">
        <f>+VLOOKUP(B6689,Basededatos!B$17:C$5988,2,0)</f>
        <v>LASA</v>
      </c>
      <c r="D6689" t="s">
        <v>86</v>
      </c>
      <c r="E6689" t="str">
        <f>+VLOOKUP(D6689,Basededatos!$D$2:$E$6097,2,0)</f>
        <v>PEREIRA - MATECAÑA</v>
      </c>
      <c r="F6689" t="s">
        <v>65</v>
      </c>
      <c r="G6689" t="s">
        <v>66</v>
      </c>
      <c r="H6689" t="s">
        <v>29</v>
      </c>
      <c r="I6689" s="29">
        <v>9</v>
      </c>
      <c r="J6689" t="s">
        <v>246</v>
      </c>
      <c r="K6689" s="1" t="s">
        <v>488</v>
      </c>
    </row>
    <row r="6690" spans="1:11" ht="12.75" customHeight="1" thickBot="1">
      <c r="A6690" s="31">
        <v>45474</v>
      </c>
      <c r="B6690" t="s">
        <v>13</v>
      </c>
      <c r="C6690" t="str">
        <f>+VLOOKUP(B6690,Basededatos!B$17:C$5988,2,0)</f>
        <v>LASA</v>
      </c>
      <c r="D6690" t="s">
        <v>86</v>
      </c>
      <c r="E6690" t="str">
        <f>+VLOOKUP(D6690,Basededatos!$D$2:$E$6097,2,0)</f>
        <v>PEREIRA - MATECAÑA</v>
      </c>
      <c r="F6690" t="s">
        <v>18</v>
      </c>
      <c r="G6690" t="s">
        <v>19</v>
      </c>
      <c r="H6690" t="s">
        <v>29</v>
      </c>
      <c r="I6690" s="29">
        <v>145</v>
      </c>
      <c r="J6690" t="s">
        <v>50</v>
      </c>
      <c r="K6690" t="s">
        <v>51</v>
      </c>
    </row>
    <row r="6691" spans="1:11" ht="12.75" customHeight="1" thickBot="1">
      <c r="A6691" s="31">
        <v>45474</v>
      </c>
      <c r="B6691" t="s">
        <v>13</v>
      </c>
      <c r="C6691" t="str">
        <f>+VLOOKUP(B6691,Basededatos!B$17:C$5988,2,0)</f>
        <v>LASA</v>
      </c>
      <c r="D6691" t="s">
        <v>86</v>
      </c>
      <c r="E6691" t="str">
        <f>+VLOOKUP(D6691,Basededatos!$D$2:$E$6097,2,0)</f>
        <v>PEREIRA - MATECAÑA</v>
      </c>
      <c r="F6691" t="s">
        <v>23</v>
      </c>
      <c r="G6691" t="s">
        <v>24</v>
      </c>
      <c r="H6691" t="s">
        <v>45</v>
      </c>
      <c r="I6691" s="29">
        <v>31</v>
      </c>
      <c r="J6691" t="s">
        <v>42</v>
      </c>
      <c r="K6691" s="1" t="s">
        <v>43</v>
      </c>
    </row>
    <row r="6692" spans="1:11" ht="12.75" customHeight="1" thickBot="1">
      <c r="A6692" s="31">
        <v>45474</v>
      </c>
      <c r="B6692" t="s">
        <v>13</v>
      </c>
      <c r="C6692" t="str">
        <f>+VLOOKUP(B6692,Basededatos!B$17:C$5988,2,0)</f>
        <v>LASA</v>
      </c>
      <c r="D6692" t="s">
        <v>86</v>
      </c>
      <c r="E6692" t="str">
        <f>+VLOOKUP(D6692,Basededatos!$D$2:$E$6097,2,0)</f>
        <v>PEREIRA - MATECAÑA</v>
      </c>
      <c r="F6692" t="s">
        <v>23</v>
      </c>
      <c r="G6692" t="s">
        <v>24</v>
      </c>
      <c r="H6692" t="s">
        <v>45</v>
      </c>
      <c r="I6692" s="29">
        <v>53</v>
      </c>
      <c r="J6692" t="s">
        <v>46</v>
      </c>
      <c r="K6692" s="1" t="s">
        <v>47</v>
      </c>
    </row>
    <row r="6693" spans="1:11" ht="12.75" customHeight="1" thickBot="1">
      <c r="A6693" s="31">
        <v>45474</v>
      </c>
      <c r="B6693" t="s">
        <v>13</v>
      </c>
      <c r="C6693" t="str">
        <f>+VLOOKUP(B6693,Basededatos!B$17:C$5988,2,0)</f>
        <v>LASA</v>
      </c>
      <c r="D6693" t="s">
        <v>86</v>
      </c>
      <c r="E6693" t="str">
        <f>+VLOOKUP(D6693,Basededatos!$D$2:$E$6097,2,0)</f>
        <v>PEREIRA - MATECAÑA</v>
      </c>
      <c r="F6693" t="s">
        <v>23</v>
      </c>
      <c r="G6693" t="s">
        <v>24</v>
      </c>
      <c r="H6693" t="s">
        <v>20</v>
      </c>
      <c r="I6693" s="29">
        <v>69</v>
      </c>
      <c r="J6693" t="s">
        <v>25</v>
      </c>
      <c r="K6693" s="1" t="s">
        <v>26</v>
      </c>
    </row>
    <row r="6694" spans="1:11" ht="12.75" customHeight="1" thickBot="1">
      <c r="A6694" s="31">
        <v>45474</v>
      </c>
      <c r="B6694" t="s">
        <v>13</v>
      </c>
      <c r="C6694" t="str">
        <f>+VLOOKUP(B6694,Basededatos!B$17:C$5988,2,0)</f>
        <v>LASA</v>
      </c>
      <c r="D6694" t="s">
        <v>86</v>
      </c>
      <c r="E6694" t="str">
        <f>+VLOOKUP(D6694,Basededatos!$D$2:$E$6097,2,0)</f>
        <v>PEREIRA - MATECAÑA</v>
      </c>
      <c r="F6694" t="s">
        <v>59</v>
      </c>
      <c r="G6694" t="s">
        <v>60</v>
      </c>
      <c r="H6694" t="s">
        <v>29</v>
      </c>
      <c r="I6694" s="29">
        <v>1</v>
      </c>
      <c r="J6694" t="s">
        <v>50</v>
      </c>
      <c r="K6694" t="s">
        <v>51</v>
      </c>
    </row>
    <row r="6695" spans="1:11" ht="12.75" customHeight="1" thickBot="1">
      <c r="A6695" s="31">
        <v>45474</v>
      </c>
      <c r="B6695" t="s">
        <v>13</v>
      </c>
      <c r="C6695" t="str">
        <f>+VLOOKUP(B6695,Basededatos!B$17:C$5988,2,0)</f>
        <v>LASA</v>
      </c>
      <c r="D6695" t="s">
        <v>87</v>
      </c>
      <c r="E6695" t="str">
        <f>+VLOOKUP(D6695,Basededatos!$D$2:$E$6097,2,0)</f>
        <v>PASTO - ANTONIO NARIQO</v>
      </c>
      <c r="F6695" t="s">
        <v>6</v>
      </c>
      <c r="G6695" s="1" t="s">
        <v>283</v>
      </c>
      <c r="H6695" t="s">
        <v>29</v>
      </c>
      <c r="I6695" s="29">
        <v>224</v>
      </c>
      <c r="J6695" t="s">
        <v>246</v>
      </c>
      <c r="K6695" s="1" t="s">
        <v>488</v>
      </c>
    </row>
    <row r="6696" spans="1:11" ht="12.75" customHeight="1" thickBot="1">
      <c r="A6696" s="31">
        <v>45474</v>
      </c>
      <c r="B6696" t="s">
        <v>13</v>
      </c>
      <c r="C6696" t="str">
        <f>+VLOOKUP(B6696,Basededatos!B$17:C$5988,2,0)</f>
        <v>LASA</v>
      </c>
      <c r="D6696" t="s">
        <v>87</v>
      </c>
      <c r="E6696" t="str">
        <f>+VLOOKUP(D6696,Basededatos!$D$2:$E$6097,2,0)</f>
        <v>PASTO - ANTONIO NARIQO</v>
      </c>
      <c r="F6696" t="s">
        <v>23</v>
      </c>
      <c r="G6696" t="s">
        <v>24</v>
      </c>
      <c r="H6696" t="s">
        <v>29</v>
      </c>
      <c r="I6696" s="29">
        <v>125</v>
      </c>
      <c r="J6696" t="s">
        <v>46</v>
      </c>
      <c r="K6696" s="1" t="s">
        <v>47</v>
      </c>
    </row>
    <row r="6697" spans="1:11" ht="12.75" customHeight="1" thickBot="1">
      <c r="A6697" s="31">
        <v>45474</v>
      </c>
      <c r="B6697" t="s">
        <v>13</v>
      </c>
      <c r="C6697" t="str">
        <f>+VLOOKUP(B6697,Basededatos!B$17:C$5988,2,0)</f>
        <v>LASA</v>
      </c>
      <c r="D6697" t="s">
        <v>87</v>
      </c>
      <c r="E6697" t="str">
        <f>+VLOOKUP(D6697,Basededatos!$D$2:$E$6097,2,0)</f>
        <v>PASTO - ANTONIO NARIQO</v>
      </c>
      <c r="F6697" t="s">
        <v>23</v>
      </c>
      <c r="G6697" t="s">
        <v>24</v>
      </c>
      <c r="H6697" t="s">
        <v>29</v>
      </c>
      <c r="I6697" s="29">
        <v>56</v>
      </c>
      <c r="J6697" t="s">
        <v>246</v>
      </c>
      <c r="K6697" s="1" t="s">
        <v>488</v>
      </c>
    </row>
    <row r="6698" spans="1:11" ht="12.75" customHeight="1" thickBot="1">
      <c r="A6698" s="31">
        <v>45474</v>
      </c>
      <c r="B6698" t="s">
        <v>13</v>
      </c>
      <c r="C6698" t="str">
        <f>+VLOOKUP(B6698,Basededatos!B$17:C$5988,2,0)</f>
        <v>LASA</v>
      </c>
      <c r="D6698" t="s">
        <v>89</v>
      </c>
      <c r="E6698" t="str">
        <f>+VLOOKUP(D6698,Basededatos!$D$2:$E$6097,2,0)</f>
        <v>SIMON BOLIVAR</v>
      </c>
      <c r="F6698" t="s">
        <v>18</v>
      </c>
      <c r="G6698" t="s">
        <v>19</v>
      </c>
      <c r="H6698" t="s">
        <v>29</v>
      </c>
      <c r="I6698" s="29">
        <v>401</v>
      </c>
      <c r="J6698" t="s">
        <v>46</v>
      </c>
      <c r="K6698" s="1" t="s">
        <v>47</v>
      </c>
    </row>
    <row r="6699" spans="1:11" ht="12.75" customHeight="1" thickBot="1">
      <c r="A6699" s="31">
        <v>45474</v>
      </c>
      <c r="B6699" t="s">
        <v>13</v>
      </c>
      <c r="C6699" t="str">
        <f>+VLOOKUP(B6699,Basededatos!B$17:C$5988,2,0)</f>
        <v>LASA</v>
      </c>
      <c r="D6699" t="s">
        <v>89</v>
      </c>
      <c r="E6699" t="str">
        <f>+VLOOKUP(D6699,Basededatos!$D$2:$E$6097,2,0)</f>
        <v>SIMON BOLIVAR</v>
      </c>
      <c r="F6699" t="s">
        <v>18</v>
      </c>
      <c r="G6699" t="s">
        <v>19</v>
      </c>
      <c r="H6699" t="s">
        <v>29</v>
      </c>
      <c r="I6699" s="29">
        <v>276</v>
      </c>
      <c r="J6699" t="s">
        <v>246</v>
      </c>
      <c r="K6699" s="1" t="s">
        <v>488</v>
      </c>
    </row>
    <row r="6700" spans="1:11" ht="12.75" customHeight="1">
      <c r="A6700" s="31">
        <v>45474</v>
      </c>
      <c r="B6700" t="s">
        <v>13</v>
      </c>
      <c r="C6700" t="str">
        <f>+VLOOKUP(B6700,Basededatos!B$17:C$5988,2,0)</f>
        <v>LASA</v>
      </c>
      <c r="D6700" t="s">
        <v>89</v>
      </c>
      <c r="E6700" t="str">
        <f>+VLOOKUP(D6700,Basededatos!$D$2:$E$6097,2,0)</f>
        <v>SIMON BOLIVAR</v>
      </c>
      <c r="F6700" t="s">
        <v>18</v>
      </c>
      <c r="G6700" t="s">
        <v>19</v>
      </c>
      <c r="H6700" t="s">
        <v>361</v>
      </c>
      <c r="I6700" s="29">
        <v>5</v>
      </c>
      <c r="J6700" t="s">
        <v>115</v>
      </c>
      <c r="K6700" t="s">
        <v>116</v>
      </c>
    </row>
    <row r="6701" spans="1:11" ht="12.75" customHeight="1" thickBot="1">
      <c r="A6701" s="31">
        <v>45474</v>
      </c>
      <c r="B6701" t="s">
        <v>13</v>
      </c>
      <c r="C6701" t="str">
        <f>+VLOOKUP(B6701,Basededatos!B$17:C$5988,2,0)</f>
        <v>LASA</v>
      </c>
      <c r="D6701" t="s">
        <v>89</v>
      </c>
      <c r="E6701" t="str">
        <f>+VLOOKUP(D6701,Basededatos!$D$2:$E$6097,2,0)</f>
        <v>SIMON BOLIVAR</v>
      </c>
      <c r="F6701" t="s">
        <v>18</v>
      </c>
      <c r="G6701" t="s">
        <v>19</v>
      </c>
      <c r="H6701" t="s">
        <v>20</v>
      </c>
      <c r="I6701" s="29">
        <v>101</v>
      </c>
      <c r="J6701" t="s">
        <v>16</v>
      </c>
      <c r="K6701" t="s">
        <v>17</v>
      </c>
    </row>
    <row r="6702" spans="1:11" ht="12.75" customHeight="1" thickBot="1">
      <c r="A6702" s="31">
        <v>45474</v>
      </c>
      <c r="B6702" t="s">
        <v>13</v>
      </c>
      <c r="C6702" t="str">
        <f>+VLOOKUP(B6702,Basededatos!B$17:C$5988,2,0)</f>
        <v>LASA</v>
      </c>
      <c r="D6702" t="s">
        <v>89</v>
      </c>
      <c r="E6702" t="str">
        <f>+VLOOKUP(D6702,Basededatos!$D$2:$E$6097,2,0)</f>
        <v>SIMON BOLIVAR</v>
      </c>
      <c r="F6702" t="s">
        <v>27</v>
      </c>
      <c r="G6702" t="s">
        <v>28</v>
      </c>
      <c r="H6702" t="s">
        <v>29</v>
      </c>
      <c r="I6702" s="29">
        <v>273</v>
      </c>
      <c r="J6702" t="s">
        <v>246</v>
      </c>
      <c r="K6702" s="1" t="s">
        <v>488</v>
      </c>
    </row>
    <row r="6703" spans="1:11" ht="12.75" customHeight="1" thickBot="1">
      <c r="A6703" s="31">
        <v>45474</v>
      </c>
      <c r="B6703" t="s">
        <v>13</v>
      </c>
      <c r="C6703" t="str">
        <f>+VLOOKUP(B6703,Basededatos!B$17:C$5988,2,0)</f>
        <v>LASA</v>
      </c>
      <c r="D6703" t="s">
        <v>89</v>
      </c>
      <c r="E6703" t="str">
        <f>+VLOOKUP(D6703,Basededatos!$D$2:$E$6097,2,0)</f>
        <v>SIMON BOLIVAR</v>
      </c>
      <c r="F6703" t="s">
        <v>40</v>
      </c>
      <c r="G6703" t="s">
        <v>41</v>
      </c>
      <c r="H6703" t="s">
        <v>29</v>
      </c>
      <c r="I6703" s="29">
        <v>762</v>
      </c>
      <c r="J6703" t="s">
        <v>246</v>
      </c>
      <c r="K6703" s="1" t="s">
        <v>488</v>
      </c>
    </row>
    <row r="6704" spans="1:11" ht="12.75" customHeight="1" thickBot="1">
      <c r="A6704" s="31">
        <v>45474</v>
      </c>
      <c r="B6704" t="s">
        <v>4</v>
      </c>
      <c r="C6704" t="str">
        <f>+VLOOKUP(B6704,Basededatos!B$17:C$5988,2,0)</f>
        <v>GOLDEN FLIGHT</v>
      </c>
      <c r="D6704" t="s">
        <v>5</v>
      </c>
      <c r="E6704" t="str">
        <f>+VLOOKUP(D6704,Basededatos!$D$2:$E$6097,2,0)</f>
        <v>BOGOTA - EL DORADO LUIS CARLOS GALAN SARMIENTO</v>
      </c>
      <c r="F6704" t="s">
        <v>6</v>
      </c>
      <c r="G6704" s="1" t="s">
        <v>283</v>
      </c>
      <c r="H6704" t="s">
        <v>52</v>
      </c>
      <c r="I6704" s="29">
        <v>27</v>
      </c>
      <c r="J6704" t="s">
        <v>237</v>
      </c>
      <c r="K6704" t="s">
        <v>238</v>
      </c>
    </row>
    <row r="6705" spans="1:11" ht="12.75" customHeight="1">
      <c r="A6705" s="31">
        <v>45474</v>
      </c>
      <c r="B6705" t="s">
        <v>426</v>
      </c>
      <c r="C6705" t="s">
        <v>427</v>
      </c>
      <c r="D6705" t="s">
        <v>61</v>
      </c>
      <c r="E6705" t="str">
        <f>+VLOOKUP(D6705,Basededatos!$D$2:$E$6097,2,0)</f>
        <v>CARTAGENA - RAFAEL NUÑEZ</v>
      </c>
      <c r="F6705" t="s">
        <v>59</v>
      </c>
      <c r="G6705" t="s">
        <v>60</v>
      </c>
      <c r="H6705" t="s">
        <v>419</v>
      </c>
      <c r="I6705" s="29">
        <v>5</v>
      </c>
      <c r="J6705" t="s">
        <v>131</v>
      </c>
      <c r="K6705" t="s">
        <v>132</v>
      </c>
    </row>
    <row r="6706" spans="1:11" ht="12.75" customHeight="1" thickBot="1">
      <c r="A6706" s="31">
        <v>45474</v>
      </c>
      <c r="B6706" t="s">
        <v>426</v>
      </c>
      <c r="C6706" t="s">
        <v>427</v>
      </c>
      <c r="D6706" t="s">
        <v>48</v>
      </c>
      <c r="E6706" t="str">
        <f>+VLOOKUP(D6706,Basededatos!$D$2:$E$6097,2,0)</f>
        <v>CALI - ALFONSO BONILLA ARAGON</v>
      </c>
      <c r="F6706" t="s">
        <v>59</v>
      </c>
      <c r="G6706" t="s">
        <v>60</v>
      </c>
      <c r="H6706" t="s">
        <v>165</v>
      </c>
      <c r="I6706" s="29">
        <v>2</v>
      </c>
      <c r="J6706" t="s">
        <v>131</v>
      </c>
      <c r="K6706" t="s">
        <v>132</v>
      </c>
    </row>
    <row r="6707" spans="1:11" ht="12.75" customHeight="1" thickBot="1">
      <c r="A6707" s="31">
        <v>45474</v>
      </c>
      <c r="B6707" t="s">
        <v>426</v>
      </c>
      <c r="C6707" t="s">
        <v>427</v>
      </c>
      <c r="D6707" t="s">
        <v>48</v>
      </c>
      <c r="E6707" t="str">
        <f>+VLOOKUP(D6707,Basededatos!$D$2:$E$6097,2,0)</f>
        <v>CALI - ALFONSO BONILLA ARAGON</v>
      </c>
      <c r="F6707" t="s">
        <v>6</v>
      </c>
      <c r="G6707" s="1" t="s">
        <v>283</v>
      </c>
      <c r="H6707" t="s">
        <v>165</v>
      </c>
      <c r="I6707" s="29">
        <v>1</v>
      </c>
      <c r="J6707" t="s">
        <v>131</v>
      </c>
      <c r="K6707" t="s">
        <v>132</v>
      </c>
    </row>
    <row r="6708" spans="1:11" ht="12.75" customHeight="1" thickBot="1">
      <c r="A6708" s="31">
        <v>45474</v>
      </c>
      <c r="B6708" t="s">
        <v>426</v>
      </c>
      <c r="C6708" t="s">
        <v>427</v>
      </c>
      <c r="D6708" t="s">
        <v>48</v>
      </c>
      <c r="E6708" t="str">
        <f>+VLOOKUP(D6708,Basededatos!$D$2:$E$6097,2,0)</f>
        <v>CALI - ALFONSO BONILLA ARAGON</v>
      </c>
      <c r="F6708" t="s">
        <v>59</v>
      </c>
      <c r="G6708" t="s">
        <v>60</v>
      </c>
      <c r="H6708" t="s">
        <v>149</v>
      </c>
      <c r="I6708" s="29">
        <v>1</v>
      </c>
      <c r="J6708" t="s">
        <v>131</v>
      </c>
      <c r="K6708" t="s">
        <v>132</v>
      </c>
    </row>
    <row r="6709" spans="1:11" ht="12.75" customHeight="1" thickBot="1">
      <c r="A6709" s="31">
        <v>45474</v>
      </c>
      <c r="B6709" t="s">
        <v>426</v>
      </c>
      <c r="C6709" t="s">
        <v>427</v>
      </c>
      <c r="D6709" t="s">
        <v>76</v>
      </c>
      <c r="E6709" t="str">
        <f>+VLOOKUP(D6709,Basededatos!$D$2:$E$6097,2,0)</f>
        <v>RIONEGRO - JOSE M. CORDOVA</v>
      </c>
      <c r="F6709" t="s">
        <v>6</v>
      </c>
      <c r="G6709" s="1" t="s">
        <v>283</v>
      </c>
      <c r="H6709" t="s">
        <v>130</v>
      </c>
      <c r="I6709" s="29">
        <v>2</v>
      </c>
      <c r="J6709" t="s">
        <v>131</v>
      </c>
      <c r="K6709" t="s">
        <v>132</v>
      </c>
    </row>
    <row r="6710" spans="1:11" ht="12.75" customHeight="1" thickBot="1">
      <c r="A6710" s="31">
        <v>45474</v>
      </c>
      <c r="B6710" t="s">
        <v>426</v>
      </c>
      <c r="C6710" t="s">
        <v>427</v>
      </c>
      <c r="D6710" t="s">
        <v>76</v>
      </c>
      <c r="E6710" t="str">
        <f>+VLOOKUP(D6710,Basededatos!$D$2:$E$6097,2,0)</f>
        <v>RIONEGRO - JOSE M. CORDOVA</v>
      </c>
      <c r="F6710" t="s">
        <v>6</v>
      </c>
      <c r="G6710" s="1" t="s">
        <v>283</v>
      </c>
      <c r="H6710" t="s">
        <v>462</v>
      </c>
      <c r="I6710" s="29">
        <v>2</v>
      </c>
      <c r="J6710" t="s">
        <v>131</v>
      </c>
      <c r="K6710" t="s">
        <v>132</v>
      </c>
    </row>
    <row r="6711" spans="1:11" ht="12.75" customHeight="1" thickBot="1">
      <c r="A6711" s="31">
        <v>45474</v>
      </c>
      <c r="B6711" t="s">
        <v>426</v>
      </c>
      <c r="C6711" t="s">
        <v>427</v>
      </c>
      <c r="D6711" t="s">
        <v>5</v>
      </c>
      <c r="E6711" t="str">
        <f>+VLOOKUP(D6711,Basededatos!$D$2:$E$6097,2,0)</f>
        <v>BOGOTA - EL DORADO LUIS CARLOS GALAN SARMIENTO</v>
      </c>
      <c r="F6711" t="s">
        <v>6</v>
      </c>
      <c r="G6711" s="1" t="s">
        <v>283</v>
      </c>
      <c r="H6711" t="s">
        <v>149</v>
      </c>
      <c r="I6711" s="29">
        <v>3</v>
      </c>
      <c r="J6711" t="s">
        <v>131</v>
      </c>
      <c r="K6711" t="s">
        <v>132</v>
      </c>
    </row>
    <row r="6712" spans="1:11" ht="12.75" customHeight="1">
      <c r="A6712" s="31">
        <v>45474</v>
      </c>
      <c r="B6712" t="s">
        <v>426</v>
      </c>
      <c r="C6712" t="s">
        <v>427</v>
      </c>
      <c r="D6712" t="s">
        <v>5</v>
      </c>
      <c r="E6712" t="str">
        <f>+VLOOKUP(D6712,Basededatos!$D$2:$E$6097,2,0)</f>
        <v>BOGOTA - EL DORADO LUIS CARLOS GALAN SARMIENTO</v>
      </c>
      <c r="F6712" t="s">
        <v>38</v>
      </c>
      <c r="G6712" t="s">
        <v>39</v>
      </c>
      <c r="H6712" t="s">
        <v>461</v>
      </c>
      <c r="I6712" s="29">
        <v>1</v>
      </c>
      <c r="J6712" t="s">
        <v>131</v>
      </c>
      <c r="K6712" t="s">
        <v>132</v>
      </c>
    </row>
    <row r="6713" spans="1:11" ht="12.75" customHeight="1">
      <c r="A6713" s="31">
        <v>45474</v>
      </c>
      <c r="B6713" t="s">
        <v>426</v>
      </c>
      <c r="C6713" t="s">
        <v>427</v>
      </c>
      <c r="D6713" t="s">
        <v>5</v>
      </c>
      <c r="E6713" t="str">
        <f>+VLOOKUP(D6713,Basededatos!$D$2:$E$6097,2,0)</f>
        <v>BOGOTA - EL DORADO LUIS CARLOS GALAN SARMIENTO</v>
      </c>
      <c r="F6713" t="s">
        <v>38</v>
      </c>
      <c r="G6713" t="s">
        <v>39</v>
      </c>
      <c r="H6713" t="s">
        <v>130</v>
      </c>
      <c r="I6713" s="29">
        <v>1</v>
      </c>
      <c r="J6713" t="s">
        <v>131</v>
      </c>
      <c r="K6713" t="s">
        <v>132</v>
      </c>
    </row>
    <row r="6714" spans="1:11" ht="12.75" customHeight="1">
      <c r="A6714" s="31">
        <v>45474</v>
      </c>
      <c r="B6714" t="s">
        <v>426</v>
      </c>
      <c r="C6714" t="s">
        <v>427</v>
      </c>
      <c r="D6714" t="s">
        <v>5</v>
      </c>
      <c r="E6714" t="str">
        <f>+VLOOKUP(D6714,Basededatos!$D$2:$E$6097,2,0)</f>
        <v>BOGOTA - EL DORADO LUIS CARLOS GALAN SARMIENTO</v>
      </c>
      <c r="F6714" t="s">
        <v>38</v>
      </c>
      <c r="G6714" t="s">
        <v>39</v>
      </c>
      <c r="H6714" t="s">
        <v>138</v>
      </c>
      <c r="I6714" s="29">
        <v>1</v>
      </c>
      <c r="J6714" t="s">
        <v>131</v>
      </c>
      <c r="K6714" t="s">
        <v>132</v>
      </c>
    </row>
    <row r="6715" spans="1:11" ht="12.75" customHeight="1">
      <c r="A6715" s="31">
        <v>45474</v>
      </c>
      <c r="B6715" t="s">
        <v>374</v>
      </c>
      <c r="C6715" t="s">
        <v>375</v>
      </c>
      <c r="D6715" t="s">
        <v>5</v>
      </c>
      <c r="E6715" t="str">
        <f>+VLOOKUP(D6715,Basededatos!$D$2:$E$6097,2,0)</f>
        <v>BOGOTA - EL DORADO LUIS CARLOS GALAN SARMIENTO</v>
      </c>
      <c r="F6715" t="s">
        <v>40</v>
      </c>
      <c r="G6715" t="s">
        <v>41</v>
      </c>
      <c r="H6715" t="s">
        <v>29</v>
      </c>
      <c r="I6715" s="29">
        <v>47</v>
      </c>
      <c r="J6715" t="s">
        <v>225</v>
      </c>
      <c r="K6715" t="s">
        <v>226</v>
      </c>
    </row>
    <row r="6716" spans="1:11" ht="12.75" customHeight="1">
      <c r="A6716" s="31">
        <v>45474</v>
      </c>
      <c r="B6716" t="s">
        <v>146</v>
      </c>
      <c r="C6716" t="str">
        <f>+VLOOKUP(B6716,Basededatos!B$17:C$5988,2,0)</f>
        <v>HELICOL</v>
      </c>
      <c r="D6716" t="s">
        <v>5</v>
      </c>
      <c r="E6716" t="str">
        <f>+VLOOKUP(D6716,Basededatos!$D$2:$E$6097,2,0)</f>
        <v>BOGOTA - EL DORADO LUIS CARLOS GALAN SARMIENTO</v>
      </c>
      <c r="F6716" t="s">
        <v>18</v>
      </c>
      <c r="G6716" t="s">
        <v>19</v>
      </c>
      <c r="H6716" t="s">
        <v>152</v>
      </c>
      <c r="I6716" s="29">
        <v>1</v>
      </c>
      <c r="J6716" t="s">
        <v>146</v>
      </c>
      <c r="K6716" t="s">
        <v>148</v>
      </c>
    </row>
    <row r="6717" spans="1:11" ht="12.75" customHeight="1">
      <c r="A6717" s="31">
        <v>45474</v>
      </c>
      <c r="B6717" t="s">
        <v>146</v>
      </c>
      <c r="C6717" t="str">
        <f>+VLOOKUP(B6717,Basededatos!B$17:C$5988,2,0)</f>
        <v>HELICOL</v>
      </c>
      <c r="D6717" t="s">
        <v>5</v>
      </c>
      <c r="E6717" t="str">
        <f>+VLOOKUP(D6717,Basededatos!$D$2:$E$6097,2,0)</f>
        <v>BOGOTA - EL DORADO LUIS CARLOS GALAN SARMIENTO</v>
      </c>
      <c r="F6717" t="s">
        <v>18</v>
      </c>
      <c r="G6717" t="s">
        <v>19</v>
      </c>
      <c r="H6717" t="s">
        <v>130</v>
      </c>
      <c r="I6717" s="29">
        <v>1</v>
      </c>
      <c r="J6717" t="s">
        <v>146</v>
      </c>
      <c r="K6717" t="s">
        <v>148</v>
      </c>
    </row>
    <row r="6718" spans="1:11" ht="12.75" customHeight="1">
      <c r="A6718" s="31">
        <v>45474</v>
      </c>
      <c r="B6718" t="s">
        <v>162</v>
      </c>
      <c r="C6718" t="str">
        <f>+VLOOKUP(B6718,Basededatos!B$17:C$5988,2,0)</f>
        <v>INTEREJECUTIVA</v>
      </c>
      <c r="D6718" t="s">
        <v>76</v>
      </c>
      <c r="E6718" t="str">
        <f>+VLOOKUP(D6718,Basededatos!$D$2:$E$6097,2,0)</f>
        <v>RIONEGRO - JOSE M. CORDOVA</v>
      </c>
      <c r="F6718" t="s">
        <v>18</v>
      </c>
      <c r="G6718" t="s">
        <v>19</v>
      </c>
      <c r="H6718" t="s">
        <v>208</v>
      </c>
      <c r="I6718" s="29">
        <v>2</v>
      </c>
      <c r="J6718" t="s">
        <v>144</v>
      </c>
      <c r="K6718" t="s">
        <v>145</v>
      </c>
    </row>
    <row r="6719" spans="1:11" ht="12.75" customHeight="1">
      <c r="A6719" s="31">
        <v>45474</v>
      </c>
      <c r="B6719" t="s">
        <v>162</v>
      </c>
      <c r="C6719" t="str">
        <f>+VLOOKUP(B6719,Basededatos!B$17:C$5988,2,0)</f>
        <v>INTEREJECUTIVA</v>
      </c>
      <c r="D6719" t="s">
        <v>76</v>
      </c>
      <c r="E6719" t="str">
        <f>+VLOOKUP(D6719,Basededatos!$D$2:$E$6097,2,0)</f>
        <v>RIONEGRO - JOSE M. CORDOVA</v>
      </c>
      <c r="F6719" t="s">
        <v>59</v>
      </c>
      <c r="G6719" t="s">
        <v>60</v>
      </c>
      <c r="H6719" t="s">
        <v>208</v>
      </c>
      <c r="I6719" s="29">
        <v>2</v>
      </c>
      <c r="J6719" t="s">
        <v>144</v>
      </c>
      <c r="K6719" t="s">
        <v>145</v>
      </c>
    </row>
    <row r="6720" spans="1:11" ht="12.75" customHeight="1">
      <c r="A6720" s="31">
        <v>45474</v>
      </c>
      <c r="B6720" t="s">
        <v>162</v>
      </c>
      <c r="C6720" t="str">
        <f>+VLOOKUP(B6720,Basededatos!B$17:C$5988,2,0)</f>
        <v>INTEREJECUTIVA</v>
      </c>
      <c r="D6720" t="s">
        <v>76</v>
      </c>
      <c r="E6720" t="str">
        <f>+VLOOKUP(D6720,Basededatos!$D$2:$E$6097,2,0)</f>
        <v>RIONEGRO - JOSE M. CORDOVA</v>
      </c>
      <c r="F6720" t="s">
        <v>36</v>
      </c>
      <c r="G6720" t="s">
        <v>347</v>
      </c>
      <c r="H6720" t="s">
        <v>149</v>
      </c>
      <c r="I6720" s="29">
        <v>3</v>
      </c>
      <c r="J6720" t="s">
        <v>144</v>
      </c>
      <c r="K6720" t="s">
        <v>145</v>
      </c>
    </row>
    <row r="6721" spans="1:11" ht="12.75" customHeight="1">
      <c r="A6721" s="31">
        <v>45474</v>
      </c>
      <c r="B6721" t="s">
        <v>162</v>
      </c>
      <c r="C6721" t="str">
        <f>+VLOOKUP(B6721,Basededatos!B$17:C$5988,2,0)</f>
        <v>INTEREJECUTIVA</v>
      </c>
      <c r="D6721" t="s">
        <v>76</v>
      </c>
      <c r="E6721" t="str">
        <f>+VLOOKUP(D6721,Basededatos!$D$2:$E$6097,2,0)</f>
        <v>RIONEGRO - JOSE M. CORDOVA</v>
      </c>
      <c r="F6721" t="s">
        <v>18</v>
      </c>
      <c r="G6721" t="s">
        <v>19</v>
      </c>
      <c r="H6721" t="s">
        <v>215</v>
      </c>
      <c r="I6721" s="29">
        <v>2</v>
      </c>
      <c r="J6721" t="s">
        <v>144</v>
      </c>
      <c r="K6721" t="s">
        <v>145</v>
      </c>
    </row>
    <row r="6722" spans="1:11" ht="12.75" customHeight="1">
      <c r="A6722" s="31">
        <v>45474</v>
      </c>
      <c r="B6722" t="s">
        <v>172</v>
      </c>
      <c r="C6722" t="str">
        <f>+VLOOKUP(B6722,Basededatos!B$17:C$5988,2,0)</f>
        <v>PACIFICA DE AVIACIÓN</v>
      </c>
      <c r="D6722" t="s">
        <v>140</v>
      </c>
      <c r="E6722" t="str">
        <f>+VLOOKUP(D6722,Basededatos!$D$2:$E$6097,2,0)</f>
        <v>MEDELLIN - OLAYA HERRERA</v>
      </c>
      <c r="F6722" t="s">
        <v>32</v>
      </c>
      <c r="G6722" t="s">
        <v>33</v>
      </c>
      <c r="H6722" t="s">
        <v>143</v>
      </c>
      <c r="I6722" s="29">
        <v>60</v>
      </c>
      <c r="J6722" t="s">
        <v>172</v>
      </c>
      <c r="K6722" t="s">
        <v>222</v>
      </c>
    </row>
    <row r="6723" spans="1:11" ht="12.75" customHeight="1">
      <c r="A6723" s="31">
        <v>45474</v>
      </c>
      <c r="B6723" t="s">
        <v>172</v>
      </c>
      <c r="C6723" t="str">
        <f>+VLOOKUP(B6723,Basededatos!B$17:C$5988,2,0)</f>
        <v>PACIFICA DE AVIACIÓN</v>
      </c>
      <c r="D6723" t="s">
        <v>140</v>
      </c>
      <c r="E6723" t="str">
        <f>+VLOOKUP(D6723,Basededatos!$D$2:$E$6097,2,0)</f>
        <v>MEDELLIN - OLAYA HERRERA</v>
      </c>
      <c r="F6723" t="s">
        <v>40</v>
      </c>
      <c r="G6723" t="s">
        <v>41</v>
      </c>
      <c r="H6723" t="s">
        <v>143</v>
      </c>
      <c r="I6723" s="29">
        <v>37</v>
      </c>
      <c r="J6723" t="s">
        <v>173</v>
      </c>
      <c r="K6723" t="s">
        <v>174</v>
      </c>
    </row>
    <row r="6724" spans="1:11" ht="12.75" customHeight="1">
      <c r="A6724" s="31">
        <v>45474</v>
      </c>
      <c r="B6724" t="s">
        <v>172</v>
      </c>
      <c r="C6724" t="str">
        <f>+VLOOKUP(B6724,Basededatos!B$17:C$5988,2,0)</f>
        <v>PACIFICA DE AVIACIÓN</v>
      </c>
      <c r="D6724" t="s">
        <v>140</v>
      </c>
      <c r="E6724" t="str">
        <f>+VLOOKUP(D6724,Basededatos!$D$2:$E$6097,2,0)</f>
        <v>MEDELLIN - OLAYA HERRERA</v>
      </c>
      <c r="F6724" t="s">
        <v>59</v>
      </c>
      <c r="G6724" t="s">
        <v>60</v>
      </c>
      <c r="H6724" t="s">
        <v>143</v>
      </c>
      <c r="I6724" s="29">
        <v>37</v>
      </c>
      <c r="J6724" t="s">
        <v>173</v>
      </c>
      <c r="K6724" t="s">
        <v>174</v>
      </c>
    </row>
    <row r="6725" spans="1:11" ht="12.75" customHeight="1">
      <c r="A6725" s="31">
        <v>45474</v>
      </c>
      <c r="B6725" t="s">
        <v>172</v>
      </c>
      <c r="C6725" t="str">
        <f>+VLOOKUP(B6725,Basededatos!B$17:C$5988,2,0)</f>
        <v>PACIFICA DE AVIACIÓN</v>
      </c>
      <c r="D6725" t="s">
        <v>140</v>
      </c>
      <c r="E6725" t="str">
        <f>+VLOOKUP(D6725,Basededatos!$D$2:$E$6097,2,0)</f>
        <v>MEDELLIN - OLAYA HERRERA</v>
      </c>
      <c r="F6725" t="s">
        <v>27</v>
      </c>
      <c r="G6725" t="s">
        <v>28</v>
      </c>
      <c r="H6725" t="s">
        <v>221</v>
      </c>
      <c r="I6725" s="29">
        <v>7</v>
      </c>
      <c r="J6725" t="s">
        <v>352</v>
      </c>
      <c r="K6725" t="s">
        <v>353</v>
      </c>
    </row>
    <row r="6726" spans="1:11" ht="12.75" customHeight="1">
      <c r="A6726" s="31">
        <v>45474</v>
      </c>
      <c r="B6726" t="s">
        <v>172</v>
      </c>
      <c r="C6726" t="str">
        <f>+VLOOKUP(B6726,Basededatos!B$17:C$5988,2,0)</f>
        <v>PACIFICA DE AVIACIÓN</v>
      </c>
      <c r="D6726" t="s">
        <v>140</v>
      </c>
      <c r="E6726" t="str">
        <f>+VLOOKUP(D6726,Basededatos!$D$2:$E$6097,2,0)</f>
        <v>MEDELLIN - OLAYA HERRERA</v>
      </c>
      <c r="F6726" t="s">
        <v>32</v>
      </c>
      <c r="G6726" t="s">
        <v>33</v>
      </c>
      <c r="H6726" t="s">
        <v>221</v>
      </c>
      <c r="I6726" s="29">
        <v>28</v>
      </c>
      <c r="J6726" t="s">
        <v>172</v>
      </c>
      <c r="K6726" t="s">
        <v>222</v>
      </c>
    </row>
    <row r="6727" spans="1:11" ht="12.75" customHeight="1">
      <c r="A6727" s="31">
        <v>45474</v>
      </c>
      <c r="B6727" t="s">
        <v>172</v>
      </c>
      <c r="C6727" t="str">
        <f>+VLOOKUP(B6727,Basededatos!B$17:C$5988,2,0)</f>
        <v>PACIFICA DE AVIACIÓN</v>
      </c>
      <c r="D6727" t="s">
        <v>140</v>
      </c>
      <c r="E6727" t="str">
        <f>+VLOOKUP(D6727,Basededatos!$D$2:$E$6097,2,0)</f>
        <v>MEDELLIN - OLAYA HERRERA</v>
      </c>
      <c r="F6727" t="s">
        <v>40</v>
      </c>
      <c r="G6727" t="s">
        <v>41</v>
      </c>
      <c r="H6727" t="s">
        <v>221</v>
      </c>
      <c r="I6727" s="29">
        <v>28</v>
      </c>
      <c r="J6727" t="s">
        <v>172</v>
      </c>
      <c r="K6727" t="s">
        <v>222</v>
      </c>
    </row>
    <row r="6728" spans="1:11" ht="12.75" customHeight="1">
      <c r="A6728" s="31">
        <v>45474</v>
      </c>
      <c r="B6728" t="s">
        <v>186</v>
      </c>
      <c r="C6728" t="str">
        <f>+VLOOKUP(B6728,Basededatos!B$17:C$5988,2,0)</f>
        <v>TAESCOL</v>
      </c>
      <c r="D6728" t="s">
        <v>5</v>
      </c>
      <c r="E6728" t="str">
        <f>+VLOOKUP(D6728,Basededatos!$D$2:$E$6097,2,0)</f>
        <v>BOGOTA - EL DORADO LUIS CARLOS GALAN SARMIENTO</v>
      </c>
      <c r="F6728" t="s">
        <v>65</v>
      </c>
      <c r="G6728" t="s">
        <v>66</v>
      </c>
      <c r="H6728" t="s">
        <v>52</v>
      </c>
      <c r="I6728" s="29">
        <v>1</v>
      </c>
      <c r="J6728" t="s">
        <v>111</v>
      </c>
      <c r="K6728" t="s">
        <v>256</v>
      </c>
    </row>
    <row r="6729" spans="1:11" ht="12.75" customHeight="1" thickBot="1">
      <c r="A6729" s="31">
        <v>45474</v>
      </c>
      <c r="B6729" t="s">
        <v>186</v>
      </c>
      <c r="C6729" t="str">
        <f>+VLOOKUP(B6729,Basededatos!B$17:C$5988,2,0)</f>
        <v>TAESCOL</v>
      </c>
      <c r="D6729" t="s">
        <v>5</v>
      </c>
      <c r="E6729" t="str">
        <f>+VLOOKUP(D6729,Basededatos!$D$2:$E$6097,2,0)</f>
        <v>BOGOTA - EL DORADO LUIS CARLOS GALAN SARMIENTO</v>
      </c>
      <c r="F6729" t="s">
        <v>23</v>
      </c>
      <c r="G6729" t="s">
        <v>24</v>
      </c>
      <c r="H6729" t="s">
        <v>52</v>
      </c>
      <c r="I6729" s="29">
        <v>1</v>
      </c>
      <c r="J6729" t="s">
        <v>111</v>
      </c>
      <c r="K6729" t="s">
        <v>256</v>
      </c>
    </row>
    <row r="6730" spans="1:11" ht="12.75" customHeight="1" thickBot="1">
      <c r="A6730" s="31">
        <v>45474</v>
      </c>
      <c r="B6730" t="s">
        <v>186</v>
      </c>
      <c r="C6730" t="str">
        <f>+VLOOKUP(B6730,Basededatos!B$17:C$5988,2,0)</f>
        <v>TAESCOL</v>
      </c>
      <c r="D6730" t="s">
        <v>5</v>
      </c>
      <c r="E6730" t="str">
        <f>+VLOOKUP(D6730,Basededatos!$D$2:$E$6097,2,0)</f>
        <v>BOGOTA - EL DORADO LUIS CARLOS GALAN SARMIENTO</v>
      </c>
      <c r="F6730" t="s">
        <v>6</v>
      </c>
      <c r="G6730" s="1" t="s">
        <v>283</v>
      </c>
      <c r="H6730" t="s">
        <v>201</v>
      </c>
      <c r="I6730" s="29">
        <v>6</v>
      </c>
      <c r="J6730" t="s">
        <v>188</v>
      </c>
      <c r="K6730" t="s">
        <v>357</v>
      </c>
    </row>
    <row r="6731" spans="1:11" ht="12.75" customHeight="1">
      <c r="A6731" s="31">
        <v>45474</v>
      </c>
      <c r="B6731" t="s">
        <v>90</v>
      </c>
      <c r="C6731" t="str">
        <f>+VLOOKUP(B6731,Basededatos!B$17:C$5988,2,0)</f>
        <v>TRANS AÉREO</v>
      </c>
      <c r="D6731" t="s">
        <v>5</v>
      </c>
      <c r="E6731" t="str">
        <f>+VLOOKUP(D6731,Basededatos!$D$2:$E$6097,2,0)</f>
        <v>BOGOTA - EL DORADO LUIS CARLOS GALAN SARMIENTO</v>
      </c>
      <c r="F6731" t="s">
        <v>18</v>
      </c>
      <c r="G6731" t="s">
        <v>19</v>
      </c>
      <c r="H6731" t="s">
        <v>52</v>
      </c>
      <c r="I6731" s="29">
        <v>1</v>
      </c>
      <c r="J6731" t="s">
        <v>105</v>
      </c>
      <c r="K6731" t="s">
        <v>106</v>
      </c>
    </row>
    <row r="6732" spans="1:11" ht="12.75" customHeight="1">
      <c r="A6732" s="31">
        <v>45474</v>
      </c>
      <c r="B6732" t="s">
        <v>90</v>
      </c>
      <c r="C6732" t="str">
        <f>+VLOOKUP(B6732,Basededatos!B$17:C$5988,2,0)</f>
        <v>TRANS AÉREO</v>
      </c>
      <c r="D6732" t="s">
        <v>5</v>
      </c>
      <c r="E6732" t="str">
        <f>+VLOOKUP(D6732,Basededatos!$D$2:$E$6097,2,0)</f>
        <v>BOGOTA - EL DORADO LUIS CARLOS GALAN SARMIENTO</v>
      </c>
      <c r="F6732" t="s">
        <v>32</v>
      </c>
      <c r="G6732" t="s">
        <v>33</v>
      </c>
      <c r="H6732" t="s">
        <v>52</v>
      </c>
      <c r="I6732" s="29">
        <v>42</v>
      </c>
      <c r="J6732" t="s">
        <v>95</v>
      </c>
      <c r="K6732" t="s">
        <v>96</v>
      </c>
    </row>
    <row r="6733" spans="1:11" ht="12.75" customHeight="1">
      <c r="A6733" s="31">
        <v>45474</v>
      </c>
      <c r="B6733" t="s">
        <v>90</v>
      </c>
      <c r="C6733" t="str">
        <f>+VLOOKUP(B6733,Basededatos!B$17:C$5988,2,0)</f>
        <v>TRANS AÉREO</v>
      </c>
      <c r="D6733" t="s">
        <v>5</v>
      </c>
      <c r="E6733" t="str">
        <f>+VLOOKUP(D6733,Basededatos!$D$2:$E$6097,2,0)</f>
        <v>BOGOTA - EL DORADO LUIS CARLOS GALAN SARMIENTO</v>
      </c>
      <c r="F6733" t="s">
        <v>18</v>
      </c>
      <c r="G6733" t="s">
        <v>19</v>
      </c>
      <c r="H6733" t="s">
        <v>52</v>
      </c>
      <c r="I6733" s="29">
        <v>42</v>
      </c>
      <c r="J6733" t="s">
        <v>95</v>
      </c>
      <c r="K6733" t="s">
        <v>96</v>
      </c>
    </row>
    <row r="6734" spans="1:11" ht="12.75" customHeight="1">
      <c r="A6734" s="31">
        <v>45474</v>
      </c>
      <c r="B6734" t="s">
        <v>90</v>
      </c>
      <c r="C6734" t="str">
        <f>+VLOOKUP(B6734,Basededatos!B$17:C$5988,2,0)</f>
        <v>TRANS AÉREO</v>
      </c>
      <c r="D6734" t="s">
        <v>5</v>
      </c>
      <c r="E6734" t="str">
        <f>+VLOOKUP(D6734,Basededatos!$D$2:$E$6097,2,0)</f>
        <v>BOGOTA - EL DORADO LUIS CARLOS GALAN SARMIENTO</v>
      </c>
      <c r="F6734" t="s">
        <v>23</v>
      </c>
      <c r="G6734" t="s">
        <v>24</v>
      </c>
      <c r="H6734" t="s">
        <v>79</v>
      </c>
      <c r="I6734" s="29">
        <v>18</v>
      </c>
      <c r="J6734" t="s">
        <v>100</v>
      </c>
      <c r="K6734" t="s">
        <v>101</v>
      </c>
    </row>
    <row r="6735" spans="1:11" ht="12.75" customHeight="1">
      <c r="A6735" s="31">
        <v>45474</v>
      </c>
      <c r="B6735" t="s">
        <v>90</v>
      </c>
      <c r="C6735" t="str">
        <f>+VLOOKUP(B6735,Basededatos!B$17:C$5988,2,0)</f>
        <v>TRANS AÉREO</v>
      </c>
      <c r="D6735" t="s">
        <v>5</v>
      </c>
      <c r="E6735" t="str">
        <f>+VLOOKUP(D6735,Basededatos!$D$2:$E$6097,2,0)</f>
        <v>BOGOTA - EL DORADO LUIS CARLOS GALAN SARMIENTO</v>
      </c>
      <c r="F6735" t="s">
        <v>38</v>
      </c>
      <c r="G6735" t="s">
        <v>39</v>
      </c>
      <c r="H6735" t="s">
        <v>79</v>
      </c>
      <c r="I6735" s="29">
        <v>18</v>
      </c>
      <c r="J6735" t="s">
        <v>100</v>
      </c>
      <c r="K6735" t="s">
        <v>101</v>
      </c>
    </row>
    <row r="6736" spans="1:11" ht="12.75" customHeight="1">
      <c r="A6736" s="31">
        <v>45474</v>
      </c>
      <c r="B6736" t="s">
        <v>112</v>
      </c>
      <c r="C6736" t="str">
        <f>+VLOOKUP(B6736,Basededatos!B$17:C$5988,2,0)</f>
        <v>INVERSA</v>
      </c>
      <c r="D6736" t="s">
        <v>113</v>
      </c>
      <c r="E6736" t="str">
        <f>+VLOOKUP(D6736,Basededatos!$D$2:$E$6097,2,0)</f>
        <v>BARRANCABERMEJA-YARIGUIES</v>
      </c>
      <c r="F6736" t="s">
        <v>18</v>
      </c>
      <c r="G6736" t="s">
        <v>19</v>
      </c>
      <c r="H6736" t="s">
        <v>29</v>
      </c>
      <c r="I6736" s="29">
        <v>61</v>
      </c>
      <c r="J6736" t="s">
        <v>144</v>
      </c>
      <c r="K6736" t="s">
        <v>145</v>
      </c>
    </row>
    <row r="6737" spans="1:11" ht="12.75" customHeight="1" thickBot="1">
      <c r="A6737" s="31">
        <v>45474</v>
      </c>
      <c r="B6737" t="s">
        <v>112</v>
      </c>
      <c r="C6737" t="str">
        <f>+VLOOKUP(B6737,Basededatos!B$17:C$5988,2,0)</f>
        <v>INVERSA</v>
      </c>
      <c r="D6737" t="s">
        <v>113</v>
      </c>
      <c r="E6737" t="str">
        <f>+VLOOKUP(D6737,Basededatos!$D$2:$E$6097,2,0)</f>
        <v>BARRANCABERMEJA-YARIGUIES</v>
      </c>
      <c r="F6737" t="s">
        <v>59</v>
      </c>
      <c r="G6737" t="s">
        <v>60</v>
      </c>
      <c r="H6737" t="s">
        <v>29</v>
      </c>
      <c r="I6737" s="29">
        <v>61</v>
      </c>
      <c r="J6737" t="s">
        <v>144</v>
      </c>
      <c r="K6737" t="s">
        <v>145</v>
      </c>
    </row>
    <row r="6738" spans="1:11" ht="12.75" customHeight="1" thickBot="1">
      <c r="A6738" s="31">
        <v>45474</v>
      </c>
      <c r="B6738" t="s">
        <v>112</v>
      </c>
      <c r="C6738" t="str">
        <f>+VLOOKUP(B6738,Basededatos!B$17:C$5988,2,0)</f>
        <v>INVERSA</v>
      </c>
      <c r="D6738" t="s">
        <v>73</v>
      </c>
      <c r="E6738" t="str">
        <f>+VLOOKUP(D6738,Basededatos!$D$2:$E$6097,2,0)</f>
        <v>EL YOPAL</v>
      </c>
      <c r="F6738" t="s">
        <v>27</v>
      </c>
      <c r="G6738" t="s">
        <v>28</v>
      </c>
      <c r="H6738" t="s">
        <v>29</v>
      </c>
      <c r="I6738" s="29">
        <v>49</v>
      </c>
      <c r="J6738" t="s">
        <v>46</v>
      </c>
      <c r="K6738" s="1" t="s">
        <v>47</v>
      </c>
    </row>
    <row r="6739" spans="1:11" ht="12.75" customHeight="1" thickBot="1">
      <c r="A6739" s="31">
        <v>45474</v>
      </c>
      <c r="B6739" t="s">
        <v>112</v>
      </c>
      <c r="C6739" t="str">
        <f>+VLOOKUP(B6739,Basededatos!B$17:C$5988,2,0)</f>
        <v>INVERSA</v>
      </c>
      <c r="D6739" t="s">
        <v>118</v>
      </c>
      <c r="E6739" t="str">
        <f>+VLOOKUP(D6739,Basededatos!$D$2:$E$6097,2,0)</f>
        <v>GUILLERMO LEON VALENCIA</v>
      </c>
      <c r="F6739" t="s">
        <v>27</v>
      </c>
      <c r="G6739" t="s">
        <v>28</v>
      </c>
      <c r="H6739" t="s">
        <v>29</v>
      </c>
      <c r="I6739" s="29">
        <v>31</v>
      </c>
      <c r="J6739" t="s">
        <v>46</v>
      </c>
      <c r="K6739" s="1" t="s">
        <v>47</v>
      </c>
    </row>
    <row r="6740" spans="1:11" ht="12.75" customHeight="1" thickBot="1">
      <c r="A6740" s="31">
        <v>45474</v>
      </c>
      <c r="B6740" t="s">
        <v>112</v>
      </c>
      <c r="C6740" t="str">
        <f>+VLOOKUP(B6740,Basededatos!B$17:C$5988,2,0)</f>
        <v>INVERSA</v>
      </c>
      <c r="D6740" t="s">
        <v>118</v>
      </c>
      <c r="E6740" t="str">
        <f>+VLOOKUP(D6740,Basededatos!$D$2:$E$6097,2,0)</f>
        <v>GUILLERMO LEON VALENCIA</v>
      </c>
      <c r="F6740" t="s">
        <v>18</v>
      </c>
      <c r="G6740" t="s">
        <v>19</v>
      </c>
      <c r="H6740" t="s">
        <v>114</v>
      </c>
      <c r="I6740" s="29">
        <v>41</v>
      </c>
      <c r="J6740" t="s">
        <v>115</v>
      </c>
      <c r="K6740" t="s">
        <v>116</v>
      </c>
    </row>
    <row r="6741" spans="1:11" ht="12.75" customHeight="1" thickBot="1">
      <c r="A6741" s="31">
        <v>45474</v>
      </c>
      <c r="B6741" t="s">
        <v>112</v>
      </c>
      <c r="C6741" t="str">
        <f>+VLOOKUP(B6741,Basededatos!B$17:C$5988,2,0)</f>
        <v>INVERSA</v>
      </c>
      <c r="D6741" t="s">
        <v>119</v>
      </c>
      <c r="E6741" t="str">
        <f>+VLOOKUP(D6741,Basededatos!$D$2:$E$6097,2,0)</f>
        <v>ALFONSO LOPEZ PUMAREJO.</v>
      </c>
      <c r="F6741" t="s">
        <v>32</v>
      </c>
      <c r="G6741" t="s">
        <v>33</v>
      </c>
      <c r="H6741" t="s">
        <v>45</v>
      </c>
      <c r="I6741" s="29">
        <v>25</v>
      </c>
      <c r="J6741" t="s">
        <v>46</v>
      </c>
      <c r="K6741" s="1" t="s">
        <v>47</v>
      </c>
    </row>
    <row r="6742" spans="1:11" ht="12.75" customHeight="1" thickBot="1">
      <c r="A6742" s="31">
        <v>45474</v>
      </c>
      <c r="B6742" t="s">
        <v>112</v>
      </c>
      <c r="C6742" t="str">
        <f>+VLOOKUP(B6742,Basededatos!B$17:C$5988,2,0)</f>
        <v>INVERSA</v>
      </c>
      <c r="D6742" t="s">
        <v>122</v>
      </c>
      <c r="E6742" t="str">
        <f>+VLOOKUP(D6742,Basededatos!$D$2:$E$6097,2,0)</f>
        <v>VANGUARDIA</v>
      </c>
      <c r="F6742" t="s">
        <v>59</v>
      </c>
      <c r="G6742" t="s">
        <v>60</v>
      </c>
      <c r="H6742" t="s">
        <v>29</v>
      </c>
      <c r="I6742" s="29">
        <v>43</v>
      </c>
      <c r="J6742" t="s">
        <v>46</v>
      </c>
      <c r="K6742" s="1" t="s">
        <v>47</v>
      </c>
    </row>
    <row r="6743" spans="1:11" ht="12.75" customHeight="1">
      <c r="A6743" s="31">
        <v>45474</v>
      </c>
      <c r="B6743" t="s">
        <v>112</v>
      </c>
      <c r="C6743" t="str">
        <f>+VLOOKUP(B6743,Basededatos!B$17:C$5988,2,0)</f>
        <v>INVERSA</v>
      </c>
      <c r="D6743" t="s">
        <v>122</v>
      </c>
      <c r="E6743" t="str">
        <f>+VLOOKUP(D6743,Basededatos!$D$2:$E$6097,2,0)</f>
        <v>VANGUARDIA</v>
      </c>
      <c r="F6743" t="s">
        <v>18</v>
      </c>
      <c r="G6743" t="s">
        <v>19</v>
      </c>
      <c r="H6743" t="s">
        <v>129</v>
      </c>
      <c r="I6743" s="29">
        <v>4</v>
      </c>
      <c r="J6743" t="s">
        <v>144</v>
      </c>
      <c r="K6743" t="s">
        <v>145</v>
      </c>
    </row>
    <row r="6744" spans="1:11" ht="12.75" customHeight="1">
      <c r="A6744" s="31">
        <v>45474</v>
      </c>
      <c r="B6744" t="s">
        <v>112</v>
      </c>
      <c r="C6744" t="str">
        <f>+VLOOKUP(B6744,Basededatos!B$17:C$5988,2,0)</f>
        <v>INVERSA</v>
      </c>
      <c r="D6744" t="s">
        <v>122</v>
      </c>
      <c r="E6744" t="str">
        <f>+VLOOKUP(D6744,Basededatos!$D$2:$E$6097,2,0)</f>
        <v>VANGUARDIA</v>
      </c>
      <c r="F6744" t="s">
        <v>23</v>
      </c>
      <c r="G6744" t="s">
        <v>24</v>
      </c>
      <c r="H6744" t="s">
        <v>129</v>
      </c>
      <c r="I6744" s="29">
        <v>4</v>
      </c>
      <c r="J6744" t="s">
        <v>144</v>
      </c>
      <c r="K6744" t="s">
        <v>145</v>
      </c>
    </row>
    <row r="6745" spans="1:11" ht="12.75" customHeight="1">
      <c r="A6745" s="31">
        <v>45474</v>
      </c>
      <c r="B6745" t="s">
        <v>112</v>
      </c>
      <c r="C6745" t="str">
        <f>+VLOOKUP(B6745,Basededatos!B$17:C$5988,2,0)</f>
        <v>INVERSA</v>
      </c>
      <c r="D6745" t="s">
        <v>122</v>
      </c>
      <c r="E6745" t="str">
        <f>+VLOOKUP(D6745,Basededatos!$D$2:$E$6097,2,0)</f>
        <v>VANGUARDIA</v>
      </c>
      <c r="F6745" t="s">
        <v>38</v>
      </c>
      <c r="G6745" t="s">
        <v>39</v>
      </c>
      <c r="H6745" t="s">
        <v>129</v>
      </c>
      <c r="I6745" s="29">
        <v>4</v>
      </c>
      <c r="J6745" t="s">
        <v>144</v>
      </c>
      <c r="K6745" t="s">
        <v>145</v>
      </c>
    </row>
    <row r="6746" spans="1:11" ht="12.75" customHeight="1">
      <c r="A6746" s="31">
        <v>45474</v>
      </c>
      <c r="B6746" t="s">
        <v>112</v>
      </c>
      <c r="C6746" t="str">
        <f>+VLOOKUP(B6746,Basededatos!B$17:C$5988,2,0)</f>
        <v>INVERSA</v>
      </c>
      <c r="D6746" t="s">
        <v>87</v>
      </c>
      <c r="E6746" t="str">
        <f>+VLOOKUP(D6746,Basededatos!$D$2:$E$6097,2,0)</f>
        <v>PASTO - ANTONIO NARIQO</v>
      </c>
      <c r="F6746" t="s">
        <v>27</v>
      </c>
      <c r="G6746" t="s">
        <v>28</v>
      </c>
      <c r="H6746" t="s">
        <v>340</v>
      </c>
      <c r="I6746" s="29">
        <v>53</v>
      </c>
      <c r="J6746" t="s">
        <v>115</v>
      </c>
      <c r="K6746" t="s">
        <v>116</v>
      </c>
    </row>
    <row r="6747" spans="1:11" ht="12.75" customHeight="1" thickBot="1">
      <c r="A6747" s="31">
        <v>45474</v>
      </c>
      <c r="B6747" t="s">
        <v>112</v>
      </c>
      <c r="C6747" t="str">
        <f>+VLOOKUP(B6747,Basededatos!B$17:C$5988,2,0)</f>
        <v>INVERSA</v>
      </c>
      <c r="D6747" t="s">
        <v>123</v>
      </c>
      <c r="E6747" t="str">
        <f>+VLOOKUP(D6747,Basededatos!$D$2:$E$6097,2,0)</f>
        <v>TUMACO - LA FLORIDA</v>
      </c>
      <c r="F6747" t="s">
        <v>27</v>
      </c>
      <c r="G6747" t="s">
        <v>28</v>
      </c>
      <c r="H6747" t="s">
        <v>340</v>
      </c>
      <c r="I6747" s="29">
        <v>44</v>
      </c>
      <c r="J6747" t="s">
        <v>115</v>
      </c>
      <c r="K6747" t="s">
        <v>116</v>
      </c>
    </row>
    <row r="6748" spans="1:11" ht="12.75" customHeight="1" thickBot="1">
      <c r="A6748" s="31">
        <v>45474</v>
      </c>
      <c r="B6748" t="s">
        <v>142</v>
      </c>
      <c r="C6748" t="str">
        <f>+VLOOKUP(B6748,Basededatos!B$17:C$5988,2,0)</f>
        <v>REGION AIR</v>
      </c>
      <c r="D6748" t="s">
        <v>5</v>
      </c>
      <c r="E6748" t="str">
        <f>+VLOOKUP(D6748,Basededatos!$D$2:$E$6097,2,0)</f>
        <v>BOGOTA - EL DORADO LUIS CARLOS GALAN SARMIENTO</v>
      </c>
      <c r="F6748" t="s">
        <v>6</v>
      </c>
      <c r="G6748" s="1" t="s">
        <v>283</v>
      </c>
      <c r="H6748" t="s">
        <v>358</v>
      </c>
      <c r="I6748" s="29">
        <v>30</v>
      </c>
      <c r="J6748" t="s">
        <v>144</v>
      </c>
      <c r="K6748" t="s">
        <v>145</v>
      </c>
    </row>
    <row r="6749" spans="1:11" ht="12.75" customHeight="1" thickBot="1">
      <c r="A6749" s="31">
        <v>45474</v>
      </c>
      <c r="B6749" t="s">
        <v>155</v>
      </c>
      <c r="C6749" t="str">
        <f>+VLOOKUP(B6749,Basededatos!B$17:C$5988,2,0)</f>
        <v>SERVISAIR</v>
      </c>
      <c r="D6749" t="s">
        <v>157</v>
      </c>
      <c r="E6749" t="str">
        <f>+VLOOKUP(D6749,Basededatos!$D$2:$E$6097,2,0)</f>
        <v>SAN JOSE DEL GUAVIARE- JORGE E GONZ</v>
      </c>
      <c r="F6749" t="s">
        <v>40</v>
      </c>
      <c r="G6749" t="s">
        <v>41</v>
      </c>
      <c r="H6749" t="s">
        <v>158</v>
      </c>
      <c r="I6749" s="29">
        <v>23</v>
      </c>
      <c r="J6749" t="s">
        <v>107</v>
      </c>
      <c r="K6749" t="s">
        <v>108</v>
      </c>
    </row>
    <row r="6750" spans="1:11" ht="12.75" customHeight="1" thickBot="1">
      <c r="A6750" s="31">
        <v>45474</v>
      </c>
      <c r="B6750" t="s">
        <v>345</v>
      </c>
      <c r="C6750" t="s">
        <v>346</v>
      </c>
      <c r="D6750" t="s">
        <v>61</v>
      </c>
      <c r="E6750" t="str">
        <f>+VLOOKUP(D6750,Basededatos!$D$2:$E$6097,2,0)</f>
        <v>CARTAGENA - RAFAEL NUÑEZ</v>
      </c>
      <c r="F6750" t="s">
        <v>65</v>
      </c>
      <c r="G6750" t="s">
        <v>66</v>
      </c>
      <c r="H6750" t="s">
        <v>29</v>
      </c>
      <c r="I6750" s="29">
        <v>21</v>
      </c>
      <c r="J6750" t="s">
        <v>46</v>
      </c>
      <c r="K6750" s="1" t="s">
        <v>47</v>
      </c>
    </row>
    <row r="6751" spans="1:11" ht="12.75" customHeight="1">
      <c r="A6751" s="31">
        <v>45474</v>
      </c>
      <c r="B6751" t="s">
        <v>345</v>
      </c>
      <c r="C6751" t="s">
        <v>346</v>
      </c>
      <c r="D6751" t="s">
        <v>61</v>
      </c>
      <c r="E6751" t="str">
        <f>+VLOOKUP(D6751,Basededatos!$D$2:$E$6097,2,0)</f>
        <v>CARTAGENA - RAFAEL NUÑEZ</v>
      </c>
      <c r="F6751" t="s">
        <v>18</v>
      </c>
      <c r="G6751" t="s">
        <v>19</v>
      </c>
      <c r="H6751" t="s">
        <v>120</v>
      </c>
      <c r="I6751" s="29">
        <v>24</v>
      </c>
      <c r="J6751" t="s">
        <v>115</v>
      </c>
      <c r="K6751" t="s">
        <v>116</v>
      </c>
    </row>
    <row r="6752" spans="1:11" ht="12.75" customHeight="1">
      <c r="A6752" s="31">
        <v>45474</v>
      </c>
      <c r="B6752" t="s">
        <v>345</v>
      </c>
      <c r="C6752" t="s">
        <v>346</v>
      </c>
      <c r="D6752" t="s">
        <v>61</v>
      </c>
      <c r="E6752" t="str">
        <f>+VLOOKUP(D6752,Basededatos!$D$2:$E$6097,2,0)</f>
        <v>CARTAGENA - RAFAEL NUÑEZ</v>
      </c>
      <c r="F6752" t="s">
        <v>23</v>
      </c>
      <c r="G6752" t="s">
        <v>24</v>
      </c>
      <c r="H6752" t="s">
        <v>159</v>
      </c>
      <c r="I6752" s="29">
        <v>9</v>
      </c>
      <c r="J6752" t="s">
        <v>57</v>
      </c>
      <c r="K6752" t="s">
        <v>58</v>
      </c>
    </row>
    <row r="6753" spans="1:11" ht="12.75" customHeight="1" thickBot="1">
      <c r="A6753" s="31">
        <v>45474</v>
      </c>
      <c r="B6753" t="s">
        <v>345</v>
      </c>
      <c r="C6753" t="s">
        <v>346</v>
      </c>
      <c r="D6753" t="s">
        <v>61</v>
      </c>
      <c r="E6753" t="str">
        <f>+VLOOKUP(D6753,Basededatos!$D$2:$E$6097,2,0)</f>
        <v>CARTAGENA - RAFAEL NUÑEZ</v>
      </c>
      <c r="F6753" t="s">
        <v>27</v>
      </c>
      <c r="G6753" t="s">
        <v>28</v>
      </c>
      <c r="H6753" t="s">
        <v>55</v>
      </c>
      <c r="I6753" s="29">
        <v>29</v>
      </c>
      <c r="J6753" t="s">
        <v>121</v>
      </c>
      <c r="K6753" t="s">
        <v>121</v>
      </c>
    </row>
    <row r="6754" spans="1:11" ht="12.75" customHeight="1" thickBot="1">
      <c r="A6754" s="31">
        <v>45474</v>
      </c>
      <c r="B6754" t="s">
        <v>345</v>
      </c>
      <c r="C6754" t="s">
        <v>346</v>
      </c>
      <c r="D6754" t="s">
        <v>61</v>
      </c>
      <c r="E6754" t="str">
        <f>+VLOOKUP(D6754,Basededatos!$D$2:$E$6097,2,0)</f>
        <v>CARTAGENA - RAFAEL NUÑEZ</v>
      </c>
      <c r="F6754" t="s">
        <v>38</v>
      </c>
      <c r="G6754" t="s">
        <v>39</v>
      </c>
      <c r="H6754" t="s">
        <v>29</v>
      </c>
      <c r="I6754" s="29">
        <v>244</v>
      </c>
      <c r="J6754" t="s">
        <v>46</v>
      </c>
      <c r="K6754" s="1" t="s">
        <v>47</v>
      </c>
    </row>
    <row r="6755" spans="1:11" ht="12.75" customHeight="1" thickBot="1">
      <c r="A6755" s="31">
        <v>45474</v>
      </c>
      <c r="B6755" t="s">
        <v>345</v>
      </c>
      <c r="C6755" t="s">
        <v>346</v>
      </c>
      <c r="D6755" t="s">
        <v>61</v>
      </c>
      <c r="E6755" t="str">
        <f>+VLOOKUP(D6755,Basededatos!$D$2:$E$6097,2,0)</f>
        <v>CARTAGENA - RAFAEL NUÑEZ</v>
      </c>
      <c r="F6755" t="s">
        <v>59</v>
      </c>
      <c r="G6755" t="s">
        <v>60</v>
      </c>
      <c r="H6755" t="s">
        <v>10</v>
      </c>
      <c r="I6755" s="29">
        <v>2</v>
      </c>
      <c r="J6755" t="s">
        <v>121</v>
      </c>
      <c r="K6755" t="s">
        <v>121</v>
      </c>
    </row>
    <row r="6756" spans="1:11" ht="12.75" customHeight="1" thickBot="1">
      <c r="A6756" s="31">
        <v>45474</v>
      </c>
      <c r="B6756" t="s">
        <v>345</v>
      </c>
      <c r="C6756" t="s">
        <v>346</v>
      </c>
      <c r="D6756" t="s">
        <v>61</v>
      </c>
      <c r="E6756" t="str">
        <f>+VLOOKUP(D6756,Basededatos!$D$2:$E$6097,2,0)</f>
        <v>CARTAGENA - RAFAEL NUÑEZ</v>
      </c>
      <c r="F6756" t="s">
        <v>6</v>
      </c>
      <c r="G6756" s="1" t="s">
        <v>283</v>
      </c>
      <c r="H6756" t="s">
        <v>29</v>
      </c>
      <c r="I6756" s="29">
        <v>945</v>
      </c>
      <c r="J6756" t="s">
        <v>46</v>
      </c>
      <c r="K6756" s="1" t="s">
        <v>47</v>
      </c>
    </row>
    <row r="6757" spans="1:11" ht="12.75" customHeight="1" thickBot="1">
      <c r="A6757" s="31">
        <v>45474</v>
      </c>
      <c r="B6757" t="s">
        <v>345</v>
      </c>
      <c r="C6757" t="s">
        <v>346</v>
      </c>
      <c r="D6757" t="s">
        <v>61</v>
      </c>
      <c r="E6757" t="str">
        <f>+VLOOKUP(D6757,Basededatos!$D$2:$E$6097,2,0)</f>
        <v>CARTAGENA - RAFAEL NUÑEZ</v>
      </c>
      <c r="F6757" t="s">
        <v>6</v>
      </c>
      <c r="G6757" s="1" t="s">
        <v>283</v>
      </c>
      <c r="H6757" t="s">
        <v>79</v>
      </c>
      <c r="I6757" s="29">
        <v>17</v>
      </c>
      <c r="J6757" t="s">
        <v>100</v>
      </c>
      <c r="K6757" t="s">
        <v>101</v>
      </c>
    </row>
    <row r="6758" spans="1:11" ht="12.75" customHeight="1" thickBot="1">
      <c r="A6758" s="31">
        <v>45474</v>
      </c>
      <c r="B6758" t="s">
        <v>345</v>
      </c>
      <c r="C6758" t="s">
        <v>346</v>
      </c>
      <c r="D6758" t="s">
        <v>37</v>
      </c>
      <c r="E6758" t="str">
        <f>+VLOOKUP(D6758,Basededatos!$D$2:$E$6097,2,0)</f>
        <v>BARRANQUILLA-E. CORTISSOZ</v>
      </c>
      <c r="F6758" t="s">
        <v>18</v>
      </c>
      <c r="G6758" t="s">
        <v>19</v>
      </c>
      <c r="H6758" t="s">
        <v>45</v>
      </c>
      <c r="I6758" s="29">
        <v>26</v>
      </c>
      <c r="J6758" t="s">
        <v>46</v>
      </c>
      <c r="K6758" s="1" t="s">
        <v>47</v>
      </c>
    </row>
    <row r="6759" spans="1:11" ht="12.75" customHeight="1" thickBot="1">
      <c r="A6759" s="31">
        <v>45474</v>
      </c>
      <c r="B6759" t="s">
        <v>13</v>
      </c>
      <c r="C6759" t="str">
        <f>+VLOOKUP(B6759,Basededatos!B$17:C$5988,2,0)</f>
        <v>LASA</v>
      </c>
      <c r="D6759" t="s">
        <v>14</v>
      </c>
      <c r="E6759" t="str">
        <f>+VLOOKUP(D6759,Basededatos!$D$2:$E$6097,2,0)</f>
        <v>SAN ANDRES-GUSTAVO ROJAS PINILLA</v>
      </c>
      <c r="F6759" t="s">
        <v>32</v>
      </c>
      <c r="G6759" t="s">
        <v>33</v>
      </c>
      <c r="H6759" t="s">
        <v>20</v>
      </c>
      <c r="I6759" s="29">
        <v>46</v>
      </c>
      <c r="J6759" t="s">
        <v>16</v>
      </c>
      <c r="K6759" t="s">
        <v>17</v>
      </c>
    </row>
    <row r="6760" spans="1:11" ht="12.75" customHeight="1" thickBot="1">
      <c r="A6760" s="31">
        <v>45474</v>
      </c>
      <c r="B6760" t="s">
        <v>13</v>
      </c>
      <c r="C6760" t="str">
        <f>+VLOOKUP(B6760,Basededatos!B$17:C$5988,2,0)</f>
        <v>LASA</v>
      </c>
      <c r="D6760" t="s">
        <v>14</v>
      </c>
      <c r="E6760" t="str">
        <f>+VLOOKUP(D6760,Basededatos!$D$2:$E$6097,2,0)</f>
        <v>SAN ANDRES-GUSTAVO ROJAS PINILLA</v>
      </c>
      <c r="F6760" t="s">
        <v>6</v>
      </c>
      <c r="G6760" s="1" t="s">
        <v>283</v>
      </c>
      <c r="H6760" t="s">
        <v>20</v>
      </c>
      <c r="I6760" s="29">
        <v>65</v>
      </c>
      <c r="J6760" t="s">
        <v>25</v>
      </c>
      <c r="K6760" s="1" t="s">
        <v>26</v>
      </c>
    </row>
    <row r="6761" spans="1:11" ht="12.75" customHeight="1" thickBot="1">
      <c r="A6761" s="31">
        <v>45474</v>
      </c>
      <c r="B6761" t="s">
        <v>13</v>
      </c>
      <c r="C6761" t="str">
        <f>+VLOOKUP(B6761,Basededatos!B$17:C$5988,2,0)</f>
        <v>LASA</v>
      </c>
      <c r="D6761" t="s">
        <v>14</v>
      </c>
      <c r="E6761" t="str">
        <f>+VLOOKUP(D6761,Basededatos!$D$2:$E$6097,2,0)</f>
        <v>SAN ANDRES-GUSTAVO ROJAS PINILLA</v>
      </c>
      <c r="F6761" t="s">
        <v>18</v>
      </c>
      <c r="G6761" t="s">
        <v>19</v>
      </c>
      <c r="H6761" t="s">
        <v>20</v>
      </c>
      <c r="I6761" s="29">
        <v>47</v>
      </c>
      <c r="J6761" t="s">
        <v>16</v>
      </c>
      <c r="K6761" t="s">
        <v>17</v>
      </c>
    </row>
    <row r="6762" spans="1:11" ht="12.75" customHeight="1" thickBot="1">
      <c r="A6762" s="31">
        <v>45474</v>
      </c>
      <c r="B6762" t="s">
        <v>13</v>
      </c>
      <c r="C6762" t="str">
        <f>+VLOOKUP(B6762,Basededatos!B$17:C$5988,2,0)</f>
        <v>LASA</v>
      </c>
      <c r="D6762" t="s">
        <v>14</v>
      </c>
      <c r="E6762" t="str">
        <f>+VLOOKUP(D6762,Basededatos!$D$2:$E$6097,2,0)</f>
        <v>SAN ANDRES-GUSTAVO ROJAS PINILLA</v>
      </c>
      <c r="F6762" t="s">
        <v>23</v>
      </c>
      <c r="G6762" t="s">
        <v>24</v>
      </c>
      <c r="H6762" t="s">
        <v>20</v>
      </c>
      <c r="I6762" s="29">
        <v>17</v>
      </c>
      <c r="J6762" t="s">
        <v>25</v>
      </c>
      <c r="K6762" s="1" t="s">
        <v>26</v>
      </c>
    </row>
    <row r="6763" spans="1:11" ht="12.75" customHeight="1" thickBot="1">
      <c r="A6763" s="31">
        <v>45474</v>
      </c>
      <c r="B6763" t="s">
        <v>13</v>
      </c>
      <c r="C6763" t="str">
        <f>+VLOOKUP(B6763,Basededatos!B$17:C$5988,2,0)</f>
        <v>LASA</v>
      </c>
      <c r="D6763" t="s">
        <v>14</v>
      </c>
      <c r="E6763" t="str">
        <f>+VLOOKUP(D6763,Basededatos!$D$2:$E$6097,2,0)</f>
        <v>SAN ANDRES-GUSTAVO ROJAS PINILLA</v>
      </c>
      <c r="F6763" t="s">
        <v>27</v>
      </c>
      <c r="G6763" t="s">
        <v>28</v>
      </c>
      <c r="H6763" t="s">
        <v>20</v>
      </c>
      <c r="I6763" s="29">
        <v>17</v>
      </c>
      <c r="J6763" t="s">
        <v>25</v>
      </c>
      <c r="K6763" s="1" t="s">
        <v>26</v>
      </c>
    </row>
    <row r="6764" spans="1:11" ht="12.75" customHeight="1" thickBot="1">
      <c r="A6764" s="31">
        <v>45474</v>
      </c>
      <c r="B6764" t="s">
        <v>13</v>
      </c>
      <c r="C6764" t="str">
        <f>+VLOOKUP(B6764,Basededatos!B$17:C$5988,2,0)</f>
        <v>LASA</v>
      </c>
      <c r="D6764" t="s">
        <v>31</v>
      </c>
      <c r="E6764" t="str">
        <f>+VLOOKUP(D6764,Basededatos!$D$2:$E$6097,2,0)</f>
        <v>EL EDEN</v>
      </c>
      <c r="F6764" t="s">
        <v>23</v>
      </c>
      <c r="G6764" t="s">
        <v>24</v>
      </c>
      <c r="H6764" t="s">
        <v>20</v>
      </c>
      <c r="I6764" s="29">
        <v>1</v>
      </c>
      <c r="J6764" t="s">
        <v>107</v>
      </c>
      <c r="K6764" t="s">
        <v>108</v>
      </c>
    </row>
    <row r="6765" spans="1:11" ht="12.75" customHeight="1" thickBot="1">
      <c r="A6765" s="31">
        <v>45474</v>
      </c>
      <c r="B6765" t="s">
        <v>13</v>
      </c>
      <c r="C6765" t="str">
        <f>+VLOOKUP(B6765,Basededatos!B$17:C$5988,2,0)</f>
        <v>LASA</v>
      </c>
      <c r="D6765" t="s">
        <v>31</v>
      </c>
      <c r="E6765" t="str">
        <f>+VLOOKUP(D6765,Basededatos!$D$2:$E$6097,2,0)</f>
        <v>EL EDEN</v>
      </c>
      <c r="F6765" t="s">
        <v>23</v>
      </c>
      <c r="G6765" t="s">
        <v>24</v>
      </c>
      <c r="H6765" t="s">
        <v>20</v>
      </c>
      <c r="I6765" s="29">
        <v>13</v>
      </c>
      <c r="J6765" t="s">
        <v>25</v>
      </c>
      <c r="K6765" s="1" t="s">
        <v>26</v>
      </c>
    </row>
    <row r="6766" spans="1:11" ht="12.75" customHeight="1" thickBot="1">
      <c r="A6766" s="31">
        <v>45474</v>
      </c>
      <c r="B6766" t="s">
        <v>13</v>
      </c>
      <c r="C6766" t="str">
        <f>+VLOOKUP(B6766,Basededatos!B$17:C$5988,2,0)</f>
        <v>LASA</v>
      </c>
      <c r="D6766" t="s">
        <v>44</v>
      </c>
      <c r="E6766" t="str">
        <f>+VLOOKUP(D6766,Basededatos!$D$2:$E$6097,2,0)</f>
        <v>BUCARAMANGA - PALONEGRO</v>
      </c>
      <c r="F6766" t="s">
        <v>23</v>
      </c>
      <c r="G6766" t="s">
        <v>24</v>
      </c>
      <c r="H6766" t="s">
        <v>29</v>
      </c>
      <c r="I6766" s="29">
        <v>194</v>
      </c>
      <c r="J6766" t="s">
        <v>246</v>
      </c>
      <c r="K6766" s="1" t="s">
        <v>488</v>
      </c>
    </row>
    <row r="6767" spans="1:11" ht="12.75" customHeight="1" thickBot="1">
      <c r="A6767" s="31">
        <v>45474</v>
      </c>
      <c r="B6767" t="s">
        <v>13</v>
      </c>
      <c r="C6767" t="str">
        <f>+VLOOKUP(B6767,Basededatos!B$17:C$5988,2,0)</f>
        <v>LASA</v>
      </c>
      <c r="D6767" t="s">
        <v>44</v>
      </c>
      <c r="E6767" t="str">
        <f>+VLOOKUP(D6767,Basededatos!$D$2:$E$6097,2,0)</f>
        <v>BUCARAMANGA - PALONEGRO</v>
      </c>
      <c r="F6767" t="s">
        <v>36</v>
      </c>
      <c r="G6767" t="s">
        <v>347</v>
      </c>
      <c r="H6767" t="s">
        <v>29</v>
      </c>
      <c r="I6767" s="29">
        <v>1</v>
      </c>
      <c r="J6767" t="s">
        <v>246</v>
      </c>
      <c r="K6767" s="1" t="s">
        <v>488</v>
      </c>
    </row>
    <row r="6768" spans="1:11" ht="12.75" customHeight="1" thickBot="1">
      <c r="A6768" s="31">
        <v>45474</v>
      </c>
      <c r="B6768" t="s">
        <v>13</v>
      </c>
      <c r="C6768" t="str">
        <f>+VLOOKUP(B6768,Basededatos!B$17:C$5988,2,0)</f>
        <v>LASA</v>
      </c>
      <c r="D6768" t="s">
        <v>44</v>
      </c>
      <c r="E6768" t="str">
        <f>+VLOOKUP(D6768,Basededatos!$D$2:$E$6097,2,0)</f>
        <v>BUCARAMANGA - PALONEGRO</v>
      </c>
      <c r="F6768" t="s">
        <v>27</v>
      </c>
      <c r="G6768" t="s">
        <v>28</v>
      </c>
      <c r="H6768" t="s">
        <v>45</v>
      </c>
      <c r="I6768" s="29">
        <v>19</v>
      </c>
      <c r="J6768" t="s">
        <v>46</v>
      </c>
      <c r="K6768" s="1" t="s">
        <v>47</v>
      </c>
    </row>
    <row r="6769" spans="1:11" ht="12.75" customHeight="1" thickBot="1">
      <c r="A6769" s="31">
        <v>45474</v>
      </c>
      <c r="B6769" t="s">
        <v>13</v>
      </c>
      <c r="C6769" t="str">
        <f>+VLOOKUP(B6769,Basededatos!B$17:C$5988,2,0)</f>
        <v>LASA</v>
      </c>
      <c r="D6769" t="s">
        <v>44</v>
      </c>
      <c r="E6769" t="str">
        <f>+VLOOKUP(D6769,Basededatos!$D$2:$E$6097,2,0)</f>
        <v>BUCARAMANGA - PALONEGRO</v>
      </c>
      <c r="F6769" t="s">
        <v>27</v>
      </c>
      <c r="G6769" t="s">
        <v>28</v>
      </c>
      <c r="H6769" t="s">
        <v>29</v>
      </c>
      <c r="I6769" s="29">
        <v>193</v>
      </c>
      <c r="J6769" t="s">
        <v>246</v>
      </c>
      <c r="K6769" s="1" t="s">
        <v>488</v>
      </c>
    </row>
    <row r="6770" spans="1:11" ht="12.75" customHeight="1" thickBot="1">
      <c r="A6770" s="31">
        <v>45474</v>
      </c>
      <c r="B6770" t="s">
        <v>13</v>
      </c>
      <c r="C6770" t="str">
        <f>+VLOOKUP(B6770,Basededatos!B$17:C$5988,2,0)</f>
        <v>LASA</v>
      </c>
      <c r="D6770" t="s">
        <v>37</v>
      </c>
      <c r="E6770" t="str">
        <f>+VLOOKUP(D6770,Basededatos!$D$2:$E$6097,2,0)</f>
        <v>BARRANQUILLA-E. CORTISSOZ</v>
      </c>
      <c r="F6770" t="s">
        <v>6</v>
      </c>
      <c r="G6770" s="1" t="s">
        <v>283</v>
      </c>
      <c r="H6770" t="s">
        <v>29</v>
      </c>
      <c r="I6770" s="29">
        <v>3</v>
      </c>
      <c r="J6770" t="s">
        <v>109</v>
      </c>
      <c r="K6770" t="s">
        <v>110</v>
      </c>
    </row>
    <row r="6771" spans="1:11" ht="12.75" customHeight="1" thickBot="1">
      <c r="A6771" s="31">
        <v>45474</v>
      </c>
      <c r="B6771" t="s">
        <v>13</v>
      </c>
      <c r="C6771" t="str">
        <f>+VLOOKUP(B6771,Basededatos!B$17:C$5988,2,0)</f>
        <v>LASA</v>
      </c>
      <c r="D6771" t="s">
        <v>37</v>
      </c>
      <c r="E6771" t="str">
        <f>+VLOOKUP(D6771,Basededatos!$D$2:$E$6097,2,0)</f>
        <v>BARRANQUILLA-E. CORTISSOZ</v>
      </c>
      <c r="F6771" t="s">
        <v>6</v>
      </c>
      <c r="G6771" s="1" t="s">
        <v>283</v>
      </c>
      <c r="H6771" t="s">
        <v>20</v>
      </c>
      <c r="I6771" s="29">
        <v>1</v>
      </c>
      <c r="J6771" t="s">
        <v>42</v>
      </c>
      <c r="K6771" s="1" t="s">
        <v>43</v>
      </c>
    </row>
    <row r="6772" spans="1:11" ht="12.75" customHeight="1" thickBot="1">
      <c r="A6772" s="31">
        <v>45474</v>
      </c>
      <c r="B6772" t="s">
        <v>13</v>
      </c>
      <c r="C6772" t="str">
        <f>+VLOOKUP(B6772,Basededatos!B$17:C$5988,2,0)</f>
        <v>LASA</v>
      </c>
      <c r="D6772" t="s">
        <v>37</v>
      </c>
      <c r="E6772" t="str">
        <f>+VLOOKUP(D6772,Basededatos!$D$2:$E$6097,2,0)</f>
        <v>BARRANQUILLA-E. CORTISSOZ</v>
      </c>
      <c r="F6772" t="s">
        <v>6</v>
      </c>
      <c r="G6772" s="1" t="s">
        <v>283</v>
      </c>
      <c r="H6772" t="s">
        <v>20</v>
      </c>
      <c r="I6772" s="29">
        <v>171</v>
      </c>
      <c r="J6772" t="s">
        <v>16</v>
      </c>
      <c r="K6772" t="s">
        <v>17</v>
      </c>
    </row>
    <row r="6773" spans="1:11" ht="12.75" customHeight="1" thickBot="1">
      <c r="A6773" s="31">
        <v>45474</v>
      </c>
      <c r="B6773" t="s">
        <v>13</v>
      </c>
      <c r="C6773" t="str">
        <f>+VLOOKUP(B6773,Basededatos!B$17:C$5988,2,0)</f>
        <v>LASA</v>
      </c>
      <c r="D6773" t="s">
        <v>37</v>
      </c>
      <c r="E6773" t="str">
        <f>+VLOOKUP(D6773,Basededatos!$D$2:$E$6097,2,0)</f>
        <v>BARRANQUILLA-E. CORTISSOZ</v>
      </c>
      <c r="F6773" t="s">
        <v>18</v>
      </c>
      <c r="G6773" t="s">
        <v>19</v>
      </c>
      <c r="H6773" t="s">
        <v>29</v>
      </c>
      <c r="I6773" s="29">
        <v>1</v>
      </c>
      <c r="J6773" t="s">
        <v>109</v>
      </c>
      <c r="K6773" t="s">
        <v>110</v>
      </c>
    </row>
    <row r="6774" spans="1:11" ht="12.75" customHeight="1" thickBot="1">
      <c r="A6774" s="31">
        <v>45474</v>
      </c>
      <c r="B6774" t="s">
        <v>13</v>
      </c>
      <c r="C6774" t="str">
        <f>+VLOOKUP(B6774,Basededatos!B$17:C$5988,2,0)</f>
        <v>LASA</v>
      </c>
      <c r="D6774" t="s">
        <v>37</v>
      </c>
      <c r="E6774" t="str">
        <f>+VLOOKUP(D6774,Basededatos!$D$2:$E$6097,2,0)</f>
        <v>BARRANQUILLA-E. CORTISSOZ</v>
      </c>
      <c r="F6774" t="s">
        <v>18</v>
      </c>
      <c r="G6774" t="s">
        <v>19</v>
      </c>
      <c r="H6774" t="s">
        <v>20</v>
      </c>
      <c r="I6774" s="29">
        <v>51</v>
      </c>
      <c r="J6774" t="s">
        <v>25</v>
      </c>
      <c r="K6774" s="1" t="s">
        <v>26</v>
      </c>
    </row>
    <row r="6775" spans="1:11" ht="12.75" customHeight="1" thickBot="1">
      <c r="A6775" s="31">
        <v>45474</v>
      </c>
      <c r="B6775" t="s">
        <v>13</v>
      </c>
      <c r="C6775" t="str">
        <f>+VLOOKUP(B6775,Basededatos!B$17:C$5988,2,0)</f>
        <v>LASA</v>
      </c>
      <c r="D6775" t="s">
        <v>37</v>
      </c>
      <c r="E6775" t="str">
        <f>+VLOOKUP(D6775,Basededatos!$D$2:$E$6097,2,0)</f>
        <v>BARRANQUILLA-E. CORTISSOZ</v>
      </c>
      <c r="F6775" t="s">
        <v>40</v>
      </c>
      <c r="G6775" t="s">
        <v>41</v>
      </c>
      <c r="H6775" t="s">
        <v>20</v>
      </c>
      <c r="I6775" s="29">
        <v>166</v>
      </c>
      <c r="J6775" t="s">
        <v>16</v>
      </c>
      <c r="K6775" t="s">
        <v>17</v>
      </c>
    </row>
    <row r="6776" spans="1:11" ht="12.75" customHeight="1" thickBot="1">
      <c r="A6776" s="31">
        <v>45474</v>
      </c>
      <c r="B6776" t="s">
        <v>13</v>
      </c>
      <c r="C6776" t="str">
        <f>+VLOOKUP(B6776,Basededatos!B$17:C$5988,2,0)</f>
        <v>LASA</v>
      </c>
      <c r="D6776" t="s">
        <v>44</v>
      </c>
      <c r="E6776" t="str">
        <f>+VLOOKUP(D6776,Basededatos!$D$2:$E$6097,2,0)</f>
        <v>BUCARAMANGA - PALONEGRO</v>
      </c>
      <c r="F6776" t="s">
        <v>32</v>
      </c>
      <c r="G6776" t="s">
        <v>33</v>
      </c>
      <c r="H6776" t="s">
        <v>29</v>
      </c>
      <c r="I6776" s="29">
        <v>377</v>
      </c>
      <c r="J6776" t="s">
        <v>46</v>
      </c>
      <c r="K6776" s="1" t="s">
        <v>47</v>
      </c>
    </row>
    <row r="6777" spans="1:11" ht="12.75" customHeight="1" thickBot="1">
      <c r="A6777" s="31">
        <v>45474</v>
      </c>
      <c r="B6777" t="s">
        <v>13</v>
      </c>
      <c r="C6777" t="str">
        <f>+VLOOKUP(B6777,Basededatos!B$17:C$5988,2,0)</f>
        <v>LASA</v>
      </c>
      <c r="D6777" t="s">
        <v>44</v>
      </c>
      <c r="E6777" t="str">
        <f>+VLOOKUP(D6777,Basededatos!$D$2:$E$6097,2,0)</f>
        <v>BUCARAMANGA - PALONEGRO</v>
      </c>
      <c r="F6777" t="s">
        <v>32</v>
      </c>
      <c r="G6777" t="s">
        <v>33</v>
      </c>
      <c r="H6777" t="s">
        <v>29</v>
      </c>
      <c r="I6777" s="29">
        <v>194</v>
      </c>
      <c r="J6777" t="s">
        <v>246</v>
      </c>
      <c r="K6777" s="1" t="s">
        <v>488</v>
      </c>
    </row>
    <row r="6778" spans="1:11" ht="12.75" customHeight="1" thickBot="1">
      <c r="A6778" s="31">
        <v>45474</v>
      </c>
      <c r="B6778" t="s">
        <v>13</v>
      </c>
      <c r="C6778" t="str">
        <f>+VLOOKUP(B6778,Basededatos!B$17:C$5988,2,0)</f>
        <v>LASA</v>
      </c>
      <c r="D6778" t="s">
        <v>48</v>
      </c>
      <c r="E6778" t="str">
        <f>+VLOOKUP(D6778,Basededatos!$D$2:$E$6097,2,0)</f>
        <v>CALI - ALFONSO BONILLA ARAGON</v>
      </c>
      <c r="F6778" t="s">
        <v>6</v>
      </c>
      <c r="G6778" s="1" t="s">
        <v>283</v>
      </c>
      <c r="H6778" t="s">
        <v>29</v>
      </c>
      <c r="I6778" s="29">
        <v>59</v>
      </c>
      <c r="J6778" t="s">
        <v>34</v>
      </c>
      <c r="K6778" t="s">
        <v>35</v>
      </c>
    </row>
    <row r="6779" spans="1:11" ht="12.75" customHeight="1" thickBot="1">
      <c r="A6779" s="31">
        <v>45474</v>
      </c>
      <c r="B6779" t="s">
        <v>13</v>
      </c>
      <c r="C6779" t="str">
        <f>+VLOOKUP(B6779,Basededatos!B$17:C$5988,2,0)</f>
        <v>LASA</v>
      </c>
      <c r="D6779" t="s">
        <v>61</v>
      </c>
      <c r="E6779" t="str">
        <f>+VLOOKUP(D6779,Basededatos!$D$2:$E$6097,2,0)</f>
        <v>CARTAGENA - RAFAEL NUÑEZ</v>
      </c>
      <c r="F6779" t="s">
        <v>6</v>
      </c>
      <c r="G6779" s="1" t="s">
        <v>283</v>
      </c>
      <c r="H6779" t="s">
        <v>29</v>
      </c>
      <c r="I6779" s="29">
        <v>1584</v>
      </c>
      <c r="J6779" t="s">
        <v>50</v>
      </c>
      <c r="K6779" t="s">
        <v>51</v>
      </c>
    </row>
    <row r="6780" spans="1:11" ht="12.75" customHeight="1" thickBot="1">
      <c r="A6780" s="31">
        <v>45474</v>
      </c>
      <c r="B6780" t="s">
        <v>13</v>
      </c>
      <c r="C6780" t="str">
        <f>+VLOOKUP(B6780,Basededatos!B$17:C$5988,2,0)</f>
        <v>LASA</v>
      </c>
      <c r="D6780" t="s">
        <v>61</v>
      </c>
      <c r="E6780" t="str">
        <f>+VLOOKUP(D6780,Basededatos!$D$2:$E$6097,2,0)</f>
        <v>CARTAGENA - RAFAEL NUÑEZ</v>
      </c>
      <c r="F6780" t="s">
        <v>6</v>
      </c>
      <c r="G6780" s="1" t="s">
        <v>283</v>
      </c>
      <c r="H6780" t="s">
        <v>20</v>
      </c>
      <c r="I6780" s="29">
        <v>532</v>
      </c>
      <c r="J6780" t="s">
        <v>25</v>
      </c>
      <c r="K6780" s="1" t="s">
        <v>26</v>
      </c>
    </row>
    <row r="6781" spans="1:11" ht="12.75" customHeight="1" thickBot="1">
      <c r="A6781" s="31">
        <v>45474</v>
      </c>
      <c r="B6781" t="s">
        <v>13</v>
      </c>
      <c r="C6781" t="str">
        <f>+VLOOKUP(B6781,Basededatos!B$17:C$5988,2,0)</f>
        <v>LASA</v>
      </c>
      <c r="D6781" t="s">
        <v>61</v>
      </c>
      <c r="E6781" t="str">
        <f>+VLOOKUP(D6781,Basededatos!$D$2:$E$6097,2,0)</f>
        <v>CARTAGENA - RAFAEL NUÑEZ</v>
      </c>
      <c r="F6781" t="s">
        <v>6</v>
      </c>
      <c r="G6781" s="1" t="s">
        <v>283</v>
      </c>
      <c r="H6781" t="s">
        <v>55</v>
      </c>
      <c r="I6781" s="29">
        <v>134</v>
      </c>
      <c r="J6781" t="s">
        <v>121</v>
      </c>
      <c r="K6781" t="s">
        <v>121</v>
      </c>
    </row>
    <row r="6782" spans="1:11" ht="12.75" customHeight="1" thickBot="1">
      <c r="A6782" s="31">
        <v>45474</v>
      </c>
      <c r="B6782" t="s">
        <v>13</v>
      </c>
      <c r="C6782" t="str">
        <f>+VLOOKUP(B6782,Basededatos!B$17:C$5988,2,0)</f>
        <v>LASA</v>
      </c>
      <c r="D6782" t="s">
        <v>61</v>
      </c>
      <c r="E6782" t="str">
        <f>+VLOOKUP(D6782,Basededatos!$D$2:$E$6097,2,0)</f>
        <v>CARTAGENA - RAFAEL NUÑEZ</v>
      </c>
      <c r="F6782" t="s">
        <v>18</v>
      </c>
      <c r="G6782" t="s">
        <v>19</v>
      </c>
      <c r="H6782" t="s">
        <v>45</v>
      </c>
      <c r="I6782" s="29">
        <v>2</v>
      </c>
      <c r="J6782" t="s">
        <v>246</v>
      </c>
      <c r="K6782" s="1" t="s">
        <v>488</v>
      </c>
    </row>
    <row r="6783" spans="1:11" ht="12.75" customHeight="1">
      <c r="A6783" s="31">
        <v>45474</v>
      </c>
      <c r="B6783" t="s">
        <v>13</v>
      </c>
      <c r="C6783" t="str">
        <f>+VLOOKUP(B6783,Basededatos!B$17:C$5988,2,0)</f>
        <v>LASA</v>
      </c>
      <c r="D6783" t="s">
        <v>61</v>
      </c>
      <c r="E6783" t="str">
        <f>+VLOOKUP(D6783,Basededatos!$D$2:$E$6097,2,0)</f>
        <v>CARTAGENA - RAFAEL NUÑEZ</v>
      </c>
      <c r="F6783" t="s">
        <v>18</v>
      </c>
      <c r="G6783" t="s">
        <v>19</v>
      </c>
      <c r="H6783" t="s">
        <v>45</v>
      </c>
      <c r="I6783" s="29">
        <v>8</v>
      </c>
      <c r="J6783" t="s">
        <v>34</v>
      </c>
      <c r="K6783" t="s">
        <v>35</v>
      </c>
    </row>
    <row r="6784" spans="1:11" ht="12.75" customHeight="1">
      <c r="A6784" s="31">
        <v>45474</v>
      </c>
      <c r="B6784" t="s">
        <v>13</v>
      </c>
      <c r="C6784" t="str">
        <f>+VLOOKUP(B6784,Basededatos!B$17:C$5988,2,0)</f>
        <v>LASA</v>
      </c>
      <c r="D6784" t="s">
        <v>61</v>
      </c>
      <c r="E6784" t="str">
        <f>+VLOOKUP(D6784,Basededatos!$D$2:$E$6097,2,0)</f>
        <v>CARTAGENA - RAFAEL NUÑEZ</v>
      </c>
      <c r="F6784" t="s">
        <v>18</v>
      </c>
      <c r="G6784" t="s">
        <v>19</v>
      </c>
      <c r="H6784" t="s">
        <v>62</v>
      </c>
      <c r="I6784" s="29">
        <v>2</v>
      </c>
      <c r="J6784" t="s">
        <v>50</v>
      </c>
      <c r="K6784" t="s">
        <v>51</v>
      </c>
    </row>
    <row r="6785" spans="1:11" ht="12.75" customHeight="1">
      <c r="A6785" s="31">
        <v>45474</v>
      </c>
      <c r="B6785" t="s">
        <v>13</v>
      </c>
      <c r="C6785" t="str">
        <f>+VLOOKUP(B6785,Basededatos!B$17:C$5988,2,0)</f>
        <v>LASA</v>
      </c>
      <c r="D6785" t="s">
        <v>61</v>
      </c>
      <c r="E6785" t="str">
        <f>+VLOOKUP(D6785,Basededatos!$D$2:$E$6097,2,0)</f>
        <v>CARTAGENA - RAFAEL NUÑEZ</v>
      </c>
      <c r="F6785" t="s">
        <v>18</v>
      </c>
      <c r="G6785" t="s">
        <v>19</v>
      </c>
      <c r="H6785" t="s">
        <v>20</v>
      </c>
      <c r="I6785" s="29">
        <v>2</v>
      </c>
      <c r="J6785" t="s">
        <v>175</v>
      </c>
      <c r="K6785" t="s">
        <v>176</v>
      </c>
    </row>
    <row r="6786" spans="1:11" ht="12.75" customHeight="1">
      <c r="A6786" s="31">
        <v>45474</v>
      </c>
      <c r="B6786" t="s">
        <v>13</v>
      </c>
      <c r="C6786" t="str">
        <f>+VLOOKUP(B6786,Basededatos!B$17:C$5988,2,0)</f>
        <v>LASA</v>
      </c>
      <c r="D6786" t="s">
        <v>48</v>
      </c>
      <c r="E6786" t="str">
        <f>+VLOOKUP(D6786,Basededatos!$D$2:$E$6097,2,0)</f>
        <v>CALI - ALFONSO BONILLA ARAGON</v>
      </c>
      <c r="F6786" t="s">
        <v>18</v>
      </c>
      <c r="G6786" t="s">
        <v>19</v>
      </c>
      <c r="H6786" t="s">
        <v>29</v>
      </c>
      <c r="I6786" s="29">
        <v>106</v>
      </c>
      <c r="J6786" t="s">
        <v>50</v>
      </c>
      <c r="K6786" t="s">
        <v>51</v>
      </c>
    </row>
    <row r="6787" spans="1:11" ht="12.75" customHeight="1" thickBot="1">
      <c r="A6787" s="31">
        <v>45474</v>
      </c>
      <c r="B6787" t="s">
        <v>13</v>
      </c>
      <c r="C6787" t="str">
        <f>+VLOOKUP(B6787,Basededatos!B$17:C$5988,2,0)</f>
        <v>LASA</v>
      </c>
      <c r="D6787" t="s">
        <v>48</v>
      </c>
      <c r="E6787" t="str">
        <f>+VLOOKUP(D6787,Basededatos!$D$2:$E$6097,2,0)</f>
        <v>CALI - ALFONSO BONILLA ARAGON</v>
      </c>
      <c r="F6787" t="s">
        <v>18</v>
      </c>
      <c r="G6787" t="s">
        <v>19</v>
      </c>
      <c r="H6787" t="s">
        <v>29</v>
      </c>
      <c r="I6787" s="29">
        <v>11</v>
      </c>
      <c r="J6787" t="s">
        <v>34</v>
      </c>
      <c r="K6787" t="s">
        <v>35</v>
      </c>
    </row>
    <row r="6788" spans="1:11" ht="12.75" customHeight="1" thickBot="1">
      <c r="A6788" s="31">
        <v>45474</v>
      </c>
      <c r="B6788" t="s">
        <v>13</v>
      </c>
      <c r="C6788" t="str">
        <f>+VLOOKUP(B6788,Basededatos!B$17:C$5988,2,0)</f>
        <v>LASA</v>
      </c>
      <c r="D6788" t="s">
        <v>48</v>
      </c>
      <c r="E6788" t="str">
        <f>+VLOOKUP(D6788,Basededatos!$D$2:$E$6097,2,0)</f>
        <v>CALI - ALFONSO BONILLA ARAGON</v>
      </c>
      <c r="F6788" t="s">
        <v>36</v>
      </c>
      <c r="G6788" t="s">
        <v>347</v>
      </c>
      <c r="H6788" t="s">
        <v>20</v>
      </c>
      <c r="I6788" s="29">
        <v>57</v>
      </c>
      <c r="J6788" t="s">
        <v>25</v>
      </c>
      <c r="K6788" s="1" t="s">
        <v>26</v>
      </c>
    </row>
    <row r="6789" spans="1:11" ht="12.75" customHeight="1" thickBot="1">
      <c r="A6789" s="31">
        <v>45474</v>
      </c>
      <c r="B6789" t="s">
        <v>13</v>
      </c>
      <c r="C6789" t="str">
        <f>+VLOOKUP(B6789,Basededatos!B$17:C$5988,2,0)</f>
        <v>LASA</v>
      </c>
      <c r="D6789" t="s">
        <v>48</v>
      </c>
      <c r="E6789" t="str">
        <f>+VLOOKUP(D6789,Basededatos!$D$2:$E$6097,2,0)</f>
        <v>CALI - ALFONSO BONILLA ARAGON</v>
      </c>
      <c r="F6789" t="s">
        <v>27</v>
      </c>
      <c r="G6789" t="s">
        <v>28</v>
      </c>
      <c r="H6789" t="s">
        <v>55</v>
      </c>
      <c r="I6789" s="29">
        <v>13</v>
      </c>
      <c r="J6789" t="s">
        <v>46</v>
      </c>
      <c r="K6789" s="1" t="s">
        <v>47</v>
      </c>
    </row>
    <row r="6790" spans="1:11" ht="12.75" customHeight="1">
      <c r="A6790" s="31">
        <v>45474</v>
      </c>
      <c r="B6790" t="s">
        <v>13</v>
      </c>
      <c r="C6790" t="str">
        <f>+VLOOKUP(B6790,Basededatos!B$17:C$5988,2,0)</f>
        <v>LASA</v>
      </c>
      <c r="D6790" t="s">
        <v>48</v>
      </c>
      <c r="E6790" t="str">
        <f>+VLOOKUP(D6790,Basededatos!$D$2:$E$6097,2,0)</f>
        <v>CALI - ALFONSO BONILLA ARAGON</v>
      </c>
      <c r="F6790" t="s">
        <v>38</v>
      </c>
      <c r="G6790" t="s">
        <v>39</v>
      </c>
      <c r="H6790" t="s">
        <v>62</v>
      </c>
      <c r="I6790" s="29">
        <v>10</v>
      </c>
      <c r="J6790" t="s">
        <v>34</v>
      </c>
      <c r="K6790" t="s">
        <v>35</v>
      </c>
    </row>
    <row r="6791" spans="1:11" ht="12.75" customHeight="1" thickBot="1">
      <c r="A6791" s="31">
        <v>45474</v>
      </c>
      <c r="B6791" t="s">
        <v>13</v>
      </c>
      <c r="C6791" t="str">
        <f>+VLOOKUP(B6791,Basededatos!B$17:C$5988,2,0)</f>
        <v>LASA</v>
      </c>
      <c r="D6791" t="s">
        <v>48</v>
      </c>
      <c r="E6791" t="str">
        <f>+VLOOKUP(D6791,Basededatos!$D$2:$E$6097,2,0)</f>
        <v>CALI - ALFONSO BONILLA ARAGON</v>
      </c>
      <c r="F6791" t="s">
        <v>40</v>
      </c>
      <c r="G6791" t="s">
        <v>41</v>
      </c>
      <c r="H6791" t="s">
        <v>20</v>
      </c>
      <c r="I6791" s="29">
        <v>93</v>
      </c>
      <c r="J6791" t="s">
        <v>16</v>
      </c>
      <c r="K6791" t="s">
        <v>17</v>
      </c>
    </row>
    <row r="6792" spans="1:11" ht="12.75" customHeight="1" thickBot="1">
      <c r="A6792" s="31">
        <v>45474</v>
      </c>
      <c r="B6792" t="s">
        <v>13</v>
      </c>
      <c r="C6792" t="str">
        <f>+VLOOKUP(B6792,Basededatos!B$17:C$5988,2,0)</f>
        <v>LASA</v>
      </c>
      <c r="D6792" t="s">
        <v>61</v>
      </c>
      <c r="E6792" t="str">
        <f>+VLOOKUP(D6792,Basededatos!$D$2:$E$6097,2,0)</f>
        <v>CARTAGENA - RAFAEL NUÑEZ</v>
      </c>
      <c r="F6792" t="s">
        <v>32</v>
      </c>
      <c r="G6792" t="s">
        <v>33</v>
      </c>
      <c r="H6792" t="s">
        <v>45</v>
      </c>
      <c r="I6792" s="29">
        <v>2</v>
      </c>
      <c r="J6792" t="s">
        <v>246</v>
      </c>
      <c r="K6792" s="1" t="s">
        <v>488</v>
      </c>
    </row>
    <row r="6793" spans="1:11" ht="12.75" customHeight="1" thickBot="1">
      <c r="A6793" s="31">
        <v>45474</v>
      </c>
      <c r="B6793" t="s">
        <v>13</v>
      </c>
      <c r="C6793" t="str">
        <f>+VLOOKUP(B6793,Basededatos!B$17:C$5988,2,0)</f>
        <v>LASA</v>
      </c>
      <c r="D6793" t="s">
        <v>72</v>
      </c>
      <c r="E6793" t="str">
        <f>+VLOOKUP(D6793,Basededatos!$D$2:$E$6097,2,0)</f>
        <v>CAMILO DAZA</v>
      </c>
      <c r="F6793" t="s">
        <v>23</v>
      </c>
      <c r="G6793" t="s">
        <v>24</v>
      </c>
      <c r="H6793" t="s">
        <v>29</v>
      </c>
      <c r="I6793" s="29">
        <v>269</v>
      </c>
      <c r="J6793" t="s">
        <v>46</v>
      </c>
      <c r="K6793" s="1" t="s">
        <v>47</v>
      </c>
    </row>
    <row r="6794" spans="1:11" ht="12.75" customHeight="1">
      <c r="A6794" s="31">
        <v>45474</v>
      </c>
      <c r="B6794" t="s">
        <v>13</v>
      </c>
      <c r="C6794" t="str">
        <f>+VLOOKUP(B6794,Basededatos!B$17:C$5988,2,0)</f>
        <v>LASA</v>
      </c>
      <c r="D6794" t="s">
        <v>72</v>
      </c>
      <c r="E6794" t="str">
        <f>+VLOOKUP(D6794,Basededatos!$D$2:$E$6097,2,0)</f>
        <v>CAMILO DAZA</v>
      </c>
      <c r="F6794" t="s">
        <v>23</v>
      </c>
      <c r="G6794" t="s">
        <v>24</v>
      </c>
      <c r="H6794" t="s">
        <v>29</v>
      </c>
      <c r="I6794" s="29">
        <v>40</v>
      </c>
      <c r="J6794" t="s">
        <v>50</v>
      </c>
      <c r="K6794" t="s">
        <v>51</v>
      </c>
    </row>
    <row r="6795" spans="1:11" ht="12.75" customHeight="1" thickBot="1">
      <c r="A6795" s="31">
        <v>45474</v>
      </c>
      <c r="B6795" t="s">
        <v>13</v>
      </c>
      <c r="C6795" t="str">
        <f>+VLOOKUP(B6795,Basededatos!B$17:C$5988,2,0)</f>
        <v>LASA</v>
      </c>
      <c r="D6795" t="s">
        <v>72</v>
      </c>
      <c r="E6795" t="str">
        <f>+VLOOKUP(D6795,Basededatos!$D$2:$E$6097,2,0)</f>
        <v>CAMILO DAZA</v>
      </c>
      <c r="F6795" t="s">
        <v>27</v>
      </c>
      <c r="G6795" t="s">
        <v>28</v>
      </c>
      <c r="H6795" t="s">
        <v>29</v>
      </c>
      <c r="I6795" s="29">
        <v>1</v>
      </c>
      <c r="J6795" t="s">
        <v>50</v>
      </c>
      <c r="K6795" t="s">
        <v>51</v>
      </c>
    </row>
    <row r="6796" spans="1:11" ht="12.75" customHeight="1" thickBot="1">
      <c r="A6796" s="31">
        <v>45474</v>
      </c>
      <c r="B6796" t="s">
        <v>13</v>
      </c>
      <c r="C6796" t="str">
        <f>+VLOOKUP(B6796,Basededatos!B$17:C$5988,2,0)</f>
        <v>LASA</v>
      </c>
      <c r="D6796" t="s">
        <v>72</v>
      </c>
      <c r="E6796" t="str">
        <f>+VLOOKUP(D6796,Basededatos!$D$2:$E$6097,2,0)</f>
        <v>CAMILO DAZA</v>
      </c>
      <c r="F6796" t="s">
        <v>40</v>
      </c>
      <c r="G6796" t="s">
        <v>41</v>
      </c>
      <c r="H6796" t="s">
        <v>29</v>
      </c>
      <c r="I6796" s="29">
        <v>199</v>
      </c>
      <c r="J6796" t="s">
        <v>246</v>
      </c>
      <c r="K6796" s="1" t="s">
        <v>488</v>
      </c>
    </row>
    <row r="6797" spans="1:11" ht="12.75" customHeight="1" thickBot="1">
      <c r="A6797" s="31">
        <v>45474</v>
      </c>
      <c r="B6797" t="s">
        <v>13</v>
      </c>
      <c r="C6797" t="str">
        <f>+VLOOKUP(B6797,Basededatos!B$17:C$5988,2,0)</f>
        <v>LASA</v>
      </c>
      <c r="D6797" t="s">
        <v>74</v>
      </c>
      <c r="E6797" t="str">
        <f>+VLOOKUP(D6797,Basededatos!$D$2:$E$6097,2,0)</f>
        <v>PERALES</v>
      </c>
      <c r="F6797" t="s">
        <v>6</v>
      </c>
      <c r="G6797" s="1" t="s">
        <v>283</v>
      </c>
      <c r="H6797" t="s">
        <v>29</v>
      </c>
      <c r="I6797" s="29">
        <v>385</v>
      </c>
      <c r="J6797" t="s">
        <v>46</v>
      </c>
      <c r="K6797" s="1" t="s">
        <v>47</v>
      </c>
    </row>
    <row r="6798" spans="1:11" ht="12.75" customHeight="1" thickBot="1">
      <c r="A6798" s="31">
        <v>45474</v>
      </c>
      <c r="B6798" t="s">
        <v>13</v>
      </c>
      <c r="C6798" t="str">
        <f>+VLOOKUP(B6798,Basededatos!B$17:C$5988,2,0)</f>
        <v>LASA</v>
      </c>
      <c r="D6798" t="s">
        <v>61</v>
      </c>
      <c r="E6798" t="str">
        <f>+VLOOKUP(D6798,Basededatos!$D$2:$E$6097,2,0)</f>
        <v>CARTAGENA - RAFAEL NUÑEZ</v>
      </c>
      <c r="F6798" t="s">
        <v>23</v>
      </c>
      <c r="G6798" t="s">
        <v>24</v>
      </c>
      <c r="H6798" t="s">
        <v>45</v>
      </c>
      <c r="I6798" s="29">
        <v>2</v>
      </c>
      <c r="J6798" t="s">
        <v>246</v>
      </c>
      <c r="K6798" s="1" t="s">
        <v>488</v>
      </c>
    </row>
    <row r="6799" spans="1:11" ht="12.75" customHeight="1">
      <c r="A6799" s="31">
        <v>45474</v>
      </c>
      <c r="B6799" t="s">
        <v>13</v>
      </c>
      <c r="C6799" t="str">
        <f>+VLOOKUP(B6799,Basededatos!B$17:C$5988,2,0)</f>
        <v>LASA</v>
      </c>
      <c r="D6799" t="s">
        <v>61</v>
      </c>
      <c r="E6799" t="str">
        <f>+VLOOKUP(D6799,Basededatos!$D$2:$E$6097,2,0)</f>
        <v>CARTAGENA - RAFAEL NUÑEZ</v>
      </c>
      <c r="F6799" t="s">
        <v>23</v>
      </c>
      <c r="G6799" t="s">
        <v>24</v>
      </c>
      <c r="H6799" t="s">
        <v>29</v>
      </c>
      <c r="I6799" s="29">
        <v>25</v>
      </c>
      <c r="J6799" t="s">
        <v>109</v>
      </c>
      <c r="K6799" t="s">
        <v>110</v>
      </c>
    </row>
    <row r="6800" spans="1:11" ht="12.75" customHeight="1" thickBot="1">
      <c r="A6800" s="31">
        <v>45474</v>
      </c>
      <c r="B6800" t="s">
        <v>13</v>
      </c>
      <c r="C6800" t="str">
        <f>+VLOOKUP(B6800,Basededatos!B$17:C$5988,2,0)</f>
        <v>LASA</v>
      </c>
      <c r="D6800" t="s">
        <v>61</v>
      </c>
      <c r="E6800" t="str">
        <f>+VLOOKUP(D6800,Basededatos!$D$2:$E$6097,2,0)</f>
        <v>CARTAGENA - RAFAEL NUÑEZ</v>
      </c>
      <c r="F6800" t="s">
        <v>23</v>
      </c>
      <c r="G6800" t="s">
        <v>24</v>
      </c>
      <c r="H6800" t="s">
        <v>29</v>
      </c>
      <c r="I6800" s="29">
        <v>4</v>
      </c>
      <c r="J6800" t="s">
        <v>34</v>
      </c>
      <c r="K6800" t="s">
        <v>35</v>
      </c>
    </row>
    <row r="6801" spans="1:11" ht="12.75" customHeight="1" thickBot="1">
      <c r="A6801" s="31">
        <v>45474</v>
      </c>
      <c r="B6801" t="s">
        <v>13</v>
      </c>
      <c r="C6801" t="str">
        <f>+VLOOKUP(B6801,Basededatos!B$17:C$5988,2,0)</f>
        <v>LASA</v>
      </c>
      <c r="D6801" t="s">
        <v>61</v>
      </c>
      <c r="E6801" t="str">
        <f>+VLOOKUP(D6801,Basededatos!$D$2:$E$6097,2,0)</f>
        <v>CARTAGENA - RAFAEL NUÑEZ</v>
      </c>
      <c r="F6801" t="s">
        <v>36</v>
      </c>
      <c r="G6801" t="s">
        <v>347</v>
      </c>
      <c r="H6801" t="s">
        <v>20</v>
      </c>
      <c r="I6801" s="29">
        <v>5</v>
      </c>
      <c r="J6801" t="s">
        <v>25</v>
      </c>
      <c r="K6801" s="1" t="s">
        <v>26</v>
      </c>
    </row>
    <row r="6802" spans="1:11" ht="12.75" customHeight="1" thickBot="1">
      <c r="A6802" s="31">
        <v>45474</v>
      </c>
      <c r="B6802" t="s">
        <v>13</v>
      </c>
      <c r="C6802" t="str">
        <f>+VLOOKUP(B6802,Basededatos!B$17:C$5988,2,0)</f>
        <v>LASA</v>
      </c>
      <c r="D6802" t="s">
        <v>61</v>
      </c>
      <c r="E6802" t="str">
        <f>+VLOOKUP(D6802,Basededatos!$D$2:$E$6097,2,0)</f>
        <v>CARTAGENA - RAFAEL NUÑEZ</v>
      </c>
      <c r="F6802" t="s">
        <v>27</v>
      </c>
      <c r="G6802" t="s">
        <v>28</v>
      </c>
      <c r="H6802" t="s">
        <v>20</v>
      </c>
      <c r="I6802" s="29">
        <v>122</v>
      </c>
      <c r="J6802" t="s">
        <v>25</v>
      </c>
      <c r="K6802" s="1" t="s">
        <v>26</v>
      </c>
    </row>
    <row r="6803" spans="1:11" ht="12.75" customHeight="1" thickBot="1">
      <c r="A6803" s="31">
        <v>45474</v>
      </c>
      <c r="B6803" t="s">
        <v>13</v>
      </c>
      <c r="C6803" t="str">
        <f>+VLOOKUP(B6803,Basededatos!B$17:C$5988,2,0)</f>
        <v>LASA</v>
      </c>
      <c r="D6803" t="s">
        <v>61</v>
      </c>
      <c r="E6803" t="str">
        <f>+VLOOKUP(D6803,Basededatos!$D$2:$E$6097,2,0)</f>
        <v>CARTAGENA - RAFAEL NUÑEZ</v>
      </c>
      <c r="F6803" t="s">
        <v>27</v>
      </c>
      <c r="G6803" t="s">
        <v>28</v>
      </c>
      <c r="H6803" t="s">
        <v>20</v>
      </c>
      <c r="I6803" s="29">
        <v>14</v>
      </c>
      <c r="J6803" t="s">
        <v>70</v>
      </c>
      <c r="K6803" t="s">
        <v>348</v>
      </c>
    </row>
    <row r="6804" spans="1:11" ht="12.75" customHeight="1" thickBot="1">
      <c r="A6804" s="31">
        <v>45474</v>
      </c>
      <c r="B6804" t="s">
        <v>13</v>
      </c>
      <c r="C6804" t="str">
        <f>+VLOOKUP(B6804,Basededatos!B$17:C$5988,2,0)</f>
        <v>LASA</v>
      </c>
      <c r="D6804" t="s">
        <v>61</v>
      </c>
      <c r="E6804" t="str">
        <f>+VLOOKUP(D6804,Basededatos!$D$2:$E$6097,2,0)</f>
        <v>CARTAGENA - RAFAEL NUÑEZ</v>
      </c>
      <c r="F6804" t="s">
        <v>38</v>
      </c>
      <c r="G6804" t="s">
        <v>39</v>
      </c>
      <c r="H6804" t="s">
        <v>45</v>
      </c>
      <c r="I6804" s="29">
        <v>1</v>
      </c>
      <c r="J6804" t="s">
        <v>246</v>
      </c>
      <c r="K6804" s="1" t="s">
        <v>488</v>
      </c>
    </row>
    <row r="6805" spans="1:11" ht="12.75" customHeight="1" thickBot="1">
      <c r="A6805" s="31">
        <v>45474</v>
      </c>
      <c r="B6805" t="s">
        <v>13</v>
      </c>
      <c r="C6805" t="str">
        <f>+VLOOKUP(B6805,Basededatos!B$17:C$5988,2,0)</f>
        <v>LASA</v>
      </c>
      <c r="D6805" t="s">
        <v>61</v>
      </c>
      <c r="E6805" t="str">
        <f>+VLOOKUP(D6805,Basededatos!$D$2:$E$6097,2,0)</f>
        <v>CARTAGENA - RAFAEL NUÑEZ</v>
      </c>
      <c r="F6805" t="s">
        <v>40</v>
      </c>
      <c r="G6805" t="s">
        <v>41</v>
      </c>
      <c r="H6805" t="s">
        <v>45</v>
      </c>
      <c r="I6805" s="29">
        <v>16</v>
      </c>
      <c r="J6805" t="s">
        <v>34</v>
      </c>
      <c r="K6805" t="s">
        <v>35</v>
      </c>
    </row>
    <row r="6806" spans="1:11" ht="12.75" customHeight="1" thickBot="1">
      <c r="A6806" s="31">
        <v>45474</v>
      </c>
      <c r="B6806" t="s">
        <v>13</v>
      </c>
      <c r="C6806" t="str">
        <f>+VLOOKUP(B6806,Basededatos!B$17:C$5988,2,0)</f>
        <v>LASA</v>
      </c>
      <c r="D6806" t="s">
        <v>61</v>
      </c>
      <c r="E6806" t="str">
        <f>+VLOOKUP(D6806,Basededatos!$D$2:$E$6097,2,0)</f>
        <v>CARTAGENA - RAFAEL NUÑEZ</v>
      </c>
      <c r="F6806" t="s">
        <v>40</v>
      </c>
      <c r="G6806" t="s">
        <v>41</v>
      </c>
      <c r="H6806" t="s">
        <v>20</v>
      </c>
      <c r="I6806" s="29">
        <v>126</v>
      </c>
      <c r="J6806" t="s">
        <v>42</v>
      </c>
      <c r="K6806" s="1" t="s">
        <v>43</v>
      </c>
    </row>
    <row r="6807" spans="1:11" ht="12.75" customHeight="1" thickBot="1">
      <c r="A6807" s="31">
        <v>45474</v>
      </c>
      <c r="B6807" t="s">
        <v>13</v>
      </c>
      <c r="C6807" t="str">
        <f>+VLOOKUP(B6807,Basededatos!B$17:C$5988,2,0)</f>
        <v>LASA</v>
      </c>
      <c r="D6807" t="s">
        <v>61</v>
      </c>
      <c r="E6807" t="str">
        <f>+VLOOKUP(D6807,Basededatos!$D$2:$E$6097,2,0)</f>
        <v>CARTAGENA - RAFAEL NUÑEZ</v>
      </c>
      <c r="F6807" t="s">
        <v>40</v>
      </c>
      <c r="G6807" t="s">
        <v>41</v>
      </c>
      <c r="H6807" t="s">
        <v>10</v>
      </c>
      <c r="I6807" s="29">
        <v>2</v>
      </c>
      <c r="J6807" t="s">
        <v>121</v>
      </c>
      <c r="K6807" t="s">
        <v>121</v>
      </c>
    </row>
    <row r="6808" spans="1:11" ht="12.75" customHeight="1" thickBot="1">
      <c r="A6808" s="31">
        <v>45474</v>
      </c>
      <c r="B6808" t="s">
        <v>13</v>
      </c>
      <c r="C6808" t="str">
        <f>+VLOOKUP(B6808,Basededatos!B$17:C$5988,2,0)</f>
        <v>LASA</v>
      </c>
      <c r="D6808" t="s">
        <v>74</v>
      </c>
      <c r="E6808" t="str">
        <f>+VLOOKUP(D6808,Basededatos!$D$2:$E$6097,2,0)</f>
        <v>PERALES</v>
      </c>
      <c r="F6808" t="s">
        <v>23</v>
      </c>
      <c r="G6808" t="s">
        <v>24</v>
      </c>
      <c r="H6808" t="s">
        <v>29</v>
      </c>
      <c r="I6808" s="29">
        <v>60</v>
      </c>
      <c r="J6808" t="s">
        <v>46</v>
      </c>
      <c r="K6808" s="1" t="s">
        <v>47</v>
      </c>
    </row>
    <row r="6809" spans="1:11" ht="12.75" customHeight="1" thickBot="1">
      <c r="A6809" s="31">
        <v>45474</v>
      </c>
      <c r="B6809" t="s">
        <v>13</v>
      </c>
      <c r="C6809" t="str">
        <f>+VLOOKUP(B6809,Basededatos!B$17:C$5988,2,0)</f>
        <v>LASA</v>
      </c>
      <c r="D6809" t="s">
        <v>74</v>
      </c>
      <c r="E6809" t="str">
        <f>+VLOOKUP(D6809,Basededatos!$D$2:$E$6097,2,0)</f>
        <v>PERALES</v>
      </c>
      <c r="F6809" t="s">
        <v>27</v>
      </c>
      <c r="G6809" t="s">
        <v>28</v>
      </c>
      <c r="H6809" t="s">
        <v>29</v>
      </c>
      <c r="I6809" s="29">
        <v>60</v>
      </c>
      <c r="J6809" t="s">
        <v>46</v>
      </c>
      <c r="K6809" s="1" t="s">
        <v>47</v>
      </c>
    </row>
    <row r="6810" spans="1:11" ht="12.75" customHeight="1" thickBot="1">
      <c r="A6810" s="31">
        <v>45474</v>
      </c>
      <c r="B6810" t="s">
        <v>13</v>
      </c>
      <c r="C6810" t="str">
        <f>+VLOOKUP(B6810,Basededatos!B$17:C$5988,2,0)</f>
        <v>LASA</v>
      </c>
      <c r="D6810" t="s">
        <v>124</v>
      </c>
      <c r="E6810" t="str">
        <f>+VLOOKUP(D6810,Basededatos!$D$2:$E$6097,2,0)</f>
        <v>LETICIA-ALFREDO VASQUEZ COBO</v>
      </c>
      <c r="F6810" t="s">
        <v>32</v>
      </c>
      <c r="G6810" t="s">
        <v>33</v>
      </c>
      <c r="H6810" t="s">
        <v>29</v>
      </c>
      <c r="I6810" s="29">
        <v>45</v>
      </c>
      <c r="J6810" t="s">
        <v>46</v>
      </c>
      <c r="K6810" s="1" t="s">
        <v>47</v>
      </c>
    </row>
    <row r="6811" spans="1:11" ht="12.75" customHeight="1" thickBot="1">
      <c r="A6811" s="31">
        <v>45474</v>
      </c>
      <c r="B6811" t="s">
        <v>13</v>
      </c>
      <c r="C6811" t="str">
        <f>+VLOOKUP(B6811,Basededatos!B$17:C$5988,2,0)</f>
        <v>LASA</v>
      </c>
      <c r="D6811" t="s">
        <v>124</v>
      </c>
      <c r="E6811" t="str">
        <f>+VLOOKUP(D6811,Basededatos!$D$2:$E$6097,2,0)</f>
        <v>LETICIA-ALFREDO VASQUEZ COBO</v>
      </c>
      <c r="F6811" t="s">
        <v>32</v>
      </c>
      <c r="G6811" t="s">
        <v>33</v>
      </c>
      <c r="H6811" t="s">
        <v>29</v>
      </c>
      <c r="I6811" s="29">
        <v>62</v>
      </c>
      <c r="J6811" t="s">
        <v>246</v>
      </c>
      <c r="K6811" s="1" t="s">
        <v>488</v>
      </c>
    </row>
    <row r="6812" spans="1:11" ht="12.75" customHeight="1" thickBot="1">
      <c r="A6812" s="31">
        <v>45474</v>
      </c>
      <c r="B6812" t="s">
        <v>13</v>
      </c>
      <c r="C6812" t="str">
        <f>+VLOOKUP(B6812,Basededatos!B$17:C$5988,2,0)</f>
        <v>LASA</v>
      </c>
      <c r="D6812" t="s">
        <v>124</v>
      </c>
      <c r="E6812" t="str">
        <f>+VLOOKUP(D6812,Basededatos!$D$2:$E$6097,2,0)</f>
        <v>LETICIA-ALFREDO VASQUEZ COBO</v>
      </c>
      <c r="F6812" t="s">
        <v>6</v>
      </c>
      <c r="G6812" s="1" t="s">
        <v>283</v>
      </c>
      <c r="H6812" t="s">
        <v>29</v>
      </c>
      <c r="I6812" s="29">
        <v>276</v>
      </c>
      <c r="J6812" t="s">
        <v>46</v>
      </c>
      <c r="K6812" s="1" t="s">
        <v>47</v>
      </c>
    </row>
    <row r="6813" spans="1:11" ht="12.75" customHeight="1" thickBot="1">
      <c r="A6813" s="31">
        <v>45474</v>
      </c>
      <c r="B6813" t="s">
        <v>13</v>
      </c>
      <c r="C6813" t="str">
        <f>+VLOOKUP(B6813,Basededatos!B$17:C$5988,2,0)</f>
        <v>LASA</v>
      </c>
      <c r="D6813" t="s">
        <v>61</v>
      </c>
      <c r="E6813" t="str">
        <f>+VLOOKUP(D6813,Basededatos!$D$2:$E$6097,2,0)</f>
        <v>CARTAGENA - RAFAEL NUÑEZ</v>
      </c>
      <c r="F6813" t="s">
        <v>59</v>
      </c>
      <c r="G6813" t="s">
        <v>60</v>
      </c>
      <c r="H6813" t="s">
        <v>29</v>
      </c>
      <c r="I6813" s="29">
        <v>2</v>
      </c>
      <c r="J6813" t="s">
        <v>246</v>
      </c>
      <c r="K6813" s="1" t="s">
        <v>488</v>
      </c>
    </row>
    <row r="6814" spans="1:11" ht="12.75" customHeight="1">
      <c r="A6814" s="31">
        <v>45474</v>
      </c>
      <c r="B6814" t="s">
        <v>13</v>
      </c>
      <c r="C6814" t="str">
        <f>+VLOOKUP(B6814,Basededatos!B$17:C$5988,2,0)</f>
        <v>LASA</v>
      </c>
      <c r="D6814" t="s">
        <v>61</v>
      </c>
      <c r="E6814" t="str">
        <f>+VLOOKUP(D6814,Basededatos!$D$2:$E$6097,2,0)</f>
        <v>CARTAGENA - RAFAEL NUÑEZ</v>
      </c>
      <c r="F6814" t="s">
        <v>59</v>
      </c>
      <c r="G6814" t="s">
        <v>60</v>
      </c>
      <c r="H6814" t="s">
        <v>62</v>
      </c>
      <c r="I6814" s="29">
        <v>2</v>
      </c>
      <c r="J6814" t="s">
        <v>50</v>
      </c>
      <c r="K6814" t="s">
        <v>51</v>
      </c>
    </row>
    <row r="6815" spans="1:11" ht="12.75" customHeight="1" thickBot="1">
      <c r="A6815" s="31">
        <v>45474</v>
      </c>
      <c r="B6815" t="s">
        <v>13</v>
      </c>
      <c r="C6815" t="str">
        <f>+VLOOKUP(B6815,Basededatos!B$17:C$5988,2,0)</f>
        <v>LASA</v>
      </c>
      <c r="D6815" t="s">
        <v>61</v>
      </c>
      <c r="E6815" t="str">
        <f>+VLOOKUP(D6815,Basededatos!$D$2:$E$6097,2,0)</f>
        <v>CARTAGENA - RAFAEL NUÑEZ</v>
      </c>
      <c r="F6815" t="s">
        <v>59</v>
      </c>
      <c r="G6815" t="s">
        <v>60</v>
      </c>
      <c r="H6815" t="s">
        <v>20</v>
      </c>
      <c r="I6815" s="29">
        <v>160</v>
      </c>
      <c r="J6815" t="s">
        <v>16</v>
      </c>
      <c r="K6815" t="s">
        <v>17</v>
      </c>
    </row>
    <row r="6816" spans="1:11" ht="12.75" customHeight="1" thickBot="1">
      <c r="A6816" s="31">
        <v>45474</v>
      </c>
      <c r="B6816" t="s">
        <v>13</v>
      </c>
      <c r="C6816" t="str">
        <f>+VLOOKUP(B6816,Basededatos!B$17:C$5988,2,0)</f>
        <v>LASA</v>
      </c>
      <c r="D6816" t="s">
        <v>72</v>
      </c>
      <c r="E6816" t="str">
        <f>+VLOOKUP(D6816,Basededatos!$D$2:$E$6097,2,0)</f>
        <v>CAMILO DAZA</v>
      </c>
      <c r="F6816" t="s">
        <v>32</v>
      </c>
      <c r="G6816" t="s">
        <v>33</v>
      </c>
      <c r="H6816" t="s">
        <v>29</v>
      </c>
      <c r="I6816" s="29">
        <v>264</v>
      </c>
      <c r="J6816" t="s">
        <v>46</v>
      </c>
      <c r="K6816" s="1" t="s">
        <v>47</v>
      </c>
    </row>
    <row r="6817" spans="1:11" ht="12.75" customHeight="1">
      <c r="A6817" s="31">
        <v>45474</v>
      </c>
      <c r="B6817" t="s">
        <v>13</v>
      </c>
      <c r="C6817" t="str">
        <f>+VLOOKUP(B6817,Basededatos!B$17:C$5988,2,0)</f>
        <v>LASA</v>
      </c>
      <c r="D6817" t="s">
        <v>76</v>
      </c>
      <c r="E6817" t="str">
        <f>+VLOOKUP(D6817,Basededatos!$D$2:$E$6097,2,0)</f>
        <v>RIONEGRO - JOSE M. CORDOVA</v>
      </c>
      <c r="F6817" t="s">
        <v>23</v>
      </c>
      <c r="G6817" t="s">
        <v>24</v>
      </c>
      <c r="H6817" t="s">
        <v>29</v>
      </c>
      <c r="I6817" s="29">
        <v>12</v>
      </c>
      <c r="J6817" t="s">
        <v>82</v>
      </c>
      <c r="K6817" t="s">
        <v>83</v>
      </c>
    </row>
    <row r="6818" spans="1:11" ht="12.75" customHeight="1">
      <c r="A6818" s="31">
        <v>45474</v>
      </c>
      <c r="B6818" t="s">
        <v>13</v>
      </c>
      <c r="C6818" t="str">
        <f>+VLOOKUP(B6818,Basededatos!B$17:C$5988,2,0)</f>
        <v>LASA</v>
      </c>
      <c r="D6818" t="s">
        <v>76</v>
      </c>
      <c r="E6818" t="str">
        <f>+VLOOKUP(D6818,Basededatos!$D$2:$E$6097,2,0)</f>
        <v>RIONEGRO - JOSE M. CORDOVA</v>
      </c>
      <c r="F6818" t="s">
        <v>23</v>
      </c>
      <c r="G6818" t="s">
        <v>24</v>
      </c>
      <c r="H6818" t="s">
        <v>20</v>
      </c>
      <c r="I6818" s="29">
        <v>30</v>
      </c>
      <c r="J6818" t="s">
        <v>68</v>
      </c>
      <c r="K6818" t="s">
        <v>69</v>
      </c>
    </row>
    <row r="6819" spans="1:11" ht="12.75" customHeight="1" thickBot="1">
      <c r="A6819" s="31">
        <v>45474</v>
      </c>
      <c r="B6819" t="s">
        <v>13</v>
      </c>
      <c r="C6819" t="str">
        <f>+VLOOKUP(B6819,Basededatos!B$17:C$5988,2,0)</f>
        <v>LASA</v>
      </c>
      <c r="D6819" t="s">
        <v>76</v>
      </c>
      <c r="E6819" t="str">
        <f>+VLOOKUP(D6819,Basededatos!$D$2:$E$6097,2,0)</f>
        <v>RIONEGRO - JOSE M. CORDOVA</v>
      </c>
      <c r="F6819" t="s">
        <v>23</v>
      </c>
      <c r="G6819" t="s">
        <v>24</v>
      </c>
      <c r="H6819" t="s">
        <v>20</v>
      </c>
      <c r="I6819" s="29">
        <v>9</v>
      </c>
      <c r="J6819" t="s">
        <v>167</v>
      </c>
      <c r="K6819" t="s">
        <v>168</v>
      </c>
    </row>
    <row r="6820" spans="1:11" ht="12.75" customHeight="1" thickBot="1">
      <c r="A6820" s="31">
        <v>45474</v>
      </c>
      <c r="B6820" t="s">
        <v>13</v>
      </c>
      <c r="C6820" t="str">
        <f>+VLOOKUP(B6820,Basededatos!B$17:C$5988,2,0)</f>
        <v>LASA</v>
      </c>
      <c r="D6820" t="s">
        <v>76</v>
      </c>
      <c r="E6820" t="str">
        <f>+VLOOKUP(D6820,Basededatos!$D$2:$E$6097,2,0)</f>
        <v>RIONEGRO - JOSE M. CORDOVA</v>
      </c>
      <c r="F6820" t="s">
        <v>36</v>
      </c>
      <c r="G6820" t="s">
        <v>347</v>
      </c>
      <c r="H6820" t="s">
        <v>20</v>
      </c>
      <c r="I6820" s="29">
        <v>34</v>
      </c>
      <c r="J6820" t="s">
        <v>25</v>
      </c>
      <c r="K6820" s="1" t="s">
        <v>26</v>
      </c>
    </row>
    <row r="6821" spans="1:11" ht="12.75" customHeight="1">
      <c r="A6821" s="31">
        <v>45474</v>
      </c>
      <c r="B6821" t="s">
        <v>13</v>
      </c>
      <c r="C6821" t="str">
        <f>+VLOOKUP(B6821,Basededatos!B$17:C$5988,2,0)</f>
        <v>LASA</v>
      </c>
      <c r="D6821" t="s">
        <v>76</v>
      </c>
      <c r="E6821" t="str">
        <f>+VLOOKUP(D6821,Basededatos!$D$2:$E$6097,2,0)</f>
        <v>RIONEGRO - JOSE M. CORDOVA</v>
      </c>
      <c r="F6821" t="s">
        <v>27</v>
      </c>
      <c r="G6821" t="s">
        <v>28</v>
      </c>
      <c r="H6821" t="s">
        <v>29</v>
      </c>
      <c r="I6821" s="29">
        <v>71</v>
      </c>
      <c r="J6821" t="s">
        <v>34</v>
      </c>
      <c r="K6821" t="s">
        <v>35</v>
      </c>
    </row>
    <row r="6822" spans="1:11" ht="12.75" customHeight="1">
      <c r="A6822" s="31">
        <v>45474</v>
      </c>
      <c r="B6822" t="s">
        <v>13</v>
      </c>
      <c r="C6822" t="str">
        <f>+VLOOKUP(B6822,Basededatos!B$17:C$5988,2,0)</f>
        <v>LASA</v>
      </c>
      <c r="D6822" t="s">
        <v>76</v>
      </c>
      <c r="E6822" t="str">
        <f>+VLOOKUP(D6822,Basededatos!$D$2:$E$6097,2,0)</f>
        <v>RIONEGRO - JOSE M. CORDOVA</v>
      </c>
      <c r="F6822" t="s">
        <v>27</v>
      </c>
      <c r="G6822" t="s">
        <v>28</v>
      </c>
      <c r="H6822" t="s">
        <v>20</v>
      </c>
      <c r="I6822" s="29">
        <v>45</v>
      </c>
      <c r="J6822" t="s">
        <v>160</v>
      </c>
      <c r="K6822" t="s">
        <v>161</v>
      </c>
    </row>
    <row r="6823" spans="1:11" ht="12.75" customHeight="1" thickBot="1">
      <c r="A6823" s="31">
        <v>45474</v>
      </c>
      <c r="B6823" t="s">
        <v>13</v>
      </c>
      <c r="C6823" t="str">
        <f>+VLOOKUP(B6823,Basededatos!B$17:C$5988,2,0)</f>
        <v>LASA</v>
      </c>
      <c r="D6823" t="s">
        <v>76</v>
      </c>
      <c r="E6823" t="str">
        <f>+VLOOKUP(D6823,Basededatos!$D$2:$E$6097,2,0)</f>
        <v>RIONEGRO - JOSE M. CORDOVA</v>
      </c>
      <c r="F6823" t="s">
        <v>27</v>
      </c>
      <c r="G6823" t="s">
        <v>28</v>
      </c>
      <c r="H6823" t="s">
        <v>20</v>
      </c>
      <c r="I6823" s="29">
        <v>27</v>
      </c>
      <c r="J6823" t="s">
        <v>68</v>
      </c>
      <c r="K6823" t="s">
        <v>69</v>
      </c>
    </row>
    <row r="6824" spans="1:11" ht="12.75" customHeight="1" thickBot="1">
      <c r="A6824" s="31">
        <v>45474</v>
      </c>
      <c r="B6824" t="s">
        <v>13</v>
      </c>
      <c r="C6824" t="str">
        <f>+VLOOKUP(B6824,Basededatos!B$17:C$5988,2,0)</f>
        <v>LASA</v>
      </c>
      <c r="D6824" t="s">
        <v>76</v>
      </c>
      <c r="E6824" t="str">
        <f>+VLOOKUP(D6824,Basededatos!$D$2:$E$6097,2,0)</f>
        <v>RIONEGRO - JOSE M. CORDOVA</v>
      </c>
      <c r="F6824" t="s">
        <v>38</v>
      </c>
      <c r="G6824" t="s">
        <v>39</v>
      </c>
      <c r="H6824" t="s">
        <v>45</v>
      </c>
      <c r="I6824" s="29">
        <v>17</v>
      </c>
      <c r="J6824" t="s">
        <v>46</v>
      </c>
      <c r="K6824" s="1" t="s">
        <v>47</v>
      </c>
    </row>
    <row r="6825" spans="1:11" ht="12.75" customHeight="1" thickBot="1">
      <c r="A6825" s="31">
        <v>45474</v>
      </c>
      <c r="B6825" t="s">
        <v>13</v>
      </c>
      <c r="C6825" t="str">
        <f>+VLOOKUP(B6825,Basededatos!B$17:C$5988,2,0)</f>
        <v>LASA</v>
      </c>
      <c r="D6825" t="s">
        <v>76</v>
      </c>
      <c r="E6825" t="str">
        <f>+VLOOKUP(D6825,Basededatos!$D$2:$E$6097,2,0)</f>
        <v>RIONEGRO - JOSE M. CORDOVA</v>
      </c>
      <c r="F6825" t="s">
        <v>38</v>
      </c>
      <c r="G6825" t="s">
        <v>39</v>
      </c>
      <c r="H6825" t="s">
        <v>45</v>
      </c>
      <c r="I6825" s="29">
        <v>14</v>
      </c>
      <c r="J6825" t="s">
        <v>34</v>
      </c>
      <c r="K6825" t="s">
        <v>35</v>
      </c>
    </row>
    <row r="6826" spans="1:11" ht="12.75" customHeight="1" thickBot="1">
      <c r="A6826" s="31">
        <v>45474</v>
      </c>
      <c r="B6826" t="s">
        <v>13</v>
      </c>
      <c r="C6826" t="str">
        <f>+VLOOKUP(B6826,Basededatos!B$17:C$5988,2,0)</f>
        <v>LASA</v>
      </c>
      <c r="D6826" t="s">
        <v>76</v>
      </c>
      <c r="E6826" t="str">
        <f>+VLOOKUP(D6826,Basededatos!$D$2:$E$6097,2,0)</f>
        <v>RIONEGRO - JOSE M. CORDOVA</v>
      </c>
      <c r="F6826" t="s">
        <v>38</v>
      </c>
      <c r="G6826" t="s">
        <v>39</v>
      </c>
      <c r="H6826" t="s">
        <v>29</v>
      </c>
      <c r="I6826" s="29">
        <v>532</v>
      </c>
      <c r="J6826" t="s">
        <v>46</v>
      </c>
      <c r="K6826" s="1" t="s">
        <v>47</v>
      </c>
    </row>
    <row r="6827" spans="1:11" ht="12.75" customHeight="1" thickBot="1">
      <c r="A6827" s="31">
        <v>45474</v>
      </c>
      <c r="B6827" t="s">
        <v>13</v>
      </c>
      <c r="C6827" t="str">
        <f>+VLOOKUP(B6827,Basededatos!B$17:C$5988,2,0)</f>
        <v>LASA</v>
      </c>
      <c r="D6827" t="s">
        <v>76</v>
      </c>
      <c r="E6827" t="str">
        <f>+VLOOKUP(D6827,Basededatos!$D$2:$E$6097,2,0)</f>
        <v>RIONEGRO - JOSE M. CORDOVA</v>
      </c>
      <c r="F6827" t="s">
        <v>38</v>
      </c>
      <c r="G6827" t="s">
        <v>39</v>
      </c>
      <c r="H6827" t="s">
        <v>29</v>
      </c>
      <c r="I6827" s="29">
        <v>15</v>
      </c>
      <c r="J6827" t="s">
        <v>82</v>
      </c>
      <c r="K6827" t="s">
        <v>83</v>
      </c>
    </row>
    <row r="6828" spans="1:11" ht="12.75" customHeight="1" thickBot="1">
      <c r="A6828" s="31">
        <v>45474</v>
      </c>
      <c r="B6828" t="s">
        <v>13</v>
      </c>
      <c r="C6828" t="str">
        <f>+VLOOKUP(B6828,Basededatos!B$17:C$5988,2,0)</f>
        <v>LASA</v>
      </c>
      <c r="D6828" t="s">
        <v>76</v>
      </c>
      <c r="E6828" t="str">
        <f>+VLOOKUP(D6828,Basededatos!$D$2:$E$6097,2,0)</f>
        <v>RIONEGRO - JOSE M. CORDOVA</v>
      </c>
      <c r="F6828" t="s">
        <v>32</v>
      </c>
      <c r="G6828" t="s">
        <v>33</v>
      </c>
      <c r="H6828" t="s">
        <v>55</v>
      </c>
      <c r="I6828" s="29">
        <v>19</v>
      </c>
      <c r="J6828" t="s">
        <v>46</v>
      </c>
      <c r="K6828" s="1" t="s">
        <v>47</v>
      </c>
    </row>
    <row r="6829" spans="1:11" ht="12.75" customHeight="1" thickBot="1">
      <c r="A6829" s="31">
        <v>45474</v>
      </c>
      <c r="B6829" t="s">
        <v>13</v>
      </c>
      <c r="C6829" t="str">
        <f>+VLOOKUP(B6829,Basededatos!B$17:C$5988,2,0)</f>
        <v>LASA</v>
      </c>
      <c r="D6829" t="s">
        <v>76</v>
      </c>
      <c r="E6829" t="str">
        <f>+VLOOKUP(D6829,Basededatos!$D$2:$E$6097,2,0)</f>
        <v>RIONEGRO - JOSE M. CORDOVA</v>
      </c>
      <c r="F6829" t="s">
        <v>6</v>
      </c>
      <c r="G6829" s="1" t="s">
        <v>283</v>
      </c>
      <c r="H6829" t="s">
        <v>20</v>
      </c>
      <c r="I6829" s="29">
        <v>837</v>
      </c>
      <c r="J6829" t="s">
        <v>25</v>
      </c>
      <c r="K6829" s="1" t="s">
        <v>26</v>
      </c>
    </row>
    <row r="6830" spans="1:11" ht="12.75" customHeight="1">
      <c r="A6830" s="31">
        <v>45474</v>
      </c>
      <c r="B6830" t="s">
        <v>13</v>
      </c>
      <c r="C6830" t="str">
        <f>+VLOOKUP(B6830,Basededatos!B$17:C$5988,2,0)</f>
        <v>LASA</v>
      </c>
      <c r="D6830" t="s">
        <v>76</v>
      </c>
      <c r="E6830" t="str">
        <f>+VLOOKUP(D6830,Basededatos!$D$2:$E$6097,2,0)</f>
        <v>RIONEGRO - JOSE M. CORDOVA</v>
      </c>
      <c r="F6830" t="s">
        <v>65</v>
      </c>
      <c r="G6830" t="s">
        <v>66</v>
      </c>
      <c r="H6830" t="s">
        <v>20</v>
      </c>
      <c r="I6830" s="29">
        <v>9</v>
      </c>
      <c r="J6830" t="s">
        <v>167</v>
      </c>
      <c r="K6830" t="s">
        <v>168</v>
      </c>
    </row>
    <row r="6831" spans="1:11" ht="12.75" customHeight="1">
      <c r="A6831" s="31">
        <v>45474</v>
      </c>
      <c r="B6831" t="s">
        <v>13</v>
      </c>
      <c r="C6831" t="str">
        <f>+VLOOKUP(B6831,Basededatos!B$17:C$5988,2,0)</f>
        <v>LASA</v>
      </c>
      <c r="D6831" t="s">
        <v>76</v>
      </c>
      <c r="E6831" t="str">
        <f>+VLOOKUP(D6831,Basededatos!$D$2:$E$6097,2,0)</f>
        <v>RIONEGRO - JOSE M. CORDOVA</v>
      </c>
      <c r="F6831" t="s">
        <v>18</v>
      </c>
      <c r="G6831" t="s">
        <v>19</v>
      </c>
      <c r="H6831" t="s">
        <v>45</v>
      </c>
      <c r="I6831" s="29">
        <v>17</v>
      </c>
      <c r="J6831" t="s">
        <v>34</v>
      </c>
      <c r="K6831" t="s">
        <v>35</v>
      </c>
    </row>
    <row r="6832" spans="1:11" ht="12.75" customHeight="1">
      <c r="A6832" s="31">
        <v>45474</v>
      </c>
      <c r="B6832" t="s">
        <v>13</v>
      </c>
      <c r="C6832" t="str">
        <f>+VLOOKUP(B6832,Basededatos!B$17:C$5988,2,0)</f>
        <v>LASA</v>
      </c>
      <c r="D6832" t="s">
        <v>76</v>
      </c>
      <c r="E6832" t="str">
        <f>+VLOOKUP(D6832,Basededatos!$D$2:$E$6097,2,0)</f>
        <v>RIONEGRO - JOSE M. CORDOVA</v>
      </c>
      <c r="F6832" t="s">
        <v>18</v>
      </c>
      <c r="G6832" t="s">
        <v>19</v>
      </c>
      <c r="H6832" t="s">
        <v>45</v>
      </c>
      <c r="I6832" s="29">
        <v>1</v>
      </c>
      <c r="J6832" t="s">
        <v>82</v>
      </c>
      <c r="K6832" t="s">
        <v>83</v>
      </c>
    </row>
    <row r="6833" spans="1:11" ht="12.75" customHeight="1" thickBot="1">
      <c r="A6833" s="31">
        <v>45474</v>
      </c>
      <c r="B6833" t="s">
        <v>13</v>
      </c>
      <c r="C6833" t="str">
        <f>+VLOOKUP(B6833,Basededatos!B$17:C$5988,2,0)</f>
        <v>LASA</v>
      </c>
      <c r="D6833" t="s">
        <v>76</v>
      </c>
      <c r="E6833" t="str">
        <f>+VLOOKUP(D6833,Basededatos!$D$2:$E$6097,2,0)</f>
        <v>RIONEGRO - JOSE M. CORDOVA</v>
      </c>
      <c r="F6833" t="s">
        <v>18</v>
      </c>
      <c r="G6833" t="s">
        <v>19</v>
      </c>
      <c r="H6833" t="s">
        <v>29</v>
      </c>
      <c r="I6833" s="29">
        <v>16</v>
      </c>
      <c r="J6833" t="s">
        <v>82</v>
      </c>
      <c r="K6833" t="s">
        <v>83</v>
      </c>
    </row>
    <row r="6834" spans="1:11" ht="12.75" customHeight="1" thickBot="1">
      <c r="A6834" s="31">
        <v>45474</v>
      </c>
      <c r="B6834" t="s">
        <v>13</v>
      </c>
      <c r="C6834" t="str">
        <f>+VLOOKUP(B6834,Basededatos!B$17:C$5988,2,0)</f>
        <v>LASA</v>
      </c>
      <c r="D6834" t="s">
        <v>87</v>
      </c>
      <c r="E6834" t="str">
        <f>+VLOOKUP(D6834,Basededatos!$D$2:$E$6097,2,0)</f>
        <v>PASTO - ANTONIO NARIQO</v>
      </c>
      <c r="F6834" t="s">
        <v>40</v>
      </c>
      <c r="G6834" t="s">
        <v>41</v>
      </c>
      <c r="H6834" t="s">
        <v>29</v>
      </c>
      <c r="I6834" s="29">
        <v>404</v>
      </c>
      <c r="J6834" t="s">
        <v>46</v>
      </c>
      <c r="K6834" s="1" t="s">
        <v>47</v>
      </c>
    </row>
    <row r="6835" spans="1:11" ht="12.75" customHeight="1" thickBot="1">
      <c r="A6835" s="31">
        <v>45474</v>
      </c>
      <c r="B6835" t="s">
        <v>13</v>
      </c>
      <c r="C6835" t="str">
        <f>+VLOOKUP(B6835,Basededatos!B$17:C$5988,2,0)</f>
        <v>LASA</v>
      </c>
      <c r="D6835" t="s">
        <v>88</v>
      </c>
      <c r="E6835" t="str">
        <f>+VLOOKUP(D6835,Basededatos!$D$2:$E$6097,2,0)</f>
        <v>ALMIRANTE PADILLA</v>
      </c>
      <c r="F6835" t="s">
        <v>6</v>
      </c>
      <c r="G6835" s="1" t="s">
        <v>283</v>
      </c>
      <c r="H6835" t="s">
        <v>29</v>
      </c>
      <c r="I6835" s="29">
        <v>229</v>
      </c>
      <c r="J6835" t="s">
        <v>246</v>
      </c>
      <c r="K6835" s="1" t="s">
        <v>488</v>
      </c>
    </row>
    <row r="6836" spans="1:11" ht="12.75" customHeight="1" thickBot="1">
      <c r="A6836" s="31">
        <v>45474</v>
      </c>
      <c r="B6836" t="s">
        <v>13</v>
      </c>
      <c r="C6836" t="str">
        <f>+VLOOKUP(B6836,Basededatos!B$17:C$5988,2,0)</f>
        <v>LASA</v>
      </c>
      <c r="D6836" t="s">
        <v>88</v>
      </c>
      <c r="E6836" t="str">
        <f>+VLOOKUP(D6836,Basededatos!$D$2:$E$6097,2,0)</f>
        <v>ALMIRANTE PADILLA</v>
      </c>
      <c r="F6836" t="s">
        <v>18</v>
      </c>
      <c r="G6836" t="s">
        <v>19</v>
      </c>
      <c r="H6836" t="s">
        <v>29</v>
      </c>
      <c r="I6836" s="29">
        <v>130</v>
      </c>
      <c r="J6836" t="s">
        <v>46</v>
      </c>
      <c r="K6836" s="1" t="s">
        <v>47</v>
      </c>
    </row>
    <row r="6837" spans="1:11" ht="12.75" customHeight="1" thickBot="1">
      <c r="A6837" s="31">
        <v>45474</v>
      </c>
      <c r="B6837" t="s">
        <v>13</v>
      </c>
      <c r="C6837" t="str">
        <f>+VLOOKUP(B6837,Basededatos!B$17:C$5988,2,0)</f>
        <v>LASA</v>
      </c>
      <c r="D6837" t="s">
        <v>88</v>
      </c>
      <c r="E6837" t="str">
        <f>+VLOOKUP(D6837,Basededatos!$D$2:$E$6097,2,0)</f>
        <v>ALMIRANTE PADILLA</v>
      </c>
      <c r="F6837" t="s">
        <v>27</v>
      </c>
      <c r="G6837" t="s">
        <v>28</v>
      </c>
      <c r="H6837" t="s">
        <v>29</v>
      </c>
      <c r="I6837" s="29">
        <v>128</v>
      </c>
      <c r="J6837" t="s">
        <v>46</v>
      </c>
      <c r="K6837" s="1" t="s">
        <v>47</v>
      </c>
    </row>
    <row r="6838" spans="1:11" ht="12.75" customHeight="1" thickBot="1">
      <c r="A6838" s="31">
        <v>45474</v>
      </c>
      <c r="B6838" t="s">
        <v>13</v>
      </c>
      <c r="C6838" t="str">
        <f>+VLOOKUP(B6838,Basededatos!B$17:C$5988,2,0)</f>
        <v>LASA</v>
      </c>
      <c r="D6838" t="s">
        <v>84</v>
      </c>
      <c r="E6838" t="str">
        <f>+VLOOKUP(D6838,Basededatos!$D$2:$E$6097,2,0)</f>
        <v>MONTERIA - LOS GARZONES</v>
      </c>
      <c r="F6838" t="s">
        <v>40</v>
      </c>
      <c r="G6838" t="s">
        <v>41</v>
      </c>
      <c r="H6838" t="s">
        <v>29</v>
      </c>
      <c r="I6838" s="29">
        <v>561</v>
      </c>
      <c r="J6838" t="s">
        <v>46</v>
      </c>
      <c r="K6838" s="1" t="s">
        <v>47</v>
      </c>
    </row>
    <row r="6839" spans="1:11" ht="12.75" customHeight="1" thickBot="1">
      <c r="A6839" s="31">
        <v>45474</v>
      </c>
      <c r="B6839" t="s">
        <v>13</v>
      </c>
      <c r="C6839" t="str">
        <f>+VLOOKUP(B6839,Basededatos!B$17:C$5988,2,0)</f>
        <v>LASA</v>
      </c>
      <c r="D6839" t="s">
        <v>85</v>
      </c>
      <c r="E6839" t="str">
        <f>+VLOOKUP(D6839,Basededatos!$D$2:$E$6097,2,0)</f>
        <v>NEIVA - BENITO SALAS</v>
      </c>
      <c r="F6839" t="s">
        <v>6</v>
      </c>
      <c r="G6839" s="1" t="s">
        <v>283</v>
      </c>
      <c r="H6839" t="s">
        <v>29</v>
      </c>
      <c r="I6839" s="29">
        <v>415</v>
      </c>
      <c r="J6839" t="s">
        <v>46</v>
      </c>
      <c r="K6839" s="1" t="s">
        <v>47</v>
      </c>
    </row>
    <row r="6840" spans="1:11" ht="12.75" customHeight="1" thickBot="1">
      <c r="A6840" s="31">
        <v>45474</v>
      </c>
      <c r="B6840" t="s">
        <v>13</v>
      </c>
      <c r="C6840" t="str">
        <f>+VLOOKUP(B6840,Basededatos!B$17:C$5988,2,0)</f>
        <v>LASA</v>
      </c>
      <c r="D6840" t="s">
        <v>85</v>
      </c>
      <c r="E6840" t="str">
        <f>+VLOOKUP(D6840,Basededatos!$D$2:$E$6097,2,0)</f>
        <v>NEIVA - BENITO SALAS</v>
      </c>
      <c r="F6840" t="s">
        <v>18</v>
      </c>
      <c r="G6840" t="s">
        <v>19</v>
      </c>
      <c r="H6840" t="s">
        <v>29</v>
      </c>
      <c r="I6840" s="29">
        <v>62</v>
      </c>
      <c r="J6840" t="s">
        <v>46</v>
      </c>
      <c r="K6840" s="1" t="s">
        <v>47</v>
      </c>
    </row>
    <row r="6841" spans="1:11" ht="12.75" customHeight="1" thickBot="1">
      <c r="A6841" s="31">
        <v>45474</v>
      </c>
      <c r="B6841" t="s">
        <v>13</v>
      </c>
      <c r="C6841" t="str">
        <f>+VLOOKUP(B6841,Basededatos!B$17:C$5988,2,0)</f>
        <v>LASA</v>
      </c>
      <c r="D6841" t="s">
        <v>85</v>
      </c>
      <c r="E6841" t="str">
        <f>+VLOOKUP(D6841,Basededatos!$D$2:$E$6097,2,0)</f>
        <v>NEIVA - BENITO SALAS</v>
      </c>
      <c r="F6841" t="s">
        <v>23</v>
      </c>
      <c r="G6841" t="s">
        <v>24</v>
      </c>
      <c r="H6841" t="s">
        <v>29</v>
      </c>
      <c r="I6841" s="29">
        <v>62</v>
      </c>
      <c r="J6841" t="s">
        <v>46</v>
      </c>
      <c r="K6841" s="1" t="s">
        <v>47</v>
      </c>
    </row>
    <row r="6842" spans="1:11" ht="12.75" customHeight="1" thickBot="1">
      <c r="A6842" s="31">
        <v>45474</v>
      </c>
      <c r="B6842" t="s">
        <v>13</v>
      </c>
      <c r="C6842" t="str">
        <f>+VLOOKUP(B6842,Basededatos!B$17:C$5988,2,0)</f>
        <v>LASA</v>
      </c>
      <c r="D6842" t="s">
        <v>86</v>
      </c>
      <c r="E6842" t="str">
        <f>+VLOOKUP(D6842,Basededatos!$D$2:$E$6097,2,0)</f>
        <v>PEREIRA - MATECAÑA</v>
      </c>
      <c r="F6842" t="s">
        <v>32</v>
      </c>
      <c r="G6842" t="s">
        <v>33</v>
      </c>
      <c r="H6842" t="s">
        <v>45</v>
      </c>
      <c r="I6842" s="29">
        <v>31</v>
      </c>
      <c r="J6842" t="s">
        <v>42</v>
      </c>
      <c r="K6842" s="1" t="s">
        <v>43</v>
      </c>
    </row>
    <row r="6843" spans="1:11" ht="12.75" customHeight="1" thickBot="1">
      <c r="A6843" s="31">
        <v>45474</v>
      </c>
      <c r="B6843" t="s">
        <v>13</v>
      </c>
      <c r="C6843" t="str">
        <f>+VLOOKUP(B6843,Basededatos!B$17:C$5988,2,0)</f>
        <v>LASA</v>
      </c>
      <c r="D6843" t="s">
        <v>86</v>
      </c>
      <c r="E6843" t="str">
        <f>+VLOOKUP(D6843,Basededatos!$D$2:$E$6097,2,0)</f>
        <v>PEREIRA - MATECAÑA</v>
      </c>
      <c r="F6843" t="s">
        <v>32</v>
      </c>
      <c r="G6843" t="s">
        <v>33</v>
      </c>
      <c r="H6843" t="s">
        <v>29</v>
      </c>
      <c r="I6843" s="29">
        <v>145</v>
      </c>
      <c r="J6843" t="s">
        <v>50</v>
      </c>
      <c r="K6843" t="s">
        <v>51</v>
      </c>
    </row>
    <row r="6844" spans="1:11" ht="12.75" customHeight="1" thickBot="1">
      <c r="A6844" s="31">
        <v>45474</v>
      </c>
      <c r="B6844" t="s">
        <v>13</v>
      </c>
      <c r="C6844" t="str">
        <f>+VLOOKUP(B6844,Basededatos!B$17:C$5988,2,0)</f>
        <v>LASA</v>
      </c>
      <c r="D6844" t="s">
        <v>86</v>
      </c>
      <c r="E6844" t="str">
        <f>+VLOOKUP(D6844,Basededatos!$D$2:$E$6097,2,0)</f>
        <v>PEREIRA - MATECAÑA</v>
      </c>
      <c r="F6844" t="s">
        <v>32</v>
      </c>
      <c r="G6844" t="s">
        <v>33</v>
      </c>
      <c r="H6844" t="s">
        <v>20</v>
      </c>
      <c r="I6844" s="29">
        <v>30</v>
      </c>
      <c r="J6844" t="s">
        <v>25</v>
      </c>
      <c r="K6844" s="1" t="s">
        <v>26</v>
      </c>
    </row>
    <row r="6845" spans="1:11" ht="12.75" customHeight="1" thickBot="1">
      <c r="A6845" s="31">
        <v>45474</v>
      </c>
      <c r="B6845" t="s">
        <v>13</v>
      </c>
      <c r="C6845" t="str">
        <f>+VLOOKUP(B6845,Basededatos!B$17:C$5988,2,0)</f>
        <v>LASA</v>
      </c>
      <c r="D6845" t="s">
        <v>86</v>
      </c>
      <c r="E6845" t="str">
        <f>+VLOOKUP(D6845,Basededatos!$D$2:$E$6097,2,0)</f>
        <v>PEREIRA - MATECAÑA</v>
      </c>
      <c r="F6845" t="s">
        <v>6</v>
      </c>
      <c r="G6845" s="1" t="s">
        <v>283</v>
      </c>
      <c r="H6845" t="s">
        <v>29</v>
      </c>
      <c r="I6845" s="29">
        <v>628</v>
      </c>
      <c r="J6845" t="s">
        <v>50</v>
      </c>
      <c r="K6845" t="s">
        <v>51</v>
      </c>
    </row>
    <row r="6846" spans="1:11" ht="12.75" customHeight="1" thickBot="1">
      <c r="A6846" s="31">
        <v>45474</v>
      </c>
      <c r="B6846" t="s">
        <v>13</v>
      </c>
      <c r="C6846" t="str">
        <f>+VLOOKUP(B6846,Basededatos!B$17:C$5988,2,0)</f>
        <v>LASA</v>
      </c>
      <c r="D6846" t="s">
        <v>86</v>
      </c>
      <c r="E6846" t="str">
        <f>+VLOOKUP(D6846,Basededatos!$D$2:$E$6097,2,0)</f>
        <v>PEREIRA - MATECAÑA</v>
      </c>
      <c r="F6846" t="s">
        <v>18</v>
      </c>
      <c r="G6846" t="s">
        <v>19</v>
      </c>
      <c r="H6846" t="s">
        <v>45</v>
      </c>
      <c r="I6846" s="29">
        <v>31</v>
      </c>
      <c r="J6846" t="s">
        <v>42</v>
      </c>
      <c r="K6846" s="1" t="s">
        <v>43</v>
      </c>
    </row>
    <row r="6847" spans="1:11" ht="12.75" customHeight="1" thickBot="1">
      <c r="A6847" s="31">
        <v>45474</v>
      </c>
      <c r="B6847" t="s">
        <v>13</v>
      </c>
      <c r="C6847" t="str">
        <f>+VLOOKUP(B6847,Basededatos!B$17:C$5988,2,0)</f>
        <v>LASA</v>
      </c>
      <c r="D6847" t="s">
        <v>86</v>
      </c>
      <c r="E6847" t="str">
        <f>+VLOOKUP(D6847,Basededatos!$D$2:$E$6097,2,0)</f>
        <v>PEREIRA - MATECAÑA</v>
      </c>
      <c r="F6847" t="s">
        <v>18</v>
      </c>
      <c r="G6847" t="s">
        <v>19</v>
      </c>
      <c r="H6847" t="s">
        <v>45</v>
      </c>
      <c r="I6847" s="29">
        <v>1</v>
      </c>
      <c r="J6847" t="s">
        <v>246</v>
      </c>
      <c r="K6847" s="1" t="s">
        <v>488</v>
      </c>
    </row>
    <row r="6848" spans="1:11" ht="12.75" customHeight="1" thickBot="1">
      <c r="A6848" s="31">
        <v>45474</v>
      </c>
      <c r="B6848" t="s">
        <v>13</v>
      </c>
      <c r="C6848" t="str">
        <f>+VLOOKUP(B6848,Basededatos!B$17:C$5988,2,0)</f>
        <v>LASA</v>
      </c>
      <c r="D6848" t="s">
        <v>86</v>
      </c>
      <c r="E6848" t="str">
        <f>+VLOOKUP(D6848,Basededatos!$D$2:$E$6097,2,0)</f>
        <v>PEREIRA - MATECAÑA</v>
      </c>
      <c r="F6848" t="s">
        <v>18</v>
      </c>
      <c r="G6848" t="s">
        <v>19</v>
      </c>
      <c r="H6848" t="s">
        <v>20</v>
      </c>
      <c r="I6848" s="29">
        <v>18</v>
      </c>
      <c r="J6848" t="s">
        <v>16</v>
      </c>
      <c r="K6848" t="s">
        <v>17</v>
      </c>
    </row>
    <row r="6849" spans="1:11" ht="12.75" customHeight="1" thickBot="1">
      <c r="A6849" s="31">
        <v>45474</v>
      </c>
      <c r="B6849" t="s">
        <v>13</v>
      </c>
      <c r="C6849" t="str">
        <f>+VLOOKUP(B6849,Basededatos!B$17:C$5988,2,0)</f>
        <v>LASA</v>
      </c>
      <c r="D6849" t="s">
        <v>87</v>
      </c>
      <c r="E6849" t="str">
        <f>+VLOOKUP(D6849,Basededatos!$D$2:$E$6097,2,0)</f>
        <v>PASTO - ANTONIO NARIQO</v>
      </c>
      <c r="F6849" t="s">
        <v>32</v>
      </c>
      <c r="G6849" t="s">
        <v>33</v>
      </c>
      <c r="H6849" t="s">
        <v>45</v>
      </c>
      <c r="I6849" s="29">
        <v>23</v>
      </c>
      <c r="J6849" t="s">
        <v>46</v>
      </c>
      <c r="K6849" s="1" t="s">
        <v>47</v>
      </c>
    </row>
    <row r="6850" spans="1:11" ht="12.75" customHeight="1" thickBot="1">
      <c r="A6850" s="31">
        <v>45474</v>
      </c>
      <c r="B6850" t="s">
        <v>13</v>
      </c>
      <c r="C6850" t="str">
        <f>+VLOOKUP(B6850,Basededatos!B$17:C$5988,2,0)</f>
        <v>LASA</v>
      </c>
      <c r="D6850" t="s">
        <v>87</v>
      </c>
      <c r="E6850" t="str">
        <f>+VLOOKUP(D6850,Basededatos!$D$2:$E$6097,2,0)</f>
        <v>PASTO - ANTONIO NARIQO</v>
      </c>
      <c r="F6850" t="s">
        <v>32</v>
      </c>
      <c r="G6850" t="s">
        <v>33</v>
      </c>
      <c r="H6850" t="s">
        <v>29</v>
      </c>
      <c r="I6850" s="29">
        <v>125</v>
      </c>
      <c r="J6850" t="s">
        <v>46</v>
      </c>
      <c r="K6850" s="1" t="s">
        <v>47</v>
      </c>
    </row>
    <row r="6851" spans="1:11" ht="12.75" customHeight="1" thickBot="1">
      <c r="A6851" s="31">
        <v>45474</v>
      </c>
      <c r="B6851" t="s">
        <v>13</v>
      </c>
      <c r="C6851" t="str">
        <f>+VLOOKUP(B6851,Basededatos!B$17:C$5988,2,0)</f>
        <v>LASA</v>
      </c>
      <c r="D6851" t="s">
        <v>87</v>
      </c>
      <c r="E6851" t="str">
        <f>+VLOOKUP(D6851,Basededatos!$D$2:$E$6097,2,0)</f>
        <v>PASTO - ANTONIO NARIQO</v>
      </c>
      <c r="F6851" t="s">
        <v>6</v>
      </c>
      <c r="G6851" s="1" t="s">
        <v>283</v>
      </c>
      <c r="H6851" t="s">
        <v>45</v>
      </c>
      <c r="I6851" s="29">
        <v>138</v>
      </c>
      <c r="J6851" t="s">
        <v>46</v>
      </c>
      <c r="K6851" s="1" t="s">
        <v>47</v>
      </c>
    </row>
    <row r="6852" spans="1:11" ht="12.75" customHeight="1" thickBot="1">
      <c r="A6852" s="31">
        <v>45474</v>
      </c>
      <c r="B6852" t="s">
        <v>13</v>
      </c>
      <c r="C6852" t="str">
        <f>+VLOOKUP(B6852,Basededatos!B$17:C$5988,2,0)</f>
        <v>LASA</v>
      </c>
      <c r="D6852" t="s">
        <v>89</v>
      </c>
      <c r="E6852" t="str">
        <f>+VLOOKUP(D6852,Basededatos!$D$2:$E$6097,2,0)</f>
        <v>SIMON BOLIVAR</v>
      </c>
      <c r="F6852" t="s">
        <v>6</v>
      </c>
      <c r="G6852" s="1" t="s">
        <v>283</v>
      </c>
      <c r="H6852" t="s">
        <v>29</v>
      </c>
      <c r="I6852" s="29">
        <v>1148</v>
      </c>
      <c r="J6852" t="s">
        <v>246</v>
      </c>
      <c r="K6852" s="1" t="s">
        <v>488</v>
      </c>
    </row>
    <row r="6853" spans="1:11" ht="12.75" customHeight="1" thickBot="1">
      <c r="A6853" s="31">
        <v>45474</v>
      </c>
      <c r="B6853" t="s">
        <v>13</v>
      </c>
      <c r="C6853" t="str">
        <f>+VLOOKUP(B6853,Basededatos!B$17:C$5988,2,0)</f>
        <v>LASA</v>
      </c>
      <c r="D6853" t="s">
        <v>89</v>
      </c>
      <c r="E6853" t="str">
        <f>+VLOOKUP(D6853,Basededatos!$D$2:$E$6097,2,0)</f>
        <v>SIMON BOLIVAR</v>
      </c>
      <c r="F6853" t="s">
        <v>6</v>
      </c>
      <c r="G6853" s="1" t="s">
        <v>283</v>
      </c>
      <c r="H6853" t="s">
        <v>361</v>
      </c>
      <c r="I6853" s="29">
        <v>16</v>
      </c>
      <c r="J6853" t="s">
        <v>115</v>
      </c>
      <c r="K6853" t="s">
        <v>116</v>
      </c>
    </row>
    <row r="6854" spans="1:11" ht="12.75" customHeight="1" thickBot="1">
      <c r="A6854" s="31">
        <v>45474</v>
      </c>
      <c r="B6854" t="s">
        <v>13</v>
      </c>
      <c r="C6854" t="str">
        <f>+VLOOKUP(B6854,Basededatos!B$17:C$5988,2,0)</f>
        <v>LASA</v>
      </c>
      <c r="D6854" t="s">
        <v>89</v>
      </c>
      <c r="E6854" t="str">
        <f>+VLOOKUP(D6854,Basededatos!$D$2:$E$6097,2,0)</f>
        <v>SIMON BOLIVAR</v>
      </c>
      <c r="F6854" t="s">
        <v>27</v>
      </c>
      <c r="G6854" t="s">
        <v>28</v>
      </c>
      <c r="H6854" t="s">
        <v>20</v>
      </c>
      <c r="I6854" s="29">
        <v>13</v>
      </c>
      <c r="J6854" t="s">
        <v>25</v>
      </c>
      <c r="K6854" s="1" t="s">
        <v>26</v>
      </c>
    </row>
    <row r="6855" spans="1:11" ht="12.75" customHeight="1" thickBot="1">
      <c r="A6855" s="31">
        <v>45474</v>
      </c>
      <c r="B6855" t="s">
        <v>13</v>
      </c>
      <c r="C6855" t="str">
        <f>+VLOOKUP(B6855,Basededatos!B$17:C$5988,2,0)</f>
        <v>LASA</v>
      </c>
      <c r="D6855" t="s">
        <v>89</v>
      </c>
      <c r="E6855" t="str">
        <f>+VLOOKUP(D6855,Basededatos!$D$2:$E$6097,2,0)</f>
        <v>SIMON BOLIVAR</v>
      </c>
      <c r="F6855" t="s">
        <v>27</v>
      </c>
      <c r="G6855" t="s">
        <v>28</v>
      </c>
      <c r="H6855" t="s">
        <v>20</v>
      </c>
      <c r="I6855" s="29">
        <v>101</v>
      </c>
      <c r="J6855" t="s">
        <v>16</v>
      </c>
      <c r="K6855" t="s">
        <v>17</v>
      </c>
    </row>
    <row r="6856" spans="1:11" ht="12.75" customHeight="1" thickBot="1">
      <c r="A6856" s="31">
        <v>45474</v>
      </c>
      <c r="B6856" t="s">
        <v>13</v>
      </c>
      <c r="C6856" t="str">
        <f>+VLOOKUP(B6856,Basededatos!B$17:C$5988,2,0)</f>
        <v>LASA</v>
      </c>
      <c r="D6856" t="s">
        <v>89</v>
      </c>
      <c r="E6856" t="str">
        <f>+VLOOKUP(D6856,Basededatos!$D$2:$E$6097,2,0)</f>
        <v>SIMON BOLIVAR</v>
      </c>
      <c r="F6856" t="s">
        <v>40</v>
      </c>
      <c r="G6856" t="s">
        <v>41</v>
      </c>
      <c r="H6856" t="s">
        <v>45</v>
      </c>
      <c r="I6856" s="29">
        <v>168</v>
      </c>
      <c r="J6856" t="s">
        <v>46</v>
      </c>
      <c r="K6856" s="1" t="s">
        <v>47</v>
      </c>
    </row>
    <row r="6857" spans="1:11" ht="12.75" customHeight="1" thickBot="1">
      <c r="A6857" s="31">
        <v>45474</v>
      </c>
      <c r="B6857" t="s">
        <v>426</v>
      </c>
      <c r="C6857" t="s">
        <v>427</v>
      </c>
      <c r="D6857" t="s">
        <v>61</v>
      </c>
      <c r="E6857" t="str">
        <f>+VLOOKUP(D6857,Basededatos!$D$2:$E$6097,2,0)</f>
        <v>CARTAGENA - RAFAEL NUÑEZ</v>
      </c>
      <c r="F6857" t="s">
        <v>59</v>
      </c>
      <c r="G6857" t="s">
        <v>60</v>
      </c>
      <c r="H6857" t="s">
        <v>209</v>
      </c>
      <c r="I6857" s="29">
        <v>4</v>
      </c>
      <c r="J6857" t="s">
        <v>131</v>
      </c>
      <c r="K6857" t="s">
        <v>132</v>
      </c>
    </row>
    <row r="6858" spans="1:11" ht="12.75" customHeight="1" thickBot="1">
      <c r="A6858" s="31">
        <v>45474</v>
      </c>
      <c r="B6858" t="s">
        <v>426</v>
      </c>
      <c r="C6858" t="s">
        <v>427</v>
      </c>
      <c r="D6858" t="s">
        <v>61</v>
      </c>
      <c r="E6858" t="str">
        <f>+VLOOKUP(D6858,Basededatos!$D$2:$E$6097,2,0)</f>
        <v>CARTAGENA - RAFAEL NUÑEZ</v>
      </c>
      <c r="F6858" t="s">
        <v>6</v>
      </c>
      <c r="G6858" s="1" t="s">
        <v>283</v>
      </c>
      <c r="H6858" t="s">
        <v>147</v>
      </c>
      <c r="I6858" s="29">
        <v>7</v>
      </c>
      <c r="J6858" t="s">
        <v>131</v>
      </c>
      <c r="K6858" t="s">
        <v>132</v>
      </c>
    </row>
    <row r="6859" spans="1:11" ht="12.75" customHeight="1" thickBot="1">
      <c r="A6859" s="31">
        <v>45474</v>
      </c>
      <c r="B6859" t="s">
        <v>426</v>
      </c>
      <c r="C6859" t="s">
        <v>427</v>
      </c>
      <c r="D6859" t="s">
        <v>48</v>
      </c>
      <c r="E6859" t="str">
        <f>+VLOOKUP(D6859,Basededatos!$D$2:$E$6097,2,0)</f>
        <v>CALI - ALFONSO BONILLA ARAGON</v>
      </c>
      <c r="F6859" t="s">
        <v>6</v>
      </c>
      <c r="G6859" s="1" t="s">
        <v>283</v>
      </c>
      <c r="H6859" t="s">
        <v>149</v>
      </c>
      <c r="I6859" s="29">
        <v>1</v>
      </c>
      <c r="J6859" t="s">
        <v>131</v>
      </c>
      <c r="K6859" t="s">
        <v>132</v>
      </c>
    </row>
    <row r="6860" spans="1:11" ht="12.75" customHeight="1">
      <c r="A6860" s="31">
        <v>45474</v>
      </c>
      <c r="B6860" t="s">
        <v>426</v>
      </c>
      <c r="C6860" t="s">
        <v>427</v>
      </c>
      <c r="D6860" t="s">
        <v>76</v>
      </c>
      <c r="E6860" t="str">
        <f>+VLOOKUP(D6860,Basededatos!$D$2:$E$6097,2,0)</f>
        <v>RIONEGRO - JOSE M. CORDOVA</v>
      </c>
      <c r="F6860" t="s">
        <v>59</v>
      </c>
      <c r="G6860" t="s">
        <v>60</v>
      </c>
      <c r="H6860" t="s">
        <v>165</v>
      </c>
      <c r="I6860" s="29">
        <v>1</v>
      </c>
      <c r="J6860" t="s">
        <v>131</v>
      </c>
      <c r="K6860" t="s">
        <v>132</v>
      </c>
    </row>
    <row r="6861" spans="1:11" ht="12.75" customHeight="1">
      <c r="A6861" s="31">
        <v>45474</v>
      </c>
      <c r="B6861" t="s">
        <v>426</v>
      </c>
      <c r="C6861" t="s">
        <v>427</v>
      </c>
      <c r="D6861" t="s">
        <v>5</v>
      </c>
      <c r="E6861" t="str">
        <f>+VLOOKUP(D6861,Basededatos!$D$2:$E$6097,2,0)</f>
        <v>BOGOTA - EL DORADO LUIS CARLOS GALAN SARMIENTO</v>
      </c>
      <c r="F6861" t="s">
        <v>59</v>
      </c>
      <c r="G6861" t="s">
        <v>60</v>
      </c>
      <c r="H6861" t="s">
        <v>135</v>
      </c>
      <c r="I6861" s="29">
        <v>4</v>
      </c>
      <c r="J6861" t="s">
        <v>131</v>
      </c>
      <c r="K6861" t="s">
        <v>132</v>
      </c>
    </row>
    <row r="6862" spans="1:11" ht="12.75" customHeight="1" thickBot="1">
      <c r="A6862" s="31">
        <v>45474</v>
      </c>
      <c r="B6862" t="s">
        <v>426</v>
      </c>
      <c r="C6862" t="s">
        <v>427</v>
      </c>
      <c r="D6862" t="s">
        <v>5</v>
      </c>
      <c r="E6862" t="str">
        <f>+VLOOKUP(D6862,Basededatos!$D$2:$E$6097,2,0)</f>
        <v>BOGOTA - EL DORADO LUIS CARLOS GALAN SARMIENTO</v>
      </c>
      <c r="F6862" t="s">
        <v>59</v>
      </c>
      <c r="G6862" t="s">
        <v>60</v>
      </c>
      <c r="H6862" t="s">
        <v>151</v>
      </c>
      <c r="I6862" s="29">
        <v>2</v>
      </c>
      <c r="J6862" t="s">
        <v>131</v>
      </c>
      <c r="K6862" t="s">
        <v>132</v>
      </c>
    </row>
    <row r="6863" spans="1:11" ht="12.75" customHeight="1" thickBot="1">
      <c r="A6863" s="31">
        <v>45474</v>
      </c>
      <c r="B6863" t="s">
        <v>426</v>
      </c>
      <c r="C6863" t="s">
        <v>427</v>
      </c>
      <c r="D6863" t="s">
        <v>5</v>
      </c>
      <c r="E6863" t="str">
        <f>+VLOOKUP(D6863,Basededatos!$D$2:$E$6097,2,0)</f>
        <v>BOGOTA - EL DORADO LUIS CARLOS GALAN SARMIENTO</v>
      </c>
      <c r="F6863" t="s">
        <v>6</v>
      </c>
      <c r="G6863" s="1" t="s">
        <v>283</v>
      </c>
      <c r="H6863" t="s">
        <v>463</v>
      </c>
      <c r="I6863" s="29">
        <v>6</v>
      </c>
      <c r="J6863" t="s">
        <v>131</v>
      </c>
      <c r="K6863" t="s">
        <v>132</v>
      </c>
    </row>
    <row r="6864" spans="1:11" ht="12.75" customHeight="1">
      <c r="A6864" s="31">
        <v>45474</v>
      </c>
      <c r="B6864" t="s">
        <v>426</v>
      </c>
      <c r="C6864" t="s">
        <v>427</v>
      </c>
      <c r="D6864" t="s">
        <v>5</v>
      </c>
      <c r="E6864" t="str">
        <f>+VLOOKUP(D6864,Basededatos!$D$2:$E$6097,2,0)</f>
        <v>BOGOTA - EL DORADO LUIS CARLOS GALAN SARMIENTO</v>
      </c>
      <c r="F6864" t="s">
        <v>59</v>
      </c>
      <c r="G6864" t="s">
        <v>60</v>
      </c>
      <c r="H6864" t="s">
        <v>134</v>
      </c>
      <c r="I6864" s="29">
        <v>2</v>
      </c>
      <c r="J6864" t="s">
        <v>131</v>
      </c>
      <c r="K6864" t="s">
        <v>132</v>
      </c>
    </row>
    <row r="6865" spans="1:11" ht="12.75" customHeight="1">
      <c r="A6865" s="31">
        <v>45474</v>
      </c>
      <c r="B6865" t="s">
        <v>146</v>
      </c>
      <c r="C6865" t="str">
        <f>+VLOOKUP(B6865,Basededatos!B$17:C$5988,2,0)</f>
        <v>HELICOL</v>
      </c>
      <c r="D6865" t="s">
        <v>5</v>
      </c>
      <c r="E6865" t="str">
        <f>+VLOOKUP(D6865,Basededatos!$D$2:$E$6097,2,0)</f>
        <v>BOGOTA - EL DORADO LUIS CARLOS GALAN SARMIENTO</v>
      </c>
      <c r="F6865" t="s">
        <v>18</v>
      </c>
      <c r="G6865" t="s">
        <v>19</v>
      </c>
      <c r="H6865" t="s">
        <v>208</v>
      </c>
      <c r="I6865" s="29">
        <v>6</v>
      </c>
      <c r="J6865" t="s">
        <v>146</v>
      </c>
      <c r="K6865" t="s">
        <v>148</v>
      </c>
    </row>
    <row r="6866" spans="1:11" ht="12.75" customHeight="1">
      <c r="A6866" s="31">
        <v>45474</v>
      </c>
      <c r="B6866" t="s">
        <v>146</v>
      </c>
      <c r="C6866" t="str">
        <f>+VLOOKUP(B6866,Basededatos!B$17:C$5988,2,0)</f>
        <v>HELICOL</v>
      </c>
      <c r="D6866" t="s">
        <v>5</v>
      </c>
      <c r="E6866" t="str">
        <f>+VLOOKUP(D6866,Basededatos!$D$2:$E$6097,2,0)</f>
        <v>BOGOTA - EL DORADO LUIS CARLOS GALAN SARMIENTO</v>
      </c>
      <c r="F6866" t="s">
        <v>32</v>
      </c>
      <c r="G6866" t="s">
        <v>33</v>
      </c>
      <c r="H6866" t="s">
        <v>154</v>
      </c>
      <c r="I6866" s="29">
        <v>1</v>
      </c>
      <c r="J6866" t="s">
        <v>146</v>
      </c>
      <c r="K6866" t="s">
        <v>148</v>
      </c>
    </row>
    <row r="6867" spans="1:11" ht="12.75" customHeight="1">
      <c r="A6867" s="31">
        <v>45474</v>
      </c>
      <c r="B6867" t="s">
        <v>146</v>
      </c>
      <c r="C6867" t="str">
        <f>+VLOOKUP(B6867,Basededatos!B$17:C$5988,2,0)</f>
        <v>HELICOL</v>
      </c>
      <c r="D6867" t="s">
        <v>5</v>
      </c>
      <c r="E6867" t="str">
        <f>+VLOOKUP(D6867,Basededatos!$D$2:$E$6097,2,0)</f>
        <v>BOGOTA - EL DORADO LUIS CARLOS GALAN SARMIENTO</v>
      </c>
      <c r="F6867" t="s">
        <v>18</v>
      </c>
      <c r="G6867" t="s">
        <v>19</v>
      </c>
      <c r="H6867" t="s">
        <v>154</v>
      </c>
      <c r="I6867" s="29">
        <v>1</v>
      </c>
      <c r="J6867" t="s">
        <v>146</v>
      </c>
      <c r="K6867" t="s">
        <v>148</v>
      </c>
    </row>
    <row r="6868" spans="1:11" ht="12.75" customHeight="1">
      <c r="A6868" s="31">
        <v>45474</v>
      </c>
      <c r="B6868" t="s">
        <v>349</v>
      </c>
      <c r="C6868" t="s">
        <v>350</v>
      </c>
      <c r="D6868" t="s">
        <v>5</v>
      </c>
      <c r="E6868" t="str">
        <f>+VLOOKUP(D6868,Basededatos!$D$2:$E$6097,2,0)</f>
        <v>BOGOTA - EL DORADO LUIS CARLOS GALAN SARMIENTO</v>
      </c>
      <c r="F6868" t="s">
        <v>18</v>
      </c>
      <c r="G6868" t="s">
        <v>19</v>
      </c>
      <c r="H6868" t="s">
        <v>362</v>
      </c>
      <c r="I6868" s="29">
        <v>1</v>
      </c>
      <c r="J6868" t="s">
        <v>349</v>
      </c>
      <c r="K6868" t="s">
        <v>351</v>
      </c>
    </row>
    <row r="6869" spans="1:11" ht="12.75" customHeight="1">
      <c r="A6869" s="31">
        <v>45474</v>
      </c>
      <c r="B6869" t="s">
        <v>172</v>
      </c>
      <c r="C6869" t="str">
        <f>+VLOOKUP(B6869,Basededatos!B$17:C$5988,2,0)</f>
        <v>PACIFICA DE AVIACIÓN</v>
      </c>
      <c r="D6869" t="s">
        <v>140</v>
      </c>
      <c r="E6869" t="str">
        <f>+VLOOKUP(D6869,Basededatos!$D$2:$E$6097,2,0)</f>
        <v>MEDELLIN - OLAYA HERRERA</v>
      </c>
      <c r="F6869" t="s">
        <v>32</v>
      </c>
      <c r="G6869" t="s">
        <v>33</v>
      </c>
      <c r="H6869" t="s">
        <v>159</v>
      </c>
      <c r="I6869" s="29">
        <v>30</v>
      </c>
      <c r="J6869" t="s">
        <v>146</v>
      </c>
      <c r="K6869" t="s">
        <v>148</v>
      </c>
    </row>
    <row r="6870" spans="1:11" ht="12.75" customHeight="1">
      <c r="A6870" s="31">
        <v>45474</v>
      </c>
      <c r="B6870" t="s">
        <v>186</v>
      </c>
      <c r="C6870" t="str">
        <f>+VLOOKUP(B6870,Basededatos!B$17:C$5988,2,0)</f>
        <v>TAESCOL</v>
      </c>
      <c r="D6870" t="s">
        <v>5</v>
      </c>
      <c r="E6870" t="str">
        <f>+VLOOKUP(D6870,Basededatos!$D$2:$E$6097,2,0)</f>
        <v>BOGOTA - EL DORADO LUIS CARLOS GALAN SARMIENTO</v>
      </c>
      <c r="F6870" t="s">
        <v>38</v>
      </c>
      <c r="G6870" t="s">
        <v>39</v>
      </c>
      <c r="H6870" t="s">
        <v>201</v>
      </c>
      <c r="I6870" s="29">
        <v>1</v>
      </c>
      <c r="J6870" t="s">
        <v>188</v>
      </c>
      <c r="K6870" t="s">
        <v>357</v>
      </c>
    </row>
    <row r="6871" spans="1:11" ht="12.75" customHeight="1" thickBot="1">
      <c r="A6871" s="31">
        <v>45474</v>
      </c>
      <c r="B6871" t="s">
        <v>186</v>
      </c>
      <c r="C6871" t="str">
        <f>+VLOOKUP(B6871,Basededatos!B$17:C$5988,2,0)</f>
        <v>TAESCOL</v>
      </c>
      <c r="D6871" t="s">
        <v>5</v>
      </c>
      <c r="E6871" t="str">
        <f>+VLOOKUP(D6871,Basededatos!$D$2:$E$6097,2,0)</f>
        <v>BOGOTA - EL DORADO LUIS CARLOS GALAN SARMIENTO</v>
      </c>
      <c r="F6871" t="s">
        <v>40</v>
      </c>
      <c r="G6871" t="s">
        <v>41</v>
      </c>
      <c r="H6871" t="s">
        <v>201</v>
      </c>
      <c r="I6871" s="29">
        <v>2</v>
      </c>
      <c r="J6871" t="s">
        <v>188</v>
      </c>
      <c r="K6871" t="s">
        <v>357</v>
      </c>
    </row>
    <row r="6872" spans="1:11" ht="12.75" customHeight="1" thickBot="1">
      <c r="A6872" s="31">
        <v>45474</v>
      </c>
      <c r="B6872" t="s">
        <v>186</v>
      </c>
      <c r="C6872" t="str">
        <f>+VLOOKUP(B6872,Basededatos!B$17:C$5988,2,0)</f>
        <v>TAESCOL</v>
      </c>
      <c r="D6872" t="s">
        <v>5</v>
      </c>
      <c r="E6872" t="str">
        <f>+VLOOKUP(D6872,Basededatos!$D$2:$E$6097,2,0)</f>
        <v>BOGOTA - EL DORADO LUIS CARLOS GALAN SARMIENTO</v>
      </c>
      <c r="F6872" t="s">
        <v>6</v>
      </c>
      <c r="G6872" s="1" t="s">
        <v>283</v>
      </c>
      <c r="H6872" t="s">
        <v>10</v>
      </c>
      <c r="I6872" s="29">
        <v>40</v>
      </c>
      <c r="J6872" t="s">
        <v>11</v>
      </c>
      <c r="K6872" t="s">
        <v>12</v>
      </c>
    </row>
    <row r="6873" spans="1:11" ht="12.75" customHeight="1" thickBot="1">
      <c r="A6873" s="31">
        <v>45474</v>
      </c>
      <c r="B6873" t="s">
        <v>90</v>
      </c>
      <c r="C6873" t="str">
        <f>+VLOOKUP(B6873,Basededatos!B$17:C$5988,2,0)</f>
        <v>TRANS AÉREO</v>
      </c>
      <c r="D6873" t="s">
        <v>5</v>
      </c>
      <c r="E6873" t="str">
        <f>+VLOOKUP(D6873,Basededatos!$D$2:$E$6097,2,0)</f>
        <v>BOGOTA - EL DORADO LUIS CARLOS GALAN SARMIENTO</v>
      </c>
      <c r="F6873" t="s">
        <v>65</v>
      </c>
      <c r="G6873" t="s">
        <v>66</v>
      </c>
      <c r="H6873" t="s">
        <v>52</v>
      </c>
      <c r="I6873" s="29">
        <v>42</v>
      </c>
      <c r="J6873" t="s">
        <v>95</v>
      </c>
      <c r="K6873" t="s">
        <v>96</v>
      </c>
    </row>
    <row r="6874" spans="1:11" ht="12.75" customHeight="1" thickBot="1">
      <c r="A6874" s="31">
        <v>45474</v>
      </c>
      <c r="B6874" t="s">
        <v>112</v>
      </c>
      <c r="C6874" t="str">
        <f>+VLOOKUP(B6874,Basededatos!B$17:C$5988,2,0)</f>
        <v>INVERSA</v>
      </c>
      <c r="D6874" t="s">
        <v>118</v>
      </c>
      <c r="E6874" t="str">
        <f>+VLOOKUP(D6874,Basededatos!$D$2:$E$6097,2,0)</f>
        <v>GUILLERMO LEON VALENCIA</v>
      </c>
      <c r="F6874" t="s">
        <v>59</v>
      </c>
      <c r="G6874" t="s">
        <v>60</v>
      </c>
      <c r="H6874" t="s">
        <v>29</v>
      </c>
      <c r="I6874" s="29">
        <v>31</v>
      </c>
      <c r="J6874" t="s">
        <v>46</v>
      </c>
      <c r="K6874" s="1" t="s">
        <v>47</v>
      </c>
    </row>
    <row r="6875" spans="1:11" ht="12.75" customHeight="1" thickBot="1">
      <c r="A6875" s="31">
        <v>45474</v>
      </c>
      <c r="B6875" t="s">
        <v>112</v>
      </c>
      <c r="C6875" t="str">
        <f>+VLOOKUP(B6875,Basededatos!B$17:C$5988,2,0)</f>
        <v>INVERSA</v>
      </c>
      <c r="D6875" t="s">
        <v>118</v>
      </c>
      <c r="E6875" t="str">
        <f>+VLOOKUP(D6875,Basededatos!$D$2:$E$6097,2,0)</f>
        <v>GUILLERMO LEON VALENCIA</v>
      </c>
      <c r="F6875" t="s">
        <v>23</v>
      </c>
      <c r="G6875" t="s">
        <v>24</v>
      </c>
      <c r="H6875" t="s">
        <v>114</v>
      </c>
      <c r="I6875" s="29">
        <v>41</v>
      </c>
      <c r="J6875" t="s">
        <v>115</v>
      </c>
      <c r="K6875" t="s">
        <v>116</v>
      </c>
    </row>
    <row r="6876" spans="1:11" ht="12.75" customHeight="1" thickBot="1">
      <c r="A6876" s="31">
        <v>45474</v>
      </c>
      <c r="B6876" t="s">
        <v>112</v>
      </c>
      <c r="C6876" t="str">
        <f>+VLOOKUP(B6876,Basededatos!B$17:C$5988,2,0)</f>
        <v>INVERSA</v>
      </c>
      <c r="D6876" t="s">
        <v>119</v>
      </c>
      <c r="E6876" t="str">
        <f>+VLOOKUP(D6876,Basededatos!$D$2:$E$6097,2,0)</f>
        <v>ALFONSO LOPEZ PUMAREJO.</v>
      </c>
      <c r="F6876" t="s">
        <v>38</v>
      </c>
      <c r="G6876" t="s">
        <v>39</v>
      </c>
      <c r="H6876" t="s">
        <v>45</v>
      </c>
      <c r="I6876" s="29">
        <v>25</v>
      </c>
      <c r="J6876" t="s">
        <v>46</v>
      </c>
      <c r="K6876" s="1" t="s">
        <v>47</v>
      </c>
    </row>
    <row r="6877" spans="1:11" ht="12.75" customHeight="1" thickBot="1">
      <c r="A6877" s="31">
        <v>45474</v>
      </c>
      <c r="B6877" t="s">
        <v>112</v>
      </c>
      <c r="C6877" t="str">
        <f>+VLOOKUP(B6877,Basededatos!B$17:C$5988,2,0)</f>
        <v>INVERSA</v>
      </c>
      <c r="D6877" t="s">
        <v>119</v>
      </c>
      <c r="E6877" t="str">
        <f>+VLOOKUP(D6877,Basededatos!$D$2:$E$6097,2,0)</f>
        <v>ALFONSO LOPEZ PUMAREJO.</v>
      </c>
      <c r="F6877" t="s">
        <v>65</v>
      </c>
      <c r="G6877" t="s">
        <v>66</v>
      </c>
      <c r="H6877" t="s">
        <v>29</v>
      </c>
      <c r="I6877" s="29">
        <v>1</v>
      </c>
      <c r="J6877" t="s">
        <v>46</v>
      </c>
      <c r="K6877" s="1" t="s">
        <v>47</v>
      </c>
    </row>
    <row r="6878" spans="1:11" ht="12.75" customHeight="1" thickBot="1">
      <c r="A6878" s="31">
        <v>45474</v>
      </c>
      <c r="B6878" t="s">
        <v>112</v>
      </c>
      <c r="C6878" t="str">
        <f>+VLOOKUP(B6878,Basededatos!B$17:C$5988,2,0)</f>
        <v>INVERSA</v>
      </c>
      <c r="D6878" t="s">
        <v>119</v>
      </c>
      <c r="E6878" t="str">
        <f>+VLOOKUP(D6878,Basededatos!$D$2:$E$6097,2,0)</f>
        <v>ALFONSO LOPEZ PUMAREJO.</v>
      </c>
      <c r="F6878" t="s">
        <v>6</v>
      </c>
      <c r="G6878" s="1" t="s">
        <v>283</v>
      </c>
      <c r="H6878" t="s">
        <v>29</v>
      </c>
      <c r="I6878" s="29">
        <v>91</v>
      </c>
      <c r="J6878" t="s">
        <v>46</v>
      </c>
      <c r="K6878" s="1" t="s">
        <v>47</v>
      </c>
    </row>
    <row r="6879" spans="1:11" ht="12.75" customHeight="1">
      <c r="A6879" s="31">
        <v>45474</v>
      </c>
      <c r="B6879" t="s">
        <v>112</v>
      </c>
      <c r="C6879" t="str">
        <f>+VLOOKUP(B6879,Basededatos!B$17:C$5988,2,0)</f>
        <v>INVERSA</v>
      </c>
      <c r="D6879" t="s">
        <v>122</v>
      </c>
      <c r="E6879" t="str">
        <f>+VLOOKUP(D6879,Basededatos!$D$2:$E$6097,2,0)</f>
        <v>VANGUARDIA</v>
      </c>
      <c r="F6879" t="s">
        <v>38</v>
      </c>
      <c r="G6879" t="s">
        <v>39</v>
      </c>
      <c r="H6879" t="s">
        <v>114</v>
      </c>
      <c r="I6879" s="29">
        <v>4</v>
      </c>
      <c r="J6879" t="s">
        <v>144</v>
      </c>
      <c r="K6879" t="s">
        <v>145</v>
      </c>
    </row>
    <row r="6880" spans="1:11" ht="12.75" customHeight="1">
      <c r="A6880" s="31">
        <v>45474</v>
      </c>
      <c r="B6880" t="s">
        <v>112</v>
      </c>
      <c r="C6880" t="str">
        <f>+VLOOKUP(B6880,Basededatos!B$17:C$5988,2,0)</f>
        <v>INVERSA</v>
      </c>
      <c r="D6880" t="s">
        <v>87</v>
      </c>
      <c r="E6880" t="str">
        <f>+VLOOKUP(D6880,Basededatos!$D$2:$E$6097,2,0)</f>
        <v>PASTO - ANTONIO NARIQO</v>
      </c>
      <c r="F6880" t="s">
        <v>32</v>
      </c>
      <c r="G6880" t="s">
        <v>33</v>
      </c>
      <c r="H6880" t="s">
        <v>340</v>
      </c>
      <c r="I6880" s="29">
        <v>53</v>
      </c>
      <c r="J6880" t="s">
        <v>115</v>
      </c>
      <c r="K6880" t="s">
        <v>116</v>
      </c>
    </row>
    <row r="6881" spans="1:11" ht="12.75" customHeight="1" thickBot="1">
      <c r="A6881" s="31">
        <v>45474</v>
      </c>
      <c r="B6881" t="s">
        <v>341</v>
      </c>
      <c r="C6881" t="s">
        <v>342</v>
      </c>
      <c r="D6881" t="s">
        <v>354</v>
      </c>
      <c r="E6881" t="s">
        <v>355</v>
      </c>
      <c r="F6881" t="s">
        <v>23</v>
      </c>
      <c r="G6881" t="s">
        <v>24</v>
      </c>
      <c r="H6881" t="s">
        <v>159</v>
      </c>
      <c r="I6881" s="29">
        <v>119</v>
      </c>
      <c r="J6881" t="s">
        <v>144</v>
      </c>
      <c r="K6881" t="s">
        <v>145</v>
      </c>
    </row>
    <row r="6882" spans="1:11" ht="12.75" customHeight="1" thickBot="1">
      <c r="A6882" s="31">
        <v>45474</v>
      </c>
      <c r="B6882" t="s">
        <v>142</v>
      </c>
      <c r="C6882" t="str">
        <f>+VLOOKUP(B6882,Basededatos!B$17:C$5988,2,0)</f>
        <v>REGION AIR</v>
      </c>
      <c r="D6882" t="s">
        <v>5</v>
      </c>
      <c r="E6882" t="str">
        <f>+VLOOKUP(D6882,Basededatos!$D$2:$E$6097,2,0)</f>
        <v>BOGOTA - EL DORADO LUIS CARLOS GALAN SARMIENTO</v>
      </c>
      <c r="F6882" t="s">
        <v>6</v>
      </c>
      <c r="G6882" s="1" t="s">
        <v>283</v>
      </c>
      <c r="H6882" t="s">
        <v>407</v>
      </c>
      <c r="I6882" s="29">
        <v>30</v>
      </c>
      <c r="J6882" t="s">
        <v>144</v>
      </c>
      <c r="K6882" t="s">
        <v>145</v>
      </c>
    </row>
    <row r="6883" spans="1:11" ht="12.75" customHeight="1">
      <c r="A6883" s="31">
        <v>45474</v>
      </c>
      <c r="B6883" t="s">
        <v>155</v>
      </c>
      <c r="C6883" t="str">
        <f>+VLOOKUP(B6883,Basededatos!B$17:C$5988,2,0)</f>
        <v>SERVISAIR</v>
      </c>
      <c r="D6883" t="s">
        <v>5</v>
      </c>
      <c r="E6883" t="str">
        <f>+VLOOKUP(D6883,Basededatos!$D$2:$E$6097,2,0)</f>
        <v>BOGOTA - EL DORADO LUIS CARLOS GALAN SARMIENTO</v>
      </c>
      <c r="F6883" t="s">
        <v>40</v>
      </c>
      <c r="G6883" t="s">
        <v>41</v>
      </c>
      <c r="H6883" t="s">
        <v>158</v>
      </c>
      <c r="I6883" s="29">
        <v>1</v>
      </c>
      <c r="J6883" t="s">
        <v>107</v>
      </c>
      <c r="K6883" t="s">
        <v>108</v>
      </c>
    </row>
    <row r="6884" spans="1:11" ht="12.75" customHeight="1" thickBot="1">
      <c r="A6884" s="31">
        <v>45474</v>
      </c>
      <c r="B6884" t="s">
        <v>155</v>
      </c>
      <c r="C6884" t="str">
        <f>+VLOOKUP(B6884,Basededatos!B$17:C$5988,2,0)</f>
        <v>SERVISAIR</v>
      </c>
      <c r="D6884" t="s">
        <v>124</v>
      </c>
      <c r="E6884" t="str">
        <f>+VLOOKUP(D6884,Basededatos!$D$2:$E$6097,2,0)</f>
        <v>LETICIA-ALFREDO VASQUEZ COBO</v>
      </c>
      <c r="F6884" t="s">
        <v>40</v>
      </c>
      <c r="G6884" t="s">
        <v>41</v>
      </c>
      <c r="H6884" t="s">
        <v>156</v>
      </c>
      <c r="I6884" s="29">
        <v>10</v>
      </c>
      <c r="J6884" t="s">
        <v>107</v>
      </c>
      <c r="K6884" t="s">
        <v>108</v>
      </c>
    </row>
    <row r="6885" spans="1:11" ht="12.75" customHeight="1" thickBot="1">
      <c r="A6885" s="31">
        <v>45474</v>
      </c>
      <c r="B6885" t="s">
        <v>345</v>
      </c>
      <c r="C6885" t="s">
        <v>346</v>
      </c>
      <c r="D6885" t="s">
        <v>61</v>
      </c>
      <c r="E6885" t="str">
        <f>+VLOOKUP(D6885,Basededatos!$D$2:$E$6097,2,0)</f>
        <v>CARTAGENA - RAFAEL NUÑEZ</v>
      </c>
      <c r="F6885" t="s">
        <v>65</v>
      </c>
      <c r="G6885" t="s">
        <v>66</v>
      </c>
      <c r="H6885" t="s">
        <v>45</v>
      </c>
      <c r="I6885" s="29">
        <v>2</v>
      </c>
      <c r="J6885" t="s">
        <v>46</v>
      </c>
      <c r="K6885" s="1" t="s">
        <v>47</v>
      </c>
    </row>
    <row r="6886" spans="1:11" ht="12.75" customHeight="1" thickBot="1">
      <c r="A6886" s="31">
        <v>45474</v>
      </c>
      <c r="B6886" t="s">
        <v>345</v>
      </c>
      <c r="C6886" t="s">
        <v>346</v>
      </c>
      <c r="D6886" t="s">
        <v>61</v>
      </c>
      <c r="E6886" t="str">
        <f>+VLOOKUP(D6886,Basededatos!$D$2:$E$6097,2,0)</f>
        <v>CARTAGENA - RAFAEL NUÑEZ</v>
      </c>
      <c r="F6886" t="s">
        <v>23</v>
      </c>
      <c r="G6886" t="s">
        <v>24</v>
      </c>
      <c r="H6886" t="s">
        <v>120</v>
      </c>
      <c r="I6886" s="29">
        <v>24</v>
      </c>
      <c r="J6886" t="s">
        <v>115</v>
      </c>
      <c r="K6886" t="s">
        <v>116</v>
      </c>
    </row>
    <row r="6887" spans="1:11" ht="12.75" customHeight="1" thickBot="1">
      <c r="A6887" s="31">
        <v>45474</v>
      </c>
      <c r="B6887" t="s">
        <v>345</v>
      </c>
      <c r="C6887" t="s">
        <v>346</v>
      </c>
      <c r="D6887" t="s">
        <v>61</v>
      </c>
      <c r="E6887" t="str">
        <f>+VLOOKUP(D6887,Basededatos!$D$2:$E$6097,2,0)</f>
        <v>CARTAGENA - RAFAEL NUÑEZ</v>
      </c>
      <c r="F6887" t="s">
        <v>36</v>
      </c>
      <c r="G6887" t="s">
        <v>347</v>
      </c>
      <c r="H6887" t="s">
        <v>45</v>
      </c>
      <c r="I6887" s="29">
        <v>4</v>
      </c>
      <c r="J6887" t="s">
        <v>46</v>
      </c>
      <c r="K6887" s="1" t="s">
        <v>47</v>
      </c>
    </row>
    <row r="6888" spans="1:11" ht="12.75" customHeight="1">
      <c r="A6888" s="31">
        <v>45474</v>
      </c>
      <c r="B6888" t="s">
        <v>345</v>
      </c>
      <c r="C6888" t="s">
        <v>346</v>
      </c>
      <c r="D6888" t="s">
        <v>61</v>
      </c>
      <c r="E6888" t="str">
        <f>+VLOOKUP(D6888,Basededatos!$D$2:$E$6097,2,0)</f>
        <v>CARTAGENA - RAFAEL NUÑEZ</v>
      </c>
      <c r="F6888" t="s">
        <v>27</v>
      </c>
      <c r="G6888" t="s">
        <v>28</v>
      </c>
      <c r="H6888" t="s">
        <v>159</v>
      </c>
      <c r="I6888" s="29">
        <v>9</v>
      </c>
      <c r="J6888" t="s">
        <v>57</v>
      </c>
      <c r="K6888" t="s">
        <v>58</v>
      </c>
    </row>
    <row r="6889" spans="1:11" ht="12.75" customHeight="1">
      <c r="A6889" s="31">
        <v>45474</v>
      </c>
      <c r="B6889" t="s">
        <v>345</v>
      </c>
      <c r="C6889" t="s">
        <v>346</v>
      </c>
      <c r="D6889" t="s">
        <v>61</v>
      </c>
      <c r="E6889" t="str">
        <f>+VLOOKUP(D6889,Basededatos!$D$2:$E$6097,2,0)</f>
        <v>CARTAGENA - RAFAEL NUÑEZ</v>
      </c>
      <c r="F6889" t="s">
        <v>40</v>
      </c>
      <c r="G6889" t="s">
        <v>41</v>
      </c>
      <c r="H6889" t="s">
        <v>120</v>
      </c>
      <c r="I6889" s="29">
        <v>24</v>
      </c>
      <c r="J6889" t="s">
        <v>115</v>
      </c>
      <c r="K6889" t="s">
        <v>116</v>
      </c>
    </row>
    <row r="6890" spans="1:11" ht="12.75" customHeight="1" thickBot="1">
      <c r="A6890" s="31">
        <v>45474</v>
      </c>
      <c r="B6890" t="s">
        <v>345</v>
      </c>
      <c r="C6890" t="s">
        <v>346</v>
      </c>
      <c r="D6890" t="s">
        <v>61</v>
      </c>
      <c r="E6890" t="str">
        <f>+VLOOKUP(D6890,Basededatos!$D$2:$E$6097,2,0)</f>
        <v>CARTAGENA - RAFAEL NUÑEZ</v>
      </c>
      <c r="F6890" t="s">
        <v>59</v>
      </c>
      <c r="G6890" t="s">
        <v>60</v>
      </c>
      <c r="H6890" t="s">
        <v>55</v>
      </c>
      <c r="I6890" s="29">
        <v>29</v>
      </c>
      <c r="J6890" t="s">
        <v>121</v>
      </c>
      <c r="K6890" t="s">
        <v>121</v>
      </c>
    </row>
    <row r="6891" spans="1:11" ht="12.75" customHeight="1" thickBot="1">
      <c r="A6891" s="31">
        <v>45474</v>
      </c>
      <c r="B6891" t="s">
        <v>345</v>
      </c>
      <c r="C6891" t="s">
        <v>346</v>
      </c>
      <c r="D6891" t="s">
        <v>61</v>
      </c>
      <c r="E6891" t="str">
        <f>+VLOOKUP(D6891,Basededatos!$D$2:$E$6097,2,0)</f>
        <v>CARTAGENA - RAFAEL NUÑEZ</v>
      </c>
      <c r="F6891" t="s">
        <v>6</v>
      </c>
      <c r="G6891" s="1" t="s">
        <v>283</v>
      </c>
      <c r="H6891" t="s">
        <v>45</v>
      </c>
      <c r="I6891" s="29">
        <v>15</v>
      </c>
      <c r="J6891" t="s">
        <v>46</v>
      </c>
      <c r="K6891" s="1" t="s">
        <v>47</v>
      </c>
    </row>
    <row r="6892" spans="1:11" ht="12.75" customHeight="1" thickBot="1">
      <c r="A6892" s="31">
        <v>45474</v>
      </c>
      <c r="B6892" t="s">
        <v>345</v>
      </c>
      <c r="C6892" t="s">
        <v>346</v>
      </c>
      <c r="D6892" t="s">
        <v>37</v>
      </c>
      <c r="E6892" t="str">
        <f>+VLOOKUP(D6892,Basededatos!$D$2:$E$6097,2,0)</f>
        <v>BARRANQUILLA-E. CORTISSOZ</v>
      </c>
      <c r="F6892" t="s">
        <v>32</v>
      </c>
      <c r="G6892" t="s">
        <v>33</v>
      </c>
      <c r="H6892" t="s">
        <v>45</v>
      </c>
      <c r="I6892" s="29">
        <v>44</v>
      </c>
      <c r="J6892" t="s">
        <v>46</v>
      </c>
      <c r="K6892" s="1" t="s">
        <v>47</v>
      </c>
    </row>
    <row r="6893" spans="1:11" ht="12.75" customHeight="1" thickBot="1">
      <c r="A6893" s="31">
        <v>45474</v>
      </c>
      <c r="B6893" t="s">
        <v>345</v>
      </c>
      <c r="C6893" t="s">
        <v>346</v>
      </c>
      <c r="D6893" t="s">
        <v>37</v>
      </c>
      <c r="E6893" t="str">
        <f>+VLOOKUP(D6893,Basededatos!$D$2:$E$6097,2,0)</f>
        <v>BARRANQUILLA-E. CORTISSOZ</v>
      </c>
      <c r="F6893" t="s">
        <v>36</v>
      </c>
      <c r="G6893" t="s">
        <v>347</v>
      </c>
      <c r="H6893" t="s">
        <v>45</v>
      </c>
      <c r="I6893" s="29">
        <v>8</v>
      </c>
      <c r="J6893" t="s">
        <v>46</v>
      </c>
      <c r="K6893" s="1" t="s">
        <v>47</v>
      </c>
    </row>
    <row r="6894" spans="1:11" ht="12.75" customHeight="1" thickBot="1">
      <c r="A6894" s="31">
        <v>45474</v>
      </c>
      <c r="B6894" t="s">
        <v>345</v>
      </c>
      <c r="C6894" t="s">
        <v>346</v>
      </c>
      <c r="D6894" t="s">
        <v>37</v>
      </c>
      <c r="E6894" t="str">
        <f>+VLOOKUP(D6894,Basededatos!$D$2:$E$6097,2,0)</f>
        <v>BARRANQUILLA-E. CORTISSOZ</v>
      </c>
      <c r="F6894" t="s">
        <v>27</v>
      </c>
      <c r="G6894" t="s">
        <v>28</v>
      </c>
      <c r="H6894" t="s">
        <v>45</v>
      </c>
      <c r="I6894" s="29">
        <v>44</v>
      </c>
      <c r="J6894" t="s">
        <v>46</v>
      </c>
      <c r="K6894" s="1" t="s">
        <v>47</v>
      </c>
    </row>
    <row r="6895" spans="1:11" ht="12.75" customHeight="1" thickBot="1">
      <c r="A6895" s="31">
        <v>45474</v>
      </c>
      <c r="B6895" t="s">
        <v>345</v>
      </c>
      <c r="C6895" t="s">
        <v>346</v>
      </c>
      <c r="D6895" t="s">
        <v>37</v>
      </c>
      <c r="E6895" t="str">
        <f>+VLOOKUP(D6895,Basededatos!$D$2:$E$6097,2,0)</f>
        <v>BARRANQUILLA-E. CORTISSOZ</v>
      </c>
      <c r="F6895" t="s">
        <v>40</v>
      </c>
      <c r="G6895" t="s">
        <v>41</v>
      </c>
      <c r="H6895" t="s">
        <v>29</v>
      </c>
      <c r="I6895" s="29">
        <v>467</v>
      </c>
      <c r="J6895" t="s">
        <v>46</v>
      </c>
      <c r="K6895" s="1" t="s">
        <v>47</v>
      </c>
    </row>
    <row r="6896" spans="1:11" ht="12.75" customHeight="1" thickBot="1">
      <c r="A6896" s="31">
        <v>45474</v>
      </c>
      <c r="B6896" t="s">
        <v>345</v>
      </c>
      <c r="C6896" t="s">
        <v>346</v>
      </c>
      <c r="D6896" t="s">
        <v>37</v>
      </c>
      <c r="E6896" t="str">
        <f>+VLOOKUP(D6896,Basededatos!$D$2:$E$6097,2,0)</f>
        <v>BARRANQUILLA-E. CORTISSOZ</v>
      </c>
      <c r="F6896" t="s">
        <v>59</v>
      </c>
      <c r="G6896" t="s">
        <v>60</v>
      </c>
      <c r="H6896" t="s">
        <v>45</v>
      </c>
      <c r="I6896" s="29">
        <v>44</v>
      </c>
      <c r="J6896" t="s">
        <v>46</v>
      </c>
      <c r="K6896" s="1" t="s">
        <v>47</v>
      </c>
    </row>
    <row r="6897" spans="1:11" ht="12.75" customHeight="1" thickBot="1">
      <c r="A6897" s="31">
        <v>45474</v>
      </c>
      <c r="B6897" t="s">
        <v>13</v>
      </c>
      <c r="C6897" t="str">
        <f>+VLOOKUP(B6897,Basededatos!B$17:C$5988,2,0)</f>
        <v>LASA</v>
      </c>
      <c r="D6897" t="s">
        <v>14</v>
      </c>
      <c r="E6897" t="str">
        <f>+VLOOKUP(D6897,Basededatos!$D$2:$E$6097,2,0)</f>
        <v>SAN ANDRES-GUSTAVO ROJAS PINILLA</v>
      </c>
      <c r="F6897" t="s">
        <v>32</v>
      </c>
      <c r="G6897" t="s">
        <v>33</v>
      </c>
      <c r="H6897" t="s">
        <v>20</v>
      </c>
      <c r="I6897" s="29">
        <v>17</v>
      </c>
      <c r="J6897" t="s">
        <v>25</v>
      </c>
      <c r="K6897" s="1" t="s">
        <v>26</v>
      </c>
    </row>
    <row r="6898" spans="1:11" ht="12.75" customHeight="1" thickBot="1">
      <c r="A6898" s="31">
        <v>45474</v>
      </c>
      <c r="B6898" t="s">
        <v>13</v>
      </c>
      <c r="C6898" t="str">
        <f>+VLOOKUP(B6898,Basededatos!B$17:C$5988,2,0)</f>
        <v>LASA</v>
      </c>
      <c r="D6898" t="s">
        <v>14</v>
      </c>
      <c r="E6898" t="str">
        <f>+VLOOKUP(D6898,Basededatos!$D$2:$E$6097,2,0)</f>
        <v>SAN ANDRES-GUSTAVO ROJAS PINILLA</v>
      </c>
      <c r="F6898" t="s">
        <v>18</v>
      </c>
      <c r="G6898" t="s">
        <v>19</v>
      </c>
      <c r="H6898" t="s">
        <v>29</v>
      </c>
      <c r="I6898" s="29">
        <v>22</v>
      </c>
      <c r="J6898" t="s">
        <v>50</v>
      </c>
      <c r="K6898" t="s">
        <v>51</v>
      </c>
    </row>
    <row r="6899" spans="1:11" ht="12.75" customHeight="1" thickBot="1">
      <c r="A6899" s="31">
        <v>45474</v>
      </c>
      <c r="B6899" t="s">
        <v>13</v>
      </c>
      <c r="C6899" t="str">
        <f>+VLOOKUP(B6899,Basededatos!B$17:C$5988,2,0)</f>
        <v>LASA</v>
      </c>
      <c r="D6899" t="s">
        <v>44</v>
      </c>
      <c r="E6899" t="str">
        <f>+VLOOKUP(D6899,Basededatos!$D$2:$E$6097,2,0)</f>
        <v>BUCARAMANGA - PALONEGRO</v>
      </c>
      <c r="F6899" t="s">
        <v>23</v>
      </c>
      <c r="G6899" t="s">
        <v>24</v>
      </c>
      <c r="H6899" t="s">
        <v>45</v>
      </c>
      <c r="I6899" s="29">
        <v>22</v>
      </c>
      <c r="J6899" t="s">
        <v>46</v>
      </c>
      <c r="K6899" s="1" t="s">
        <v>47</v>
      </c>
    </row>
    <row r="6900" spans="1:11" ht="12.75" customHeight="1">
      <c r="A6900" s="31">
        <v>45474</v>
      </c>
      <c r="B6900" t="s">
        <v>13</v>
      </c>
      <c r="C6900" t="str">
        <f>+VLOOKUP(B6900,Basededatos!B$17:C$5988,2,0)</f>
        <v>LASA</v>
      </c>
      <c r="D6900" t="s">
        <v>14</v>
      </c>
      <c r="E6900" t="str">
        <f>+VLOOKUP(D6900,Basededatos!$D$2:$E$6097,2,0)</f>
        <v>SAN ANDRES-GUSTAVO ROJAS PINILLA</v>
      </c>
      <c r="F6900" t="s">
        <v>40</v>
      </c>
      <c r="G6900" t="s">
        <v>41</v>
      </c>
      <c r="H6900" t="s">
        <v>20</v>
      </c>
      <c r="I6900" s="29">
        <v>173</v>
      </c>
      <c r="J6900" t="s">
        <v>16</v>
      </c>
      <c r="K6900" t="s">
        <v>17</v>
      </c>
    </row>
    <row r="6901" spans="1:11" ht="12.75" customHeight="1">
      <c r="A6901" s="31">
        <v>45474</v>
      </c>
      <c r="B6901" t="s">
        <v>13</v>
      </c>
      <c r="C6901" t="str">
        <f>+VLOOKUP(B6901,Basededatos!B$17:C$5988,2,0)</f>
        <v>LASA</v>
      </c>
      <c r="D6901" t="s">
        <v>31</v>
      </c>
      <c r="E6901" t="str">
        <f>+VLOOKUP(D6901,Basededatos!$D$2:$E$6097,2,0)</f>
        <v>EL EDEN</v>
      </c>
      <c r="F6901" t="s">
        <v>32</v>
      </c>
      <c r="G6901" t="s">
        <v>33</v>
      </c>
      <c r="H6901" t="s">
        <v>29</v>
      </c>
      <c r="I6901" s="29">
        <v>13</v>
      </c>
      <c r="J6901" t="s">
        <v>34</v>
      </c>
      <c r="K6901" t="s">
        <v>35</v>
      </c>
    </row>
    <row r="6902" spans="1:11" ht="12.75" customHeight="1" thickBot="1">
      <c r="A6902" s="31">
        <v>45474</v>
      </c>
      <c r="B6902" t="s">
        <v>13</v>
      </c>
      <c r="C6902" t="str">
        <f>+VLOOKUP(B6902,Basededatos!B$17:C$5988,2,0)</f>
        <v>LASA</v>
      </c>
      <c r="D6902" t="s">
        <v>31</v>
      </c>
      <c r="E6902" t="str">
        <f>+VLOOKUP(D6902,Basededatos!$D$2:$E$6097,2,0)</f>
        <v>EL EDEN</v>
      </c>
      <c r="F6902" t="s">
        <v>32</v>
      </c>
      <c r="G6902" t="s">
        <v>33</v>
      </c>
      <c r="H6902" t="s">
        <v>20</v>
      </c>
      <c r="I6902" s="29">
        <v>18</v>
      </c>
      <c r="J6902" t="s">
        <v>16</v>
      </c>
      <c r="K6902" t="s">
        <v>17</v>
      </c>
    </row>
    <row r="6903" spans="1:11" ht="12.75" customHeight="1" thickBot="1">
      <c r="A6903" s="31">
        <v>45474</v>
      </c>
      <c r="B6903" t="s">
        <v>13</v>
      </c>
      <c r="C6903" t="str">
        <f>+VLOOKUP(B6903,Basededatos!B$17:C$5988,2,0)</f>
        <v>LASA</v>
      </c>
      <c r="D6903" t="s">
        <v>31</v>
      </c>
      <c r="E6903" t="str">
        <f>+VLOOKUP(D6903,Basededatos!$D$2:$E$6097,2,0)</f>
        <v>EL EDEN</v>
      </c>
      <c r="F6903" t="s">
        <v>6</v>
      </c>
      <c r="G6903" s="1" t="s">
        <v>283</v>
      </c>
      <c r="H6903" t="s">
        <v>29</v>
      </c>
      <c r="I6903" s="29">
        <v>79</v>
      </c>
      <c r="J6903" t="s">
        <v>34</v>
      </c>
      <c r="K6903" t="s">
        <v>35</v>
      </c>
    </row>
    <row r="6904" spans="1:11" ht="12.75" customHeight="1">
      <c r="A6904" s="31">
        <v>45474</v>
      </c>
      <c r="B6904" t="s">
        <v>13</v>
      </c>
      <c r="C6904" t="str">
        <f>+VLOOKUP(B6904,Basededatos!B$17:C$5988,2,0)</f>
        <v>LASA</v>
      </c>
      <c r="D6904" t="s">
        <v>31</v>
      </c>
      <c r="E6904" t="str">
        <f>+VLOOKUP(D6904,Basededatos!$D$2:$E$6097,2,0)</f>
        <v>EL EDEN</v>
      </c>
      <c r="F6904" t="s">
        <v>18</v>
      </c>
      <c r="G6904" t="s">
        <v>19</v>
      </c>
      <c r="H6904" t="s">
        <v>29</v>
      </c>
      <c r="I6904" s="29">
        <v>13</v>
      </c>
      <c r="J6904" t="s">
        <v>34</v>
      </c>
      <c r="K6904" t="s">
        <v>35</v>
      </c>
    </row>
    <row r="6905" spans="1:11" ht="12.75" customHeight="1" thickBot="1">
      <c r="A6905" s="31">
        <v>45474</v>
      </c>
      <c r="B6905" t="s">
        <v>13</v>
      </c>
      <c r="C6905" t="str">
        <f>+VLOOKUP(B6905,Basededatos!B$17:C$5988,2,0)</f>
        <v>LASA</v>
      </c>
      <c r="D6905" t="s">
        <v>31</v>
      </c>
      <c r="E6905" t="str">
        <f>+VLOOKUP(D6905,Basededatos!$D$2:$E$6097,2,0)</f>
        <v>EL EDEN</v>
      </c>
      <c r="F6905" t="s">
        <v>18</v>
      </c>
      <c r="G6905" t="s">
        <v>19</v>
      </c>
      <c r="H6905" t="s">
        <v>20</v>
      </c>
      <c r="I6905" s="29">
        <v>18</v>
      </c>
      <c r="J6905" t="s">
        <v>16</v>
      </c>
      <c r="K6905" t="s">
        <v>17</v>
      </c>
    </row>
    <row r="6906" spans="1:11" ht="12.75" customHeight="1" thickBot="1">
      <c r="A6906" s="31">
        <v>45474</v>
      </c>
      <c r="B6906" t="s">
        <v>13</v>
      </c>
      <c r="C6906" t="str">
        <f>+VLOOKUP(B6906,Basededatos!B$17:C$5988,2,0)</f>
        <v>LASA</v>
      </c>
      <c r="D6906" t="s">
        <v>31</v>
      </c>
      <c r="E6906" t="str">
        <f>+VLOOKUP(D6906,Basededatos!$D$2:$E$6097,2,0)</f>
        <v>EL EDEN</v>
      </c>
      <c r="F6906" t="s">
        <v>23</v>
      </c>
      <c r="G6906" t="s">
        <v>24</v>
      </c>
      <c r="H6906" t="s">
        <v>29</v>
      </c>
      <c r="I6906" s="29">
        <v>142</v>
      </c>
      <c r="J6906" t="s">
        <v>46</v>
      </c>
      <c r="K6906" s="1" t="s">
        <v>47</v>
      </c>
    </row>
    <row r="6907" spans="1:11" ht="12.75" customHeight="1" thickBot="1">
      <c r="A6907" s="31">
        <v>45474</v>
      </c>
      <c r="B6907" t="s">
        <v>13</v>
      </c>
      <c r="C6907" t="str">
        <f>+VLOOKUP(B6907,Basededatos!B$17:C$5988,2,0)</f>
        <v>LASA</v>
      </c>
      <c r="D6907" t="s">
        <v>44</v>
      </c>
      <c r="E6907" t="str">
        <f>+VLOOKUP(D6907,Basededatos!$D$2:$E$6097,2,0)</f>
        <v>BUCARAMANGA - PALONEGRO</v>
      </c>
      <c r="F6907" t="s">
        <v>38</v>
      </c>
      <c r="G6907" t="s">
        <v>39</v>
      </c>
      <c r="H6907" t="s">
        <v>45</v>
      </c>
      <c r="I6907" s="29">
        <v>4</v>
      </c>
      <c r="J6907" t="s">
        <v>46</v>
      </c>
      <c r="K6907" s="1" t="s">
        <v>47</v>
      </c>
    </row>
    <row r="6908" spans="1:11" ht="12.75" customHeight="1">
      <c r="A6908" s="31">
        <v>45474</v>
      </c>
      <c r="B6908" t="s">
        <v>13</v>
      </c>
      <c r="C6908" t="str">
        <f>+VLOOKUP(B6908,Basededatos!B$17:C$5988,2,0)</f>
        <v>LASA</v>
      </c>
      <c r="D6908" t="s">
        <v>37</v>
      </c>
      <c r="E6908" t="str">
        <f>+VLOOKUP(D6908,Basededatos!$D$2:$E$6097,2,0)</f>
        <v>BARRANQUILLA-E. CORTISSOZ</v>
      </c>
      <c r="F6908" t="s">
        <v>27</v>
      </c>
      <c r="G6908" t="s">
        <v>28</v>
      </c>
      <c r="H6908" t="s">
        <v>29</v>
      </c>
      <c r="I6908" s="29">
        <v>1</v>
      </c>
      <c r="J6908" t="s">
        <v>109</v>
      </c>
      <c r="K6908" t="s">
        <v>110</v>
      </c>
    </row>
    <row r="6909" spans="1:11" ht="12.75" customHeight="1" thickBot="1">
      <c r="A6909" s="31">
        <v>45474</v>
      </c>
      <c r="B6909" t="s">
        <v>13</v>
      </c>
      <c r="C6909" t="str">
        <f>+VLOOKUP(B6909,Basededatos!B$17:C$5988,2,0)</f>
        <v>LASA</v>
      </c>
      <c r="D6909" t="s">
        <v>37</v>
      </c>
      <c r="E6909" t="str">
        <f>+VLOOKUP(D6909,Basededatos!$D$2:$E$6097,2,0)</f>
        <v>BARRANQUILLA-E. CORTISSOZ</v>
      </c>
      <c r="F6909" t="s">
        <v>38</v>
      </c>
      <c r="G6909" t="s">
        <v>39</v>
      </c>
      <c r="H6909" t="s">
        <v>29</v>
      </c>
      <c r="I6909" s="29">
        <v>20</v>
      </c>
      <c r="J6909" t="s">
        <v>34</v>
      </c>
      <c r="K6909" t="s">
        <v>35</v>
      </c>
    </row>
    <row r="6910" spans="1:11" ht="12.75" customHeight="1" thickBot="1">
      <c r="A6910" s="31">
        <v>45474</v>
      </c>
      <c r="B6910" t="s">
        <v>13</v>
      </c>
      <c r="C6910" t="str">
        <f>+VLOOKUP(B6910,Basededatos!B$17:C$5988,2,0)</f>
        <v>LASA</v>
      </c>
      <c r="D6910" t="s">
        <v>44</v>
      </c>
      <c r="E6910" t="str">
        <f>+VLOOKUP(D6910,Basededatos!$D$2:$E$6097,2,0)</f>
        <v>BUCARAMANGA - PALONEGRO</v>
      </c>
      <c r="F6910" t="s">
        <v>32</v>
      </c>
      <c r="G6910" t="s">
        <v>33</v>
      </c>
      <c r="H6910" t="s">
        <v>20</v>
      </c>
      <c r="I6910" s="29">
        <v>15</v>
      </c>
      <c r="J6910" t="s">
        <v>25</v>
      </c>
      <c r="K6910" s="1" t="s">
        <v>26</v>
      </c>
    </row>
    <row r="6911" spans="1:11" ht="12.75" customHeight="1" thickBot="1">
      <c r="A6911" s="31">
        <v>45474</v>
      </c>
      <c r="B6911" t="s">
        <v>13</v>
      </c>
      <c r="C6911" t="str">
        <f>+VLOOKUP(B6911,Basededatos!B$17:C$5988,2,0)</f>
        <v>LASA</v>
      </c>
      <c r="D6911" t="s">
        <v>44</v>
      </c>
      <c r="E6911" t="str">
        <f>+VLOOKUP(D6911,Basededatos!$D$2:$E$6097,2,0)</f>
        <v>BUCARAMANGA - PALONEGRO</v>
      </c>
      <c r="F6911" t="s">
        <v>6</v>
      </c>
      <c r="G6911" s="1" t="s">
        <v>283</v>
      </c>
      <c r="H6911" t="s">
        <v>20</v>
      </c>
      <c r="I6911" s="29">
        <v>70</v>
      </c>
      <c r="J6911" t="s">
        <v>16</v>
      </c>
      <c r="K6911" t="s">
        <v>17</v>
      </c>
    </row>
    <row r="6912" spans="1:11" ht="12.75" customHeight="1" thickBot="1">
      <c r="A6912" s="31">
        <v>45474</v>
      </c>
      <c r="B6912" t="s">
        <v>13</v>
      </c>
      <c r="C6912" t="str">
        <f>+VLOOKUP(B6912,Basededatos!B$17:C$5988,2,0)</f>
        <v>LASA</v>
      </c>
      <c r="D6912" t="s">
        <v>44</v>
      </c>
      <c r="E6912" t="str">
        <f>+VLOOKUP(D6912,Basededatos!$D$2:$E$6097,2,0)</f>
        <v>BUCARAMANGA - PALONEGRO</v>
      </c>
      <c r="F6912" t="s">
        <v>18</v>
      </c>
      <c r="G6912" t="s">
        <v>19</v>
      </c>
      <c r="H6912" t="s">
        <v>20</v>
      </c>
      <c r="I6912" s="29">
        <v>18</v>
      </c>
      <c r="J6912" t="s">
        <v>16</v>
      </c>
      <c r="K6912" t="s">
        <v>17</v>
      </c>
    </row>
    <row r="6913" spans="1:11" ht="12.75" customHeight="1" thickBot="1">
      <c r="A6913" s="31">
        <v>45474</v>
      </c>
      <c r="B6913" t="s">
        <v>13</v>
      </c>
      <c r="C6913" t="str">
        <f>+VLOOKUP(B6913,Basededatos!B$17:C$5988,2,0)</f>
        <v>LASA</v>
      </c>
      <c r="D6913" t="s">
        <v>48</v>
      </c>
      <c r="E6913" t="str">
        <f>+VLOOKUP(D6913,Basededatos!$D$2:$E$6097,2,0)</f>
        <v>CALI - ALFONSO BONILLA ARAGON</v>
      </c>
      <c r="F6913" t="s">
        <v>32</v>
      </c>
      <c r="G6913" t="s">
        <v>33</v>
      </c>
      <c r="H6913" t="s">
        <v>45</v>
      </c>
      <c r="I6913" s="29">
        <v>100</v>
      </c>
      <c r="J6913" t="s">
        <v>46</v>
      </c>
      <c r="K6913" s="1" t="s">
        <v>47</v>
      </c>
    </row>
    <row r="6914" spans="1:11" ht="12.75" customHeight="1" thickBot="1">
      <c r="A6914" s="31">
        <v>45474</v>
      </c>
      <c r="B6914" t="s">
        <v>13</v>
      </c>
      <c r="C6914" t="str">
        <f>+VLOOKUP(B6914,Basededatos!B$17:C$5988,2,0)</f>
        <v>LASA</v>
      </c>
      <c r="D6914" t="s">
        <v>48</v>
      </c>
      <c r="E6914" t="str">
        <f>+VLOOKUP(D6914,Basededatos!$D$2:$E$6097,2,0)</f>
        <v>CALI - ALFONSO BONILLA ARAGON</v>
      </c>
      <c r="F6914" t="s">
        <v>32</v>
      </c>
      <c r="G6914" t="s">
        <v>33</v>
      </c>
      <c r="H6914" t="s">
        <v>29</v>
      </c>
      <c r="I6914" s="29">
        <v>11</v>
      </c>
      <c r="J6914" t="s">
        <v>34</v>
      </c>
      <c r="K6914" t="s">
        <v>35</v>
      </c>
    </row>
    <row r="6915" spans="1:11" ht="12.75" customHeight="1" thickBot="1">
      <c r="A6915" s="31">
        <v>45474</v>
      </c>
      <c r="B6915" t="s">
        <v>13</v>
      </c>
      <c r="C6915" t="str">
        <f>+VLOOKUP(B6915,Basededatos!B$17:C$5988,2,0)</f>
        <v>LASA</v>
      </c>
      <c r="D6915" t="s">
        <v>48</v>
      </c>
      <c r="E6915" t="str">
        <f>+VLOOKUP(D6915,Basededatos!$D$2:$E$6097,2,0)</f>
        <v>CALI - ALFONSO BONILLA ARAGON</v>
      </c>
      <c r="F6915" t="s">
        <v>6</v>
      </c>
      <c r="G6915" s="1" t="s">
        <v>283</v>
      </c>
      <c r="H6915" t="s">
        <v>20</v>
      </c>
      <c r="I6915" s="29">
        <v>298</v>
      </c>
      <c r="J6915" t="s">
        <v>42</v>
      </c>
      <c r="K6915" s="1" t="s">
        <v>43</v>
      </c>
    </row>
    <row r="6916" spans="1:11" ht="12.75" customHeight="1" thickBot="1">
      <c r="A6916" s="31">
        <v>45474</v>
      </c>
      <c r="B6916" t="s">
        <v>13</v>
      </c>
      <c r="C6916" t="str">
        <f>+VLOOKUP(B6916,Basededatos!B$17:C$5988,2,0)</f>
        <v>LASA</v>
      </c>
      <c r="D6916" t="s">
        <v>48</v>
      </c>
      <c r="E6916" t="str">
        <f>+VLOOKUP(D6916,Basededatos!$D$2:$E$6097,2,0)</f>
        <v>CALI - ALFONSO BONILLA ARAGON</v>
      </c>
      <c r="F6916" t="s">
        <v>6</v>
      </c>
      <c r="G6916" s="1" t="s">
        <v>283</v>
      </c>
      <c r="H6916" t="s">
        <v>20</v>
      </c>
      <c r="I6916" s="29">
        <v>277</v>
      </c>
      <c r="J6916" t="s">
        <v>16</v>
      </c>
      <c r="K6916" t="s">
        <v>17</v>
      </c>
    </row>
    <row r="6917" spans="1:11" ht="12.75" customHeight="1" thickBot="1">
      <c r="A6917" s="31">
        <v>45474</v>
      </c>
      <c r="B6917" t="s">
        <v>13</v>
      </c>
      <c r="C6917" t="str">
        <f>+VLOOKUP(B6917,Basededatos!B$17:C$5988,2,0)</f>
        <v>LASA</v>
      </c>
      <c r="D6917" t="s">
        <v>61</v>
      </c>
      <c r="E6917" t="str">
        <f>+VLOOKUP(D6917,Basededatos!$D$2:$E$6097,2,0)</f>
        <v>CARTAGENA - RAFAEL NUÑEZ</v>
      </c>
      <c r="F6917" t="s">
        <v>6</v>
      </c>
      <c r="G6917" s="1" t="s">
        <v>283</v>
      </c>
      <c r="H6917" t="s">
        <v>29</v>
      </c>
      <c r="I6917" s="29">
        <v>2564</v>
      </c>
      <c r="J6917" t="s">
        <v>246</v>
      </c>
      <c r="K6917" s="1" t="s">
        <v>488</v>
      </c>
    </row>
    <row r="6918" spans="1:11" ht="12.75" customHeight="1" thickBot="1">
      <c r="A6918" s="31">
        <v>45474</v>
      </c>
      <c r="B6918" t="s">
        <v>13</v>
      </c>
      <c r="C6918" t="str">
        <f>+VLOOKUP(B6918,Basededatos!B$17:C$5988,2,0)</f>
        <v>LASA</v>
      </c>
      <c r="D6918" t="s">
        <v>61</v>
      </c>
      <c r="E6918" t="str">
        <f>+VLOOKUP(D6918,Basededatos!$D$2:$E$6097,2,0)</f>
        <v>CARTAGENA - RAFAEL NUÑEZ</v>
      </c>
      <c r="F6918" t="s">
        <v>6</v>
      </c>
      <c r="G6918" s="1" t="s">
        <v>283</v>
      </c>
      <c r="H6918" t="s">
        <v>29</v>
      </c>
      <c r="I6918" s="29">
        <v>24</v>
      </c>
      <c r="J6918" t="s">
        <v>34</v>
      </c>
      <c r="K6918" t="s">
        <v>35</v>
      </c>
    </row>
    <row r="6919" spans="1:11" ht="12.75" customHeight="1" thickBot="1">
      <c r="A6919" s="31">
        <v>45474</v>
      </c>
      <c r="B6919" t="s">
        <v>13</v>
      </c>
      <c r="C6919" t="str">
        <f>+VLOOKUP(B6919,Basededatos!B$17:C$5988,2,0)</f>
        <v>LASA</v>
      </c>
      <c r="D6919" t="s">
        <v>61</v>
      </c>
      <c r="E6919" t="str">
        <f>+VLOOKUP(D6919,Basededatos!$D$2:$E$6097,2,0)</f>
        <v>CARTAGENA - RAFAEL NUÑEZ</v>
      </c>
      <c r="F6919" t="s">
        <v>6</v>
      </c>
      <c r="G6919" s="1" t="s">
        <v>283</v>
      </c>
      <c r="H6919" t="s">
        <v>20</v>
      </c>
      <c r="I6919" s="29">
        <v>100</v>
      </c>
      <c r="J6919" t="s">
        <v>68</v>
      </c>
      <c r="K6919" t="s">
        <v>69</v>
      </c>
    </row>
    <row r="6920" spans="1:11" ht="12.75" customHeight="1" thickBot="1">
      <c r="A6920" s="31">
        <v>45474</v>
      </c>
      <c r="B6920" t="s">
        <v>13</v>
      </c>
      <c r="C6920" t="str">
        <f>+VLOOKUP(B6920,Basededatos!B$17:C$5988,2,0)</f>
        <v>LASA</v>
      </c>
      <c r="D6920" t="s">
        <v>61</v>
      </c>
      <c r="E6920" t="str">
        <f>+VLOOKUP(D6920,Basededatos!$D$2:$E$6097,2,0)</f>
        <v>CARTAGENA - RAFAEL NUÑEZ</v>
      </c>
      <c r="F6920" t="s">
        <v>6</v>
      </c>
      <c r="G6920" s="1" t="s">
        <v>283</v>
      </c>
      <c r="H6920" t="s">
        <v>10</v>
      </c>
      <c r="I6920" s="29">
        <v>10</v>
      </c>
      <c r="J6920" t="s">
        <v>121</v>
      </c>
      <c r="K6920" t="s">
        <v>121</v>
      </c>
    </row>
    <row r="6921" spans="1:11" ht="12.75" customHeight="1">
      <c r="A6921" s="31">
        <v>45474</v>
      </c>
      <c r="B6921" t="s">
        <v>13</v>
      </c>
      <c r="C6921" t="str">
        <f>+VLOOKUP(B6921,Basededatos!B$17:C$5988,2,0)</f>
        <v>LASA</v>
      </c>
      <c r="D6921" t="s">
        <v>61</v>
      </c>
      <c r="E6921" t="str">
        <f>+VLOOKUP(D6921,Basededatos!$D$2:$E$6097,2,0)</f>
        <v>CARTAGENA - RAFAEL NUÑEZ</v>
      </c>
      <c r="F6921" t="s">
        <v>65</v>
      </c>
      <c r="G6921" t="s">
        <v>66</v>
      </c>
      <c r="H6921" t="s">
        <v>52</v>
      </c>
      <c r="I6921" s="29">
        <v>2</v>
      </c>
      <c r="J6921" t="s">
        <v>175</v>
      </c>
      <c r="K6921" t="s">
        <v>176</v>
      </c>
    </row>
    <row r="6922" spans="1:11" ht="12.75" customHeight="1">
      <c r="A6922" s="31">
        <v>45474</v>
      </c>
      <c r="B6922" t="s">
        <v>13</v>
      </c>
      <c r="C6922" t="str">
        <f>+VLOOKUP(B6922,Basededatos!B$17:C$5988,2,0)</f>
        <v>LASA</v>
      </c>
      <c r="D6922" t="s">
        <v>61</v>
      </c>
      <c r="E6922" t="str">
        <f>+VLOOKUP(D6922,Basededatos!$D$2:$E$6097,2,0)</f>
        <v>CARTAGENA - RAFAEL NUÑEZ</v>
      </c>
      <c r="F6922" t="s">
        <v>18</v>
      </c>
      <c r="G6922" t="s">
        <v>19</v>
      </c>
      <c r="H6922" t="s">
        <v>29</v>
      </c>
      <c r="I6922" s="29">
        <v>317</v>
      </c>
      <c r="J6922" t="s">
        <v>50</v>
      </c>
      <c r="K6922" t="s">
        <v>51</v>
      </c>
    </row>
    <row r="6923" spans="1:11" ht="12.75" customHeight="1">
      <c r="A6923" s="31">
        <v>45474</v>
      </c>
      <c r="B6923" t="s">
        <v>13</v>
      </c>
      <c r="C6923" t="str">
        <f>+VLOOKUP(B6923,Basededatos!B$17:C$5988,2,0)</f>
        <v>LASA</v>
      </c>
      <c r="D6923" t="s">
        <v>61</v>
      </c>
      <c r="E6923" t="str">
        <f>+VLOOKUP(D6923,Basededatos!$D$2:$E$6097,2,0)</f>
        <v>CARTAGENA - RAFAEL NUÑEZ</v>
      </c>
      <c r="F6923" t="s">
        <v>18</v>
      </c>
      <c r="G6923" t="s">
        <v>19</v>
      </c>
      <c r="H6923" t="s">
        <v>29</v>
      </c>
      <c r="I6923" s="29">
        <v>30</v>
      </c>
      <c r="J6923" t="s">
        <v>109</v>
      </c>
      <c r="K6923" t="s">
        <v>110</v>
      </c>
    </row>
    <row r="6924" spans="1:11" ht="12.75" customHeight="1">
      <c r="A6924" s="31">
        <v>45474</v>
      </c>
      <c r="B6924" t="s">
        <v>13</v>
      </c>
      <c r="C6924" t="str">
        <f>+VLOOKUP(B6924,Basededatos!B$17:C$5988,2,0)</f>
        <v>LASA</v>
      </c>
      <c r="D6924" t="s">
        <v>61</v>
      </c>
      <c r="E6924" t="str">
        <f>+VLOOKUP(D6924,Basededatos!$D$2:$E$6097,2,0)</f>
        <v>CARTAGENA - RAFAEL NUÑEZ</v>
      </c>
      <c r="F6924" t="s">
        <v>18</v>
      </c>
      <c r="G6924" t="s">
        <v>19</v>
      </c>
      <c r="H6924" t="s">
        <v>62</v>
      </c>
      <c r="I6924" s="29">
        <v>1</v>
      </c>
      <c r="J6924" t="s">
        <v>109</v>
      </c>
      <c r="K6924" t="s">
        <v>110</v>
      </c>
    </row>
    <row r="6925" spans="1:11" ht="12.75" customHeight="1" thickBot="1">
      <c r="A6925" s="31">
        <v>45474</v>
      </c>
      <c r="B6925" t="s">
        <v>13</v>
      </c>
      <c r="C6925" t="str">
        <f>+VLOOKUP(B6925,Basededatos!B$17:C$5988,2,0)</f>
        <v>LASA</v>
      </c>
      <c r="D6925" t="s">
        <v>61</v>
      </c>
      <c r="E6925" t="str">
        <f>+VLOOKUP(D6925,Basededatos!$D$2:$E$6097,2,0)</f>
        <v>CARTAGENA - RAFAEL NUÑEZ</v>
      </c>
      <c r="F6925" t="s">
        <v>18</v>
      </c>
      <c r="G6925" t="s">
        <v>19</v>
      </c>
      <c r="H6925" t="s">
        <v>20</v>
      </c>
      <c r="I6925" s="29">
        <v>14</v>
      </c>
      <c r="J6925" t="s">
        <v>70</v>
      </c>
      <c r="K6925" t="s">
        <v>348</v>
      </c>
    </row>
    <row r="6926" spans="1:11" ht="12.75" customHeight="1" thickBot="1">
      <c r="A6926" s="31">
        <v>45474</v>
      </c>
      <c r="B6926" t="s">
        <v>13</v>
      </c>
      <c r="C6926" t="str">
        <f>+VLOOKUP(B6926,Basededatos!B$17:C$5988,2,0)</f>
        <v>LASA</v>
      </c>
      <c r="D6926" t="s">
        <v>48</v>
      </c>
      <c r="E6926" t="str">
        <f>+VLOOKUP(D6926,Basededatos!$D$2:$E$6097,2,0)</f>
        <v>CALI - ALFONSO BONILLA ARAGON</v>
      </c>
      <c r="F6926" t="s">
        <v>6</v>
      </c>
      <c r="G6926" s="1" t="s">
        <v>283</v>
      </c>
      <c r="H6926" t="s">
        <v>55</v>
      </c>
      <c r="I6926" s="29">
        <v>38</v>
      </c>
      <c r="J6926" t="s">
        <v>46</v>
      </c>
      <c r="K6926" s="1" t="s">
        <v>47</v>
      </c>
    </row>
    <row r="6927" spans="1:11" ht="12.75" customHeight="1" thickBot="1">
      <c r="A6927" s="31">
        <v>45474</v>
      </c>
      <c r="B6927" t="s">
        <v>13</v>
      </c>
      <c r="C6927" t="str">
        <f>+VLOOKUP(B6927,Basededatos!B$17:C$5988,2,0)</f>
        <v>LASA</v>
      </c>
      <c r="D6927" t="s">
        <v>48</v>
      </c>
      <c r="E6927" t="str">
        <f>+VLOOKUP(D6927,Basededatos!$D$2:$E$6097,2,0)</f>
        <v>CALI - ALFONSO BONILLA ARAGON</v>
      </c>
      <c r="F6927" t="s">
        <v>18</v>
      </c>
      <c r="G6927" t="s">
        <v>19</v>
      </c>
      <c r="H6927" t="s">
        <v>55</v>
      </c>
      <c r="I6927" s="29">
        <v>13</v>
      </c>
      <c r="J6927" t="s">
        <v>46</v>
      </c>
      <c r="K6927" s="1" t="s">
        <v>47</v>
      </c>
    </row>
    <row r="6928" spans="1:11" ht="12.75" customHeight="1" thickBot="1">
      <c r="A6928" s="31">
        <v>45474</v>
      </c>
      <c r="B6928" t="s">
        <v>13</v>
      </c>
      <c r="C6928" t="str">
        <f>+VLOOKUP(B6928,Basededatos!B$17:C$5988,2,0)</f>
        <v>LASA</v>
      </c>
      <c r="D6928" t="s">
        <v>48</v>
      </c>
      <c r="E6928" t="str">
        <f>+VLOOKUP(D6928,Basededatos!$D$2:$E$6097,2,0)</f>
        <v>CALI - ALFONSO BONILLA ARAGON</v>
      </c>
      <c r="F6928" t="s">
        <v>23</v>
      </c>
      <c r="G6928" t="s">
        <v>24</v>
      </c>
      <c r="H6928" t="s">
        <v>45</v>
      </c>
      <c r="I6928" s="29">
        <v>140</v>
      </c>
      <c r="J6928" t="s">
        <v>46</v>
      </c>
      <c r="K6928" s="1" t="s">
        <v>47</v>
      </c>
    </row>
    <row r="6929" spans="1:11" ht="12.75" customHeight="1" thickBot="1">
      <c r="A6929" s="31">
        <v>45474</v>
      </c>
      <c r="B6929" t="s">
        <v>13</v>
      </c>
      <c r="C6929" t="str">
        <f>+VLOOKUP(B6929,Basededatos!B$17:C$5988,2,0)</f>
        <v>LASA</v>
      </c>
      <c r="D6929" t="s">
        <v>48</v>
      </c>
      <c r="E6929" t="str">
        <f>+VLOOKUP(D6929,Basededatos!$D$2:$E$6097,2,0)</f>
        <v>CALI - ALFONSO BONILLA ARAGON</v>
      </c>
      <c r="F6929" t="s">
        <v>23</v>
      </c>
      <c r="G6929" t="s">
        <v>24</v>
      </c>
      <c r="H6929" t="s">
        <v>29</v>
      </c>
      <c r="I6929" s="29">
        <v>105</v>
      </c>
      <c r="J6929" t="s">
        <v>50</v>
      </c>
      <c r="K6929" t="s">
        <v>51</v>
      </c>
    </row>
    <row r="6930" spans="1:11" ht="12.75" customHeight="1" thickBot="1">
      <c r="A6930" s="31">
        <v>45474</v>
      </c>
      <c r="B6930" t="s">
        <v>13</v>
      </c>
      <c r="C6930" t="str">
        <f>+VLOOKUP(B6930,Basededatos!B$17:C$5988,2,0)</f>
        <v>LASA</v>
      </c>
      <c r="D6930" t="s">
        <v>48</v>
      </c>
      <c r="E6930" t="str">
        <f>+VLOOKUP(D6930,Basededatos!$D$2:$E$6097,2,0)</f>
        <v>CALI - ALFONSO BONILLA ARAGON</v>
      </c>
      <c r="F6930" t="s">
        <v>36</v>
      </c>
      <c r="G6930" t="s">
        <v>347</v>
      </c>
      <c r="H6930" t="s">
        <v>45</v>
      </c>
      <c r="I6930" s="29">
        <v>30</v>
      </c>
      <c r="J6930" t="s">
        <v>46</v>
      </c>
      <c r="K6930" s="1" t="s">
        <v>47</v>
      </c>
    </row>
    <row r="6931" spans="1:11" ht="12.75" customHeight="1">
      <c r="A6931" s="31">
        <v>45474</v>
      </c>
      <c r="B6931" t="s">
        <v>13</v>
      </c>
      <c r="C6931" t="str">
        <f>+VLOOKUP(B6931,Basededatos!B$17:C$5988,2,0)</f>
        <v>LASA</v>
      </c>
      <c r="D6931" t="s">
        <v>48</v>
      </c>
      <c r="E6931" t="str">
        <f>+VLOOKUP(D6931,Basededatos!$D$2:$E$6097,2,0)</f>
        <v>CALI - ALFONSO BONILLA ARAGON</v>
      </c>
      <c r="F6931" t="s">
        <v>36</v>
      </c>
      <c r="G6931" t="s">
        <v>347</v>
      </c>
      <c r="H6931" t="s">
        <v>29</v>
      </c>
      <c r="I6931" s="29">
        <v>23</v>
      </c>
      <c r="J6931" t="s">
        <v>50</v>
      </c>
      <c r="K6931" t="s">
        <v>51</v>
      </c>
    </row>
    <row r="6932" spans="1:11" ht="12.75" customHeight="1" thickBot="1">
      <c r="A6932" s="31">
        <v>45474</v>
      </c>
      <c r="B6932" t="s">
        <v>13</v>
      </c>
      <c r="C6932" t="str">
        <f>+VLOOKUP(B6932,Basededatos!B$17:C$5988,2,0)</f>
        <v>LASA</v>
      </c>
      <c r="D6932" t="s">
        <v>48</v>
      </c>
      <c r="E6932" t="str">
        <f>+VLOOKUP(D6932,Basededatos!$D$2:$E$6097,2,0)</f>
        <v>CALI - ALFONSO BONILLA ARAGON</v>
      </c>
      <c r="F6932" t="s">
        <v>36</v>
      </c>
      <c r="G6932" t="s">
        <v>347</v>
      </c>
      <c r="H6932" t="s">
        <v>361</v>
      </c>
      <c r="I6932" s="29">
        <v>19</v>
      </c>
      <c r="J6932" t="s">
        <v>57</v>
      </c>
      <c r="K6932" t="s">
        <v>58</v>
      </c>
    </row>
    <row r="6933" spans="1:11" ht="12.75" customHeight="1" thickBot="1">
      <c r="A6933" s="31">
        <v>45474</v>
      </c>
      <c r="B6933" t="s">
        <v>13</v>
      </c>
      <c r="C6933" t="str">
        <f>+VLOOKUP(B6933,Basededatos!B$17:C$5988,2,0)</f>
        <v>LASA</v>
      </c>
      <c r="D6933" t="s">
        <v>48</v>
      </c>
      <c r="E6933" t="str">
        <f>+VLOOKUP(D6933,Basededatos!$D$2:$E$6097,2,0)</f>
        <v>CALI - ALFONSO BONILLA ARAGON</v>
      </c>
      <c r="F6933" t="s">
        <v>36</v>
      </c>
      <c r="G6933" t="s">
        <v>347</v>
      </c>
      <c r="H6933" t="s">
        <v>20</v>
      </c>
      <c r="I6933" s="29">
        <v>51</v>
      </c>
      <c r="J6933" t="s">
        <v>42</v>
      </c>
      <c r="K6933" s="1" t="s">
        <v>43</v>
      </c>
    </row>
    <row r="6934" spans="1:11" ht="12.75" customHeight="1" thickBot="1">
      <c r="A6934" s="31">
        <v>45474</v>
      </c>
      <c r="B6934" t="s">
        <v>13</v>
      </c>
      <c r="C6934" t="str">
        <f>+VLOOKUP(B6934,Basededatos!B$17:C$5988,2,0)</f>
        <v>LASA</v>
      </c>
      <c r="D6934" t="s">
        <v>48</v>
      </c>
      <c r="E6934" t="str">
        <f>+VLOOKUP(D6934,Basededatos!$D$2:$E$6097,2,0)</f>
        <v>CALI - ALFONSO BONILLA ARAGON</v>
      </c>
      <c r="F6934" t="s">
        <v>27</v>
      </c>
      <c r="G6934" t="s">
        <v>28</v>
      </c>
      <c r="H6934" t="s">
        <v>45</v>
      </c>
      <c r="I6934" s="29">
        <v>87</v>
      </c>
      <c r="J6934" t="s">
        <v>46</v>
      </c>
      <c r="K6934" s="1" t="s">
        <v>47</v>
      </c>
    </row>
    <row r="6935" spans="1:11" ht="12.75" customHeight="1" thickBot="1">
      <c r="A6935" s="31">
        <v>45474</v>
      </c>
      <c r="B6935" t="s">
        <v>13</v>
      </c>
      <c r="C6935" t="str">
        <f>+VLOOKUP(B6935,Basededatos!B$17:C$5988,2,0)</f>
        <v>LASA</v>
      </c>
      <c r="D6935" t="s">
        <v>48</v>
      </c>
      <c r="E6935" t="str">
        <f>+VLOOKUP(D6935,Basededatos!$D$2:$E$6097,2,0)</f>
        <v>CALI - ALFONSO BONILLA ARAGON</v>
      </c>
      <c r="F6935" t="s">
        <v>27</v>
      </c>
      <c r="G6935" t="s">
        <v>28</v>
      </c>
      <c r="H6935" t="s">
        <v>20</v>
      </c>
      <c r="I6935" s="29">
        <v>60</v>
      </c>
      <c r="J6935" t="s">
        <v>42</v>
      </c>
      <c r="K6935" s="1" t="s">
        <v>43</v>
      </c>
    </row>
    <row r="6936" spans="1:11" ht="12.75" customHeight="1" thickBot="1">
      <c r="A6936" s="31">
        <v>45474</v>
      </c>
      <c r="B6936" t="s">
        <v>13</v>
      </c>
      <c r="C6936" t="str">
        <f>+VLOOKUP(B6936,Basededatos!B$17:C$5988,2,0)</f>
        <v>LASA</v>
      </c>
      <c r="D6936" t="s">
        <v>48</v>
      </c>
      <c r="E6936" t="str">
        <f>+VLOOKUP(D6936,Basededatos!$D$2:$E$6097,2,0)</f>
        <v>CALI - ALFONSO BONILLA ARAGON</v>
      </c>
      <c r="F6936" t="s">
        <v>40</v>
      </c>
      <c r="G6936" t="s">
        <v>41</v>
      </c>
      <c r="H6936" t="s">
        <v>29</v>
      </c>
      <c r="I6936" s="29">
        <v>2108</v>
      </c>
      <c r="J6936" t="s">
        <v>46</v>
      </c>
      <c r="K6936" s="1" t="s">
        <v>47</v>
      </c>
    </row>
    <row r="6937" spans="1:11" ht="12.75" customHeight="1" thickBot="1">
      <c r="A6937" s="31">
        <v>45474</v>
      </c>
      <c r="B6937" t="s">
        <v>13</v>
      </c>
      <c r="C6937" t="str">
        <f>+VLOOKUP(B6937,Basededatos!B$17:C$5988,2,0)</f>
        <v>LASA</v>
      </c>
      <c r="D6937" t="s">
        <v>48</v>
      </c>
      <c r="E6937" t="str">
        <f>+VLOOKUP(D6937,Basededatos!$D$2:$E$6097,2,0)</f>
        <v>CALI - ALFONSO BONILLA ARAGON</v>
      </c>
      <c r="F6937" t="s">
        <v>59</v>
      </c>
      <c r="G6937" t="s">
        <v>60</v>
      </c>
      <c r="H6937" t="s">
        <v>29</v>
      </c>
      <c r="I6937" s="29">
        <v>4</v>
      </c>
      <c r="J6937" t="s">
        <v>46</v>
      </c>
      <c r="K6937" s="1" t="s">
        <v>47</v>
      </c>
    </row>
    <row r="6938" spans="1:11" ht="12.75" customHeight="1" thickBot="1">
      <c r="A6938" s="31">
        <v>45474</v>
      </c>
      <c r="B6938" t="s">
        <v>13</v>
      </c>
      <c r="C6938" t="str">
        <f>+VLOOKUP(B6938,Basededatos!B$17:C$5988,2,0)</f>
        <v>LASA</v>
      </c>
      <c r="D6938" t="s">
        <v>61</v>
      </c>
      <c r="E6938" t="str">
        <f>+VLOOKUP(D6938,Basededatos!$D$2:$E$6097,2,0)</f>
        <v>CARTAGENA - RAFAEL NUÑEZ</v>
      </c>
      <c r="F6938" t="s">
        <v>32</v>
      </c>
      <c r="G6938" t="s">
        <v>33</v>
      </c>
      <c r="H6938" t="s">
        <v>29</v>
      </c>
      <c r="I6938" s="29">
        <v>500</v>
      </c>
      <c r="J6938" t="s">
        <v>246</v>
      </c>
      <c r="K6938" s="1" t="s">
        <v>488</v>
      </c>
    </row>
    <row r="6939" spans="1:11" ht="12.75" customHeight="1" thickBot="1">
      <c r="A6939" s="31">
        <v>45474</v>
      </c>
      <c r="B6939" t="s">
        <v>13</v>
      </c>
      <c r="C6939" t="str">
        <f>+VLOOKUP(B6939,Basededatos!B$17:C$5988,2,0)</f>
        <v>LASA</v>
      </c>
      <c r="D6939" t="s">
        <v>72</v>
      </c>
      <c r="E6939" t="str">
        <f>+VLOOKUP(D6939,Basededatos!$D$2:$E$6097,2,0)</f>
        <v>CAMILO DAZA</v>
      </c>
      <c r="F6939" t="s">
        <v>18</v>
      </c>
      <c r="G6939" t="s">
        <v>19</v>
      </c>
      <c r="H6939" t="s">
        <v>29</v>
      </c>
      <c r="I6939" s="29">
        <v>40</v>
      </c>
      <c r="J6939" t="s">
        <v>50</v>
      </c>
      <c r="K6939" t="s">
        <v>51</v>
      </c>
    </row>
    <row r="6940" spans="1:11" ht="12.75" customHeight="1" thickBot="1">
      <c r="A6940" s="31">
        <v>45474</v>
      </c>
      <c r="B6940" t="s">
        <v>13</v>
      </c>
      <c r="C6940" t="str">
        <f>+VLOOKUP(B6940,Basededatos!B$17:C$5988,2,0)</f>
        <v>LASA</v>
      </c>
      <c r="D6940" t="s">
        <v>72</v>
      </c>
      <c r="E6940" t="str">
        <f>+VLOOKUP(D6940,Basededatos!$D$2:$E$6097,2,0)</f>
        <v>CAMILO DAZA</v>
      </c>
      <c r="F6940" t="s">
        <v>18</v>
      </c>
      <c r="G6940" t="s">
        <v>19</v>
      </c>
      <c r="H6940" t="s">
        <v>20</v>
      </c>
      <c r="I6940" s="29">
        <v>18</v>
      </c>
      <c r="J6940" t="s">
        <v>25</v>
      </c>
      <c r="K6940" s="1" t="s">
        <v>26</v>
      </c>
    </row>
    <row r="6941" spans="1:11" ht="12.75" customHeight="1" thickBot="1">
      <c r="A6941" s="31">
        <v>45474</v>
      </c>
      <c r="B6941" t="s">
        <v>13</v>
      </c>
      <c r="C6941" t="str">
        <f>+VLOOKUP(B6941,Basededatos!B$17:C$5988,2,0)</f>
        <v>LASA</v>
      </c>
      <c r="D6941" t="s">
        <v>72</v>
      </c>
      <c r="E6941" t="str">
        <f>+VLOOKUP(D6941,Basededatos!$D$2:$E$6097,2,0)</f>
        <v>CAMILO DAZA</v>
      </c>
      <c r="F6941" t="s">
        <v>27</v>
      </c>
      <c r="G6941" t="s">
        <v>28</v>
      </c>
      <c r="H6941" t="s">
        <v>20</v>
      </c>
      <c r="I6941" s="29">
        <v>18</v>
      </c>
      <c r="J6941" t="s">
        <v>25</v>
      </c>
      <c r="K6941" s="1" t="s">
        <v>26</v>
      </c>
    </row>
    <row r="6942" spans="1:11" ht="12.75" customHeight="1" thickBot="1">
      <c r="A6942" s="31">
        <v>45474</v>
      </c>
      <c r="B6942" t="s">
        <v>13</v>
      </c>
      <c r="C6942" t="str">
        <f>+VLOOKUP(B6942,Basededatos!B$17:C$5988,2,0)</f>
        <v>LASA</v>
      </c>
      <c r="D6942" t="s">
        <v>72</v>
      </c>
      <c r="E6942" t="str">
        <f>+VLOOKUP(D6942,Basededatos!$D$2:$E$6097,2,0)</f>
        <v>CAMILO DAZA</v>
      </c>
      <c r="F6942" t="s">
        <v>40</v>
      </c>
      <c r="G6942" t="s">
        <v>41</v>
      </c>
      <c r="H6942" t="s">
        <v>29</v>
      </c>
      <c r="I6942" s="29">
        <v>723</v>
      </c>
      <c r="J6942" t="s">
        <v>46</v>
      </c>
      <c r="K6942" s="1" t="s">
        <v>47</v>
      </c>
    </row>
    <row r="6943" spans="1:11" ht="12.75" customHeight="1" thickBot="1">
      <c r="A6943" s="31">
        <v>45474</v>
      </c>
      <c r="B6943" t="s">
        <v>13</v>
      </c>
      <c r="C6943" t="str">
        <f>+VLOOKUP(B6943,Basededatos!B$17:C$5988,2,0)</f>
        <v>LASA</v>
      </c>
      <c r="D6943" t="s">
        <v>72</v>
      </c>
      <c r="E6943" t="str">
        <f>+VLOOKUP(D6943,Basededatos!$D$2:$E$6097,2,0)</f>
        <v>CAMILO DAZA</v>
      </c>
      <c r="F6943" t="s">
        <v>40</v>
      </c>
      <c r="G6943" t="s">
        <v>41</v>
      </c>
      <c r="H6943" t="s">
        <v>29</v>
      </c>
      <c r="I6943" s="29">
        <v>64</v>
      </c>
      <c r="J6943" t="s">
        <v>50</v>
      </c>
      <c r="K6943" t="s">
        <v>51</v>
      </c>
    </row>
    <row r="6944" spans="1:11" ht="12.75" customHeight="1" thickBot="1">
      <c r="A6944" s="31">
        <v>45474</v>
      </c>
      <c r="B6944" t="s">
        <v>13</v>
      </c>
      <c r="C6944" t="str">
        <f>+VLOOKUP(B6944,Basededatos!B$17:C$5988,2,0)</f>
        <v>LASA</v>
      </c>
      <c r="D6944" t="s">
        <v>73</v>
      </c>
      <c r="E6944" t="str">
        <f>+VLOOKUP(D6944,Basededatos!$D$2:$E$6097,2,0)</f>
        <v>EL YOPAL</v>
      </c>
      <c r="F6944" t="s">
        <v>23</v>
      </c>
      <c r="G6944" t="s">
        <v>24</v>
      </c>
      <c r="H6944" t="s">
        <v>29</v>
      </c>
      <c r="I6944" s="29">
        <v>18</v>
      </c>
      <c r="J6944" t="s">
        <v>246</v>
      </c>
      <c r="K6944" s="1" t="s">
        <v>488</v>
      </c>
    </row>
    <row r="6945" spans="1:11" ht="12.75" customHeight="1" thickBot="1">
      <c r="A6945" s="31">
        <v>45474</v>
      </c>
      <c r="B6945" t="s">
        <v>13</v>
      </c>
      <c r="C6945" t="str">
        <f>+VLOOKUP(B6945,Basededatos!B$17:C$5988,2,0)</f>
        <v>LASA</v>
      </c>
      <c r="D6945" t="s">
        <v>61</v>
      </c>
      <c r="E6945" t="str">
        <f>+VLOOKUP(D6945,Basededatos!$D$2:$E$6097,2,0)</f>
        <v>CARTAGENA - RAFAEL NUÑEZ</v>
      </c>
      <c r="F6945" t="s">
        <v>23</v>
      </c>
      <c r="G6945" t="s">
        <v>24</v>
      </c>
      <c r="H6945" t="s">
        <v>20</v>
      </c>
      <c r="I6945" s="29">
        <v>152</v>
      </c>
      <c r="J6945" t="s">
        <v>25</v>
      </c>
      <c r="K6945" s="1" t="s">
        <v>26</v>
      </c>
    </row>
    <row r="6946" spans="1:11" ht="12.75" customHeight="1">
      <c r="A6946" s="31">
        <v>45474</v>
      </c>
      <c r="B6946" t="s">
        <v>13</v>
      </c>
      <c r="C6946" t="str">
        <f>+VLOOKUP(B6946,Basededatos!B$17:C$5988,2,0)</f>
        <v>LASA</v>
      </c>
      <c r="D6946" t="s">
        <v>61</v>
      </c>
      <c r="E6946" t="str">
        <f>+VLOOKUP(D6946,Basededatos!$D$2:$E$6097,2,0)</f>
        <v>CARTAGENA - RAFAEL NUÑEZ</v>
      </c>
      <c r="F6946" t="s">
        <v>23</v>
      </c>
      <c r="G6946" t="s">
        <v>24</v>
      </c>
      <c r="H6946" t="s">
        <v>20</v>
      </c>
      <c r="I6946" s="29">
        <v>12</v>
      </c>
      <c r="J6946" t="s">
        <v>70</v>
      </c>
      <c r="K6946" t="s">
        <v>348</v>
      </c>
    </row>
    <row r="6947" spans="1:11" ht="12.75" customHeight="1" thickBot="1">
      <c r="A6947" s="31">
        <v>45474</v>
      </c>
      <c r="B6947" t="s">
        <v>13</v>
      </c>
      <c r="C6947" t="str">
        <f>+VLOOKUP(B6947,Basededatos!B$17:C$5988,2,0)</f>
        <v>LASA</v>
      </c>
      <c r="D6947" t="s">
        <v>61</v>
      </c>
      <c r="E6947" t="str">
        <f>+VLOOKUP(D6947,Basededatos!$D$2:$E$6097,2,0)</f>
        <v>CARTAGENA - RAFAEL NUÑEZ</v>
      </c>
      <c r="F6947" t="s">
        <v>36</v>
      </c>
      <c r="G6947" t="s">
        <v>347</v>
      </c>
      <c r="H6947" t="s">
        <v>29</v>
      </c>
      <c r="I6947" s="29">
        <v>30</v>
      </c>
      <c r="J6947" t="s">
        <v>109</v>
      </c>
      <c r="K6947" t="s">
        <v>110</v>
      </c>
    </row>
    <row r="6948" spans="1:11" ht="12.75" customHeight="1" thickBot="1">
      <c r="A6948" s="31">
        <v>45474</v>
      </c>
      <c r="B6948" t="s">
        <v>13</v>
      </c>
      <c r="C6948" t="str">
        <f>+VLOOKUP(B6948,Basededatos!B$17:C$5988,2,0)</f>
        <v>LASA</v>
      </c>
      <c r="D6948" t="s">
        <v>61</v>
      </c>
      <c r="E6948" t="str">
        <f>+VLOOKUP(D6948,Basededatos!$D$2:$E$6097,2,0)</f>
        <v>CARTAGENA - RAFAEL NUÑEZ</v>
      </c>
      <c r="F6948" t="s">
        <v>36</v>
      </c>
      <c r="G6948" t="s">
        <v>347</v>
      </c>
      <c r="H6948" t="s">
        <v>29</v>
      </c>
      <c r="I6948" s="29">
        <v>72</v>
      </c>
      <c r="J6948" t="s">
        <v>246</v>
      </c>
      <c r="K6948" s="1" t="s">
        <v>488</v>
      </c>
    </row>
    <row r="6949" spans="1:11" ht="12.75" customHeight="1">
      <c r="A6949" s="31">
        <v>45474</v>
      </c>
      <c r="B6949" t="s">
        <v>13</v>
      </c>
      <c r="C6949" t="str">
        <f>+VLOOKUP(B6949,Basededatos!B$17:C$5988,2,0)</f>
        <v>LASA</v>
      </c>
      <c r="D6949" t="s">
        <v>61</v>
      </c>
      <c r="E6949" t="str">
        <f>+VLOOKUP(D6949,Basededatos!$D$2:$E$6097,2,0)</f>
        <v>CARTAGENA - RAFAEL NUÑEZ</v>
      </c>
      <c r="F6949" t="s">
        <v>27</v>
      </c>
      <c r="G6949" t="s">
        <v>28</v>
      </c>
      <c r="H6949" t="s">
        <v>29</v>
      </c>
      <c r="I6949" s="29">
        <v>2</v>
      </c>
      <c r="J6949" t="s">
        <v>50</v>
      </c>
      <c r="K6949" t="s">
        <v>51</v>
      </c>
    </row>
    <row r="6950" spans="1:11" ht="12.75" customHeight="1">
      <c r="A6950" s="31">
        <v>45474</v>
      </c>
      <c r="B6950" t="s">
        <v>13</v>
      </c>
      <c r="C6950" t="str">
        <f>+VLOOKUP(B6950,Basededatos!B$17:C$5988,2,0)</f>
        <v>LASA</v>
      </c>
      <c r="D6950" t="s">
        <v>61</v>
      </c>
      <c r="E6950" t="str">
        <f>+VLOOKUP(D6950,Basededatos!$D$2:$E$6097,2,0)</f>
        <v>CARTAGENA - RAFAEL NUÑEZ</v>
      </c>
      <c r="F6950" t="s">
        <v>27</v>
      </c>
      <c r="G6950" t="s">
        <v>28</v>
      </c>
      <c r="H6950" t="s">
        <v>29</v>
      </c>
      <c r="I6950" s="29">
        <v>30</v>
      </c>
      <c r="J6950" t="s">
        <v>109</v>
      </c>
      <c r="K6950" t="s">
        <v>110</v>
      </c>
    </row>
    <row r="6951" spans="1:11" ht="12.75" customHeight="1">
      <c r="A6951" s="31">
        <v>45474</v>
      </c>
      <c r="B6951" t="s">
        <v>13</v>
      </c>
      <c r="C6951" t="str">
        <f>+VLOOKUP(B6951,Basededatos!B$17:C$5988,2,0)</f>
        <v>LASA</v>
      </c>
      <c r="D6951" t="s">
        <v>61</v>
      </c>
      <c r="E6951" t="str">
        <f>+VLOOKUP(D6951,Basededatos!$D$2:$E$6097,2,0)</f>
        <v>CARTAGENA - RAFAEL NUÑEZ</v>
      </c>
      <c r="F6951" t="s">
        <v>27</v>
      </c>
      <c r="G6951" t="s">
        <v>28</v>
      </c>
      <c r="H6951" t="s">
        <v>10</v>
      </c>
      <c r="I6951" s="29">
        <v>1</v>
      </c>
      <c r="J6951" t="s">
        <v>121</v>
      </c>
      <c r="K6951" t="s">
        <v>121</v>
      </c>
    </row>
    <row r="6952" spans="1:11" ht="12.75" customHeight="1" thickBot="1">
      <c r="A6952" s="31">
        <v>45474</v>
      </c>
      <c r="B6952" t="s">
        <v>13</v>
      </c>
      <c r="C6952" t="str">
        <f>+VLOOKUP(B6952,Basededatos!B$17:C$5988,2,0)</f>
        <v>LASA</v>
      </c>
      <c r="D6952" t="s">
        <v>61</v>
      </c>
      <c r="E6952" t="str">
        <f>+VLOOKUP(D6952,Basededatos!$D$2:$E$6097,2,0)</f>
        <v>CARTAGENA - RAFAEL NUÑEZ</v>
      </c>
      <c r="F6952" t="s">
        <v>38</v>
      </c>
      <c r="G6952" t="s">
        <v>39</v>
      </c>
      <c r="H6952" t="s">
        <v>29</v>
      </c>
      <c r="I6952" s="29">
        <v>1</v>
      </c>
      <c r="J6952" t="s">
        <v>50</v>
      </c>
      <c r="K6952" t="s">
        <v>51</v>
      </c>
    </row>
    <row r="6953" spans="1:11" ht="12.75" customHeight="1" thickBot="1">
      <c r="A6953" s="31">
        <v>45474</v>
      </c>
      <c r="B6953" t="s">
        <v>13</v>
      </c>
      <c r="C6953" t="str">
        <f>+VLOOKUP(B6953,Basededatos!B$17:C$5988,2,0)</f>
        <v>LASA</v>
      </c>
      <c r="D6953" t="s">
        <v>61</v>
      </c>
      <c r="E6953" t="str">
        <f>+VLOOKUP(D6953,Basededatos!$D$2:$E$6097,2,0)</f>
        <v>CARTAGENA - RAFAEL NUÑEZ</v>
      </c>
      <c r="F6953" t="s">
        <v>38</v>
      </c>
      <c r="G6953" t="s">
        <v>39</v>
      </c>
      <c r="H6953" t="s">
        <v>29</v>
      </c>
      <c r="I6953" s="29">
        <v>79</v>
      </c>
      <c r="J6953" t="s">
        <v>246</v>
      </c>
      <c r="K6953" s="1" t="s">
        <v>488</v>
      </c>
    </row>
    <row r="6954" spans="1:11" ht="12.75" customHeight="1" thickBot="1">
      <c r="A6954" s="31">
        <v>45474</v>
      </c>
      <c r="B6954" t="s">
        <v>13</v>
      </c>
      <c r="C6954" t="str">
        <f>+VLOOKUP(B6954,Basededatos!B$17:C$5988,2,0)</f>
        <v>LASA</v>
      </c>
      <c r="D6954" t="s">
        <v>61</v>
      </c>
      <c r="E6954" t="str">
        <f>+VLOOKUP(D6954,Basededatos!$D$2:$E$6097,2,0)</f>
        <v>CARTAGENA - RAFAEL NUÑEZ</v>
      </c>
      <c r="F6954" t="s">
        <v>40</v>
      </c>
      <c r="G6954" t="s">
        <v>41</v>
      </c>
      <c r="H6954" t="s">
        <v>45</v>
      </c>
      <c r="I6954" s="29">
        <v>4</v>
      </c>
      <c r="J6954" t="s">
        <v>246</v>
      </c>
      <c r="K6954" s="1" t="s">
        <v>488</v>
      </c>
    </row>
    <row r="6955" spans="1:11" ht="12.75" customHeight="1" thickBot="1">
      <c r="A6955" s="31">
        <v>45474</v>
      </c>
      <c r="B6955" t="s">
        <v>13</v>
      </c>
      <c r="C6955" t="str">
        <f>+VLOOKUP(B6955,Basededatos!B$17:C$5988,2,0)</f>
        <v>LASA</v>
      </c>
      <c r="D6955" t="s">
        <v>74</v>
      </c>
      <c r="E6955" t="str">
        <f>+VLOOKUP(D6955,Basededatos!$D$2:$E$6097,2,0)</f>
        <v>PERALES</v>
      </c>
      <c r="F6955" t="s">
        <v>18</v>
      </c>
      <c r="G6955" t="s">
        <v>19</v>
      </c>
      <c r="H6955" t="s">
        <v>29</v>
      </c>
      <c r="I6955" s="29">
        <v>37</v>
      </c>
      <c r="J6955" t="s">
        <v>246</v>
      </c>
      <c r="K6955" s="1" t="s">
        <v>488</v>
      </c>
    </row>
    <row r="6956" spans="1:11" ht="12.75" customHeight="1" thickBot="1">
      <c r="A6956" s="31">
        <v>45474</v>
      </c>
      <c r="B6956" t="s">
        <v>13</v>
      </c>
      <c r="C6956" t="str">
        <f>+VLOOKUP(B6956,Basededatos!B$17:C$5988,2,0)</f>
        <v>LASA</v>
      </c>
      <c r="D6956" t="s">
        <v>74</v>
      </c>
      <c r="E6956" t="str">
        <f>+VLOOKUP(D6956,Basededatos!$D$2:$E$6097,2,0)</f>
        <v>PERALES</v>
      </c>
      <c r="F6956" t="s">
        <v>27</v>
      </c>
      <c r="G6956" t="s">
        <v>28</v>
      </c>
      <c r="H6956" t="s">
        <v>29</v>
      </c>
      <c r="I6956" s="29">
        <v>33</v>
      </c>
      <c r="J6956" t="s">
        <v>246</v>
      </c>
      <c r="K6956" s="1" t="s">
        <v>488</v>
      </c>
    </row>
    <row r="6957" spans="1:11" ht="12.75" customHeight="1" thickBot="1">
      <c r="A6957" s="31">
        <v>45474</v>
      </c>
      <c r="B6957" t="s">
        <v>13</v>
      </c>
      <c r="C6957" t="str">
        <f>+VLOOKUP(B6957,Basededatos!B$17:C$5988,2,0)</f>
        <v>LASA</v>
      </c>
      <c r="D6957" t="s">
        <v>124</v>
      </c>
      <c r="E6957" t="str">
        <f>+VLOOKUP(D6957,Basededatos!$D$2:$E$6097,2,0)</f>
        <v>LETICIA-ALFREDO VASQUEZ COBO</v>
      </c>
      <c r="F6957" t="s">
        <v>18</v>
      </c>
      <c r="G6957" t="s">
        <v>19</v>
      </c>
      <c r="H6957" t="s">
        <v>29</v>
      </c>
      <c r="I6957" s="29">
        <v>45</v>
      </c>
      <c r="J6957" t="s">
        <v>46</v>
      </c>
      <c r="K6957" s="1" t="s">
        <v>47</v>
      </c>
    </row>
    <row r="6958" spans="1:11" ht="12.75" customHeight="1">
      <c r="A6958" s="31">
        <v>45474</v>
      </c>
      <c r="B6958" t="s">
        <v>13</v>
      </c>
      <c r="C6958" t="str">
        <f>+VLOOKUP(B6958,Basededatos!B$17:C$5988,2,0)</f>
        <v>LASA</v>
      </c>
      <c r="D6958" t="s">
        <v>76</v>
      </c>
      <c r="E6958" t="str">
        <f>+VLOOKUP(D6958,Basededatos!$D$2:$E$6097,2,0)</f>
        <v>RIONEGRO - JOSE M. CORDOVA</v>
      </c>
      <c r="F6958" t="s">
        <v>23</v>
      </c>
      <c r="G6958" t="s">
        <v>24</v>
      </c>
      <c r="H6958" t="s">
        <v>29</v>
      </c>
      <c r="I6958" s="29">
        <v>538</v>
      </c>
      <c r="J6958" t="s">
        <v>50</v>
      </c>
      <c r="K6958" t="s">
        <v>51</v>
      </c>
    </row>
    <row r="6959" spans="1:11" ht="12.75" customHeight="1">
      <c r="A6959" s="31">
        <v>45474</v>
      </c>
      <c r="B6959" t="s">
        <v>13</v>
      </c>
      <c r="C6959" t="str">
        <f>+VLOOKUP(B6959,Basededatos!B$17:C$5988,2,0)</f>
        <v>LASA</v>
      </c>
      <c r="D6959" t="s">
        <v>76</v>
      </c>
      <c r="E6959" t="str">
        <f>+VLOOKUP(D6959,Basededatos!$D$2:$E$6097,2,0)</f>
        <v>RIONEGRO - JOSE M. CORDOVA</v>
      </c>
      <c r="F6959" t="s">
        <v>23</v>
      </c>
      <c r="G6959" t="s">
        <v>24</v>
      </c>
      <c r="H6959" t="s">
        <v>29</v>
      </c>
      <c r="I6959" s="29">
        <v>30</v>
      </c>
      <c r="J6959" t="s">
        <v>109</v>
      </c>
      <c r="K6959" t="s">
        <v>110</v>
      </c>
    </row>
    <row r="6960" spans="1:11" ht="12.75" customHeight="1" thickBot="1">
      <c r="A6960" s="31">
        <v>45474</v>
      </c>
      <c r="B6960" t="s">
        <v>13</v>
      </c>
      <c r="C6960" t="str">
        <f>+VLOOKUP(B6960,Basededatos!B$17:C$5988,2,0)</f>
        <v>LASA</v>
      </c>
      <c r="D6960" t="s">
        <v>76</v>
      </c>
      <c r="E6960" t="str">
        <f>+VLOOKUP(D6960,Basededatos!$D$2:$E$6097,2,0)</f>
        <v>RIONEGRO - JOSE M. CORDOVA</v>
      </c>
      <c r="F6960" t="s">
        <v>23</v>
      </c>
      <c r="G6960" t="s">
        <v>24</v>
      </c>
      <c r="H6960" t="s">
        <v>29</v>
      </c>
      <c r="I6960" s="29">
        <v>11</v>
      </c>
      <c r="J6960" t="s">
        <v>144</v>
      </c>
      <c r="K6960" t="s">
        <v>145</v>
      </c>
    </row>
    <row r="6961" spans="1:11" ht="12.75" customHeight="1" thickBot="1">
      <c r="A6961" s="31">
        <v>45474</v>
      </c>
      <c r="B6961" t="s">
        <v>13</v>
      </c>
      <c r="C6961" t="str">
        <f>+VLOOKUP(B6961,Basededatos!B$17:C$5988,2,0)</f>
        <v>LASA</v>
      </c>
      <c r="D6961" t="s">
        <v>76</v>
      </c>
      <c r="E6961" t="str">
        <f>+VLOOKUP(D6961,Basededatos!$D$2:$E$6097,2,0)</f>
        <v>RIONEGRO - JOSE M. CORDOVA</v>
      </c>
      <c r="F6961" t="s">
        <v>23</v>
      </c>
      <c r="G6961" t="s">
        <v>24</v>
      </c>
      <c r="H6961" t="s">
        <v>79</v>
      </c>
      <c r="I6961" s="29">
        <v>5</v>
      </c>
      <c r="J6961" t="s">
        <v>46</v>
      </c>
      <c r="K6961" s="1" t="s">
        <v>47</v>
      </c>
    </row>
    <row r="6962" spans="1:11" ht="12.75" customHeight="1" thickBot="1">
      <c r="A6962" s="31">
        <v>45474</v>
      </c>
      <c r="B6962" t="s">
        <v>13</v>
      </c>
      <c r="C6962" t="str">
        <f>+VLOOKUP(B6962,Basededatos!B$17:C$5988,2,0)</f>
        <v>LASA</v>
      </c>
      <c r="D6962" t="s">
        <v>76</v>
      </c>
      <c r="E6962" t="str">
        <f>+VLOOKUP(D6962,Basededatos!$D$2:$E$6097,2,0)</f>
        <v>RIONEGRO - JOSE M. CORDOVA</v>
      </c>
      <c r="F6962" t="s">
        <v>23</v>
      </c>
      <c r="G6962" t="s">
        <v>24</v>
      </c>
      <c r="H6962" t="s">
        <v>79</v>
      </c>
      <c r="I6962" s="29">
        <v>1</v>
      </c>
      <c r="J6962" t="s">
        <v>80</v>
      </c>
      <c r="K6962" t="s">
        <v>81</v>
      </c>
    </row>
    <row r="6963" spans="1:11" ht="12.75" customHeight="1" thickBot="1">
      <c r="A6963" s="31">
        <v>45474</v>
      </c>
      <c r="B6963" t="s">
        <v>13</v>
      </c>
      <c r="C6963" t="str">
        <f>+VLOOKUP(B6963,Basededatos!B$17:C$5988,2,0)</f>
        <v>LASA</v>
      </c>
      <c r="D6963" t="s">
        <v>76</v>
      </c>
      <c r="E6963" t="str">
        <f>+VLOOKUP(D6963,Basededatos!$D$2:$E$6097,2,0)</f>
        <v>RIONEGRO - JOSE M. CORDOVA</v>
      </c>
      <c r="F6963" t="s">
        <v>36</v>
      </c>
      <c r="G6963" t="s">
        <v>347</v>
      </c>
      <c r="H6963" t="s">
        <v>55</v>
      </c>
      <c r="I6963" s="29">
        <v>14</v>
      </c>
      <c r="J6963" t="s">
        <v>46</v>
      </c>
      <c r="K6963" s="1" t="s">
        <v>47</v>
      </c>
    </row>
    <row r="6964" spans="1:11" ht="12.75" customHeight="1">
      <c r="A6964" s="31">
        <v>45474</v>
      </c>
      <c r="B6964" t="s">
        <v>13</v>
      </c>
      <c r="C6964" t="str">
        <f>+VLOOKUP(B6964,Basededatos!B$17:C$5988,2,0)</f>
        <v>LASA</v>
      </c>
      <c r="D6964" t="s">
        <v>76</v>
      </c>
      <c r="E6964" t="str">
        <f>+VLOOKUP(D6964,Basededatos!$D$2:$E$6097,2,0)</f>
        <v>RIONEGRO - JOSE M. CORDOVA</v>
      </c>
      <c r="F6964" t="s">
        <v>38</v>
      </c>
      <c r="G6964" t="s">
        <v>39</v>
      </c>
      <c r="H6964" t="s">
        <v>20</v>
      </c>
      <c r="I6964" s="29">
        <v>3</v>
      </c>
      <c r="J6964" t="s">
        <v>167</v>
      </c>
      <c r="K6964" t="s">
        <v>168</v>
      </c>
    </row>
    <row r="6965" spans="1:11" ht="12.75" customHeight="1" thickBot="1">
      <c r="A6965" s="31">
        <v>45474</v>
      </c>
      <c r="B6965" t="s">
        <v>13</v>
      </c>
      <c r="C6965" t="str">
        <f>+VLOOKUP(B6965,Basededatos!B$17:C$5988,2,0)</f>
        <v>LASA</v>
      </c>
      <c r="D6965" t="s">
        <v>124</v>
      </c>
      <c r="E6965" t="str">
        <f>+VLOOKUP(D6965,Basededatos!$D$2:$E$6097,2,0)</f>
        <v>LETICIA-ALFREDO VASQUEZ COBO</v>
      </c>
      <c r="F6965" t="s">
        <v>40</v>
      </c>
      <c r="G6965" t="s">
        <v>41</v>
      </c>
      <c r="H6965" t="s">
        <v>52</v>
      </c>
      <c r="I6965" s="29">
        <v>1</v>
      </c>
      <c r="J6965" t="s">
        <v>175</v>
      </c>
      <c r="K6965" t="s">
        <v>176</v>
      </c>
    </row>
    <row r="6966" spans="1:11" ht="12.75" customHeight="1" thickBot="1">
      <c r="A6966" s="31">
        <v>45474</v>
      </c>
      <c r="B6966" t="s">
        <v>13</v>
      </c>
      <c r="C6966" t="str">
        <f>+VLOOKUP(B6966,Basededatos!B$17:C$5988,2,0)</f>
        <v>LASA</v>
      </c>
      <c r="D6966" t="s">
        <v>76</v>
      </c>
      <c r="E6966" t="str">
        <f>+VLOOKUP(D6966,Basededatos!$D$2:$E$6097,2,0)</f>
        <v>RIONEGRO - JOSE M. CORDOVA</v>
      </c>
      <c r="F6966" t="s">
        <v>32</v>
      </c>
      <c r="G6966" t="s">
        <v>33</v>
      </c>
      <c r="H6966" t="s">
        <v>45</v>
      </c>
      <c r="I6966" s="29">
        <v>138</v>
      </c>
      <c r="J6966" t="s">
        <v>46</v>
      </c>
      <c r="K6966" s="1" t="s">
        <v>47</v>
      </c>
    </row>
    <row r="6967" spans="1:11" ht="12.75" customHeight="1" thickBot="1">
      <c r="A6967" s="31">
        <v>45474</v>
      </c>
      <c r="B6967" t="s">
        <v>13</v>
      </c>
      <c r="C6967" t="str">
        <f>+VLOOKUP(B6967,Basededatos!B$17:C$5988,2,0)</f>
        <v>LASA</v>
      </c>
      <c r="D6967" t="s">
        <v>76</v>
      </c>
      <c r="E6967" t="str">
        <f>+VLOOKUP(D6967,Basededatos!$D$2:$E$6097,2,0)</f>
        <v>RIONEGRO - JOSE M. CORDOVA</v>
      </c>
      <c r="F6967" t="s">
        <v>32</v>
      </c>
      <c r="G6967" t="s">
        <v>33</v>
      </c>
      <c r="H6967" t="s">
        <v>45</v>
      </c>
      <c r="I6967" s="29">
        <v>1</v>
      </c>
      <c r="J6967" t="s">
        <v>82</v>
      </c>
      <c r="K6967" t="s">
        <v>83</v>
      </c>
    </row>
    <row r="6968" spans="1:11" ht="12.75" customHeight="1" thickBot="1">
      <c r="A6968" s="31">
        <v>45474</v>
      </c>
      <c r="B6968" t="s">
        <v>13</v>
      </c>
      <c r="C6968" t="str">
        <f>+VLOOKUP(B6968,Basededatos!B$17:C$5988,2,0)</f>
        <v>LASA</v>
      </c>
      <c r="D6968" t="s">
        <v>76</v>
      </c>
      <c r="E6968" t="str">
        <f>+VLOOKUP(D6968,Basededatos!$D$2:$E$6097,2,0)</f>
        <v>RIONEGRO - JOSE M. CORDOVA</v>
      </c>
      <c r="F6968" t="s">
        <v>6</v>
      </c>
      <c r="G6968" s="1" t="s">
        <v>283</v>
      </c>
      <c r="H6968" t="s">
        <v>29</v>
      </c>
      <c r="I6968" s="29">
        <v>2</v>
      </c>
      <c r="J6968" t="s">
        <v>246</v>
      </c>
      <c r="K6968" s="1" t="s">
        <v>488</v>
      </c>
    </row>
    <row r="6969" spans="1:11" ht="12.75" customHeight="1" thickBot="1">
      <c r="A6969" s="31">
        <v>45474</v>
      </c>
      <c r="B6969" t="s">
        <v>13</v>
      </c>
      <c r="C6969" t="str">
        <f>+VLOOKUP(B6969,Basededatos!B$17:C$5988,2,0)</f>
        <v>LASA</v>
      </c>
      <c r="D6969" t="s">
        <v>76</v>
      </c>
      <c r="E6969" t="str">
        <f>+VLOOKUP(D6969,Basededatos!$D$2:$E$6097,2,0)</f>
        <v>RIONEGRO - JOSE M. CORDOVA</v>
      </c>
      <c r="F6969" t="s">
        <v>6</v>
      </c>
      <c r="G6969" s="1" t="s">
        <v>283</v>
      </c>
      <c r="H6969" t="s">
        <v>20</v>
      </c>
      <c r="I6969" s="29">
        <v>34</v>
      </c>
      <c r="J6969" t="s">
        <v>167</v>
      </c>
      <c r="K6969" t="s">
        <v>168</v>
      </c>
    </row>
    <row r="6970" spans="1:11" ht="12.75" customHeight="1" thickBot="1">
      <c r="A6970" s="31">
        <v>45474</v>
      </c>
      <c r="B6970" t="s">
        <v>13</v>
      </c>
      <c r="C6970" t="str">
        <f>+VLOOKUP(B6970,Basededatos!B$17:C$5988,2,0)</f>
        <v>LASA</v>
      </c>
      <c r="D6970" t="s">
        <v>76</v>
      </c>
      <c r="E6970" t="str">
        <f>+VLOOKUP(D6970,Basededatos!$D$2:$E$6097,2,0)</f>
        <v>RIONEGRO - JOSE M. CORDOVA</v>
      </c>
      <c r="F6970" t="s">
        <v>65</v>
      </c>
      <c r="G6970" t="s">
        <v>66</v>
      </c>
      <c r="H6970" t="s">
        <v>29</v>
      </c>
      <c r="I6970" s="29">
        <v>3</v>
      </c>
      <c r="J6970" t="s">
        <v>246</v>
      </c>
      <c r="K6970" s="1" t="s">
        <v>488</v>
      </c>
    </row>
    <row r="6971" spans="1:11" ht="12.75" customHeight="1" thickBot="1">
      <c r="A6971" s="31">
        <v>45474</v>
      </c>
      <c r="B6971" t="s">
        <v>13</v>
      </c>
      <c r="C6971" t="str">
        <f>+VLOOKUP(B6971,Basededatos!B$17:C$5988,2,0)</f>
        <v>LASA</v>
      </c>
      <c r="D6971" t="s">
        <v>76</v>
      </c>
      <c r="E6971" t="str">
        <f>+VLOOKUP(D6971,Basededatos!$D$2:$E$6097,2,0)</f>
        <v>RIONEGRO - JOSE M. CORDOVA</v>
      </c>
      <c r="F6971" t="s">
        <v>18</v>
      </c>
      <c r="G6971" t="s">
        <v>19</v>
      </c>
      <c r="H6971" t="s">
        <v>45</v>
      </c>
      <c r="I6971" s="29">
        <v>170</v>
      </c>
      <c r="J6971" t="s">
        <v>46</v>
      </c>
      <c r="K6971" s="1" t="s">
        <v>47</v>
      </c>
    </row>
    <row r="6972" spans="1:11" ht="12.75" customHeight="1" thickBot="1">
      <c r="A6972" s="31">
        <v>45474</v>
      </c>
      <c r="B6972" t="s">
        <v>13</v>
      </c>
      <c r="C6972" t="str">
        <f>+VLOOKUP(B6972,Basededatos!B$17:C$5988,2,0)</f>
        <v>LASA</v>
      </c>
      <c r="D6972" t="s">
        <v>76</v>
      </c>
      <c r="E6972" t="str">
        <f>+VLOOKUP(D6972,Basededatos!$D$2:$E$6097,2,0)</f>
        <v>RIONEGRO - JOSE M. CORDOVA</v>
      </c>
      <c r="F6972" t="s">
        <v>18</v>
      </c>
      <c r="G6972" t="s">
        <v>19</v>
      </c>
      <c r="H6972" t="s">
        <v>29</v>
      </c>
      <c r="I6972" s="29">
        <v>2</v>
      </c>
      <c r="J6972" t="s">
        <v>246</v>
      </c>
      <c r="K6972" s="1" t="s">
        <v>488</v>
      </c>
    </row>
    <row r="6973" spans="1:11" ht="12.75" customHeight="1">
      <c r="A6973" s="31">
        <v>45474</v>
      </c>
      <c r="B6973" t="s">
        <v>13</v>
      </c>
      <c r="C6973" t="str">
        <f>+VLOOKUP(B6973,Basededatos!B$17:C$5988,2,0)</f>
        <v>LASA</v>
      </c>
      <c r="D6973" t="s">
        <v>76</v>
      </c>
      <c r="E6973" t="str">
        <f>+VLOOKUP(D6973,Basededatos!$D$2:$E$6097,2,0)</f>
        <v>RIONEGRO - JOSE M. CORDOVA</v>
      </c>
      <c r="F6973" t="s">
        <v>18</v>
      </c>
      <c r="G6973" t="s">
        <v>19</v>
      </c>
      <c r="H6973" t="s">
        <v>29</v>
      </c>
      <c r="I6973" s="29">
        <v>73</v>
      </c>
      <c r="J6973" t="s">
        <v>34</v>
      </c>
      <c r="K6973" t="s">
        <v>35</v>
      </c>
    </row>
    <row r="6974" spans="1:11" ht="12.75" customHeight="1">
      <c r="A6974" s="31">
        <v>45474</v>
      </c>
      <c r="B6974" t="s">
        <v>13</v>
      </c>
      <c r="C6974" t="str">
        <f>+VLOOKUP(B6974,Basededatos!B$17:C$5988,2,0)</f>
        <v>LASA</v>
      </c>
      <c r="D6974" t="s">
        <v>76</v>
      </c>
      <c r="E6974" t="str">
        <f>+VLOOKUP(D6974,Basededatos!$D$2:$E$6097,2,0)</f>
        <v>RIONEGRO - JOSE M. CORDOVA</v>
      </c>
      <c r="F6974" t="s">
        <v>18</v>
      </c>
      <c r="G6974" t="s">
        <v>19</v>
      </c>
      <c r="H6974" t="s">
        <v>29</v>
      </c>
      <c r="I6974" s="29">
        <v>10</v>
      </c>
      <c r="J6974" t="s">
        <v>144</v>
      </c>
      <c r="K6974" t="s">
        <v>145</v>
      </c>
    </row>
    <row r="6975" spans="1:11" ht="12.75" customHeight="1">
      <c r="A6975" s="31">
        <v>45474</v>
      </c>
      <c r="B6975" t="s">
        <v>13</v>
      </c>
      <c r="C6975" t="str">
        <f>+VLOOKUP(B6975,Basededatos!B$17:C$5988,2,0)</f>
        <v>LASA</v>
      </c>
      <c r="D6975" t="s">
        <v>76</v>
      </c>
      <c r="E6975" t="str">
        <f>+VLOOKUP(D6975,Basededatos!$D$2:$E$6097,2,0)</f>
        <v>RIONEGRO - JOSE M. CORDOVA</v>
      </c>
      <c r="F6975" t="s">
        <v>18</v>
      </c>
      <c r="G6975" t="s">
        <v>19</v>
      </c>
      <c r="H6975" t="s">
        <v>62</v>
      </c>
      <c r="I6975" s="29">
        <v>2</v>
      </c>
      <c r="J6975" t="s">
        <v>34</v>
      </c>
      <c r="K6975" t="s">
        <v>35</v>
      </c>
    </row>
    <row r="6976" spans="1:11" ht="12.75" customHeight="1">
      <c r="A6976" s="31">
        <v>45474</v>
      </c>
      <c r="B6976" t="s">
        <v>13</v>
      </c>
      <c r="C6976" t="str">
        <f>+VLOOKUP(B6976,Basededatos!B$17:C$5988,2,0)</f>
        <v>LASA</v>
      </c>
      <c r="D6976" t="s">
        <v>76</v>
      </c>
      <c r="E6976" t="str">
        <f>+VLOOKUP(D6976,Basededatos!$D$2:$E$6097,2,0)</f>
        <v>RIONEGRO - JOSE M. CORDOVA</v>
      </c>
      <c r="F6976" t="s">
        <v>18</v>
      </c>
      <c r="G6976" t="s">
        <v>19</v>
      </c>
      <c r="H6976" t="s">
        <v>20</v>
      </c>
      <c r="I6976" s="29">
        <v>31</v>
      </c>
      <c r="J6976" t="s">
        <v>68</v>
      </c>
      <c r="K6976" t="s">
        <v>69</v>
      </c>
    </row>
    <row r="6977" spans="1:11" ht="12.75" customHeight="1">
      <c r="A6977" s="31">
        <v>45474</v>
      </c>
      <c r="B6977" t="s">
        <v>13</v>
      </c>
      <c r="C6977" t="str">
        <f>+VLOOKUP(B6977,Basededatos!B$17:C$5988,2,0)</f>
        <v>LASA</v>
      </c>
      <c r="D6977" t="s">
        <v>76</v>
      </c>
      <c r="E6977" t="str">
        <f>+VLOOKUP(D6977,Basededatos!$D$2:$E$6097,2,0)</f>
        <v>RIONEGRO - JOSE M. CORDOVA</v>
      </c>
      <c r="F6977" t="s">
        <v>18</v>
      </c>
      <c r="G6977" t="s">
        <v>19</v>
      </c>
      <c r="H6977" t="s">
        <v>20</v>
      </c>
      <c r="I6977" s="29">
        <v>9</v>
      </c>
      <c r="J6977" t="s">
        <v>167</v>
      </c>
      <c r="K6977" t="s">
        <v>168</v>
      </c>
    </row>
    <row r="6978" spans="1:11" ht="12.75" customHeight="1" thickBot="1">
      <c r="A6978" s="31">
        <v>45474</v>
      </c>
      <c r="B6978" t="s">
        <v>13</v>
      </c>
      <c r="C6978" t="str">
        <f>+VLOOKUP(B6978,Basededatos!B$17:C$5988,2,0)</f>
        <v>LASA</v>
      </c>
      <c r="D6978" t="s">
        <v>76</v>
      </c>
      <c r="E6978" t="str">
        <f>+VLOOKUP(D6978,Basededatos!$D$2:$E$6097,2,0)</f>
        <v>RIONEGRO - JOSE M. CORDOVA</v>
      </c>
      <c r="F6978" t="s">
        <v>59</v>
      </c>
      <c r="G6978" t="s">
        <v>60</v>
      </c>
      <c r="H6978" t="s">
        <v>29</v>
      </c>
      <c r="I6978" s="29">
        <v>1</v>
      </c>
      <c r="J6978" t="s">
        <v>34</v>
      </c>
      <c r="K6978" t="s">
        <v>35</v>
      </c>
    </row>
    <row r="6979" spans="1:11" ht="12.75" customHeight="1" thickBot="1">
      <c r="A6979" s="31">
        <v>45474</v>
      </c>
      <c r="B6979" t="s">
        <v>13</v>
      </c>
      <c r="C6979" t="str">
        <f>+VLOOKUP(B6979,Basededatos!B$17:C$5988,2,0)</f>
        <v>LASA</v>
      </c>
      <c r="D6979" t="s">
        <v>87</v>
      </c>
      <c r="E6979" t="str">
        <f>+VLOOKUP(D6979,Basededatos!$D$2:$E$6097,2,0)</f>
        <v>PASTO - ANTONIO NARIQO</v>
      </c>
      <c r="F6979" t="s">
        <v>40</v>
      </c>
      <c r="G6979" t="s">
        <v>41</v>
      </c>
      <c r="H6979" t="s">
        <v>29</v>
      </c>
      <c r="I6979" s="29">
        <v>187</v>
      </c>
      <c r="J6979" t="s">
        <v>246</v>
      </c>
      <c r="K6979" s="1" t="s">
        <v>488</v>
      </c>
    </row>
    <row r="6980" spans="1:11" ht="12.75" customHeight="1" thickBot="1">
      <c r="A6980" s="31">
        <v>45474</v>
      </c>
      <c r="B6980" t="s">
        <v>13</v>
      </c>
      <c r="C6980" t="str">
        <f>+VLOOKUP(B6980,Basededatos!B$17:C$5988,2,0)</f>
        <v>LASA</v>
      </c>
      <c r="D6980" t="s">
        <v>84</v>
      </c>
      <c r="E6980" t="str">
        <f>+VLOOKUP(D6980,Basededatos!$D$2:$E$6097,2,0)</f>
        <v>MONTERIA - LOS GARZONES</v>
      </c>
      <c r="F6980" t="s">
        <v>6</v>
      </c>
      <c r="G6980" s="1" t="s">
        <v>283</v>
      </c>
      <c r="H6980" t="s">
        <v>29</v>
      </c>
      <c r="I6980" s="29">
        <v>1222</v>
      </c>
      <c r="J6980" t="s">
        <v>46</v>
      </c>
      <c r="K6980" s="1" t="s">
        <v>47</v>
      </c>
    </row>
    <row r="6981" spans="1:11" ht="12.75" customHeight="1" thickBot="1">
      <c r="A6981" s="31">
        <v>45474</v>
      </c>
      <c r="B6981" t="s">
        <v>13</v>
      </c>
      <c r="C6981" t="str">
        <f>+VLOOKUP(B6981,Basededatos!B$17:C$5988,2,0)</f>
        <v>LASA</v>
      </c>
      <c r="D6981" t="s">
        <v>88</v>
      </c>
      <c r="E6981" t="str">
        <f>+VLOOKUP(D6981,Basededatos!$D$2:$E$6097,2,0)</f>
        <v>ALMIRANTE PADILLA</v>
      </c>
      <c r="F6981" t="s">
        <v>18</v>
      </c>
      <c r="G6981" t="s">
        <v>19</v>
      </c>
      <c r="H6981" t="s">
        <v>45</v>
      </c>
      <c r="I6981" s="29">
        <v>7</v>
      </c>
      <c r="J6981" t="s">
        <v>46</v>
      </c>
      <c r="K6981" s="1" t="s">
        <v>47</v>
      </c>
    </row>
    <row r="6982" spans="1:11" ht="12.75" customHeight="1" thickBot="1">
      <c r="A6982" s="31">
        <v>45474</v>
      </c>
      <c r="B6982" t="s">
        <v>13</v>
      </c>
      <c r="C6982" t="str">
        <f>+VLOOKUP(B6982,Basededatos!B$17:C$5988,2,0)</f>
        <v>LASA</v>
      </c>
      <c r="D6982" t="s">
        <v>89</v>
      </c>
      <c r="E6982" t="str">
        <f>+VLOOKUP(D6982,Basededatos!$D$2:$E$6097,2,0)</f>
        <v>SIMON BOLIVAR</v>
      </c>
      <c r="F6982" t="s">
        <v>32</v>
      </c>
      <c r="G6982" t="s">
        <v>33</v>
      </c>
      <c r="H6982" t="s">
        <v>29</v>
      </c>
      <c r="I6982" s="29">
        <v>274</v>
      </c>
      <c r="J6982" t="s">
        <v>246</v>
      </c>
      <c r="K6982" s="1" t="s">
        <v>488</v>
      </c>
    </row>
    <row r="6983" spans="1:11" ht="12.75" customHeight="1" thickBot="1">
      <c r="A6983" s="31">
        <v>45474</v>
      </c>
      <c r="B6983" t="s">
        <v>13</v>
      </c>
      <c r="C6983" t="str">
        <f>+VLOOKUP(B6983,Basededatos!B$17:C$5988,2,0)</f>
        <v>LASA</v>
      </c>
      <c r="D6983" t="s">
        <v>89</v>
      </c>
      <c r="E6983" t="str">
        <f>+VLOOKUP(D6983,Basededatos!$D$2:$E$6097,2,0)</f>
        <v>SIMON BOLIVAR</v>
      </c>
      <c r="F6983" t="s">
        <v>6</v>
      </c>
      <c r="G6983" s="1" t="s">
        <v>283</v>
      </c>
      <c r="H6983" t="s">
        <v>29</v>
      </c>
      <c r="I6983" s="29">
        <v>2109</v>
      </c>
      <c r="J6983" t="s">
        <v>46</v>
      </c>
      <c r="K6983" s="1" t="s">
        <v>47</v>
      </c>
    </row>
    <row r="6984" spans="1:11" ht="12.75" customHeight="1" thickBot="1">
      <c r="A6984" s="31">
        <v>45474</v>
      </c>
      <c r="B6984" t="s">
        <v>13</v>
      </c>
      <c r="C6984" t="str">
        <f>+VLOOKUP(B6984,Basededatos!B$17:C$5988,2,0)</f>
        <v>LASA</v>
      </c>
      <c r="D6984" t="s">
        <v>84</v>
      </c>
      <c r="E6984" t="str">
        <f>+VLOOKUP(D6984,Basededatos!$D$2:$E$6097,2,0)</f>
        <v>MONTERIA - LOS GARZONES</v>
      </c>
      <c r="F6984" t="s">
        <v>27</v>
      </c>
      <c r="G6984" t="s">
        <v>28</v>
      </c>
      <c r="H6984" t="s">
        <v>45</v>
      </c>
      <c r="I6984" s="29">
        <v>44</v>
      </c>
      <c r="J6984" t="s">
        <v>46</v>
      </c>
      <c r="K6984" s="1" t="s">
        <v>47</v>
      </c>
    </row>
    <row r="6985" spans="1:11" ht="12.75" customHeight="1" thickBot="1">
      <c r="A6985" s="31">
        <v>45474</v>
      </c>
      <c r="B6985" t="s">
        <v>13</v>
      </c>
      <c r="C6985" t="str">
        <f>+VLOOKUP(B6985,Basededatos!B$17:C$5988,2,0)</f>
        <v>LASA</v>
      </c>
      <c r="D6985" t="s">
        <v>84</v>
      </c>
      <c r="E6985" t="str">
        <f>+VLOOKUP(D6985,Basededatos!$D$2:$E$6097,2,0)</f>
        <v>MONTERIA - LOS GARZONES</v>
      </c>
      <c r="F6985" t="s">
        <v>27</v>
      </c>
      <c r="G6985" t="s">
        <v>28</v>
      </c>
      <c r="H6985" t="s">
        <v>29</v>
      </c>
      <c r="I6985" s="29">
        <v>192</v>
      </c>
      <c r="J6985" t="s">
        <v>46</v>
      </c>
      <c r="K6985" s="1" t="s">
        <v>47</v>
      </c>
    </row>
    <row r="6986" spans="1:11" ht="12.75" customHeight="1" thickBot="1">
      <c r="A6986" s="31">
        <v>45474</v>
      </c>
      <c r="B6986" t="s">
        <v>13</v>
      </c>
      <c r="C6986" t="str">
        <f>+VLOOKUP(B6986,Basededatos!B$17:C$5988,2,0)</f>
        <v>LASA</v>
      </c>
      <c r="D6986" t="s">
        <v>84</v>
      </c>
      <c r="E6986" t="str">
        <f>+VLOOKUP(D6986,Basededatos!$D$2:$E$6097,2,0)</f>
        <v>MONTERIA - LOS GARZONES</v>
      </c>
      <c r="F6986" t="s">
        <v>27</v>
      </c>
      <c r="G6986" t="s">
        <v>28</v>
      </c>
      <c r="H6986" t="s">
        <v>29</v>
      </c>
      <c r="I6986" s="29">
        <v>123</v>
      </c>
      <c r="J6986" t="s">
        <v>246</v>
      </c>
      <c r="K6986" s="1" t="s">
        <v>488</v>
      </c>
    </row>
    <row r="6987" spans="1:11" ht="12.75" customHeight="1" thickBot="1">
      <c r="A6987" s="31">
        <v>45474</v>
      </c>
      <c r="B6987" t="s">
        <v>13</v>
      </c>
      <c r="C6987" t="str">
        <f>+VLOOKUP(B6987,Basededatos!B$17:C$5988,2,0)</f>
        <v>LASA</v>
      </c>
      <c r="D6987" t="s">
        <v>85</v>
      </c>
      <c r="E6987" t="str">
        <f>+VLOOKUP(D6987,Basededatos!$D$2:$E$6097,2,0)</f>
        <v>NEIVA - BENITO SALAS</v>
      </c>
      <c r="F6987" t="s">
        <v>32</v>
      </c>
      <c r="G6987" t="s">
        <v>33</v>
      </c>
      <c r="H6987" t="s">
        <v>29</v>
      </c>
      <c r="I6987" s="29">
        <v>62</v>
      </c>
      <c r="J6987" t="s">
        <v>46</v>
      </c>
      <c r="K6987" s="1" t="s">
        <v>47</v>
      </c>
    </row>
    <row r="6988" spans="1:11" ht="12.75" customHeight="1" thickBot="1">
      <c r="A6988" s="31">
        <v>45474</v>
      </c>
      <c r="B6988" t="s">
        <v>13</v>
      </c>
      <c r="C6988" t="str">
        <f>+VLOOKUP(B6988,Basededatos!B$17:C$5988,2,0)</f>
        <v>LASA</v>
      </c>
      <c r="D6988" t="s">
        <v>85</v>
      </c>
      <c r="E6988" t="str">
        <f>+VLOOKUP(D6988,Basededatos!$D$2:$E$6097,2,0)</f>
        <v>NEIVA - BENITO SALAS</v>
      </c>
      <c r="F6988" t="s">
        <v>32</v>
      </c>
      <c r="G6988" t="s">
        <v>33</v>
      </c>
      <c r="H6988" t="s">
        <v>29</v>
      </c>
      <c r="I6988" s="29">
        <v>31</v>
      </c>
      <c r="J6988" t="s">
        <v>246</v>
      </c>
      <c r="K6988" s="1" t="s">
        <v>488</v>
      </c>
    </row>
    <row r="6989" spans="1:11" ht="12.75" customHeight="1" thickBot="1">
      <c r="A6989" s="31">
        <v>45474</v>
      </c>
      <c r="B6989" t="s">
        <v>13</v>
      </c>
      <c r="C6989" t="str">
        <f>+VLOOKUP(B6989,Basededatos!B$17:C$5988,2,0)</f>
        <v>LASA</v>
      </c>
      <c r="D6989" t="s">
        <v>85</v>
      </c>
      <c r="E6989" t="str">
        <f>+VLOOKUP(D6989,Basededatos!$D$2:$E$6097,2,0)</f>
        <v>NEIVA - BENITO SALAS</v>
      </c>
      <c r="F6989" t="s">
        <v>40</v>
      </c>
      <c r="G6989" t="s">
        <v>41</v>
      </c>
      <c r="H6989" t="s">
        <v>29</v>
      </c>
      <c r="I6989" s="29">
        <v>62</v>
      </c>
      <c r="J6989" t="s">
        <v>46</v>
      </c>
      <c r="K6989" s="1" t="s">
        <v>47</v>
      </c>
    </row>
    <row r="6990" spans="1:11" ht="12.75" customHeight="1" thickBot="1">
      <c r="A6990" s="31">
        <v>45474</v>
      </c>
      <c r="B6990" t="s">
        <v>13</v>
      </c>
      <c r="C6990" t="str">
        <f>+VLOOKUP(B6990,Basededatos!B$17:C$5988,2,0)</f>
        <v>LASA</v>
      </c>
      <c r="D6990" t="s">
        <v>86</v>
      </c>
      <c r="E6990" t="str">
        <f>+VLOOKUP(D6990,Basededatos!$D$2:$E$6097,2,0)</f>
        <v>PEREIRA - MATECAÑA</v>
      </c>
      <c r="F6990" t="s">
        <v>32</v>
      </c>
      <c r="G6990" t="s">
        <v>33</v>
      </c>
      <c r="H6990" t="s">
        <v>29</v>
      </c>
      <c r="I6990" s="29">
        <v>469</v>
      </c>
      <c r="J6990" t="s">
        <v>46</v>
      </c>
      <c r="K6990" s="1" t="s">
        <v>47</v>
      </c>
    </row>
    <row r="6991" spans="1:11" ht="12.75" customHeight="1" thickBot="1">
      <c r="A6991" s="31">
        <v>45474</v>
      </c>
      <c r="B6991" t="s">
        <v>13</v>
      </c>
      <c r="C6991" t="str">
        <f>+VLOOKUP(B6991,Basededatos!B$17:C$5988,2,0)</f>
        <v>LASA</v>
      </c>
      <c r="D6991" t="s">
        <v>86</v>
      </c>
      <c r="E6991" t="str">
        <f>+VLOOKUP(D6991,Basededatos!$D$2:$E$6097,2,0)</f>
        <v>PEREIRA - MATECAÑA</v>
      </c>
      <c r="F6991" t="s">
        <v>32</v>
      </c>
      <c r="G6991" t="s">
        <v>33</v>
      </c>
      <c r="H6991" t="s">
        <v>29</v>
      </c>
      <c r="I6991" s="29">
        <v>160</v>
      </c>
      <c r="J6991" t="s">
        <v>246</v>
      </c>
      <c r="K6991" s="1" t="s">
        <v>488</v>
      </c>
    </row>
    <row r="6992" spans="1:11" ht="12.75" customHeight="1" thickBot="1">
      <c r="A6992" s="31">
        <v>45474</v>
      </c>
      <c r="B6992" t="s">
        <v>13</v>
      </c>
      <c r="C6992" t="str">
        <f>+VLOOKUP(B6992,Basededatos!B$17:C$5988,2,0)</f>
        <v>LASA</v>
      </c>
      <c r="D6992" t="s">
        <v>86</v>
      </c>
      <c r="E6992" t="str">
        <f>+VLOOKUP(D6992,Basededatos!$D$2:$E$6097,2,0)</f>
        <v>PEREIRA - MATECAÑA</v>
      </c>
      <c r="F6992" t="s">
        <v>6</v>
      </c>
      <c r="G6992" s="1" t="s">
        <v>283</v>
      </c>
      <c r="H6992" t="s">
        <v>45</v>
      </c>
      <c r="I6992" s="29">
        <v>196</v>
      </c>
      <c r="J6992" t="s">
        <v>42</v>
      </c>
      <c r="K6992" s="1" t="s">
        <v>43</v>
      </c>
    </row>
    <row r="6993" spans="1:11" ht="12.75" customHeight="1" thickBot="1">
      <c r="A6993" s="31">
        <v>45474</v>
      </c>
      <c r="B6993" t="s">
        <v>13</v>
      </c>
      <c r="C6993" t="str">
        <f>+VLOOKUP(B6993,Basededatos!B$17:C$5988,2,0)</f>
        <v>LASA</v>
      </c>
      <c r="D6993" t="s">
        <v>86</v>
      </c>
      <c r="E6993" t="str">
        <f>+VLOOKUP(D6993,Basededatos!$D$2:$E$6097,2,0)</f>
        <v>PEREIRA - MATECAÑA</v>
      </c>
      <c r="F6993" t="s">
        <v>40</v>
      </c>
      <c r="G6993" t="s">
        <v>41</v>
      </c>
      <c r="H6993" t="s">
        <v>45</v>
      </c>
      <c r="I6993" s="29">
        <v>62</v>
      </c>
      <c r="J6993" t="s">
        <v>42</v>
      </c>
      <c r="K6993" s="1" t="s">
        <v>43</v>
      </c>
    </row>
    <row r="6994" spans="1:11" ht="12.75" customHeight="1" thickBot="1">
      <c r="A6994" s="31">
        <v>45474</v>
      </c>
      <c r="B6994" t="s">
        <v>13</v>
      </c>
      <c r="C6994" t="str">
        <f>+VLOOKUP(B6994,Basededatos!B$17:C$5988,2,0)</f>
        <v>LASA</v>
      </c>
      <c r="D6994" t="s">
        <v>89</v>
      </c>
      <c r="E6994" t="str">
        <f>+VLOOKUP(D6994,Basededatos!$D$2:$E$6097,2,0)</f>
        <v>SIMON BOLIVAR</v>
      </c>
      <c r="F6994" t="s">
        <v>6</v>
      </c>
      <c r="G6994" s="1" t="s">
        <v>283</v>
      </c>
      <c r="H6994" t="s">
        <v>20</v>
      </c>
      <c r="I6994" s="29">
        <v>400</v>
      </c>
      <c r="J6994" t="s">
        <v>16</v>
      </c>
      <c r="K6994" t="s">
        <v>17</v>
      </c>
    </row>
    <row r="6995" spans="1:11" ht="12.75" customHeight="1" thickBot="1">
      <c r="A6995" s="31">
        <v>45474</v>
      </c>
      <c r="B6995" t="s">
        <v>13</v>
      </c>
      <c r="C6995" t="str">
        <f>+VLOOKUP(B6995,Basededatos!B$17:C$5988,2,0)</f>
        <v>LASA</v>
      </c>
      <c r="D6995" t="s">
        <v>89</v>
      </c>
      <c r="E6995" t="str">
        <f>+VLOOKUP(D6995,Basededatos!$D$2:$E$6097,2,0)</f>
        <v>SIMON BOLIVAR</v>
      </c>
      <c r="F6995" t="s">
        <v>38</v>
      </c>
      <c r="G6995" t="s">
        <v>39</v>
      </c>
      <c r="H6995" t="s">
        <v>29</v>
      </c>
      <c r="I6995" s="29">
        <v>13</v>
      </c>
      <c r="J6995" t="s">
        <v>46</v>
      </c>
      <c r="K6995" s="1" t="s">
        <v>47</v>
      </c>
    </row>
    <row r="6996" spans="1:11" ht="12.75" customHeight="1" thickBot="1">
      <c r="A6996" s="31">
        <v>45474</v>
      </c>
      <c r="B6996" t="s">
        <v>426</v>
      </c>
      <c r="C6996" t="s">
        <v>427</v>
      </c>
      <c r="D6996" t="s">
        <v>61</v>
      </c>
      <c r="E6996" t="str">
        <f>+VLOOKUP(D6996,Basededatos!$D$2:$E$6097,2,0)</f>
        <v>CARTAGENA - RAFAEL NUÑEZ</v>
      </c>
      <c r="F6996" t="s">
        <v>6</v>
      </c>
      <c r="G6996" s="1" t="s">
        <v>283</v>
      </c>
      <c r="H6996" t="s">
        <v>165</v>
      </c>
      <c r="I6996" s="29">
        <v>2</v>
      </c>
      <c r="J6996" t="s">
        <v>131</v>
      </c>
      <c r="K6996" t="s">
        <v>132</v>
      </c>
    </row>
    <row r="6997" spans="1:11" ht="12.75" customHeight="1">
      <c r="A6997" s="31">
        <v>45474</v>
      </c>
      <c r="B6997" t="s">
        <v>426</v>
      </c>
      <c r="C6997" t="s">
        <v>427</v>
      </c>
      <c r="D6997" t="s">
        <v>61</v>
      </c>
      <c r="E6997" t="str">
        <f>+VLOOKUP(D6997,Basededatos!$D$2:$E$6097,2,0)</f>
        <v>CARTAGENA - RAFAEL NUÑEZ</v>
      </c>
      <c r="F6997" t="s">
        <v>59</v>
      </c>
      <c r="G6997" t="s">
        <v>60</v>
      </c>
      <c r="H6997" t="s">
        <v>221</v>
      </c>
      <c r="I6997" s="29">
        <v>1</v>
      </c>
      <c r="J6997" t="s">
        <v>131</v>
      </c>
      <c r="K6997" t="s">
        <v>132</v>
      </c>
    </row>
    <row r="6998" spans="1:11" ht="12.75" customHeight="1" thickBot="1">
      <c r="A6998" s="31">
        <v>45474</v>
      </c>
      <c r="B6998" t="s">
        <v>426</v>
      </c>
      <c r="C6998" t="s">
        <v>427</v>
      </c>
      <c r="D6998" t="s">
        <v>61</v>
      </c>
      <c r="E6998" t="str">
        <f>+VLOOKUP(D6998,Basededatos!$D$2:$E$6097,2,0)</f>
        <v>CARTAGENA - RAFAEL NUÑEZ</v>
      </c>
      <c r="F6998" t="s">
        <v>59</v>
      </c>
      <c r="G6998" t="s">
        <v>60</v>
      </c>
      <c r="H6998" t="s">
        <v>227</v>
      </c>
      <c r="I6998" s="29">
        <v>2</v>
      </c>
      <c r="J6998" t="s">
        <v>131</v>
      </c>
      <c r="K6998" t="s">
        <v>132</v>
      </c>
    </row>
    <row r="6999" spans="1:11" ht="12.75" customHeight="1" thickBot="1">
      <c r="A6999" s="31">
        <v>45474</v>
      </c>
      <c r="B6999" t="s">
        <v>426</v>
      </c>
      <c r="C6999" t="s">
        <v>427</v>
      </c>
      <c r="D6999" t="s">
        <v>61</v>
      </c>
      <c r="E6999" t="str">
        <f>+VLOOKUP(D6999,Basededatos!$D$2:$E$6097,2,0)</f>
        <v>CARTAGENA - RAFAEL NUÑEZ</v>
      </c>
      <c r="F6999" t="s">
        <v>6</v>
      </c>
      <c r="G6999" s="1" t="s">
        <v>283</v>
      </c>
      <c r="H6999" t="s">
        <v>227</v>
      </c>
      <c r="I6999" s="29">
        <v>2</v>
      </c>
      <c r="J6999" t="s">
        <v>131</v>
      </c>
      <c r="K6999" t="s">
        <v>132</v>
      </c>
    </row>
    <row r="7000" spans="1:11" ht="12.75" customHeight="1" thickBot="1">
      <c r="A7000" s="31">
        <v>45474</v>
      </c>
      <c r="B7000" t="s">
        <v>426</v>
      </c>
      <c r="C7000" t="s">
        <v>427</v>
      </c>
      <c r="D7000" t="s">
        <v>48</v>
      </c>
      <c r="E7000" t="str">
        <f>+VLOOKUP(D7000,Basededatos!$D$2:$E$6097,2,0)</f>
        <v>CALI - ALFONSO BONILLA ARAGON</v>
      </c>
      <c r="F7000" t="s">
        <v>6</v>
      </c>
      <c r="G7000" s="1" t="s">
        <v>283</v>
      </c>
      <c r="H7000" t="s">
        <v>135</v>
      </c>
      <c r="I7000" s="29">
        <v>1</v>
      </c>
      <c r="J7000" t="s">
        <v>131</v>
      </c>
      <c r="K7000" t="s">
        <v>132</v>
      </c>
    </row>
    <row r="7001" spans="1:11" ht="12.75" customHeight="1" thickBot="1">
      <c r="A7001" s="31">
        <v>45474</v>
      </c>
      <c r="B7001" t="s">
        <v>426</v>
      </c>
      <c r="C7001" t="s">
        <v>427</v>
      </c>
      <c r="D7001" t="s">
        <v>76</v>
      </c>
      <c r="E7001" t="str">
        <f>+VLOOKUP(D7001,Basededatos!$D$2:$E$6097,2,0)</f>
        <v>RIONEGRO - JOSE M. CORDOVA</v>
      </c>
      <c r="F7001" t="s">
        <v>59</v>
      </c>
      <c r="G7001" t="s">
        <v>60</v>
      </c>
      <c r="H7001" t="s">
        <v>218</v>
      </c>
      <c r="I7001" s="29">
        <v>2</v>
      </c>
      <c r="J7001" t="s">
        <v>131</v>
      </c>
      <c r="K7001" t="s">
        <v>132</v>
      </c>
    </row>
    <row r="7002" spans="1:11" ht="12.75" customHeight="1" thickBot="1">
      <c r="A7002" s="31">
        <v>45474</v>
      </c>
      <c r="B7002" t="s">
        <v>426</v>
      </c>
      <c r="C7002" t="s">
        <v>427</v>
      </c>
      <c r="D7002" t="s">
        <v>76</v>
      </c>
      <c r="E7002" t="str">
        <f>+VLOOKUP(D7002,Basededatos!$D$2:$E$6097,2,0)</f>
        <v>RIONEGRO - JOSE M. CORDOVA</v>
      </c>
      <c r="F7002" t="s">
        <v>6</v>
      </c>
      <c r="G7002" s="1" t="s">
        <v>283</v>
      </c>
      <c r="H7002" t="s">
        <v>165</v>
      </c>
      <c r="I7002" s="29">
        <v>2</v>
      </c>
      <c r="J7002" t="s">
        <v>131</v>
      </c>
      <c r="K7002" t="s">
        <v>132</v>
      </c>
    </row>
    <row r="7003" spans="1:11" ht="12.75" customHeight="1" thickBot="1">
      <c r="A7003" s="31">
        <v>45474</v>
      </c>
      <c r="B7003" t="s">
        <v>426</v>
      </c>
      <c r="C7003" t="s">
        <v>427</v>
      </c>
      <c r="D7003" t="s">
        <v>76</v>
      </c>
      <c r="E7003" t="str">
        <f>+VLOOKUP(D7003,Basededatos!$D$2:$E$6097,2,0)</f>
        <v>RIONEGRO - JOSE M. CORDOVA</v>
      </c>
      <c r="F7003" t="s">
        <v>6</v>
      </c>
      <c r="G7003" s="1" t="s">
        <v>283</v>
      </c>
      <c r="H7003" t="s">
        <v>136</v>
      </c>
      <c r="I7003" s="29">
        <v>4</v>
      </c>
      <c r="J7003" t="s">
        <v>131</v>
      </c>
      <c r="K7003" t="s">
        <v>132</v>
      </c>
    </row>
    <row r="7004" spans="1:11" ht="12.75" customHeight="1">
      <c r="A7004" s="31">
        <v>45474</v>
      </c>
      <c r="B7004" t="s">
        <v>426</v>
      </c>
      <c r="C7004" t="s">
        <v>427</v>
      </c>
      <c r="D7004" t="s">
        <v>76</v>
      </c>
      <c r="E7004" t="str">
        <f>+VLOOKUP(D7004,Basededatos!$D$2:$E$6097,2,0)</f>
        <v>RIONEGRO - JOSE M. CORDOVA</v>
      </c>
      <c r="F7004" t="s">
        <v>59</v>
      </c>
      <c r="G7004" t="s">
        <v>60</v>
      </c>
      <c r="H7004" t="s">
        <v>462</v>
      </c>
      <c r="I7004" s="29">
        <v>1</v>
      </c>
      <c r="J7004" t="s">
        <v>131</v>
      </c>
      <c r="K7004" t="s">
        <v>132</v>
      </c>
    </row>
    <row r="7005" spans="1:11" ht="12.75" customHeight="1">
      <c r="A7005" s="31">
        <v>45474</v>
      </c>
      <c r="B7005" t="s">
        <v>426</v>
      </c>
      <c r="C7005" t="s">
        <v>427</v>
      </c>
      <c r="D7005" t="s">
        <v>76</v>
      </c>
      <c r="E7005" t="str">
        <f>+VLOOKUP(D7005,Basededatos!$D$2:$E$6097,2,0)</f>
        <v>RIONEGRO - JOSE M. CORDOVA</v>
      </c>
      <c r="F7005" t="s">
        <v>36</v>
      </c>
      <c r="G7005" t="s">
        <v>347</v>
      </c>
      <c r="H7005" t="s">
        <v>206</v>
      </c>
      <c r="I7005" s="29">
        <v>1</v>
      </c>
      <c r="J7005" t="s">
        <v>131</v>
      </c>
      <c r="K7005" t="s">
        <v>132</v>
      </c>
    </row>
    <row r="7006" spans="1:11" ht="12.75" customHeight="1">
      <c r="A7006" s="31">
        <v>45474</v>
      </c>
      <c r="B7006" t="s">
        <v>426</v>
      </c>
      <c r="C7006" t="s">
        <v>427</v>
      </c>
      <c r="D7006" t="s">
        <v>5</v>
      </c>
      <c r="E7006" t="str">
        <f>+VLOOKUP(D7006,Basededatos!$D$2:$E$6097,2,0)</f>
        <v>BOGOTA - EL DORADO LUIS CARLOS GALAN SARMIENTO</v>
      </c>
      <c r="F7006" t="s">
        <v>36</v>
      </c>
      <c r="G7006" t="s">
        <v>347</v>
      </c>
      <c r="H7006" t="s">
        <v>151</v>
      </c>
      <c r="I7006" s="29">
        <v>2</v>
      </c>
      <c r="J7006" t="s">
        <v>131</v>
      </c>
      <c r="K7006" t="s">
        <v>132</v>
      </c>
    </row>
    <row r="7007" spans="1:11" ht="12.75" customHeight="1">
      <c r="A7007" s="31">
        <v>45474</v>
      </c>
      <c r="B7007" t="s">
        <v>426</v>
      </c>
      <c r="C7007" t="s">
        <v>427</v>
      </c>
      <c r="D7007" t="s">
        <v>5</v>
      </c>
      <c r="E7007" t="str">
        <f>+VLOOKUP(D7007,Basededatos!$D$2:$E$6097,2,0)</f>
        <v>BOGOTA - EL DORADO LUIS CARLOS GALAN SARMIENTO</v>
      </c>
      <c r="F7007" t="s">
        <v>59</v>
      </c>
      <c r="G7007" t="s">
        <v>60</v>
      </c>
      <c r="H7007" t="s">
        <v>149</v>
      </c>
      <c r="I7007" s="29">
        <v>2</v>
      </c>
      <c r="J7007" t="s">
        <v>131</v>
      </c>
      <c r="K7007" t="s">
        <v>132</v>
      </c>
    </row>
    <row r="7008" spans="1:11" ht="12.75" customHeight="1">
      <c r="A7008" s="31">
        <v>45474</v>
      </c>
      <c r="B7008" t="s">
        <v>426</v>
      </c>
      <c r="C7008" t="s">
        <v>427</v>
      </c>
      <c r="D7008" t="s">
        <v>5</v>
      </c>
      <c r="E7008" t="str">
        <f>+VLOOKUP(D7008,Basededatos!$D$2:$E$6097,2,0)</f>
        <v>BOGOTA - EL DORADO LUIS CARLOS GALAN SARMIENTO</v>
      </c>
      <c r="F7008" t="s">
        <v>59</v>
      </c>
      <c r="G7008" t="s">
        <v>60</v>
      </c>
      <c r="H7008" t="s">
        <v>208</v>
      </c>
      <c r="I7008" s="29">
        <v>4</v>
      </c>
      <c r="J7008" t="s">
        <v>131</v>
      </c>
      <c r="K7008" t="s">
        <v>132</v>
      </c>
    </row>
    <row r="7009" spans="1:11" ht="12.75" customHeight="1">
      <c r="A7009" s="31">
        <v>45474</v>
      </c>
      <c r="B7009" t="s">
        <v>426</v>
      </c>
      <c r="C7009" t="s">
        <v>427</v>
      </c>
      <c r="D7009" t="s">
        <v>5</v>
      </c>
      <c r="E7009" t="str">
        <f>+VLOOKUP(D7009,Basededatos!$D$2:$E$6097,2,0)</f>
        <v>BOGOTA - EL DORADO LUIS CARLOS GALAN SARMIENTO</v>
      </c>
      <c r="F7009" t="s">
        <v>36</v>
      </c>
      <c r="G7009" t="s">
        <v>347</v>
      </c>
      <c r="H7009" t="s">
        <v>130</v>
      </c>
      <c r="I7009" s="29">
        <v>1</v>
      </c>
      <c r="J7009" t="s">
        <v>131</v>
      </c>
      <c r="K7009" t="s">
        <v>132</v>
      </c>
    </row>
    <row r="7010" spans="1:11" ht="12.75" customHeight="1">
      <c r="A7010" s="31">
        <v>45474</v>
      </c>
      <c r="B7010" t="s">
        <v>426</v>
      </c>
      <c r="C7010" t="s">
        <v>427</v>
      </c>
      <c r="D7010" t="s">
        <v>5</v>
      </c>
      <c r="E7010" t="str">
        <f>+VLOOKUP(D7010,Basededatos!$D$2:$E$6097,2,0)</f>
        <v>BOGOTA - EL DORADO LUIS CARLOS GALAN SARMIENTO</v>
      </c>
      <c r="F7010" t="s">
        <v>59</v>
      </c>
      <c r="G7010" t="s">
        <v>60</v>
      </c>
      <c r="H7010" t="s">
        <v>138</v>
      </c>
      <c r="I7010" s="29">
        <v>6</v>
      </c>
      <c r="J7010" t="s">
        <v>131</v>
      </c>
      <c r="K7010" t="s">
        <v>132</v>
      </c>
    </row>
    <row r="7011" spans="1:11" ht="12.75" customHeight="1" thickBot="1">
      <c r="A7011" s="31">
        <v>45474</v>
      </c>
      <c r="B7011" t="s">
        <v>146</v>
      </c>
      <c r="C7011" t="str">
        <f>+VLOOKUP(B7011,Basededatos!B$17:C$5988,2,0)</f>
        <v>HELICOL</v>
      </c>
      <c r="D7011" t="s">
        <v>5</v>
      </c>
      <c r="E7011" t="str">
        <f>+VLOOKUP(D7011,Basededatos!$D$2:$E$6097,2,0)</f>
        <v>BOGOTA - EL DORADO LUIS CARLOS GALAN SARMIENTO</v>
      </c>
      <c r="F7011" t="s">
        <v>23</v>
      </c>
      <c r="G7011" t="s">
        <v>24</v>
      </c>
      <c r="H7011" t="s">
        <v>154</v>
      </c>
      <c r="I7011" s="29">
        <v>1</v>
      </c>
      <c r="J7011" t="s">
        <v>146</v>
      </c>
      <c r="K7011" t="s">
        <v>148</v>
      </c>
    </row>
    <row r="7012" spans="1:11" ht="12.75" customHeight="1" thickBot="1">
      <c r="A7012" s="31">
        <v>45474</v>
      </c>
      <c r="B7012" t="s">
        <v>162</v>
      </c>
      <c r="C7012" t="str">
        <f>+VLOOKUP(B7012,Basededatos!B$17:C$5988,2,0)</f>
        <v>INTEREJECUTIVA</v>
      </c>
      <c r="D7012" t="s">
        <v>76</v>
      </c>
      <c r="E7012" t="str">
        <f>+VLOOKUP(D7012,Basededatos!$D$2:$E$6097,2,0)</f>
        <v>RIONEGRO - JOSE M. CORDOVA</v>
      </c>
      <c r="F7012" t="s">
        <v>6</v>
      </c>
      <c r="G7012" s="1" t="s">
        <v>283</v>
      </c>
      <c r="H7012" t="s">
        <v>130</v>
      </c>
      <c r="I7012" s="29">
        <v>2</v>
      </c>
      <c r="J7012" t="s">
        <v>144</v>
      </c>
      <c r="K7012" t="s">
        <v>145</v>
      </c>
    </row>
    <row r="7013" spans="1:11" ht="12.75" customHeight="1">
      <c r="A7013" s="31">
        <v>45474</v>
      </c>
      <c r="B7013" t="s">
        <v>162</v>
      </c>
      <c r="C7013" t="str">
        <f>+VLOOKUP(B7013,Basededatos!B$17:C$5988,2,0)</f>
        <v>INTEREJECUTIVA</v>
      </c>
      <c r="D7013" t="s">
        <v>76</v>
      </c>
      <c r="E7013" t="str">
        <f>+VLOOKUP(D7013,Basededatos!$D$2:$E$6097,2,0)</f>
        <v>RIONEGRO - JOSE M. CORDOVA</v>
      </c>
      <c r="F7013" t="s">
        <v>32</v>
      </c>
      <c r="G7013" t="s">
        <v>33</v>
      </c>
      <c r="H7013" t="s">
        <v>171</v>
      </c>
      <c r="I7013" s="29">
        <v>1</v>
      </c>
      <c r="J7013" t="s">
        <v>144</v>
      </c>
      <c r="K7013" t="s">
        <v>145</v>
      </c>
    </row>
    <row r="7014" spans="1:11" ht="12.75" customHeight="1">
      <c r="A7014" s="31">
        <v>45474</v>
      </c>
      <c r="B7014" t="s">
        <v>162</v>
      </c>
      <c r="C7014" t="str">
        <f>+VLOOKUP(B7014,Basededatos!B$17:C$5988,2,0)</f>
        <v>INTEREJECUTIVA</v>
      </c>
      <c r="D7014" t="s">
        <v>76</v>
      </c>
      <c r="E7014" t="str">
        <f>+VLOOKUP(D7014,Basededatos!$D$2:$E$6097,2,0)</f>
        <v>RIONEGRO - JOSE M. CORDOVA</v>
      </c>
      <c r="F7014" t="s">
        <v>32</v>
      </c>
      <c r="G7014" t="s">
        <v>33</v>
      </c>
      <c r="H7014" t="s">
        <v>149</v>
      </c>
      <c r="I7014" s="29">
        <v>8</v>
      </c>
      <c r="J7014" t="s">
        <v>144</v>
      </c>
      <c r="K7014" t="s">
        <v>145</v>
      </c>
    </row>
    <row r="7015" spans="1:11" ht="12.75" customHeight="1">
      <c r="A7015" s="31">
        <v>45474</v>
      </c>
      <c r="B7015" t="s">
        <v>172</v>
      </c>
      <c r="C7015" t="str">
        <f>+VLOOKUP(B7015,Basededatos!B$17:C$5988,2,0)</f>
        <v>PACIFICA DE AVIACIÓN</v>
      </c>
      <c r="D7015" t="s">
        <v>140</v>
      </c>
      <c r="E7015" t="str">
        <f>+VLOOKUP(D7015,Basededatos!$D$2:$E$6097,2,0)</f>
        <v>MEDELLIN - OLAYA HERRERA</v>
      </c>
      <c r="F7015" t="s">
        <v>27</v>
      </c>
      <c r="G7015" t="s">
        <v>28</v>
      </c>
      <c r="H7015" t="s">
        <v>143</v>
      </c>
      <c r="I7015" s="29">
        <v>60</v>
      </c>
      <c r="J7015" t="s">
        <v>172</v>
      </c>
      <c r="K7015" t="s">
        <v>222</v>
      </c>
    </row>
    <row r="7016" spans="1:11" ht="12.75" customHeight="1">
      <c r="A7016" s="31">
        <v>45474</v>
      </c>
      <c r="B7016" t="s">
        <v>172</v>
      </c>
      <c r="C7016" t="str">
        <f>+VLOOKUP(B7016,Basededatos!B$17:C$5988,2,0)</f>
        <v>PACIFICA DE AVIACIÓN</v>
      </c>
      <c r="D7016" t="s">
        <v>140</v>
      </c>
      <c r="E7016" t="str">
        <f>+VLOOKUP(D7016,Basededatos!$D$2:$E$6097,2,0)</f>
        <v>MEDELLIN - OLAYA HERRERA</v>
      </c>
      <c r="F7016" t="s">
        <v>32</v>
      </c>
      <c r="G7016" t="s">
        <v>33</v>
      </c>
      <c r="H7016" t="s">
        <v>147</v>
      </c>
      <c r="I7016" s="29">
        <v>49</v>
      </c>
      <c r="J7016" t="s">
        <v>173</v>
      </c>
      <c r="K7016" t="s">
        <v>174</v>
      </c>
    </row>
    <row r="7017" spans="1:11" ht="12.75" customHeight="1" thickBot="1">
      <c r="A7017" s="31">
        <v>45474</v>
      </c>
      <c r="B7017" t="s">
        <v>172</v>
      </c>
      <c r="C7017" t="str">
        <f>+VLOOKUP(B7017,Basededatos!B$17:C$5988,2,0)</f>
        <v>PACIFICA DE AVIACIÓN</v>
      </c>
      <c r="D7017" t="s">
        <v>140</v>
      </c>
      <c r="E7017" t="str">
        <f>+VLOOKUP(D7017,Basededatos!$D$2:$E$6097,2,0)</f>
        <v>MEDELLIN - OLAYA HERRERA</v>
      </c>
      <c r="F7017" t="s">
        <v>59</v>
      </c>
      <c r="G7017" t="s">
        <v>60</v>
      </c>
      <c r="H7017" t="s">
        <v>221</v>
      </c>
      <c r="I7017" s="29">
        <v>7</v>
      </c>
      <c r="J7017" t="s">
        <v>352</v>
      </c>
      <c r="K7017" t="s">
        <v>353</v>
      </c>
    </row>
    <row r="7018" spans="1:11" ht="12.75" customHeight="1" thickBot="1">
      <c r="A7018" s="31">
        <v>45474</v>
      </c>
      <c r="B7018" t="s">
        <v>186</v>
      </c>
      <c r="C7018" t="str">
        <f>+VLOOKUP(B7018,Basededatos!B$17:C$5988,2,0)</f>
        <v>TAESCOL</v>
      </c>
      <c r="D7018" t="s">
        <v>5</v>
      </c>
      <c r="E7018" t="str">
        <f>+VLOOKUP(D7018,Basededatos!$D$2:$E$6097,2,0)</f>
        <v>BOGOTA - EL DORADO LUIS CARLOS GALAN SARMIENTO</v>
      </c>
      <c r="F7018" t="s">
        <v>6</v>
      </c>
      <c r="G7018" s="1" t="s">
        <v>283</v>
      </c>
      <c r="H7018" t="s">
        <v>7</v>
      </c>
      <c r="I7018" s="29">
        <v>42</v>
      </c>
      <c r="J7018" t="s">
        <v>189</v>
      </c>
      <c r="K7018" t="s">
        <v>190</v>
      </c>
    </row>
    <row r="7019" spans="1:11" ht="12.75" customHeight="1" thickBot="1">
      <c r="A7019" s="31">
        <v>45474</v>
      </c>
      <c r="B7019" t="s">
        <v>186</v>
      </c>
      <c r="C7019" t="str">
        <f>+VLOOKUP(B7019,Basededatos!B$17:C$5988,2,0)</f>
        <v>TAESCOL</v>
      </c>
      <c r="D7019" t="s">
        <v>5</v>
      </c>
      <c r="E7019" t="str">
        <f>+VLOOKUP(D7019,Basededatos!$D$2:$E$6097,2,0)</f>
        <v>BOGOTA - EL DORADO LUIS CARLOS GALAN SARMIENTO</v>
      </c>
      <c r="F7019" t="s">
        <v>6</v>
      </c>
      <c r="G7019" s="1" t="s">
        <v>283</v>
      </c>
      <c r="H7019" t="s">
        <v>193</v>
      </c>
      <c r="I7019" s="29">
        <v>4</v>
      </c>
      <c r="J7019" t="s">
        <v>225</v>
      </c>
      <c r="K7019" t="s">
        <v>226</v>
      </c>
    </row>
    <row r="7020" spans="1:11" ht="12.75" customHeight="1" thickBot="1">
      <c r="A7020" s="31">
        <v>45474</v>
      </c>
      <c r="B7020" t="s">
        <v>186</v>
      </c>
      <c r="C7020" t="str">
        <f>+VLOOKUP(B7020,Basededatos!B$17:C$5988,2,0)</f>
        <v>TAESCOL</v>
      </c>
      <c r="D7020" t="s">
        <v>5</v>
      </c>
      <c r="E7020" t="str">
        <f>+VLOOKUP(D7020,Basededatos!$D$2:$E$6097,2,0)</f>
        <v>BOGOTA - EL DORADO LUIS CARLOS GALAN SARMIENTO</v>
      </c>
      <c r="F7020" t="s">
        <v>6</v>
      </c>
      <c r="G7020" s="1" t="s">
        <v>283</v>
      </c>
      <c r="H7020" t="s">
        <v>10</v>
      </c>
      <c r="I7020" s="29">
        <v>25</v>
      </c>
      <c r="J7020" t="s">
        <v>235</v>
      </c>
      <c r="K7020" t="s">
        <v>236</v>
      </c>
    </row>
    <row r="7021" spans="1:11" ht="12.75" customHeight="1">
      <c r="A7021" s="31">
        <v>45474</v>
      </c>
      <c r="B7021" t="s">
        <v>90</v>
      </c>
      <c r="C7021" t="str">
        <f>+VLOOKUP(B7021,Basededatos!B$17:C$5988,2,0)</f>
        <v>TRANS AÉREO</v>
      </c>
      <c r="D7021" t="s">
        <v>5</v>
      </c>
      <c r="E7021" t="str">
        <f>+VLOOKUP(D7021,Basededatos!$D$2:$E$6097,2,0)</f>
        <v>BOGOTA - EL DORADO LUIS CARLOS GALAN SARMIENTO</v>
      </c>
      <c r="F7021" t="s">
        <v>18</v>
      </c>
      <c r="G7021" t="s">
        <v>19</v>
      </c>
      <c r="H7021" t="s">
        <v>52</v>
      </c>
      <c r="I7021" s="29">
        <v>141</v>
      </c>
      <c r="J7021" t="s">
        <v>53</v>
      </c>
      <c r="K7021" t="s">
        <v>54</v>
      </c>
    </row>
    <row r="7022" spans="1:11" ht="12.75" customHeight="1">
      <c r="A7022" s="31">
        <v>45474</v>
      </c>
      <c r="B7022" t="s">
        <v>90</v>
      </c>
      <c r="C7022" t="str">
        <f>+VLOOKUP(B7022,Basededatos!B$17:C$5988,2,0)</f>
        <v>TRANS AÉREO</v>
      </c>
      <c r="D7022" t="s">
        <v>5</v>
      </c>
      <c r="E7022" t="str">
        <f>+VLOOKUP(D7022,Basededatos!$D$2:$E$6097,2,0)</f>
        <v>BOGOTA - EL DORADO LUIS CARLOS GALAN SARMIENTO</v>
      </c>
      <c r="F7022" t="s">
        <v>23</v>
      </c>
      <c r="G7022" t="s">
        <v>24</v>
      </c>
      <c r="H7022" t="s">
        <v>52</v>
      </c>
      <c r="I7022" s="29">
        <v>141</v>
      </c>
      <c r="J7022" t="s">
        <v>53</v>
      </c>
      <c r="K7022" t="s">
        <v>54</v>
      </c>
    </row>
    <row r="7023" spans="1:11" ht="12.75" customHeight="1">
      <c r="A7023" s="31">
        <v>45474</v>
      </c>
      <c r="B7023" t="s">
        <v>90</v>
      </c>
      <c r="C7023" t="str">
        <f>+VLOOKUP(B7023,Basededatos!B$17:C$5988,2,0)</f>
        <v>TRANS AÉREO</v>
      </c>
      <c r="D7023" t="s">
        <v>5</v>
      </c>
      <c r="E7023" t="str">
        <f>+VLOOKUP(D7023,Basededatos!$D$2:$E$6097,2,0)</f>
        <v>BOGOTA - EL DORADO LUIS CARLOS GALAN SARMIENTO</v>
      </c>
      <c r="F7023" t="s">
        <v>59</v>
      </c>
      <c r="G7023" t="s">
        <v>60</v>
      </c>
      <c r="H7023" t="s">
        <v>52</v>
      </c>
      <c r="I7023" s="29">
        <v>42</v>
      </c>
      <c r="J7023" t="s">
        <v>95</v>
      </c>
      <c r="K7023" t="s">
        <v>96</v>
      </c>
    </row>
    <row r="7024" spans="1:11" ht="12.75" customHeight="1">
      <c r="A7024" s="31">
        <v>45474</v>
      </c>
      <c r="B7024" t="s">
        <v>90</v>
      </c>
      <c r="C7024" t="str">
        <f>+VLOOKUP(B7024,Basededatos!B$17:C$5988,2,0)</f>
        <v>TRANS AÉREO</v>
      </c>
      <c r="D7024" t="s">
        <v>5</v>
      </c>
      <c r="E7024" t="str">
        <f>+VLOOKUP(D7024,Basededatos!$D$2:$E$6097,2,0)</f>
        <v>BOGOTA - EL DORADO LUIS CARLOS GALAN SARMIENTO</v>
      </c>
      <c r="F7024" t="s">
        <v>59</v>
      </c>
      <c r="G7024" t="s">
        <v>60</v>
      </c>
      <c r="H7024" t="s">
        <v>79</v>
      </c>
      <c r="I7024" s="29">
        <v>18</v>
      </c>
      <c r="J7024" t="s">
        <v>100</v>
      </c>
      <c r="K7024" t="s">
        <v>101</v>
      </c>
    </row>
    <row r="7025" spans="1:11" ht="12.75" customHeight="1" thickBot="1">
      <c r="A7025" s="31">
        <v>45474</v>
      </c>
      <c r="B7025" t="s">
        <v>112</v>
      </c>
      <c r="C7025" t="str">
        <f>+VLOOKUP(B7025,Basededatos!B$17:C$5988,2,0)</f>
        <v>INVERSA</v>
      </c>
      <c r="D7025" t="s">
        <v>113</v>
      </c>
      <c r="E7025" t="str">
        <f>+VLOOKUP(D7025,Basededatos!$D$2:$E$6097,2,0)</f>
        <v>BARRANCABERMEJA-YARIGUIES</v>
      </c>
      <c r="F7025" t="s">
        <v>27</v>
      </c>
      <c r="G7025" t="s">
        <v>28</v>
      </c>
      <c r="H7025" t="s">
        <v>29</v>
      </c>
      <c r="I7025" s="29">
        <v>61</v>
      </c>
      <c r="J7025" t="s">
        <v>144</v>
      </c>
      <c r="K7025" t="s">
        <v>145</v>
      </c>
    </row>
    <row r="7026" spans="1:11" ht="12.75" customHeight="1" thickBot="1">
      <c r="A7026" s="31">
        <v>45474</v>
      </c>
      <c r="B7026" t="s">
        <v>112</v>
      </c>
      <c r="C7026" t="str">
        <f>+VLOOKUP(B7026,Basededatos!B$17:C$5988,2,0)</f>
        <v>INVERSA</v>
      </c>
      <c r="D7026" t="s">
        <v>113</v>
      </c>
      <c r="E7026" t="str">
        <f>+VLOOKUP(D7026,Basededatos!$D$2:$E$6097,2,0)</f>
        <v>BARRANCABERMEJA-YARIGUIES</v>
      </c>
      <c r="F7026" t="s">
        <v>6</v>
      </c>
      <c r="G7026" s="1" t="s">
        <v>283</v>
      </c>
      <c r="H7026" t="s">
        <v>29</v>
      </c>
      <c r="I7026" s="29">
        <v>61</v>
      </c>
      <c r="J7026" t="s">
        <v>144</v>
      </c>
      <c r="K7026" t="s">
        <v>145</v>
      </c>
    </row>
    <row r="7027" spans="1:11" ht="12.75" customHeight="1" thickBot="1">
      <c r="A7027" s="31">
        <v>45474</v>
      </c>
      <c r="B7027" t="s">
        <v>112</v>
      </c>
      <c r="C7027" t="str">
        <f>+VLOOKUP(B7027,Basededatos!B$17:C$5988,2,0)</f>
        <v>INVERSA</v>
      </c>
      <c r="D7027" t="s">
        <v>118</v>
      </c>
      <c r="E7027" t="str">
        <f>+VLOOKUP(D7027,Basededatos!$D$2:$E$6097,2,0)</f>
        <v>GUILLERMO LEON VALENCIA</v>
      </c>
      <c r="F7027" t="s">
        <v>27</v>
      </c>
      <c r="G7027" t="s">
        <v>28</v>
      </c>
      <c r="H7027" t="s">
        <v>114</v>
      </c>
      <c r="I7027" s="29">
        <v>41</v>
      </c>
      <c r="J7027" t="s">
        <v>115</v>
      </c>
      <c r="K7027" t="s">
        <v>116</v>
      </c>
    </row>
    <row r="7028" spans="1:11" ht="12.75" customHeight="1" thickBot="1">
      <c r="A7028" s="31">
        <v>45474</v>
      </c>
      <c r="B7028" t="s">
        <v>112</v>
      </c>
      <c r="C7028" t="str">
        <f>+VLOOKUP(B7028,Basededatos!B$17:C$5988,2,0)</f>
        <v>INVERSA</v>
      </c>
      <c r="D7028" t="s">
        <v>119</v>
      </c>
      <c r="E7028" t="str">
        <f>+VLOOKUP(D7028,Basededatos!$D$2:$E$6097,2,0)</f>
        <v>ALFONSO LOPEZ PUMAREJO.</v>
      </c>
      <c r="F7028" t="s">
        <v>32</v>
      </c>
      <c r="G7028" t="s">
        <v>33</v>
      </c>
      <c r="H7028" t="s">
        <v>29</v>
      </c>
      <c r="I7028" s="29">
        <v>91</v>
      </c>
      <c r="J7028" t="s">
        <v>46</v>
      </c>
      <c r="K7028" s="1" t="s">
        <v>47</v>
      </c>
    </row>
    <row r="7029" spans="1:11" ht="12.75" customHeight="1" thickBot="1">
      <c r="A7029" s="31">
        <v>45474</v>
      </c>
      <c r="B7029" t="s">
        <v>112</v>
      </c>
      <c r="C7029" t="str">
        <f>+VLOOKUP(B7029,Basededatos!B$17:C$5988,2,0)</f>
        <v>INVERSA</v>
      </c>
      <c r="D7029" t="s">
        <v>122</v>
      </c>
      <c r="E7029" t="str">
        <f>+VLOOKUP(D7029,Basededatos!$D$2:$E$6097,2,0)</f>
        <v>VANGUARDIA</v>
      </c>
      <c r="F7029" t="s">
        <v>27</v>
      </c>
      <c r="G7029" t="s">
        <v>28</v>
      </c>
      <c r="H7029" t="s">
        <v>29</v>
      </c>
      <c r="I7029" s="29">
        <v>43</v>
      </c>
      <c r="J7029" t="s">
        <v>46</v>
      </c>
      <c r="K7029" s="1" t="s">
        <v>47</v>
      </c>
    </row>
    <row r="7030" spans="1:11" ht="12.75" customHeight="1" thickBot="1">
      <c r="A7030" s="31">
        <v>45474</v>
      </c>
      <c r="B7030" t="s">
        <v>112</v>
      </c>
      <c r="C7030" t="str">
        <f>+VLOOKUP(B7030,Basededatos!B$17:C$5988,2,0)</f>
        <v>INVERSA</v>
      </c>
      <c r="D7030" t="s">
        <v>122</v>
      </c>
      <c r="E7030" t="str">
        <f>+VLOOKUP(D7030,Basededatos!$D$2:$E$6097,2,0)</f>
        <v>VANGUARDIA</v>
      </c>
      <c r="F7030" t="s">
        <v>6</v>
      </c>
      <c r="G7030" s="1" t="s">
        <v>283</v>
      </c>
      <c r="H7030" t="s">
        <v>29</v>
      </c>
      <c r="I7030" s="29">
        <v>43</v>
      </c>
      <c r="J7030" t="s">
        <v>46</v>
      </c>
      <c r="K7030" s="1" t="s">
        <v>47</v>
      </c>
    </row>
    <row r="7031" spans="1:11" ht="12.75" customHeight="1">
      <c r="A7031" s="31">
        <v>45474</v>
      </c>
      <c r="B7031" t="s">
        <v>112</v>
      </c>
      <c r="C7031" t="str">
        <f>+VLOOKUP(B7031,Basededatos!B$17:C$5988,2,0)</f>
        <v>INVERSA</v>
      </c>
      <c r="D7031" t="s">
        <v>122</v>
      </c>
      <c r="E7031" t="str">
        <f>+VLOOKUP(D7031,Basededatos!$D$2:$E$6097,2,0)</f>
        <v>VANGUARDIA</v>
      </c>
      <c r="F7031" t="s">
        <v>36</v>
      </c>
      <c r="G7031" t="s">
        <v>347</v>
      </c>
      <c r="H7031" t="s">
        <v>129</v>
      </c>
      <c r="I7031" s="29">
        <v>4</v>
      </c>
      <c r="J7031" t="s">
        <v>144</v>
      </c>
      <c r="K7031" t="s">
        <v>145</v>
      </c>
    </row>
    <row r="7032" spans="1:11" ht="12.75" customHeight="1">
      <c r="A7032" s="31">
        <v>45474</v>
      </c>
      <c r="B7032" t="s">
        <v>112</v>
      </c>
      <c r="C7032" t="str">
        <f>+VLOOKUP(B7032,Basededatos!B$17:C$5988,2,0)</f>
        <v>INVERSA</v>
      </c>
      <c r="D7032" t="s">
        <v>87</v>
      </c>
      <c r="E7032" t="str">
        <f>+VLOOKUP(D7032,Basededatos!$D$2:$E$6097,2,0)</f>
        <v>PASTO - ANTONIO NARIQO</v>
      </c>
      <c r="F7032" t="s">
        <v>18</v>
      </c>
      <c r="G7032" t="s">
        <v>19</v>
      </c>
      <c r="H7032" t="s">
        <v>340</v>
      </c>
      <c r="I7032" s="29">
        <v>53</v>
      </c>
      <c r="J7032" t="s">
        <v>115</v>
      </c>
      <c r="K7032" t="s">
        <v>116</v>
      </c>
    </row>
    <row r="7033" spans="1:11" ht="12.75" customHeight="1">
      <c r="A7033" s="31">
        <v>45474</v>
      </c>
      <c r="B7033" t="s">
        <v>112</v>
      </c>
      <c r="C7033" t="str">
        <f>+VLOOKUP(B7033,Basededatos!B$17:C$5988,2,0)</f>
        <v>INVERSA</v>
      </c>
      <c r="D7033" t="s">
        <v>123</v>
      </c>
      <c r="E7033" t="str">
        <f>+VLOOKUP(D7033,Basededatos!$D$2:$E$6097,2,0)</f>
        <v>TUMACO - LA FLORIDA</v>
      </c>
      <c r="F7033" t="s">
        <v>18</v>
      </c>
      <c r="G7033" t="s">
        <v>19</v>
      </c>
      <c r="H7033" t="s">
        <v>340</v>
      </c>
      <c r="I7033" s="29">
        <v>44</v>
      </c>
      <c r="J7033" t="s">
        <v>115</v>
      </c>
      <c r="K7033" t="s">
        <v>116</v>
      </c>
    </row>
    <row r="7034" spans="1:11" ht="12.75" customHeight="1" thickBot="1">
      <c r="A7034" s="31">
        <v>45474</v>
      </c>
      <c r="B7034" t="s">
        <v>155</v>
      </c>
      <c r="C7034" t="str">
        <f>+VLOOKUP(B7034,Basededatos!B$17:C$5988,2,0)</f>
        <v>SERVISAIR</v>
      </c>
      <c r="D7034" t="s">
        <v>5</v>
      </c>
      <c r="E7034" t="str">
        <f>+VLOOKUP(D7034,Basededatos!$D$2:$E$6097,2,0)</f>
        <v>BOGOTA - EL DORADO LUIS CARLOS GALAN SARMIENTO</v>
      </c>
      <c r="F7034" t="s">
        <v>40</v>
      </c>
      <c r="G7034" t="s">
        <v>41</v>
      </c>
      <c r="H7034" t="s">
        <v>156</v>
      </c>
      <c r="I7034" s="29">
        <v>173</v>
      </c>
      <c r="J7034" t="s">
        <v>107</v>
      </c>
      <c r="K7034" t="s">
        <v>108</v>
      </c>
    </row>
    <row r="7035" spans="1:11" ht="12.75" customHeight="1" thickBot="1">
      <c r="A7035" s="31">
        <v>45474</v>
      </c>
      <c r="B7035" t="s">
        <v>345</v>
      </c>
      <c r="C7035" t="s">
        <v>346</v>
      </c>
      <c r="D7035" t="s">
        <v>61</v>
      </c>
      <c r="E7035" t="str">
        <f>+VLOOKUP(D7035,Basededatos!$D$2:$E$6097,2,0)</f>
        <v>CARTAGENA - RAFAEL NUÑEZ</v>
      </c>
      <c r="F7035" t="s">
        <v>32</v>
      </c>
      <c r="G7035" t="s">
        <v>33</v>
      </c>
      <c r="H7035" t="s">
        <v>29</v>
      </c>
      <c r="I7035" s="29">
        <v>945</v>
      </c>
      <c r="J7035" t="s">
        <v>46</v>
      </c>
      <c r="K7035" s="1" t="s">
        <v>47</v>
      </c>
    </row>
    <row r="7036" spans="1:11" ht="12.75" customHeight="1">
      <c r="A7036" s="31">
        <v>45474</v>
      </c>
      <c r="B7036" t="s">
        <v>345</v>
      </c>
      <c r="C7036" t="s">
        <v>346</v>
      </c>
      <c r="D7036" t="s">
        <v>61</v>
      </c>
      <c r="E7036" t="str">
        <f>+VLOOKUP(D7036,Basededatos!$D$2:$E$6097,2,0)</f>
        <v>CARTAGENA - RAFAEL NUÑEZ</v>
      </c>
      <c r="F7036" t="s">
        <v>32</v>
      </c>
      <c r="G7036" t="s">
        <v>33</v>
      </c>
      <c r="H7036" t="s">
        <v>10</v>
      </c>
      <c r="I7036" s="29">
        <v>2</v>
      </c>
      <c r="J7036" t="s">
        <v>121</v>
      </c>
      <c r="K7036" t="s">
        <v>121</v>
      </c>
    </row>
    <row r="7037" spans="1:11" ht="12.75" customHeight="1">
      <c r="A7037" s="31">
        <v>45474</v>
      </c>
      <c r="B7037" t="s">
        <v>345</v>
      </c>
      <c r="C7037" t="s">
        <v>346</v>
      </c>
      <c r="D7037" t="s">
        <v>61</v>
      </c>
      <c r="E7037" t="str">
        <f>+VLOOKUP(D7037,Basededatos!$D$2:$E$6097,2,0)</f>
        <v>CARTAGENA - RAFAEL NUÑEZ</v>
      </c>
      <c r="F7037" t="s">
        <v>32</v>
      </c>
      <c r="G7037" t="s">
        <v>33</v>
      </c>
      <c r="H7037" t="s">
        <v>55</v>
      </c>
      <c r="I7037" s="29">
        <v>29</v>
      </c>
      <c r="J7037" t="s">
        <v>121</v>
      </c>
      <c r="K7037" t="s">
        <v>121</v>
      </c>
    </row>
    <row r="7038" spans="1:11" ht="12.75" customHeight="1" thickBot="1">
      <c r="A7038" s="31">
        <v>45474</v>
      </c>
      <c r="B7038" t="s">
        <v>345</v>
      </c>
      <c r="C7038" t="s">
        <v>346</v>
      </c>
      <c r="D7038" t="s">
        <v>61</v>
      </c>
      <c r="E7038" t="str">
        <f>+VLOOKUP(D7038,Basededatos!$D$2:$E$6097,2,0)</f>
        <v>CARTAGENA - RAFAEL NUÑEZ</v>
      </c>
      <c r="F7038" t="s">
        <v>32</v>
      </c>
      <c r="G7038" t="s">
        <v>33</v>
      </c>
      <c r="H7038" t="s">
        <v>159</v>
      </c>
      <c r="I7038" s="29">
        <v>9</v>
      </c>
      <c r="J7038" t="s">
        <v>57</v>
      </c>
      <c r="K7038" t="s">
        <v>58</v>
      </c>
    </row>
    <row r="7039" spans="1:11" ht="12.75" customHeight="1" thickBot="1">
      <c r="A7039" s="31">
        <v>45474</v>
      </c>
      <c r="B7039" t="s">
        <v>345</v>
      </c>
      <c r="C7039" t="s">
        <v>346</v>
      </c>
      <c r="D7039" t="s">
        <v>61</v>
      </c>
      <c r="E7039" t="str">
        <f>+VLOOKUP(D7039,Basededatos!$D$2:$E$6097,2,0)</f>
        <v>CARTAGENA - RAFAEL NUÑEZ</v>
      </c>
      <c r="F7039" t="s">
        <v>18</v>
      </c>
      <c r="G7039" t="s">
        <v>19</v>
      </c>
      <c r="H7039" t="s">
        <v>29</v>
      </c>
      <c r="I7039" s="29">
        <v>945</v>
      </c>
      <c r="J7039" t="s">
        <v>46</v>
      </c>
      <c r="K7039" s="1" t="s">
        <v>47</v>
      </c>
    </row>
    <row r="7040" spans="1:11" ht="12.75" customHeight="1" thickBot="1">
      <c r="A7040" s="31">
        <v>45474</v>
      </c>
      <c r="B7040" t="s">
        <v>345</v>
      </c>
      <c r="C7040" t="s">
        <v>346</v>
      </c>
      <c r="D7040" t="s">
        <v>61</v>
      </c>
      <c r="E7040" t="str">
        <f>+VLOOKUP(D7040,Basededatos!$D$2:$E$6097,2,0)</f>
        <v>CARTAGENA - RAFAEL NUÑEZ</v>
      </c>
      <c r="F7040" t="s">
        <v>18</v>
      </c>
      <c r="G7040" t="s">
        <v>19</v>
      </c>
      <c r="H7040" t="s">
        <v>10</v>
      </c>
      <c r="I7040" s="29">
        <v>2</v>
      </c>
      <c r="J7040" t="s">
        <v>121</v>
      </c>
      <c r="K7040" t="s">
        <v>121</v>
      </c>
    </row>
    <row r="7041" spans="1:11" ht="12.75" customHeight="1" thickBot="1">
      <c r="A7041" s="31">
        <v>45474</v>
      </c>
      <c r="B7041" t="s">
        <v>345</v>
      </c>
      <c r="C7041" t="s">
        <v>346</v>
      </c>
      <c r="D7041" t="s">
        <v>61</v>
      </c>
      <c r="E7041" t="str">
        <f>+VLOOKUP(D7041,Basededatos!$D$2:$E$6097,2,0)</f>
        <v>CARTAGENA - RAFAEL NUÑEZ</v>
      </c>
      <c r="F7041" t="s">
        <v>23</v>
      </c>
      <c r="G7041" t="s">
        <v>24</v>
      </c>
      <c r="H7041" t="s">
        <v>29</v>
      </c>
      <c r="I7041" s="29">
        <v>945</v>
      </c>
      <c r="J7041" t="s">
        <v>46</v>
      </c>
      <c r="K7041" s="1" t="s">
        <v>47</v>
      </c>
    </row>
    <row r="7042" spans="1:11" ht="12.75" customHeight="1" thickBot="1">
      <c r="A7042" s="31">
        <v>45474</v>
      </c>
      <c r="B7042" t="s">
        <v>345</v>
      </c>
      <c r="C7042" t="s">
        <v>346</v>
      </c>
      <c r="D7042" t="s">
        <v>61</v>
      </c>
      <c r="E7042" t="str">
        <f>+VLOOKUP(D7042,Basededatos!$D$2:$E$6097,2,0)</f>
        <v>CARTAGENA - RAFAEL NUÑEZ</v>
      </c>
      <c r="F7042" t="s">
        <v>27</v>
      </c>
      <c r="G7042" t="s">
        <v>28</v>
      </c>
      <c r="H7042" t="s">
        <v>120</v>
      </c>
      <c r="I7042" s="29">
        <v>24</v>
      </c>
      <c r="J7042" t="s">
        <v>115</v>
      </c>
      <c r="K7042" t="s">
        <v>116</v>
      </c>
    </row>
    <row r="7043" spans="1:11" ht="12.75" customHeight="1" thickBot="1">
      <c r="A7043" s="31">
        <v>45474</v>
      </c>
      <c r="B7043" t="s">
        <v>345</v>
      </c>
      <c r="C7043" t="s">
        <v>346</v>
      </c>
      <c r="D7043" t="s">
        <v>61</v>
      </c>
      <c r="E7043" t="str">
        <f>+VLOOKUP(D7043,Basededatos!$D$2:$E$6097,2,0)</f>
        <v>CARTAGENA - RAFAEL NUÑEZ</v>
      </c>
      <c r="F7043" t="s">
        <v>59</v>
      </c>
      <c r="G7043" t="s">
        <v>60</v>
      </c>
      <c r="H7043" t="s">
        <v>45</v>
      </c>
      <c r="I7043" s="29">
        <v>15</v>
      </c>
      <c r="J7043" t="s">
        <v>46</v>
      </c>
      <c r="K7043" s="1" t="s">
        <v>47</v>
      </c>
    </row>
    <row r="7044" spans="1:11" ht="12.75" customHeight="1" thickBot="1">
      <c r="A7044" s="31">
        <v>45474</v>
      </c>
      <c r="B7044" t="s">
        <v>345</v>
      </c>
      <c r="C7044" t="s">
        <v>346</v>
      </c>
      <c r="D7044" t="s">
        <v>61</v>
      </c>
      <c r="E7044" t="str">
        <f>+VLOOKUP(D7044,Basededatos!$D$2:$E$6097,2,0)</f>
        <v>CARTAGENA - RAFAEL NUÑEZ</v>
      </c>
      <c r="F7044" t="s">
        <v>6</v>
      </c>
      <c r="G7044" s="1" t="s">
        <v>283</v>
      </c>
      <c r="H7044" t="s">
        <v>55</v>
      </c>
      <c r="I7044" s="29">
        <v>29</v>
      </c>
      <c r="J7044" t="s">
        <v>121</v>
      </c>
      <c r="K7044" t="s">
        <v>121</v>
      </c>
    </row>
    <row r="7045" spans="1:11" ht="12.75" customHeight="1" thickBot="1">
      <c r="A7045" s="31">
        <v>45474</v>
      </c>
      <c r="B7045" t="s">
        <v>13</v>
      </c>
      <c r="C7045" t="str">
        <f>+VLOOKUP(B7045,Basededatos!B$17:C$5988,2,0)</f>
        <v>LASA</v>
      </c>
      <c r="D7045" t="s">
        <v>14</v>
      </c>
      <c r="E7045" t="str">
        <f>+VLOOKUP(D7045,Basededatos!$D$2:$E$6097,2,0)</f>
        <v>SAN ANDRES-GUSTAVO ROJAS PINILLA</v>
      </c>
      <c r="F7045" t="s">
        <v>18</v>
      </c>
      <c r="G7045" t="s">
        <v>19</v>
      </c>
      <c r="H7045" t="s">
        <v>20</v>
      </c>
      <c r="I7045" s="29">
        <v>17</v>
      </c>
      <c r="J7045" t="s">
        <v>25</v>
      </c>
      <c r="K7045" s="1" t="s">
        <v>26</v>
      </c>
    </row>
    <row r="7046" spans="1:11" ht="12.75" customHeight="1">
      <c r="A7046" s="31">
        <v>45474</v>
      </c>
      <c r="B7046" t="s">
        <v>13</v>
      </c>
      <c r="C7046" t="str">
        <f>+VLOOKUP(B7046,Basededatos!B$17:C$5988,2,0)</f>
        <v>LASA</v>
      </c>
      <c r="D7046" t="s">
        <v>14</v>
      </c>
      <c r="E7046" t="str">
        <f>+VLOOKUP(D7046,Basededatos!$D$2:$E$6097,2,0)</f>
        <v>SAN ANDRES-GUSTAVO ROJAS PINILLA</v>
      </c>
      <c r="F7046" t="s">
        <v>27</v>
      </c>
      <c r="G7046" t="s">
        <v>28</v>
      </c>
      <c r="H7046" t="s">
        <v>20</v>
      </c>
      <c r="I7046" s="29">
        <v>47</v>
      </c>
      <c r="J7046" t="s">
        <v>16</v>
      </c>
      <c r="K7046" t="s">
        <v>17</v>
      </c>
    </row>
    <row r="7047" spans="1:11" ht="12.75" customHeight="1" thickBot="1">
      <c r="A7047" s="31">
        <v>45474</v>
      </c>
      <c r="B7047" t="s">
        <v>13</v>
      </c>
      <c r="C7047" t="str">
        <f>+VLOOKUP(B7047,Basededatos!B$17:C$5988,2,0)</f>
        <v>LASA</v>
      </c>
      <c r="D7047" t="s">
        <v>31</v>
      </c>
      <c r="E7047" t="str">
        <f>+VLOOKUP(D7047,Basededatos!$D$2:$E$6097,2,0)</f>
        <v>EL EDEN</v>
      </c>
      <c r="F7047" t="s">
        <v>23</v>
      </c>
      <c r="G7047" t="s">
        <v>24</v>
      </c>
      <c r="H7047" t="s">
        <v>20</v>
      </c>
      <c r="I7047" s="29">
        <v>18</v>
      </c>
      <c r="J7047" t="s">
        <v>16</v>
      </c>
      <c r="K7047" t="s">
        <v>17</v>
      </c>
    </row>
    <row r="7048" spans="1:11" ht="12.75" customHeight="1" thickBot="1">
      <c r="A7048" s="31">
        <v>45474</v>
      </c>
      <c r="B7048" t="s">
        <v>13</v>
      </c>
      <c r="C7048" t="str">
        <f>+VLOOKUP(B7048,Basededatos!B$17:C$5988,2,0)</f>
        <v>LASA</v>
      </c>
      <c r="D7048" t="s">
        <v>44</v>
      </c>
      <c r="E7048" t="str">
        <f>+VLOOKUP(D7048,Basededatos!$D$2:$E$6097,2,0)</f>
        <v>BUCARAMANGA - PALONEGRO</v>
      </c>
      <c r="F7048" t="s">
        <v>36</v>
      </c>
      <c r="G7048" t="s">
        <v>347</v>
      </c>
      <c r="H7048" t="s">
        <v>45</v>
      </c>
      <c r="I7048" s="29">
        <v>3</v>
      </c>
      <c r="J7048" t="s">
        <v>46</v>
      </c>
      <c r="K7048" s="1" t="s">
        <v>47</v>
      </c>
    </row>
    <row r="7049" spans="1:11" ht="12.75" customHeight="1" thickBot="1">
      <c r="A7049" s="31">
        <v>45474</v>
      </c>
      <c r="B7049" t="s">
        <v>13</v>
      </c>
      <c r="C7049" t="str">
        <f>+VLOOKUP(B7049,Basededatos!B$17:C$5988,2,0)</f>
        <v>LASA</v>
      </c>
      <c r="D7049" t="s">
        <v>44</v>
      </c>
      <c r="E7049" t="str">
        <f>+VLOOKUP(D7049,Basededatos!$D$2:$E$6097,2,0)</f>
        <v>BUCARAMANGA - PALONEGRO</v>
      </c>
      <c r="F7049" t="s">
        <v>36</v>
      </c>
      <c r="G7049" t="s">
        <v>347</v>
      </c>
      <c r="H7049" t="s">
        <v>29</v>
      </c>
      <c r="I7049" s="29">
        <v>74</v>
      </c>
      <c r="J7049" t="s">
        <v>46</v>
      </c>
      <c r="K7049" s="1" t="s">
        <v>47</v>
      </c>
    </row>
    <row r="7050" spans="1:11" ht="12.75" customHeight="1" thickBot="1">
      <c r="A7050" s="31">
        <v>45474</v>
      </c>
      <c r="B7050" t="s">
        <v>13</v>
      </c>
      <c r="C7050" t="str">
        <f>+VLOOKUP(B7050,Basededatos!B$17:C$5988,2,0)</f>
        <v>LASA</v>
      </c>
      <c r="D7050" t="s">
        <v>44</v>
      </c>
      <c r="E7050" t="str">
        <f>+VLOOKUP(D7050,Basededatos!$D$2:$E$6097,2,0)</f>
        <v>BUCARAMANGA - PALONEGRO</v>
      </c>
      <c r="F7050" t="s">
        <v>36</v>
      </c>
      <c r="G7050" t="s">
        <v>347</v>
      </c>
      <c r="H7050" t="s">
        <v>20</v>
      </c>
      <c r="I7050" s="29">
        <v>14</v>
      </c>
      <c r="J7050" t="s">
        <v>25</v>
      </c>
      <c r="K7050" s="1" t="s">
        <v>26</v>
      </c>
    </row>
    <row r="7051" spans="1:11" ht="12.75" customHeight="1" thickBot="1">
      <c r="A7051" s="31">
        <v>45474</v>
      </c>
      <c r="B7051" t="s">
        <v>13</v>
      </c>
      <c r="C7051" t="str">
        <f>+VLOOKUP(B7051,Basededatos!B$17:C$5988,2,0)</f>
        <v>LASA</v>
      </c>
      <c r="D7051" t="s">
        <v>44</v>
      </c>
      <c r="E7051" t="str">
        <f>+VLOOKUP(D7051,Basededatos!$D$2:$E$6097,2,0)</f>
        <v>BUCARAMANGA - PALONEGRO</v>
      </c>
      <c r="F7051" t="s">
        <v>38</v>
      </c>
      <c r="G7051" t="s">
        <v>39</v>
      </c>
      <c r="H7051" t="s">
        <v>20</v>
      </c>
      <c r="I7051" s="29">
        <v>4</v>
      </c>
      <c r="J7051" t="s">
        <v>25</v>
      </c>
      <c r="K7051" s="1" t="s">
        <v>26</v>
      </c>
    </row>
    <row r="7052" spans="1:11" ht="12.75" customHeight="1" thickBot="1">
      <c r="A7052" s="31">
        <v>45474</v>
      </c>
      <c r="B7052" t="s">
        <v>13</v>
      </c>
      <c r="C7052" t="str">
        <f>+VLOOKUP(B7052,Basededatos!B$17:C$5988,2,0)</f>
        <v>LASA</v>
      </c>
      <c r="D7052" t="s">
        <v>44</v>
      </c>
      <c r="E7052" t="str">
        <f>+VLOOKUP(D7052,Basededatos!$D$2:$E$6097,2,0)</f>
        <v>BUCARAMANGA - PALONEGRO</v>
      </c>
      <c r="F7052" t="s">
        <v>40</v>
      </c>
      <c r="G7052" t="s">
        <v>41</v>
      </c>
      <c r="H7052" t="s">
        <v>45</v>
      </c>
      <c r="I7052" s="29">
        <v>60</v>
      </c>
      <c r="J7052" t="s">
        <v>46</v>
      </c>
      <c r="K7052" s="1" t="s">
        <v>47</v>
      </c>
    </row>
    <row r="7053" spans="1:11" ht="12.75" customHeight="1" thickBot="1">
      <c r="A7053" s="31">
        <v>45474</v>
      </c>
      <c r="B7053" t="s">
        <v>13</v>
      </c>
      <c r="C7053" t="str">
        <f>+VLOOKUP(B7053,Basededatos!B$17:C$5988,2,0)</f>
        <v>LASA</v>
      </c>
      <c r="D7053" t="s">
        <v>37</v>
      </c>
      <c r="E7053" t="str">
        <f>+VLOOKUP(D7053,Basededatos!$D$2:$E$6097,2,0)</f>
        <v>BARRANQUILLA-E. CORTISSOZ</v>
      </c>
      <c r="F7053" t="s">
        <v>18</v>
      </c>
      <c r="G7053" t="s">
        <v>19</v>
      </c>
      <c r="H7053" t="s">
        <v>29</v>
      </c>
      <c r="I7053" s="29">
        <v>30</v>
      </c>
      <c r="J7053" t="s">
        <v>34</v>
      </c>
      <c r="K7053" t="s">
        <v>35</v>
      </c>
    </row>
    <row r="7054" spans="1:11" ht="12.75" customHeight="1" thickBot="1">
      <c r="A7054" s="31">
        <v>45474</v>
      </c>
      <c r="B7054" t="s">
        <v>13</v>
      </c>
      <c r="C7054" t="str">
        <f>+VLOOKUP(B7054,Basededatos!B$17:C$5988,2,0)</f>
        <v>LASA</v>
      </c>
      <c r="D7054" t="s">
        <v>37</v>
      </c>
      <c r="E7054" t="str">
        <f>+VLOOKUP(D7054,Basededatos!$D$2:$E$6097,2,0)</f>
        <v>BARRANQUILLA-E. CORTISSOZ</v>
      </c>
      <c r="F7054" t="s">
        <v>23</v>
      </c>
      <c r="G7054" t="s">
        <v>24</v>
      </c>
      <c r="H7054" t="s">
        <v>20</v>
      </c>
      <c r="I7054" s="29">
        <v>75</v>
      </c>
      <c r="J7054" t="s">
        <v>25</v>
      </c>
      <c r="K7054" s="1" t="s">
        <v>26</v>
      </c>
    </row>
    <row r="7055" spans="1:11" ht="12.75" customHeight="1" thickBot="1">
      <c r="A7055" s="31">
        <v>45474</v>
      </c>
      <c r="B7055" t="s">
        <v>13</v>
      </c>
      <c r="C7055" t="str">
        <f>+VLOOKUP(B7055,Basededatos!B$17:C$5988,2,0)</f>
        <v>LASA</v>
      </c>
      <c r="D7055" t="s">
        <v>37</v>
      </c>
      <c r="E7055" t="str">
        <f>+VLOOKUP(D7055,Basededatos!$D$2:$E$6097,2,0)</f>
        <v>BARRANQUILLA-E. CORTISSOZ</v>
      </c>
      <c r="F7055" t="s">
        <v>38</v>
      </c>
      <c r="G7055" t="s">
        <v>39</v>
      </c>
      <c r="H7055" t="s">
        <v>29</v>
      </c>
      <c r="I7055" s="29">
        <v>1</v>
      </c>
      <c r="J7055" t="s">
        <v>246</v>
      </c>
      <c r="K7055" s="1" t="s">
        <v>488</v>
      </c>
    </row>
    <row r="7056" spans="1:11" ht="12.75" customHeight="1" thickBot="1">
      <c r="A7056" s="31">
        <v>45474</v>
      </c>
      <c r="B7056" t="s">
        <v>13</v>
      </c>
      <c r="C7056" t="str">
        <f>+VLOOKUP(B7056,Basededatos!B$17:C$5988,2,0)</f>
        <v>LASA</v>
      </c>
      <c r="D7056" t="s">
        <v>44</v>
      </c>
      <c r="E7056" t="str">
        <f>+VLOOKUP(D7056,Basededatos!$D$2:$E$6097,2,0)</f>
        <v>BUCARAMANGA - PALONEGRO</v>
      </c>
      <c r="F7056" t="s">
        <v>32</v>
      </c>
      <c r="G7056" t="s">
        <v>33</v>
      </c>
      <c r="H7056" t="s">
        <v>20</v>
      </c>
      <c r="I7056" s="29">
        <v>18</v>
      </c>
      <c r="J7056" t="s">
        <v>16</v>
      </c>
      <c r="K7056" t="s">
        <v>17</v>
      </c>
    </row>
    <row r="7057" spans="1:11" ht="12.75" customHeight="1" thickBot="1">
      <c r="A7057" s="31">
        <v>45474</v>
      </c>
      <c r="B7057" t="s">
        <v>13</v>
      </c>
      <c r="C7057" t="str">
        <f>+VLOOKUP(B7057,Basededatos!B$17:C$5988,2,0)</f>
        <v>LASA</v>
      </c>
      <c r="D7057" t="s">
        <v>44</v>
      </c>
      <c r="E7057" t="str">
        <f>+VLOOKUP(D7057,Basededatos!$D$2:$E$6097,2,0)</f>
        <v>BUCARAMANGA - PALONEGRO</v>
      </c>
      <c r="F7057" t="s">
        <v>65</v>
      </c>
      <c r="G7057" t="s">
        <v>66</v>
      </c>
      <c r="H7057" t="s">
        <v>29</v>
      </c>
      <c r="I7057" s="29">
        <v>15</v>
      </c>
      <c r="J7057" t="s">
        <v>46</v>
      </c>
      <c r="K7057" s="1" t="s">
        <v>47</v>
      </c>
    </row>
    <row r="7058" spans="1:11" ht="12.75" customHeight="1" thickBot="1">
      <c r="A7058" s="31">
        <v>45474</v>
      </c>
      <c r="B7058" t="s">
        <v>13</v>
      </c>
      <c r="C7058" t="str">
        <f>+VLOOKUP(B7058,Basededatos!B$17:C$5988,2,0)</f>
        <v>LASA</v>
      </c>
      <c r="D7058" t="s">
        <v>48</v>
      </c>
      <c r="E7058" t="str">
        <f>+VLOOKUP(D7058,Basededatos!$D$2:$E$6097,2,0)</f>
        <v>CALI - ALFONSO BONILLA ARAGON</v>
      </c>
      <c r="F7058" t="s">
        <v>32</v>
      </c>
      <c r="G7058" t="s">
        <v>33</v>
      </c>
      <c r="H7058" t="s">
        <v>20</v>
      </c>
      <c r="I7058" s="29">
        <v>109</v>
      </c>
      <c r="J7058" t="s">
        <v>25</v>
      </c>
      <c r="K7058" s="1" t="s">
        <v>26</v>
      </c>
    </row>
    <row r="7059" spans="1:11" ht="12.75" customHeight="1" thickBot="1">
      <c r="A7059" s="31">
        <v>45474</v>
      </c>
      <c r="B7059" t="s">
        <v>13</v>
      </c>
      <c r="C7059" t="str">
        <f>+VLOOKUP(B7059,Basededatos!B$17:C$5988,2,0)</f>
        <v>LASA</v>
      </c>
      <c r="D7059" t="s">
        <v>48</v>
      </c>
      <c r="E7059" t="str">
        <f>+VLOOKUP(D7059,Basededatos!$D$2:$E$6097,2,0)</f>
        <v>CALI - ALFONSO BONILLA ARAGON</v>
      </c>
      <c r="F7059" t="s">
        <v>6</v>
      </c>
      <c r="G7059" s="1" t="s">
        <v>283</v>
      </c>
      <c r="H7059" t="s">
        <v>45</v>
      </c>
      <c r="I7059" s="29">
        <v>530</v>
      </c>
      <c r="J7059" t="s">
        <v>46</v>
      </c>
      <c r="K7059" s="1" t="s">
        <v>47</v>
      </c>
    </row>
    <row r="7060" spans="1:11" ht="12.75" customHeight="1" thickBot="1">
      <c r="A7060" s="31">
        <v>45474</v>
      </c>
      <c r="B7060" t="s">
        <v>13</v>
      </c>
      <c r="C7060" t="str">
        <f>+VLOOKUP(B7060,Basededatos!B$17:C$5988,2,0)</f>
        <v>LASA</v>
      </c>
      <c r="D7060" t="s">
        <v>48</v>
      </c>
      <c r="E7060" t="str">
        <f>+VLOOKUP(D7060,Basededatos!$D$2:$E$6097,2,0)</f>
        <v>CALI - ALFONSO BONILLA ARAGON</v>
      </c>
      <c r="F7060" t="s">
        <v>6</v>
      </c>
      <c r="G7060" s="1" t="s">
        <v>283</v>
      </c>
      <c r="H7060" t="s">
        <v>20</v>
      </c>
      <c r="I7060" s="29">
        <v>7</v>
      </c>
      <c r="J7060" t="s">
        <v>175</v>
      </c>
      <c r="K7060" t="s">
        <v>176</v>
      </c>
    </row>
    <row r="7061" spans="1:11" ht="12.75" customHeight="1" thickBot="1">
      <c r="A7061" s="31">
        <v>45474</v>
      </c>
      <c r="B7061" t="s">
        <v>13</v>
      </c>
      <c r="C7061" t="str">
        <f>+VLOOKUP(B7061,Basededatos!B$17:C$5988,2,0)</f>
        <v>LASA</v>
      </c>
      <c r="D7061" t="s">
        <v>61</v>
      </c>
      <c r="E7061" t="str">
        <f>+VLOOKUP(D7061,Basededatos!$D$2:$E$6097,2,0)</f>
        <v>CARTAGENA - RAFAEL NUÑEZ</v>
      </c>
      <c r="F7061" t="s">
        <v>32</v>
      </c>
      <c r="G7061" t="s">
        <v>33</v>
      </c>
      <c r="H7061" t="s">
        <v>20</v>
      </c>
      <c r="I7061" s="29">
        <v>26</v>
      </c>
      <c r="J7061" t="s">
        <v>68</v>
      </c>
      <c r="K7061" t="s">
        <v>69</v>
      </c>
    </row>
    <row r="7062" spans="1:11" ht="12.75" customHeight="1" thickBot="1">
      <c r="A7062" s="31">
        <v>45474</v>
      </c>
      <c r="B7062" t="s">
        <v>13</v>
      </c>
      <c r="C7062" t="str">
        <f>+VLOOKUP(B7062,Basededatos!B$17:C$5988,2,0)</f>
        <v>LASA</v>
      </c>
      <c r="D7062" t="s">
        <v>61</v>
      </c>
      <c r="E7062" t="str">
        <f>+VLOOKUP(D7062,Basededatos!$D$2:$E$6097,2,0)</f>
        <v>CARTAGENA - RAFAEL NUÑEZ</v>
      </c>
      <c r="F7062" t="s">
        <v>6</v>
      </c>
      <c r="G7062" s="1" t="s">
        <v>283</v>
      </c>
      <c r="H7062" t="s">
        <v>45</v>
      </c>
      <c r="I7062" s="29">
        <v>45</v>
      </c>
      <c r="J7062" t="s">
        <v>34</v>
      </c>
      <c r="K7062" t="s">
        <v>35</v>
      </c>
    </row>
    <row r="7063" spans="1:11" ht="12.75" customHeight="1" thickBot="1">
      <c r="A7063" s="31">
        <v>45474</v>
      </c>
      <c r="B7063" t="s">
        <v>13</v>
      </c>
      <c r="C7063" t="str">
        <f>+VLOOKUP(B7063,Basededatos!B$17:C$5988,2,0)</f>
        <v>LASA</v>
      </c>
      <c r="D7063" t="s">
        <v>61</v>
      </c>
      <c r="E7063" t="str">
        <f>+VLOOKUP(D7063,Basededatos!$D$2:$E$6097,2,0)</f>
        <v>CARTAGENA - RAFAEL NUÑEZ</v>
      </c>
      <c r="F7063" t="s">
        <v>6</v>
      </c>
      <c r="G7063" s="1" t="s">
        <v>283</v>
      </c>
      <c r="H7063" t="s">
        <v>20</v>
      </c>
      <c r="I7063" s="29">
        <v>7</v>
      </c>
      <c r="J7063" t="s">
        <v>175</v>
      </c>
      <c r="K7063" t="s">
        <v>176</v>
      </c>
    </row>
    <row r="7064" spans="1:11" ht="12.75" customHeight="1" thickBot="1">
      <c r="A7064" s="31">
        <v>45474</v>
      </c>
      <c r="B7064" t="s">
        <v>13</v>
      </c>
      <c r="C7064" t="str">
        <f>+VLOOKUP(B7064,Basededatos!B$17:C$5988,2,0)</f>
        <v>LASA</v>
      </c>
      <c r="D7064" t="s">
        <v>61</v>
      </c>
      <c r="E7064" t="str">
        <f>+VLOOKUP(D7064,Basededatos!$D$2:$E$6097,2,0)</f>
        <v>CARTAGENA - RAFAEL NUÑEZ</v>
      </c>
      <c r="F7064" t="s">
        <v>6</v>
      </c>
      <c r="G7064" s="1" t="s">
        <v>283</v>
      </c>
      <c r="H7064" t="s">
        <v>52</v>
      </c>
      <c r="I7064" s="29">
        <v>4</v>
      </c>
      <c r="J7064" t="s">
        <v>175</v>
      </c>
      <c r="K7064" t="s">
        <v>176</v>
      </c>
    </row>
    <row r="7065" spans="1:11" ht="12.75" customHeight="1" thickBot="1">
      <c r="A7065" s="31">
        <v>45474</v>
      </c>
      <c r="B7065" t="s">
        <v>13</v>
      </c>
      <c r="C7065" t="str">
        <f>+VLOOKUP(B7065,Basededatos!B$17:C$5988,2,0)</f>
        <v>LASA</v>
      </c>
      <c r="D7065" t="s">
        <v>48</v>
      </c>
      <c r="E7065" t="str">
        <f>+VLOOKUP(D7065,Basededatos!$D$2:$E$6097,2,0)</f>
        <v>CALI - ALFONSO BONILLA ARAGON</v>
      </c>
      <c r="F7065" t="s">
        <v>18</v>
      </c>
      <c r="G7065" t="s">
        <v>19</v>
      </c>
      <c r="H7065" t="s">
        <v>45</v>
      </c>
      <c r="I7065" s="29">
        <v>104</v>
      </c>
      <c r="J7065" t="s">
        <v>46</v>
      </c>
      <c r="K7065" s="1" t="s">
        <v>47</v>
      </c>
    </row>
    <row r="7066" spans="1:11" ht="12.75" customHeight="1">
      <c r="A7066" s="31">
        <v>45474</v>
      </c>
      <c r="B7066" t="s">
        <v>13</v>
      </c>
      <c r="C7066" t="str">
        <f>+VLOOKUP(B7066,Basededatos!B$17:C$5988,2,0)</f>
        <v>LASA</v>
      </c>
      <c r="D7066" t="s">
        <v>48</v>
      </c>
      <c r="E7066" t="str">
        <f>+VLOOKUP(D7066,Basededatos!$D$2:$E$6097,2,0)</f>
        <v>CALI - ALFONSO BONILLA ARAGON</v>
      </c>
      <c r="F7066" t="s">
        <v>18</v>
      </c>
      <c r="G7066" t="s">
        <v>19</v>
      </c>
      <c r="H7066" t="s">
        <v>20</v>
      </c>
      <c r="I7066" s="29">
        <v>74</v>
      </c>
      <c r="J7066" t="s">
        <v>16</v>
      </c>
      <c r="K7066" t="s">
        <v>17</v>
      </c>
    </row>
    <row r="7067" spans="1:11" ht="12.75" customHeight="1" thickBot="1">
      <c r="A7067" s="31">
        <v>45474</v>
      </c>
      <c r="B7067" t="s">
        <v>13</v>
      </c>
      <c r="C7067" t="str">
        <f>+VLOOKUP(B7067,Basededatos!B$17:C$5988,2,0)</f>
        <v>LASA</v>
      </c>
      <c r="D7067" t="s">
        <v>48</v>
      </c>
      <c r="E7067" t="str">
        <f>+VLOOKUP(D7067,Basededatos!$D$2:$E$6097,2,0)</f>
        <v>CALI - ALFONSO BONILLA ARAGON</v>
      </c>
      <c r="F7067" t="s">
        <v>27</v>
      </c>
      <c r="G7067" t="s">
        <v>28</v>
      </c>
      <c r="H7067" t="s">
        <v>29</v>
      </c>
      <c r="I7067" s="29">
        <v>11</v>
      </c>
      <c r="J7067" t="s">
        <v>34</v>
      </c>
      <c r="K7067" t="s">
        <v>35</v>
      </c>
    </row>
    <row r="7068" spans="1:11" ht="12.75" customHeight="1" thickBot="1">
      <c r="A7068" s="31">
        <v>45474</v>
      </c>
      <c r="B7068" t="s">
        <v>13</v>
      </c>
      <c r="C7068" t="str">
        <f>+VLOOKUP(B7068,Basededatos!B$17:C$5988,2,0)</f>
        <v>LASA</v>
      </c>
      <c r="D7068" t="s">
        <v>48</v>
      </c>
      <c r="E7068" t="str">
        <f>+VLOOKUP(D7068,Basededatos!$D$2:$E$6097,2,0)</f>
        <v>CALI - ALFONSO BONILLA ARAGON</v>
      </c>
      <c r="F7068" t="s">
        <v>27</v>
      </c>
      <c r="G7068" t="s">
        <v>28</v>
      </c>
      <c r="H7068" t="s">
        <v>20</v>
      </c>
      <c r="I7068" s="29">
        <v>105</v>
      </c>
      <c r="J7068" t="s">
        <v>25</v>
      </c>
      <c r="K7068" s="1" t="s">
        <v>26</v>
      </c>
    </row>
    <row r="7069" spans="1:11" ht="12.75" customHeight="1" thickBot="1">
      <c r="A7069" s="31">
        <v>45474</v>
      </c>
      <c r="B7069" t="s">
        <v>13</v>
      </c>
      <c r="C7069" t="str">
        <f>+VLOOKUP(B7069,Basededatos!B$17:C$5988,2,0)</f>
        <v>LASA</v>
      </c>
      <c r="D7069" t="s">
        <v>48</v>
      </c>
      <c r="E7069" t="str">
        <f>+VLOOKUP(D7069,Basededatos!$D$2:$E$6097,2,0)</f>
        <v>CALI - ALFONSO BONILLA ARAGON</v>
      </c>
      <c r="F7069" t="s">
        <v>38</v>
      </c>
      <c r="G7069" t="s">
        <v>39</v>
      </c>
      <c r="H7069" t="s">
        <v>45</v>
      </c>
      <c r="I7069" s="29">
        <v>28</v>
      </c>
      <c r="J7069" t="s">
        <v>46</v>
      </c>
      <c r="K7069" s="1" t="s">
        <v>47</v>
      </c>
    </row>
    <row r="7070" spans="1:11" ht="12.75" customHeight="1">
      <c r="A7070" s="31">
        <v>45474</v>
      </c>
      <c r="B7070" t="s">
        <v>13</v>
      </c>
      <c r="C7070" t="str">
        <f>+VLOOKUP(B7070,Basededatos!B$17:C$5988,2,0)</f>
        <v>LASA</v>
      </c>
      <c r="D7070" t="s">
        <v>48</v>
      </c>
      <c r="E7070" t="str">
        <f>+VLOOKUP(D7070,Basededatos!$D$2:$E$6097,2,0)</f>
        <v>CALI - ALFONSO BONILLA ARAGON</v>
      </c>
      <c r="F7070" t="s">
        <v>40</v>
      </c>
      <c r="G7070" t="s">
        <v>41</v>
      </c>
      <c r="H7070" t="s">
        <v>29</v>
      </c>
      <c r="I7070" s="29">
        <v>148</v>
      </c>
      <c r="J7070" t="s">
        <v>50</v>
      </c>
      <c r="K7070" t="s">
        <v>51</v>
      </c>
    </row>
    <row r="7071" spans="1:11" ht="12.75" customHeight="1">
      <c r="A7071" s="31">
        <v>45474</v>
      </c>
      <c r="B7071" t="s">
        <v>13</v>
      </c>
      <c r="C7071" t="str">
        <f>+VLOOKUP(B7071,Basededatos!B$17:C$5988,2,0)</f>
        <v>LASA</v>
      </c>
      <c r="D7071" t="s">
        <v>48</v>
      </c>
      <c r="E7071" t="str">
        <f>+VLOOKUP(D7071,Basededatos!$D$2:$E$6097,2,0)</f>
        <v>CALI - ALFONSO BONILLA ARAGON</v>
      </c>
      <c r="F7071" t="s">
        <v>40</v>
      </c>
      <c r="G7071" t="s">
        <v>41</v>
      </c>
      <c r="H7071" t="s">
        <v>62</v>
      </c>
      <c r="I7071" s="29">
        <v>18</v>
      </c>
      <c r="J7071" t="s">
        <v>50</v>
      </c>
      <c r="K7071" t="s">
        <v>51</v>
      </c>
    </row>
    <row r="7072" spans="1:11" ht="12.75" customHeight="1">
      <c r="A7072" s="31">
        <v>45474</v>
      </c>
      <c r="B7072" t="s">
        <v>13</v>
      </c>
      <c r="C7072" t="str">
        <f>+VLOOKUP(B7072,Basededatos!B$17:C$5988,2,0)</f>
        <v>LASA</v>
      </c>
      <c r="D7072" t="s">
        <v>48</v>
      </c>
      <c r="E7072" t="str">
        <f>+VLOOKUP(D7072,Basededatos!$D$2:$E$6097,2,0)</f>
        <v>CALI - ALFONSO BONILLA ARAGON</v>
      </c>
      <c r="F7072" t="s">
        <v>40</v>
      </c>
      <c r="G7072" t="s">
        <v>41</v>
      </c>
      <c r="H7072" t="s">
        <v>20</v>
      </c>
      <c r="I7072" s="29">
        <v>1</v>
      </c>
      <c r="J7072" t="s">
        <v>175</v>
      </c>
      <c r="K7072" t="s">
        <v>176</v>
      </c>
    </row>
    <row r="7073" spans="1:11" ht="12.75" customHeight="1" thickBot="1">
      <c r="A7073" s="31">
        <v>45474</v>
      </c>
      <c r="B7073" t="s">
        <v>13</v>
      </c>
      <c r="C7073" t="str">
        <f>+VLOOKUP(B7073,Basededatos!B$17:C$5988,2,0)</f>
        <v>LASA</v>
      </c>
      <c r="D7073" t="s">
        <v>61</v>
      </c>
      <c r="E7073" t="str">
        <f>+VLOOKUP(D7073,Basededatos!$D$2:$E$6097,2,0)</f>
        <v>CARTAGENA - RAFAEL NUÑEZ</v>
      </c>
      <c r="F7073" t="s">
        <v>32</v>
      </c>
      <c r="G7073" t="s">
        <v>33</v>
      </c>
      <c r="H7073" t="s">
        <v>45</v>
      </c>
      <c r="I7073" s="29">
        <v>8</v>
      </c>
      <c r="J7073" t="s">
        <v>34</v>
      </c>
      <c r="K7073" t="s">
        <v>35</v>
      </c>
    </row>
    <row r="7074" spans="1:11" ht="12.75" customHeight="1" thickBot="1">
      <c r="A7074" s="31">
        <v>45474</v>
      </c>
      <c r="B7074" t="s">
        <v>13</v>
      </c>
      <c r="C7074" t="str">
        <f>+VLOOKUP(B7074,Basededatos!B$17:C$5988,2,0)</f>
        <v>LASA</v>
      </c>
      <c r="D7074" t="s">
        <v>73</v>
      </c>
      <c r="E7074" t="str">
        <f>+VLOOKUP(D7074,Basededatos!$D$2:$E$6097,2,0)</f>
        <v>EL YOPAL</v>
      </c>
      <c r="F7074" t="s">
        <v>27</v>
      </c>
      <c r="G7074" t="s">
        <v>28</v>
      </c>
      <c r="H7074" t="s">
        <v>29</v>
      </c>
      <c r="I7074" s="29">
        <v>18</v>
      </c>
      <c r="J7074" t="s">
        <v>246</v>
      </c>
      <c r="K7074" s="1" t="s">
        <v>488</v>
      </c>
    </row>
    <row r="7075" spans="1:11" ht="12.75" customHeight="1">
      <c r="A7075" s="31">
        <v>45474</v>
      </c>
      <c r="B7075" t="s">
        <v>13</v>
      </c>
      <c r="C7075" t="str">
        <f>+VLOOKUP(B7075,Basededatos!B$17:C$5988,2,0)</f>
        <v>LASA</v>
      </c>
      <c r="D7075" t="s">
        <v>61</v>
      </c>
      <c r="E7075" t="str">
        <f>+VLOOKUP(D7075,Basededatos!$D$2:$E$6097,2,0)</f>
        <v>CARTAGENA - RAFAEL NUÑEZ</v>
      </c>
      <c r="F7075" t="s">
        <v>18</v>
      </c>
      <c r="G7075" t="s">
        <v>19</v>
      </c>
      <c r="H7075" t="s">
        <v>55</v>
      </c>
      <c r="I7075" s="29">
        <v>27</v>
      </c>
      <c r="J7075" t="s">
        <v>121</v>
      </c>
      <c r="K7075" t="s">
        <v>121</v>
      </c>
    </row>
    <row r="7076" spans="1:11" ht="12.75" customHeight="1" thickBot="1">
      <c r="A7076" s="31">
        <v>45474</v>
      </c>
      <c r="B7076" t="s">
        <v>13</v>
      </c>
      <c r="C7076" t="str">
        <f>+VLOOKUP(B7076,Basededatos!B$17:C$5988,2,0)</f>
        <v>LASA</v>
      </c>
      <c r="D7076" t="s">
        <v>61</v>
      </c>
      <c r="E7076" t="str">
        <f>+VLOOKUP(D7076,Basededatos!$D$2:$E$6097,2,0)</f>
        <v>CARTAGENA - RAFAEL NUÑEZ</v>
      </c>
      <c r="F7076" t="s">
        <v>38</v>
      </c>
      <c r="G7076" t="s">
        <v>39</v>
      </c>
      <c r="H7076" t="s">
        <v>62</v>
      </c>
      <c r="I7076" s="29">
        <v>1</v>
      </c>
      <c r="J7076" t="s">
        <v>109</v>
      </c>
      <c r="K7076" t="s">
        <v>110</v>
      </c>
    </row>
    <row r="7077" spans="1:11" ht="12.75" customHeight="1" thickBot="1">
      <c r="A7077" s="31">
        <v>45474</v>
      </c>
      <c r="B7077" t="s">
        <v>13</v>
      </c>
      <c r="C7077" t="str">
        <f>+VLOOKUP(B7077,Basededatos!B$17:C$5988,2,0)</f>
        <v>LASA</v>
      </c>
      <c r="D7077" t="s">
        <v>61</v>
      </c>
      <c r="E7077" t="str">
        <f>+VLOOKUP(D7077,Basededatos!$D$2:$E$6097,2,0)</f>
        <v>CARTAGENA - RAFAEL NUÑEZ</v>
      </c>
      <c r="F7077" t="s">
        <v>38</v>
      </c>
      <c r="G7077" t="s">
        <v>39</v>
      </c>
      <c r="H7077" t="s">
        <v>20</v>
      </c>
      <c r="I7077" s="29">
        <v>4</v>
      </c>
      <c r="J7077" t="s">
        <v>25</v>
      </c>
      <c r="K7077" s="1" t="s">
        <v>26</v>
      </c>
    </row>
    <row r="7078" spans="1:11" ht="12.75" customHeight="1">
      <c r="A7078" s="31">
        <v>45474</v>
      </c>
      <c r="B7078" t="s">
        <v>13</v>
      </c>
      <c r="C7078" t="str">
        <f>+VLOOKUP(B7078,Basededatos!B$17:C$5988,2,0)</f>
        <v>LASA</v>
      </c>
      <c r="D7078" t="s">
        <v>61</v>
      </c>
      <c r="E7078" t="str">
        <f>+VLOOKUP(D7078,Basededatos!$D$2:$E$6097,2,0)</f>
        <v>CARTAGENA - RAFAEL NUÑEZ</v>
      </c>
      <c r="F7078" t="s">
        <v>40</v>
      </c>
      <c r="G7078" t="s">
        <v>41</v>
      </c>
      <c r="H7078" t="s">
        <v>29</v>
      </c>
      <c r="I7078" s="29">
        <v>60</v>
      </c>
      <c r="J7078" t="s">
        <v>109</v>
      </c>
      <c r="K7078" t="s">
        <v>110</v>
      </c>
    </row>
    <row r="7079" spans="1:11" ht="12.75" customHeight="1">
      <c r="A7079" s="31">
        <v>45474</v>
      </c>
      <c r="B7079" t="s">
        <v>13</v>
      </c>
      <c r="C7079" t="str">
        <f>+VLOOKUP(B7079,Basededatos!B$17:C$5988,2,0)</f>
        <v>LASA</v>
      </c>
      <c r="D7079" t="s">
        <v>61</v>
      </c>
      <c r="E7079" t="str">
        <f>+VLOOKUP(D7079,Basededatos!$D$2:$E$6097,2,0)</f>
        <v>CARTAGENA - RAFAEL NUÑEZ</v>
      </c>
      <c r="F7079" t="s">
        <v>40</v>
      </c>
      <c r="G7079" t="s">
        <v>41</v>
      </c>
      <c r="H7079" t="s">
        <v>62</v>
      </c>
      <c r="I7079" s="29">
        <v>2</v>
      </c>
      <c r="J7079" t="s">
        <v>50</v>
      </c>
      <c r="K7079" t="s">
        <v>51</v>
      </c>
    </row>
    <row r="7080" spans="1:11" ht="12.75" customHeight="1" thickBot="1">
      <c r="A7080" s="31">
        <v>45474</v>
      </c>
      <c r="B7080" t="s">
        <v>13</v>
      </c>
      <c r="C7080" t="str">
        <f>+VLOOKUP(B7080,Basededatos!B$17:C$5988,2,0)</f>
        <v>LASA</v>
      </c>
      <c r="D7080" t="s">
        <v>61</v>
      </c>
      <c r="E7080" t="str">
        <f>+VLOOKUP(D7080,Basededatos!$D$2:$E$6097,2,0)</f>
        <v>CARTAGENA - RAFAEL NUÑEZ</v>
      </c>
      <c r="F7080" t="s">
        <v>40</v>
      </c>
      <c r="G7080" t="s">
        <v>41</v>
      </c>
      <c r="H7080" t="s">
        <v>20</v>
      </c>
      <c r="I7080" s="29">
        <v>35</v>
      </c>
      <c r="J7080" t="s">
        <v>68</v>
      </c>
      <c r="K7080" t="s">
        <v>69</v>
      </c>
    </row>
    <row r="7081" spans="1:11" ht="12.75" customHeight="1" thickBot="1">
      <c r="A7081" s="31">
        <v>45474</v>
      </c>
      <c r="B7081" t="s">
        <v>13</v>
      </c>
      <c r="C7081" t="str">
        <f>+VLOOKUP(B7081,Basededatos!B$17:C$5988,2,0)</f>
        <v>LASA</v>
      </c>
      <c r="D7081" t="s">
        <v>74</v>
      </c>
      <c r="E7081" t="str">
        <f>+VLOOKUP(D7081,Basededatos!$D$2:$E$6097,2,0)</f>
        <v>PERALES</v>
      </c>
      <c r="F7081" t="s">
        <v>18</v>
      </c>
      <c r="G7081" t="s">
        <v>19</v>
      </c>
      <c r="H7081" t="s">
        <v>29</v>
      </c>
      <c r="I7081" s="29">
        <v>60</v>
      </c>
      <c r="J7081" t="s">
        <v>46</v>
      </c>
      <c r="K7081" s="1" t="s">
        <v>47</v>
      </c>
    </row>
    <row r="7082" spans="1:11" ht="12.75" customHeight="1" thickBot="1">
      <c r="A7082" s="31">
        <v>45474</v>
      </c>
      <c r="B7082" t="s">
        <v>13</v>
      </c>
      <c r="C7082" t="str">
        <f>+VLOOKUP(B7082,Basededatos!B$17:C$5988,2,0)</f>
        <v>LASA</v>
      </c>
      <c r="D7082" t="s">
        <v>124</v>
      </c>
      <c r="E7082" t="str">
        <f>+VLOOKUP(D7082,Basededatos!$D$2:$E$6097,2,0)</f>
        <v>LETICIA-ALFREDO VASQUEZ COBO</v>
      </c>
      <c r="F7082" t="s">
        <v>6</v>
      </c>
      <c r="G7082" s="1" t="s">
        <v>283</v>
      </c>
      <c r="H7082" t="s">
        <v>125</v>
      </c>
      <c r="I7082" s="29">
        <v>6</v>
      </c>
      <c r="J7082" t="s">
        <v>21</v>
      </c>
      <c r="K7082" t="s">
        <v>22</v>
      </c>
    </row>
    <row r="7083" spans="1:11" ht="12.75" customHeight="1" thickBot="1">
      <c r="A7083" s="31">
        <v>45474</v>
      </c>
      <c r="B7083" t="s">
        <v>13</v>
      </c>
      <c r="C7083" t="str">
        <f>+VLOOKUP(B7083,Basededatos!B$17:C$5988,2,0)</f>
        <v>LASA</v>
      </c>
      <c r="D7083" t="s">
        <v>72</v>
      </c>
      <c r="E7083" t="str">
        <f>+VLOOKUP(D7083,Basededatos!$D$2:$E$6097,2,0)</f>
        <v>CAMILO DAZA</v>
      </c>
      <c r="F7083" t="s">
        <v>32</v>
      </c>
      <c r="G7083" t="s">
        <v>33</v>
      </c>
      <c r="H7083" t="s">
        <v>29</v>
      </c>
      <c r="I7083" s="29">
        <v>40</v>
      </c>
      <c r="J7083" t="s">
        <v>50</v>
      </c>
      <c r="K7083" t="s">
        <v>51</v>
      </c>
    </row>
    <row r="7084" spans="1:11" ht="12.75" customHeight="1" thickBot="1">
      <c r="A7084" s="31">
        <v>45474</v>
      </c>
      <c r="B7084" t="s">
        <v>13</v>
      </c>
      <c r="C7084" t="str">
        <f>+VLOOKUP(B7084,Basededatos!B$17:C$5988,2,0)</f>
        <v>LASA</v>
      </c>
      <c r="D7084" t="s">
        <v>72</v>
      </c>
      <c r="E7084" t="str">
        <f>+VLOOKUP(D7084,Basededatos!$D$2:$E$6097,2,0)</f>
        <v>CAMILO DAZA</v>
      </c>
      <c r="F7084" t="s">
        <v>6</v>
      </c>
      <c r="G7084" s="1" t="s">
        <v>283</v>
      </c>
      <c r="H7084" t="s">
        <v>20</v>
      </c>
      <c r="I7084" s="29">
        <v>64</v>
      </c>
      <c r="J7084" t="s">
        <v>25</v>
      </c>
      <c r="K7084" s="1" t="s">
        <v>26</v>
      </c>
    </row>
    <row r="7085" spans="1:11" ht="12.75" customHeight="1" thickBot="1">
      <c r="A7085" s="31">
        <v>45474</v>
      </c>
      <c r="B7085" t="s">
        <v>13</v>
      </c>
      <c r="C7085" t="str">
        <f>+VLOOKUP(B7085,Basededatos!B$17:C$5988,2,0)</f>
        <v>LASA</v>
      </c>
      <c r="D7085" t="s">
        <v>72</v>
      </c>
      <c r="E7085" t="str">
        <f>+VLOOKUP(D7085,Basededatos!$D$2:$E$6097,2,0)</f>
        <v>CAMILO DAZA</v>
      </c>
      <c r="F7085" t="s">
        <v>65</v>
      </c>
      <c r="G7085" t="s">
        <v>66</v>
      </c>
      <c r="H7085" t="s">
        <v>29</v>
      </c>
      <c r="I7085" s="29">
        <v>8</v>
      </c>
      <c r="J7085" t="s">
        <v>46</v>
      </c>
      <c r="K7085" s="1" t="s">
        <v>47</v>
      </c>
    </row>
    <row r="7086" spans="1:11" ht="12.75" customHeight="1" thickBot="1">
      <c r="A7086" s="31">
        <v>45474</v>
      </c>
      <c r="B7086" t="s">
        <v>13</v>
      </c>
      <c r="C7086" t="str">
        <f>+VLOOKUP(B7086,Basededatos!B$17:C$5988,2,0)</f>
        <v>LASA</v>
      </c>
      <c r="D7086" t="s">
        <v>76</v>
      </c>
      <c r="E7086" t="str">
        <f>+VLOOKUP(D7086,Basededatos!$D$2:$E$6097,2,0)</f>
        <v>RIONEGRO - JOSE M. CORDOVA</v>
      </c>
      <c r="F7086" t="s">
        <v>23</v>
      </c>
      <c r="G7086" t="s">
        <v>24</v>
      </c>
      <c r="H7086" t="s">
        <v>20</v>
      </c>
      <c r="I7086" s="29">
        <v>63</v>
      </c>
      <c r="J7086" t="s">
        <v>160</v>
      </c>
      <c r="K7086" t="s">
        <v>161</v>
      </c>
    </row>
    <row r="7087" spans="1:11" ht="12.75" customHeight="1" thickBot="1">
      <c r="A7087" s="31">
        <v>45474</v>
      </c>
      <c r="B7087" t="s">
        <v>13</v>
      </c>
      <c r="C7087" t="str">
        <f>+VLOOKUP(B7087,Basededatos!B$17:C$5988,2,0)</f>
        <v>LASA</v>
      </c>
      <c r="D7087" t="s">
        <v>76</v>
      </c>
      <c r="E7087" t="str">
        <f>+VLOOKUP(D7087,Basededatos!$D$2:$E$6097,2,0)</f>
        <v>RIONEGRO - JOSE M. CORDOVA</v>
      </c>
      <c r="F7087" t="s">
        <v>23</v>
      </c>
      <c r="G7087" t="s">
        <v>24</v>
      </c>
      <c r="H7087" t="s">
        <v>55</v>
      </c>
      <c r="I7087" s="29">
        <v>48</v>
      </c>
      <c r="J7087" t="s">
        <v>46</v>
      </c>
      <c r="K7087" s="1" t="s">
        <v>47</v>
      </c>
    </row>
    <row r="7088" spans="1:11" ht="12.75" customHeight="1">
      <c r="A7088" s="31">
        <v>45474</v>
      </c>
      <c r="B7088" t="s">
        <v>13</v>
      </c>
      <c r="C7088" t="str">
        <f>+VLOOKUP(B7088,Basededatos!B$17:C$5988,2,0)</f>
        <v>LASA</v>
      </c>
      <c r="D7088" t="s">
        <v>76</v>
      </c>
      <c r="E7088" t="str">
        <f>+VLOOKUP(D7088,Basededatos!$D$2:$E$6097,2,0)</f>
        <v>RIONEGRO - JOSE M. CORDOVA</v>
      </c>
      <c r="F7088" t="s">
        <v>36</v>
      </c>
      <c r="G7088" t="s">
        <v>347</v>
      </c>
      <c r="H7088" t="s">
        <v>29</v>
      </c>
      <c r="I7088" s="29">
        <v>4</v>
      </c>
      <c r="J7088" t="s">
        <v>144</v>
      </c>
      <c r="K7088" t="s">
        <v>145</v>
      </c>
    </row>
    <row r="7089" spans="1:11" ht="12.75" customHeight="1" thickBot="1">
      <c r="A7089" s="31">
        <v>45474</v>
      </c>
      <c r="B7089" t="s">
        <v>13</v>
      </c>
      <c r="C7089" t="str">
        <f>+VLOOKUP(B7089,Basededatos!B$17:C$5988,2,0)</f>
        <v>LASA</v>
      </c>
      <c r="D7089" t="s">
        <v>76</v>
      </c>
      <c r="E7089" t="str">
        <f>+VLOOKUP(D7089,Basededatos!$D$2:$E$6097,2,0)</f>
        <v>RIONEGRO - JOSE M. CORDOVA</v>
      </c>
      <c r="F7089" t="s">
        <v>27</v>
      </c>
      <c r="G7089" t="s">
        <v>28</v>
      </c>
      <c r="H7089" t="s">
        <v>29</v>
      </c>
      <c r="I7089" s="29">
        <v>7</v>
      </c>
      <c r="J7089" t="s">
        <v>144</v>
      </c>
      <c r="K7089" t="s">
        <v>145</v>
      </c>
    </row>
    <row r="7090" spans="1:11" ht="12.75" customHeight="1" thickBot="1">
      <c r="A7090" s="31">
        <v>45474</v>
      </c>
      <c r="B7090" t="s">
        <v>13</v>
      </c>
      <c r="C7090" t="str">
        <f>+VLOOKUP(B7090,Basededatos!B$17:C$5988,2,0)</f>
        <v>LASA</v>
      </c>
      <c r="D7090" t="s">
        <v>76</v>
      </c>
      <c r="E7090" t="str">
        <f>+VLOOKUP(D7090,Basededatos!$D$2:$E$6097,2,0)</f>
        <v>RIONEGRO - JOSE M. CORDOVA</v>
      </c>
      <c r="F7090" t="s">
        <v>27</v>
      </c>
      <c r="G7090" t="s">
        <v>28</v>
      </c>
      <c r="H7090" t="s">
        <v>55</v>
      </c>
      <c r="I7090" s="29">
        <v>19</v>
      </c>
      <c r="J7090" t="s">
        <v>46</v>
      </c>
      <c r="K7090" s="1" t="s">
        <v>47</v>
      </c>
    </row>
    <row r="7091" spans="1:11" ht="12.75" customHeight="1">
      <c r="A7091" s="31">
        <v>45474</v>
      </c>
      <c r="B7091" t="s">
        <v>13</v>
      </c>
      <c r="C7091" t="str">
        <f>+VLOOKUP(B7091,Basededatos!B$17:C$5988,2,0)</f>
        <v>LASA</v>
      </c>
      <c r="D7091" t="s">
        <v>76</v>
      </c>
      <c r="E7091" t="str">
        <f>+VLOOKUP(D7091,Basededatos!$D$2:$E$6097,2,0)</f>
        <v>RIONEGRO - JOSE M. CORDOVA</v>
      </c>
      <c r="F7091" t="s">
        <v>38</v>
      </c>
      <c r="G7091" t="s">
        <v>39</v>
      </c>
      <c r="H7091" t="s">
        <v>20</v>
      </c>
      <c r="I7091" s="29">
        <v>28</v>
      </c>
      <c r="J7091" t="s">
        <v>160</v>
      </c>
      <c r="K7091" t="s">
        <v>161</v>
      </c>
    </row>
    <row r="7092" spans="1:11" ht="12.75" customHeight="1">
      <c r="A7092" s="31">
        <v>45474</v>
      </c>
      <c r="B7092" t="s">
        <v>13</v>
      </c>
      <c r="C7092" t="str">
        <f>+VLOOKUP(B7092,Basededatos!B$17:C$5988,2,0)</f>
        <v>LASA</v>
      </c>
      <c r="D7092" t="s">
        <v>76</v>
      </c>
      <c r="E7092" t="str">
        <f>+VLOOKUP(D7092,Basededatos!$D$2:$E$6097,2,0)</f>
        <v>RIONEGRO - JOSE M. CORDOVA</v>
      </c>
      <c r="F7092" t="s">
        <v>40</v>
      </c>
      <c r="G7092" t="s">
        <v>41</v>
      </c>
      <c r="H7092" t="s">
        <v>20</v>
      </c>
      <c r="I7092" s="29">
        <v>131</v>
      </c>
      <c r="J7092" t="s">
        <v>160</v>
      </c>
      <c r="K7092" t="s">
        <v>161</v>
      </c>
    </row>
    <row r="7093" spans="1:11" ht="12.75" customHeight="1" thickBot="1">
      <c r="A7093" s="31">
        <v>45474</v>
      </c>
      <c r="B7093" t="s">
        <v>13</v>
      </c>
      <c r="C7093" t="str">
        <f>+VLOOKUP(B7093,Basededatos!B$17:C$5988,2,0)</f>
        <v>LASA</v>
      </c>
      <c r="D7093" t="s">
        <v>76</v>
      </c>
      <c r="E7093" t="str">
        <f>+VLOOKUP(D7093,Basededatos!$D$2:$E$6097,2,0)</f>
        <v>RIONEGRO - JOSE M. CORDOVA</v>
      </c>
      <c r="F7093" t="s">
        <v>40</v>
      </c>
      <c r="G7093" t="s">
        <v>41</v>
      </c>
      <c r="H7093" t="s">
        <v>20</v>
      </c>
      <c r="I7093" s="29">
        <v>11</v>
      </c>
      <c r="J7093" t="s">
        <v>167</v>
      </c>
      <c r="K7093" t="s">
        <v>168</v>
      </c>
    </row>
    <row r="7094" spans="1:11" ht="12.75" customHeight="1" thickBot="1">
      <c r="A7094" s="31">
        <v>45474</v>
      </c>
      <c r="B7094" t="s">
        <v>13</v>
      </c>
      <c r="C7094" t="str">
        <f>+VLOOKUP(B7094,Basededatos!B$17:C$5988,2,0)</f>
        <v>LASA</v>
      </c>
      <c r="D7094" t="s">
        <v>76</v>
      </c>
      <c r="E7094" t="str">
        <f>+VLOOKUP(D7094,Basededatos!$D$2:$E$6097,2,0)</f>
        <v>RIONEGRO - JOSE M. CORDOVA</v>
      </c>
      <c r="F7094" t="s">
        <v>59</v>
      </c>
      <c r="G7094" t="s">
        <v>60</v>
      </c>
      <c r="H7094" t="s">
        <v>29</v>
      </c>
      <c r="I7094" s="29">
        <v>11</v>
      </c>
      <c r="J7094" t="s">
        <v>46</v>
      </c>
      <c r="K7094" s="1" t="s">
        <v>47</v>
      </c>
    </row>
    <row r="7095" spans="1:11" ht="12.75" customHeight="1" thickBot="1">
      <c r="A7095" s="31">
        <v>45474</v>
      </c>
      <c r="B7095" t="s">
        <v>13</v>
      </c>
      <c r="C7095" t="str">
        <f>+VLOOKUP(B7095,Basededatos!B$17:C$5988,2,0)</f>
        <v>LASA</v>
      </c>
      <c r="D7095" t="s">
        <v>124</v>
      </c>
      <c r="E7095" t="str">
        <f>+VLOOKUP(D7095,Basededatos!$D$2:$E$6097,2,0)</f>
        <v>LETICIA-ALFREDO VASQUEZ COBO</v>
      </c>
      <c r="F7095" t="s">
        <v>23</v>
      </c>
      <c r="G7095" t="s">
        <v>24</v>
      </c>
      <c r="H7095" t="s">
        <v>29</v>
      </c>
      <c r="I7095" s="29">
        <v>60</v>
      </c>
      <c r="J7095" t="s">
        <v>246</v>
      </c>
      <c r="K7095" s="1" t="s">
        <v>488</v>
      </c>
    </row>
    <row r="7096" spans="1:11" ht="12.75" customHeight="1" thickBot="1">
      <c r="A7096" s="31">
        <v>45474</v>
      </c>
      <c r="B7096" t="s">
        <v>13</v>
      </c>
      <c r="C7096" t="str">
        <f>+VLOOKUP(B7096,Basededatos!B$17:C$5988,2,0)</f>
        <v>LASA</v>
      </c>
      <c r="D7096" t="s">
        <v>124</v>
      </c>
      <c r="E7096" t="str">
        <f>+VLOOKUP(D7096,Basededatos!$D$2:$E$6097,2,0)</f>
        <v>LETICIA-ALFREDO VASQUEZ COBO</v>
      </c>
      <c r="F7096" t="s">
        <v>27</v>
      </c>
      <c r="G7096" t="s">
        <v>28</v>
      </c>
      <c r="H7096" t="s">
        <v>29</v>
      </c>
      <c r="I7096" s="29">
        <v>62</v>
      </c>
      <c r="J7096" t="s">
        <v>246</v>
      </c>
      <c r="K7096" s="1" t="s">
        <v>488</v>
      </c>
    </row>
    <row r="7097" spans="1:11" ht="12.75" customHeight="1">
      <c r="A7097" s="31">
        <v>45474</v>
      </c>
      <c r="B7097" t="s">
        <v>13</v>
      </c>
      <c r="C7097" t="str">
        <f>+VLOOKUP(B7097,Basededatos!B$17:C$5988,2,0)</f>
        <v>LASA</v>
      </c>
      <c r="D7097" t="s">
        <v>76</v>
      </c>
      <c r="E7097" t="str">
        <f>+VLOOKUP(D7097,Basededatos!$D$2:$E$6097,2,0)</f>
        <v>RIONEGRO - JOSE M. CORDOVA</v>
      </c>
      <c r="F7097" t="s">
        <v>32</v>
      </c>
      <c r="G7097" t="s">
        <v>33</v>
      </c>
      <c r="H7097" t="s">
        <v>62</v>
      </c>
      <c r="I7097" s="29">
        <v>2</v>
      </c>
      <c r="J7097" t="s">
        <v>34</v>
      </c>
      <c r="K7097" t="s">
        <v>35</v>
      </c>
    </row>
    <row r="7098" spans="1:11" ht="12.75" customHeight="1" thickBot="1">
      <c r="A7098" s="31">
        <v>45474</v>
      </c>
      <c r="B7098" t="s">
        <v>13</v>
      </c>
      <c r="C7098" t="str">
        <f>+VLOOKUP(B7098,Basededatos!B$17:C$5988,2,0)</f>
        <v>LASA</v>
      </c>
      <c r="D7098" t="s">
        <v>76</v>
      </c>
      <c r="E7098" t="str">
        <f>+VLOOKUP(D7098,Basededatos!$D$2:$E$6097,2,0)</f>
        <v>RIONEGRO - JOSE M. CORDOVA</v>
      </c>
      <c r="F7098" t="s">
        <v>32</v>
      </c>
      <c r="G7098" t="s">
        <v>33</v>
      </c>
      <c r="H7098" t="s">
        <v>20</v>
      </c>
      <c r="I7098" s="29">
        <v>9</v>
      </c>
      <c r="J7098" t="s">
        <v>167</v>
      </c>
      <c r="K7098" t="s">
        <v>168</v>
      </c>
    </row>
    <row r="7099" spans="1:11" ht="12.75" customHeight="1" thickBot="1">
      <c r="A7099" s="31">
        <v>45474</v>
      </c>
      <c r="B7099" t="s">
        <v>13</v>
      </c>
      <c r="C7099" t="str">
        <f>+VLOOKUP(B7099,Basededatos!B$17:C$5988,2,0)</f>
        <v>LASA</v>
      </c>
      <c r="D7099" t="s">
        <v>76</v>
      </c>
      <c r="E7099" t="str">
        <f>+VLOOKUP(D7099,Basededatos!$D$2:$E$6097,2,0)</f>
        <v>RIONEGRO - JOSE M. CORDOVA</v>
      </c>
      <c r="F7099" t="s">
        <v>6</v>
      </c>
      <c r="G7099" s="1" t="s">
        <v>283</v>
      </c>
      <c r="H7099" t="s">
        <v>45</v>
      </c>
      <c r="I7099" s="29">
        <v>84</v>
      </c>
      <c r="J7099" t="s">
        <v>34</v>
      </c>
      <c r="K7099" t="s">
        <v>35</v>
      </c>
    </row>
    <row r="7100" spans="1:11" ht="12.75" customHeight="1" thickBot="1">
      <c r="A7100" s="31">
        <v>45474</v>
      </c>
      <c r="B7100" t="s">
        <v>13</v>
      </c>
      <c r="C7100" t="str">
        <f>+VLOOKUP(B7100,Basededatos!B$17:C$5988,2,0)</f>
        <v>LASA</v>
      </c>
      <c r="D7100" t="s">
        <v>76</v>
      </c>
      <c r="E7100" t="str">
        <f>+VLOOKUP(D7100,Basededatos!$D$2:$E$6097,2,0)</f>
        <v>RIONEGRO - JOSE M. CORDOVA</v>
      </c>
      <c r="F7100" t="s">
        <v>6</v>
      </c>
      <c r="G7100" s="1" t="s">
        <v>283</v>
      </c>
      <c r="H7100" t="s">
        <v>29</v>
      </c>
      <c r="I7100" s="29">
        <v>1876</v>
      </c>
      <c r="J7100" t="s">
        <v>50</v>
      </c>
      <c r="K7100" t="s">
        <v>51</v>
      </c>
    </row>
    <row r="7101" spans="1:11" ht="12.75" customHeight="1">
      <c r="A7101" s="31">
        <v>45474</v>
      </c>
      <c r="B7101" t="s">
        <v>13</v>
      </c>
      <c r="C7101" t="str">
        <f>+VLOOKUP(B7101,Basededatos!B$17:C$5988,2,0)</f>
        <v>LASA</v>
      </c>
      <c r="D7101" t="s">
        <v>76</v>
      </c>
      <c r="E7101" t="str">
        <f>+VLOOKUP(D7101,Basededatos!$D$2:$E$6097,2,0)</f>
        <v>RIONEGRO - JOSE M. CORDOVA</v>
      </c>
      <c r="F7101" t="s">
        <v>65</v>
      </c>
      <c r="G7101" t="s">
        <v>66</v>
      </c>
      <c r="H7101" t="s">
        <v>29</v>
      </c>
      <c r="I7101" s="29">
        <v>7</v>
      </c>
      <c r="J7101" t="s">
        <v>77</v>
      </c>
      <c r="K7101" t="s">
        <v>78</v>
      </c>
    </row>
    <row r="7102" spans="1:11" ht="12.75" customHeight="1">
      <c r="A7102" s="31">
        <v>45474</v>
      </c>
      <c r="B7102" t="s">
        <v>13</v>
      </c>
      <c r="C7102" t="str">
        <f>+VLOOKUP(B7102,Basededatos!B$17:C$5988,2,0)</f>
        <v>LASA</v>
      </c>
      <c r="D7102" t="s">
        <v>76</v>
      </c>
      <c r="E7102" t="str">
        <f>+VLOOKUP(D7102,Basededatos!$D$2:$E$6097,2,0)</f>
        <v>RIONEGRO - JOSE M. CORDOVA</v>
      </c>
      <c r="F7102" t="s">
        <v>18</v>
      </c>
      <c r="G7102" t="s">
        <v>19</v>
      </c>
      <c r="H7102" t="s">
        <v>29</v>
      </c>
      <c r="I7102" s="29">
        <v>31</v>
      </c>
      <c r="J7102" t="s">
        <v>109</v>
      </c>
      <c r="K7102" t="s">
        <v>110</v>
      </c>
    </row>
    <row r="7103" spans="1:11" ht="12.75" customHeight="1">
      <c r="A7103" s="31">
        <v>45474</v>
      </c>
      <c r="B7103" t="s">
        <v>13</v>
      </c>
      <c r="C7103" t="str">
        <f>+VLOOKUP(B7103,Basededatos!B$17:C$5988,2,0)</f>
        <v>LASA</v>
      </c>
      <c r="D7103" t="s">
        <v>76</v>
      </c>
      <c r="E7103" t="str">
        <f>+VLOOKUP(D7103,Basededatos!$D$2:$E$6097,2,0)</f>
        <v>RIONEGRO - JOSE M. CORDOVA</v>
      </c>
      <c r="F7103" t="s">
        <v>18</v>
      </c>
      <c r="G7103" t="s">
        <v>19</v>
      </c>
      <c r="H7103" t="s">
        <v>79</v>
      </c>
      <c r="I7103" s="29">
        <v>7</v>
      </c>
      <c r="J7103" t="s">
        <v>80</v>
      </c>
      <c r="K7103" t="s">
        <v>81</v>
      </c>
    </row>
    <row r="7104" spans="1:11" ht="12.75" customHeight="1" thickBot="1">
      <c r="A7104" s="31">
        <v>45474</v>
      </c>
      <c r="B7104" t="s">
        <v>13</v>
      </c>
      <c r="C7104" t="str">
        <f>+VLOOKUP(B7104,Basededatos!B$17:C$5988,2,0)</f>
        <v>LASA</v>
      </c>
      <c r="D7104" t="s">
        <v>76</v>
      </c>
      <c r="E7104" t="str">
        <f>+VLOOKUP(D7104,Basededatos!$D$2:$E$6097,2,0)</f>
        <v>RIONEGRO - JOSE M. CORDOVA</v>
      </c>
      <c r="F7104" t="s">
        <v>18</v>
      </c>
      <c r="G7104" t="s">
        <v>19</v>
      </c>
      <c r="H7104" t="s">
        <v>20</v>
      </c>
      <c r="I7104" s="29">
        <v>64</v>
      </c>
      <c r="J7104" t="s">
        <v>160</v>
      </c>
      <c r="K7104" t="s">
        <v>161</v>
      </c>
    </row>
    <row r="7105" spans="1:11" ht="12.75" customHeight="1" thickBot="1">
      <c r="A7105" s="31">
        <v>45474</v>
      </c>
      <c r="B7105" t="s">
        <v>13</v>
      </c>
      <c r="C7105" t="str">
        <f>+VLOOKUP(B7105,Basededatos!B$17:C$5988,2,0)</f>
        <v>LASA</v>
      </c>
      <c r="D7105" t="s">
        <v>87</v>
      </c>
      <c r="E7105" t="str">
        <f>+VLOOKUP(D7105,Basededatos!$D$2:$E$6097,2,0)</f>
        <v>PASTO - ANTONIO NARIQO</v>
      </c>
      <c r="F7105" t="s">
        <v>27</v>
      </c>
      <c r="G7105" t="s">
        <v>28</v>
      </c>
      <c r="H7105" t="s">
        <v>29</v>
      </c>
      <c r="I7105" s="29">
        <v>56</v>
      </c>
      <c r="J7105" t="s">
        <v>246</v>
      </c>
      <c r="K7105" s="1" t="s">
        <v>488</v>
      </c>
    </row>
    <row r="7106" spans="1:11" ht="12.75" customHeight="1" thickBot="1">
      <c r="A7106" s="31">
        <v>45474</v>
      </c>
      <c r="B7106" t="s">
        <v>13</v>
      </c>
      <c r="C7106" t="str">
        <f>+VLOOKUP(B7106,Basededatos!B$17:C$5988,2,0)</f>
        <v>LASA</v>
      </c>
      <c r="D7106" t="s">
        <v>88</v>
      </c>
      <c r="E7106" t="str">
        <f>+VLOOKUP(D7106,Basededatos!$D$2:$E$6097,2,0)</f>
        <v>ALMIRANTE PADILLA</v>
      </c>
      <c r="F7106" t="s">
        <v>65</v>
      </c>
      <c r="G7106" t="s">
        <v>66</v>
      </c>
      <c r="H7106" t="s">
        <v>29</v>
      </c>
      <c r="I7106" s="29">
        <v>1</v>
      </c>
      <c r="J7106" t="s">
        <v>46</v>
      </c>
      <c r="K7106" s="1" t="s">
        <v>47</v>
      </c>
    </row>
    <row r="7107" spans="1:11" ht="12.75" customHeight="1" thickBot="1">
      <c r="A7107" s="31">
        <v>45474</v>
      </c>
      <c r="B7107" t="s">
        <v>13</v>
      </c>
      <c r="C7107" t="str">
        <f>+VLOOKUP(B7107,Basededatos!B$17:C$5988,2,0)</f>
        <v>LASA</v>
      </c>
      <c r="D7107" t="s">
        <v>88</v>
      </c>
      <c r="E7107" t="str">
        <f>+VLOOKUP(D7107,Basededatos!$D$2:$E$6097,2,0)</f>
        <v>ALMIRANTE PADILLA</v>
      </c>
      <c r="F7107" t="s">
        <v>65</v>
      </c>
      <c r="G7107" t="s">
        <v>66</v>
      </c>
      <c r="H7107" t="s">
        <v>29</v>
      </c>
      <c r="I7107" s="29">
        <v>2</v>
      </c>
      <c r="J7107" t="s">
        <v>246</v>
      </c>
      <c r="K7107" s="1" t="s">
        <v>488</v>
      </c>
    </row>
    <row r="7108" spans="1:11" ht="12.75" customHeight="1" thickBot="1">
      <c r="A7108" s="31">
        <v>45474</v>
      </c>
      <c r="B7108" t="s">
        <v>13</v>
      </c>
      <c r="C7108" t="str">
        <f>+VLOOKUP(B7108,Basededatos!B$17:C$5988,2,0)</f>
        <v>LASA</v>
      </c>
      <c r="D7108" t="s">
        <v>88</v>
      </c>
      <c r="E7108" t="str">
        <f>+VLOOKUP(D7108,Basededatos!$D$2:$E$6097,2,0)</f>
        <v>ALMIRANTE PADILLA</v>
      </c>
      <c r="F7108" t="s">
        <v>27</v>
      </c>
      <c r="G7108" t="s">
        <v>28</v>
      </c>
      <c r="H7108" t="s">
        <v>29</v>
      </c>
      <c r="I7108" s="29">
        <v>48</v>
      </c>
      <c r="J7108" t="s">
        <v>246</v>
      </c>
      <c r="K7108" s="1" t="s">
        <v>488</v>
      </c>
    </row>
    <row r="7109" spans="1:11" ht="12.75" customHeight="1" thickBot="1">
      <c r="A7109" s="31">
        <v>45474</v>
      </c>
      <c r="B7109" t="s">
        <v>13</v>
      </c>
      <c r="C7109" t="str">
        <f>+VLOOKUP(B7109,Basededatos!B$17:C$5988,2,0)</f>
        <v>LASA</v>
      </c>
      <c r="D7109" t="s">
        <v>89</v>
      </c>
      <c r="E7109" t="str">
        <f>+VLOOKUP(D7109,Basededatos!$D$2:$E$6097,2,0)</f>
        <v>SIMON BOLIVAR</v>
      </c>
      <c r="F7109" t="s">
        <v>32</v>
      </c>
      <c r="G7109" t="s">
        <v>33</v>
      </c>
      <c r="H7109" t="s">
        <v>361</v>
      </c>
      <c r="I7109" s="29">
        <v>5</v>
      </c>
      <c r="J7109" t="s">
        <v>115</v>
      </c>
      <c r="K7109" t="s">
        <v>116</v>
      </c>
    </row>
    <row r="7110" spans="1:11" ht="12.75" customHeight="1" thickBot="1">
      <c r="A7110" s="31">
        <v>45474</v>
      </c>
      <c r="B7110" t="s">
        <v>13</v>
      </c>
      <c r="C7110" t="str">
        <f>+VLOOKUP(B7110,Basededatos!B$17:C$5988,2,0)</f>
        <v>LASA</v>
      </c>
      <c r="D7110" t="s">
        <v>84</v>
      </c>
      <c r="E7110" t="str">
        <f>+VLOOKUP(D7110,Basededatos!$D$2:$E$6097,2,0)</f>
        <v>MONTERIA - LOS GARZONES</v>
      </c>
      <c r="F7110" t="s">
        <v>23</v>
      </c>
      <c r="G7110" t="s">
        <v>24</v>
      </c>
      <c r="H7110" t="s">
        <v>29</v>
      </c>
      <c r="I7110" s="29">
        <v>123</v>
      </c>
      <c r="J7110" t="s">
        <v>246</v>
      </c>
      <c r="K7110" s="1" t="s">
        <v>488</v>
      </c>
    </row>
    <row r="7111" spans="1:11" ht="12.75" customHeight="1" thickBot="1">
      <c r="A7111" s="31">
        <v>45474</v>
      </c>
      <c r="B7111" t="s">
        <v>13</v>
      </c>
      <c r="C7111" t="str">
        <f>+VLOOKUP(B7111,Basededatos!B$17:C$5988,2,0)</f>
        <v>LASA</v>
      </c>
      <c r="D7111" t="s">
        <v>85</v>
      </c>
      <c r="E7111" t="str">
        <f>+VLOOKUP(D7111,Basededatos!$D$2:$E$6097,2,0)</f>
        <v>NEIVA - BENITO SALAS</v>
      </c>
      <c r="F7111" t="s">
        <v>18</v>
      </c>
      <c r="G7111" t="s">
        <v>19</v>
      </c>
      <c r="H7111" t="s">
        <v>29</v>
      </c>
      <c r="I7111" s="29">
        <v>31</v>
      </c>
      <c r="J7111" t="s">
        <v>246</v>
      </c>
      <c r="K7111" s="1" t="s">
        <v>488</v>
      </c>
    </row>
    <row r="7112" spans="1:11" ht="12.75" customHeight="1" thickBot="1">
      <c r="A7112" s="31">
        <v>45474</v>
      </c>
      <c r="B7112" t="s">
        <v>13</v>
      </c>
      <c r="C7112" t="str">
        <f>+VLOOKUP(B7112,Basededatos!B$17:C$5988,2,0)</f>
        <v>LASA</v>
      </c>
      <c r="D7112" t="s">
        <v>86</v>
      </c>
      <c r="E7112" t="str">
        <f>+VLOOKUP(D7112,Basededatos!$D$2:$E$6097,2,0)</f>
        <v>PEREIRA - MATECAÑA</v>
      </c>
      <c r="F7112" t="s">
        <v>18</v>
      </c>
      <c r="G7112" t="s">
        <v>19</v>
      </c>
      <c r="H7112" t="s">
        <v>29</v>
      </c>
      <c r="I7112" s="29">
        <v>470</v>
      </c>
      <c r="J7112" t="s">
        <v>46</v>
      </c>
      <c r="K7112" s="1" t="s">
        <v>47</v>
      </c>
    </row>
    <row r="7113" spans="1:11" ht="12.75" customHeight="1" thickBot="1">
      <c r="A7113" s="31">
        <v>45474</v>
      </c>
      <c r="B7113" t="s">
        <v>13</v>
      </c>
      <c r="C7113" t="str">
        <f>+VLOOKUP(B7113,Basededatos!B$17:C$5988,2,0)</f>
        <v>LASA</v>
      </c>
      <c r="D7113" t="s">
        <v>86</v>
      </c>
      <c r="E7113" t="str">
        <f>+VLOOKUP(D7113,Basededatos!$D$2:$E$6097,2,0)</f>
        <v>PEREIRA - MATECAÑA</v>
      </c>
      <c r="F7113" t="s">
        <v>27</v>
      </c>
      <c r="G7113" t="s">
        <v>28</v>
      </c>
      <c r="H7113" t="s">
        <v>45</v>
      </c>
      <c r="I7113" s="29">
        <v>31</v>
      </c>
      <c r="J7113" t="s">
        <v>42</v>
      </c>
      <c r="K7113" s="1" t="s">
        <v>43</v>
      </c>
    </row>
    <row r="7114" spans="1:11" ht="12.75" customHeight="1" thickBot="1">
      <c r="A7114" s="31">
        <v>45474</v>
      </c>
      <c r="B7114" t="s">
        <v>13</v>
      </c>
      <c r="C7114" t="str">
        <f>+VLOOKUP(B7114,Basededatos!B$17:C$5988,2,0)</f>
        <v>LASA</v>
      </c>
      <c r="D7114" t="s">
        <v>86</v>
      </c>
      <c r="E7114" t="str">
        <f>+VLOOKUP(D7114,Basededatos!$D$2:$E$6097,2,0)</f>
        <v>PEREIRA - MATECAÑA</v>
      </c>
      <c r="F7114" t="s">
        <v>27</v>
      </c>
      <c r="G7114" t="s">
        <v>28</v>
      </c>
      <c r="H7114" t="s">
        <v>45</v>
      </c>
      <c r="I7114" s="29">
        <v>1</v>
      </c>
      <c r="J7114" t="s">
        <v>246</v>
      </c>
      <c r="K7114" s="1" t="s">
        <v>488</v>
      </c>
    </row>
    <row r="7115" spans="1:11" ht="12.75" customHeight="1" thickBot="1">
      <c r="A7115" s="31">
        <v>45474</v>
      </c>
      <c r="B7115" t="s">
        <v>13</v>
      </c>
      <c r="C7115" t="str">
        <f>+VLOOKUP(B7115,Basededatos!B$17:C$5988,2,0)</f>
        <v>LASA</v>
      </c>
      <c r="D7115" t="s">
        <v>86</v>
      </c>
      <c r="E7115" t="str">
        <f>+VLOOKUP(D7115,Basededatos!$D$2:$E$6097,2,0)</f>
        <v>PEREIRA - MATECAÑA</v>
      </c>
      <c r="F7115" t="s">
        <v>27</v>
      </c>
      <c r="G7115" t="s">
        <v>28</v>
      </c>
      <c r="H7115" t="s">
        <v>20</v>
      </c>
      <c r="I7115" s="29">
        <v>30</v>
      </c>
      <c r="J7115" t="s">
        <v>25</v>
      </c>
      <c r="K7115" s="1" t="s">
        <v>26</v>
      </c>
    </row>
    <row r="7116" spans="1:11" ht="12.75" customHeight="1" thickBot="1">
      <c r="A7116" s="31">
        <v>45474</v>
      </c>
      <c r="B7116" t="s">
        <v>13</v>
      </c>
      <c r="C7116" t="str">
        <f>+VLOOKUP(B7116,Basededatos!B$17:C$5988,2,0)</f>
        <v>LASA</v>
      </c>
      <c r="D7116" t="s">
        <v>86</v>
      </c>
      <c r="E7116" t="str">
        <f>+VLOOKUP(D7116,Basededatos!$D$2:$E$6097,2,0)</f>
        <v>PEREIRA - MATECAÑA</v>
      </c>
      <c r="F7116" t="s">
        <v>27</v>
      </c>
      <c r="G7116" t="s">
        <v>28</v>
      </c>
      <c r="H7116" t="s">
        <v>20</v>
      </c>
      <c r="I7116" s="29">
        <v>16</v>
      </c>
      <c r="J7116" t="s">
        <v>16</v>
      </c>
      <c r="K7116" t="s">
        <v>17</v>
      </c>
    </row>
    <row r="7117" spans="1:11" ht="12.75" customHeight="1" thickBot="1">
      <c r="A7117" s="31">
        <v>45474</v>
      </c>
      <c r="B7117" t="s">
        <v>13</v>
      </c>
      <c r="C7117" t="str">
        <f>+VLOOKUP(B7117,Basededatos!B$17:C$5988,2,0)</f>
        <v>LASA</v>
      </c>
      <c r="D7117" t="s">
        <v>86</v>
      </c>
      <c r="E7117" t="str">
        <f>+VLOOKUP(D7117,Basededatos!$D$2:$E$6097,2,0)</f>
        <v>PEREIRA - MATECAÑA</v>
      </c>
      <c r="F7117" t="s">
        <v>38</v>
      </c>
      <c r="G7117" t="s">
        <v>39</v>
      </c>
      <c r="H7117" t="s">
        <v>45</v>
      </c>
      <c r="I7117" s="29">
        <v>5</v>
      </c>
      <c r="J7117" t="s">
        <v>46</v>
      </c>
      <c r="K7117" s="1" t="s">
        <v>47</v>
      </c>
    </row>
    <row r="7118" spans="1:11" ht="12.75" customHeight="1" thickBot="1">
      <c r="A7118" s="31">
        <v>45474</v>
      </c>
      <c r="B7118" t="s">
        <v>13</v>
      </c>
      <c r="C7118" t="str">
        <f>+VLOOKUP(B7118,Basededatos!B$17:C$5988,2,0)</f>
        <v>LASA</v>
      </c>
      <c r="D7118" t="s">
        <v>86</v>
      </c>
      <c r="E7118" t="str">
        <f>+VLOOKUP(D7118,Basededatos!$D$2:$E$6097,2,0)</f>
        <v>PEREIRA - MATECAÑA</v>
      </c>
      <c r="F7118" t="s">
        <v>38</v>
      </c>
      <c r="G7118" t="s">
        <v>39</v>
      </c>
      <c r="H7118" t="s">
        <v>20</v>
      </c>
      <c r="I7118" s="29">
        <v>29</v>
      </c>
      <c r="J7118" t="s">
        <v>25</v>
      </c>
      <c r="K7118" s="1" t="s">
        <v>26</v>
      </c>
    </row>
    <row r="7119" spans="1:11" ht="12.75" customHeight="1" thickBot="1">
      <c r="A7119" s="31">
        <v>45474</v>
      </c>
      <c r="B7119" t="s">
        <v>13</v>
      </c>
      <c r="C7119" t="str">
        <f>+VLOOKUP(B7119,Basededatos!B$17:C$5988,2,0)</f>
        <v>LASA</v>
      </c>
      <c r="D7119" t="s">
        <v>87</v>
      </c>
      <c r="E7119" t="str">
        <f>+VLOOKUP(D7119,Basededatos!$D$2:$E$6097,2,0)</f>
        <v>PASTO - ANTONIO NARIQO</v>
      </c>
      <c r="F7119" t="s">
        <v>32</v>
      </c>
      <c r="G7119" t="s">
        <v>33</v>
      </c>
      <c r="H7119" t="s">
        <v>29</v>
      </c>
      <c r="I7119" s="29">
        <v>56</v>
      </c>
      <c r="J7119" t="s">
        <v>246</v>
      </c>
      <c r="K7119" s="1" t="s">
        <v>488</v>
      </c>
    </row>
    <row r="7120" spans="1:11" ht="12.75" customHeight="1" thickBot="1">
      <c r="A7120" s="31">
        <v>45474</v>
      </c>
      <c r="B7120" t="s">
        <v>13</v>
      </c>
      <c r="C7120" t="str">
        <f>+VLOOKUP(B7120,Basededatos!B$17:C$5988,2,0)</f>
        <v>LASA</v>
      </c>
      <c r="D7120" t="s">
        <v>89</v>
      </c>
      <c r="E7120" t="str">
        <f>+VLOOKUP(D7120,Basededatos!$D$2:$E$6097,2,0)</f>
        <v>SIMON BOLIVAR</v>
      </c>
      <c r="F7120" t="s">
        <v>6</v>
      </c>
      <c r="G7120" s="1" t="s">
        <v>283</v>
      </c>
      <c r="H7120" t="s">
        <v>20</v>
      </c>
      <c r="I7120" s="29">
        <v>2</v>
      </c>
      <c r="J7120" t="s">
        <v>107</v>
      </c>
      <c r="K7120" t="s">
        <v>108</v>
      </c>
    </row>
    <row r="7121" spans="1:11" ht="12.75" customHeight="1" thickBot="1">
      <c r="A7121" s="31">
        <v>45474</v>
      </c>
      <c r="B7121" t="s">
        <v>13</v>
      </c>
      <c r="C7121" t="str">
        <f>+VLOOKUP(B7121,Basededatos!B$17:C$5988,2,0)</f>
        <v>LASA</v>
      </c>
      <c r="D7121" t="s">
        <v>89</v>
      </c>
      <c r="E7121" t="str">
        <f>+VLOOKUP(D7121,Basededatos!$D$2:$E$6097,2,0)</f>
        <v>SIMON BOLIVAR</v>
      </c>
      <c r="F7121" t="s">
        <v>6</v>
      </c>
      <c r="G7121" s="1" t="s">
        <v>283</v>
      </c>
      <c r="H7121" t="s">
        <v>20</v>
      </c>
      <c r="I7121" s="29">
        <v>52</v>
      </c>
      <c r="J7121" t="s">
        <v>25</v>
      </c>
      <c r="K7121" s="1" t="s">
        <v>26</v>
      </c>
    </row>
    <row r="7122" spans="1:11" ht="12.75" customHeight="1" thickBot="1">
      <c r="A7122" s="31">
        <v>45474</v>
      </c>
      <c r="B7122" t="s">
        <v>13</v>
      </c>
      <c r="C7122" t="str">
        <f>+VLOOKUP(B7122,Basededatos!B$17:C$5988,2,0)</f>
        <v>LASA</v>
      </c>
      <c r="D7122" t="s">
        <v>89</v>
      </c>
      <c r="E7122" t="str">
        <f>+VLOOKUP(D7122,Basededatos!$D$2:$E$6097,2,0)</f>
        <v>SIMON BOLIVAR</v>
      </c>
      <c r="F7122" t="s">
        <v>65</v>
      </c>
      <c r="G7122" t="s">
        <v>66</v>
      </c>
      <c r="H7122" t="s">
        <v>20</v>
      </c>
      <c r="I7122" s="29">
        <v>1</v>
      </c>
      <c r="J7122" t="s">
        <v>16</v>
      </c>
      <c r="K7122" t="s">
        <v>17</v>
      </c>
    </row>
    <row r="7123" spans="1:11" ht="12.75" customHeight="1" thickBot="1">
      <c r="A7123" s="31">
        <v>45474</v>
      </c>
      <c r="B7123" t="s">
        <v>13</v>
      </c>
      <c r="C7123" t="str">
        <f>+VLOOKUP(B7123,Basededatos!B$17:C$5988,2,0)</f>
        <v>LASA</v>
      </c>
      <c r="D7123" t="s">
        <v>89</v>
      </c>
      <c r="E7123" t="str">
        <f>+VLOOKUP(D7123,Basededatos!$D$2:$E$6097,2,0)</f>
        <v>SIMON BOLIVAR</v>
      </c>
      <c r="F7123" t="s">
        <v>36</v>
      </c>
      <c r="G7123" t="s">
        <v>347</v>
      </c>
      <c r="H7123" t="s">
        <v>45</v>
      </c>
      <c r="I7123" s="29">
        <v>3</v>
      </c>
      <c r="J7123" t="s">
        <v>46</v>
      </c>
      <c r="K7123" s="1" t="s">
        <v>47</v>
      </c>
    </row>
    <row r="7124" spans="1:11" ht="12.75" customHeight="1" thickBot="1">
      <c r="A7124" s="31">
        <v>45474</v>
      </c>
      <c r="B7124" t="s">
        <v>13</v>
      </c>
      <c r="C7124" t="str">
        <f>+VLOOKUP(B7124,Basededatos!B$17:C$5988,2,0)</f>
        <v>LASA</v>
      </c>
      <c r="D7124" t="s">
        <v>89</v>
      </c>
      <c r="E7124" t="str">
        <f>+VLOOKUP(D7124,Basededatos!$D$2:$E$6097,2,0)</f>
        <v>SIMON BOLIVAR</v>
      </c>
      <c r="F7124" t="s">
        <v>27</v>
      </c>
      <c r="G7124" t="s">
        <v>28</v>
      </c>
      <c r="H7124" t="s">
        <v>29</v>
      </c>
      <c r="I7124" s="29">
        <v>398</v>
      </c>
      <c r="J7124" t="s">
        <v>46</v>
      </c>
      <c r="K7124" s="1" t="s">
        <v>47</v>
      </c>
    </row>
    <row r="7125" spans="1:11" ht="12.75" customHeight="1">
      <c r="A7125" s="31">
        <v>45474</v>
      </c>
      <c r="B7125" t="s">
        <v>13</v>
      </c>
      <c r="C7125" t="str">
        <f>+VLOOKUP(B7125,Basededatos!B$17:C$5988,2,0)</f>
        <v>LASA</v>
      </c>
      <c r="D7125" t="s">
        <v>89</v>
      </c>
      <c r="E7125" t="str">
        <f>+VLOOKUP(D7125,Basededatos!$D$2:$E$6097,2,0)</f>
        <v>SIMON BOLIVAR</v>
      </c>
      <c r="F7125" t="s">
        <v>40</v>
      </c>
      <c r="G7125" t="s">
        <v>41</v>
      </c>
      <c r="H7125" t="s">
        <v>29</v>
      </c>
      <c r="I7125" s="29">
        <v>250</v>
      </c>
      <c r="J7125" t="s">
        <v>50</v>
      </c>
      <c r="K7125" t="s">
        <v>51</v>
      </c>
    </row>
    <row r="7126" spans="1:11" ht="12.75" customHeight="1" thickBot="1">
      <c r="A7126" s="31">
        <v>45474</v>
      </c>
      <c r="B7126" t="s">
        <v>13</v>
      </c>
      <c r="C7126" t="str">
        <f>+VLOOKUP(B7126,Basededatos!B$17:C$5988,2,0)</f>
        <v>LASA</v>
      </c>
      <c r="D7126" t="s">
        <v>89</v>
      </c>
      <c r="E7126" t="str">
        <f>+VLOOKUP(D7126,Basededatos!$D$2:$E$6097,2,0)</f>
        <v>SIMON BOLIVAR</v>
      </c>
      <c r="F7126" t="s">
        <v>40</v>
      </c>
      <c r="G7126" t="s">
        <v>41</v>
      </c>
      <c r="H7126" t="s">
        <v>20</v>
      </c>
      <c r="I7126" s="29">
        <v>102</v>
      </c>
      <c r="J7126" t="s">
        <v>16</v>
      </c>
      <c r="K7126" t="s">
        <v>17</v>
      </c>
    </row>
    <row r="7127" spans="1:11" ht="12.75" customHeight="1" thickBot="1">
      <c r="A7127" s="31">
        <v>45474</v>
      </c>
      <c r="B7127" t="s">
        <v>4</v>
      </c>
      <c r="C7127" t="str">
        <f>+VLOOKUP(B7127,Basededatos!B$17:C$5988,2,0)</f>
        <v>GOLDEN FLIGHT</v>
      </c>
      <c r="D7127" t="s">
        <v>5</v>
      </c>
      <c r="E7127" t="str">
        <f>+VLOOKUP(D7127,Basededatos!$D$2:$E$6097,2,0)</f>
        <v>BOGOTA - EL DORADO LUIS CARLOS GALAN SARMIENTO</v>
      </c>
      <c r="F7127" t="s">
        <v>6</v>
      </c>
      <c r="G7127" s="1" t="s">
        <v>283</v>
      </c>
      <c r="H7127" t="s">
        <v>201</v>
      </c>
      <c r="I7127" s="29">
        <v>12</v>
      </c>
      <c r="J7127" t="s">
        <v>202</v>
      </c>
      <c r="K7127" t="s">
        <v>203</v>
      </c>
    </row>
    <row r="7128" spans="1:11" ht="12.75" customHeight="1" thickBot="1">
      <c r="A7128" s="31">
        <v>45474</v>
      </c>
      <c r="B7128" t="s">
        <v>426</v>
      </c>
      <c r="C7128" t="s">
        <v>427</v>
      </c>
      <c r="D7128" t="s">
        <v>61</v>
      </c>
      <c r="E7128" t="str">
        <f>+VLOOKUP(D7128,Basededatos!$D$2:$E$6097,2,0)</f>
        <v>CARTAGENA - RAFAEL NUÑEZ</v>
      </c>
      <c r="F7128" t="s">
        <v>59</v>
      </c>
      <c r="G7128" t="s">
        <v>60</v>
      </c>
      <c r="H7128" t="s">
        <v>130</v>
      </c>
      <c r="I7128" s="29">
        <v>11</v>
      </c>
      <c r="J7128" t="s">
        <v>131</v>
      </c>
      <c r="K7128" t="s">
        <v>132</v>
      </c>
    </row>
    <row r="7129" spans="1:11" ht="12.75" customHeight="1" thickBot="1">
      <c r="A7129" s="31">
        <v>45474</v>
      </c>
      <c r="B7129" t="s">
        <v>426</v>
      </c>
      <c r="C7129" t="s">
        <v>427</v>
      </c>
      <c r="D7129" t="s">
        <v>61</v>
      </c>
      <c r="E7129" t="str">
        <f>+VLOOKUP(D7129,Basededatos!$D$2:$E$6097,2,0)</f>
        <v>CARTAGENA - RAFAEL NUÑEZ</v>
      </c>
      <c r="F7129" t="s">
        <v>6</v>
      </c>
      <c r="G7129" s="1" t="s">
        <v>283</v>
      </c>
      <c r="H7129" t="s">
        <v>133</v>
      </c>
      <c r="I7129" s="29">
        <v>2</v>
      </c>
      <c r="J7129" t="s">
        <v>131</v>
      </c>
      <c r="K7129" t="s">
        <v>132</v>
      </c>
    </row>
    <row r="7130" spans="1:11" ht="12.75" customHeight="1">
      <c r="A7130" s="31">
        <v>45474</v>
      </c>
      <c r="B7130" t="s">
        <v>426</v>
      </c>
      <c r="C7130" t="s">
        <v>427</v>
      </c>
      <c r="D7130" t="s">
        <v>61</v>
      </c>
      <c r="E7130" t="str">
        <f>+VLOOKUP(D7130,Basededatos!$D$2:$E$6097,2,0)</f>
        <v>CARTAGENA - RAFAEL NUÑEZ</v>
      </c>
      <c r="F7130" t="s">
        <v>59</v>
      </c>
      <c r="G7130" t="s">
        <v>60</v>
      </c>
      <c r="H7130" t="s">
        <v>165</v>
      </c>
      <c r="I7130" s="29">
        <v>2</v>
      </c>
      <c r="J7130" t="s">
        <v>131</v>
      </c>
      <c r="K7130" t="s">
        <v>132</v>
      </c>
    </row>
    <row r="7131" spans="1:11" ht="12.75" customHeight="1" thickBot="1">
      <c r="A7131" s="31">
        <v>45474</v>
      </c>
      <c r="B7131" t="s">
        <v>426</v>
      </c>
      <c r="C7131" t="s">
        <v>427</v>
      </c>
      <c r="D7131" t="s">
        <v>61</v>
      </c>
      <c r="E7131" t="str">
        <f>+VLOOKUP(D7131,Basededatos!$D$2:$E$6097,2,0)</f>
        <v>CARTAGENA - RAFAEL NUÑEZ</v>
      </c>
      <c r="F7131" t="s">
        <v>59</v>
      </c>
      <c r="G7131" t="s">
        <v>60</v>
      </c>
      <c r="H7131" t="s">
        <v>241</v>
      </c>
      <c r="I7131" s="29">
        <v>1</v>
      </c>
      <c r="J7131" t="s">
        <v>131</v>
      </c>
      <c r="K7131" t="s">
        <v>132</v>
      </c>
    </row>
    <row r="7132" spans="1:11" ht="12.75" customHeight="1" thickBot="1">
      <c r="A7132" s="31">
        <v>45474</v>
      </c>
      <c r="B7132" t="s">
        <v>426</v>
      </c>
      <c r="C7132" t="s">
        <v>427</v>
      </c>
      <c r="D7132" t="s">
        <v>61</v>
      </c>
      <c r="E7132" t="str">
        <f>+VLOOKUP(D7132,Basededatos!$D$2:$E$6097,2,0)</f>
        <v>CARTAGENA - RAFAEL NUÑEZ</v>
      </c>
      <c r="F7132" t="s">
        <v>6</v>
      </c>
      <c r="G7132" s="1" t="s">
        <v>283</v>
      </c>
      <c r="H7132" t="s">
        <v>241</v>
      </c>
      <c r="I7132" s="29">
        <v>1</v>
      </c>
      <c r="J7132" t="s">
        <v>131</v>
      </c>
      <c r="K7132" t="s">
        <v>132</v>
      </c>
    </row>
    <row r="7133" spans="1:11" ht="12.75" customHeight="1" thickBot="1">
      <c r="A7133" s="31">
        <v>45474</v>
      </c>
      <c r="B7133" t="s">
        <v>426</v>
      </c>
      <c r="C7133" t="s">
        <v>427</v>
      </c>
      <c r="D7133" t="s">
        <v>61</v>
      </c>
      <c r="E7133" t="str">
        <f>+VLOOKUP(D7133,Basededatos!$D$2:$E$6097,2,0)</f>
        <v>CARTAGENA - RAFAEL NUÑEZ</v>
      </c>
      <c r="F7133" t="s">
        <v>6</v>
      </c>
      <c r="G7133" s="1" t="s">
        <v>283</v>
      </c>
      <c r="H7133" t="s">
        <v>407</v>
      </c>
      <c r="I7133" s="29">
        <v>4</v>
      </c>
      <c r="J7133" t="s">
        <v>131</v>
      </c>
      <c r="K7133" t="s">
        <v>132</v>
      </c>
    </row>
    <row r="7134" spans="1:11" ht="12.75" customHeight="1" thickBot="1">
      <c r="A7134" s="31">
        <v>45474</v>
      </c>
      <c r="B7134" t="s">
        <v>426</v>
      </c>
      <c r="C7134" t="s">
        <v>427</v>
      </c>
      <c r="D7134" t="s">
        <v>61</v>
      </c>
      <c r="E7134" t="str">
        <f>+VLOOKUP(D7134,Basededatos!$D$2:$E$6097,2,0)</f>
        <v>CARTAGENA - RAFAEL NUÑEZ</v>
      </c>
      <c r="F7134" t="s">
        <v>6</v>
      </c>
      <c r="G7134" s="1" t="s">
        <v>283</v>
      </c>
      <c r="H7134" t="s">
        <v>369</v>
      </c>
      <c r="I7134" s="29">
        <v>5</v>
      </c>
      <c r="J7134" t="s">
        <v>131</v>
      </c>
      <c r="K7134" t="s">
        <v>132</v>
      </c>
    </row>
    <row r="7135" spans="1:11" ht="12.75" customHeight="1" thickBot="1">
      <c r="A7135" s="31">
        <v>45474</v>
      </c>
      <c r="B7135" t="s">
        <v>426</v>
      </c>
      <c r="C7135" t="s">
        <v>427</v>
      </c>
      <c r="D7135" t="s">
        <v>76</v>
      </c>
      <c r="E7135" t="str">
        <f>+VLOOKUP(D7135,Basededatos!$D$2:$E$6097,2,0)</f>
        <v>RIONEGRO - JOSE M. CORDOVA</v>
      </c>
      <c r="F7135" t="s">
        <v>6</v>
      </c>
      <c r="G7135" s="1" t="s">
        <v>283</v>
      </c>
      <c r="H7135" t="s">
        <v>218</v>
      </c>
      <c r="I7135" s="29">
        <v>4</v>
      </c>
      <c r="J7135" t="s">
        <v>131</v>
      </c>
      <c r="K7135" t="s">
        <v>132</v>
      </c>
    </row>
    <row r="7136" spans="1:11" ht="12.75" customHeight="1" thickBot="1">
      <c r="A7136" s="31">
        <v>45474</v>
      </c>
      <c r="B7136" t="s">
        <v>426</v>
      </c>
      <c r="C7136" t="s">
        <v>427</v>
      </c>
      <c r="D7136" t="s">
        <v>76</v>
      </c>
      <c r="E7136" t="str">
        <f>+VLOOKUP(D7136,Basededatos!$D$2:$E$6097,2,0)</f>
        <v>RIONEGRO - JOSE M. CORDOVA</v>
      </c>
      <c r="F7136" t="s">
        <v>6</v>
      </c>
      <c r="G7136" s="1" t="s">
        <v>283</v>
      </c>
      <c r="H7136" t="s">
        <v>206</v>
      </c>
      <c r="I7136" s="29">
        <v>2</v>
      </c>
      <c r="J7136" t="s">
        <v>131</v>
      </c>
      <c r="K7136" t="s">
        <v>132</v>
      </c>
    </row>
    <row r="7137" spans="1:11" ht="12.75" customHeight="1" thickBot="1">
      <c r="A7137" s="31">
        <v>45474</v>
      </c>
      <c r="B7137" t="s">
        <v>426</v>
      </c>
      <c r="C7137" t="s">
        <v>427</v>
      </c>
      <c r="D7137" t="s">
        <v>76</v>
      </c>
      <c r="E7137" t="str">
        <f>+VLOOKUP(D7137,Basededatos!$D$2:$E$6097,2,0)</f>
        <v>RIONEGRO - JOSE M. CORDOVA</v>
      </c>
      <c r="F7137" t="s">
        <v>6</v>
      </c>
      <c r="G7137" s="1" t="s">
        <v>283</v>
      </c>
      <c r="H7137" t="s">
        <v>207</v>
      </c>
      <c r="I7137" s="29">
        <v>4</v>
      </c>
      <c r="J7137" t="s">
        <v>131</v>
      </c>
      <c r="K7137" t="s">
        <v>132</v>
      </c>
    </row>
    <row r="7138" spans="1:11" ht="12.75" customHeight="1" thickBot="1">
      <c r="A7138" s="31">
        <v>45474</v>
      </c>
      <c r="B7138" t="s">
        <v>426</v>
      </c>
      <c r="C7138" t="s">
        <v>427</v>
      </c>
      <c r="D7138" t="s">
        <v>76</v>
      </c>
      <c r="E7138" t="str">
        <f>+VLOOKUP(D7138,Basededatos!$D$2:$E$6097,2,0)</f>
        <v>RIONEGRO - JOSE M. CORDOVA</v>
      </c>
      <c r="F7138" t="s">
        <v>6</v>
      </c>
      <c r="G7138" s="1" t="s">
        <v>283</v>
      </c>
      <c r="H7138" t="s">
        <v>387</v>
      </c>
      <c r="I7138" s="29">
        <v>3</v>
      </c>
      <c r="J7138" t="s">
        <v>131</v>
      </c>
      <c r="K7138" t="s">
        <v>132</v>
      </c>
    </row>
    <row r="7139" spans="1:11" ht="12.75" customHeight="1" thickBot="1">
      <c r="A7139" s="31">
        <v>45474</v>
      </c>
      <c r="B7139" t="s">
        <v>426</v>
      </c>
      <c r="C7139" t="s">
        <v>427</v>
      </c>
      <c r="D7139" t="s">
        <v>5</v>
      </c>
      <c r="E7139" t="str">
        <f>+VLOOKUP(D7139,Basededatos!$D$2:$E$6097,2,0)</f>
        <v>BOGOTA - EL DORADO LUIS CARLOS GALAN SARMIENTO</v>
      </c>
      <c r="F7139" t="s">
        <v>6</v>
      </c>
      <c r="G7139" s="1" t="s">
        <v>283</v>
      </c>
      <c r="H7139" t="s">
        <v>433</v>
      </c>
      <c r="I7139" s="29">
        <v>3</v>
      </c>
      <c r="J7139" t="s">
        <v>131</v>
      </c>
      <c r="K7139" t="s">
        <v>132</v>
      </c>
    </row>
    <row r="7140" spans="1:11" ht="12.75" customHeight="1" thickBot="1">
      <c r="A7140" s="31">
        <v>45474</v>
      </c>
      <c r="B7140" t="s">
        <v>426</v>
      </c>
      <c r="C7140" t="s">
        <v>427</v>
      </c>
      <c r="D7140" t="s">
        <v>5</v>
      </c>
      <c r="E7140" t="str">
        <f>+VLOOKUP(D7140,Basededatos!$D$2:$E$6097,2,0)</f>
        <v>BOGOTA - EL DORADO LUIS CARLOS GALAN SARMIENTO</v>
      </c>
      <c r="F7140" t="s">
        <v>6</v>
      </c>
      <c r="G7140" s="1" t="s">
        <v>283</v>
      </c>
      <c r="H7140" t="s">
        <v>134</v>
      </c>
      <c r="I7140" s="29">
        <v>3</v>
      </c>
      <c r="J7140" t="s">
        <v>131</v>
      </c>
      <c r="K7140" t="s">
        <v>132</v>
      </c>
    </row>
    <row r="7141" spans="1:11" ht="12.75" customHeight="1" thickBot="1">
      <c r="A7141" s="31">
        <v>45474</v>
      </c>
      <c r="B7141" t="s">
        <v>426</v>
      </c>
      <c r="C7141" t="s">
        <v>427</v>
      </c>
      <c r="D7141" t="s">
        <v>5</v>
      </c>
      <c r="E7141" t="str">
        <f>+VLOOKUP(D7141,Basededatos!$D$2:$E$6097,2,0)</f>
        <v>BOGOTA - EL DORADO LUIS CARLOS GALAN SARMIENTO</v>
      </c>
      <c r="F7141" t="s">
        <v>38</v>
      </c>
      <c r="G7141" t="s">
        <v>39</v>
      </c>
      <c r="H7141" t="s">
        <v>171</v>
      </c>
      <c r="I7141" s="29">
        <v>1</v>
      </c>
      <c r="J7141" t="s">
        <v>131</v>
      </c>
      <c r="K7141" t="s">
        <v>132</v>
      </c>
    </row>
    <row r="7142" spans="1:11" ht="12.75" customHeight="1" thickBot="1">
      <c r="A7142" s="31">
        <v>45474</v>
      </c>
      <c r="B7142" t="s">
        <v>426</v>
      </c>
      <c r="C7142" t="s">
        <v>427</v>
      </c>
      <c r="D7142" t="s">
        <v>5</v>
      </c>
      <c r="E7142" t="str">
        <f>+VLOOKUP(D7142,Basededatos!$D$2:$E$6097,2,0)</f>
        <v>BOGOTA - EL DORADO LUIS CARLOS GALAN SARMIENTO</v>
      </c>
      <c r="F7142" t="s">
        <v>6</v>
      </c>
      <c r="G7142" s="1" t="s">
        <v>283</v>
      </c>
      <c r="H7142" t="s">
        <v>165</v>
      </c>
      <c r="I7142" s="29">
        <v>5</v>
      </c>
      <c r="J7142" t="s">
        <v>131</v>
      </c>
      <c r="K7142" t="s">
        <v>132</v>
      </c>
    </row>
    <row r="7143" spans="1:11" ht="12.75" customHeight="1">
      <c r="A7143" s="31">
        <v>45474</v>
      </c>
      <c r="B7143" t="s">
        <v>426</v>
      </c>
      <c r="C7143" t="s">
        <v>427</v>
      </c>
      <c r="D7143" t="s">
        <v>5</v>
      </c>
      <c r="E7143" t="str">
        <f>+VLOOKUP(D7143,Basededatos!$D$2:$E$6097,2,0)</f>
        <v>BOGOTA - EL DORADO LUIS CARLOS GALAN SARMIENTO</v>
      </c>
      <c r="F7143" t="s">
        <v>36</v>
      </c>
      <c r="G7143" t="s">
        <v>347</v>
      </c>
      <c r="H7143" t="s">
        <v>165</v>
      </c>
      <c r="I7143" s="29">
        <v>2</v>
      </c>
      <c r="J7143" t="s">
        <v>131</v>
      </c>
      <c r="K7143" t="s">
        <v>132</v>
      </c>
    </row>
    <row r="7144" spans="1:11" ht="12.75" customHeight="1">
      <c r="A7144" s="31">
        <v>45474</v>
      </c>
      <c r="B7144" t="s">
        <v>374</v>
      </c>
      <c r="C7144" t="s">
        <v>375</v>
      </c>
      <c r="D7144" t="s">
        <v>5</v>
      </c>
      <c r="E7144" t="str">
        <f>+VLOOKUP(D7144,Basededatos!$D$2:$E$6097,2,0)</f>
        <v>BOGOTA - EL DORADO LUIS CARLOS GALAN SARMIENTO</v>
      </c>
      <c r="F7144" t="s">
        <v>38</v>
      </c>
      <c r="G7144" t="s">
        <v>39</v>
      </c>
      <c r="H7144" t="s">
        <v>52</v>
      </c>
      <c r="I7144" s="29">
        <v>19</v>
      </c>
      <c r="J7144" t="s">
        <v>90</v>
      </c>
      <c r="K7144" t="s">
        <v>194</v>
      </c>
    </row>
    <row r="7145" spans="1:11" ht="12.75" customHeight="1">
      <c r="A7145" s="31">
        <v>45474</v>
      </c>
      <c r="B7145" t="s">
        <v>374</v>
      </c>
      <c r="C7145" t="s">
        <v>375</v>
      </c>
      <c r="D7145" t="s">
        <v>5</v>
      </c>
      <c r="E7145" t="str">
        <f>+VLOOKUP(D7145,Basededatos!$D$2:$E$6097,2,0)</f>
        <v>BOGOTA - EL DORADO LUIS CARLOS GALAN SARMIENTO</v>
      </c>
      <c r="F7145" t="s">
        <v>40</v>
      </c>
      <c r="G7145" t="s">
        <v>41</v>
      </c>
      <c r="H7145" t="s">
        <v>29</v>
      </c>
      <c r="I7145" s="29">
        <v>144</v>
      </c>
      <c r="J7145" t="s">
        <v>382</v>
      </c>
      <c r="K7145" t="s">
        <v>383</v>
      </c>
    </row>
    <row r="7146" spans="1:11" ht="12.75" customHeight="1">
      <c r="A7146" s="31">
        <v>45474</v>
      </c>
      <c r="B7146" t="s">
        <v>146</v>
      </c>
      <c r="C7146" t="str">
        <f>+VLOOKUP(B7146,Basededatos!B$17:C$5988,2,0)</f>
        <v>HELICOL</v>
      </c>
      <c r="D7146" t="s">
        <v>5</v>
      </c>
      <c r="E7146" t="str">
        <f>+VLOOKUP(D7146,Basededatos!$D$2:$E$6097,2,0)</f>
        <v>BOGOTA - EL DORADO LUIS CARLOS GALAN SARMIENTO</v>
      </c>
      <c r="F7146" t="s">
        <v>32</v>
      </c>
      <c r="G7146" t="s">
        <v>33</v>
      </c>
      <c r="H7146" t="s">
        <v>149</v>
      </c>
      <c r="I7146" s="29">
        <v>5</v>
      </c>
      <c r="J7146" t="s">
        <v>146</v>
      </c>
      <c r="K7146" t="s">
        <v>148</v>
      </c>
    </row>
    <row r="7147" spans="1:11" ht="12.75" customHeight="1">
      <c r="A7147" s="31">
        <v>45474</v>
      </c>
      <c r="B7147" t="s">
        <v>146</v>
      </c>
      <c r="C7147" t="str">
        <f>+VLOOKUP(B7147,Basededatos!B$17:C$5988,2,0)</f>
        <v>HELICOL</v>
      </c>
      <c r="D7147" t="s">
        <v>5</v>
      </c>
      <c r="E7147" t="str">
        <f>+VLOOKUP(D7147,Basededatos!$D$2:$E$6097,2,0)</f>
        <v>BOGOTA - EL DORADO LUIS CARLOS GALAN SARMIENTO</v>
      </c>
      <c r="F7147" t="s">
        <v>23</v>
      </c>
      <c r="G7147" t="s">
        <v>24</v>
      </c>
      <c r="H7147" t="s">
        <v>149</v>
      </c>
      <c r="I7147" s="29">
        <v>5</v>
      </c>
      <c r="J7147" t="s">
        <v>146</v>
      </c>
      <c r="K7147" t="s">
        <v>148</v>
      </c>
    </row>
    <row r="7148" spans="1:11" ht="12.75" customHeight="1">
      <c r="A7148" s="31">
        <v>45474</v>
      </c>
      <c r="B7148" t="s">
        <v>162</v>
      </c>
      <c r="C7148" t="str">
        <f>+VLOOKUP(B7148,Basededatos!B$17:C$5988,2,0)</f>
        <v>INTEREJECUTIVA</v>
      </c>
      <c r="D7148" t="s">
        <v>76</v>
      </c>
      <c r="E7148" t="str">
        <f>+VLOOKUP(D7148,Basededatos!$D$2:$E$6097,2,0)</f>
        <v>RIONEGRO - JOSE M. CORDOVA</v>
      </c>
      <c r="F7148" t="s">
        <v>32</v>
      </c>
      <c r="G7148" t="s">
        <v>33</v>
      </c>
      <c r="H7148" t="s">
        <v>150</v>
      </c>
      <c r="I7148" s="29">
        <v>7</v>
      </c>
      <c r="J7148" t="s">
        <v>144</v>
      </c>
      <c r="K7148" t="s">
        <v>145</v>
      </c>
    </row>
    <row r="7149" spans="1:11" ht="12.75" customHeight="1">
      <c r="A7149" s="31">
        <v>45474</v>
      </c>
      <c r="B7149" t="s">
        <v>162</v>
      </c>
      <c r="C7149" t="str">
        <f>+VLOOKUP(B7149,Basededatos!B$17:C$5988,2,0)</f>
        <v>INTEREJECUTIVA</v>
      </c>
      <c r="D7149" t="s">
        <v>76</v>
      </c>
      <c r="E7149" t="str">
        <f>+VLOOKUP(D7149,Basededatos!$D$2:$E$6097,2,0)</f>
        <v>RIONEGRO - JOSE M. CORDOVA</v>
      </c>
      <c r="F7149" t="s">
        <v>32</v>
      </c>
      <c r="G7149" t="s">
        <v>33</v>
      </c>
      <c r="H7149" t="s">
        <v>130</v>
      </c>
      <c r="I7149" s="29">
        <v>1</v>
      </c>
      <c r="J7149" t="s">
        <v>144</v>
      </c>
      <c r="K7149" t="s">
        <v>145</v>
      </c>
    </row>
    <row r="7150" spans="1:11" ht="12.75" customHeight="1">
      <c r="A7150" s="31">
        <v>45474</v>
      </c>
      <c r="B7150" t="s">
        <v>162</v>
      </c>
      <c r="C7150" t="str">
        <f>+VLOOKUP(B7150,Basededatos!B$17:C$5988,2,0)</f>
        <v>INTEREJECUTIVA</v>
      </c>
      <c r="D7150" t="s">
        <v>76</v>
      </c>
      <c r="E7150" t="str">
        <f>+VLOOKUP(D7150,Basededatos!$D$2:$E$6097,2,0)</f>
        <v>RIONEGRO - JOSE M. CORDOVA</v>
      </c>
      <c r="F7150" t="s">
        <v>59</v>
      </c>
      <c r="G7150" t="s">
        <v>60</v>
      </c>
      <c r="H7150" t="s">
        <v>215</v>
      </c>
      <c r="I7150" s="29">
        <v>2</v>
      </c>
      <c r="J7150" t="s">
        <v>144</v>
      </c>
      <c r="K7150" t="s">
        <v>145</v>
      </c>
    </row>
    <row r="7151" spans="1:11" ht="12.75" customHeight="1">
      <c r="A7151" s="31">
        <v>45474</v>
      </c>
      <c r="B7151" t="s">
        <v>162</v>
      </c>
      <c r="C7151" t="str">
        <f>+VLOOKUP(B7151,Basededatos!B$17:C$5988,2,0)</f>
        <v>INTEREJECUTIVA</v>
      </c>
      <c r="D7151" t="s">
        <v>76</v>
      </c>
      <c r="E7151" t="str">
        <f>+VLOOKUP(D7151,Basededatos!$D$2:$E$6097,2,0)</f>
        <v>RIONEGRO - JOSE M. CORDOVA</v>
      </c>
      <c r="F7151" t="s">
        <v>32</v>
      </c>
      <c r="G7151" t="s">
        <v>33</v>
      </c>
      <c r="H7151" t="s">
        <v>393</v>
      </c>
      <c r="I7151" s="29">
        <v>1</v>
      </c>
      <c r="J7151" t="s">
        <v>144</v>
      </c>
      <c r="K7151" t="s">
        <v>145</v>
      </c>
    </row>
    <row r="7152" spans="1:11" ht="12.75" customHeight="1">
      <c r="A7152" s="31">
        <v>45474</v>
      </c>
      <c r="B7152" t="s">
        <v>349</v>
      </c>
      <c r="C7152" t="s">
        <v>350</v>
      </c>
      <c r="D7152" t="s">
        <v>5</v>
      </c>
      <c r="E7152" t="str">
        <f>+VLOOKUP(D7152,Basededatos!$D$2:$E$6097,2,0)</f>
        <v>BOGOTA - EL DORADO LUIS CARLOS GALAN SARMIENTO</v>
      </c>
      <c r="F7152" t="s">
        <v>59</v>
      </c>
      <c r="G7152" t="s">
        <v>60</v>
      </c>
      <c r="H7152" t="s">
        <v>362</v>
      </c>
      <c r="I7152" s="29">
        <v>1</v>
      </c>
      <c r="J7152" t="s">
        <v>349</v>
      </c>
      <c r="K7152" t="s">
        <v>351</v>
      </c>
    </row>
    <row r="7153" spans="1:11" ht="12.75" customHeight="1" thickBot="1">
      <c r="A7153" s="31">
        <v>45474</v>
      </c>
      <c r="B7153" t="s">
        <v>172</v>
      </c>
      <c r="C7153" t="str">
        <f>+VLOOKUP(B7153,Basededatos!B$17:C$5988,2,0)</f>
        <v>PACIFICA DE AVIACIÓN</v>
      </c>
      <c r="D7153" t="s">
        <v>140</v>
      </c>
      <c r="E7153" t="str">
        <f>+VLOOKUP(D7153,Basededatos!$D$2:$E$6097,2,0)</f>
        <v>MEDELLIN - OLAYA HERRERA</v>
      </c>
      <c r="F7153" t="s">
        <v>59</v>
      </c>
      <c r="G7153" t="s">
        <v>60</v>
      </c>
      <c r="H7153" t="s">
        <v>143</v>
      </c>
      <c r="I7153" s="29">
        <v>60</v>
      </c>
      <c r="J7153" t="s">
        <v>172</v>
      </c>
      <c r="K7153" t="s">
        <v>222</v>
      </c>
    </row>
    <row r="7154" spans="1:11" ht="12.75" customHeight="1" thickBot="1">
      <c r="A7154" s="31">
        <v>45474</v>
      </c>
      <c r="B7154" t="s">
        <v>186</v>
      </c>
      <c r="C7154" t="str">
        <f>+VLOOKUP(B7154,Basededatos!B$17:C$5988,2,0)</f>
        <v>TAESCOL</v>
      </c>
      <c r="D7154" t="s">
        <v>5</v>
      </c>
      <c r="E7154" t="str">
        <f>+VLOOKUP(D7154,Basededatos!$D$2:$E$6097,2,0)</f>
        <v>BOGOTA - EL DORADO LUIS CARLOS GALAN SARMIENTO</v>
      </c>
      <c r="F7154" t="s">
        <v>6</v>
      </c>
      <c r="G7154" s="1" t="s">
        <v>283</v>
      </c>
      <c r="H7154" t="s">
        <v>52</v>
      </c>
      <c r="I7154" s="29">
        <v>3</v>
      </c>
      <c r="J7154" t="s">
        <v>111</v>
      </c>
      <c r="K7154" t="s">
        <v>256</v>
      </c>
    </row>
    <row r="7155" spans="1:11" ht="12.75" customHeight="1" thickBot="1">
      <c r="A7155" s="31">
        <v>45474</v>
      </c>
      <c r="B7155" t="s">
        <v>186</v>
      </c>
      <c r="C7155" t="str">
        <f>+VLOOKUP(B7155,Basededatos!B$17:C$5988,2,0)</f>
        <v>TAESCOL</v>
      </c>
      <c r="D7155" t="s">
        <v>5</v>
      </c>
      <c r="E7155" t="str">
        <f>+VLOOKUP(D7155,Basededatos!$D$2:$E$6097,2,0)</f>
        <v>BOGOTA - EL DORADO LUIS CARLOS GALAN SARMIENTO</v>
      </c>
      <c r="F7155" t="s">
        <v>6</v>
      </c>
      <c r="G7155" s="1" t="s">
        <v>283</v>
      </c>
      <c r="H7155" t="s">
        <v>29</v>
      </c>
      <c r="I7155" s="29">
        <v>28</v>
      </c>
      <c r="J7155" t="s">
        <v>233</v>
      </c>
      <c r="K7155" t="s">
        <v>234</v>
      </c>
    </row>
    <row r="7156" spans="1:11" ht="12.75" customHeight="1">
      <c r="A7156" s="31">
        <v>45474</v>
      </c>
      <c r="B7156" t="s">
        <v>90</v>
      </c>
      <c r="C7156" t="str">
        <f>+VLOOKUP(B7156,Basededatos!B$17:C$5988,2,0)</f>
        <v>TRANS AÉREO</v>
      </c>
      <c r="D7156" t="s">
        <v>5</v>
      </c>
      <c r="E7156" t="str">
        <f>+VLOOKUP(D7156,Basededatos!$D$2:$E$6097,2,0)</f>
        <v>BOGOTA - EL DORADO LUIS CARLOS GALAN SARMIENTO</v>
      </c>
      <c r="F7156" t="s">
        <v>59</v>
      </c>
      <c r="G7156" t="s">
        <v>60</v>
      </c>
      <c r="H7156" t="s">
        <v>102</v>
      </c>
      <c r="I7156" s="29">
        <v>19</v>
      </c>
      <c r="J7156" t="s">
        <v>103</v>
      </c>
      <c r="K7156" t="s">
        <v>104</v>
      </c>
    </row>
    <row r="7157" spans="1:11" ht="12.75" customHeight="1">
      <c r="A7157" s="31">
        <v>45474</v>
      </c>
      <c r="B7157" t="s">
        <v>90</v>
      </c>
      <c r="C7157" t="str">
        <f>+VLOOKUP(B7157,Basededatos!B$17:C$5988,2,0)</f>
        <v>TRANS AÉREO</v>
      </c>
      <c r="D7157" t="s">
        <v>5</v>
      </c>
      <c r="E7157" t="str">
        <f>+VLOOKUP(D7157,Basededatos!$D$2:$E$6097,2,0)</f>
        <v>BOGOTA - EL DORADO LUIS CARLOS GALAN SARMIENTO</v>
      </c>
      <c r="F7157" t="s">
        <v>32</v>
      </c>
      <c r="G7157" t="s">
        <v>33</v>
      </c>
      <c r="H7157" t="s">
        <v>102</v>
      </c>
      <c r="I7157" s="29">
        <v>19</v>
      </c>
      <c r="J7157" t="s">
        <v>103</v>
      </c>
      <c r="K7157" t="s">
        <v>104</v>
      </c>
    </row>
    <row r="7158" spans="1:11" ht="12.75" customHeight="1">
      <c r="A7158" s="31">
        <v>45474</v>
      </c>
      <c r="B7158" t="s">
        <v>90</v>
      </c>
      <c r="C7158" t="str">
        <f>+VLOOKUP(B7158,Basededatos!B$17:C$5988,2,0)</f>
        <v>TRANS AÉREO</v>
      </c>
      <c r="D7158" t="s">
        <v>5</v>
      </c>
      <c r="E7158" t="str">
        <f>+VLOOKUP(D7158,Basededatos!$D$2:$E$6097,2,0)</f>
        <v>BOGOTA - EL DORADO LUIS CARLOS GALAN SARMIENTO</v>
      </c>
      <c r="F7158" t="s">
        <v>23</v>
      </c>
      <c r="G7158" t="s">
        <v>24</v>
      </c>
      <c r="H7158" t="s">
        <v>102</v>
      </c>
      <c r="I7158" s="29">
        <v>19</v>
      </c>
      <c r="J7158" t="s">
        <v>103</v>
      </c>
      <c r="K7158" t="s">
        <v>104</v>
      </c>
    </row>
    <row r="7159" spans="1:11" ht="12.75" customHeight="1">
      <c r="A7159" s="31">
        <v>45474</v>
      </c>
      <c r="B7159" t="s">
        <v>112</v>
      </c>
      <c r="C7159" t="str">
        <f>+VLOOKUP(B7159,Basededatos!B$17:C$5988,2,0)</f>
        <v>INVERSA</v>
      </c>
      <c r="D7159" t="s">
        <v>113</v>
      </c>
      <c r="E7159" t="str">
        <f>+VLOOKUP(D7159,Basededatos!$D$2:$E$6097,2,0)</f>
        <v>BARRANCABERMEJA-YARIGUIES</v>
      </c>
      <c r="F7159" t="s">
        <v>32</v>
      </c>
      <c r="G7159" t="s">
        <v>33</v>
      </c>
      <c r="H7159" t="s">
        <v>114</v>
      </c>
      <c r="I7159" s="29">
        <v>35</v>
      </c>
      <c r="J7159" t="s">
        <v>115</v>
      </c>
      <c r="K7159" t="s">
        <v>116</v>
      </c>
    </row>
    <row r="7160" spans="1:11" ht="12.75" customHeight="1" thickBot="1">
      <c r="A7160" s="31">
        <v>45474</v>
      </c>
      <c r="B7160" t="s">
        <v>112</v>
      </c>
      <c r="C7160" t="str">
        <f>+VLOOKUP(B7160,Basededatos!B$17:C$5988,2,0)</f>
        <v>INVERSA</v>
      </c>
      <c r="D7160" t="s">
        <v>113</v>
      </c>
      <c r="E7160" t="str">
        <f>+VLOOKUP(D7160,Basededatos!$D$2:$E$6097,2,0)</f>
        <v>BARRANCABERMEJA-YARIGUIES</v>
      </c>
      <c r="F7160" t="s">
        <v>18</v>
      </c>
      <c r="G7160" t="s">
        <v>19</v>
      </c>
      <c r="H7160" t="s">
        <v>114</v>
      </c>
      <c r="I7160" s="29">
        <v>35</v>
      </c>
      <c r="J7160" t="s">
        <v>115</v>
      </c>
      <c r="K7160" t="s">
        <v>116</v>
      </c>
    </row>
    <row r="7161" spans="1:11" ht="12.75" customHeight="1" thickBot="1">
      <c r="A7161" s="31">
        <v>45474</v>
      </c>
      <c r="B7161" t="s">
        <v>112</v>
      </c>
      <c r="C7161" t="str">
        <f>+VLOOKUP(B7161,Basededatos!B$17:C$5988,2,0)</f>
        <v>INVERSA</v>
      </c>
      <c r="D7161" t="s">
        <v>73</v>
      </c>
      <c r="E7161" t="str">
        <f>+VLOOKUP(D7161,Basededatos!$D$2:$E$6097,2,0)</f>
        <v>EL YOPAL</v>
      </c>
      <c r="F7161" t="s">
        <v>40</v>
      </c>
      <c r="G7161" t="s">
        <v>41</v>
      </c>
      <c r="H7161" t="s">
        <v>29</v>
      </c>
      <c r="I7161" s="29">
        <v>49</v>
      </c>
      <c r="J7161" t="s">
        <v>46</v>
      </c>
      <c r="K7161" s="1" t="s">
        <v>47</v>
      </c>
    </row>
    <row r="7162" spans="1:11" ht="12.75" customHeight="1" thickBot="1">
      <c r="A7162" s="31">
        <v>45474</v>
      </c>
      <c r="B7162" t="s">
        <v>112</v>
      </c>
      <c r="C7162" t="str">
        <f>+VLOOKUP(B7162,Basededatos!B$17:C$5988,2,0)</f>
        <v>INVERSA</v>
      </c>
      <c r="D7162" t="s">
        <v>118</v>
      </c>
      <c r="E7162" t="str">
        <f>+VLOOKUP(D7162,Basededatos!$D$2:$E$6097,2,0)</f>
        <v>GUILLERMO LEON VALENCIA</v>
      </c>
      <c r="F7162" t="s">
        <v>32</v>
      </c>
      <c r="G7162" t="s">
        <v>33</v>
      </c>
      <c r="H7162" t="s">
        <v>29</v>
      </c>
      <c r="I7162" s="29">
        <v>31</v>
      </c>
      <c r="J7162" t="s">
        <v>46</v>
      </c>
      <c r="K7162" s="1" t="s">
        <v>47</v>
      </c>
    </row>
    <row r="7163" spans="1:11" ht="12.75" customHeight="1" thickBot="1">
      <c r="A7163" s="31">
        <v>45474</v>
      </c>
      <c r="B7163" t="s">
        <v>112</v>
      </c>
      <c r="C7163" t="str">
        <f>+VLOOKUP(B7163,Basededatos!B$17:C$5988,2,0)</f>
        <v>INVERSA</v>
      </c>
      <c r="D7163" t="s">
        <v>118</v>
      </c>
      <c r="E7163" t="str">
        <f>+VLOOKUP(D7163,Basededatos!$D$2:$E$6097,2,0)</f>
        <v>GUILLERMO LEON VALENCIA</v>
      </c>
      <c r="F7163" t="s">
        <v>18</v>
      </c>
      <c r="G7163" t="s">
        <v>19</v>
      </c>
      <c r="H7163" t="s">
        <v>29</v>
      </c>
      <c r="I7163" s="29">
        <v>31</v>
      </c>
      <c r="J7163" t="s">
        <v>46</v>
      </c>
      <c r="K7163" s="1" t="s">
        <v>47</v>
      </c>
    </row>
    <row r="7164" spans="1:11" ht="12.75" customHeight="1" thickBot="1">
      <c r="A7164" s="31">
        <v>45474</v>
      </c>
      <c r="B7164" t="s">
        <v>112</v>
      </c>
      <c r="C7164" t="str">
        <f>+VLOOKUP(B7164,Basededatos!B$17:C$5988,2,0)</f>
        <v>INVERSA</v>
      </c>
      <c r="D7164" t="s">
        <v>118</v>
      </c>
      <c r="E7164" t="str">
        <f>+VLOOKUP(D7164,Basededatos!$D$2:$E$6097,2,0)</f>
        <v>GUILLERMO LEON VALENCIA</v>
      </c>
      <c r="F7164" t="s">
        <v>23</v>
      </c>
      <c r="G7164" t="s">
        <v>24</v>
      </c>
      <c r="H7164" t="s">
        <v>340</v>
      </c>
      <c r="I7164" s="29">
        <v>17</v>
      </c>
      <c r="J7164" t="s">
        <v>115</v>
      </c>
      <c r="K7164" t="s">
        <v>116</v>
      </c>
    </row>
    <row r="7165" spans="1:11" ht="12.75" customHeight="1" thickBot="1">
      <c r="A7165" s="31">
        <v>45474</v>
      </c>
      <c r="B7165" t="s">
        <v>112</v>
      </c>
      <c r="C7165" t="str">
        <f>+VLOOKUP(B7165,Basededatos!B$17:C$5988,2,0)</f>
        <v>INVERSA</v>
      </c>
      <c r="D7165" t="s">
        <v>119</v>
      </c>
      <c r="E7165" t="str">
        <f>+VLOOKUP(D7165,Basededatos!$D$2:$E$6097,2,0)</f>
        <v>ALFONSO LOPEZ PUMAREJO.</v>
      </c>
      <c r="F7165" t="s">
        <v>18</v>
      </c>
      <c r="G7165" t="s">
        <v>19</v>
      </c>
      <c r="H7165" t="s">
        <v>45</v>
      </c>
      <c r="I7165" s="29">
        <v>25</v>
      </c>
      <c r="J7165" t="s">
        <v>46</v>
      </c>
      <c r="K7165" s="1" t="s">
        <v>47</v>
      </c>
    </row>
    <row r="7166" spans="1:11" ht="12.75" customHeight="1" thickBot="1">
      <c r="A7166" s="31">
        <v>45474</v>
      </c>
      <c r="B7166" t="s">
        <v>112</v>
      </c>
      <c r="C7166" t="str">
        <f>+VLOOKUP(B7166,Basededatos!B$17:C$5988,2,0)</f>
        <v>INVERSA</v>
      </c>
      <c r="D7166" t="s">
        <v>119</v>
      </c>
      <c r="E7166" t="str">
        <f>+VLOOKUP(D7166,Basededatos!$D$2:$E$6097,2,0)</f>
        <v>ALFONSO LOPEZ PUMAREJO.</v>
      </c>
      <c r="F7166" t="s">
        <v>59</v>
      </c>
      <c r="G7166" t="s">
        <v>60</v>
      </c>
      <c r="H7166" t="s">
        <v>29</v>
      </c>
      <c r="I7166" s="29">
        <v>91</v>
      </c>
      <c r="J7166" t="s">
        <v>46</v>
      </c>
      <c r="K7166" s="1" t="s">
        <v>47</v>
      </c>
    </row>
    <row r="7167" spans="1:11" ht="12.75" customHeight="1" thickBot="1">
      <c r="A7167" s="31">
        <v>45474</v>
      </c>
      <c r="B7167" t="s">
        <v>112</v>
      </c>
      <c r="C7167" t="str">
        <f>+VLOOKUP(B7167,Basededatos!B$17:C$5988,2,0)</f>
        <v>INVERSA</v>
      </c>
      <c r="D7167" t="s">
        <v>119</v>
      </c>
      <c r="E7167" t="str">
        <f>+VLOOKUP(D7167,Basededatos!$D$2:$E$6097,2,0)</f>
        <v>ALFONSO LOPEZ PUMAREJO.</v>
      </c>
      <c r="F7167" t="s">
        <v>18</v>
      </c>
      <c r="G7167" t="s">
        <v>19</v>
      </c>
      <c r="H7167" t="s">
        <v>340</v>
      </c>
      <c r="I7167" s="29">
        <v>29</v>
      </c>
      <c r="J7167" t="s">
        <v>115</v>
      </c>
      <c r="K7167" t="s">
        <v>116</v>
      </c>
    </row>
    <row r="7168" spans="1:11" ht="12.75" customHeight="1" thickBot="1">
      <c r="A7168" s="31">
        <v>45474</v>
      </c>
      <c r="B7168" t="s">
        <v>112</v>
      </c>
      <c r="C7168" t="str">
        <f>+VLOOKUP(B7168,Basededatos!B$17:C$5988,2,0)</f>
        <v>INVERSA</v>
      </c>
      <c r="D7168" t="s">
        <v>122</v>
      </c>
      <c r="E7168" t="str">
        <f>+VLOOKUP(D7168,Basededatos!$D$2:$E$6097,2,0)</f>
        <v>VANGUARDIA</v>
      </c>
      <c r="F7168" t="s">
        <v>32</v>
      </c>
      <c r="G7168" t="s">
        <v>33</v>
      </c>
      <c r="H7168" t="s">
        <v>29</v>
      </c>
      <c r="I7168" s="29">
        <v>43</v>
      </c>
      <c r="J7168" t="s">
        <v>46</v>
      </c>
      <c r="K7168" s="1" t="s">
        <v>47</v>
      </c>
    </row>
    <row r="7169" spans="1:11" ht="12.75" customHeight="1">
      <c r="A7169" s="31">
        <v>45474</v>
      </c>
      <c r="B7169" t="s">
        <v>112</v>
      </c>
      <c r="C7169" t="str">
        <f>+VLOOKUP(B7169,Basededatos!B$17:C$5988,2,0)</f>
        <v>INVERSA</v>
      </c>
      <c r="D7169" t="s">
        <v>122</v>
      </c>
      <c r="E7169" t="str">
        <f>+VLOOKUP(D7169,Basededatos!$D$2:$E$6097,2,0)</f>
        <v>VANGUARDIA</v>
      </c>
      <c r="F7169" t="s">
        <v>23</v>
      </c>
      <c r="G7169" t="s">
        <v>24</v>
      </c>
      <c r="H7169" t="s">
        <v>114</v>
      </c>
      <c r="I7169" s="29">
        <v>79</v>
      </c>
      <c r="J7169" t="s">
        <v>144</v>
      </c>
      <c r="K7169" t="s">
        <v>145</v>
      </c>
    </row>
    <row r="7170" spans="1:11" ht="12.75" customHeight="1">
      <c r="A7170" s="31">
        <v>45474</v>
      </c>
      <c r="B7170" t="s">
        <v>112</v>
      </c>
      <c r="C7170" t="str">
        <f>+VLOOKUP(B7170,Basededatos!B$17:C$5988,2,0)</f>
        <v>INVERSA</v>
      </c>
      <c r="D7170" t="s">
        <v>122</v>
      </c>
      <c r="E7170" t="str">
        <f>+VLOOKUP(D7170,Basededatos!$D$2:$E$6097,2,0)</f>
        <v>VANGUARDIA</v>
      </c>
      <c r="F7170" t="s">
        <v>36</v>
      </c>
      <c r="G7170" t="s">
        <v>347</v>
      </c>
      <c r="H7170" t="s">
        <v>114</v>
      </c>
      <c r="I7170" s="29">
        <v>11</v>
      </c>
      <c r="J7170" t="s">
        <v>144</v>
      </c>
      <c r="K7170" t="s">
        <v>145</v>
      </c>
    </row>
    <row r="7171" spans="1:11" ht="12.75" customHeight="1">
      <c r="A7171" s="31">
        <v>45474</v>
      </c>
      <c r="B7171" t="s">
        <v>341</v>
      </c>
      <c r="C7171" t="s">
        <v>342</v>
      </c>
      <c r="D7171" t="s">
        <v>354</v>
      </c>
      <c r="E7171" t="s">
        <v>355</v>
      </c>
      <c r="F7171" t="s">
        <v>65</v>
      </c>
      <c r="G7171" t="s">
        <v>66</v>
      </c>
      <c r="H7171" t="s">
        <v>159</v>
      </c>
      <c r="I7171" s="29">
        <v>119</v>
      </c>
      <c r="J7171" t="s">
        <v>144</v>
      </c>
      <c r="K7171" t="s">
        <v>145</v>
      </c>
    </row>
    <row r="7172" spans="1:11" ht="12.75" customHeight="1" thickBot="1">
      <c r="A7172" s="31">
        <v>45474</v>
      </c>
      <c r="B7172" t="s">
        <v>341</v>
      </c>
      <c r="C7172" t="s">
        <v>342</v>
      </c>
      <c r="D7172" t="s">
        <v>343</v>
      </c>
      <c r="E7172" t="s">
        <v>344</v>
      </c>
      <c r="F7172" t="s">
        <v>23</v>
      </c>
      <c r="G7172" t="s">
        <v>24</v>
      </c>
      <c r="H7172" t="s">
        <v>159</v>
      </c>
      <c r="I7172" s="29">
        <v>79</v>
      </c>
      <c r="J7172" t="s">
        <v>144</v>
      </c>
      <c r="K7172" t="s">
        <v>145</v>
      </c>
    </row>
    <row r="7173" spans="1:11" ht="12.75" customHeight="1" thickBot="1">
      <c r="A7173" s="31">
        <v>45474</v>
      </c>
      <c r="B7173" t="s">
        <v>345</v>
      </c>
      <c r="C7173" t="s">
        <v>346</v>
      </c>
      <c r="D7173" t="s">
        <v>61</v>
      </c>
      <c r="E7173" t="str">
        <f>+VLOOKUP(D7173,Basededatos!$D$2:$E$6097,2,0)</f>
        <v>CARTAGENA - RAFAEL NUÑEZ</v>
      </c>
      <c r="F7173" t="s">
        <v>38</v>
      </c>
      <c r="G7173" t="s">
        <v>39</v>
      </c>
      <c r="H7173" t="s">
        <v>45</v>
      </c>
      <c r="I7173" s="29">
        <v>4</v>
      </c>
      <c r="J7173" t="s">
        <v>46</v>
      </c>
      <c r="K7173" s="1" t="s">
        <v>47</v>
      </c>
    </row>
    <row r="7174" spans="1:11" ht="12.75" customHeight="1" thickBot="1">
      <c r="A7174" s="31">
        <v>45474</v>
      </c>
      <c r="B7174" t="s">
        <v>345</v>
      </c>
      <c r="C7174" t="s">
        <v>346</v>
      </c>
      <c r="D7174" t="s">
        <v>61</v>
      </c>
      <c r="E7174" t="str">
        <f>+VLOOKUP(D7174,Basededatos!$D$2:$E$6097,2,0)</f>
        <v>CARTAGENA - RAFAEL NUÑEZ</v>
      </c>
      <c r="F7174" t="s">
        <v>40</v>
      </c>
      <c r="G7174" t="s">
        <v>41</v>
      </c>
      <c r="H7174" t="s">
        <v>45</v>
      </c>
      <c r="I7174" s="29">
        <v>15</v>
      </c>
      <c r="J7174" t="s">
        <v>46</v>
      </c>
      <c r="K7174" s="1" t="s">
        <v>47</v>
      </c>
    </row>
    <row r="7175" spans="1:11" ht="12.75" customHeight="1" thickBot="1">
      <c r="A7175" s="31">
        <v>45474</v>
      </c>
      <c r="B7175" t="s">
        <v>345</v>
      </c>
      <c r="C7175" t="s">
        <v>346</v>
      </c>
      <c r="D7175" t="s">
        <v>61</v>
      </c>
      <c r="E7175" t="str">
        <f>+VLOOKUP(D7175,Basededatos!$D$2:$E$6097,2,0)</f>
        <v>CARTAGENA - RAFAEL NUÑEZ</v>
      </c>
      <c r="F7175" t="s">
        <v>40</v>
      </c>
      <c r="G7175" t="s">
        <v>41</v>
      </c>
      <c r="H7175" t="s">
        <v>159</v>
      </c>
      <c r="I7175" s="29">
        <v>9</v>
      </c>
      <c r="J7175" t="s">
        <v>57</v>
      </c>
      <c r="K7175" t="s">
        <v>58</v>
      </c>
    </row>
    <row r="7176" spans="1:11" ht="12.75" customHeight="1" thickBot="1">
      <c r="A7176" s="31">
        <v>45474</v>
      </c>
      <c r="B7176" t="s">
        <v>345</v>
      </c>
      <c r="C7176" t="s">
        <v>346</v>
      </c>
      <c r="D7176" t="s">
        <v>37</v>
      </c>
      <c r="E7176" t="str">
        <f>+VLOOKUP(D7176,Basededatos!$D$2:$E$6097,2,0)</f>
        <v>BARRANQUILLA-E. CORTISSOZ</v>
      </c>
      <c r="F7176" t="s">
        <v>65</v>
      </c>
      <c r="G7176" t="s">
        <v>66</v>
      </c>
      <c r="H7176" t="s">
        <v>29</v>
      </c>
      <c r="I7176" s="29">
        <v>5</v>
      </c>
      <c r="J7176" t="s">
        <v>46</v>
      </c>
      <c r="K7176" s="1" t="s">
        <v>47</v>
      </c>
    </row>
    <row r="7177" spans="1:11" ht="12.75" customHeight="1" thickBot="1">
      <c r="A7177" s="31">
        <v>45474</v>
      </c>
      <c r="B7177" t="s">
        <v>345</v>
      </c>
      <c r="C7177" t="s">
        <v>346</v>
      </c>
      <c r="D7177" t="s">
        <v>37</v>
      </c>
      <c r="E7177" t="str">
        <f>+VLOOKUP(D7177,Basededatos!$D$2:$E$6097,2,0)</f>
        <v>BARRANQUILLA-E. CORTISSOZ</v>
      </c>
      <c r="F7177" t="s">
        <v>23</v>
      </c>
      <c r="G7177" t="s">
        <v>24</v>
      </c>
      <c r="H7177" t="s">
        <v>45</v>
      </c>
      <c r="I7177" s="29">
        <v>44</v>
      </c>
      <c r="J7177" t="s">
        <v>46</v>
      </c>
      <c r="K7177" s="1" t="s">
        <v>47</v>
      </c>
    </row>
    <row r="7178" spans="1:11" ht="12.75" customHeight="1" thickBot="1">
      <c r="A7178" s="31">
        <v>45474</v>
      </c>
      <c r="B7178" t="s">
        <v>345</v>
      </c>
      <c r="C7178" t="s">
        <v>346</v>
      </c>
      <c r="D7178" t="s">
        <v>37</v>
      </c>
      <c r="E7178" t="str">
        <f>+VLOOKUP(D7178,Basededatos!$D$2:$E$6097,2,0)</f>
        <v>BARRANQUILLA-E. CORTISSOZ</v>
      </c>
      <c r="F7178" t="s">
        <v>59</v>
      </c>
      <c r="G7178" t="s">
        <v>60</v>
      </c>
      <c r="H7178" t="s">
        <v>129</v>
      </c>
      <c r="I7178" s="29">
        <v>4</v>
      </c>
      <c r="J7178" t="s">
        <v>57</v>
      </c>
      <c r="K7178" t="s">
        <v>58</v>
      </c>
    </row>
    <row r="7179" spans="1:11" ht="12.75" customHeight="1" thickBot="1">
      <c r="A7179" s="31">
        <v>45474</v>
      </c>
      <c r="B7179" t="s">
        <v>345</v>
      </c>
      <c r="C7179" t="s">
        <v>346</v>
      </c>
      <c r="D7179" t="s">
        <v>37</v>
      </c>
      <c r="E7179" t="str">
        <f>+VLOOKUP(D7179,Basededatos!$D$2:$E$6097,2,0)</f>
        <v>BARRANQUILLA-E. CORTISSOZ</v>
      </c>
      <c r="F7179" t="s">
        <v>6</v>
      </c>
      <c r="G7179" s="1" t="s">
        <v>283</v>
      </c>
      <c r="H7179" t="s">
        <v>129</v>
      </c>
      <c r="I7179" s="29">
        <v>4</v>
      </c>
      <c r="J7179" t="s">
        <v>57</v>
      </c>
      <c r="K7179" t="s">
        <v>58</v>
      </c>
    </row>
    <row r="7180" spans="1:11" ht="12.75" customHeight="1" thickBot="1">
      <c r="A7180" s="31">
        <v>45474</v>
      </c>
      <c r="B7180" t="s">
        <v>345</v>
      </c>
      <c r="C7180" t="s">
        <v>346</v>
      </c>
      <c r="D7180" t="s">
        <v>37</v>
      </c>
      <c r="E7180" t="str">
        <f>+VLOOKUP(D7180,Basededatos!$D$2:$E$6097,2,0)</f>
        <v>BARRANQUILLA-E. CORTISSOZ</v>
      </c>
      <c r="F7180" t="s">
        <v>6</v>
      </c>
      <c r="G7180" s="1" t="s">
        <v>283</v>
      </c>
      <c r="H7180" t="s">
        <v>45</v>
      </c>
      <c r="I7180" s="29">
        <v>44</v>
      </c>
      <c r="J7180" t="s">
        <v>46</v>
      </c>
      <c r="K7180" s="1" t="s">
        <v>47</v>
      </c>
    </row>
    <row r="7181" spans="1:11" ht="12.75" customHeight="1" thickBot="1">
      <c r="A7181" s="31">
        <v>45474</v>
      </c>
      <c r="B7181" t="s">
        <v>13</v>
      </c>
      <c r="C7181" t="str">
        <f>+VLOOKUP(B7181,Basededatos!B$17:C$5988,2,0)</f>
        <v>LASA</v>
      </c>
      <c r="D7181" t="s">
        <v>14</v>
      </c>
      <c r="E7181" t="str">
        <f>+VLOOKUP(D7181,Basededatos!$D$2:$E$6097,2,0)</f>
        <v>SAN ANDRES-GUSTAVO ROJAS PINILLA</v>
      </c>
      <c r="F7181" t="s">
        <v>23</v>
      </c>
      <c r="G7181" t="s">
        <v>24</v>
      </c>
      <c r="H7181" t="s">
        <v>20</v>
      </c>
      <c r="I7181" s="29">
        <v>46</v>
      </c>
      <c r="J7181" t="s">
        <v>16</v>
      </c>
      <c r="K7181" t="s">
        <v>17</v>
      </c>
    </row>
    <row r="7182" spans="1:11" ht="12.75" customHeight="1" thickBot="1">
      <c r="A7182" s="31">
        <v>45474</v>
      </c>
      <c r="B7182" t="s">
        <v>13</v>
      </c>
      <c r="C7182" t="str">
        <f>+VLOOKUP(B7182,Basededatos!B$17:C$5988,2,0)</f>
        <v>LASA</v>
      </c>
      <c r="D7182" t="s">
        <v>14</v>
      </c>
      <c r="E7182" t="str">
        <f>+VLOOKUP(D7182,Basededatos!$D$2:$E$6097,2,0)</f>
        <v>SAN ANDRES-GUSTAVO ROJAS PINILLA</v>
      </c>
      <c r="F7182" t="s">
        <v>40</v>
      </c>
      <c r="G7182" t="s">
        <v>41</v>
      </c>
      <c r="H7182" t="s">
        <v>20</v>
      </c>
      <c r="I7182" s="29">
        <v>36</v>
      </c>
      <c r="J7182" t="s">
        <v>25</v>
      </c>
      <c r="K7182" s="1" t="s">
        <v>26</v>
      </c>
    </row>
    <row r="7183" spans="1:11" ht="12.75" customHeight="1" thickBot="1">
      <c r="A7183" s="31">
        <v>45474</v>
      </c>
      <c r="B7183" t="s">
        <v>13</v>
      </c>
      <c r="C7183" t="str">
        <f>+VLOOKUP(B7183,Basededatos!B$17:C$5988,2,0)</f>
        <v>LASA</v>
      </c>
      <c r="D7183" t="s">
        <v>31</v>
      </c>
      <c r="E7183" t="str">
        <f>+VLOOKUP(D7183,Basededatos!$D$2:$E$6097,2,0)</f>
        <v>EL EDEN</v>
      </c>
      <c r="F7183" t="s">
        <v>6</v>
      </c>
      <c r="G7183" s="1" t="s">
        <v>283</v>
      </c>
      <c r="H7183" t="s">
        <v>45</v>
      </c>
      <c r="I7183" s="29">
        <v>27</v>
      </c>
      <c r="J7183" t="s">
        <v>46</v>
      </c>
      <c r="K7183" s="1" t="s">
        <v>47</v>
      </c>
    </row>
    <row r="7184" spans="1:11" ht="12.75" customHeight="1" thickBot="1">
      <c r="A7184" s="31">
        <v>45474</v>
      </c>
      <c r="B7184" t="s">
        <v>13</v>
      </c>
      <c r="C7184" t="str">
        <f>+VLOOKUP(B7184,Basededatos!B$17:C$5988,2,0)</f>
        <v>LASA</v>
      </c>
      <c r="D7184" t="s">
        <v>31</v>
      </c>
      <c r="E7184" t="str">
        <f>+VLOOKUP(D7184,Basededatos!$D$2:$E$6097,2,0)</f>
        <v>EL EDEN</v>
      </c>
      <c r="F7184" t="s">
        <v>23</v>
      </c>
      <c r="G7184" t="s">
        <v>24</v>
      </c>
      <c r="H7184" t="s">
        <v>45</v>
      </c>
      <c r="I7184" s="29">
        <v>4</v>
      </c>
      <c r="J7184" t="s">
        <v>46</v>
      </c>
      <c r="K7184" s="1" t="s">
        <v>47</v>
      </c>
    </row>
    <row r="7185" spans="1:11" ht="12.75" customHeight="1" thickBot="1">
      <c r="A7185" s="31">
        <v>45474</v>
      </c>
      <c r="B7185" t="s">
        <v>13</v>
      </c>
      <c r="C7185" t="str">
        <f>+VLOOKUP(B7185,Basededatos!B$17:C$5988,2,0)</f>
        <v>LASA</v>
      </c>
      <c r="D7185" t="s">
        <v>31</v>
      </c>
      <c r="E7185" t="str">
        <f>+VLOOKUP(D7185,Basededatos!$D$2:$E$6097,2,0)</f>
        <v>EL EDEN</v>
      </c>
      <c r="F7185" t="s">
        <v>23</v>
      </c>
      <c r="G7185" t="s">
        <v>24</v>
      </c>
      <c r="H7185" t="s">
        <v>29</v>
      </c>
      <c r="I7185" s="29">
        <v>13</v>
      </c>
      <c r="J7185" t="s">
        <v>34</v>
      </c>
      <c r="K7185" t="s">
        <v>35</v>
      </c>
    </row>
    <row r="7186" spans="1:11" ht="12.75" customHeight="1" thickBot="1">
      <c r="A7186" s="31">
        <v>45474</v>
      </c>
      <c r="B7186" t="s">
        <v>13</v>
      </c>
      <c r="C7186" t="str">
        <f>+VLOOKUP(B7186,Basededatos!B$17:C$5988,2,0)</f>
        <v>LASA</v>
      </c>
      <c r="D7186" t="s">
        <v>31</v>
      </c>
      <c r="E7186" t="str">
        <f>+VLOOKUP(D7186,Basededatos!$D$2:$E$6097,2,0)</f>
        <v>EL EDEN</v>
      </c>
      <c r="F7186" t="s">
        <v>27</v>
      </c>
      <c r="G7186" t="s">
        <v>28</v>
      </c>
      <c r="H7186" t="s">
        <v>29</v>
      </c>
      <c r="I7186" s="29">
        <v>30</v>
      </c>
      <c r="J7186" t="s">
        <v>246</v>
      </c>
      <c r="K7186" s="1" t="s">
        <v>488</v>
      </c>
    </row>
    <row r="7187" spans="1:11" ht="12.75" customHeight="1" thickBot="1">
      <c r="A7187" s="31">
        <v>45474</v>
      </c>
      <c r="B7187" t="s">
        <v>13</v>
      </c>
      <c r="C7187" t="str">
        <f>+VLOOKUP(B7187,Basededatos!B$17:C$5988,2,0)</f>
        <v>LASA</v>
      </c>
      <c r="D7187" t="s">
        <v>31</v>
      </c>
      <c r="E7187" t="str">
        <f>+VLOOKUP(D7187,Basededatos!$D$2:$E$6097,2,0)</f>
        <v>EL EDEN</v>
      </c>
      <c r="F7187" t="s">
        <v>40</v>
      </c>
      <c r="G7187" t="s">
        <v>41</v>
      </c>
      <c r="H7187" t="s">
        <v>45</v>
      </c>
      <c r="I7187" s="29">
        <v>8</v>
      </c>
      <c r="J7187" t="s">
        <v>46</v>
      </c>
      <c r="K7187" s="1" t="s">
        <v>47</v>
      </c>
    </row>
    <row r="7188" spans="1:11" ht="12.75" customHeight="1" thickBot="1">
      <c r="A7188" s="31">
        <v>45474</v>
      </c>
      <c r="B7188" t="s">
        <v>13</v>
      </c>
      <c r="C7188" t="str">
        <f>+VLOOKUP(B7188,Basededatos!B$17:C$5988,2,0)</f>
        <v>LASA</v>
      </c>
      <c r="D7188" t="s">
        <v>44</v>
      </c>
      <c r="E7188" t="str">
        <f>+VLOOKUP(D7188,Basededatos!$D$2:$E$6097,2,0)</f>
        <v>BUCARAMANGA - PALONEGRO</v>
      </c>
      <c r="F7188" t="s">
        <v>23</v>
      </c>
      <c r="G7188" t="s">
        <v>24</v>
      </c>
      <c r="H7188" t="s">
        <v>20</v>
      </c>
      <c r="I7188" s="29">
        <v>30</v>
      </c>
      <c r="J7188" t="s">
        <v>25</v>
      </c>
      <c r="K7188" s="1" t="s">
        <v>26</v>
      </c>
    </row>
    <row r="7189" spans="1:11" ht="12.75" customHeight="1" thickBot="1">
      <c r="A7189" s="31">
        <v>45474</v>
      </c>
      <c r="B7189" t="s">
        <v>13</v>
      </c>
      <c r="C7189" t="str">
        <f>+VLOOKUP(B7189,Basededatos!B$17:C$5988,2,0)</f>
        <v>LASA</v>
      </c>
      <c r="D7189" t="s">
        <v>44</v>
      </c>
      <c r="E7189" t="str">
        <f>+VLOOKUP(D7189,Basededatos!$D$2:$E$6097,2,0)</f>
        <v>BUCARAMANGA - PALONEGRO</v>
      </c>
      <c r="F7189" t="s">
        <v>40</v>
      </c>
      <c r="G7189" t="s">
        <v>41</v>
      </c>
      <c r="H7189" t="s">
        <v>29</v>
      </c>
      <c r="I7189" s="29">
        <v>1053</v>
      </c>
      <c r="J7189" t="s">
        <v>46</v>
      </c>
      <c r="K7189" s="1" t="s">
        <v>47</v>
      </c>
    </row>
    <row r="7190" spans="1:11" ht="12.75" customHeight="1" thickBot="1">
      <c r="A7190" s="31">
        <v>45474</v>
      </c>
      <c r="B7190" t="s">
        <v>13</v>
      </c>
      <c r="C7190" t="str">
        <f>+VLOOKUP(B7190,Basededatos!B$17:C$5988,2,0)</f>
        <v>LASA</v>
      </c>
      <c r="D7190" t="s">
        <v>31</v>
      </c>
      <c r="E7190" t="str">
        <f>+VLOOKUP(D7190,Basededatos!$D$2:$E$6097,2,0)</f>
        <v>EL EDEN</v>
      </c>
      <c r="F7190" t="s">
        <v>40</v>
      </c>
      <c r="G7190" t="s">
        <v>41</v>
      </c>
      <c r="H7190" t="s">
        <v>20</v>
      </c>
      <c r="I7190" s="29">
        <v>26</v>
      </c>
      <c r="J7190" t="s">
        <v>25</v>
      </c>
      <c r="K7190" s="1" t="s">
        <v>26</v>
      </c>
    </row>
    <row r="7191" spans="1:11" ht="12.75" customHeight="1">
      <c r="A7191" s="31">
        <v>45474</v>
      </c>
      <c r="B7191" t="s">
        <v>13</v>
      </c>
      <c r="C7191" t="str">
        <f>+VLOOKUP(B7191,Basededatos!B$17:C$5988,2,0)</f>
        <v>LASA</v>
      </c>
      <c r="D7191" t="s">
        <v>37</v>
      </c>
      <c r="E7191" t="str">
        <f>+VLOOKUP(D7191,Basededatos!$D$2:$E$6097,2,0)</f>
        <v>BARRANQUILLA-E. CORTISSOZ</v>
      </c>
      <c r="F7191" t="s">
        <v>23</v>
      </c>
      <c r="G7191" t="s">
        <v>24</v>
      </c>
      <c r="H7191" t="s">
        <v>20</v>
      </c>
      <c r="I7191" s="29">
        <v>43</v>
      </c>
      <c r="J7191" t="s">
        <v>16</v>
      </c>
      <c r="K7191" t="s">
        <v>17</v>
      </c>
    </row>
    <row r="7192" spans="1:11" ht="12.75" customHeight="1" thickBot="1">
      <c r="A7192" s="31">
        <v>45474</v>
      </c>
      <c r="B7192" t="s">
        <v>13</v>
      </c>
      <c r="C7192" t="str">
        <f>+VLOOKUP(B7192,Basededatos!B$17:C$5988,2,0)</f>
        <v>LASA</v>
      </c>
      <c r="D7192" t="s">
        <v>37</v>
      </c>
      <c r="E7192" t="str">
        <f>+VLOOKUP(D7192,Basededatos!$D$2:$E$6097,2,0)</f>
        <v>BARRANQUILLA-E. CORTISSOZ</v>
      </c>
      <c r="F7192" t="s">
        <v>27</v>
      </c>
      <c r="G7192" t="s">
        <v>28</v>
      </c>
      <c r="H7192" t="s">
        <v>29</v>
      </c>
      <c r="I7192" s="29">
        <v>30</v>
      </c>
      <c r="J7192" t="s">
        <v>34</v>
      </c>
      <c r="K7192" t="s">
        <v>35</v>
      </c>
    </row>
    <row r="7193" spans="1:11" ht="12.75" customHeight="1" thickBot="1">
      <c r="A7193" s="31">
        <v>45474</v>
      </c>
      <c r="B7193" t="s">
        <v>13</v>
      </c>
      <c r="C7193" t="str">
        <f>+VLOOKUP(B7193,Basededatos!B$17:C$5988,2,0)</f>
        <v>LASA</v>
      </c>
      <c r="D7193" t="s">
        <v>37</v>
      </c>
      <c r="E7193" t="str">
        <f>+VLOOKUP(D7193,Basededatos!$D$2:$E$6097,2,0)</f>
        <v>BARRANQUILLA-E. CORTISSOZ</v>
      </c>
      <c r="F7193" t="s">
        <v>27</v>
      </c>
      <c r="G7193" t="s">
        <v>28</v>
      </c>
      <c r="H7193" t="s">
        <v>20</v>
      </c>
      <c r="I7193" s="29">
        <v>44</v>
      </c>
      <c r="J7193" t="s">
        <v>25</v>
      </c>
      <c r="K7193" s="1" t="s">
        <v>26</v>
      </c>
    </row>
    <row r="7194" spans="1:11" ht="12.75" customHeight="1" thickBot="1">
      <c r="A7194" s="31">
        <v>45474</v>
      </c>
      <c r="B7194" t="s">
        <v>13</v>
      </c>
      <c r="C7194" t="str">
        <f>+VLOOKUP(B7194,Basededatos!B$17:C$5988,2,0)</f>
        <v>LASA</v>
      </c>
      <c r="D7194" t="s">
        <v>37</v>
      </c>
      <c r="E7194" t="str">
        <f>+VLOOKUP(D7194,Basededatos!$D$2:$E$6097,2,0)</f>
        <v>BARRANQUILLA-E. CORTISSOZ</v>
      </c>
      <c r="F7194" t="s">
        <v>27</v>
      </c>
      <c r="G7194" t="s">
        <v>28</v>
      </c>
      <c r="H7194" t="s">
        <v>20</v>
      </c>
      <c r="I7194" s="29">
        <v>43</v>
      </c>
      <c r="J7194" t="s">
        <v>16</v>
      </c>
      <c r="K7194" t="s">
        <v>17</v>
      </c>
    </row>
    <row r="7195" spans="1:11" ht="12.75" customHeight="1" thickBot="1">
      <c r="A7195" s="31">
        <v>45474</v>
      </c>
      <c r="B7195" t="s">
        <v>13</v>
      </c>
      <c r="C7195" t="str">
        <f>+VLOOKUP(B7195,Basededatos!B$17:C$5988,2,0)</f>
        <v>LASA</v>
      </c>
      <c r="D7195" t="s">
        <v>44</v>
      </c>
      <c r="E7195" t="str">
        <f>+VLOOKUP(D7195,Basededatos!$D$2:$E$6097,2,0)</f>
        <v>BUCARAMANGA - PALONEGRO</v>
      </c>
      <c r="F7195" t="s">
        <v>32</v>
      </c>
      <c r="G7195" t="s">
        <v>33</v>
      </c>
      <c r="H7195" t="s">
        <v>45</v>
      </c>
      <c r="I7195" s="29">
        <v>19</v>
      </c>
      <c r="J7195" t="s">
        <v>46</v>
      </c>
      <c r="K7195" s="1" t="s">
        <v>47</v>
      </c>
    </row>
    <row r="7196" spans="1:11" ht="12.75" customHeight="1" thickBot="1">
      <c r="A7196" s="31">
        <v>45474</v>
      </c>
      <c r="B7196" t="s">
        <v>13</v>
      </c>
      <c r="C7196" t="str">
        <f>+VLOOKUP(B7196,Basededatos!B$17:C$5988,2,0)</f>
        <v>LASA</v>
      </c>
      <c r="D7196" t="s">
        <v>44</v>
      </c>
      <c r="E7196" t="str">
        <f>+VLOOKUP(D7196,Basededatos!$D$2:$E$6097,2,0)</f>
        <v>BUCARAMANGA - PALONEGRO</v>
      </c>
      <c r="F7196" t="s">
        <v>65</v>
      </c>
      <c r="G7196" t="s">
        <v>66</v>
      </c>
      <c r="H7196" t="s">
        <v>29</v>
      </c>
      <c r="I7196" s="29">
        <v>7</v>
      </c>
      <c r="J7196" t="s">
        <v>246</v>
      </c>
      <c r="K7196" s="1" t="s">
        <v>488</v>
      </c>
    </row>
    <row r="7197" spans="1:11" ht="12.75" customHeight="1" thickBot="1">
      <c r="A7197" s="31">
        <v>45474</v>
      </c>
      <c r="B7197" t="s">
        <v>13</v>
      </c>
      <c r="C7197" t="str">
        <f>+VLOOKUP(B7197,Basededatos!B$17:C$5988,2,0)</f>
        <v>LASA</v>
      </c>
      <c r="D7197" t="s">
        <v>44</v>
      </c>
      <c r="E7197" t="str">
        <f>+VLOOKUP(D7197,Basededatos!$D$2:$E$6097,2,0)</f>
        <v>BUCARAMANGA - PALONEGRO</v>
      </c>
      <c r="F7197" t="s">
        <v>40</v>
      </c>
      <c r="G7197" t="s">
        <v>41</v>
      </c>
      <c r="H7197" t="s">
        <v>20</v>
      </c>
      <c r="I7197" s="29">
        <v>19</v>
      </c>
      <c r="J7197" t="s">
        <v>16</v>
      </c>
      <c r="K7197" t="s">
        <v>17</v>
      </c>
    </row>
    <row r="7198" spans="1:11" ht="12.75" customHeight="1" thickBot="1">
      <c r="A7198" s="31">
        <v>45474</v>
      </c>
      <c r="B7198" t="s">
        <v>13</v>
      </c>
      <c r="C7198" t="str">
        <f>+VLOOKUP(B7198,Basededatos!B$17:C$5988,2,0)</f>
        <v>LASA</v>
      </c>
      <c r="D7198" t="s">
        <v>44</v>
      </c>
      <c r="E7198" t="str">
        <f>+VLOOKUP(D7198,Basededatos!$D$2:$E$6097,2,0)</f>
        <v>BUCARAMANGA - PALONEGRO</v>
      </c>
      <c r="F7198" t="s">
        <v>59</v>
      </c>
      <c r="G7198" t="s">
        <v>60</v>
      </c>
      <c r="H7198" t="s">
        <v>29</v>
      </c>
      <c r="I7198" s="29">
        <v>1</v>
      </c>
      <c r="J7198" t="s">
        <v>246</v>
      </c>
      <c r="K7198" s="1" t="s">
        <v>488</v>
      </c>
    </row>
    <row r="7199" spans="1:11" ht="12.75" customHeight="1" thickBot="1">
      <c r="A7199" s="31">
        <v>45474</v>
      </c>
      <c r="B7199" t="s">
        <v>13</v>
      </c>
      <c r="C7199" t="str">
        <f>+VLOOKUP(B7199,Basededatos!B$17:C$5988,2,0)</f>
        <v>LASA</v>
      </c>
      <c r="D7199" t="s">
        <v>48</v>
      </c>
      <c r="E7199" t="str">
        <f>+VLOOKUP(D7199,Basededatos!$D$2:$E$6097,2,0)</f>
        <v>CALI - ALFONSO BONILLA ARAGON</v>
      </c>
      <c r="F7199" t="s">
        <v>32</v>
      </c>
      <c r="G7199" t="s">
        <v>33</v>
      </c>
      <c r="H7199" t="s">
        <v>20</v>
      </c>
      <c r="I7199" s="29">
        <v>72</v>
      </c>
      <c r="J7199" t="s">
        <v>16</v>
      </c>
      <c r="K7199" t="s">
        <v>17</v>
      </c>
    </row>
    <row r="7200" spans="1:11" ht="12.75" customHeight="1" thickBot="1">
      <c r="A7200" s="31">
        <v>45474</v>
      </c>
      <c r="B7200" t="s">
        <v>13</v>
      </c>
      <c r="C7200" t="str">
        <f>+VLOOKUP(B7200,Basededatos!B$17:C$5988,2,0)</f>
        <v>LASA</v>
      </c>
      <c r="D7200" t="s">
        <v>48</v>
      </c>
      <c r="E7200" t="str">
        <f>+VLOOKUP(D7200,Basededatos!$D$2:$E$6097,2,0)</f>
        <v>CALI - ALFONSO BONILLA ARAGON</v>
      </c>
      <c r="F7200" t="s">
        <v>6</v>
      </c>
      <c r="G7200" s="1" t="s">
        <v>283</v>
      </c>
      <c r="H7200" t="s">
        <v>62</v>
      </c>
      <c r="I7200" s="29">
        <v>29</v>
      </c>
      <c r="J7200" t="s">
        <v>50</v>
      </c>
      <c r="K7200" t="s">
        <v>51</v>
      </c>
    </row>
    <row r="7201" spans="1:11" ht="12.75" customHeight="1" thickBot="1">
      <c r="A7201" s="31">
        <v>45474</v>
      </c>
      <c r="B7201" t="s">
        <v>13</v>
      </c>
      <c r="C7201" t="str">
        <f>+VLOOKUP(B7201,Basededatos!B$17:C$5988,2,0)</f>
        <v>LASA</v>
      </c>
      <c r="D7201" t="s">
        <v>61</v>
      </c>
      <c r="E7201" t="str">
        <f>+VLOOKUP(D7201,Basededatos!$D$2:$E$6097,2,0)</f>
        <v>CARTAGENA - RAFAEL NUÑEZ</v>
      </c>
      <c r="F7201" t="s">
        <v>32</v>
      </c>
      <c r="G7201" t="s">
        <v>33</v>
      </c>
      <c r="H7201" t="s">
        <v>20</v>
      </c>
      <c r="I7201" s="29">
        <v>125</v>
      </c>
      <c r="J7201" t="s">
        <v>25</v>
      </c>
      <c r="K7201" s="1" t="s">
        <v>26</v>
      </c>
    </row>
    <row r="7202" spans="1:11" ht="12.75" customHeight="1" thickBot="1">
      <c r="A7202" s="31">
        <v>45474</v>
      </c>
      <c r="B7202" t="s">
        <v>13</v>
      </c>
      <c r="C7202" t="str">
        <f>+VLOOKUP(B7202,Basededatos!B$17:C$5988,2,0)</f>
        <v>LASA</v>
      </c>
      <c r="D7202" t="s">
        <v>61</v>
      </c>
      <c r="E7202" t="str">
        <f>+VLOOKUP(D7202,Basededatos!$D$2:$E$6097,2,0)</f>
        <v>CARTAGENA - RAFAEL NUÑEZ</v>
      </c>
      <c r="F7202" t="s">
        <v>6</v>
      </c>
      <c r="G7202" s="1" t="s">
        <v>283</v>
      </c>
      <c r="H7202" t="s">
        <v>62</v>
      </c>
      <c r="I7202" s="29">
        <v>5</v>
      </c>
      <c r="J7202" t="s">
        <v>109</v>
      </c>
      <c r="K7202" t="s">
        <v>110</v>
      </c>
    </row>
    <row r="7203" spans="1:11" ht="12.75" customHeight="1" thickBot="1">
      <c r="A7203" s="31">
        <v>45474</v>
      </c>
      <c r="B7203" t="s">
        <v>13</v>
      </c>
      <c r="C7203" t="str">
        <f>+VLOOKUP(B7203,Basededatos!B$17:C$5988,2,0)</f>
        <v>LASA</v>
      </c>
      <c r="D7203" t="s">
        <v>61</v>
      </c>
      <c r="E7203" t="str">
        <f>+VLOOKUP(D7203,Basededatos!$D$2:$E$6097,2,0)</f>
        <v>CARTAGENA - RAFAEL NUÑEZ</v>
      </c>
      <c r="F7203" t="s">
        <v>6</v>
      </c>
      <c r="G7203" s="1" t="s">
        <v>283</v>
      </c>
      <c r="H7203" t="s">
        <v>62</v>
      </c>
      <c r="I7203" s="29">
        <v>153</v>
      </c>
      <c r="J7203" t="s">
        <v>34</v>
      </c>
      <c r="K7203" t="s">
        <v>35</v>
      </c>
    </row>
    <row r="7204" spans="1:11" ht="12.75" customHeight="1" thickBot="1">
      <c r="A7204" s="31">
        <v>45474</v>
      </c>
      <c r="B7204" t="s">
        <v>13</v>
      </c>
      <c r="C7204" t="str">
        <f>+VLOOKUP(B7204,Basededatos!B$17:C$5988,2,0)</f>
        <v>LASA</v>
      </c>
      <c r="D7204" t="s">
        <v>48</v>
      </c>
      <c r="E7204" t="str">
        <f>+VLOOKUP(D7204,Basededatos!$D$2:$E$6097,2,0)</f>
        <v>CALI - ALFONSO BONILLA ARAGON</v>
      </c>
      <c r="F7204" t="s">
        <v>18</v>
      </c>
      <c r="G7204" t="s">
        <v>19</v>
      </c>
      <c r="H7204" t="s">
        <v>62</v>
      </c>
      <c r="I7204" s="29">
        <v>10</v>
      </c>
      <c r="J7204" t="s">
        <v>50</v>
      </c>
      <c r="K7204" t="s">
        <v>51</v>
      </c>
    </row>
    <row r="7205" spans="1:11" ht="12.75" customHeight="1" thickBot="1">
      <c r="A7205" s="31">
        <v>45474</v>
      </c>
      <c r="B7205" t="s">
        <v>13</v>
      </c>
      <c r="C7205" t="str">
        <f>+VLOOKUP(B7205,Basededatos!B$17:C$5988,2,0)</f>
        <v>LASA</v>
      </c>
      <c r="D7205" t="s">
        <v>48</v>
      </c>
      <c r="E7205" t="str">
        <f>+VLOOKUP(D7205,Basededatos!$D$2:$E$6097,2,0)</f>
        <v>CALI - ALFONSO BONILLA ARAGON</v>
      </c>
      <c r="F7205" t="s">
        <v>18</v>
      </c>
      <c r="G7205" t="s">
        <v>19</v>
      </c>
      <c r="H7205" t="s">
        <v>20</v>
      </c>
      <c r="I7205" s="29">
        <v>110</v>
      </c>
      <c r="J7205" t="s">
        <v>25</v>
      </c>
      <c r="K7205" s="1" t="s">
        <v>26</v>
      </c>
    </row>
    <row r="7206" spans="1:11" ht="12.75" customHeight="1" thickBot="1">
      <c r="A7206" s="31">
        <v>45474</v>
      </c>
      <c r="B7206" t="s">
        <v>13</v>
      </c>
      <c r="C7206" t="str">
        <f>+VLOOKUP(B7206,Basededatos!B$17:C$5988,2,0)</f>
        <v>LASA</v>
      </c>
      <c r="D7206" t="s">
        <v>48</v>
      </c>
      <c r="E7206" t="str">
        <f>+VLOOKUP(D7206,Basededatos!$D$2:$E$6097,2,0)</f>
        <v>CALI - ALFONSO BONILLA ARAGON</v>
      </c>
      <c r="F7206" t="s">
        <v>18</v>
      </c>
      <c r="G7206" t="s">
        <v>19</v>
      </c>
      <c r="H7206" t="s">
        <v>52</v>
      </c>
      <c r="I7206" s="29">
        <v>4</v>
      </c>
      <c r="J7206" t="s">
        <v>53</v>
      </c>
      <c r="K7206" t="s">
        <v>54</v>
      </c>
    </row>
    <row r="7207" spans="1:11" ht="12.75" customHeight="1" thickBot="1">
      <c r="A7207" s="31">
        <v>45474</v>
      </c>
      <c r="B7207" t="s">
        <v>13</v>
      </c>
      <c r="C7207" t="str">
        <f>+VLOOKUP(B7207,Basededatos!B$17:C$5988,2,0)</f>
        <v>LASA</v>
      </c>
      <c r="D7207" t="s">
        <v>48</v>
      </c>
      <c r="E7207" t="str">
        <f>+VLOOKUP(D7207,Basededatos!$D$2:$E$6097,2,0)</f>
        <v>CALI - ALFONSO BONILLA ARAGON</v>
      </c>
      <c r="F7207" t="s">
        <v>23</v>
      </c>
      <c r="G7207" t="s">
        <v>24</v>
      </c>
      <c r="H7207" t="s">
        <v>29</v>
      </c>
      <c r="I7207" s="29">
        <v>1114</v>
      </c>
      <c r="J7207" t="s">
        <v>46</v>
      </c>
      <c r="K7207" s="1" t="s">
        <v>47</v>
      </c>
    </row>
    <row r="7208" spans="1:11" ht="12.75" customHeight="1">
      <c r="A7208" s="31">
        <v>45474</v>
      </c>
      <c r="B7208" t="s">
        <v>13</v>
      </c>
      <c r="C7208" t="str">
        <f>+VLOOKUP(B7208,Basededatos!B$17:C$5988,2,0)</f>
        <v>LASA</v>
      </c>
      <c r="D7208" t="s">
        <v>48</v>
      </c>
      <c r="E7208" t="str">
        <f>+VLOOKUP(D7208,Basededatos!$D$2:$E$6097,2,0)</f>
        <v>CALI - ALFONSO BONILLA ARAGON</v>
      </c>
      <c r="F7208" t="s">
        <v>23</v>
      </c>
      <c r="G7208" t="s">
        <v>24</v>
      </c>
      <c r="H7208" t="s">
        <v>29</v>
      </c>
      <c r="I7208" s="29">
        <v>11</v>
      </c>
      <c r="J7208" t="s">
        <v>34</v>
      </c>
      <c r="K7208" t="s">
        <v>35</v>
      </c>
    </row>
    <row r="7209" spans="1:11" ht="12.75" customHeight="1" thickBot="1">
      <c r="A7209" s="31">
        <v>45474</v>
      </c>
      <c r="B7209" t="s">
        <v>13</v>
      </c>
      <c r="C7209" t="str">
        <f>+VLOOKUP(B7209,Basededatos!B$17:C$5988,2,0)</f>
        <v>LASA</v>
      </c>
      <c r="D7209" t="s">
        <v>48</v>
      </c>
      <c r="E7209" t="str">
        <f>+VLOOKUP(D7209,Basededatos!$D$2:$E$6097,2,0)</f>
        <v>CALI - ALFONSO BONILLA ARAGON</v>
      </c>
      <c r="F7209" t="s">
        <v>23</v>
      </c>
      <c r="G7209" t="s">
        <v>24</v>
      </c>
      <c r="H7209" t="s">
        <v>62</v>
      </c>
      <c r="I7209" s="29">
        <v>8</v>
      </c>
      <c r="J7209" t="s">
        <v>50</v>
      </c>
      <c r="K7209" t="s">
        <v>51</v>
      </c>
    </row>
    <row r="7210" spans="1:11" ht="12.75" customHeight="1" thickBot="1">
      <c r="A7210" s="31">
        <v>45474</v>
      </c>
      <c r="B7210" t="s">
        <v>13</v>
      </c>
      <c r="C7210" t="str">
        <f>+VLOOKUP(B7210,Basededatos!B$17:C$5988,2,0)</f>
        <v>LASA</v>
      </c>
      <c r="D7210" t="s">
        <v>48</v>
      </c>
      <c r="E7210" t="str">
        <f>+VLOOKUP(D7210,Basededatos!$D$2:$E$6097,2,0)</f>
        <v>CALI - ALFONSO BONILLA ARAGON</v>
      </c>
      <c r="F7210" t="s">
        <v>40</v>
      </c>
      <c r="G7210" t="s">
        <v>41</v>
      </c>
      <c r="H7210" t="s">
        <v>45</v>
      </c>
      <c r="I7210" s="29">
        <v>238</v>
      </c>
      <c r="J7210" t="s">
        <v>46</v>
      </c>
      <c r="K7210" s="1" t="s">
        <v>47</v>
      </c>
    </row>
    <row r="7211" spans="1:11" ht="12.75" customHeight="1" thickBot="1">
      <c r="A7211" s="31">
        <v>45474</v>
      </c>
      <c r="B7211" t="s">
        <v>13</v>
      </c>
      <c r="C7211" t="str">
        <f>+VLOOKUP(B7211,Basededatos!B$17:C$5988,2,0)</f>
        <v>LASA</v>
      </c>
      <c r="D7211" t="s">
        <v>48</v>
      </c>
      <c r="E7211" t="str">
        <f>+VLOOKUP(D7211,Basededatos!$D$2:$E$6097,2,0)</f>
        <v>CALI - ALFONSO BONILLA ARAGON</v>
      </c>
      <c r="F7211" t="s">
        <v>40</v>
      </c>
      <c r="G7211" t="s">
        <v>41</v>
      </c>
      <c r="H7211" t="s">
        <v>29</v>
      </c>
      <c r="I7211" s="29">
        <v>21</v>
      </c>
      <c r="J7211" t="s">
        <v>34</v>
      </c>
      <c r="K7211" t="s">
        <v>35</v>
      </c>
    </row>
    <row r="7212" spans="1:11" ht="12.75" customHeight="1" thickBot="1">
      <c r="A7212" s="31">
        <v>45474</v>
      </c>
      <c r="B7212" t="s">
        <v>13</v>
      </c>
      <c r="C7212" t="str">
        <f>+VLOOKUP(B7212,Basededatos!B$17:C$5988,2,0)</f>
        <v>LASA</v>
      </c>
      <c r="D7212" t="s">
        <v>48</v>
      </c>
      <c r="E7212" t="str">
        <f>+VLOOKUP(D7212,Basededatos!$D$2:$E$6097,2,0)</f>
        <v>CALI - ALFONSO BONILLA ARAGON</v>
      </c>
      <c r="F7212" t="s">
        <v>40</v>
      </c>
      <c r="G7212" t="s">
        <v>41</v>
      </c>
      <c r="H7212" t="s">
        <v>20</v>
      </c>
      <c r="I7212" s="29">
        <v>211</v>
      </c>
      <c r="J7212" t="s">
        <v>42</v>
      </c>
      <c r="K7212" s="1" t="s">
        <v>43</v>
      </c>
    </row>
    <row r="7213" spans="1:11" ht="12.75" customHeight="1" thickBot="1">
      <c r="A7213" s="31">
        <v>45474</v>
      </c>
      <c r="B7213" t="s">
        <v>13</v>
      </c>
      <c r="C7213" t="str">
        <f>+VLOOKUP(B7213,Basededatos!B$17:C$5988,2,0)</f>
        <v>LASA</v>
      </c>
      <c r="D7213" t="s">
        <v>48</v>
      </c>
      <c r="E7213" t="str">
        <f>+VLOOKUP(D7213,Basededatos!$D$2:$E$6097,2,0)</f>
        <v>CALI - ALFONSO BONILLA ARAGON</v>
      </c>
      <c r="F7213" t="s">
        <v>40</v>
      </c>
      <c r="G7213" t="s">
        <v>41</v>
      </c>
      <c r="H7213" t="s">
        <v>52</v>
      </c>
      <c r="I7213" s="29">
        <v>2</v>
      </c>
      <c r="J7213" t="s">
        <v>53</v>
      </c>
      <c r="K7213" t="s">
        <v>54</v>
      </c>
    </row>
    <row r="7214" spans="1:11" ht="12.75" customHeight="1" thickBot="1">
      <c r="A7214" s="31">
        <v>45474</v>
      </c>
      <c r="B7214" t="s">
        <v>13</v>
      </c>
      <c r="C7214" t="str">
        <f>+VLOOKUP(B7214,Basededatos!B$17:C$5988,2,0)</f>
        <v>LASA</v>
      </c>
      <c r="D7214" t="s">
        <v>48</v>
      </c>
      <c r="E7214" t="str">
        <f>+VLOOKUP(D7214,Basededatos!$D$2:$E$6097,2,0)</f>
        <v>CALI - ALFONSO BONILLA ARAGON</v>
      </c>
      <c r="F7214" t="s">
        <v>59</v>
      </c>
      <c r="G7214" t="s">
        <v>60</v>
      </c>
      <c r="H7214" t="s">
        <v>20</v>
      </c>
      <c r="I7214" s="29">
        <v>1</v>
      </c>
      <c r="J7214" t="s">
        <v>25</v>
      </c>
      <c r="K7214" s="1" t="s">
        <v>26</v>
      </c>
    </row>
    <row r="7215" spans="1:11" ht="12.75" customHeight="1" thickBot="1">
      <c r="A7215" s="31">
        <v>45474</v>
      </c>
      <c r="B7215" t="s">
        <v>13</v>
      </c>
      <c r="C7215" t="str">
        <f>+VLOOKUP(B7215,Basededatos!B$17:C$5988,2,0)</f>
        <v>LASA</v>
      </c>
      <c r="D7215" t="s">
        <v>61</v>
      </c>
      <c r="E7215" t="str">
        <f>+VLOOKUP(D7215,Basededatos!$D$2:$E$6097,2,0)</f>
        <v>CARTAGENA - RAFAEL NUÑEZ</v>
      </c>
      <c r="F7215" t="s">
        <v>32</v>
      </c>
      <c r="G7215" t="s">
        <v>33</v>
      </c>
      <c r="H7215" t="s">
        <v>62</v>
      </c>
      <c r="I7215" s="29">
        <v>1</v>
      </c>
      <c r="J7215" t="s">
        <v>109</v>
      </c>
      <c r="K7215" t="s">
        <v>110</v>
      </c>
    </row>
    <row r="7216" spans="1:11" ht="12.75" customHeight="1" thickBot="1">
      <c r="A7216" s="31">
        <v>45474</v>
      </c>
      <c r="B7216" t="s">
        <v>13</v>
      </c>
      <c r="C7216" t="str">
        <f>+VLOOKUP(B7216,Basededatos!B$17:C$5988,2,0)</f>
        <v>LASA</v>
      </c>
      <c r="D7216" t="s">
        <v>72</v>
      </c>
      <c r="E7216" t="str">
        <f>+VLOOKUP(D7216,Basededatos!$D$2:$E$6097,2,0)</f>
        <v>CAMILO DAZA</v>
      </c>
      <c r="F7216" t="s">
        <v>23</v>
      </c>
      <c r="G7216" t="s">
        <v>24</v>
      </c>
      <c r="H7216" t="s">
        <v>29</v>
      </c>
      <c r="I7216" s="29">
        <v>66</v>
      </c>
      <c r="J7216" t="s">
        <v>246</v>
      </c>
      <c r="K7216" s="1" t="s">
        <v>488</v>
      </c>
    </row>
    <row r="7217" spans="1:11" ht="12.75" customHeight="1" thickBot="1">
      <c r="A7217" s="31">
        <v>45474</v>
      </c>
      <c r="B7217" t="s">
        <v>13</v>
      </c>
      <c r="C7217" t="str">
        <f>+VLOOKUP(B7217,Basededatos!B$17:C$5988,2,0)</f>
        <v>LASA</v>
      </c>
      <c r="D7217" t="s">
        <v>72</v>
      </c>
      <c r="E7217" t="str">
        <f>+VLOOKUP(D7217,Basededatos!$D$2:$E$6097,2,0)</f>
        <v>CAMILO DAZA</v>
      </c>
      <c r="F7217" t="s">
        <v>27</v>
      </c>
      <c r="G7217" t="s">
        <v>28</v>
      </c>
      <c r="H7217" t="s">
        <v>29</v>
      </c>
      <c r="I7217" s="29">
        <v>263</v>
      </c>
      <c r="J7217" t="s">
        <v>46</v>
      </c>
      <c r="K7217" s="1" t="s">
        <v>47</v>
      </c>
    </row>
    <row r="7218" spans="1:11" ht="12.75" customHeight="1" thickBot="1">
      <c r="A7218" s="31">
        <v>45474</v>
      </c>
      <c r="B7218" t="s">
        <v>13</v>
      </c>
      <c r="C7218" t="str">
        <f>+VLOOKUP(B7218,Basededatos!B$17:C$5988,2,0)</f>
        <v>LASA</v>
      </c>
      <c r="D7218" t="s">
        <v>72</v>
      </c>
      <c r="E7218" t="str">
        <f>+VLOOKUP(D7218,Basededatos!$D$2:$E$6097,2,0)</f>
        <v>CAMILO DAZA</v>
      </c>
      <c r="F7218" t="s">
        <v>40</v>
      </c>
      <c r="G7218" t="s">
        <v>41</v>
      </c>
      <c r="H7218" t="s">
        <v>20</v>
      </c>
      <c r="I7218" s="29">
        <v>23</v>
      </c>
      <c r="J7218" t="s">
        <v>25</v>
      </c>
      <c r="K7218" s="1" t="s">
        <v>26</v>
      </c>
    </row>
    <row r="7219" spans="1:11" ht="12.75" customHeight="1" thickBot="1">
      <c r="A7219" s="31">
        <v>45474</v>
      </c>
      <c r="B7219" t="s">
        <v>13</v>
      </c>
      <c r="C7219" t="str">
        <f>+VLOOKUP(B7219,Basededatos!B$17:C$5988,2,0)</f>
        <v>LASA</v>
      </c>
      <c r="D7219" t="s">
        <v>73</v>
      </c>
      <c r="E7219" t="str">
        <f>+VLOOKUP(D7219,Basededatos!$D$2:$E$6097,2,0)</f>
        <v>EL YOPAL</v>
      </c>
      <c r="F7219" t="s">
        <v>6</v>
      </c>
      <c r="G7219" s="1" t="s">
        <v>283</v>
      </c>
      <c r="H7219" t="s">
        <v>29</v>
      </c>
      <c r="I7219" s="29">
        <v>89</v>
      </c>
      <c r="J7219" t="s">
        <v>246</v>
      </c>
      <c r="K7219" s="1" t="s">
        <v>488</v>
      </c>
    </row>
    <row r="7220" spans="1:11" ht="12.75" customHeight="1" thickBot="1">
      <c r="A7220" s="31">
        <v>45474</v>
      </c>
      <c r="B7220" t="s">
        <v>13</v>
      </c>
      <c r="C7220" t="str">
        <f>+VLOOKUP(B7220,Basededatos!B$17:C$5988,2,0)</f>
        <v>LASA</v>
      </c>
      <c r="D7220" t="s">
        <v>74</v>
      </c>
      <c r="E7220" t="str">
        <f>+VLOOKUP(D7220,Basededatos!$D$2:$E$6097,2,0)</f>
        <v>PERALES</v>
      </c>
      <c r="F7220" t="s">
        <v>32</v>
      </c>
      <c r="G7220" t="s">
        <v>33</v>
      </c>
      <c r="H7220" t="s">
        <v>29</v>
      </c>
      <c r="I7220" s="29">
        <v>60</v>
      </c>
      <c r="J7220" t="s">
        <v>46</v>
      </c>
      <c r="K7220" s="1" t="s">
        <v>47</v>
      </c>
    </row>
    <row r="7221" spans="1:11" ht="12.75" customHeight="1" thickBot="1">
      <c r="A7221" s="31">
        <v>45474</v>
      </c>
      <c r="B7221" t="s">
        <v>13</v>
      </c>
      <c r="C7221" t="str">
        <f>+VLOOKUP(B7221,Basededatos!B$17:C$5988,2,0)</f>
        <v>LASA</v>
      </c>
      <c r="D7221" t="s">
        <v>61</v>
      </c>
      <c r="E7221" t="str">
        <f>+VLOOKUP(D7221,Basededatos!$D$2:$E$6097,2,0)</f>
        <v>CARTAGENA - RAFAEL NUÑEZ</v>
      </c>
      <c r="F7221" t="s">
        <v>27</v>
      </c>
      <c r="G7221" t="s">
        <v>28</v>
      </c>
      <c r="H7221" t="s">
        <v>45</v>
      </c>
      <c r="I7221" s="29">
        <v>2</v>
      </c>
      <c r="J7221" t="s">
        <v>246</v>
      </c>
      <c r="K7221" s="1" t="s">
        <v>488</v>
      </c>
    </row>
    <row r="7222" spans="1:11" ht="12.75" customHeight="1" thickBot="1">
      <c r="A7222" s="31">
        <v>45474</v>
      </c>
      <c r="B7222" t="s">
        <v>13</v>
      </c>
      <c r="C7222" t="str">
        <f>+VLOOKUP(B7222,Basededatos!B$17:C$5988,2,0)</f>
        <v>LASA</v>
      </c>
      <c r="D7222" t="s">
        <v>61</v>
      </c>
      <c r="E7222" t="str">
        <f>+VLOOKUP(D7222,Basededatos!$D$2:$E$6097,2,0)</f>
        <v>CARTAGENA - RAFAEL NUÑEZ</v>
      </c>
      <c r="F7222" t="s">
        <v>27</v>
      </c>
      <c r="G7222" t="s">
        <v>28</v>
      </c>
      <c r="H7222" t="s">
        <v>62</v>
      </c>
      <c r="I7222" s="29">
        <v>26</v>
      </c>
      <c r="J7222" t="s">
        <v>34</v>
      </c>
      <c r="K7222" t="s">
        <v>35</v>
      </c>
    </row>
    <row r="7223" spans="1:11" ht="12.75" customHeight="1" thickBot="1">
      <c r="A7223" s="31">
        <v>45474</v>
      </c>
      <c r="B7223" t="s">
        <v>13</v>
      </c>
      <c r="C7223" t="str">
        <f>+VLOOKUP(B7223,Basededatos!B$17:C$5988,2,0)</f>
        <v>LASA</v>
      </c>
      <c r="D7223" t="s">
        <v>61</v>
      </c>
      <c r="E7223" t="str">
        <f>+VLOOKUP(D7223,Basededatos!$D$2:$E$6097,2,0)</f>
        <v>CARTAGENA - RAFAEL NUÑEZ</v>
      </c>
      <c r="F7223" t="s">
        <v>27</v>
      </c>
      <c r="G7223" t="s">
        <v>28</v>
      </c>
      <c r="H7223" t="s">
        <v>20</v>
      </c>
      <c r="I7223" s="29">
        <v>62</v>
      </c>
      <c r="J7223" t="s">
        <v>42</v>
      </c>
      <c r="K7223" s="1" t="s">
        <v>43</v>
      </c>
    </row>
    <row r="7224" spans="1:11" ht="12.75" customHeight="1" thickBot="1">
      <c r="A7224" s="31">
        <v>45474</v>
      </c>
      <c r="B7224" t="s">
        <v>13</v>
      </c>
      <c r="C7224" t="str">
        <f>+VLOOKUP(B7224,Basededatos!B$17:C$5988,2,0)</f>
        <v>LASA</v>
      </c>
      <c r="D7224" t="s">
        <v>61</v>
      </c>
      <c r="E7224" t="str">
        <f>+VLOOKUP(D7224,Basededatos!$D$2:$E$6097,2,0)</f>
        <v>CARTAGENA - RAFAEL NUÑEZ</v>
      </c>
      <c r="F7224" t="s">
        <v>38</v>
      </c>
      <c r="G7224" t="s">
        <v>39</v>
      </c>
      <c r="H7224" t="s">
        <v>29</v>
      </c>
      <c r="I7224" s="29">
        <v>30</v>
      </c>
      <c r="J7224" t="s">
        <v>109</v>
      </c>
      <c r="K7224" t="s">
        <v>110</v>
      </c>
    </row>
    <row r="7225" spans="1:11" ht="12.75" customHeight="1" thickBot="1">
      <c r="A7225" s="31">
        <v>45474</v>
      </c>
      <c r="B7225" t="s">
        <v>13</v>
      </c>
      <c r="C7225" t="str">
        <f>+VLOOKUP(B7225,Basededatos!B$17:C$5988,2,0)</f>
        <v>LASA</v>
      </c>
      <c r="D7225" t="s">
        <v>61</v>
      </c>
      <c r="E7225" t="str">
        <f>+VLOOKUP(D7225,Basededatos!$D$2:$E$6097,2,0)</f>
        <v>CARTAGENA - RAFAEL NUÑEZ</v>
      </c>
      <c r="F7225" t="s">
        <v>38</v>
      </c>
      <c r="G7225" t="s">
        <v>39</v>
      </c>
      <c r="H7225" t="s">
        <v>20</v>
      </c>
      <c r="I7225" s="29">
        <v>62</v>
      </c>
      <c r="J7225" t="s">
        <v>42</v>
      </c>
      <c r="K7225" s="1" t="s">
        <v>43</v>
      </c>
    </row>
    <row r="7226" spans="1:11" ht="12.75" customHeight="1">
      <c r="A7226" s="31">
        <v>45474</v>
      </c>
      <c r="B7226" t="s">
        <v>13</v>
      </c>
      <c r="C7226" t="str">
        <f>+VLOOKUP(B7226,Basededatos!B$17:C$5988,2,0)</f>
        <v>LASA</v>
      </c>
      <c r="D7226" t="s">
        <v>61</v>
      </c>
      <c r="E7226" t="str">
        <f>+VLOOKUP(D7226,Basededatos!$D$2:$E$6097,2,0)</f>
        <v>CARTAGENA - RAFAEL NUÑEZ</v>
      </c>
      <c r="F7226" t="s">
        <v>38</v>
      </c>
      <c r="G7226" t="s">
        <v>39</v>
      </c>
      <c r="H7226" t="s">
        <v>20</v>
      </c>
      <c r="I7226" s="29">
        <v>13</v>
      </c>
      <c r="J7226" t="s">
        <v>70</v>
      </c>
      <c r="K7226" t="s">
        <v>348</v>
      </c>
    </row>
    <row r="7227" spans="1:11" ht="12.75" customHeight="1" thickBot="1">
      <c r="A7227" s="31">
        <v>45474</v>
      </c>
      <c r="B7227" t="s">
        <v>13</v>
      </c>
      <c r="C7227" t="str">
        <f>+VLOOKUP(B7227,Basededatos!B$17:C$5988,2,0)</f>
        <v>LASA</v>
      </c>
      <c r="D7227" t="s">
        <v>61</v>
      </c>
      <c r="E7227" t="str">
        <f>+VLOOKUP(D7227,Basededatos!$D$2:$E$6097,2,0)</f>
        <v>CARTAGENA - RAFAEL NUÑEZ</v>
      </c>
      <c r="F7227" t="s">
        <v>40</v>
      </c>
      <c r="G7227" t="s">
        <v>41</v>
      </c>
      <c r="H7227" t="s">
        <v>20</v>
      </c>
      <c r="I7227" s="29">
        <v>285</v>
      </c>
      <c r="J7227" t="s">
        <v>16</v>
      </c>
      <c r="K7227" t="s">
        <v>17</v>
      </c>
    </row>
    <row r="7228" spans="1:11" ht="12.75" customHeight="1" thickBot="1">
      <c r="A7228" s="31">
        <v>45474</v>
      </c>
      <c r="B7228" t="s">
        <v>13</v>
      </c>
      <c r="C7228" t="str">
        <f>+VLOOKUP(B7228,Basededatos!B$17:C$5988,2,0)</f>
        <v>LASA</v>
      </c>
      <c r="D7228" t="s">
        <v>75</v>
      </c>
      <c r="E7228" t="str">
        <f>+VLOOKUP(D7228,Basededatos!$D$2:$E$6097,2,0)</f>
        <v>IPIALES - SAN LUIS</v>
      </c>
      <c r="F7228" t="s">
        <v>32</v>
      </c>
      <c r="G7228" t="s">
        <v>33</v>
      </c>
      <c r="H7228" t="s">
        <v>29</v>
      </c>
      <c r="I7228" s="29">
        <v>62</v>
      </c>
      <c r="J7228" t="s">
        <v>46</v>
      </c>
      <c r="K7228" s="1" t="s">
        <v>47</v>
      </c>
    </row>
    <row r="7229" spans="1:11" ht="12.75" customHeight="1" thickBot="1">
      <c r="A7229" s="31">
        <v>45474</v>
      </c>
      <c r="B7229" t="s">
        <v>13</v>
      </c>
      <c r="C7229" t="str">
        <f>+VLOOKUP(B7229,Basededatos!B$17:C$5988,2,0)</f>
        <v>LASA</v>
      </c>
      <c r="D7229" t="s">
        <v>75</v>
      </c>
      <c r="E7229" t="str">
        <f>+VLOOKUP(D7229,Basededatos!$D$2:$E$6097,2,0)</f>
        <v>IPIALES - SAN LUIS</v>
      </c>
      <c r="F7229" t="s">
        <v>6</v>
      </c>
      <c r="G7229" s="1" t="s">
        <v>283</v>
      </c>
      <c r="H7229" t="s">
        <v>29</v>
      </c>
      <c r="I7229" s="29">
        <v>354</v>
      </c>
      <c r="J7229" t="s">
        <v>46</v>
      </c>
      <c r="K7229" s="1" t="s">
        <v>47</v>
      </c>
    </row>
    <row r="7230" spans="1:11" ht="12.75" customHeight="1" thickBot="1">
      <c r="A7230" s="31">
        <v>45474</v>
      </c>
      <c r="B7230" t="s">
        <v>13</v>
      </c>
      <c r="C7230" t="str">
        <f>+VLOOKUP(B7230,Basededatos!B$17:C$5988,2,0)</f>
        <v>LASA</v>
      </c>
      <c r="D7230" t="s">
        <v>124</v>
      </c>
      <c r="E7230" t="str">
        <f>+VLOOKUP(D7230,Basededatos!$D$2:$E$6097,2,0)</f>
        <v>LETICIA-ALFREDO VASQUEZ COBO</v>
      </c>
      <c r="F7230" t="s">
        <v>65</v>
      </c>
      <c r="G7230" t="s">
        <v>66</v>
      </c>
      <c r="H7230" t="s">
        <v>29</v>
      </c>
      <c r="I7230" s="29">
        <v>2</v>
      </c>
      <c r="J7230" t="s">
        <v>246</v>
      </c>
      <c r="K7230" s="1" t="s">
        <v>488</v>
      </c>
    </row>
    <row r="7231" spans="1:11" ht="12.75" customHeight="1" thickBot="1">
      <c r="A7231" s="31">
        <v>45474</v>
      </c>
      <c r="B7231" t="s">
        <v>13</v>
      </c>
      <c r="C7231" t="str">
        <f>+VLOOKUP(B7231,Basededatos!B$17:C$5988,2,0)</f>
        <v>LASA</v>
      </c>
      <c r="D7231" t="s">
        <v>124</v>
      </c>
      <c r="E7231" t="str">
        <f>+VLOOKUP(D7231,Basededatos!$D$2:$E$6097,2,0)</f>
        <v>LETICIA-ALFREDO VASQUEZ COBO</v>
      </c>
      <c r="F7231" t="s">
        <v>18</v>
      </c>
      <c r="G7231" t="s">
        <v>19</v>
      </c>
      <c r="H7231" t="s">
        <v>125</v>
      </c>
      <c r="I7231" s="29">
        <v>6</v>
      </c>
      <c r="J7231" t="s">
        <v>21</v>
      </c>
      <c r="K7231" t="s">
        <v>22</v>
      </c>
    </row>
    <row r="7232" spans="1:11" ht="12.75" customHeight="1" thickBot="1">
      <c r="A7232" s="31">
        <v>45474</v>
      </c>
      <c r="B7232" t="s">
        <v>13</v>
      </c>
      <c r="C7232" t="str">
        <f>+VLOOKUP(B7232,Basededatos!B$17:C$5988,2,0)</f>
        <v>LASA</v>
      </c>
      <c r="D7232" t="s">
        <v>72</v>
      </c>
      <c r="E7232" t="str">
        <f>+VLOOKUP(D7232,Basededatos!$D$2:$E$6097,2,0)</f>
        <v>CAMILO DAZA</v>
      </c>
      <c r="F7232" t="s">
        <v>32</v>
      </c>
      <c r="G7232" t="s">
        <v>33</v>
      </c>
      <c r="H7232" t="s">
        <v>20</v>
      </c>
      <c r="I7232" s="29">
        <v>18</v>
      </c>
      <c r="J7232" t="s">
        <v>25</v>
      </c>
      <c r="K7232" s="1" t="s">
        <v>26</v>
      </c>
    </row>
    <row r="7233" spans="1:11" ht="12.75" customHeight="1" thickBot="1">
      <c r="A7233" s="31">
        <v>45474</v>
      </c>
      <c r="B7233" t="s">
        <v>13</v>
      </c>
      <c r="C7233" t="str">
        <f>+VLOOKUP(B7233,Basededatos!B$17:C$5988,2,0)</f>
        <v>LASA</v>
      </c>
      <c r="D7233" t="s">
        <v>76</v>
      </c>
      <c r="E7233" t="str">
        <f>+VLOOKUP(D7233,Basededatos!$D$2:$E$6097,2,0)</f>
        <v>RIONEGRO - JOSE M. CORDOVA</v>
      </c>
      <c r="F7233" t="s">
        <v>23</v>
      </c>
      <c r="G7233" t="s">
        <v>24</v>
      </c>
      <c r="H7233" t="s">
        <v>20</v>
      </c>
      <c r="I7233" s="29">
        <v>308</v>
      </c>
      <c r="J7233" t="s">
        <v>25</v>
      </c>
      <c r="K7233" s="1" t="s">
        <v>26</v>
      </c>
    </row>
    <row r="7234" spans="1:11" ht="12.75" customHeight="1" thickBot="1">
      <c r="A7234" s="31">
        <v>45474</v>
      </c>
      <c r="B7234" t="s">
        <v>13</v>
      </c>
      <c r="C7234" t="str">
        <f>+VLOOKUP(B7234,Basededatos!B$17:C$5988,2,0)</f>
        <v>LASA</v>
      </c>
      <c r="D7234" t="s">
        <v>76</v>
      </c>
      <c r="E7234" t="str">
        <f>+VLOOKUP(D7234,Basededatos!$D$2:$E$6097,2,0)</f>
        <v>RIONEGRO - JOSE M. CORDOVA</v>
      </c>
      <c r="F7234" t="s">
        <v>36</v>
      </c>
      <c r="G7234" t="s">
        <v>347</v>
      </c>
      <c r="H7234" t="s">
        <v>45</v>
      </c>
      <c r="I7234" s="29">
        <v>25</v>
      </c>
      <c r="J7234" t="s">
        <v>46</v>
      </c>
      <c r="K7234" s="1" t="s">
        <v>47</v>
      </c>
    </row>
    <row r="7235" spans="1:11" ht="12.75" customHeight="1">
      <c r="A7235" s="31">
        <v>45474</v>
      </c>
      <c r="B7235" t="s">
        <v>13</v>
      </c>
      <c r="C7235" t="str">
        <f>+VLOOKUP(B7235,Basededatos!B$17:C$5988,2,0)</f>
        <v>LASA</v>
      </c>
      <c r="D7235" t="s">
        <v>76</v>
      </c>
      <c r="E7235" t="str">
        <f>+VLOOKUP(D7235,Basededatos!$D$2:$E$6097,2,0)</f>
        <v>RIONEGRO - JOSE M. CORDOVA</v>
      </c>
      <c r="F7235" t="s">
        <v>36</v>
      </c>
      <c r="G7235" t="s">
        <v>347</v>
      </c>
      <c r="H7235" t="s">
        <v>29</v>
      </c>
      <c r="I7235" s="29">
        <v>22</v>
      </c>
      <c r="J7235" t="s">
        <v>109</v>
      </c>
      <c r="K7235" t="s">
        <v>110</v>
      </c>
    </row>
    <row r="7236" spans="1:11" ht="12.75" customHeight="1">
      <c r="A7236" s="31">
        <v>45474</v>
      </c>
      <c r="B7236" t="s">
        <v>13</v>
      </c>
      <c r="C7236" t="str">
        <f>+VLOOKUP(B7236,Basededatos!B$17:C$5988,2,0)</f>
        <v>LASA</v>
      </c>
      <c r="D7236" t="s">
        <v>76</v>
      </c>
      <c r="E7236" t="str">
        <f>+VLOOKUP(D7236,Basededatos!$D$2:$E$6097,2,0)</f>
        <v>RIONEGRO - JOSE M. CORDOVA</v>
      </c>
      <c r="F7236" t="s">
        <v>36</v>
      </c>
      <c r="G7236" t="s">
        <v>347</v>
      </c>
      <c r="H7236" t="s">
        <v>79</v>
      </c>
      <c r="I7236" s="29">
        <v>2</v>
      </c>
      <c r="J7236" t="s">
        <v>80</v>
      </c>
      <c r="K7236" t="s">
        <v>81</v>
      </c>
    </row>
    <row r="7237" spans="1:11" ht="12.75" customHeight="1">
      <c r="A7237" s="31">
        <v>45474</v>
      </c>
      <c r="B7237" t="s">
        <v>13</v>
      </c>
      <c r="C7237" t="str">
        <f>+VLOOKUP(B7237,Basededatos!B$17:C$5988,2,0)</f>
        <v>LASA</v>
      </c>
      <c r="D7237" t="s">
        <v>76</v>
      </c>
      <c r="E7237" t="str">
        <f>+VLOOKUP(D7237,Basededatos!$D$2:$E$6097,2,0)</f>
        <v>RIONEGRO - JOSE M. CORDOVA</v>
      </c>
      <c r="F7237" t="s">
        <v>27</v>
      </c>
      <c r="G7237" t="s">
        <v>28</v>
      </c>
      <c r="H7237" t="s">
        <v>29</v>
      </c>
      <c r="I7237" s="29">
        <v>97</v>
      </c>
      <c r="J7237" t="s">
        <v>50</v>
      </c>
      <c r="K7237" t="s">
        <v>51</v>
      </c>
    </row>
    <row r="7238" spans="1:11" ht="12.75" customHeight="1">
      <c r="A7238" s="31">
        <v>45474</v>
      </c>
      <c r="B7238" t="s">
        <v>13</v>
      </c>
      <c r="C7238" t="str">
        <f>+VLOOKUP(B7238,Basededatos!B$17:C$5988,2,0)</f>
        <v>LASA</v>
      </c>
      <c r="D7238" t="s">
        <v>76</v>
      </c>
      <c r="E7238" t="str">
        <f>+VLOOKUP(D7238,Basededatos!$D$2:$E$6097,2,0)</f>
        <v>RIONEGRO - JOSE M. CORDOVA</v>
      </c>
      <c r="F7238" t="s">
        <v>27</v>
      </c>
      <c r="G7238" t="s">
        <v>28</v>
      </c>
      <c r="H7238" t="s">
        <v>29</v>
      </c>
      <c r="I7238" s="29">
        <v>12</v>
      </c>
      <c r="J7238" t="s">
        <v>82</v>
      </c>
      <c r="K7238" t="s">
        <v>83</v>
      </c>
    </row>
    <row r="7239" spans="1:11" ht="12.75" customHeight="1" thickBot="1">
      <c r="A7239" s="31">
        <v>45474</v>
      </c>
      <c r="B7239" t="s">
        <v>13</v>
      </c>
      <c r="C7239" t="str">
        <f>+VLOOKUP(B7239,Basededatos!B$17:C$5988,2,0)</f>
        <v>LASA</v>
      </c>
      <c r="D7239" t="s">
        <v>76</v>
      </c>
      <c r="E7239" t="str">
        <f>+VLOOKUP(D7239,Basededatos!$D$2:$E$6097,2,0)</f>
        <v>RIONEGRO - JOSE M. CORDOVA</v>
      </c>
      <c r="F7239" t="s">
        <v>27</v>
      </c>
      <c r="G7239" t="s">
        <v>28</v>
      </c>
      <c r="H7239" t="s">
        <v>20</v>
      </c>
      <c r="I7239" s="29">
        <v>8</v>
      </c>
      <c r="J7239" t="s">
        <v>167</v>
      </c>
      <c r="K7239" t="s">
        <v>168</v>
      </c>
    </row>
    <row r="7240" spans="1:11" ht="12.75" customHeight="1" thickBot="1">
      <c r="A7240" s="31">
        <v>45474</v>
      </c>
      <c r="B7240" t="s">
        <v>13</v>
      </c>
      <c r="C7240" t="str">
        <f>+VLOOKUP(B7240,Basededatos!B$17:C$5988,2,0)</f>
        <v>LASA</v>
      </c>
      <c r="D7240" t="s">
        <v>76</v>
      </c>
      <c r="E7240" t="str">
        <f>+VLOOKUP(D7240,Basededatos!$D$2:$E$6097,2,0)</f>
        <v>RIONEGRO - JOSE M. CORDOVA</v>
      </c>
      <c r="F7240" t="s">
        <v>38</v>
      </c>
      <c r="G7240" t="s">
        <v>39</v>
      </c>
      <c r="H7240" t="s">
        <v>55</v>
      </c>
      <c r="I7240" s="29">
        <v>21</v>
      </c>
      <c r="J7240" t="s">
        <v>46</v>
      </c>
      <c r="K7240" s="1" t="s">
        <v>47</v>
      </c>
    </row>
    <row r="7241" spans="1:11" ht="12.75" customHeight="1" thickBot="1">
      <c r="A7241" s="31">
        <v>45474</v>
      </c>
      <c r="B7241" t="s">
        <v>13</v>
      </c>
      <c r="C7241" t="str">
        <f>+VLOOKUP(B7241,Basededatos!B$17:C$5988,2,0)</f>
        <v>LASA</v>
      </c>
      <c r="D7241" t="s">
        <v>76</v>
      </c>
      <c r="E7241" t="str">
        <f>+VLOOKUP(D7241,Basededatos!$D$2:$E$6097,2,0)</f>
        <v>RIONEGRO - JOSE M. CORDOVA</v>
      </c>
      <c r="F7241" t="s">
        <v>40</v>
      </c>
      <c r="G7241" t="s">
        <v>41</v>
      </c>
      <c r="H7241" t="s">
        <v>45</v>
      </c>
      <c r="I7241" s="29">
        <v>271</v>
      </c>
      <c r="J7241" t="s">
        <v>46</v>
      </c>
      <c r="K7241" s="1" t="s">
        <v>47</v>
      </c>
    </row>
    <row r="7242" spans="1:11" ht="12.75" customHeight="1">
      <c r="A7242" s="31">
        <v>45474</v>
      </c>
      <c r="B7242" t="s">
        <v>13</v>
      </c>
      <c r="C7242" t="str">
        <f>+VLOOKUP(B7242,Basededatos!B$17:C$5988,2,0)</f>
        <v>LASA</v>
      </c>
      <c r="D7242" t="s">
        <v>76</v>
      </c>
      <c r="E7242" t="str">
        <f>+VLOOKUP(D7242,Basededatos!$D$2:$E$6097,2,0)</f>
        <v>RIONEGRO - JOSE M. CORDOVA</v>
      </c>
      <c r="F7242" t="s">
        <v>40</v>
      </c>
      <c r="G7242" t="s">
        <v>41</v>
      </c>
      <c r="H7242" t="s">
        <v>45</v>
      </c>
      <c r="I7242" s="29">
        <v>2</v>
      </c>
      <c r="J7242" t="s">
        <v>82</v>
      </c>
      <c r="K7242" t="s">
        <v>83</v>
      </c>
    </row>
    <row r="7243" spans="1:11" ht="12.75" customHeight="1" thickBot="1">
      <c r="A7243" s="31">
        <v>45474</v>
      </c>
      <c r="B7243" t="s">
        <v>13</v>
      </c>
      <c r="C7243" t="str">
        <f>+VLOOKUP(B7243,Basededatos!B$17:C$5988,2,0)</f>
        <v>LASA</v>
      </c>
      <c r="D7243" t="s">
        <v>76</v>
      </c>
      <c r="E7243" t="str">
        <f>+VLOOKUP(D7243,Basededatos!$D$2:$E$6097,2,0)</f>
        <v>RIONEGRO - JOSE M. CORDOVA</v>
      </c>
      <c r="F7243" t="s">
        <v>40</v>
      </c>
      <c r="G7243" t="s">
        <v>41</v>
      </c>
      <c r="H7243" t="s">
        <v>29</v>
      </c>
      <c r="I7243" s="29">
        <v>22</v>
      </c>
      <c r="J7243" t="s">
        <v>82</v>
      </c>
      <c r="K7243" t="s">
        <v>83</v>
      </c>
    </row>
    <row r="7244" spans="1:11" ht="12.75" customHeight="1" thickBot="1">
      <c r="A7244" s="31">
        <v>45474</v>
      </c>
      <c r="B7244" t="s">
        <v>13</v>
      </c>
      <c r="C7244" t="str">
        <f>+VLOOKUP(B7244,Basededatos!B$17:C$5988,2,0)</f>
        <v>LASA</v>
      </c>
      <c r="D7244" t="s">
        <v>124</v>
      </c>
      <c r="E7244" t="str">
        <f>+VLOOKUP(D7244,Basededatos!$D$2:$E$6097,2,0)</f>
        <v>LETICIA-ALFREDO VASQUEZ COBO</v>
      </c>
      <c r="F7244" t="s">
        <v>40</v>
      </c>
      <c r="G7244" t="s">
        <v>41</v>
      </c>
      <c r="H7244" t="s">
        <v>29</v>
      </c>
      <c r="I7244" s="29">
        <v>157</v>
      </c>
      <c r="J7244" t="s">
        <v>46</v>
      </c>
      <c r="K7244" s="1" t="s">
        <v>47</v>
      </c>
    </row>
    <row r="7245" spans="1:11" ht="12.75" customHeight="1" thickBot="1">
      <c r="A7245" s="31">
        <v>45474</v>
      </c>
      <c r="B7245" t="s">
        <v>13</v>
      </c>
      <c r="C7245" t="str">
        <f>+VLOOKUP(B7245,Basededatos!B$17:C$5988,2,0)</f>
        <v>LASA</v>
      </c>
      <c r="D7245" t="s">
        <v>124</v>
      </c>
      <c r="E7245" t="str">
        <f>+VLOOKUP(D7245,Basededatos!$D$2:$E$6097,2,0)</f>
        <v>LETICIA-ALFREDO VASQUEZ COBO</v>
      </c>
      <c r="F7245" t="s">
        <v>40</v>
      </c>
      <c r="G7245" t="s">
        <v>41</v>
      </c>
      <c r="H7245" t="s">
        <v>29</v>
      </c>
      <c r="I7245" s="29">
        <v>245</v>
      </c>
      <c r="J7245" t="s">
        <v>246</v>
      </c>
      <c r="K7245" s="1" t="s">
        <v>488</v>
      </c>
    </row>
    <row r="7246" spans="1:11" ht="12.75" customHeight="1">
      <c r="A7246" s="31">
        <v>45474</v>
      </c>
      <c r="B7246" t="s">
        <v>13</v>
      </c>
      <c r="C7246" t="str">
        <f>+VLOOKUP(B7246,Basededatos!B$17:C$5988,2,0)</f>
        <v>LASA</v>
      </c>
      <c r="D7246" t="s">
        <v>76</v>
      </c>
      <c r="E7246" t="str">
        <f>+VLOOKUP(D7246,Basededatos!$D$2:$E$6097,2,0)</f>
        <v>RIONEGRO - JOSE M. CORDOVA</v>
      </c>
      <c r="F7246" t="s">
        <v>32</v>
      </c>
      <c r="G7246" t="s">
        <v>33</v>
      </c>
      <c r="H7246" t="s">
        <v>29</v>
      </c>
      <c r="I7246" s="29">
        <v>490</v>
      </c>
      <c r="J7246" t="s">
        <v>50</v>
      </c>
      <c r="K7246" t="s">
        <v>51</v>
      </c>
    </row>
    <row r="7247" spans="1:11" ht="12.75" customHeight="1">
      <c r="A7247" s="31">
        <v>45474</v>
      </c>
      <c r="B7247" t="s">
        <v>13</v>
      </c>
      <c r="C7247" t="str">
        <f>+VLOOKUP(B7247,Basededatos!B$17:C$5988,2,0)</f>
        <v>LASA</v>
      </c>
      <c r="D7247" t="s">
        <v>76</v>
      </c>
      <c r="E7247" t="str">
        <f>+VLOOKUP(D7247,Basededatos!$D$2:$E$6097,2,0)</f>
        <v>RIONEGRO - JOSE M. CORDOVA</v>
      </c>
      <c r="F7247" t="s">
        <v>32</v>
      </c>
      <c r="G7247" t="s">
        <v>33</v>
      </c>
      <c r="H7247" t="s">
        <v>29</v>
      </c>
      <c r="I7247" s="29">
        <v>10</v>
      </c>
      <c r="J7247" t="s">
        <v>144</v>
      </c>
      <c r="K7247" t="s">
        <v>145</v>
      </c>
    </row>
    <row r="7248" spans="1:11" ht="12.75" customHeight="1">
      <c r="A7248" s="31">
        <v>45474</v>
      </c>
      <c r="B7248" t="s">
        <v>13</v>
      </c>
      <c r="C7248" t="str">
        <f>+VLOOKUP(B7248,Basededatos!B$17:C$5988,2,0)</f>
        <v>LASA</v>
      </c>
      <c r="D7248" t="s">
        <v>76</v>
      </c>
      <c r="E7248" t="str">
        <f>+VLOOKUP(D7248,Basededatos!$D$2:$E$6097,2,0)</f>
        <v>RIONEGRO - JOSE M. CORDOVA</v>
      </c>
      <c r="F7248" t="s">
        <v>32</v>
      </c>
      <c r="G7248" t="s">
        <v>33</v>
      </c>
      <c r="H7248" t="s">
        <v>29</v>
      </c>
      <c r="I7248" s="29">
        <v>12</v>
      </c>
      <c r="J7248" t="s">
        <v>82</v>
      </c>
      <c r="K7248" t="s">
        <v>83</v>
      </c>
    </row>
    <row r="7249" spans="1:11" ht="12.75" customHeight="1" thickBot="1">
      <c r="A7249" s="31">
        <v>45474</v>
      </c>
      <c r="B7249" t="s">
        <v>13</v>
      </c>
      <c r="C7249" t="str">
        <f>+VLOOKUP(B7249,Basededatos!B$17:C$5988,2,0)</f>
        <v>LASA</v>
      </c>
      <c r="D7249" t="s">
        <v>76</v>
      </c>
      <c r="E7249" t="str">
        <f>+VLOOKUP(D7249,Basededatos!$D$2:$E$6097,2,0)</f>
        <v>RIONEGRO - JOSE M. CORDOVA</v>
      </c>
      <c r="F7249" t="s">
        <v>32</v>
      </c>
      <c r="G7249" t="s">
        <v>33</v>
      </c>
      <c r="H7249" t="s">
        <v>20</v>
      </c>
      <c r="I7249" s="29">
        <v>31</v>
      </c>
      <c r="J7249" t="s">
        <v>68</v>
      </c>
      <c r="K7249" t="s">
        <v>69</v>
      </c>
    </row>
    <row r="7250" spans="1:11" ht="12.75" customHeight="1" thickBot="1">
      <c r="A7250" s="31">
        <v>45474</v>
      </c>
      <c r="B7250" t="s">
        <v>13</v>
      </c>
      <c r="C7250" t="str">
        <f>+VLOOKUP(B7250,Basededatos!B$17:C$5988,2,0)</f>
        <v>LASA</v>
      </c>
      <c r="D7250" t="s">
        <v>76</v>
      </c>
      <c r="E7250" t="str">
        <f>+VLOOKUP(D7250,Basededatos!$D$2:$E$6097,2,0)</f>
        <v>RIONEGRO - JOSE M. CORDOVA</v>
      </c>
      <c r="F7250" t="s">
        <v>6</v>
      </c>
      <c r="G7250" s="1" t="s">
        <v>283</v>
      </c>
      <c r="H7250" t="s">
        <v>29</v>
      </c>
      <c r="I7250" s="29">
        <v>62</v>
      </c>
      <c r="J7250" t="s">
        <v>82</v>
      </c>
      <c r="K7250" t="s">
        <v>83</v>
      </c>
    </row>
    <row r="7251" spans="1:11" ht="12.75" customHeight="1" thickBot="1">
      <c r="A7251" s="31">
        <v>45474</v>
      </c>
      <c r="B7251" t="s">
        <v>13</v>
      </c>
      <c r="C7251" t="str">
        <f>+VLOOKUP(B7251,Basededatos!B$17:C$5988,2,0)</f>
        <v>LASA</v>
      </c>
      <c r="D7251" t="s">
        <v>76</v>
      </c>
      <c r="E7251" t="str">
        <f>+VLOOKUP(D7251,Basededatos!$D$2:$E$6097,2,0)</f>
        <v>RIONEGRO - JOSE M. CORDOVA</v>
      </c>
      <c r="F7251" t="s">
        <v>6</v>
      </c>
      <c r="G7251" s="1" t="s">
        <v>283</v>
      </c>
      <c r="H7251" t="s">
        <v>20</v>
      </c>
      <c r="I7251" s="29">
        <v>270</v>
      </c>
      <c r="J7251" t="s">
        <v>160</v>
      </c>
      <c r="K7251" t="s">
        <v>161</v>
      </c>
    </row>
    <row r="7252" spans="1:11" ht="12.75" customHeight="1" thickBot="1">
      <c r="A7252" s="31">
        <v>45474</v>
      </c>
      <c r="B7252" t="s">
        <v>13</v>
      </c>
      <c r="C7252" t="str">
        <f>+VLOOKUP(B7252,Basededatos!B$17:C$5988,2,0)</f>
        <v>LASA</v>
      </c>
      <c r="D7252" t="s">
        <v>76</v>
      </c>
      <c r="E7252" t="str">
        <f>+VLOOKUP(D7252,Basededatos!$D$2:$E$6097,2,0)</f>
        <v>RIONEGRO - JOSE M. CORDOVA</v>
      </c>
      <c r="F7252" t="s">
        <v>65</v>
      </c>
      <c r="G7252" t="s">
        <v>66</v>
      </c>
      <c r="H7252" t="s">
        <v>45</v>
      </c>
      <c r="I7252" s="29">
        <v>1</v>
      </c>
      <c r="J7252" t="s">
        <v>246</v>
      </c>
      <c r="K7252" s="1" t="s">
        <v>488</v>
      </c>
    </row>
    <row r="7253" spans="1:11" ht="12.75" customHeight="1" thickBot="1">
      <c r="A7253" s="31">
        <v>45474</v>
      </c>
      <c r="B7253" t="s">
        <v>13</v>
      </c>
      <c r="C7253" t="str">
        <f>+VLOOKUP(B7253,Basededatos!B$17:C$5988,2,0)</f>
        <v>LASA</v>
      </c>
      <c r="D7253" t="s">
        <v>76</v>
      </c>
      <c r="E7253" t="str">
        <f>+VLOOKUP(D7253,Basededatos!$D$2:$E$6097,2,0)</f>
        <v>RIONEGRO - JOSE M. CORDOVA</v>
      </c>
      <c r="F7253" t="s">
        <v>18</v>
      </c>
      <c r="G7253" t="s">
        <v>19</v>
      </c>
      <c r="H7253" t="s">
        <v>29</v>
      </c>
      <c r="I7253" s="29">
        <v>2263</v>
      </c>
      <c r="J7253" t="s">
        <v>46</v>
      </c>
      <c r="K7253" s="1" t="s">
        <v>47</v>
      </c>
    </row>
    <row r="7254" spans="1:11" ht="12.75" customHeight="1" thickBot="1">
      <c r="A7254" s="31">
        <v>45474</v>
      </c>
      <c r="B7254" t="s">
        <v>13</v>
      </c>
      <c r="C7254" t="str">
        <f>+VLOOKUP(B7254,Basededatos!B$17:C$5988,2,0)</f>
        <v>LASA</v>
      </c>
      <c r="D7254" t="s">
        <v>76</v>
      </c>
      <c r="E7254" t="str">
        <f>+VLOOKUP(D7254,Basededatos!$D$2:$E$6097,2,0)</f>
        <v>RIONEGRO - JOSE M. CORDOVA</v>
      </c>
      <c r="F7254" t="s">
        <v>18</v>
      </c>
      <c r="G7254" t="s">
        <v>19</v>
      </c>
      <c r="H7254" t="s">
        <v>79</v>
      </c>
      <c r="I7254" s="29">
        <v>1</v>
      </c>
      <c r="J7254" t="s">
        <v>46</v>
      </c>
      <c r="K7254" s="1" t="s">
        <v>47</v>
      </c>
    </row>
    <row r="7255" spans="1:11" ht="12.75" customHeight="1" thickBot="1">
      <c r="A7255" s="31">
        <v>45474</v>
      </c>
      <c r="B7255" t="s">
        <v>13</v>
      </c>
      <c r="C7255" t="str">
        <f>+VLOOKUP(B7255,Basededatos!B$17:C$5988,2,0)</f>
        <v>LASA</v>
      </c>
      <c r="D7255" t="s">
        <v>76</v>
      </c>
      <c r="E7255" t="str">
        <f>+VLOOKUP(D7255,Basededatos!$D$2:$E$6097,2,0)</f>
        <v>RIONEGRO - JOSE M. CORDOVA</v>
      </c>
      <c r="F7255" t="s">
        <v>18</v>
      </c>
      <c r="G7255" t="s">
        <v>19</v>
      </c>
      <c r="H7255" t="s">
        <v>20</v>
      </c>
      <c r="I7255" s="29">
        <v>257</v>
      </c>
      <c r="J7255" t="s">
        <v>25</v>
      </c>
      <c r="K7255" s="1" t="s">
        <v>26</v>
      </c>
    </row>
    <row r="7256" spans="1:11" ht="12.75" customHeight="1" thickBot="1">
      <c r="A7256" s="31">
        <v>45474</v>
      </c>
      <c r="B7256" t="s">
        <v>13</v>
      </c>
      <c r="C7256" t="str">
        <f>+VLOOKUP(B7256,Basededatos!B$17:C$5988,2,0)</f>
        <v>LASA</v>
      </c>
      <c r="D7256" t="s">
        <v>76</v>
      </c>
      <c r="E7256" t="str">
        <f>+VLOOKUP(D7256,Basededatos!$D$2:$E$6097,2,0)</f>
        <v>RIONEGRO - JOSE M. CORDOVA</v>
      </c>
      <c r="F7256" t="s">
        <v>18</v>
      </c>
      <c r="G7256" t="s">
        <v>19</v>
      </c>
      <c r="H7256" t="s">
        <v>55</v>
      </c>
      <c r="I7256" s="29">
        <v>56</v>
      </c>
      <c r="J7256" t="s">
        <v>46</v>
      </c>
      <c r="K7256" s="1" t="s">
        <v>47</v>
      </c>
    </row>
    <row r="7257" spans="1:11" ht="12.75" customHeight="1" thickBot="1">
      <c r="A7257" s="31">
        <v>45474</v>
      </c>
      <c r="B7257" t="s">
        <v>13</v>
      </c>
      <c r="C7257" t="str">
        <f>+VLOOKUP(B7257,Basededatos!B$17:C$5988,2,0)</f>
        <v>LASA</v>
      </c>
      <c r="D7257" t="s">
        <v>88</v>
      </c>
      <c r="E7257" t="str">
        <f>+VLOOKUP(D7257,Basededatos!$D$2:$E$6097,2,0)</f>
        <v>ALMIRANTE PADILLA</v>
      </c>
      <c r="F7257" t="s">
        <v>6</v>
      </c>
      <c r="G7257" s="1" t="s">
        <v>283</v>
      </c>
      <c r="H7257" t="s">
        <v>45</v>
      </c>
      <c r="I7257" s="29">
        <v>48</v>
      </c>
      <c r="J7257" t="s">
        <v>46</v>
      </c>
      <c r="K7257" s="1" t="s">
        <v>47</v>
      </c>
    </row>
    <row r="7258" spans="1:11" ht="12.75" customHeight="1" thickBot="1">
      <c r="A7258" s="31">
        <v>45474</v>
      </c>
      <c r="B7258" t="s">
        <v>13</v>
      </c>
      <c r="C7258" t="str">
        <f>+VLOOKUP(B7258,Basededatos!B$17:C$5988,2,0)</f>
        <v>LASA</v>
      </c>
      <c r="D7258" t="s">
        <v>88</v>
      </c>
      <c r="E7258" t="str">
        <f>+VLOOKUP(D7258,Basededatos!$D$2:$E$6097,2,0)</f>
        <v>ALMIRANTE PADILLA</v>
      </c>
      <c r="F7258" t="s">
        <v>18</v>
      </c>
      <c r="G7258" t="s">
        <v>19</v>
      </c>
      <c r="H7258" t="s">
        <v>29</v>
      </c>
      <c r="I7258" s="29">
        <v>50</v>
      </c>
      <c r="J7258" t="s">
        <v>246</v>
      </c>
      <c r="K7258" s="1" t="s">
        <v>488</v>
      </c>
    </row>
    <row r="7259" spans="1:11" ht="12.75" customHeight="1" thickBot="1">
      <c r="A7259" s="31">
        <v>45474</v>
      </c>
      <c r="B7259" t="s">
        <v>13</v>
      </c>
      <c r="C7259" t="str">
        <f>+VLOOKUP(B7259,Basededatos!B$17:C$5988,2,0)</f>
        <v>LASA</v>
      </c>
      <c r="D7259" t="s">
        <v>88</v>
      </c>
      <c r="E7259" t="str">
        <f>+VLOOKUP(D7259,Basededatos!$D$2:$E$6097,2,0)</f>
        <v>ALMIRANTE PADILLA</v>
      </c>
      <c r="F7259" t="s">
        <v>59</v>
      </c>
      <c r="G7259" t="s">
        <v>60</v>
      </c>
      <c r="H7259" t="s">
        <v>45</v>
      </c>
      <c r="I7259" s="29">
        <v>7</v>
      </c>
      <c r="J7259" t="s">
        <v>46</v>
      </c>
      <c r="K7259" s="1" t="s">
        <v>47</v>
      </c>
    </row>
    <row r="7260" spans="1:11" ht="12.75" customHeight="1" thickBot="1">
      <c r="A7260" s="31">
        <v>45474</v>
      </c>
      <c r="B7260" t="s">
        <v>13</v>
      </c>
      <c r="C7260" t="str">
        <f>+VLOOKUP(B7260,Basededatos!B$17:C$5988,2,0)</f>
        <v>LASA</v>
      </c>
      <c r="D7260" t="s">
        <v>88</v>
      </c>
      <c r="E7260" t="str">
        <f>+VLOOKUP(D7260,Basededatos!$D$2:$E$6097,2,0)</f>
        <v>ALMIRANTE PADILLA</v>
      </c>
      <c r="F7260" t="s">
        <v>59</v>
      </c>
      <c r="G7260" t="s">
        <v>60</v>
      </c>
      <c r="H7260" t="s">
        <v>29</v>
      </c>
      <c r="I7260" s="29">
        <v>128</v>
      </c>
      <c r="J7260" t="s">
        <v>46</v>
      </c>
      <c r="K7260" s="1" t="s">
        <v>47</v>
      </c>
    </row>
    <row r="7261" spans="1:11" ht="12.75" customHeight="1" thickBot="1">
      <c r="A7261" s="31">
        <v>45474</v>
      </c>
      <c r="B7261" t="s">
        <v>13</v>
      </c>
      <c r="C7261" t="str">
        <f>+VLOOKUP(B7261,Basededatos!B$17:C$5988,2,0)</f>
        <v>LASA</v>
      </c>
      <c r="D7261" t="s">
        <v>89</v>
      </c>
      <c r="E7261" t="str">
        <f>+VLOOKUP(D7261,Basededatos!$D$2:$E$6097,2,0)</f>
        <v>SIMON BOLIVAR</v>
      </c>
      <c r="F7261" t="s">
        <v>32</v>
      </c>
      <c r="G7261" t="s">
        <v>33</v>
      </c>
      <c r="H7261" t="s">
        <v>45</v>
      </c>
      <c r="I7261" s="29">
        <v>64</v>
      </c>
      <c r="J7261" t="s">
        <v>46</v>
      </c>
      <c r="K7261" s="1" t="s">
        <v>47</v>
      </c>
    </row>
    <row r="7262" spans="1:11" ht="12.75" customHeight="1" thickBot="1">
      <c r="A7262" s="31">
        <v>45474</v>
      </c>
      <c r="B7262" t="s">
        <v>13</v>
      </c>
      <c r="C7262" t="str">
        <f>+VLOOKUP(B7262,Basededatos!B$17:C$5988,2,0)</f>
        <v>LASA</v>
      </c>
      <c r="D7262" t="s">
        <v>89</v>
      </c>
      <c r="E7262" t="str">
        <f>+VLOOKUP(D7262,Basededatos!$D$2:$E$6097,2,0)</f>
        <v>SIMON BOLIVAR</v>
      </c>
      <c r="F7262" t="s">
        <v>32</v>
      </c>
      <c r="G7262" t="s">
        <v>33</v>
      </c>
      <c r="H7262" t="s">
        <v>29</v>
      </c>
      <c r="I7262" s="29">
        <v>400</v>
      </c>
      <c r="J7262" t="s">
        <v>46</v>
      </c>
      <c r="K7262" s="1" t="s">
        <v>47</v>
      </c>
    </row>
    <row r="7263" spans="1:11" ht="12.75" customHeight="1">
      <c r="A7263" s="31">
        <v>45474</v>
      </c>
      <c r="B7263" t="s">
        <v>13</v>
      </c>
      <c r="C7263" t="str">
        <f>+VLOOKUP(B7263,Basededatos!B$17:C$5988,2,0)</f>
        <v>LASA</v>
      </c>
      <c r="D7263" t="s">
        <v>89</v>
      </c>
      <c r="E7263" t="str">
        <f>+VLOOKUP(D7263,Basededatos!$D$2:$E$6097,2,0)</f>
        <v>SIMON BOLIVAR</v>
      </c>
      <c r="F7263" t="s">
        <v>32</v>
      </c>
      <c r="G7263" t="s">
        <v>33</v>
      </c>
      <c r="H7263" t="s">
        <v>29</v>
      </c>
      <c r="I7263" s="29">
        <v>250</v>
      </c>
      <c r="J7263" t="s">
        <v>50</v>
      </c>
      <c r="K7263" t="s">
        <v>51</v>
      </c>
    </row>
    <row r="7264" spans="1:11" ht="12.75" customHeight="1" thickBot="1">
      <c r="A7264" s="31">
        <v>45474</v>
      </c>
      <c r="B7264" t="s">
        <v>13</v>
      </c>
      <c r="C7264" t="str">
        <f>+VLOOKUP(B7264,Basededatos!B$17:C$5988,2,0)</f>
        <v>LASA</v>
      </c>
      <c r="D7264" t="s">
        <v>89</v>
      </c>
      <c r="E7264" t="str">
        <f>+VLOOKUP(D7264,Basededatos!$D$2:$E$6097,2,0)</f>
        <v>SIMON BOLIVAR</v>
      </c>
      <c r="F7264" t="s">
        <v>32</v>
      </c>
      <c r="G7264" t="s">
        <v>33</v>
      </c>
      <c r="H7264" t="s">
        <v>20</v>
      </c>
      <c r="I7264" s="29">
        <v>101</v>
      </c>
      <c r="J7264" t="s">
        <v>16</v>
      </c>
      <c r="K7264" t="s">
        <v>17</v>
      </c>
    </row>
    <row r="7265" spans="1:11" ht="12.75" customHeight="1" thickBot="1">
      <c r="A7265" s="31">
        <v>45474</v>
      </c>
      <c r="B7265" t="s">
        <v>13</v>
      </c>
      <c r="C7265" t="str">
        <f>+VLOOKUP(B7265,Basededatos!B$17:C$5988,2,0)</f>
        <v>LASA</v>
      </c>
      <c r="D7265" t="s">
        <v>84</v>
      </c>
      <c r="E7265" t="str">
        <f>+VLOOKUP(D7265,Basededatos!$D$2:$E$6097,2,0)</f>
        <v>MONTERIA - LOS GARZONES</v>
      </c>
      <c r="F7265" t="s">
        <v>18</v>
      </c>
      <c r="G7265" t="s">
        <v>19</v>
      </c>
      <c r="H7265" t="s">
        <v>29</v>
      </c>
      <c r="I7265" s="29">
        <v>196</v>
      </c>
      <c r="J7265" t="s">
        <v>46</v>
      </c>
      <c r="K7265" s="1" t="s">
        <v>47</v>
      </c>
    </row>
    <row r="7266" spans="1:11" ht="12.75" customHeight="1" thickBot="1">
      <c r="A7266" s="31">
        <v>45474</v>
      </c>
      <c r="B7266" t="s">
        <v>13</v>
      </c>
      <c r="C7266" t="str">
        <f>+VLOOKUP(B7266,Basededatos!B$17:C$5988,2,0)</f>
        <v>LASA</v>
      </c>
      <c r="D7266" t="s">
        <v>85</v>
      </c>
      <c r="E7266" t="str">
        <f>+VLOOKUP(D7266,Basededatos!$D$2:$E$6097,2,0)</f>
        <v>NEIVA - BENITO SALAS</v>
      </c>
      <c r="F7266" t="s">
        <v>59</v>
      </c>
      <c r="G7266" t="s">
        <v>60</v>
      </c>
      <c r="H7266" t="s">
        <v>29</v>
      </c>
      <c r="I7266" s="29">
        <v>29</v>
      </c>
      <c r="J7266" t="s">
        <v>46</v>
      </c>
      <c r="K7266" s="1" t="s">
        <v>47</v>
      </c>
    </row>
    <row r="7267" spans="1:11" ht="12.75" customHeight="1" thickBot="1">
      <c r="A7267" s="31">
        <v>45474</v>
      </c>
      <c r="B7267" t="s">
        <v>13</v>
      </c>
      <c r="C7267" t="str">
        <f>+VLOOKUP(B7267,Basededatos!B$17:C$5988,2,0)</f>
        <v>LASA</v>
      </c>
      <c r="D7267" t="s">
        <v>86</v>
      </c>
      <c r="E7267" t="str">
        <f>+VLOOKUP(D7267,Basededatos!$D$2:$E$6097,2,0)</f>
        <v>PEREIRA - MATECAÑA</v>
      </c>
      <c r="F7267" t="s">
        <v>6</v>
      </c>
      <c r="G7267" s="1" t="s">
        <v>283</v>
      </c>
      <c r="H7267" t="s">
        <v>29</v>
      </c>
      <c r="I7267" s="29">
        <v>2577</v>
      </c>
      <c r="J7267" t="s">
        <v>46</v>
      </c>
      <c r="K7267" s="1" t="s">
        <v>47</v>
      </c>
    </row>
    <row r="7268" spans="1:11" ht="12.75" customHeight="1" thickBot="1">
      <c r="A7268" s="31">
        <v>45474</v>
      </c>
      <c r="B7268" t="s">
        <v>13</v>
      </c>
      <c r="C7268" t="str">
        <f>+VLOOKUP(B7268,Basededatos!B$17:C$5988,2,0)</f>
        <v>LASA</v>
      </c>
      <c r="D7268" t="s">
        <v>86</v>
      </c>
      <c r="E7268" t="str">
        <f>+VLOOKUP(D7268,Basededatos!$D$2:$E$6097,2,0)</f>
        <v>PEREIRA - MATECAÑA</v>
      </c>
      <c r="F7268" t="s">
        <v>18</v>
      </c>
      <c r="G7268" t="s">
        <v>19</v>
      </c>
      <c r="H7268" t="s">
        <v>45</v>
      </c>
      <c r="I7268" s="29">
        <v>50</v>
      </c>
      <c r="J7268" t="s">
        <v>46</v>
      </c>
      <c r="K7268" s="1" t="s">
        <v>47</v>
      </c>
    </row>
    <row r="7269" spans="1:11" ht="12.75" customHeight="1" thickBot="1">
      <c r="A7269" s="31">
        <v>45474</v>
      </c>
      <c r="B7269" t="s">
        <v>13</v>
      </c>
      <c r="C7269" t="str">
        <f>+VLOOKUP(B7269,Basededatos!B$17:C$5988,2,0)</f>
        <v>LASA</v>
      </c>
      <c r="D7269" t="s">
        <v>86</v>
      </c>
      <c r="E7269" t="str">
        <f>+VLOOKUP(D7269,Basededatos!$D$2:$E$6097,2,0)</f>
        <v>PEREIRA - MATECAÑA</v>
      </c>
      <c r="F7269" t="s">
        <v>23</v>
      </c>
      <c r="G7269" t="s">
        <v>24</v>
      </c>
      <c r="H7269" t="s">
        <v>29</v>
      </c>
      <c r="I7269" s="29">
        <v>159</v>
      </c>
      <c r="J7269" t="s">
        <v>246</v>
      </c>
      <c r="K7269" s="1" t="s">
        <v>488</v>
      </c>
    </row>
    <row r="7270" spans="1:11" ht="12.75" customHeight="1" thickBot="1">
      <c r="A7270" s="31">
        <v>45474</v>
      </c>
      <c r="B7270" t="s">
        <v>13</v>
      </c>
      <c r="C7270" t="str">
        <f>+VLOOKUP(B7270,Basededatos!B$17:C$5988,2,0)</f>
        <v>LASA</v>
      </c>
      <c r="D7270" t="s">
        <v>86</v>
      </c>
      <c r="E7270" t="str">
        <f>+VLOOKUP(D7270,Basededatos!$D$2:$E$6097,2,0)</f>
        <v>PEREIRA - MATECAÑA</v>
      </c>
      <c r="F7270" t="s">
        <v>36</v>
      </c>
      <c r="G7270" t="s">
        <v>347</v>
      </c>
      <c r="H7270" t="s">
        <v>45</v>
      </c>
      <c r="I7270" s="29">
        <v>7</v>
      </c>
      <c r="J7270" t="s">
        <v>46</v>
      </c>
      <c r="K7270" s="1" t="s">
        <v>47</v>
      </c>
    </row>
    <row r="7271" spans="1:11" ht="12.75" customHeight="1" thickBot="1">
      <c r="A7271" s="31">
        <v>45474</v>
      </c>
      <c r="B7271" t="s">
        <v>13</v>
      </c>
      <c r="C7271" t="str">
        <f>+VLOOKUP(B7271,Basededatos!B$17:C$5988,2,0)</f>
        <v>LASA</v>
      </c>
      <c r="D7271" t="s">
        <v>86</v>
      </c>
      <c r="E7271" t="str">
        <f>+VLOOKUP(D7271,Basededatos!$D$2:$E$6097,2,0)</f>
        <v>PEREIRA - MATECAÑA</v>
      </c>
      <c r="F7271" t="s">
        <v>38</v>
      </c>
      <c r="G7271" t="s">
        <v>39</v>
      </c>
      <c r="H7271" t="s">
        <v>45</v>
      </c>
      <c r="I7271" s="29">
        <v>28</v>
      </c>
      <c r="J7271" t="s">
        <v>42</v>
      </c>
      <c r="K7271" s="1" t="s">
        <v>43</v>
      </c>
    </row>
    <row r="7272" spans="1:11" ht="12.75" customHeight="1" thickBot="1">
      <c r="A7272" s="31">
        <v>45474</v>
      </c>
      <c r="B7272" t="s">
        <v>13</v>
      </c>
      <c r="C7272" t="str">
        <f>+VLOOKUP(B7272,Basededatos!B$17:C$5988,2,0)</f>
        <v>LASA</v>
      </c>
      <c r="D7272" t="s">
        <v>86</v>
      </c>
      <c r="E7272" t="str">
        <f>+VLOOKUP(D7272,Basededatos!$D$2:$E$6097,2,0)</f>
        <v>PEREIRA - MATECAÑA</v>
      </c>
      <c r="F7272" t="s">
        <v>40</v>
      </c>
      <c r="G7272" t="s">
        <v>41</v>
      </c>
      <c r="H7272" t="s">
        <v>45</v>
      </c>
      <c r="I7272" s="29">
        <v>109</v>
      </c>
      <c r="J7272" t="s">
        <v>46</v>
      </c>
      <c r="K7272" s="1" t="s">
        <v>47</v>
      </c>
    </row>
    <row r="7273" spans="1:11" ht="12.75" customHeight="1" thickBot="1">
      <c r="A7273" s="31">
        <v>45474</v>
      </c>
      <c r="B7273" t="s">
        <v>13</v>
      </c>
      <c r="C7273" t="str">
        <f>+VLOOKUP(B7273,Basededatos!B$17:C$5988,2,0)</f>
        <v>LASA</v>
      </c>
      <c r="D7273" t="s">
        <v>86</v>
      </c>
      <c r="E7273" t="str">
        <f>+VLOOKUP(D7273,Basededatos!$D$2:$E$6097,2,0)</f>
        <v>PEREIRA - MATECAÑA</v>
      </c>
      <c r="F7273" t="s">
        <v>40</v>
      </c>
      <c r="G7273" t="s">
        <v>41</v>
      </c>
      <c r="H7273" t="s">
        <v>45</v>
      </c>
      <c r="I7273" s="29">
        <v>3</v>
      </c>
      <c r="J7273" t="s">
        <v>246</v>
      </c>
      <c r="K7273" s="1" t="s">
        <v>488</v>
      </c>
    </row>
    <row r="7274" spans="1:11" ht="12.75" customHeight="1" thickBot="1">
      <c r="A7274" s="31">
        <v>45474</v>
      </c>
      <c r="B7274" t="s">
        <v>13</v>
      </c>
      <c r="C7274" t="str">
        <f>+VLOOKUP(B7274,Basededatos!B$17:C$5988,2,0)</f>
        <v>LASA</v>
      </c>
      <c r="D7274" t="s">
        <v>86</v>
      </c>
      <c r="E7274" t="str">
        <f>+VLOOKUP(D7274,Basededatos!$D$2:$E$6097,2,0)</f>
        <v>PEREIRA - MATECAÑA</v>
      </c>
      <c r="F7274" t="s">
        <v>40</v>
      </c>
      <c r="G7274" t="s">
        <v>41</v>
      </c>
      <c r="H7274" t="s">
        <v>20</v>
      </c>
      <c r="I7274" s="29">
        <v>19</v>
      </c>
      <c r="J7274" t="s">
        <v>16</v>
      </c>
      <c r="K7274" t="s">
        <v>17</v>
      </c>
    </row>
    <row r="7275" spans="1:11" ht="12.75" customHeight="1" thickBot="1">
      <c r="A7275" s="31">
        <v>45474</v>
      </c>
      <c r="B7275" t="s">
        <v>13</v>
      </c>
      <c r="C7275" t="str">
        <f>+VLOOKUP(B7275,Basededatos!B$17:C$5988,2,0)</f>
        <v>LASA</v>
      </c>
      <c r="D7275" t="s">
        <v>87</v>
      </c>
      <c r="E7275" t="str">
        <f>+VLOOKUP(D7275,Basededatos!$D$2:$E$6097,2,0)</f>
        <v>PASTO - ANTONIO NARIQO</v>
      </c>
      <c r="F7275" t="s">
        <v>18</v>
      </c>
      <c r="G7275" t="s">
        <v>19</v>
      </c>
      <c r="H7275" t="s">
        <v>45</v>
      </c>
      <c r="I7275" s="29">
        <v>23</v>
      </c>
      <c r="J7275" t="s">
        <v>46</v>
      </c>
      <c r="K7275" s="1" t="s">
        <v>47</v>
      </c>
    </row>
    <row r="7276" spans="1:11" ht="12.75" customHeight="1" thickBot="1">
      <c r="A7276" s="31">
        <v>45474</v>
      </c>
      <c r="B7276" t="s">
        <v>13</v>
      </c>
      <c r="C7276" t="str">
        <f>+VLOOKUP(B7276,Basededatos!B$17:C$5988,2,0)</f>
        <v>LASA</v>
      </c>
      <c r="D7276" t="s">
        <v>89</v>
      </c>
      <c r="E7276" t="str">
        <f>+VLOOKUP(D7276,Basededatos!$D$2:$E$6097,2,0)</f>
        <v>SIMON BOLIVAR</v>
      </c>
      <c r="F7276" t="s">
        <v>6</v>
      </c>
      <c r="G7276" s="1" t="s">
        <v>283</v>
      </c>
      <c r="H7276" t="s">
        <v>29</v>
      </c>
      <c r="I7276" s="29">
        <v>1218</v>
      </c>
      <c r="J7276" t="s">
        <v>50</v>
      </c>
      <c r="K7276" t="s">
        <v>51</v>
      </c>
    </row>
    <row r="7277" spans="1:11" ht="12.75" customHeight="1" thickBot="1">
      <c r="A7277" s="31">
        <v>45474</v>
      </c>
      <c r="B7277" t="s">
        <v>13</v>
      </c>
      <c r="C7277" t="str">
        <f>+VLOOKUP(B7277,Basededatos!B$17:C$5988,2,0)</f>
        <v>LASA</v>
      </c>
      <c r="D7277" t="s">
        <v>89</v>
      </c>
      <c r="E7277" t="str">
        <f>+VLOOKUP(D7277,Basededatos!$D$2:$E$6097,2,0)</f>
        <v>SIMON BOLIVAR</v>
      </c>
      <c r="F7277" t="s">
        <v>65</v>
      </c>
      <c r="G7277" t="s">
        <v>66</v>
      </c>
      <c r="H7277" t="s">
        <v>29</v>
      </c>
      <c r="I7277" s="29">
        <v>16</v>
      </c>
      <c r="J7277" t="s">
        <v>46</v>
      </c>
      <c r="K7277" s="1" t="s">
        <v>47</v>
      </c>
    </row>
    <row r="7278" spans="1:11" ht="12.75" customHeight="1" thickBot="1">
      <c r="A7278" s="31">
        <v>45474</v>
      </c>
      <c r="B7278" t="s">
        <v>13</v>
      </c>
      <c r="C7278" t="str">
        <f>+VLOOKUP(B7278,Basededatos!B$17:C$5988,2,0)</f>
        <v>LASA</v>
      </c>
      <c r="D7278" t="s">
        <v>89</v>
      </c>
      <c r="E7278" t="str">
        <f>+VLOOKUP(D7278,Basededatos!$D$2:$E$6097,2,0)</f>
        <v>SIMON BOLIVAR</v>
      </c>
      <c r="F7278" t="s">
        <v>18</v>
      </c>
      <c r="G7278" t="s">
        <v>19</v>
      </c>
      <c r="H7278" t="s">
        <v>20</v>
      </c>
      <c r="I7278" s="29">
        <v>13</v>
      </c>
      <c r="J7278" t="s">
        <v>25</v>
      </c>
      <c r="K7278" s="1" t="s">
        <v>26</v>
      </c>
    </row>
    <row r="7279" spans="1:11" ht="12.75" customHeight="1" thickBot="1">
      <c r="A7279" s="31">
        <v>45474</v>
      </c>
      <c r="B7279" t="s">
        <v>13</v>
      </c>
      <c r="C7279" t="str">
        <f>+VLOOKUP(B7279,Basededatos!B$17:C$5988,2,0)</f>
        <v>LASA</v>
      </c>
      <c r="D7279" t="s">
        <v>89</v>
      </c>
      <c r="E7279" t="str">
        <f>+VLOOKUP(D7279,Basededatos!$D$2:$E$6097,2,0)</f>
        <v>SIMON BOLIVAR</v>
      </c>
      <c r="F7279" t="s">
        <v>23</v>
      </c>
      <c r="G7279" t="s">
        <v>24</v>
      </c>
      <c r="H7279" t="s">
        <v>361</v>
      </c>
      <c r="I7279" s="29">
        <v>5</v>
      </c>
      <c r="J7279" t="s">
        <v>115</v>
      </c>
      <c r="K7279" t="s">
        <v>116</v>
      </c>
    </row>
    <row r="7280" spans="1:11" ht="12.75" customHeight="1" thickBot="1">
      <c r="A7280" s="31">
        <v>45474</v>
      </c>
      <c r="B7280" t="s">
        <v>13</v>
      </c>
      <c r="C7280" t="str">
        <f>+VLOOKUP(B7280,Basededatos!B$17:C$5988,2,0)</f>
        <v>LASA</v>
      </c>
      <c r="D7280" t="s">
        <v>89</v>
      </c>
      <c r="E7280" t="str">
        <f>+VLOOKUP(D7280,Basededatos!$D$2:$E$6097,2,0)</f>
        <v>SIMON BOLIVAR</v>
      </c>
      <c r="F7280" t="s">
        <v>23</v>
      </c>
      <c r="G7280" t="s">
        <v>24</v>
      </c>
      <c r="H7280" t="s">
        <v>20</v>
      </c>
      <c r="I7280" s="29">
        <v>13</v>
      </c>
      <c r="J7280" t="s">
        <v>25</v>
      </c>
      <c r="K7280" s="1" t="s">
        <v>26</v>
      </c>
    </row>
    <row r="7281" spans="1:11" ht="12.75" customHeight="1">
      <c r="A7281" s="31">
        <v>45474</v>
      </c>
      <c r="B7281" t="s">
        <v>13</v>
      </c>
      <c r="C7281" t="str">
        <f>+VLOOKUP(B7281,Basededatos!B$17:C$5988,2,0)</f>
        <v>LASA</v>
      </c>
      <c r="D7281" t="s">
        <v>89</v>
      </c>
      <c r="E7281" t="str">
        <f>+VLOOKUP(D7281,Basededatos!$D$2:$E$6097,2,0)</f>
        <v>SIMON BOLIVAR</v>
      </c>
      <c r="F7281" t="s">
        <v>23</v>
      </c>
      <c r="G7281" t="s">
        <v>24</v>
      </c>
      <c r="H7281" t="s">
        <v>20</v>
      </c>
      <c r="I7281" s="29">
        <v>101</v>
      </c>
      <c r="J7281" t="s">
        <v>16</v>
      </c>
      <c r="K7281" t="s">
        <v>17</v>
      </c>
    </row>
    <row r="7282" spans="1:11" ht="12.75" customHeight="1" thickBot="1">
      <c r="A7282" s="31">
        <v>45474</v>
      </c>
      <c r="B7282" t="s">
        <v>13</v>
      </c>
      <c r="C7282" t="str">
        <f>+VLOOKUP(B7282,Basededatos!B$17:C$5988,2,0)</f>
        <v>LASA</v>
      </c>
      <c r="D7282" t="s">
        <v>89</v>
      </c>
      <c r="E7282" t="str">
        <f>+VLOOKUP(D7282,Basededatos!$D$2:$E$6097,2,0)</f>
        <v>SIMON BOLIVAR</v>
      </c>
      <c r="F7282" t="s">
        <v>40</v>
      </c>
      <c r="G7282" t="s">
        <v>41</v>
      </c>
      <c r="H7282" t="s">
        <v>20</v>
      </c>
      <c r="I7282" s="29">
        <v>1</v>
      </c>
      <c r="J7282" t="s">
        <v>107</v>
      </c>
      <c r="K7282" t="s">
        <v>108</v>
      </c>
    </row>
    <row r="7283" spans="1:11" ht="12.75" customHeight="1" thickBot="1">
      <c r="A7283" s="31">
        <v>45505</v>
      </c>
      <c r="B7283" t="s">
        <v>4</v>
      </c>
      <c r="C7283" t="str">
        <f>+VLOOKUP(B7283,Basededatos!B$17:C$5988,2,0)</f>
        <v>GOLDEN FLIGHT</v>
      </c>
      <c r="D7283" t="s">
        <v>5</v>
      </c>
      <c r="E7283" t="str">
        <f>+VLOOKUP(D7283,Basededatos!$D$2:$E$6097,2,0)</f>
        <v>BOGOTA - EL DORADO LUIS CARLOS GALAN SARMIENTO</v>
      </c>
      <c r="F7283" t="s">
        <v>6</v>
      </c>
      <c r="G7283" s="1" t="s">
        <v>283</v>
      </c>
      <c r="H7283" t="s">
        <v>52</v>
      </c>
      <c r="I7283" s="29">
        <v>31</v>
      </c>
      <c r="J7283" t="s">
        <v>111</v>
      </c>
      <c r="K7283" t="s">
        <v>256</v>
      </c>
    </row>
    <row r="7284" spans="1:11" ht="12.75" customHeight="1" thickBot="1">
      <c r="A7284" s="31">
        <v>45505</v>
      </c>
      <c r="B7284" t="s">
        <v>162</v>
      </c>
      <c r="C7284" t="str">
        <f>+VLOOKUP(B7284,Basededatos!B$17:C$5988,2,0)</f>
        <v>INTEREJECUTIVA</v>
      </c>
      <c r="D7284" t="s">
        <v>76</v>
      </c>
      <c r="E7284" t="str">
        <f>+VLOOKUP(D7284,Basededatos!$D$2:$E$6097,2,0)</f>
        <v>RIONEGRO - JOSE M. CORDOVA</v>
      </c>
      <c r="F7284" t="s">
        <v>18</v>
      </c>
      <c r="G7284" t="s">
        <v>19</v>
      </c>
      <c r="H7284" t="s">
        <v>171</v>
      </c>
      <c r="I7284" s="29">
        <v>2</v>
      </c>
      <c r="J7284" t="s">
        <v>144</v>
      </c>
      <c r="K7284" t="s">
        <v>145</v>
      </c>
    </row>
    <row r="7285" spans="1:11" ht="12.75" customHeight="1" thickBot="1">
      <c r="A7285" s="31">
        <v>45505</v>
      </c>
      <c r="B7285" t="s">
        <v>162</v>
      </c>
      <c r="C7285" t="str">
        <f>+VLOOKUP(B7285,Basededatos!B$17:C$5988,2,0)</f>
        <v>INTEREJECUTIVA</v>
      </c>
      <c r="D7285" t="s">
        <v>76</v>
      </c>
      <c r="E7285" t="str">
        <f>+VLOOKUP(D7285,Basededatos!$D$2:$E$6097,2,0)</f>
        <v>RIONEGRO - JOSE M. CORDOVA</v>
      </c>
      <c r="F7285" t="s">
        <v>6</v>
      </c>
      <c r="G7285" s="1" t="s">
        <v>283</v>
      </c>
      <c r="H7285" t="s">
        <v>171</v>
      </c>
      <c r="I7285" s="29">
        <v>2</v>
      </c>
      <c r="J7285" t="s">
        <v>144</v>
      </c>
      <c r="K7285" t="s">
        <v>145</v>
      </c>
    </row>
    <row r="7286" spans="1:11" ht="12.75" customHeight="1">
      <c r="A7286" s="31">
        <v>45505</v>
      </c>
      <c r="B7286" t="s">
        <v>162</v>
      </c>
      <c r="C7286" t="str">
        <f>+VLOOKUP(B7286,Basededatos!B$17:C$5988,2,0)</f>
        <v>INTEREJECUTIVA</v>
      </c>
      <c r="D7286" t="s">
        <v>76</v>
      </c>
      <c r="E7286" t="str">
        <f>+VLOOKUP(D7286,Basededatos!$D$2:$E$6097,2,0)</f>
        <v>RIONEGRO - JOSE M. CORDOVA</v>
      </c>
      <c r="F7286" t="s">
        <v>18</v>
      </c>
      <c r="G7286" t="s">
        <v>19</v>
      </c>
      <c r="H7286" t="s">
        <v>337</v>
      </c>
      <c r="I7286" s="29">
        <v>2</v>
      </c>
      <c r="J7286" t="s">
        <v>144</v>
      </c>
      <c r="K7286" t="s">
        <v>145</v>
      </c>
    </row>
    <row r="7287" spans="1:11" ht="12.75" customHeight="1">
      <c r="A7287" s="31">
        <v>45505</v>
      </c>
      <c r="B7287" t="s">
        <v>162</v>
      </c>
      <c r="C7287" t="str">
        <f>+VLOOKUP(B7287,Basededatos!B$17:C$5988,2,0)</f>
        <v>INTEREJECUTIVA</v>
      </c>
      <c r="D7287" t="s">
        <v>76</v>
      </c>
      <c r="E7287" t="str">
        <f>+VLOOKUP(D7287,Basededatos!$D$2:$E$6097,2,0)</f>
        <v>RIONEGRO - JOSE M. CORDOVA</v>
      </c>
      <c r="F7287" t="s">
        <v>59</v>
      </c>
      <c r="G7287" t="s">
        <v>60</v>
      </c>
      <c r="H7287" t="s">
        <v>135</v>
      </c>
      <c r="I7287" s="29">
        <v>4</v>
      </c>
      <c r="J7287" t="s">
        <v>144</v>
      </c>
      <c r="K7287" t="s">
        <v>145</v>
      </c>
    </row>
    <row r="7288" spans="1:11" ht="12.75" customHeight="1">
      <c r="A7288" s="31">
        <v>45505</v>
      </c>
      <c r="B7288" t="s">
        <v>162</v>
      </c>
      <c r="C7288" t="str">
        <f>+VLOOKUP(B7288,Basededatos!B$17:C$5988,2,0)</f>
        <v>INTEREJECUTIVA</v>
      </c>
      <c r="D7288" t="s">
        <v>76</v>
      </c>
      <c r="E7288" t="str">
        <f>+VLOOKUP(D7288,Basededatos!$D$2:$E$6097,2,0)</f>
        <v>RIONEGRO - JOSE M. CORDOVA</v>
      </c>
      <c r="F7288" t="s">
        <v>59</v>
      </c>
      <c r="G7288" t="s">
        <v>60</v>
      </c>
      <c r="H7288" t="s">
        <v>165</v>
      </c>
      <c r="I7288" s="29">
        <v>3</v>
      </c>
      <c r="J7288" t="s">
        <v>144</v>
      </c>
      <c r="K7288" t="s">
        <v>145</v>
      </c>
    </row>
    <row r="7289" spans="1:11" ht="12.75" customHeight="1">
      <c r="A7289" s="31">
        <v>45505</v>
      </c>
      <c r="B7289" t="s">
        <v>172</v>
      </c>
      <c r="C7289" t="str">
        <f>+VLOOKUP(B7289,Basededatos!B$17:C$5988,2,0)</f>
        <v>PACIFICA DE AVIACIÓN</v>
      </c>
      <c r="D7289" t="s">
        <v>140</v>
      </c>
      <c r="E7289" t="str">
        <f>+VLOOKUP(D7289,Basededatos!$D$2:$E$6097,2,0)</f>
        <v>MEDELLIN - OLAYA HERRERA</v>
      </c>
      <c r="F7289" t="s">
        <v>32</v>
      </c>
      <c r="G7289" t="s">
        <v>33</v>
      </c>
      <c r="H7289" t="s">
        <v>147</v>
      </c>
      <c r="I7289" s="29">
        <v>35</v>
      </c>
      <c r="J7289" t="s">
        <v>173</v>
      </c>
      <c r="K7289" t="s">
        <v>174</v>
      </c>
    </row>
    <row r="7290" spans="1:11" ht="12.75" customHeight="1">
      <c r="A7290" s="31">
        <v>45505</v>
      </c>
      <c r="B7290" t="s">
        <v>172</v>
      </c>
      <c r="C7290" t="str">
        <f>+VLOOKUP(B7290,Basededatos!B$17:C$5988,2,0)</f>
        <v>PACIFICA DE AVIACIÓN</v>
      </c>
      <c r="D7290" t="s">
        <v>140</v>
      </c>
      <c r="E7290" t="str">
        <f>+VLOOKUP(D7290,Basededatos!$D$2:$E$6097,2,0)</f>
        <v>MEDELLIN - OLAYA HERRERA</v>
      </c>
      <c r="F7290" t="s">
        <v>27</v>
      </c>
      <c r="G7290" t="s">
        <v>28</v>
      </c>
      <c r="H7290" t="s">
        <v>159</v>
      </c>
      <c r="I7290" s="29">
        <v>47</v>
      </c>
      <c r="J7290" t="s">
        <v>146</v>
      </c>
      <c r="K7290" t="s">
        <v>148</v>
      </c>
    </row>
    <row r="7291" spans="1:11" ht="12.75" customHeight="1">
      <c r="A7291" s="31">
        <v>45505</v>
      </c>
      <c r="B7291" t="s">
        <v>172</v>
      </c>
      <c r="C7291" t="str">
        <f>+VLOOKUP(B7291,Basededatos!B$17:C$5988,2,0)</f>
        <v>PACIFICA DE AVIACIÓN</v>
      </c>
      <c r="D7291" t="s">
        <v>140</v>
      </c>
      <c r="E7291" t="str">
        <f>+VLOOKUP(D7291,Basededatos!$D$2:$E$6097,2,0)</f>
        <v>MEDELLIN - OLAYA HERRERA</v>
      </c>
      <c r="F7291" t="s">
        <v>40</v>
      </c>
      <c r="G7291" t="s">
        <v>41</v>
      </c>
      <c r="H7291" t="s">
        <v>221</v>
      </c>
      <c r="I7291" s="29">
        <v>47</v>
      </c>
      <c r="J7291" t="s">
        <v>172</v>
      </c>
      <c r="K7291" t="s">
        <v>222</v>
      </c>
    </row>
    <row r="7292" spans="1:11" ht="12.75" customHeight="1">
      <c r="A7292" s="31">
        <v>45505</v>
      </c>
      <c r="B7292" t="s">
        <v>186</v>
      </c>
      <c r="C7292" t="str">
        <f>+VLOOKUP(B7292,Basededatos!B$17:C$5988,2,0)</f>
        <v>TAESCOL</v>
      </c>
      <c r="D7292" t="s">
        <v>5</v>
      </c>
      <c r="E7292" t="str">
        <f>+VLOOKUP(D7292,Basededatos!$D$2:$E$6097,2,0)</f>
        <v>BOGOTA - EL DORADO LUIS CARLOS GALAN SARMIENTO</v>
      </c>
      <c r="F7292" t="s">
        <v>65</v>
      </c>
      <c r="G7292" t="s">
        <v>66</v>
      </c>
      <c r="H7292" t="s">
        <v>10</v>
      </c>
      <c r="I7292" s="29">
        <v>1</v>
      </c>
      <c r="J7292" t="s">
        <v>11</v>
      </c>
      <c r="K7292" t="s">
        <v>12</v>
      </c>
    </row>
    <row r="7293" spans="1:11" ht="12.75" customHeight="1">
      <c r="A7293" s="31">
        <v>45505</v>
      </c>
      <c r="B7293" t="s">
        <v>90</v>
      </c>
      <c r="C7293" t="str">
        <f>+VLOOKUP(B7293,Basededatos!B$17:C$5988,2,0)</f>
        <v>TRANS AÉREO</v>
      </c>
      <c r="D7293" t="s">
        <v>5</v>
      </c>
      <c r="E7293" t="str">
        <f>+VLOOKUP(D7293,Basededatos!$D$2:$E$6097,2,0)</f>
        <v>BOGOTA - EL DORADO LUIS CARLOS GALAN SARMIENTO</v>
      </c>
      <c r="F7293" t="s">
        <v>32</v>
      </c>
      <c r="G7293" t="s">
        <v>33</v>
      </c>
      <c r="H7293" t="s">
        <v>102</v>
      </c>
      <c r="I7293" s="29">
        <v>17</v>
      </c>
      <c r="J7293" t="s">
        <v>103</v>
      </c>
      <c r="K7293" t="s">
        <v>104</v>
      </c>
    </row>
    <row r="7294" spans="1:11" ht="12.75" customHeight="1">
      <c r="A7294" s="31">
        <v>45505</v>
      </c>
      <c r="B7294" t="s">
        <v>90</v>
      </c>
      <c r="C7294" t="str">
        <f>+VLOOKUP(B7294,Basededatos!B$17:C$5988,2,0)</f>
        <v>TRANS AÉREO</v>
      </c>
      <c r="D7294" t="s">
        <v>5</v>
      </c>
      <c r="E7294" t="str">
        <f>+VLOOKUP(D7294,Basededatos!$D$2:$E$6097,2,0)</f>
        <v>BOGOTA - EL DORADO LUIS CARLOS GALAN SARMIENTO</v>
      </c>
      <c r="F7294" t="s">
        <v>59</v>
      </c>
      <c r="G7294" t="s">
        <v>60</v>
      </c>
      <c r="H7294" t="s">
        <v>52</v>
      </c>
      <c r="I7294" s="29">
        <v>31</v>
      </c>
      <c r="J7294" t="s">
        <v>338</v>
      </c>
      <c r="K7294" t="s">
        <v>339</v>
      </c>
    </row>
    <row r="7295" spans="1:11" ht="12.75" customHeight="1">
      <c r="A7295" s="31">
        <v>45505</v>
      </c>
      <c r="B7295" t="s">
        <v>90</v>
      </c>
      <c r="C7295" t="str">
        <f>+VLOOKUP(B7295,Basededatos!B$17:C$5988,2,0)</f>
        <v>TRANS AÉREO</v>
      </c>
      <c r="D7295" t="s">
        <v>5</v>
      </c>
      <c r="E7295" t="str">
        <f>+VLOOKUP(D7295,Basededatos!$D$2:$E$6097,2,0)</f>
        <v>BOGOTA - EL DORADO LUIS CARLOS GALAN SARMIENTO</v>
      </c>
      <c r="F7295" t="s">
        <v>23</v>
      </c>
      <c r="G7295" t="s">
        <v>24</v>
      </c>
      <c r="H7295" t="s">
        <v>52</v>
      </c>
      <c r="I7295" s="29">
        <v>135</v>
      </c>
      <c r="J7295" t="s">
        <v>53</v>
      </c>
      <c r="K7295" t="s">
        <v>54</v>
      </c>
    </row>
    <row r="7296" spans="1:11" ht="12.75" customHeight="1">
      <c r="A7296" s="31">
        <v>45505</v>
      </c>
      <c r="B7296" t="s">
        <v>90</v>
      </c>
      <c r="C7296" t="str">
        <f>+VLOOKUP(B7296,Basededatos!B$17:C$5988,2,0)</f>
        <v>TRANS AÉREO</v>
      </c>
      <c r="D7296" t="s">
        <v>5</v>
      </c>
      <c r="E7296" t="str">
        <f>+VLOOKUP(D7296,Basededatos!$D$2:$E$6097,2,0)</f>
        <v>BOGOTA - EL DORADO LUIS CARLOS GALAN SARMIENTO</v>
      </c>
      <c r="F7296" t="s">
        <v>65</v>
      </c>
      <c r="G7296" t="s">
        <v>66</v>
      </c>
      <c r="H7296" t="s">
        <v>52</v>
      </c>
      <c r="I7296" s="29">
        <v>39</v>
      </c>
      <c r="J7296" t="s">
        <v>95</v>
      </c>
      <c r="K7296" t="s">
        <v>96</v>
      </c>
    </row>
    <row r="7297" spans="1:11" ht="12.75" customHeight="1">
      <c r="A7297" s="31">
        <v>45505</v>
      </c>
      <c r="B7297" t="s">
        <v>112</v>
      </c>
      <c r="C7297" t="str">
        <f>+VLOOKUP(B7297,Basededatos!B$17:C$5988,2,0)</f>
        <v>INVERSA</v>
      </c>
      <c r="D7297" t="s">
        <v>113</v>
      </c>
      <c r="E7297" t="str">
        <f>+VLOOKUP(D7297,Basededatos!$D$2:$E$6097,2,0)</f>
        <v>BARRANCABERMEJA-YARIGUIES</v>
      </c>
      <c r="F7297" t="s">
        <v>23</v>
      </c>
      <c r="G7297" t="s">
        <v>24</v>
      </c>
      <c r="H7297" t="s">
        <v>114</v>
      </c>
      <c r="I7297" s="29">
        <v>31</v>
      </c>
      <c r="J7297" t="s">
        <v>115</v>
      </c>
      <c r="K7297" t="s">
        <v>116</v>
      </c>
    </row>
    <row r="7298" spans="1:11" ht="12.75" customHeight="1" thickBot="1">
      <c r="A7298" s="31">
        <v>45505</v>
      </c>
      <c r="B7298" t="s">
        <v>112</v>
      </c>
      <c r="C7298" t="str">
        <f>+VLOOKUP(B7298,Basededatos!B$17:C$5988,2,0)</f>
        <v>INVERSA</v>
      </c>
      <c r="D7298" t="s">
        <v>113</v>
      </c>
      <c r="E7298" t="str">
        <f>+VLOOKUP(D7298,Basededatos!$D$2:$E$6097,2,0)</f>
        <v>BARRANCABERMEJA-YARIGUIES</v>
      </c>
      <c r="F7298" t="s">
        <v>59</v>
      </c>
      <c r="G7298" t="s">
        <v>60</v>
      </c>
      <c r="H7298" t="s">
        <v>29</v>
      </c>
      <c r="I7298" s="29">
        <v>58</v>
      </c>
      <c r="J7298" t="s">
        <v>144</v>
      </c>
      <c r="K7298" t="s">
        <v>145</v>
      </c>
    </row>
    <row r="7299" spans="1:11" ht="12.75" customHeight="1" thickBot="1">
      <c r="A7299" s="31">
        <v>45505</v>
      </c>
      <c r="B7299" t="s">
        <v>112</v>
      </c>
      <c r="C7299" t="str">
        <f>+VLOOKUP(B7299,Basededatos!B$17:C$5988,2,0)</f>
        <v>INVERSA</v>
      </c>
      <c r="D7299" t="s">
        <v>113</v>
      </c>
      <c r="E7299" t="str">
        <f>+VLOOKUP(D7299,Basededatos!$D$2:$E$6097,2,0)</f>
        <v>BARRANCABERMEJA-YARIGUIES</v>
      </c>
      <c r="F7299" t="s">
        <v>27</v>
      </c>
      <c r="G7299" t="s">
        <v>28</v>
      </c>
      <c r="H7299" t="s">
        <v>45</v>
      </c>
      <c r="I7299" s="29">
        <v>2</v>
      </c>
      <c r="J7299" t="s">
        <v>46</v>
      </c>
      <c r="K7299" s="1" t="s">
        <v>47</v>
      </c>
    </row>
    <row r="7300" spans="1:11" ht="12.75" customHeight="1" thickBot="1">
      <c r="A7300" s="31">
        <v>45505</v>
      </c>
      <c r="B7300" t="s">
        <v>112</v>
      </c>
      <c r="C7300" t="str">
        <f>+VLOOKUP(B7300,Basededatos!B$17:C$5988,2,0)</f>
        <v>INVERSA</v>
      </c>
      <c r="D7300" t="s">
        <v>113</v>
      </c>
      <c r="E7300" t="str">
        <f>+VLOOKUP(D7300,Basededatos!$D$2:$E$6097,2,0)</f>
        <v>BARRANCABERMEJA-YARIGUIES</v>
      </c>
      <c r="F7300" t="s">
        <v>59</v>
      </c>
      <c r="G7300" t="s">
        <v>60</v>
      </c>
      <c r="H7300" t="s">
        <v>45</v>
      </c>
      <c r="I7300" s="29">
        <v>2</v>
      </c>
      <c r="J7300" t="s">
        <v>46</v>
      </c>
      <c r="K7300" s="1" t="s">
        <v>47</v>
      </c>
    </row>
    <row r="7301" spans="1:11" ht="12.75" customHeight="1" thickBot="1">
      <c r="A7301" s="31">
        <v>45505</v>
      </c>
      <c r="B7301" t="s">
        <v>112</v>
      </c>
      <c r="C7301" t="str">
        <f>+VLOOKUP(B7301,Basededatos!B$17:C$5988,2,0)</f>
        <v>INVERSA</v>
      </c>
      <c r="D7301" t="s">
        <v>118</v>
      </c>
      <c r="E7301" t="str">
        <f>+VLOOKUP(D7301,Basededatos!$D$2:$E$6097,2,0)</f>
        <v>GUILLERMO LEON VALENCIA</v>
      </c>
      <c r="F7301" t="s">
        <v>18</v>
      </c>
      <c r="G7301" t="s">
        <v>19</v>
      </c>
      <c r="H7301" t="s">
        <v>29</v>
      </c>
      <c r="I7301" s="29">
        <v>30</v>
      </c>
      <c r="J7301" t="s">
        <v>46</v>
      </c>
      <c r="K7301" s="1" t="s">
        <v>47</v>
      </c>
    </row>
    <row r="7302" spans="1:11" ht="12.75" customHeight="1" thickBot="1">
      <c r="A7302" s="31">
        <v>45505</v>
      </c>
      <c r="B7302" t="s">
        <v>112</v>
      </c>
      <c r="C7302" t="str">
        <f>+VLOOKUP(B7302,Basededatos!B$17:C$5988,2,0)</f>
        <v>INVERSA</v>
      </c>
      <c r="D7302" t="s">
        <v>118</v>
      </c>
      <c r="E7302" t="str">
        <f>+VLOOKUP(D7302,Basededatos!$D$2:$E$6097,2,0)</f>
        <v>GUILLERMO LEON VALENCIA</v>
      </c>
      <c r="F7302" t="s">
        <v>59</v>
      </c>
      <c r="G7302" t="s">
        <v>60</v>
      </c>
      <c r="H7302" t="s">
        <v>29</v>
      </c>
      <c r="I7302" s="29">
        <v>30</v>
      </c>
      <c r="J7302" t="s">
        <v>46</v>
      </c>
      <c r="K7302" s="1" t="s">
        <v>47</v>
      </c>
    </row>
    <row r="7303" spans="1:11" ht="12.75" customHeight="1" thickBot="1">
      <c r="A7303" s="31">
        <v>45505</v>
      </c>
      <c r="B7303" t="s">
        <v>112</v>
      </c>
      <c r="C7303" t="str">
        <f>+VLOOKUP(B7303,Basededatos!B$17:C$5988,2,0)</f>
        <v>INVERSA</v>
      </c>
      <c r="D7303" t="s">
        <v>118</v>
      </c>
      <c r="E7303" t="str">
        <f>+VLOOKUP(D7303,Basededatos!$D$2:$E$6097,2,0)</f>
        <v>GUILLERMO LEON VALENCIA</v>
      </c>
      <c r="F7303" t="s">
        <v>18</v>
      </c>
      <c r="G7303" t="s">
        <v>19</v>
      </c>
      <c r="H7303" t="s">
        <v>45</v>
      </c>
      <c r="I7303" s="29">
        <v>1</v>
      </c>
      <c r="J7303" t="s">
        <v>115</v>
      </c>
      <c r="K7303" t="s">
        <v>116</v>
      </c>
    </row>
    <row r="7304" spans="1:11" ht="12.75" customHeight="1" thickBot="1">
      <c r="A7304" s="31">
        <v>45505</v>
      </c>
      <c r="B7304" t="s">
        <v>112</v>
      </c>
      <c r="C7304" t="str">
        <f>+VLOOKUP(B7304,Basededatos!B$17:C$5988,2,0)</f>
        <v>INVERSA</v>
      </c>
      <c r="D7304" t="s">
        <v>119</v>
      </c>
      <c r="E7304" t="str">
        <f>+VLOOKUP(D7304,Basededatos!$D$2:$E$6097,2,0)</f>
        <v>ALFONSO LOPEZ PUMAREJO.</v>
      </c>
      <c r="F7304" t="s">
        <v>18</v>
      </c>
      <c r="G7304" t="s">
        <v>19</v>
      </c>
      <c r="H7304" t="s">
        <v>45</v>
      </c>
      <c r="I7304" s="29">
        <v>20</v>
      </c>
      <c r="J7304" t="s">
        <v>46</v>
      </c>
      <c r="K7304" s="1" t="s">
        <v>47</v>
      </c>
    </row>
    <row r="7305" spans="1:11" ht="12.75" customHeight="1" thickBot="1">
      <c r="A7305" s="31">
        <v>45505</v>
      </c>
      <c r="B7305" t="s">
        <v>112</v>
      </c>
      <c r="C7305" t="str">
        <f>+VLOOKUP(B7305,Basededatos!B$17:C$5988,2,0)</f>
        <v>INVERSA</v>
      </c>
      <c r="D7305" t="s">
        <v>119</v>
      </c>
      <c r="E7305" t="str">
        <f>+VLOOKUP(D7305,Basededatos!$D$2:$E$6097,2,0)</f>
        <v>ALFONSO LOPEZ PUMAREJO.</v>
      </c>
      <c r="F7305" t="s">
        <v>65</v>
      </c>
      <c r="G7305" t="s">
        <v>66</v>
      </c>
      <c r="H7305" t="s">
        <v>29</v>
      </c>
      <c r="I7305" s="29">
        <v>1</v>
      </c>
      <c r="J7305" t="s">
        <v>46</v>
      </c>
      <c r="K7305" s="1" t="s">
        <v>47</v>
      </c>
    </row>
    <row r="7306" spans="1:11" ht="12.75" customHeight="1" thickBot="1">
      <c r="A7306" s="31">
        <v>45505</v>
      </c>
      <c r="B7306" t="s">
        <v>112</v>
      </c>
      <c r="C7306" t="str">
        <f>+VLOOKUP(B7306,Basededatos!B$17:C$5988,2,0)</f>
        <v>INVERSA</v>
      </c>
      <c r="D7306" t="s">
        <v>119</v>
      </c>
      <c r="E7306" t="str">
        <f>+VLOOKUP(D7306,Basededatos!$D$2:$E$6097,2,0)</f>
        <v>ALFONSO LOPEZ PUMAREJO.</v>
      </c>
      <c r="F7306" t="s">
        <v>18</v>
      </c>
      <c r="G7306" t="s">
        <v>19</v>
      </c>
      <c r="H7306" t="s">
        <v>29</v>
      </c>
      <c r="I7306" s="29">
        <v>95</v>
      </c>
      <c r="J7306" t="s">
        <v>46</v>
      </c>
      <c r="K7306" s="1" t="s">
        <v>47</v>
      </c>
    </row>
    <row r="7307" spans="1:11" ht="12.75" customHeight="1" thickBot="1">
      <c r="A7307" s="31">
        <v>45505</v>
      </c>
      <c r="B7307" t="s">
        <v>112</v>
      </c>
      <c r="C7307" t="str">
        <f>+VLOOKUP(B7307,Basededatos!B$17:C$5988,2,0)</f>
        <v>INVERSA</v>
      </c>
      <c r="D7307" t="s">
        <v>122</v>
      </c>
      <c r="E7307" t="str">
        <f>+VLOOKUP(D7307,Basededatos!$D$2:$E$6097,2,0)</f>
        <v>VANGUARDIA</v>
      </c>
      <c r="F7307" t="s">
        <v>32</v>
      </c>
      <c r="G7307" t="s">
        <v>33</v>
      </c>
      <c r="H7307" t="s">
        <v>29</v>
      </c>
      <c r="I7307" s="29">
        <v>43</v>
      </c>
      <c r="J7307" t="s">
        <v>46</v>
      </c>
      <c r="K7307" s="1" t="s">
        <v>47</v>
      </c>
    </row>
    <row r="7308" spans="1:11" ht="12.75" customHeight="1">
      <c r="A7308" s="31">
        <v>45505</v>
      </c>
      <c r="B7308" t="s">
        <v>112</v>
      </c>
      <c r="C7308" t="str">
        <f>+VLOOKUP(B7308,Basededatos!B$17:C$5988,2,0)</f>
        <v>INVERSA</v>
      </c>
      <c r="D7308" t="s">
        <v>122</v>
      </c>
      <c r="E7308" t="str">
        <f>+VLOOKUP(D7308,Basededatos!$D$2:$E$6097,2,0)</f>
        <v>VANGUARDIA</v>
      </c>
      <c r="F7308" t="s">
        <v>23</v>
      </c>
      <c r="G7308" t="s">
        <v>24</v>
      </c>
      <c r="H7308" t="s">
        <v>129</v>
      </c>
      <c r="I7308" s="29">
        <v>3</v>
      </c>
      <c r="J7308" t="s">
        <v>144</v>
      </c>
      <c r="K7308" t="s">
        <v>145</v>
      </c>
    </row>
    <row r="7309" spans="1:11" ht="12.75" customHeight="1">
      <c r="A7309" s="31">
        <v>45505</v>
      </c>
      <c r="B7309" t="s">
        <v>112</v>
      </c>
      <c r="C7309" t="str">
        <f>+VLOOKUP(B7309,Basededatos!B$17:C$5988,2,0)</f>
        <v>INVERSA</v>
      </c>
      <c r="D7309" t="s">
        <v>123</v>
      </c>
      <c r="E7309" t="str">
        <f>+VLOOKUP(D7309,Basededatos!$D$2:$E$6097,2,0)</f>
        <v>TUMACO - LA FLORIDA</v>
      </c>
      <c r="F7309" t="s">
        <v>32</v>
      </c>
      <c r="G7309" t="s">
        <v>33</v>
      </c>
      <c r="H7309" t="s">
        <v>114</v>
      </c>
      <c r="I7309" s="29">
        <v>50</v>
      </c>
      <c r="J7309" t="s">
        <v>115</v>
      </c>
      <c r="K7309" t="s">
        <v>116</v>
      </c>
    </row>
    <row r="7310" spans="1:11" ht="12.75" customHeight="1">
      <c r="A7310" s="31">
        <v>45505</v>
      </c>
      <c r="B7310" t="s">
        <v>112</v>
      </c>
      <c r="C7310" t="str">
        <f>+VLOOKUP(B7310,Basededatos!B$17:C$5988,2,0)</f>
        <v>INVERSA</v>
      </c>
      <c r="D7310" t="s">
        <v>123</v>
      </c>
      <c r="E7310" t="str">
        <f>+VLOOKUP(D7310,Basededatos!$D$2:$E$6097,2,0)</f>
        <v>TUMACO - LA FLORIDA</v>
      </c>
      <c r="F7310" t="s">
        <v>18</v>
      </c>
      <c r="G7310" t="s">
        <v>19</v>
      </c>
      <c r="H7310" t="s">
        <v>340</v>
      </c>
      <c r="I7310" s="29">
        <v>43</v>
      </c>
      <c r="J7310" t="s">
        <v>115</v>
      </c>
      <c r="K7310" t="s">
        <v>116</v>
      </c>
    </row>
    <row r="7311" spans="1:11" ht="12.75" customHeight="1">
      <c r="A7311" s="31">
        <v>45505</v>
      </c>
      <c r="B7311" t="s">
        <v>341</v>
      </c>
      <c r="C7311" t="s">
        <v>342</v>
      </c>
      <c r="D7311" t="s">
        <v>343</v>
      </c>
      <c r="E7311" t="s">
        <v>344</v>
      </c>
      <c r="F7311" t="s">
        <v>32</v>
      </c>
      <c r="G7311" t="s">
        <v>33</v>
      </c>
      <c r="H7311" t="s">
        <v>159</v>
      </c>
      <c r="I7311" s="29">
        <v>72</v>
      </c>
      <c r="J7311" t="s">
        <v>144</v>
      </c>
      <c r="K7311" t="s">
        <v>145</v>
      </c>
    </row>
    <row r="7312" spans="1:11" ht="12.75" customHeight="1">
      <c r="A7312" s="31">
        <v>45505</v>
      </c>
      <c r="B7312" t="s">
        <v>345</v>
      </c>
      <c r="C7312" t="s">
        <v>346</v>
      </c>
      <c r="D7312" t="s">
        <v>61</v>
      </c>
      <c r="E7312" t="str">
        <f>+VLOOKUP(D7312,Basededatos!$D$2:$E$6097,2,0)</f>
        <v>CARTAGENA - RAFAEL NUÑEZ</v>
      </c>
      <c r="F7312" t="s">
        <v>32</v>
      </c>
      <c r="G7312" t="s">
        <v>33</v>
      </c>
      <c r="H7312" t="s">
        <v>10</v>
      </c>
      <c r="I7312" s="29">
        <v>2</v>
      </c>
      <c r="J7312" t="s">
        <v>121</v>
      </c>
      <c r="K7312" t="s">
        <v>121</v>
      </c>
    </row>
    <row r="7313" spans="1:11" ht="12.75" customHeight="1">
      <c r="A7313" s="31">
        <v>45505</v>
      </c>
      <c r="B7313" t="s">
        <v>345</v>
      </c>
      <c r="C7313" t="s">
        <v>346</v>
      </c>
      <c r="D7313" t="s">
        <v>61</v>
      </c>
      <c r="E7313" t="str">
        <f>+VLOOKUP(D7313,Basededatos!$D$2:$E$6097,2,0)</f>
        <v>CARTAGENA - RAFAEL NUÑEZ</v>
      </c>
      <c r="F7313" t="s">
        <v>18</v>
      </c>
      <c r="G7313" t="s">
        <v>19</v>
      </c>
      <c r="H7313" t="s">
        <v>55</v>
      </c>
      <c r="I7313" s="29">
        <v>27</v>
      </c>
      <c r="J7313" t="s">
        <v>121</v>
      </c>
      <c r="K7313" t="s">
        <v>121</v>
      </c>
    </row>
    <row r="7314" spans="1:11" ht="12.75" customHeight="1" thickBot="1">
      <c r="A7314" s="31">
        <v>45505</v>
      </c>
      <c r="B7314" t="s">
        <v>345</v>
      </c>
      <c r="C7314" t="s">
        <v>346</v>
      </c>
      <c r="D7314" t="s">
        <v>61</v>
      </c>
      <c r="E7314" t="str">
        <f>+VLOOKUP(D7314,Basededatos!$D$2:$E$6097,2,0)</f>
        <v>CARTAGENA - RAFAEL NUÑEZ</v>
      </c>
      <c r="F7314" t="s">
        <v>59</v>
      </c>
      <c r="G7314" t="s">
        <v>60</v>
      </c>
      <c r="H7314" t="s">
        <v>120</v>
      </c>
      <c r="I7314" s="29">
        <v>13</v>
      </c>
      <c r="J7314" t="s">
        <v>115</v>
      </c>
      <c r="K7314" t="s">
        <v>116</v>
      </c>
    </row>
    <row r="7315" spans="1:11" ht="12.75" customHeight="1" thickBot="1">
      <c r="A7315" s="31">
        <v>45505</v>
      </c>
      <c r="B7315" t="s">
        <v>345</v>
      </c>
      <c r="C7315" t="s">
        <v>346</v>
      </c>
      <c r="D7315" t="s">
        <v>37</v>
      </c>
      <c r="E7315" t="str">
        <f>+VLOOKUP(D7315,Basededatos!$D$2:$E$6097,2,0)</f>
        <v>BARRANQUILLA-E. CORTISSOZ</v>
      </c>
      <c r="F7315" t="s">
        <v>36</v>
      </c>
      <c r="G7315" t="s">
        <v>347</v>
      </c>
      <c r="H7315" t="s">
        <v>45</v>
      </c>
      <c r="I7315" s="29">
        <v>5</v>
      </c>
      <c r="J7315" t="s">
        <v>46</v>
      </c>
      <c r="K7315" s="1" t="s">
        <v>47</v>
      </c>
    </row>
    <row r="7316" spans="1:11" ht="12.75" customHeight="1" thickBot="1">
      <c r="A7316" s="31">
        <v>45505</v>
      </c>
      <c r="B7316" t="s">
        <v>345</v>
      </c>
      <c r="C7316" t="s">
        <v>346</v>
      </c>
      <c r="D7316" t="s">
        <v>37</v>
      </c>
      <c r="E7316" t="str">
        <f>+VLOOKUP(D7316,Basededatos!$D$2:$E$6097,2,0)</f>
        <v>BARRANQUILLA-E. CORTISSOZ</v>
      </c>
      <c r="F7316" t="s">
        <v>27</v>
      </c>
      <c r="G7316" t="s">
        <v>28</v>
      </c>
      <c r="H7316" t="s">
        <v>29</v>
      </c>
      <c r="I7316" s="29">
        <v>508</v>
      </c>
      <c r="J7316" t="s">
        <v>46</v>
      </c>
      <c r="K7316" s="1" t="s">
        <v>47</v>
      </c>
    </row>
    <row r="7317" spans="1:11" ht="12.75" customHeight="1" thickBot="1">
      <c r="A7317" s="31">
        <v>45505</v>
      </c>
      <c r="B7317" t="s">
        <v>345</v>
      </c>
      <c r="C7317" t="s">
        <v>346</v>
      </c>
      <c r="D7317" t="s">
        <v>37</v>
      </c>
      <c r="E7317" t="str">
        <f>+VLOOKUP(D7317,Basededatos!$D$2:$E$6097,2,0)</f>
        <v>BARRANQUILLA-E. CORTISSOZ</v>
      </c>
      <c r="F7317" t="s">
        <v>40</v>
      </c>
      <c r="G7317" t="s">
        <v>41</v>
      </c>
      <c r="H7317" t="s">
        <v>29</v>
      </c>
      <c r="I7317" s="29">
        <v>508</v>
      </c>
      <c r="J7317" t="s">
        <v>46</v>
      </c>
      <c r="K7317" s="1" t="s">
        <v>47</v>
      </c>
    </row>
    <row r="7318" spans="1:11" ht="12.75" customHeight="1">
      <c r="A7318" s="31">
        <v>45505</v>
      </c>
      <c r="B7318" t="s">
        <v>13</v>
      </c>
      <c r="C7318" t="str">
        <f>+VLOOKUP(B7318,Basededatos!B$17:C$5988,2,0)</f>
        <v>LASA</v>
      </c>
      <c r="D7318" t="s">
        <v>14</v>
      </c>
      <c r="E7318" t="str">
        <f>+VLOOKUP(D7318,Basededatos!$D$2:$E$6097,2,0)</f>
        <v>SAN ANDRES-GUSTAVO ROJAS PINILLA</v>
      </c>
      <c r="F7318" t="s">
        <v>32</v>
      </c>
      <c r="G7318" t="s">
        <v>33</v>
      </c>
      <c r="H7318" t="s">
        <v>29</v>
      </c>
      <c r="I7318" s="29">
        <v>22</v>
      </c>
      <c r="J7318" t="s">
        <v>50</v>
      </c>
      <c r="K7318" t="s">
        <v>51</v>
      </c>
    </row>
    <row r="7319" spans="1:11" ht="12.75" customHeight="1">
      <c r="A7319" s="31">
        <v>45505</v>
      </c>
      <c r="B7319" t="s">
        <v>13</v>
      </c>
      <c r="C7319" t="str">
        <f>+VLOOKUP(B7319,Basededatos!B$17:C$5988,2,0)</f>
        <v>LASA</v>
      </c>
      <c r="D7319" t="s">
        <v>14</v>
      </c>
      <c r="E7319" t="str">
        <f>+VLOOKUP(D7319,Basededatos!$D$2:$E$6097,2,0)</f>
        <v>SAN ANDRES-GUSTAVO ROJAS PINILLA</v>
      </c>
      <c r="F7319" t="s">
        <v>65</v>
      </c>
      <c r="G7319" t="s">
        <v>66</v>
      </c>
      <c r="H7319" t="s">
        <v>20</v>
      </c>
      <c r="I7319" s="29">
        <v>2</v>
      </c>
      <c r="J7319" t="s">
        <v>21</v>
      </c>
      <c r="K7319" t="s">
        <v>22</v>
      </c>
    </row>
    <row r="7320" spans="1:11" ht="12.75" customHeight="1" thickBot="1">
      <c r="A7320" s="31">
        <v>45505</v>
      </c>
      <c r="B7320" t="s">
        <v>13</v>
      </c>
      <c r="C7320" t="str">
        <f>+VLOOKUP(B7320,Basededatos!B$17:C$5988,2,0)</f>
        <v>LASA</v>
      </c>
      <c r="D7320" t="s">
        <v>14</v>
      </c>
      <c r="E7320" t="str">
        <f>+VLOOKUP(D7320,Basededatos!$D$2:$E$6097,2,0)</f>
        <v>SAN ANDRES-GUSTAVO ROJAS PINILLA</v>
      </c>
      <c r="F7320" t="s">
        <v>18</v>
      </c>
      <c r="G7320" t="s">
        <v>19</v>
      </c>
      <c r="H7320" t="s">
        <v>20</v>
      </c>
      <c r="I7320" s="29">
        <v>5</v>
      </c>
      <c r="J7320" t="s">
        <v>21</v>
      </c>
      <c r="K7320" t="s">
        <v>22</v>
      </c>
    </row>
    <row r="7321" spans="1:11" ht="12.75" customHeight="1" thickBot="1">
      <c r="A7321" s="31">
        <v>45505</v>
      </c>
      <c r="B7321" t="s">
        <v>13</v>
      </c>
      <c r="C7321" t="str">
        <f>+VLOOKUP(B7321,Basededatos!B$17:C$5988,2,0)</f>
        <v>LASA</v>
      </c>
      <c r="D7321" t="s">
        <v>14</v>
      </c>
      <c r="E7321" t="str">
        <f>+VLOOKUP(D7321,Basededatos!$D$2:$E$6097,2,0)</f>
        <v>SAN ANDRES-GUSTAVO ROJAS PINILLA</v>
      </c>
      <c r="F7321" t="s">
        <v>27</v>
      </c>
      <c r="G7321" t="s">
        <v>28</v>
      </c>
      <c r="H7321" t="s">
        <v>29</v>
      </c>
      <c r="I7321" s="29">
        <v>312</v>
      </c>
      <c r="J7321" t="s">
        <v>30</v>
      </c>
      <c r="K7321" s="1" t="s">
        <v>488</v>
      </c>
    </row>
    <row r="7322" spans="1:11" ht="12.75" customHeight="1" thickBot="1">
      <c r="A7322" s="31">
        <v>45505</v>
      </c>
      <c r="B7322" t="s">
        <v>13</v>
      </c>
      <c r="C7322" t="str">
        <f>+VLOOKUP(B7322,Basededatos!B$17:C$5988,2,0)</f>
        <v>LASA</v>
      </c>
      <c r="D7322" t="s">
        <v>31</v>
      </c>
      <c r="E7322" t="str">
        <f>+VLOOKUP(D7322,Basededatos!$D$2:$E$6097,2,0)</f>
        <v>EL EDEN</v>
      </c>
      <c r="F7322" t="s">
        <v>32</v>
      </c>
      <c r="G7322" t="s">
        <v>33</v>
      </c>
      <c r="H7322" t="s">
        <v>29</v>
      </c>
      <c r="I7322" s="29">
        <v>13</v>
      </c>
      <c r="J7322" t="s">
        <v>34</v>
      </c>
      <c r="K7322" t="s">
        <v>35</v>
      </c>
    </row>
    <row r="7323" spans="1:11" ht="12.75" customHeight="1" thickBot="1">
      <c r="A7323" s="31">
        <v>45505</v>
      </c>
      <c r="B7323" t="s">
        <v>13</v>
      </c>
      <c r="C7323" t="str">
        <f>+VLOOKUP(B7323,Basededatos!B$17:C$5988,2,0)</f>
        <v>LASA</v>
      </c>
      <c r="D7323" t="s">
        <v>31</v>
      </c>
      <c r="E7323" t="str">
        <f>+VLOOKUP(D7323,Basededatos!$D$2:$E$6097,2,0)</f>
        <v>EL EDEN</v>
      </c>
      <c r="F7323" t="s">
        <v>6</v>
      </c>
      <c r="G7323" s="1" t="s">
        <v>283</v>
      </c>
      <c r="H7323" t="s">
        <v>29</v>
      </c>
      <c r="I7323" s="29">
        <v>151</v>
      </c>
      <c r="J7323" t="s">
        <v>30</v>
      </c>
      <c r="K7323" s="1" t="s">
        <v>488</v>
      </c>
    </row>
    <row r="7324" spans="1:11" ht="12.75" customHeight="1" thickBot="1">
      <c r="A7324" s="31">
        <v>45505</v>
      </c>
      <c r="B7324" t="s">
        <v>13</v>
      </c>
      <c r="C7324" t="str">
        <f>+VLOOKUP(B7324,Basededatos!B$17:C$5988,2,0)</f>
        <v>LASA</v>
      </c>
      <c r="D7324" t="s">
        <v>31</v>
      </c>
      <c r="E7324" t="str">
        <f>+VLOOKUP(D7324,Basededatos!$D$2:$E$6097,2,0)</f>
        <v>EL EDEN</v>
      </c>
      <c r="F7324" t="s">
        <v>18</v>
      </c>
      <c r="G7324" t="s">
        <v>19</v>
      </c>
      <c r="H7324" t="s">
        <v>45</v>
      </c>
      <c r="I7324" s="29">
        <v>2</v>
      </c>
      <c r="J7324" t="s">
        <v>46</v>
      </c>
      <c r="K7324" s="1" t="s">
        <v>47</v>
      </c>
    </row>
    <row r="7325" spans="1:11" ht="12.75" customHeight="1" thickBot="1">
      <c r="A7325" s="31">
        <v>45505</v>
      </c>
      <c r="B7325" t="s">
        <v>13</v>
      </c>
      <c r="C7325" t="str">
        <f>+VLOOKUP(B7325,Basededatos!B$17:C$5988,2,0)</f>
        <v>LASA</v>
      </c>
      <c r="D7325" t="s">
        <v>31</v>
      </c>
      <c r="E7325" t="str">
        <f>+VLOOKUP(D7325,Basededatos!$D$2:$E$6097,2,0)</f>
        <v>EL EDEN</v>
      </c>
      <c r="F7325" t="s">
        <v>23</v>
      </c>
      <c r="G7325" t="s">
        <v>24</v>
      </c>
      <c r="H7325" t="s">
        <v>29</v>
      </c>
      <c r="I7325" s="29">
        <v>135</v>
      </c>
      <c r="J7325" t="s">
        <v>46</v>
      </c>
      <c r="K7325" s="1" t="s">
        <v>47</v>
      </c>
    </row>
    <row r="7326" spans="1:11" ht="12.75" customHeight="1" thickBot="1">
      <c r="A7326" s="31">
        <v>45505</v>
      </c>
      <c r="B7326" t="s">
        <v>13</v>
      </c>
      <c r="C7326" t="str">
        <f>+VLOOKUP(B7326,Basededatos!B$17:C$5988,2,0)</f>
        <v>LASA</v>
      </c>
      <c r="D7326" t="s">
        <v>31</v>
      </c>
      <c r="E7326" t="str">
        <f>+VLOOKUP(D7326,Basededatos!$D$2:$E$6097,2,0)</f>
        <v>EL EDEN</v>
      </c>
      <c r="F7326" t="s">
        <v>23</v>
      </c>
      <c r="G7326" t="s">
        <v>24</v>
      </c>
      <c r="H7326" t="s">
        <v>29</v>
      </c>
      <c r="I7326" s="29">
        <v>13</v>
      </c>
      <c r="J7326" t="s">
        <v>34</v>
      </c>
      <c r="K7326" t="s">
        <v>35</v>
      </c>
    </row>
    <row r="7327" spans="1:11" ht="12.75" customHeight="1" thickBot="1">
      <c r="A7327" s="31">
        <v>45505</v>
      </c>
      <c r="B7327" t="s">
        <v>13</v>
      </c>
      <c r="C7327" t="str">
        <f>+VLOOKUP(B7327,Basededatos!B$17:C$5988,2,0)</f>
        <v>LASA</v>
      </c>
      <c r="D7327" t="s">
        <v>31</v>
      </c>
      <c r="E7327" t="str">
        <f>+VLOOKUP(D7327,Basededatos!$D$2:$E$6097,2,0)</f>
        <v>EL EDEN</v>
      </c>
      <c r="F7327" t="s">
        <v>40</v>
      </c>
      <c r="G7327" t="s">
        <v>41</v>
      </c>
      <c r="H7327" t="s">
        <v>29</v>
      </c>
      <c r="I7327" s="29">
        <v>268</v>
      </c>
      <c r="J7327" t="s">
        <v>46</v>
      </c>
      <c r="K7327" s="1" t="s">
        <v>47</v>
      </c>
    </row>
    <row r="7328" spans="1:11" ht="12.75" customHeight="1" thickBot="1">
      <c r="A7328" s="31">
        <v>45505</v>
      </c>
      <c r="B7328" t="s">
        <v>13</v>
      </c>
      <c r="C7328" t="str">
        <f>+VLOOKUP(B7328,Basededatos!B$17:C$5988,2,0)</f>
        <v>LASA</v>
      </c>
      <c r="D7328" t="s">
        <v>37</v>
      </c>
      <c r="E7328" t="str">
        <f>+VLOOKUP(D7328,Basededatos!$D$2:$E$6097,2,0)</f>
        <v>BARRANQUILLA-E. CORTISSOZ</v>
      </c>
      <c r="F7328" t="s">
        <v>32</v>
      </c>
      <c r="G7328" t="s">
        <v>33</v>
      </c>
      <c r="H7328" t="s">
        <v>20</v>
      </c>
      <c r="I7328" s="29">
        <v>47</v>
      </c>
      <c r="J7328" t="s">
        <v>25</v>
      </c>
      <c r="K7328" s="1" t="s">
        <v>26</v>
      </c>
    </row>
    <row r="7329" spans="1:11" ht="12.75" customHeight="1" thickBot="1">
      <c r="A7329" s="31">
        <v>45505</v>
      </c>
      <c r="B7329" t="s">
        <v>13</v>
      </c>
      <c r="C7329" t="str">
        <f>+VLOOKUP(B7329,Basededatos!B$17:C$5988,2,0)</f>
        <v>LASA</v>
      </c>
      <c r="D7329" t="s">
        <v>37</v>
      </c>
      <c r="E7329" t="str">
        <f>+VLOOKUP(D7329,Basededatos!$D$2:$E$6097,2,0)</f>
        <v>BARRANQUILLA-E. CORTISSOZ</v>
      </c>
      <c r="F7329" t="s">
        <v>18</v>
      </c>
      <c r="G7329" t="s">
        <v>19</v>
      </c>
      <c r="H7329" t="s">
        <v>29</v>
      </c>
      <c r="I7329" s="29">
        <v>3</v>
      </c>
      <c r="J7329" t="s">
        <v>109</v>
      </c>
      <c r="K7329" t="s">
        <v>110</v>
      </c>
    </row>
    <row r="7330" spans="1:11" ht="12.75" customHeight="1" thickBot="1">
      <c r="A7330" s="31">
        <v>45505</v>
      </c>
      <c r="B7330" t="s">
        <v>13</v>
      </c>
      <c r="C7330" t="str">
        <f>+VLOOKUP(B7330,Basededatos!B$17:C$5988,2,0)</f>
        <v>LASA</v>
      </c>
      <c r="D7330" t="s">
        <v>37</v>
      </c>
      <c r="E7330" t="str">
        <f>+VLOOKUP(D7330,Basededatos!$D$2:$E$6097,2,0)</f>
        <v>BARRANQUILLA-E. CORTISSOZ</v>
      </c>
      <c r="F7330" t="s">
        <v>18</v>
      </c>
      <c r="G7330" t="s">
        <v>19</v>
      </c>
      <c r="H7330" t="s">
        <v>29</v>
      </c>
      <c r="I7330" s="29">
        <v>2</v>
      </c>
      <c r="J7330" t="s">
        <v>30</v>
      </c>
      <c r="K7330" s="1" t="s">
        <v>488</v>
      </c>
    </row>
    <row r="7331" spans="1:11" ht="12.75" customHeight="1" thickBot="1">
      <c r="A7331" s="31">
        <v>45505</v>
      </c>
      <c r="B7331" t="s">
        <v>13</v>
      </c>
      <c r="C7331" t="str">
        <f>+VLOOKUP(B7331,Basededatos!B$17:C$5988,2,0)</f>
        <v>LASA</v>
      </c>
      <c r="D7331" t="s">
        <v>37</v>
      </c>
      <c r="E7331" t="str">
        <f>+VLOOKUP(D7331,Basededatos!$D$2:$E$6097,2,0)</f>
        <v>BARRANQUILLA-E. CORTISSOZ</v>
      </c>
      <c r="F7331" t="s">
        <v>40</v>
      </c>
      <c r="G7331" t="s">
        <v>41</v>
      </c>
      <c r="H7331" t="s">
        <v>29</v>
      </c>
      <c r="I7331" s="29">
        <v>60</v>
      </c>
      <c r="J7331" t="s">
        <v>34</v>
      </c>
      <c r="K7331" t="s">
        <v>35</v>
      </c>
    </row>
    <row r="7332" spans="1:11" ht="12.75" customHeight="1" thickBot="1">
      <c r="A7332" s="31">
        <v>45505</v>
      </c>
      <c r="B7332" t="s">
        <v>13</v>
      </c>
      <c r="C7332" t="str">
        <f>+VLOOKUP(B7332,Basededatos!B$17:C$5988,2,0)</f>
        <v>LASA</v>
      </c>
      <c r="D7332" t="s">
        <v>44</v>
      </c>
      <c r="E7332" t="str">
        <f>+VLOOKUP(D7332,Basededatos!$D$2:$E$6097,2,0)</f>
        <v>BUCARAMANGA - PALONEGRO</v>
      </c>
      <c r="F7332" t="s">
        <v>32</v>
      </c>
      <c r="G7332" t="s">
        <v>33</v>
      </c>
      <c r="H7332" t="s">
        <v>29</v>
      </c>
      <c r="I7332" s="29">
        <v>184</v>
      </c>
      <c r="J7332" t="s">
        <v>30</v>
      </c>
      <c r="K7332" s="1" t="s">
        <v>488</v>
      </c>
    </row>
    <row r="7333" spans="1:11" ht="12.75" customHeight="1" thickBot="1">
      <c r="A7333" s="31">
        <v>45505</v>
      </c>
      <c r="B7333" t="s">
        <v>13</v>
      </c>
      <c r="C7333" t="str">
        <f>+VLOOKUP(B7333,Basededatos!B$17:C$5988,2,0)</f>
        <v>LASA</v>
      </c>
      <c r="D7333" t="s">
        <v>44</v>
      </c>
      <c r="E7333" t="str">
        <f>+VLOOKUP(D7333,Basededatos!$D$2:$E$6097,2,0)</f>
        <v>BUCARAMANGA - PALONEGRO</v>
      </c>
      <c r="F7333" t="s">
        <v>65</v>
      </c>
      <c r="G7333" t="s">
        <v>66</v>
      </c>
      <c r="H7333" t="s">
        <v>29</v>
      </c>
      <c r="I7333" s="29">
        <v>5</v>
      </c>
      <c r="J7333" t="s">
        <v>46</v>
      </c>
      <c r="K7333" s="1" t="s">
        <v>47</v>
      </c>
    </row>
    <row r="7334" spans="1:11" ht="12.75" customHeight="1" thickBot="1">
      <c r="A7334" s="31">
        <v>45505</v>
      </c>
      <c r="B7334" t="s">
        <v>13</v>
      </c>
      <c r="C7334" t="str">
        <f>+VLOOKUP(B7334,Basededatos!B$17:C$5988,2,0)</f>
        <v>LASA</v>
      </c>
      <c r="D7334" t="s">
        <v>44</v>
      </c>
      <c r="E7334" t="str">
        <f>+VLOOKUP(D7334,Basededatos!$D$2:$E$6097,2,0)</f>
        <v>BUCARAMANGA - PALONEGRO</v>
      </c>
      <c r="F7334" t="s">
        <v>18</v>
      </c>
      <c r="G7334" t="s">
        <v>19</v>
      </c>
      <c r="H7334" t="s">
        <v>29</v>
      </c>
      <c r="I7334" s="29">
        <v>363</v>
      </c>
      <c r="J7334" t="s">
        <v>46</v>
      </c>
      <c r="K7334" s="1" t="s">
        <v>47</v>
      </c>
    </row>
    <row r="7335" spans="1:11" ht="12.75" customHeight="1">
      <c r="A7335" s="31">
        <v>45505</v>
      </c>
      <c r="B7335" t="s">
        <v>13</v>
      </c>
      <c r="C7335" t="str">
        <f>+VLOOKUP(B7335,Basededatos!B$17:C$5988,2,0)</f>
        <v>LASA</v>
      </c>
      <c r="D7335" t="s">
        <v>44</v>
      </c>
      <c r="E7335" t="str">
        <f>+VLOOKUP(D7335,Basededatos!$D$2:$E$6097,2,0)</f>
        <v>BUCARAMANGA - PALONEGRO</v>
      </c>
      <c r="F7335" t="s">
        <v>18</v>
      </c>
      <c r="G7335" t="s">
        <v>19</v>
      </c>
      <c r="H7335" t="s">
        <v>20</v>
      </c>
      <c r="I7335" s="29">
        <v>1</v>
      </c>
      <c r="J7335" t="s">
        <v>107</v>
      </c>
      <c r="K7335" t="s">
        <v>108</v>
      </c>
    </row>
    <row r="7336" spans="1:11" ht="12.75" customHeight="1" thickBot="1">
      <c r="A7336" s="31">
        <v>45505</v>
      </c>
      <c r="B7336" t="s">
        <v>13</v>
      </c>
      <c r="C7336" t="str">
        <f>+VLOOKUP(B7336,Basededatos!B$17:C$5988,2,0)</f>
        <v>LASA</v>
      </c>
      <c r="D7336" t="s">
        <v>44</v>
      </c>
      <c r="E7336" t="str">
        <f>+VLOOKUP(D7336,Basededatos!$D$2:$E$6097,2,0)</f>
        <v>BUCARAMANGA - PALONEGRO</v>
      </c>
      <c r="F7336" t="s">
        <v>18</v>
      </c>
      <c r="G7336" t="s">
        <v>19</v>
      </c>
      <c r="H7336" t="s">
        <v>20</v>
      </c>
      <c r="I7336" s="29">
        <v>19</v>
      </c>
      <c r="J7336" t="s">
        <v>16</v>
      </c>
      <c r="K7336" t="s">
        <v>17</v>
      </c>
    </row>
    <row r="7337" spans="1:11" ht="12.75" customHeight="1" thickBot="1">
      <c r="A7337" s="31">
        <v>45505</v>
      </c>
      <c r="B7337" t="s">
        <v>13</v>
      </c>
      <c r="C7337" t="str">
        <f>+VLOOKUP(B7337,Basededatos!B$17:C$5988,2,0)</f>
        <v>LASA</v>
      </c>
      <c r="D7337" t="s">
        <v>44</v>
      </c>
      <c r="E7337" t="str">
        <f>+VLOOKUP(D7337,Basededatos!$D$2:$E$6097,2,0)</f>
        <v>BUCARAMANGA - PALONEGRO</v>
      </c>
      <c r="F7337" t="s">
        <v>36</v>
      </c>
      <c r="G7337" t="s">
        <v>347</v>
      </c>
      <c r="H7337" t="s">
        <v>20</v>
      </c>
      <c r="I7337" s="29">
        <v>14</v>
      </c>
      <c r="J7337" t="s">
        <v>25</v>
      </c>
      <c r="K7337" s="1" t="s">
        <v>26</v>
      </c>
    </row>
    <row r="7338" spans="1:11" ht="12.75" customHeight="1" thickBot="1">
      <c r="A7338" s="31">
        <v>45505</v>
      </c>
      <c r="B7338" t="s">
        <v>13</v>
      </c>
      <c r="C7338" t="str">
        <f>+VLOOKUP(B7338,Basededatos!B$17:C$5988,2,0)</f>
        <v>LASA</v>
      </c>
      <c r="D7338" t="s">
        <v>44</v>
      </c>
      <c r="E7338" t="str">
        <f>+VLOOKUP(D7338,Basededatos!$D$2:$E$6097,2,0)</f>
        <v>BUCARAMANGA - PALONEGRO</v>
      </c>
      <c r="F7338" t="s">
        <v>27</v>
      </c>
      <c r="G7338" t="s">
        <v>28</v>
      </c>
      <c r="H7338" t="s">
        <v>45</v>
      </c>
      <c r="I7338" s="29">
        <v>20</v>
      </c>
      <c r="J7338" t="s">
        <v>46</v>
      </c>
      <c r="K7338" s="1" t="s">
        <v>47</v>
      </c>
    </row>
    <row r="7339" spans="1:11" ht="12.75" customHeight="1">
      <c r="A7339" s="31">
        <v>45505</v>
      </c>
      <c r="B7339" t="s">
        <v>13</v>
      </c>
      <c r="C7339" t="str">
        <f>+VLOOKUP(B7339,Basededatos!B$17:C$5988,2,0)</f>
        <v>LASA</v>
      </c>
      <c r="D7339" t="s">
        <v>44</v>
      </c>
      <c r="E7339" t="str">
        <f>+VLOOKUP(D7339,Basededatos!$D$2:$E$6097,2,0)</f>
        <v>BUCARAMANGA - PALONEGRO</v>
      </c>
      <c r="F7339" t="s">
        <v>40</v>
      </c>
      <c r="G7339" t="s">
        <v>41</v>
      </c>
      <c r="H7339" t="s">
        <v>20</v>
      </c>
      <c r="I7339" s="29">
        <v>1</v>
      </c>
      <c r="J7339" t="s">
        <v>107</v>
      </c>
      <c r="K7339" t="s">
        <v>108</v>
      </c>
    </row>
    <row r="7340" spans="1:11" ht="12.75" customHeight="1" thickBot="1">
      <c r="A7340" s="31">
        <v>45505</v>
      </c>
      <c r="B7340" t="s">
        <v>13</v>
      </c>
      <c r="C7340" t="str">
        <f>+VLOOKUP(B7340,Basededatos!B$17:C$5988,2,0)</f>
        <v>LASA</v>
      </c>
      <c r="D7340" t="s">
        <v>48</v>
      </c>
      <c r="E7340" t="str">
        <f>+VLOOKUP(D7340,Basededatos!$D$2:$E$6097,2,0)</f>
        <v>CALI - ALFONSO BONILLA ARAGON</v>
      </c>
      <c r="F7340" t="s">
        <v>32</v>
      </c>
      <c r="G7340" t="s">
        <v>33</v>
      </c>
      <c r="H7340" t="s">
        <v>29</v>
      </c>
      <c r="I7340" s="29">
        <v>122</v>
      </c>
      <c r="J7340" t="s">
        <v>50</v>
      </c>
      <c r="K7340" t="s">
        <v>51</v>
      </c>
    </row>
    <row r="7341" spans="1:11" ht="12.75" customHeight="1" thickBot="1">
      <c r="A7341" s="31">
        <v>45505</v>
      </c>
      <c r="B7341" t="s">
        <v>13</v>
      </c>
      <c r="C7341" t="str">
        <f>+VLOOKUP(B7341,Basededatos!B$17:C$5988,2,0)</f>
        <v>LASA</v>
      </c>
      <c r="D7341" t="s">
        <v>48</v>
      </c>
      <c r="E7341" t="str">
        <f>+VLOOKUP(D7341,Basededatos!$D$2:$E$6097,2,0)</f>
        <v>CALI - ALFONSO BONILLA ARAGON</v>
      </c>
      <c r="F7341" t="s">
        <v>32</v>
      </c>
      <c r="G7341" t="s">
        <v>33</v>
      </c>
      <c r="H7341" t="s">
        <v>55</v>
      </c>
      <c r="I7341" s="29">
        <v>15</v>
      </c>
      <c r="J7341" t="s">
        <v>46</v>
      </c>
      <c r="K7341" s="1" t="s">
        <v>47</v>
      </c>
    </row>
    <row r="7342" spans="1:11" ht="12.75" customHeight="1" thickBot="1">
      <c r="A7342" s="31">
        <v>45505</v>
      </c>
      <c r="B7342" t="s">
        <v>13</v>
      </c>
      <c r="C7342" t="str">
        <f>+VLOOKUP(B7342,Basededatos!B$17:C$5988,2,0)</f>
        <v>LASA</v>
      </c>
      <c r="D7342" t="s">
        <v>48</v>
      </c>
      <c r="E7342" t="str">
        <f>+VLOOKUP(D7342,Basededatos!$D$2:$E$6097,2,0)</f>
        <v>CALI - ALFONSO BONILLA ARAGON</v>
      </c>
      <c r="F7342" t="s">
        <v>6</v>
      </c>
      <c r="G7342" s="1" t="s">
        <v>283</v>
      </c>
      <c r="H7342" t="s">
        <v>29</v>
      </c>
      <c r="I7342" s="29">
        <v>95</v>
      </c>
      <c r="J7342" t="s">
        <v>34</v>
      </c>
      <c r="K7342" t="s">
        <v>35</v>
      </c>
    </row>
    <row r="7343" spans="1:11" ht="12.75" customHeight="1" thickBot="1">
      <c r="A7343" s="31">
        <v>45505</v>
      </c>
      <c r="B7343" t="s">
        <v>13</v>
      </c>
      <c r="C7343" t="str">
        <f>+VLOOKUP(B7343,Basededatos!B$17:C$5988,2,0)</f>
        <v>LASA</v>
      </c>
      <c r="D7343" t="s">
        <v>48</v>
      </c>
      <c r="E7343" t="str">
        <f>+VLOOKUP(D7343,Basededatos!$D$2:$E$6097,2,0)</f>
        <v>CALI - ALFONSO BONILLA ARAGON</v>
      </c>
      <c r="F7343" t="s">
        <v>23</v>
      </c>
      <c r="G7343" t="s">
        <v>24</v>
      </c>
      <c r="H7343" t="s">
        <v>20</v>
      </c>
      <c r="I7343" s="29">
        <v>170</v>
      </c>
      <c r="J7343" t="s">
        <v>25</v>
      </c>
      <c r="K7343" s="1" t="s">
        <v>26</v>
      </c>
    </row>
    <row r="7344" spans="1:11" ht="12.75" customHeight="1" thickBot="1">
      <c r="A7344" s="31">
        <v>45505</v>
      </c>
      <c r="B7344" t="s">
        <v>13</v>
      </c>
      <c r="C7344" t="str">
        <f>+VLOOKUP(B7344,Basededatos!B$17:C$5988,2,0)</f>
        <v>LASA</v>
      </c>
      <c r="D7344" t="s">
        <v>48</v>
      </c>
      <c r="E7344" t="str">
        <f>+VLOOKUP(D7344,Basededatos!$D$2:$E$6097,2,0)</f>
        <v>CALI - ALFONSO BONILLA ARAGON</v>
      </c>
      <c r="F7344" t="s">
        <v>36</v>
      </c>
      <c r="G7344" t="s">
        <v>347</v>
      </c>
      <c r="H7344" t="s">
        <v>29</v>
      </c>
      <c r="I7344" s="29">
        <v>18</v>
      </c>
      <c r="J7344" t="s">
        <v>34</v>
      </c>
      <c r="K7344" t="s">
        <v>35</v>
      </c>
    </row>
    <row r="7345" spans="1:11" ht="12.75" customHeight="1" thickBot="1">
      <c r="A7345" s="31">
        <v>45505</v>
      </c>
      <c r="B7345" t="s">
        <v>13</v>
      </c>
      <c r="C7345" t="str">
        <f>+VLOOKUP(B7345,Basededatos!B$17:C$5988,2,0)</f>
        <v>LASA</v>
      </c>
      <c r="D7345" t="s">
        <v>48</v>
      </c>
      <c r="E7345" t="str">
        <f>+VLOOKUP(D7345,Basededatos!$D$2:$E$6097,2,0)</f>
        <v>CALI - ALFONSO BONILLA ARAGON</v>
      </c>
      <c r="F7345" t="s">
        <v>38</v>
      </c>
      <c r="G7345" t="s">
        <v>39</v>
      </c>
      <c r="H7345" t="s">
        <v>20</v>
      </c>
      <c r="I7345" s="29">
        <v>58</v>
      </c>
      <c r="J7345" t="s">
        <v>42</v>
      </c>
      <c r="K7345" s="1" t="s">
        <v>43</v>
      </c>
    </row>
    <row r="7346" spans="1:11" ht="12.75" customHeight="1" thickBot="1">
      <c r="A7346" s="31">
        <v>45505</v>
      </c>
      <c r="B7346" t="s">
        <v>13</v>
      </c>
      <c r="C7346" t="str">
        <f>+VLOOKUP(B7346,Basededatos!B$17:C$5988,2,0)</f>
        <v>LASA</v>
      </c>
      <c r="D7346" t="s">
        <v>48</v>
      </c>
      <c r="E7346" t="str">
        <f>+VLOOKUP(D7346,Basededatos!$D$2:$E$6097,2,0)</f>
        <v>CALI - ALFONSO BONILLA ARAGON</v>
      </c>
      <c r="F7346" t="s">
        <v>40</v>
      </c>
      <c r="G7346" t="s">
        <v>41</v>
      </c>
      <c r="H7346" t="s">
        <v>20</v>
      </c>
      <c r="I7346" s="29">
        <v>201</v>
      </c>
      <c r="J7346" t="s">
        <v>42</v>
      </c>
      <c r="K7346" s="1" t="s">
        <v>43</v>
      </c>
    </row>
    <row r="7347" spans="1:11" ht="12.75" customHeight="1" thickBot="1">
      <c r="A7347" s="31">
        <v>45505</v>
      </c>
      <c r="B7347" t="s">
        <v>13</v>
      </c>
      <c r="C7347" t="str">
        <f>+VLOOKUP(B7347,Basededatos!B$17:C$5988,2,0)</f>
        <v>LASA</v>
      </c>
      <c r="D7347" t="s">
        <v>48</v>
      </c>
      <c r="E7347" t="str">
        <f>+VLOOKUP(D7347,Basededatos!$D$2:$E$6097,2,0)</f>
        <v>CALI - ALFONSO BONILLA ARAGON</v>
      </c>
      <c r="F7347" t="s">
        <v>40</v>
      </c>
      <c r="G7347" t="s">
        <v>41</v>
      </c>
      <c r="H7347" t="s">
        <v>20</v>
      </c>
      <c r="I7347" s="29">
        <v>83</v>
      </c>
      <c r="J7347" t="s">
        <v>16</v>
      </c>
      <c r="K7347" t="s">
        <v>17</v>
      </c>
    </row>
    <row r="7348" spans="1:11" ht="12.75" customHeight="1" thickBot="1">
      <c r="A7348" s="31">
        <v>45505</v>
      </c>
      <c r="B7348" t="s">
        <v>13</v>
      </c>
      <c r="C7348" t="str">
        <f>+VLOOKUP(B7348,Basededatos!B$17:C$5988,2,0)</f>
        <v>LASA</v>
      </c>
      <c r="D7348" t="s">
        <v>61</v>
      </c>
      <c r="E7348" t="str">
        <f>+VLOOKUP(D7348,Basededatos!$D$2:$E$6097,2,0)</f>
        <v>CARTAGENA - RAFAEL NUÑEZ</v>
      </c>
      <c r="F7348" t="s">
        <v>32</v>
      </c>
      <c r="G7348" t="s">
        <v>33</v>
      </c>
      <c r="H7348" t="s">
        <v>20</v>
      </c>
      <c r="I7348" s="29">
        <v>62</v>
      </c>
      <c r="J7348" t="s">
        <v>42</v>
      </c>
      <c r="K7348" s="1" t="s">
        <v>43</v>
      </c>
    </row>
    <row r="7349" spans="1:11" ht="12.75" customHeight="1">
      <c r="A7349" s="31">
        <v>45505</v>
      </c>
      <c r="B7349" t="s">
        <v>13</v>
      </c>
      <c r="C7349" t="str">
        <f>+VLOOKUP(B7349,Basededatos!B$17:C$5988,2,0)</f>
        <v>LASA</v>
      </c>
      <c r="D7349" t="s">
        <v>61</v>
      </c>
      <c r="E7349" t="str">
        <f>+VLOOKUP(D7349,Basededatos!$D$2:$E$6097,2,0)</f>
        <v>CARTAGENA - RAFAEL NUÑEZ</v>
      </c>
      <c r="F7349" t="s">
        <v>32</v>
      </c>
      <c r="G7349" t="s">
        <v>33</v>
      </c>
      <c r="H7349" t="s">
        <v>20</v>
      </c>
      <c r="I7349" s="29">
        <v>27</v>
      </c>
      <c r="J7349" t="s">
        <v>68</v>
      </c>
      <c r="K7349" t="s">
        <v>69</v>
      </c>
    </row>
    <row r="7350" spans="1:11" ht="12.75" customHeight="1" thickBot="1">
      <c r="A7350" s="31">
        <v>45505</v>
      </c>
      <c r="B7350" t="s">
        <v>13</v>
      </c>
      <c r="C7350" t="str">
        <f>+VLOOKUP(B7350,Basededatos!B$17:C$5988,2,0)</f>
        <v>LASA</v>
      </c>
      <c r="D7350" t="s">
        <v>61</v>
      </c>
      <c r="E7350" t="str">
        <f>+VLOOKUP(D7350,Basededatos!$D$2:$E$6097,2,0)</f>
        <v>CARTAGENA - RAFAEL NUÑEZ</v>
      </c>
      <c r="F7350" t="s">
        <v>32</v>
      </c>
      <c r="G7350" t="s">
        <v>33</v>
      </c>
      <c r="H7350" t="s">
        <v>55</v>
      </c>
      <c r="I7350" s="29">
        <v>28</v>
      </c>
      <c r="J7350" t="s">
        <v>121</v>
      </c>
      <c r="K7350" t="s">
        <v>121</v>
      </c>
    </row>
    <row r="7351" spans="1:11" ht="12.75" customHeight="1" thickBot="1">
      <c r="A7351" s="31">
        <v>45505</v>
      </c>
      <c r="B7351" t="s">
        <v>13</v>
      </c>
      <c r="C7351" t="str">
        <f>+VLOOKUP(B7351,Basededatos!B$17:C$5988,2,0)</f>
        <v>LASA</v>
      </c>
      <c r="D7351" t="s">
        <v>61</v>
      </c>
      <c r="E7351" t="str">
        <f>+VLOOKUP(D7351,Basededatos!$D$2:$E$6097,2,0)</f>
        <v>CARTAGENA - RAFAEL NUÑEZ</v>
      </c>
      <c r="F7351" t="s">
        <v>6</v>
      </c>
      <c r="G7351" s="1" t="s">
        <v>283</v>
      </c>
      <c r="H7351" t="s">
        <v>20</v>
      </c>
      <c r="I7351" s="29">
        <v>103</v>
      </c>
      <c r="J7351" t="s">
        <v>68</v>
      </c>
      <c r="K7351" t="s">
        <v>69</v>
      </c>
    </row>
    <row r="7352" spans="1:11" ht="12.75" customHeight="1" thickBot="1">
      <c r="A7352" s="31">
        <v>45505</v>
      </c>
      <c r="B7352" t="s">
        <v>13</v>
      </c>
      <c r="C7352" t="str">
        <f>+VLOOKUP(B7352,Basededatos!B$17:C$5988,2,0)</f>
        <v>LASA</v>
      </c>
      <c r="D7352" t="s">
        <v>61</v>
      </c>
      <c r="E7352" t="str">
        <f>+VLOOKUP(D7352,Basededatos!$D$2:$E$6097,2,0)</f>
        <v>CARTAGENA - RAFAEL NUÑEZ</v>
      </c>
      <c r="F7352" t="s">
        <v>18</v>
      </c>
      <c r="G7352" t="s">
        <v>19</v>
      </c>
      <c r="H7352" t="s">
        <v>45</v>
      </c>
      <c r="I7352" s="29">
        <v>1</v>
      </c>
      <c r="J7352" t="s">
        <v>42</v>
      </c>
      <c r="K7352" s="1" t="s">
        <v>43</v>
      </c>
    </row>
    <row r="7353" spans="1:11" ht="12.75" customHeight="1">
      <c r="A7353" s="31">
        <v>45505</v>
      </c>
      <c r="B7353" t="s">
        <v>13</v>
      </c>
      <c r="C7353" t="str">
        <f>+VLOOKUP(B7353,Basededatos!B$17:C$5988,2,0)</f>
        <v>LASA</v>
      </c>
      <c r="D7353" t="s">
        <v>61</v>
      </c>
      <c r="E7353" t="str">
        <f>+VLOOKUP(D7353,Basededatos!$D$2:$E$6097,2,0)</f>
        <v>CARTAGENA - RAFAEL NUÑEZ</v>
      </c>
      <c r="F7353" t="s">
        <v>23</v>
      </c>
      <c r="G7353" t="s">
        <v>24</v>
      </c>
      <c r="H7353" t="s">
        <v>45</v>
      </c>
      <c r="I7353" s="29">
        <v>4</v>
      </c>
      <c r="J7353" t="s">
        <v>34</v>
      </c>
      <c r="K7353" t="s">
        <v>35</v>
      </c>
    </row>
    <row r="7354" spans="1:11" ht="12.75" customHeight="1">
      <c r="A7354" s="31">
        <v>45505</v>
      </c>
      <c r="B7354" t="s">
        <v>13</v>
      </c>
      <c r="C7354" t="str">
        <f>+VLOOKUP(B7354,Basededatos!B$17:C$5988,2,0)</f>
        <v>LASA</v>
      </c>
      <c r="D7354" t="s">
        <v>61</v>
      </c>
      <c r="E7354" t="str">
        <f>+VLOOKUP(D7354,Basededatos!$D$2:$E$6097,2,0)</f>
        <v>CARTAGENA - RAFAEL NUÑEZ</v>
      </c>
      <c r="F7354" t="s">
        <v>23</v>
      </c>
      <c r="G7354" t="s">
        <v>24</v>
      </c>
      <c r="H7354" t="s">
        <v>29</v>
      </c>
      <c r="I7354" s="29">
        <v>346</v>
      </c>
      <c r="J7354" t="s">
        <v>50</v>
      </c>
      <c r="K7354" t="s">
        <v>51</v>
      </c>
    </row>
    <row r="7355" spans="1:11" ht="12.75" customHeight="1">
      <c r="A7355" s="31">
        <v>45505</v>
      </c>
      <c r="B7355" t="s">
        <v>13</v>
      </c>
      <c r="C7355" t="str">
        <f>+VLOOKUP(B7355,Basededatos!B$17:C$5988,2,0)</f>
        <v>LASA</v>
      </c>
      <c r="D7355" t="s">
        <v>61</v>
      </c>
      <c r="E7355" t="str">
        <f>+VLOOKUP(D7355,Basededatos!$D$2:$E$6097,2,0)</f>
        <v>CARTAGENA - RAFAEL NUÑEZ</v>
      </c>
      <c r="F7355" t="s">
        <v>23</v>
      </c>
      <c r="G7355" t="s">
        <v>24</v>
      </c>
      <c r="H7355" t="s">
        <v>20</v>
      </c>
      <c r="I7355" s="29">
        <v>24</v>
      </c>
      <c r="J7355" t="s">
        <v>68</v>
      </c>
      <c r="K7355" t="s">
        <v>69</v>
      </c>
    </row>
    <row r="7356" spans="1:11" ht="12.75" customHeight="1">
      <c r="A7356" s="31">
        <v>45505</v>
      </c>
      <c r="B7356" t="s">
        <v>13</v>
      </c>
      <c r="C7356" t="str">
        <f>+VLOOKUP(B7356,Basededatos!B$17:C$5988,2,0)</f>
        <v>LASA</v>
      </c>
      <c r="D7356" t="s">
        <v>61</v>
      </c>
      <c r="E7356" t="str">
        <f>+VLOOKUP(D7356,Basededatos!$D$2:$E$6097,2,0)</f>
        <v>CARTAGENA - RAFAEL NUÑEZ</v>
      </c>
      <c r="F7356" t="s">
        <v>36</v>
      </c>
      <c r="G7356" t="s">
        <v>347</v>
      </c>
      <c r="H7356" t="s">
        <v>45</v>
      </c>
      <c r="I7356" s="29">
        <v>4</v>
      </c>
      <c r="J7356" t="s">
        <v>34</v>
      </c>
      <c r="K7356" t="s">
        <v>35</v>
      </c>
    </row>
    <row r="7357" spans="1:11" ht="12.75" customHeight="1" thickBot="1">
      <c r="A7357" s="31">
        <v>45505</v>
      </c>
      <c r="B7357" t="s">
        <v>13</v>
      </c>
      <c r="C7357" t="str">
        <f>+VLOOKUP(B7357,Basededatos!B$17:C$5988,2,0)</f>
        <v>LASA</v>
      </c>
      <c r="D7357" t="s">
        <v>61</v>
      </c>
      <c r="E7357" t="str">
        <f>+VLOOKUP(D7357,Basededatos!$D$2:$E$6097,2,0)</f>
        <v>CARTAGENA - RAFAEL NUÑEZ</v>
      </c>
      <c r="F7357" t="s">
        <v>38</v>
      </c>
      <c r="G7357" t="s">
        <v>39</v>
      </c>
      <c r="H7357" t="s">
        <v>20</v>
      </c>
      <c r="I7357" s="29">
        <v>14</v>
      </c>
      <c r="J7357" t="s">
        <v>70</v>
      </c>
      <c r="K7357" t="s">
        <v>348</v>
      </c>
    </row>
    <row r="7358" spans="1:11" ht="12.75" customHeight="1" thickBot="1">
      <c r="A7358" s="31">
        <v>45505</v>
      </c>
      <c r="B7358" t="s">
        <v>13</v>
      </c>
      <c r="C7358" t="str">
        <f>+VLOOKUP(B7358,Basededatos!B$17:C$5988,2,0)</f>
        <v>LASA</v>
      </c>
      <c r="D7358" t="s">
        <v>61</v>
      </c>
      <c r="E7358" t="str">
        <f>+VLOOKUP(D7358,Basededatos!$D$2:$E$6097,2,0)</f>
        <v>CARTAGENA - RAFAEL NUÑEZ</v>
      </c>
      <c r="F7358" t="s">
        <v>40</v>
      </c>
      <c r="G7358" t="s">
        <v>41</v>
      </c>
      <c r="H7358" t="s">
        <v>45</v>
      </c>
      <c r="I7358" s="29">
        <v>10</v>
      </c>
      <c r="J7358" t="s">
        <v>30</v>
      </c>
      <c r="K7358" s="1" t="s">
        <v>488</v>
      </c>
    </row>
    <row r="7359" spans="1:11" ht="12.75" customHeight="1">
      <c r="A7359" s="31">
        <v>45505</v>
      </c>
      <c r="B7359" t="s">
        <v>13</v>
      </c>
      <c r="C7359" t="str">
        <f>+VLOOKUP(B7359,Basededatos!B$17:C$5988,2,0)</f>
        <v>LASA</v>
      </c>
      <c r="D7359" t="s">
        <v>61</v>
      </c>
      <c r="E7359" t="str">
        <f>+VLOOKUP(D7359,Basededatos!$D$2:$E$6097,2,0)</f>
        <v>CARTAGENA - RAFAEL NUÑEZ</v>
      </c>
      <c r="F7359" t="s">
        <v>40</v>
      </c>
      <c r="G7359" t="s">
        <v>41</v>
      </c>
      <c r="H7359" t="s">
        <v>29</v>
      </c>
      <c r="I7359" s="29">
        <v>22</v>
      </c>
      <c r="J7359" t="s">
        <v>34</v>
      </c>
      <c r="K7359" t="s">
        <v>35</v>
      </c>
    </row>
    <row r="7360" spans="1:11" ht="12.75" customHeight="1">
      <c r="A7360" s="31">
        <v>45505</v>
      </c>
      <c r="B7360" t="s">
        <v>13</v>
      </c>
      <c r="C7360" t="str">
        <f>+VLOOKUP(B7360,Basededatos!B$17:C$5988,2,0)</f>
        <v>LASA</v>
      </c>
      <c r="D7360" t="s">
        <v>61</v>
      </c>
      <c r="E7360" t="str">
        <f>+VLOOKUP(D7360,Basededatos!$D$2:$E$6097,2,0)</f>
        <v>CARTAGENA - RAFAEL NUÑEZ</v>
      </c>
      <c r="F7360" t="s">
        <v>40</v>
      </c>
      <c r="G7360" t="s">
        <v>41</v>
      </c>
      <c r="H7360" t="s">
        <v>62</v>
      </c>
      <c r="I7360" s="29">
        <v>2</v>
      </c>
      <c r="J7360" t="s">
        <v>109</v>
      </c>
      <c r="K7360" t="s">
        <v>110</v>
      </c>
    </row>
    <row r="7361" spans="1:11" ht="12.75" customHeight="1">
      <c r="A7361" s="31">
        <v>45505</v>
      </c>
      <c r="B7361" t="s">
        <v>13</v>
      </c>
      <c r="C7361" t="str">
        <f>+VLOOKUP(B7361,Basededatos!B$17:C$5988,2,0)</f>
        <v>LASA</v>
      </c>
      <c r="D7361" t="s">
        <v>61</v>
      </c>
      <c r="E7361" t="str">
        <f>+VLOOKUP(D7361,Basededatos!$D$2:$E$6097,2,0)</f>
        <v>CARTAGENA - RAFAEL NUÑEZ</v>
      </c>
      <c r="F7361" t="s">
        <v>40</v>
      </c>
      <c r="G7361" t="s">
        <v>41</v>
      </c>
      <c r="H7361" t="s">
        <v>20</v>
      </c>
      <c r="I7361" s="29">
        <v>28</v>
      </c>
      <c r="J7361" t="s">
        <v>70</v>
      </c>
      <c r="K7361" t="s">
        <v>348</v>
      </c>
    </row>
    <row r="7362" spans="1:11" ht="12.75" customHeight="1" thickBot="1">
      <c r="A7362" s="31">
        <v>45505</v>
      </c>
      <c r="B7362" t="s">
        <v>13</v>
      </c>
      <c r="C7362" t="str">
        <f>+VLOOKUP(B7362,Basededatos!B$17:C$5988,2,0)</f>
        <v>LASA</v>
      </c>
      <c r="D7362" t="s">
        <v>72</v>
      </c>
      <c r="E7362" t="str">
        <f>+VLOOKUP(D7362,Basededatos!$D$2:$E$6097,2,0)</f>
        <v>CAMILO DAZA</v>
      </c>
      <c r="F7362" t="s">
        <v>32</v>
      </c>
      <c r="G7362" t="s">
        <v>33</v>
      </c>
      <c r="H7362" t="s">
        <v>29</v>
      </c>
      <c r="I7362" s="29">
        <v>44</v>
      </c>
      <c r="J7362" t="s">
        <v>50</v>
      </c>
      <c r="K7362" t="s">
        <v>51</v>
      </c>
    </row>
    <row r="7363" spans="1:11" ht="12.75" customHeight="1" thickBot="1">
      <c r="A7363" s="31">
        <v>45505</v>
      </c>
      <c r="B7363" t="s">
        <v>13</v>
      </c>
      <c r="C7363" t="str">
        <f>+VLOOKUP(B7363,Basededatos!B$17:C$5988,2,0)</f>
        <v>LASA</v>
      </c>
      <c r="D7363" t="s">
        <v>72</v>
      </c>
      <c r="E7363" t="str">
        <f>+VLOOKUP(D7363,Basededatos!$D$2:$E$6097,2,0)</f>
        <v>CAMILO DAZA</v>
      </c>
      <c r="F7363" t="s">
        <v>32</v>
      </c>
      <c r="G7363" t="s">
        <v>33</v>
      </c>
      <c r="H7363" t="s">
        <v>29</v>
      </c>
      <c r="I7363" s="29">
        <v>67</v>
      </c>
      <c r="J7363" t="s">
        <v>30</v>
      </c>
      <c r="K7363" s="1" t="s">
        <v>488</v>
      </c>
    </row>
    <row r="7364" spans="1:11" ht="12.75" customHeight="1" thickBot="1">
      <c r="A7364" s="31">
        <v>45505</v>
      </c>
      <c r="B7364" t="s">
        <v>13</v>
      </c>
      <c r="C7364" t="str">
        <f>+VLOOKUP(B7364,Basededatos!B$17:C$5988,2,0)</f>
        <v>LASA</v>
      </c>
      <c r="D7364" t="s">
        <v>72</v>
      </c>
      <c r="E7364" t="str">
        <f>+VLOOKUP(D7364,Basededatos!$D$2:$E$6097,2,0)</f>
        <v>CAMILO DAZA</v>
      </c>
      <c r="F7364" t="s">
        <v>23</v>
      </c>
      <c r="G7364" t="s">
        <v>24</v>
      </c>
      <c r="H7364" t="s">
        <v>29</v>
      </c>
      <c r="I7364" s="29">
        <v>43</v>
      </c>
      <c r="J7364" t="s">
        <v>50</v>
      </c>
      <c r="K7364" t="s">
        <v>51</v>
      </c>
    </row>
    <row r="7365" spans="1:11" ht="12.75" customHeight="1" thickBot="1">
      <c r="A7365" s="31">
        <v>45505</v>
      </c>
      <c r="B7365" t="s">
        <v>13</v>
      </c>
      <c r="C7365" t="str">
        <f>+VLOOKUP(B7365,Basededatos!B$17:C$5988,2,0)</f>
        <v>LASA</v>
      </c>
      <c r="D7365" t="s">
        <v>72</v>
      </c>
      <c r="E7365" t="str">
        <f>+VLOOKUP(D7365,Basededatos!$D$2:$E$6097,2,0)</f>
        <v>CAMILO DAZA</v>
      </c>
      <c r="F7365" t="s">
        <v>23</v>
      </c>
      <c r="G7365" t="s">
        <v>24</v>
      </c>
      <c r="H7365" t="s">
        <v>20</v>
      </c>
      <c r="I7365" s="29">
        <v>40</v>
      </c>
      <c r="J7365" t="s">
        <v>25</v>
      </c>
      <c r="K7365" s="1" t="s">
        <v>26</v>
      </c>
    </row>
    <row r="7366" spans="1:11" ht="12.75" customHeight="1" thickBot="1">
      <c r="A7366" s="31">
        <v>45505</v>
      </c>
      <c r="B7366" t="s">
        <v>13</v>
      </c>
      <c r="C7366" t="str">
        <f>+VLOOKUP(B7366,Basededatos!B$17:C$5988,2,0)</f>
        <v>LASA</v>
      </c>
      <c r="D7366" t="s">
        <v>72</v>
      </c>
      <c r="E7366" t="str">
        <f>+VLOOKUP(D7366,Basededatos!$D$2:$E$6097,2,0)</f>
        <v>CAMILO DAZA</v>
      </c>
      <c r="F7366" t="s">
        <v>27</v>
      </c>
      <c r="G7366" t="s">
        <v>28</v>
      </c>
      <c r="H7366" t="s">
        <v>29</v>
      </c>
      <c r="I7366" s="29">
        <v>254</v>
      </c>
      <c r="J7366" t="s">
        <v>46</v>
      </c>
      <c r="K7366" s="1" t="s">
        <v>47</v>
      </c>
    </row>
    <row r="7367" spans="1:11" ht="12.75" customHeight="1" thickBot="1">
      <c r="A7367" s="31">
        <v>45505</v>
      </c>
      <c r="B7367" t="s">
        <v>13</v>
      </c>
      <c r="C7367" t="str">
        <f>+VLOOKUP(B7367,Basededatos!B$17:C$5988,2,0)</f>
        <v>LASA</v>
      </c>
      <c r="D7367" t="s">
        <v>74</v>
      </c>
      <c r="E7367" t="str">
        <f>+VLOOKUP(D7367,Basededatos!$D$2:$E$6097,2,0)</f>
        <v>PERALES</v>
      </c>
      <c r="F7367" t="s">
        <v>18</v>
      </c>
      <c r="G7367" t="s">
        <v>19</v>
      </c>
      <c r="H7367" t="s">
        <v>29</v>
      </c>
      <c r="I7367" s="29">
        <v>55</v>
      </c>
      <c r="J7367" t="s">
        <v>46</v>
      </c>
      <c r="K7367" s="1" t="s">
        <v>47</v>
      </c>
    </row>
    <row r="7368" spans="1:11" ht="12.75" customHeight="1" thickBot="1">
      <c r="A7368" s="31">
        <v>45505</v>
      </c>
      <c r="B7368" t="s">
        <v>13</v>
      </c>
      <c r="C7368" t="str">
        <f>+VLOOKUP(B7368,Basededatos!B$17:C$5988,2,0)</f>
        <v>LASA</v>
      </c>
      <c r="D7368" t="s">
        <v>74</v>
      </c>
      <c r="E7368" t="str">
        <f>+VLOOKUP(D7368,Basededatos!$D$2:$E$6097,2,0)</f>
        <v>PERALES</v>
      </c>
      <c r="F7368" t="s">
        <v>18</v>
      </c>
      <c r="G7368" t="s">
        <v>19</v>
      </c>
      <c r="H7368" t="s">
        <v>29</v>
      </c>
      <c r="I7368" s="29">
        <v>32</v>
      </c>
      <c r="J7368" t="s">
        <v>30</v>
      </c>
      <c r="K7368" s="1" t="s">
        <v>488</v>
      </c>
    </row>
    <row r="7369" spans="1:11" ht="12.75" customHeight="1" thickBot="1">
      <c r="A7369" s="31">
        <v>45505</v>
      </c>
      <c r="B7369" t="s">
        <v>13</v>
      </c>
      <c r="C7369" t="str">
        <f>+VLOOKUP(B7369,Basededatos!B$17:C$5988,2,0)</f>
        <v>LASA</v>
      </c>
      <c r="D7369" t="s">
        <v>74</v>
      </c>
      <c r="E7369" t="str">
        <f>+VLOOKUP(D7369,Basededatos!$D$2:$E$6097,2,0)</f>
        <v>PERALES</v>
      </c>
      <c r="F7369" t="s">
        <v>27</v>
      </c>
      <c r="G7369" t="s">
        <v>28</v>
      </c>
      <c r="H7369" t="s">
        <v>29</v>
      </c>
      <c r="I7369" s="29">
        <v>54</v>
      </c>
      <c r="J7369" t="s">
        <v>46</v>
      </c>
      <c r="K7369" s="1" t="s">
        <v>47</v>
      </c>
    </row>
    <row r="7370" spans="1:11" ht="12.75" customHeight="1" thickBot="1">
      <c r="A7370" s="31">
        <v>45505</v>
      </c>
      <c r="B7370" t="s">
        <v>13</v>
      </c>
      <c r="C7370" t="str">
        <f>+VLOOKUP(B7370,Basededatos!B$17:C$5988,2,0)</f>
        <v>LASA</v>
      </c>
      <c r="D7370" t="s">
        <v>75</v>
      </c>
      <c r="E7370" t="str">
        <f>+VLOOKUP(D7370,Basededatos!$D$2:$E$6097,2,0)</f>
        <v>IPIALES - SAN LUIS</v>
      </c>
      <c r="F7370" t="s">
        <v>23</v>
      </c>
      <c r="G7370" t="s">
        <v>24</v>
      </c>
      <c r="H7370" t="s">
        <v>29</v>
      </c>
      <c r="I7370" s="29">
        <v>59</v>
      </c>
      <c r="J7370" t="s">
        <v>46</v>
      </c>
      <c r="K7370" s="1" t="s">
        <v>47</v>
      </c>
    </row>
    <row r="7371" spans="1:11" ht="12.75" customHeight="1" thickBot="1">
      <c r="A7371" s="31">
        <v>45505</v>
      </c>
      <c r="B7371" t="s">
        <v>13</v>
      </c>
      <c r="C7371" t="str">
        <f>+VLOOKUP(B7371,Basededatos!B$17:C$5988,2,0)</f>
        <v>LASA</v>
      </c>
      <c r="D7371" t="s">
        <v>75</v>
      </c>
      <c r="E7371" t="str">
        <f>+VLOOKUP(D7371,Basededatos!$D$2:$E$6097,2,0)</f>
        <v>IPIALES - SAN LUIS</v>
      </c>
      <c r="F7371" t="s">
        <v>27</v>
      </c>
      <c r="G7371" t="s">
        <v>28</v>
      </c>
      <c r="H7371" t="s">
        <v>29</v>
      </c>
      <c r="I7371" s="29">
        <v>61</v>
      </c>
      <c r="J7371" t="s">
        <v>46</v>
      </c>
      <c r="K7371" s="1" t="s">
        <v>47</v>
      </c>
    </row>
    <row r="7372" spans="1:11" ht="12.75" customHeight="1" thickBot="1">
      <c r="A7372" s="31">
        <v>45505</v>
      </c>
      <c r="B7372" t="s">
        <v>13</v>
      </c>
      <c r="C7372" t="str">
        <f>+VLOOKUP(B7372,Basededatos!B$17:C$5988,2,0)</f>
        <v>LASA</v>
      </c>
      <c r="D7372" t="s">
        <v>124</v>
      </c>
      <c r="E7372" t="str">
        <f>+VLOOKUP(D7372,Basededatos!$D$2:$E$6097,2,0)</f>
        <v>LETICIA-ALFREDO VASQUEZ COBO</v>
      </c>
      <c r="F7372" t="s">
        <v>40</v>
      </c>
      <c r="G7372" t="s">
        <v>41</v>
      </c>
      <c r="H7372" t="s">
        <v>29</v>
      </c>
      <c r="I7372" s="29">
        <v>240</v>
      </c>
      <c r="J7372" t="s">
        <v>30</v>
      </c>
      <c r="K7372" s="1" t="s">
        <v>488</v>
      </c>
    </row>
    <row r="7373" spans="1:11" ht="12.75" customHeight="1" thickBot="1">
      <c r="A7373" s="31">
        <v>45505</v>
      </c>
      <c r="B7373" t="s">
        <v>13</v>
      </c>
      <c r="C7373" t="str">
        <f>+VLOOKUP(B7373,Basededatos!B$17:C$5988,2,0)</f>
        <v>LASA</v>
      </c>
      <c r="D7373" t="s">
        <v>76</v>
      </c>
      <c r="E7373" t="str">
        <f>+VLOOKUP(D7373,Basededatos!$D$2:$E$6097,2,0)</f>
        <v>RIONEGRO - JOSE M. CORDOVA</v>
      </c>
      <c r="F7373" t="s">
        <v>32</v>
      </c>
      <c r="G7373" t="s">
        <v>33</v>
      </c>
      <c r="H7373" t="s">
        <v>29</v>
      </c>
      <c r="I7373" s="29">
        <v>1797</v>
      </c>
      <c r="J7373" t="s">
        <v>46</v>
      </c>
      <c r="K7373" s="1" t="s">
        <v>47</v>
      </c>
    </row>
    <row r="7374" spans="1:11" ht="12.75" customHeight="1">
      <c r="A7374" s="31">
        <v>45505</v>
      </c>
      <c r="B7374" t="s">
        <v>13</v>
      </c>
      <c r="C7374" t="str">
        <f>+VLOOKUP(B7374,Basededatos!B$17:C$5988,2,0)</f>
        <v>LASA</v>
      </c>
      <c r="D7374" t="s">
        <v>76</v>
      </c>
      <c r="E7374" t="str">
        <f>+VLOOKUP(D7374,Basededatos!$D$2:$E$6097,2,0)</f>
        <v>RIONEGRO - JOSE M. CORDOVA</v>
      </c>
      <c r="F7374" t="s">
        <v>32</v>
      </c>
      <c r="G7374" t="s">
        <v>33</v>
      </c>
      <c r="H7374" t="s">
        <v>29</v>
      </c>
      <c r="I7374" s="29">
        <v>17</v>
      </c>
      <c r="J7374" t="s">
        <v>77</v>
      </c>
      <c r="K7374" t="s">
        <v>78</v>
      </c>
    </row>
    <row r="7375" spans="1:11" ht="12.75" customHeight="1" thickBot="1">
      <c r="A7375" s="31">
        <v>45505</v>
      </c>
      <c r="B7375" t="s">
        <v>13</v>
      </c>
      <c r="C7375" t="str">
        <f>+VLOOKUP(B7375,Basededatos!B$17:C$5988,2,0)</f>
        <v>LASA</v>
      </c>
      <c r="D7375" t="s">
        <v>76</v>
      </c>
      <c r="E7375" t="str">
        <f>+VLOOKUP(D7375,Basededatos!$D$2:$E$6097,2,0)</f>
        <v>RIONEGRO - JOSE M. CORDOVA</v>
      </c>
      <c r="F7375" t="s">
        <v>32</v>
      </c>
      <c r="G7375" t="s">
        <v>33</v>
      </c>
      <c r="H7375" t="s">
        <v>20</v>
      </c>
      <c r="I7375" s="29">
        <v>49</v>
      </c>
      <c r="J7375" t="s">
        <v>160</v>
      </c>
      <c r="K7375" t="s">
        <v>161</v>
      </c>
    </row>
    <row r="7376" spans="1:11" ht="12.75" customHeight="1" thickBot="1">
      <c r="A7376" s="31">
        <v>45505</v>
      </c>
      <c r="B7376" t="s">
        <v>13</v>
      </c>
      <c r="C7376" t="str">
        <f>+VLOOKUP(B7376,Basededatos!B$17:C$5988,2,0)</f>
        <v>LASA</v>
      </c>
      <c r="D7376" t="s">
        <v>76</v>
      </c>
      <c r="E7376" t="str">
        <f>+VLOOKUP(D7376,Basededatos!$D$2:$E$6097,2,0)</f>
        <v>RIONEGRO - JOSE M. CORDOVA</v>
      </c>
      <c r="F7376" t="s">
        <v>6</v>
      </c>
      <c r="G7376" s="1" t="s">
        <v>283</v>
      </c>
      <c r="H7376" t="s">
        <v>29</v>
      </c>
      <c r="I7376" s="29">
        <v>336</v>
      </c>
      <c r="J7376" t="s">
        <v>34</v>
      </c>
      <c r="K7376" t="s">
        <v>35</v>
      </c>
    </row>
    <row r="7377" spans="1:11" ht="12.75" customHeight="1" thickBot="1">
      <c r="A7377" s="31">
        <v>45505</v>
      </c>
      <c r="B7377" t="s">
        <v>13</v>
      </c>
      <c r="C7377" t="str">
        <f>+VLOOKUP(B7377,Basededatos!B$17:C$5988,2,0)</f>
        <v>LASA</v>
      </c>
      <c r="D7377" t="s">
        <v>76</v>
      </c>
      <c r="E7377" t="str">
        <f>+VLOOKUP(D7377,Basededatos!$D$2:$E$6097,2,0)</f>
        <v>RIONEGRO - JOSE M. CORDOVA</v>
      </c>
      <c r="F7377" t="s">
        <v>65</v>
      </c>
      <c r="G7377" t="s">
        <v>66</v>
      </c>
      <c r="H7377" t="s">
        <v>29</v>
      </c>
      <c r="I7377" s="29">
        <v>1</v>
      </c>
      <c r="J7377" t="s">
        <v>82</v>
      </c>
      <c r="K7377" t="s">
        <v>83</v>
      </c>
    </row>
    <row r="7378" spans="1:11" ht="12.75" customHeight="1" thickBot="1">
      <c r="A7378" s="31">
        <v>45505</v>
      </c>
      <c r="B7378" t="s">
        <v>13</v>
      </c>
      <c r="C7378" t="str">
        <f>+VLOOKUP(B7378,Basededatos!B$17:C$5988,2,0)</f>
        <v>LASA</v>
      </c>
      <c r="D7378" t="s">
        <v>76</v>
      </c>
      <c r="E7378" t="str">
        <f>+VLOOKUP(D7378,Basededatos!$D$2:$E$6097,2,0)</f>
        <v>RIONEGRO - JOSE M. CORDOVA</v>
      </c>
      <c r="F7378" t="s">
        <v>18</v>
      </c>
      <c r="G7378" t="s">
        <v>19</v>
      </c>
      <c r="H7378" t="s">
        <v>29</v>
      </c>
      <c r="I7378" s="29">
        <v>2247</v>
      </c>
      <c r="J7378" t="s">
        <v>46</v>
      </c>
      <c r="K7378" s="1" t="s">
        <v>47</v>
      </c>
    </row>
    <row r="7379" spans="1:11" ht="12.75" customHeight="1" thickBot="1">
      <c r="A7379" s="31">
        <v>45505</v>
      </c>
      <c r="B7379" t="s">
        <v>13</v>
      </c>
      <c r="C7379" t="str">
        <f>+VLOOKUP(B7379,Basededatos!B$17:C$5988,2,0)</f>
        <v>LASA</v>
      </c>
      <c r="D7379" t="s">
        <v>76</v>
      </c>
      <c r="E7379" t="str">
        <f>+VLOOKUP(D7379,Basededatos!$D$2:$E$6097,2,0)</f>
        <v>RIONEGRO - JOSE M. CORDOVA</v>
      </c>
      <c r="F7379" t="s">
        <v>18</v>
      </c>
      <c r="G7379" t="s">
        <v>19</v>
      </c>
      <c r="H7379" t="s">
        <v>79</v>
      </c>
      <c r="I7379" s="29">
        <v>17</v>
      </c>
      <c r="J7379" t="s">
        <v>46</v>
      </c>
      <c r="K7379" s="1" t="s">
        <v>47</v>
      </c>
    </row>
    <row r="7380" spans="1:11" ht="12.75" customHeight="1" thickBot="1">
      <c r="A7380" s="31">
        <v>45505</v>
      </c>
      <c r="B7380" t="s">
        <v>13</v>
      </c>
      <c r="C7380" t="str">
        <f>+VLOOKUP(B7380,Basededatos!B$17:C$5988,2,0)</f>
        <v>LASA</v>
      </c>
      <c r="D7380" t="s">
        <v>76</v>
      </c>
      <c r="E7380" t="str">
        <f>+VLOOKUP(D7380,Basededatos!$D$2:$E$6097,2,0)</f>
        <v>RIONEGRO - JOSE M. CORDOVA</v>
      </c>
      <c r="F7380" t="s">
        <v>23</v>
      </c>
      <c r="G7380" t="s">
        <v>24</v>
      </c>
      <c r="H7380" t="s">
        <v>29</v>
      </c>
      <c r="I7380" s="29">
        <v>19</v>
      </c>
      <c r="J7380" t="s">
        <v>77</v>
      </c>
      <c r="K7380" t="s">
        <v>78</v>
      </c>
    </row>
    <row r="7381" spans="1:11" ht="12.75" customHeight="1" thickBot="1">
      <c r="A7381" s="31">
        <v>45505</v>
      </c>
      <c r="B7381" t="s">
        <v>13</v>
      </c>
      <c r="C7381" t="str">
        <f>+VLOOKUP(B7381,Basededatos!B$17:C$5988,2,0)</f>
        <v>LASA</v>
      </c>
      <c r="D7381" t="s">
        <v>76</v>
      </c>
      <c r="E7381" t="str">
        <f>+VLOOKUP(D7381,Basededatos!$D$2:$E$6097,2,0)</f>
        <v>RIONEGRO - JOSE M. CORDOVA</v>
      </c>
      <c r="F7381" t="s">
        <v>23</v>
      </c>
      <c r="G7381" t="s">
        <v>24</v>
      </c>
      <c r="H7381" t="s">
        <v>20</v>
      </c>
      <c r="I7381" s="29">
        <v>280</v>
      </c>
      <c r="J7381" t="s">
        <v>25</v>
      </c>
      <c r="K7381" s="1" t="s">
        <v>26</v>
      </c>
    </row>
    <row r="7382" spans="1:11" ht="12.75" customHeight="1" thickBot="1">
      <c r="A7382" s="31">
        <v>45505</v>
      </c>
      <c r="B7382" t="s">
        <v>13</v>
      </c>
      <c r="C7382" t="str">
        <f>+VLOOKUP(B7382,Basededatos!B$17:C$5988,2,0)</f>
        <v>LASA</v>
      </c>
      <c r="D7382" t="s">
        <v>76</v>
      </c>
      <c r="E7382" t="str">
        <f>+VLOOKUP(D7382,Basededatos!$D$2:$E$6097,2,0)</f>
        <v>RIONEGRO - JOSE M. CORDOVA</v>
      </c>
      <c r="F7382" t="s">
        <v>36</v>
      </c>
      <c r="G7382" t="s">
        <v>347</v>
      </c>
      <c r="H7382" t="s">
        <v>29</v>
      </c>
      <c r="I7382" s="29">
        <v>531</v>
      </c>
      <c r="J7382" t="s">
        <v>46</v>
      </c>
      <c r="K7382" s="1" t="s">
        <v>47</v>
      </c>
    </row>
    <row r="7383" spans="1:11" ht="12.75" customHeight="1" thickBot="1">
      <c r="A7383" s="31">
        <v>45505</v>
      </c>
      <c r="B7383" t="s">
        <v>13</v>
      </c>
      <c r="C7383" t="str">
        <f>+VLOOKUP(B7383,Basededatos!B$17:C$5988,2,0)</f>
        <v>LASA</v>
      </c>
      <c r="D7383" t="s">
        <v>76</v>
      </c>
      <c r="E7383" t="str">
        <f>+VLOOKUP(D7383,Basededatos!$D$2:$E$6097,2,0)</f>
        <v>RIONEGRO - JOSE M. CORDOVA</v>
      </c>
      <c r="F7383" t="s">
        <v>36</v>
      </c>
      <c r="G7383" t="s">
        <v>347</v>
      </c>
      <c r="H7383" t="s">
        <v>29</v>
      </c>
      <c r="I7383" s="29">
        <v>3</v>
      </c>
      <c r="J7383" t="s">
        <v>82</v>
      </c>
      <c r="K7383" t="s">
        <v>83</v>
      </c>
    </row>
    <row r="7384" spans="1:11" ht="12.75" customHeight="1" thickBot="1">
      <c r="A7384" s="31">
        <v>45505</v>
      </c>
      <c r="B7384" t="s">
        <v>13</v>
      </c>
      <c r="C7384" t="str">
        <f>+VLOOKUP(B7384,Basededatos!B$17:C$5988,2,0)</f>
        <v>LASA</v>
      </c>
      <c r="D7384" t="s">
        <v>76</v>
      </c>
      <c r="E7384" t="str">
        <f>+VLOOKUP(D7384,Basededatos!$D$2:$E$6097,2,0)</f>
        <v>RIONEGRO - JOSE M. CORDOVA</v>
      </c>
      <c r="F7384" t="s">
        <v>36</v>
      </c>
      <c r="G7384" t="s">
        <v>347</v>
      </c>
      <c r="H7384" t="s">
        <v>55</v>
      </c>
      <c r="I7384" s="29">
        <v>17</v>
      </c>
      <c r="J7384" t="s">
        <v>46</v>
      </c>
      <c r="K7384" s="1" t="s">
        <v>47</v>
      </c>
    </row>
    <row r="7385" spans="1:11" ht="12.75" customHeight="1" thickBot="1">
      <c r="A7385" s="31">
        <v>45505</v>
      </c>
      <c r="B7385" t="s">
        <v>13</v>
      </c>
      <c r="C7385" t="str">
        <f>+VLOOKUP(B7385,Basededatos!B$17:C$5988,2,0)</f>
        <v>LASA</v>
      </c>
      <c r="D7385" t="s">
        <v>76</v>
      </c>
      <c r="E7385" t="str">
        <f>+VLOOKUP(D7385,Basededatos!$D$2:$E$6097,2,0)</f>
        <v>RIONEGRO - JOSE M. CORDOVA</v>
      </c>
      <c r="F7385" t="s">
        <v>27</v>
      </c>
      <c r="G7385" t="s">
        <v>28</v>
      </c>
      <c r="H7385" t="s">
        <v>29</v>
      </c>
      <c r="I7385" s="29">
        <v>1787</v>
      </c>
      <c r="J7385" t="s">
        <v>46</v>
      </c>
      <c r="K7385" s="1" t="s">
        <v>47</v>
      </c>
    </row>
    <row r="7386" spans="1:11" ht="12.75" customHeight="1" thickBot="1">
      <c r="A7386" s="31">
        <v>45505</v>
      </c>
      <c r="B7386" t="s">
        <v>13</v>
      </c>
      <c r="C7386" t="str">
        <f>+VLOOKUP(B7386,Basededatos!B$17:C$5988,2,0)</f>
        <v>LASA</v>
      </c>
      <c r="D7386" t="s">
        <v>76</v>
      </c>
      <c r="E7386" t="str">
        <f>+VLOOKUP(D7386,Basededatos!$D$2:$E$6097,2,0)</f>
        <v>RIONEGRO - JOSE M. CORDOVA</v>
      </c>
      <c r="F7386" t="s">
        <v>27</v>
      </c>
      <c r="G7386" t="s">
        <v>28</v>
      </c>
      <c r="H7386" t="s">
        <v>20</v>
      </c>
      <c r="I7386" s="29">
        <v>185</v>
      </c>
      <c r="J7386" t="s">
        <v>25</v>
      </c>
      <c r="K7386" s="1" t="s">
        <v>26</v>
      </c>
    </row>
    <row r="7387" spans="1:11" ht="12.75" customHeight="1">
      <c r="A7387" s="31">
        <v>45505</v>
      </c>
      <c r="B7387" t="s">
        <v>13</v>
      </c>
      <c r="C7387" t="str">
        <f>+VLOOKUP(B7387,Basededatos!B$17:C$5988,2,0)</f>
        <v>LASA</v>
      </c>
      <c r="D7387" t="s">
        <v>76</v>
      </c>
      <c r="E7387" t="str">
        <f>+VLOOKUP(D7387,Basededatos!$D$2:$E$6097,2,0)</f>
        <v>RIONEGRO - JOSE M. CORDOVA</v>
      </c>
      <c r="F7387" t="s">
        <v>27</v>
      </c>
      <c r="G7387" t="s">
        <v>28</v>
      </c>
      <c r="H7387" t="s">
        <v>20</v>
      </c>
      <c r="I7387" s="29">
        <v>19</v>
      </c>
      <c r="J7387" t="s">
        <v>68</v>
      </c>
      <c r="K7387" t="s">
        <v>69</v>
      </c>
    </row>
    <row r="7388" spans="1:11" ht="12.75" customHeight="1" thickBot="1">
      <c r="A7388" s="31">
        <v>45505</v>
      </c>
      <c r="B7388" t="s">
        <v>13</v>
      </c>
      <c r="C7388" t="str">
        <f>+VLOOKUP(B7388,Basededatos!B$17:C$5988,2,0)</f>
        <v>LASA</v>
      </c>
      <c r="D7388" t="s">
        <v>76</v>
      </c>
      <c r="E7388" t="str">
        <f>+VLOOKUP(D7388,Basededatos!$D$2:$E$6097,2,0)</f>
        <v>RIONEGRO - JOSE M. CORDOVA</v>
      </c>
      <c r="F7388" t="s">
        <v>38</v>
      </c>
      <c r="G7388" t="s">
        <v>39</v>
      </c>
      <c r="H7388" t="s">
        <v>45</v>
      </c>
      <c r="I7388" s="29">
        <v>21</v>
      </c>
      <c r="J7388" t="s">
        <v>34</v>
      </c>
      <c r="K7388" t="s">
        <v>35</v>
      </c>
    </row>
    <row r="7389" spans="1:11" ht="12.75" customHeight="1" thickBot="1">
      <c r="A7389" s="31">
        <v>45505</v>
      </c>
      <c r="B7389" t="s">
        <v>13</v>
      </c>
      <c r="C7389" t="str">
        <f>+VLOOKUP(B7389,Basededatos!B$17:C$5988,2,0)</f>
        <v>LASA</v>
      </c>
      <c r="D7389" t="s">
        <v>76</v>
      </c>
      <c r="E7389" t="str">
        <f>+VLOOKUP(D7389,Basededatos!$D$2:$E$6097,2,0)</f>
        <v>RIONEGRO - JOSE M. CORDOVA</v>
      </c>
      <c r="F7389" t="s">
        <v>40</v>
      </c>
      <c r="G7389" t="s">
        <v>41</v>
      </c>
      <c r="H7389" t="s">
        <v>45</v>
      </c>
      <c r="I7389" s="29">
        <v>225</v>
      </c>
      <c r="J7389" t="s">
        <v>46</v>
      </c>
      <c r="K7389" s="1" t="s">
        <v>47</v>
      </c>
    </row>
    <row r="7390" spans="1:11" ht="12.75" customHeight="1">
      <c r="A7390" s="31">
        <v>45505</v>
      </c>
      <c r="B7390" t="s">
        <v>13</v>
      </c>
      <c r="C7390" t="str">
        <f>+VLOOKUP(B7390,Basededatos!B$17:C$5988,2,0)</f>
        <v>LASA</v>
      </c>
      <c r="D7390" t="s">
        <v>76</v>
      </c>
      <c r="E7390" t="str">
        <f>+VLOOKUP(D7390,Basededatos!$D$2:$E$6097,2,0)</f>
        <v>RIONEGRO - JOSE M. CORDOVA</v>
      </c>
      <c r="F7390" t="s">
        <v>40</v>
      </c>
      <c r="G7390" t="s">
        <v>41</v>
      </c>
      <c r="H7390" t="s">
        <v>29</v>
      </c>
      <c r="I7390" s="29">
        <v>59</v>
      </c>
      <c r="J7390" t="s">
        <v>109</v>
      </c>
      <c r="K7390" t="s">
        <v>110</v>
      </c>
    </row>
    <row r="7391" spans="1:11" ht="12.75" customHeight="1" thickBot="1">
      <c r="A7391" s="31">
        <v>45505</v>
      </c>
      <c r="B7391" t="s">
        <v>13</v>
      </c>
      <c r="C7391" t="str">
        <f>+VLOOKUP(B7391,Basededatos!B$17:C$5988,2,0)</f>
        <v>LASA</v>
      </c>
      <c r="D7391" t="s">
        <v>76</v>
      </c>
      <c r="E7391" t="str">
        <f>+VLOOKUP(D7391,Basededatos!$D$2:$E$6097,2,0)</f>
        <v>RIONEGRO - JOSE M. CORDOVA</v>
      </c>
      <c r="F7391" t="s">
        <v>40</v>
      </c>
      <c r="G7391" t="s">
        <v>41</v>
      </c>
      <c r="H7391" t="s">
        <v>20</v>
      </c>
      <c r="I7391" s="29">
        <v>108</v>
      </c>
      <c r="J7391" t="s">
        <v>160</v>
      </c>
      <c r="K7391" t="s">
        <v>161</v>
      </c>
    </row>
    <row r="7392" spans="1:11" ht="12.75" customHeight="1" thickBot="1">
      <c r="A7392" s="31">
        <v>45505</v>
      </c>
      <c r="B7392" t="s">
        <v>13</v>
      </c>
      <c r="C7392" t="str">
        <f>+VLOOKUP(B7392,Basededatos!B$17:C$5988,2,0)</f>
        <v>LASA</v>
      </c>
      <c r="D7392" t="s">
        <v>76</v>
      </c>
      <c r="E7392" t="str">
        <f>+VLOOKUP(D7392,Basededatos!$D$2:$E$6097,2,0)</f>
        <v>RIONEGRO - JOSE M. CORDOVA</v>
      </c>
      <c r="F7392" t="s">
        <v>40</v>
      </c>
      <c r="G7392" t="s">
        <v>41</v>
      </c>
      <c r="H7392" t="s">
        <v>20</v>
      </c>
      <c r="I7392" s="29">
        <v>481</v>
      </c>
      <c r="J7392" t="s">
        <v>25</v>
      </c>
      <c r="K7392" s="1" t="s">
        <v>26</v>
      </c>
    </row>
    <row r="7393" spans="1:11" ht="12.75" customHeight="1" thickBot="1">
      <c r="A7393" s="31">
        <v>45505</v>
      </c>
      <c r="B7393" t="s">
        <v>13</v>
      </c>
      <c r="C7393" t="str">
        <f>+VLOOKUP(B7393,Basededatos!B$17:C$5988,2,0)</f>
        <v>LASA</v>
      </c>
      <c r="D7393" t="s">
        <v>76</v>
      </c>
      <c r="E7393" t="str">
        <f>+VLOOKUP(D7393,Basededatos!$D$2:$E$6097,2,0)</f>
        <v>RIONEGRO - JOSE M. CORDOVA</v>
      </c>
      <c r="F7393" t="s">
        <v>59</v>
      </c>
      <c r="G7393" t="s">
        <v>60</v>
      </c>
      <c r="H7393" t="s">
        <v>45</v>
      </c>
      <c r="I7393" s="29">
        <v>1</v>
      </c>
      <c r="J7393" t="s">
        <v>46</v>
      </c>
      <c r="K7393" s="1" t="s">
        <v>47</v>
      </c>
    </row>
    <row r="7394" spans="1:11" ht="12.75" customHeight="1" thickBot="1">
      <c r="A7394" s="31">
        <v>45505</v>
      </c>
      <c r="B7394" t="s">
        <v>13</v>
      </c>
      <c r="C7394" t="str">
        <f>+VLOOKUP(B7394,Basededatos!B$17:C$5988,2,0)</f>
        <v>LASA</v>
      </c>
      <c r="D7394" t="s">
        <v>84</v>
      </c>
      <c r="E7394" t="str">
        <f>+VLOOKUP(D7394,Basededatos!$D$2:$E$6097,2,0)</f>
        <v>MONTERIA - LOS GARZONES</v>
      </c>
      <c r="F7394" t="s">
        <v>32</v>
      </c>
      <c r="G7394" t="s">
        <v>33</v>
      </c>
      <c r="H7394" t="s">
        <v>45</v>
      </c>
      <c r="I7394" s="29">
        <v>38</v>
      </c>
      <c r="J7394" t="s">
        <v>46</v>
      </c>
      <c r="K7394" s="1" t="s">
        <v>47</v>
      </c>
    </row>
    <row r="7395" spans="1:11" ht="12.75" customHeight="1" thickBot="1">
      <c r="A7395" s="31">
        <v>45505</v>
      </c>
      <c r="B7395" t="s">
        <v>13</v>
      </c>
      <c r="C7395" t="str">
        <f>+VLOOKUP(B7395,Basededatos!B$17:C$5988,2,0)</f>
        <v>LASA</v>
      </c>
      <c r="D7395" t="s">
        <v>84</v>
      </c>
      <c r="E7395" t="str">
        <f>+VLOOKUP(D7395,Basededatos!$D$2:$E$6097,2,0)</f>
        <v>MONTERIA - LOS GARZONES</v>
      </c>
      <c r="F7395" t="s">
        <v>36</v>
      </c>
      <c r="G7395" t="s">
        <v>347</v>
      </c>
      <c r="H7395" t="s">
        <v>29</v>
      </c>
      <c r="I7395" s="29">
        <v>1</v>
      </c>
      <c r="J7395" t="s">
        <v>30</v>
      </c>
      <c r="K7395" s="1" t="s">
        <v>488</v>
      </c>
    </row>
    <row r="7396" spans="1:11" ht="12.75" customHeight="1" thickBot="1">
      <c r="A7396" s="31">
        <v>45505</v>
      </c>
      <c r="B7396" t="s">
        <v>13</v>
      </c>
      <c r="C7396" t="str">
        <f>+VLOOKUP(B7396,Basededatos!B$17:C$5988,2,0)</f>
        <v>LASA</v>
      </c>
      <c r="D7396" t="s">
        <v>86</v>
      </c>
      <c r="E7396" t="str">
        <f>+VLOOKUP(D7396,Basededatos!$D$2:$E$6097,2,0)</f>
        <v>PEREIRA - MATECAÑA</v>
      </c>
      <c r="F7396" t="s">
        <v>6</v>
      </c>
      <c r="G7396" s="1" t="s">
        <v>283</v>
      </c>
      <c r="H7396" t="s">
        <v>45</v>
      </c>
      <c r="I7396" s="29">
        <v>5</v>
      </c>
      <c r="J7396" t="s">
        <v>30</v>
      </c>
      <c r="K7396" s="1" t="s">
        <v>488</v>
      </c>
    </row>
    <row r="7397" spans="1:11" ht="12.75" customHeight="1" thickBot="1">
      <c r="A7397" s="31">
        <v>45505</v>
      </c>
      <c r="B7397" t="s">
        <v>13</v>
      </c>
      <c r="C7397" t="str">
        <f>+VLOOKUP(B7397,Basededatos!B$17:C$5988,2,0)</f>
        <v>LASA</v>
      </c>
      <c r="D7397" t="s">
        <v>86</v>
      </c>
      <c r="E7397" t="str">
        <f>+VLOOKUP(D7397,Basededatos!$D$2:$E$6097,2,0)</f>
        <v>PEREIRA - MATECAÑA</v>
      </c>
      <c r="F7397" t="s">
        <v>18</v>
      </c>
      <c r="G7397" t="s">
        <v>19</v>
      </c>
      <c r="H7397" t="s">
        <v>45</v>
      </c>
      <c r="I7397" s="29">
        <v>40</v>
      </c>
      <c r="J7397" t="s">
        <v>46</v>
      </c>
      <c r="K7397" s="1" t="s">
        <v>47</v>
      </c>
    </row>
    <row r="7398" spans="1:11" ht="12.75" customHeight="1" thickBot="1">
      <c r="A7398" s="31">
        <v>45505</v>
      </c>
      <c r="B7398" t="s">
        <v>13</v>
      </c>
      <c r="C7398" t="str">
        <f>+VLOOKUP(B7398,Basededatos!B$17:C$5988,2,0)</f>
        <v>LASA</v>
      </c>
      <c r="D7398" t="s">
        <v>86</v>
      </c>
      <c r="E7398" t="str">
        <f>+VLOOKUP(D7398,Basededatos!$D$2:$E$6097,2,0)</f>
        <v>PEREIRA - MATECAÑA</v>
      </c>
      <c r="F7398" t="s">
        <v>23</v>
      </c>
      <c r="G7398" t="s">
        <v>24</v>
      </c>
      <c r="H7398" t="s">
        <v>20</v>
      </c>
      <c r="I7398" s="29">
        <v>73</v>
      </c>
      <c r="J7398" t="s">
        <v>25</v>
      </c>
      <c r="K7398" s="1" t="s">
        <v>26</v>
      </c>
    </row>
    <row r="7399" spans="1:11" ht="12.75" customHeight="1" thickBot="1">
      <c r="A7399" s="31">
        <v>45505</v>
      </c>
      <c r="B7399" t="s">
        <v>13</v>
      </c>
      <c r="C7399" t="str">
        <f>+VLOOKUP(B7399,Basededatos!B$17:C$5988,2,0)</f>
        <v>LASA</v>
      </c>
      <c r="D7399" t="s">
        <v>86</v>
      </c>
      <c r="E7399" t="str">
        <f>+VLOOKUP(D7399,Basededatos!$D$2:$E$6097,2,0)</f>
        <v>PEREIRA - MATECAÑA</v>
      </c>
      <c r="F7399" t="s">
        <v>36</v>
      </c>
      <c r="G7399" t="s">
        <v>347</v>
      </c>
      <c r="H7399" t="s">
        <v>45</v>
      </c>
      <c r="I7399" s="29">
        <v>8</v>
      </c>
      <c r="J7399" t="s">
        <v>46</v>
      </c>
      <c r="K7399" s="1" t="s">
        <v>47</v>
      </c>
    </row>
    <row r="7400" spans="1:11" ht="12.75" customHeight="1" thickBot="1">
      <c r="A7400" s="31">
        <v>45505</v>
      </c>
      <c r="B7400" t="s">
        <v>13</v>
      </c>
      <c r="C7400" t="str">
        <f>+VLOOKUP(B7400,Basededatos!B$17:C$5988,2,0)</f>
        <v>LASA</v>
      </c>
      <c r="D7400" t="s">
        <v>86</v>
      </c>
      <c r="E7400" t="str">
        <f>+VLOOKUP(D7400,Basededatos!$D$2:$E$6097,2,0)</f>
        <v>PEREIRA - MATECAÑA</v>
      </c>
      <c r="F7400" t="s">
        <v>59</v>
      </c>
      <c r="G7400" t="s">
        <v>60</v>
      </c>
      <c r="H7400" t="s">
        <v>45</v>
      </c>
      <c r="I7400" s="29">
        <v>1</v>
      </c>
      <c r="J7400" t="s">
        <v>42</v>
      </c>
      <c r="K7400" s="1" t="s">
        <v>43</v>
      </c>
    </row>
    <row r="7401" spans="1:11" ht="12.75" customHeight="1" thickBot="1">
      <c r="A7401" s="31">
        <v>45505</v>
      </c>
      <c r="B7401" t="s">
        <v>13</v>
      </c>
      <c r="C7401" t="str">
        <f>+VLOOKUP(B7401,Basededatos!B$17:C$5988,2,0)</f>
        <v>LASA</v>
      </c>
      <c r="D7401" t="s">
        <v>87</v>
      </c>
      <c r="E7401" t="str">
        <f>+VLOOKUP(D7401,Basededatos!$D$2:$E$6097,2,0)</f>
        <v>PASTO - ANTONIO NARIQO</v>
      </c>
      <c r="F7401" t="s">
        <v>18</v>
      </c>
      <c r="G7401" t="s">
        <v>19</v>
      </c>
      <c r="H7401" t="s">
        <v>29</v>
      </c>
      <c r="I7401" s="29">
        <v>106</v>
      </c>
      <c r="J7401" t="s">
        <v>46</v>
      </c>
      <c r="K7401" s="1" t="s">
        <v>47</v>
      </c>
    </row>
    <row r="7402" spans="1:11" ht="12.75" customHeight="1" thickBot="1">
      <c r="A7402" s="31">
        <v>45505</v>
      </c>
      <c r="B7402" t="s">
        <v>13</v>
      </c>
      <c r="C7402" t="str">
        <f>+VLOOKUP(B7402,Basededatos!B$17:C$5988,2,0)</f>
        <v>LASA</v>
      </c>
      <c r="D7402" t="s">
        <v>87</v>
      </c>
      <c r="E7402" t="str">
        <f>+VLOOKUP(D7402,Basededatos!$D$2:$E$6097,2,0)</f>
        <v>PASTO - ANTONIO NARIQO</v>
      </c>
      <c r="F7402" t="s">
        <v>59</v>
      </c>
      <c r="G7402" t="s">
        <v>60</v>
      </c>
      <c r="H7402" t="s">
        <v>29</v>
      </c>
      <c r="I7402" s="29">
        <v>57</v>
      </c>
      <c r="J7402" t="s">
        <v>30</v>
      </c>
      <c r="K7402" s="1" t="s">
        <v>488</v>
      </c>
    </row>
    <row r="7403" spans="1:11" ht="12.75" customHeight="1" thickBot="1">
      <c r="A7403" s="31">
        <v>45505</v>
      </c>
      <c r="B7403" t="s">
        <v>13</v>
      </c>
      <c r="C7403" t="str">
        <f>+VLOOKUP(B7403,Basededatos!B$17:C$5988,2,0)</f>
        <v>LASA</v>
      </c>
      <c r="D7403" t="s">
        <v>88</v>
      </c>
      <c r="E7403" t="str">
        <f>+VLOOKUP(D7403,Basededatos!$D$2:$E$6097,2,0)</f>
        <v>ALMIRANTE PADILLA</v>
      </c>
      <c r="F7403" t="s">
        <v>23</v>
      </c>
      <c r="G7403" t="s">
        <v>24</v>
      </c>
      <c r="H7403" t="s">
        <v>29</v>
      </c>
      <c r="I7403" s="29">
        <v>47</v>
      </c>
      <c r="J7403" t="s">
        <v>30</v>
      </c>
      <c r="K7403" s="1" t="s">
        <v>488</v>
      </c>
    </row>
    <row r="7404" spans="1:11" ht="12.75" customHeight="1" thickBot="1">
      <c r="A7404" s="31">
        <v>45505</v>
      </c>
      <c r="B7404" t="s">
        <v>13</v>
      </c>
      <c r="C7404" t="str">
        <f>+VLOOKUP(B7404,Basededatos!B$17:C$5988,2,0)</f>
        <v>LASA</v>
      </c>
      <c r="D7404" t="s">
        <v>88</v>
      </c>
      <c r="E7404" t="str">
        <f>+VLOOKUP(D7404,Basededatos!$D$2:$E$6097,2,0)</f>
        <v>ALMIRANTE PADILLA</v>
      </c>
      <c r="F7404" t="s">
        <v>27</v>
      </c>
      <c r="G7404" t="s">
        <v>28</v>
      </c>
      <c r="H7404" t="s">
        <v>29</v>
      </c>
      <c r="I7404" s="29">
        <v>48</v>
      </c>
      <c r="J7404" t="s">
        <v>30</v>
      </c>
      <c r="K7404" s="1" t="s">
        <v>488</v>
      </c>
    </row>
    <row r="7405" spans="1:11" ht="12.75" customHeight="1" thickBot="1">
      <c r="A7405" s="31">
        <v>45505</v>
      </c>
      <c r="B7405" t="s">
        <v>13</v>
      </c>
      <c r="C7405" t="str">
        <f>+VLOOKUP(B7405,Basededatos!B$17:C$5988,2,0)</f>
        <v>LASA</v>
      </c>
      <c r="D7405" t="s">
        <v>89</v>
      </c>
      <c r="E7405" t="str">
        <f>+VLOOKUP(D7405,Basededatos!$D$2:$E$6097,2,0)</f>
        <v>SIMON BOLIVAR</v>
      </c>
      <c r="F7405" t="s">
        <v>6</v>
      </c>
      <c r="G7405" s="1" t="s">
        <v>283</v>
      </c>
      <c r="H7405" t="s">
        <v>29</v>
      </c>
      <c r="I7405" s="29">
        <v>2190</v>
      </c>
      <c r="J7405" t="s">
        <v>46</v>
      </c>
      <c r="K7405" s="1" t="s">
        <v>47</v>
      </c>
    </row>
    <row r="7406" spans="1:11" ht="12.75" customHeight="1" thickBot="1">
      <c r="A7406" s="31">
        <v>45505</v>
      </c>
      <c r="B7406" t="s">
        <v>13</v>
      </c>
      <c r="C7406" t="str">
        <f>+VLOOKUP(B7406,Basededatos!B$17:C$5988,2,0)</f>
        <v>LASA</v>
      </c>
      <c r="D7406" t="s">
        <v>89</v>
      </c>
      <c r="E7406" t="str">
        <f>+VLOOKUP(D7406,Basededatos!$D$2:$E$6097,2,0)</f>
        <v>SIMON BOLIVAR</v>
      </c>
      <c r="F7406" t="s">
        <v>6</v>
      </c>
      <c r="G7406" s="1" t="s">
        <v>283</v>
      </c>
      <c r="H7406" t="s">
        <v>29</v>
      </c>
      <c r="I7406" s="29">
        <v>1071</v>
      </c>
      <c r="J7406" t="s">
        <v>30</v>
      </c>
      <c r="K7406" s="1" t="s">
        <v>488</v>
      </c>
    </row>
    <row r="7407" spans="1:11" ht="12.75" customHeight="1" thickBot="1">
      <c r="A7407" s="31">
        <v>45505</v>
      </c>
      <c r="B7407" t="s">
        <v>13</v>
      </c>
      <c r="C7407" t="str">
        <f>+VLOOKUP(B7407,Basededatos!B$17:C$5988,2,0)</f>
        <v>LASA</v>
      </c>
      <c r="D7407" t="s">
        <v>89</v>
      </c>
      <c r="E7407" t="str">
        <f>+VLOOKUP(D7407,Basededatos!$D$2:$E$6097,2,0)</f>
        <v>SIMON BOLIVAR</v>
      </c>
      <c r="F7407" t="s">
        <v>27</v>
      </c>
      <c r="G7407" t="s">
        <v>28</v>
      </c>
      <c r="H7407" t="s">
        <v>29</v>
      </c>
      <c r="I7407" s="29">
        <v>404</v>
      </c>
      <c r="J7407" t="s">
        <v>46</v>
      </c>
      <c r="K7407" s="1" t="s">
        <v>47</v>
      </c>
    </row>
    <row r="7408" spans="1:11" ht="12.75" customHeight="1">
      <c r="A7408" s="31">
        <v>45505</v>
      </c>
      <c r="B7408" t="s">
        <v>146</v>
      </c>
      <c r="C7408" t="str">
        <f>+VLOOKUP(B7408,Basededatos!B$17:C$5988,2,0)</f>
        <v>HELICOL</v>
      </c>
      <c r="D7408" t="s">
        <v>5</v>
      </c>
      <c r="E7408" t="str">
        <f>+VLOOKUP(D7408,Basededatos!$D$2:$E$6097,2,0)</f>
        <v>BOGOTA - EL DORADO LUIS CARLOS GALAN SARMIENTO</v>
      </c>
      <c r="F7408" t="s">
        <v>18</v>
      </c>
      <c r="G7408" t="s">
        <v>19</v>
      </c>
      <c r="H7408" t="s">
        <v>130</v>
      </c>
      <c r="I7408" s="29">
        <v>1</v>
      </c>
      <c r="J7408" t="s">
        <v>146</v>
      </c>
      <c r="K7408" t="s">
        <v>148</v>
      </c>
    </row>
    <row r="7409" spans="1:11" ht="12.75" customHeight="1">
      <c r="A7409" s="31">
        <v>45505</v>
      </c>
      <c r="B7409" t="s">
        <v>146</v>
      </c>
      <c r="C7409" t="str">
        <f>+VLOOKUP(B7409,Basededatos!B$17:C$5988,2,0)</f>
        <v>HELICOL</v>
      </c>
      <c r="D7409" t="s">
        <v>5</v>
      </c>
      <c r="E7409" t="str">
        <f>+VLOOKUP(D7409,Basededatos!$D$2:$E$6097,2,0)</f>
        <v>BOGOTA - EL DORADO LUIS CARLOS GALAN SARMIENTO</v>
      </c>
      <c r="F7409" t="s">
        <v>32</v>
      </c>
      <c r="G7409" t="s">
        <v>33</v>
      </c>
      <c r="H7409" t="s">
        <v>169</v>
      </c>
      <c r="I7409" s="29">
        <v>1</v>
      </c>
      <c r="J7409" t="s">
        <v>146</v>
      </c>
      <c r="K7409" t="s">
        <v>148</v>
      </c>
    </row>
    <row r="7410" spans="1:11" ht="12.75" customHeight="1">
      <c r="A7410" s="31">
        <v>45505</v>
      </c>
      <c r="B7410" t="s">
        <v>146</v>
      </c>
      <c r="C7410" t="str">
        <f>+VLOOKUP(B7410,Basededatos!B$17:C$5988,2,0)</f>
        <v>HELICOL</v>
      </c>
      <c r="D7410" t="s">
        <v>5</v>
      </c>
      <c r="E7410" t="str">
        <f>+VLOOKUP(D7410,Basededatos!$D$2:$E$6097,2,0)</f>
        <v>BOGOTA - EL DORADO LUIS CARLOS GALAN SARMIENTO</v>
      </c>
      <c r="F7410" t="s">
        <v>23</v>
      </c>
      <c r="G7410" t="s">
        <v>24</v>
      </c>
      <c r="H7410" t="s">
        <v>169</v>
      </c>
      <c r="I7410" s="29">
        <v>1</v>
      </c>
      <c r="J7410" t="s">
        <v>146</v>
      </c>
      <c r="K7410" t="s">
        <v>148</v>
      </c>
    </row>
    <row r="7411" spans="1:11" ht="12.75" customHeight="1">
      <c r="A7411" s="31">
        <v>45505</v>
      </c>
      <c r="B7411" t="s">
        <v>146</v>
      </c>
      <c r="C7411" t="str">
        <f>+VLOOKUP(B7411,Basededatos!B$17:C$5988,2,0)</f>
        <v>HELICOL</v>
      </c>
      <c r="D7411" t="s">
        <v>5</v>
      </c>
      <c r="E7411" t="str">
        <f>+VLOOKUP(D7411,Basededatos!$D$2:$E$6097,2,0)</f>
        <v>BOGOTA - EL DORADO LUIS CARLOS GALAN SARMIENTO</v>
      </c>
      <c r="F7411" t="s">
        <v>59</v>
      </c>
      <c r="G7411" t="s">
        <v>60</v>
      </c>
      <c r="H7411" t="s">
        <v>143</v>
      </c>
      <c r="I7411" s="29">
        <v>1</v>
      </c>
      <c r="J7411" t="s">
        <v>146</v>
      </c>
      <c r="K7411" t="s">
        <v>148</v>
      </c>
    </row>
    <row r="7412" spans="1:11" ht="12.75" customHeight="1" thickBot="1">
      <c r="A7412" s="31">
        <v>45505</v>
      </c>
      <c r="B7412" t="s">
        <v>162</v>
      </c>
      <c r="C7412" t="str">
        <f>+VLOOKUP(B7412,Basededatos!B$17:C$5988,2,0)</f>
        <v>INTEREJECUTIVA</v>
      </c>
      <c r="D7412" t="s">
        <v>76</v>
      </c>
      <c r="E7412" t="str">
        <f>+VLOOKUP(D7412,Basededatos!$D$2:$E$6097,2,0)</f>
        <v>RIONEGRO - JOSE M. CORDOVA</v>
      </c>
      <c r="F7412" t="s">
        <v>59</v>
      </c>
      <c r="G7412" t="s">
        <v>60</v>
      </c>
      <c r="H7412" t="s">
        <v>130</v>
      </c>
      <c r="I7412" s="29">
        <v>5</v>
      </c>
      <c r="J7412" t="s">
        <v>144</v>
      </c>
      <c r="K7412" t="s">
        <v>145</v>
      </c>
    </row>
    <row r="7413" spans="1:11" ht="12.75" customHeight="1" thickBot="1">
      <c r="A7413" s="31">
        <v>45505</v>
      </c>
      <c r="B7413" t="s">
        <v>162</v>
      </c>
      <c r="C7413" t="str">
        <f>+VLOOKUP(B7413,Basededatos!B$17:C$5988,2,0)</f>
        <v>INTEREJECUTIVA</v>
      </c>
      <c r="D7413" t="s">
        <v>76</v>
      </c>
      <c r="E7413" t="str">
        <f>+VLOOKUP(D7413,Basededatos!$D$2:$E$6097,2,0)</f>
        <v>RIONEGRO - JOSE M. CORDOVA</v>
      </c>
      <c r="F7413" t="s">
        <v>6</v>
      </c>
      <c r="G7413" s="1" t="s">
        <v>283</v>
      </c>
      <c r="H7413" t="s">
        <v>138</v>
      </c>
      <c r="I7413" s="29">
        <v>1</v>
      </c>
      <c r="J7413" t="s">
        <v>144</v>
      </c>
      <c r="K7413" t="s">
        <v>145</v>
      </c>
    </row>
    <row r="7414" spans="1:11" ht="12.75" customHeight="1">
      <c r="A7414" s="31">
        <v>45505</v>
      </c>
      <c r="B7414" t="s">
        <v>162</v>
      </c>
      <c r="C7414" t="str">
        <f>+VLOOKUP(B7414,Basededatos!B$17:C$5988,2,0)</f>
        <v>INTEREJECUTIVA</v>
      </c>
      <c r="D7414" t="s">
        <v>76</v>
      </c>
      <c r="E7414" t="str">
        <f>+VLOOKUP(D7414,Basededatos!$D$2:$E$6097,2,0)</f>
        <v>RIONEGRO - JOSE M. CORDOVA</v>
      </c>
      <c r="F7414" t="s">
        <v>38</v>
      </c>
      <c r="G7414" t="s">
        <v>39</v>
      </c>
      <c r="H7414" t="s">
        <v>171</v>
      </c>
      <c r="I7414" s="29">
        <v>1</v>
      </c>
      <c r="J7414" t="s">
        <v>144</v>
      </c>
      <c r="K7414" t="s">
        <v>145</v>
      </c>
    </row>
    <row r="7415" spans="1:11" ht="12.75" customHeight="1">
      <c r="A7415" s="31">
        <v>45505</v>
      </c>
      <c r="B7415" t="s">
        <v>162</v>
      </c>
      <c r="C7415" t="str">
        <f>+VLOOKUP(B7415,Basededatos!B$17:C$5988,2,0)</f>
        <v>INTEREJECUTIVA</v>
      </c>
      <c r="D7415" t="s">
        <v>76</v>
      </c>
      <c r="E7415" t="str">
        <f>+VLOOKUP(D7415,Basededatos!$D$2:$E$6097,2,0)</f>
        <v>RIONEGRO - JOSE M. CORDOVA</v>
      </c>
      <c r="F7415" t="s">
        <v>32</v>
      </c>
      <c r="G7415" t="s">
        <v>33</v>
      </c>
      <c r="H7415" t="s">
        <v>135</v>
      </c>
      <c r="I7415" s="29">
        <v>4</v>
      </c>
      <c r="J7415" t="s">
        <v>144</v>
      </c>
      <c r="K7415" t="s">
        <v>145</v>
      </c>
    </row>
    <row r="7416" spans="1:11" ht="12.75" customHeight="1">
      <c r="A7416" s="31">
        <v>45505</v>
      </c>
      <c r="B7416" t="s">
        <v>162</v>
      </c>
      <c r="C7416" t="str">
        <f>+VLOOKUP(B7416,Basededatos!B$17:C$5988,2,0)</f>
        <v>INTEREJECUTIVA</v>
      </c>
      <c r="D7416" t="s">
        <v>76</v>
      </c>
      <c r="E7416" t="str">
        <f>+VLOOKUP(D7416,Basededatos!$D$2:$E$6097,2,0)</f>
        <v>RIONEGRO - JOSE M. CORDOVA</v>
      </c>
      <c r="F7416" t="s">
        <v>18</v>
      </c>
      <c r="G7416" t="s">
        <v>19</v>
      </c>
      <c r="H7416" t="s">
        <v>135</v>
      </c>
      <c r="I7416" s="29">
        <v>4</v>
      </c>
      <c r="J7416" t="s">
        <v>144</v>
      </c>
      <c r="K7416" t="s">
        <v>145</v>
      </c>
    </row>
    <row r="7417" spans="1:11" ht="12.75" customHeight="1">
      <c r="A7417" s="31">
        <v>45505</v>
      </c>
      <c r="B7417" t="s">
        <v>162</v>
      </c>
      <c r="C7417" t="str">
        <f>+VLOOKUP(B7417,Basededatos!B$17:C$5988,2,0)</f>
        <v>INTEREJECUTIVA</v>
      </c>
      <c r="D7417" t="s">
        <v>76</v>
      </c>
      <c r="E7417" t="str">
        <f>+VLOOKUP(D7417,Basededatos!$D$2:$E$6097,2,0)</f>
        <v>RIONEGRO - JOSE M. CORDOVA</v>
      </c>
      <c r="F7417" t="s">
        <v>59</v>
      </c>
      <c r="G7417" t="s">
        <v>60</v>
      </c>
      <c r="H7417" t="s">
        <v>170</v>
      </c>
      <c r="I7417" s="29">
        <v>4</v>
      </c>
      <c r="J7417" t="s">
        <v>144</v>
      </c>
      <c r="K7417" t="s">
        <v>145</v>
      </c>
    </row>
    <row r="7418" spans="1:11" ht="12.75" customHeight="1">
      <c r="A7418" s="31">
        <v>45505</v>
      </c>
      <c r="B7418" t="s">
        <v>162</v>
      </c>
      <c r="C7418" t="str">
        <f>+VLOOKUP(B7418,Basededatos!B$17:C$5988,2,0)</f>
        <v>INTEREJECUTIVA</v>
      </c>
      <c r="D7418" t="s">
        <v>76</v>
      </c>
      <c r="E7418" t="str">
        <f>+VLOOKUP(D7418,Basededatos!$D$2:$E$6097,2,0)</f>
        <v>RIONEGRO - JOSE M. CORDOVA</v>
      </c>
      <c r="F7418" t="s">
        <v>32</v>
      </c>
      <c r="G7418" t="s">
        <v>33</v>
      </c>
      <c r="H7418" t="s">
        <v>180</v>
      </c>
      <c r="I7418" s="29">
        <v>2</v>
      </c>
      <c r="J7418" t="s">
        <v>144</v>
      </c>
      <c r="K7418" t="s">
        <v>145</v>
      </c>
    </row>
    <row r="7419" spans="1:11" ht="12.75" customHeight="1">
      <c r="A7419" s="31">
        <v>45505</v>
      </c>
      <c r="B7419" t="s">
        <v>162</v>
      </c>
      <c r="C7419" t="str">
        <f>+VLOOKUP(B7419,Basededatos!B$17:C$5988,2,0)</f>
        <v>INTEREJECUTIVA</v>
      </c>
      <c r="D7419" t="s">
        <v>76</v>
      </c>
      <c r="E7419" t="str">
        <f>+VLOOKUP(D7419,Basededatos!$D$2:$E$6097,2,0)</f>
        <v>RIONEGRO - JOSE M. CORDOVA</v>
      </c>
      <c r="F7419" t="s">
        <v>32</v>
      </c>
      <c r="G7419" t="s">
        <v>33</v>
      </c>
      <c r="H7419" t="s">
        <v>218</v>
      </c>
      <c r="I7419" s="29">
        <v>2</v>
      </c>
      <c r="J7419" t="s">
        <v>144</v>
      </c>
      <c r="K7419" t="s">
        <v>145</v>
      </c>
    </row>
    <row r="7420" spans="1:11" ht="12.75" customHeight="1">
      <c r="A7420" s="31">
        <v>45505</v>
      </c>
      <c r="B7420" t="s">
        <v>349</v>
      </c>
      <c r="C7420" t="s">
        <v>350</v>
      </c>
      <c r="D7420" t="s">
        <v>5</v>
      </c>
      <c r="E7420" t="str">
        <f>+VLOOKUP(D7420,Basededatos!$D$2:$E$6097,2,0)</f>
        <v>BOGOTA - EL DORADO LUIS CARLOS GALAN SARMIENTO</v>
      </c>
      <c r="F7420" t="s">
        <v>18</v>
      </c>
      <c r="G7420" t="s">
        <v>19</v>
      </c>
      <c r="H7420" t="s">
        <v>163</v>
      </c>
      <c r="I7420" s="29">
        <v>2</v>
      </c>
      <c r="J7420" t="s">
        <v>349</v>
      </c>
      <c r="K7420" t="s">
        <v>351</v>
      </c>
    </row>
    <row r="7421" spans="1:11" ht="12.75" customHeight="1">
      <c r="A7421" s="31">
        <v>45505</v>
      </c>
      <c r="B7421" t="s">
        <v>172</v>
      </c>
      <c r="C7421" t="str">
        <f>+VLOOKUP(B7421,Basededatos!B$17:C$5988,2,0)</f>
        <v>PACIFICA DE AVIACIÓN</v>
      </c>
      <c r="D7421" t="s">
        <v>140</v>
      </c>
      <c r="E7421" t="str">
        <f>+VLOOKUP(D7421,Basededatos!$D$2:$E$6097,2,0)</f>
        <v>MEDELLIN - OLAYA HERRERA</v>
      </c>
      <c r="F7421" t="s">
        <v>40</v>
      </c>
      <c r="G7421" t="s">
        <v>41</v>
      </c>
      <c r="H7421" t="s">
        <v>143</v>
      </c>
      <c r="I7421" s="29">
        <v>65</v>
      </c>
      <c r="J7421" t="s">
        <v>172</v>
      </c>
      <c r="K7421" t="s">
        <v>222</v>
      </c>
    </row>
    <row r="7422" spans="1:11" ht="12.75" customHeight="1">
      <c r="A7422" s="31">
        <v>45505</v>
      </c>
      <c r="B7422" t="s">
        <v>172</v>
      </c>
      <c r="C7422" t="str">
        <f>+VLOOKUP(B7422,Basededatos!B$17:C$5988,2,0)</f>
        <v>PACIFICA DE AVIACIÓN</v>
      </c>
      <c r="D7422" t="s">
        <v>140</v>
      </c>
      <c r="E7422" t="str">
        <f>+VLOOKUP(D7422,Basededatos!$D$2:$E$6097,2,0)</f>
        <v>MEDELLIN - OLAYA HERRERA</v>
      </c>
      <c r="F7422" t="s">
        <v>59</v>
      </c>
      <c r="G7422" t="s">
        <v>60</v>
      </c>
      <c r="H7422" t="s">
        <v>143</v>
      </c>
      <c r="I7422" s="29">
        <v>65</v>
      </c>
      <c r="J7422" t="s">
        <v>172</v>
      </c>
      <c r="K7422" t="s">
        <v>222</v>
      </c>
    </row>
    <row r="7423" spans="1:11" ht="12.75" customHeight="1" thickBot="1">
      <c r="A7423" s="31">
        <v>45505</v>
      </c>
      <c r="B7423" t="s">
        <v>172</v>
      </c>
      <c r="C7423" t="str">
        <f>+VLOOKUP(B7423,Basededatos!B$17:C$5988,2,0)</f>
        <v>PACIFICA DE AVIACIÓN</v>
      </c>
      <c r="D7423" t="s">
        <v>140</v>
      </c>
      <c r="E7423" t="str">
        <f>+VLOOKUP(D7423,Basededatos!$D$2:$E$6097,2,0)</f>
        <v>MEDELLIN - OLAYA HERRERA</v>
      </c>
      <c r="F7423" t="s">
        <v>40</v>
      </c>
      <c r="G7423" t="s">
        <v>41</v>
      </c>
      <c r="H7423" t="s">
        <v>221</v>
      </c>
      <c r="I7423" s="29">
        <v>5</v>
      </c>
      <c r="J7423" t="s">
        <v>352</v>
      </c>
      <c r="K7423" t="s">
        <v>353</v>
      </c>
    </row>
    <row r="7424" spans="1:11" ht="12.75" customHeight="1" thickBot="1">
      <c r="A7424" s="31">
        <v>45505</v>
      </c>
      <c r="B7424" t="s">
        <v>186</v>
      </c>
      <c r="C7424" t="str">
        <f>+VLOOKUP(B7424,Basededatos!B$17:C$5988,2,0)</f>
        <v>TAESCOL</v>
      </c>
      <c r="D7424" t="s">
        <v>5</v>
      </c>
      <c r="E7424" t="str">
        <f>+VLOOKUP(D7424,Basededatos!$D$2:$E$6097,2,0)</f>
        <v>BOGOTA - EL DORADO LUIS CARLOS GALAN SARMIENTO</v>
      </c>
      <c r="F7424" t="s">
        <v>6</v>
      </c>
      <c r="G7424" s="1" t="s">
        <v>283</v>
      </c>
      <c r="H7424" t="s">
        <v>52</v>
      </c>
      <c r="I7424" s="29">
        <v>5</v>
      </c>
      <c r="J7424" t="s">
        <v>111</v>
      </c>
      <c r="K7424" t="s">
        <v>256</v>
      </c>
    </row>
    <row r="7425" spans="1:11" ht="12.75" customHeight="1">
      <c r="A7425" s="31">
        <v>45505</v>
      </c>
      <c r="B7425" t="s">
        <v>90</v>
      </c>
      <c r="C7425" t="str">
        <f>+VLOOKUP(B7425,Basededatos!B$17:C$5988,2,0)</f>
        <v>TRANS AÉREO</v>
      </c>
      <c r="D7425" t="s">
        <v>5</v>
      </c>
      <c r="E7425" t="str">
        <f>+VLOOKUP(D7425,Basededatos!$D$2:$E$6097,2,0)</f>
        <v>BOGOTA - EL DORADO LUIS CARLOS GALAN SARMIENTO</v>
      </c>
      <c r="F7425" t="s">
        <v>32</v>
      </c>
      <c r="G7425" t="s">
        <v>33</v>
      </c>
      <c r="H7425" t="s">
        <v>79</v>
      </c>
      <c r="I7425" s="29">
        <v>18</v>
      </c>
      <c r="J7425" t="s">
        <v>100</v>
      </c>
      <c r="K7425" t="s">
        <v>101</v>
      </c>
    </row>
    <row r="7426" spans="1:11" ht="12.75" customHeight="1">
      <c r="A7426" s="31">
        <v>45505</v>
      </c>
      <c r="B7426" t="s">
        <v>90</v>
      </c>
      <c r="C7426" t="str">
        <f>+VLOOKUP(B7426,Basededatos!B$17:C$5988,2,0)</f>
        <v>TRANS AÉREO</v>
      </c>
      <c r="D7426" t="s">
        <v>5</v>
      </c>
      <c r="E7426" t="str">
        <f>+VLOOKUP(D7426,Basededatos!$D$2:$E$6097,2,0)</f>
        <v>BOGOTA - EL DORADO LUIS CARLOS GALAN SARMIENTO</v>
      </c>
      <c r="F7426" t="s">
        <v>23</v>
      </c>
      <c r="G7426" t="s">
        <v>24</v>
      </c>
      <c r="H7426" t="s">
        <v>52</v>
      </c>
      <c r="I7426" s="29">
        <v>6</v>
      </c>
      <c r="J7426" t="s">
        <v>105</v>
      </c>
      <c r="K7426" t="s">
        <v>106</v>
      </c>
    </row>
    <row r="7427" spans="1:11" ht="12.75" customHeight="1">
      <c r="A7427" s="31">
        <v>45505</v>
      </c>
      <c r="B7427" t="s">
        <v>90</v>
      </c>
      <c r="C7427" t="str">
        <f>+VLOOKUP(B7427,Basededatos!B$17:C$5988,2,0)</f>
        <v>TRANS AÉREO</v>
      </c>
      <c r="D7427" t="s">
        <v>5</v>
      </c>
      <c r="E7427" t="str">
        <f>+VLOOKUP(D7427,Basededatos!$D$2:$E$6097,2,0)</f>
        <v>BOGOTA - EL DORADO LUIS CARLOS GALAN SARMIENTO</v>
      </c>
      <c r="F7427" t="s">
        <v>40</v>
      </c>
      <c r="G7427" t="s">
        <v>41</v>
      </c>
      <c r="H7427" t="s">
        <v>52</v>
      </c>
      <c r="I7427" s="29">
        <v>6</v>
      </c>
      <c r="J7427" t="s">
        <v>105</v>
      </c>
      <c r="K7427" t="s">
        <v>106</v>
      </c>
    </row>
    <row r="7428" spans="1:11" ht="12.75" customHeight="1" thickBot="1">
      <c r="A7428" s="31">
        <v>45505</v>
      </c>
      <c r="B7428" t="s">
        <v>90</v>
      </c>
      <c r="C7428" t="str">
        <f>+VLOOKUP(B7428,Basededatos!B$17:C$5988,2,0)</f>
        <v>TRANS AÉREO</v>
      </c>
      <c r="D7428" t="s">
        <v>5</v>
      </c>
      <c r="E7428" t="str">
        <f>+VLOOKUP(D7428,Basededatos!$D$2:$E$6097,2,0)</f>
        <v>BOGOTA - EL DORADO LUIS CARLOS GALAN SARMIENTO</v>
      </c>
      <c r="F7428" t="s">
        <v>59</v>
      </c>
      <c r="G7428" t="s">
        <v>60</v>
      </c>
      <c r="H7428" t="s">
        <v>79</v>
      </c>
      <c r="I7428" s="29">
        <v>18</v>
      </c>
      <c r="J7428" t="s">
        <v>100</v>
      </c>
      <c r="K7428" t="s">
        <v>101</v>
      </c>
    </row>
    <row r="7429" spans="1:11" ht="12.75" customHeight="1" thickBot="1">
      <c r="A7429" s="31">
        <v>45505</v>
      </c>
      <c r="B7429" t="s">
        <v>112</v>
      </c>
      <c r="C7429" t="str">
        <f>+VLOOKUP(B7429,Basededatos!B$17:C$5988,2,0)</f>
        <v>INVERSA</v>
      </c>
      <c r="D7429" t="s">
        <v>113</v>
      </c>
      <c r="E7429" t="str">
        <f>+VLOOKUP(D7429,Basededatos!$D$2:$E$6097,2,0)</f>
        <v>BARRANCABERMEJA-YARIGUIES</v>
      </c>
      <c r="F7429" t="s">
        <v>6</v>
      </c>
      <c r="G7429" s="1" t="s">
        <v>283</v>
      </c>
      <c r="H7429" t="s">
        <v>29</v>
      </c>
      <c r="I7429" s="29">
        <v>58</v>
      </c>
      <c r="J7429" t="s">
        <v>144</v>
      </c>
      <c r="K7429" t="s">
        <v>145</v>
      </c>
    </row>
    <row r="7430" spans="1:11" ht="12.75" customHeight="1" thickBot="1">
      <c r="A7430" s="31">
        <v>45505</v>
      </c>
      <c r="B7430" t="s">
        <v>112</v>
      </c>
      <c r="C7430" t="str">
        <f>+VLOOKUP(B7430,Basededatos!B$17:C$5988,2,0)</f>
        <v>INVERSA</v>
      </c>
      <c r="D7430" t="s">
        <v>113</v>
      </c>
      <c r="E7430" t="str">
        <f>+VLOOKUP(D7430,Basededatos!$D$2:$E$6097,2,0)</f>
        <v>BARRANCABERMEJA-YARIGUIES</v>
      </c>
      <c r="F7430" t="s">
        <v>40</v>
      </c>
      <c r="G7430" t="s">
        <v>41</v>
      </c>
      <c r="H7430" t="s">
        <v>45</v>
      </c>
      <c r="I7430" s="29">
        <v>2</v>
      </c>
      <c r="J7430" t="s">
        <v>46</v>
      </c>
      <c r="K7430" s="1" t="s">
        <v>47</v>
      </c>
    </row>
    <row r="7431" spans="1:11" ht="12.75" customHeight="1" thickBot="1">
      <c r="A7431" s="31">
        <v>45505</v>
      </c>
      <c r="B7431" t="s">
        <v>112</v>
      </c>
      <c r="C7431" t="str">
        <f>+VLOOKUP(B7431,Basededatos!B$17:C$5988,2,0)</f>
        <v>INVERSA</v>
      </c>
      <c r="D7431" t="s">
        <v>73</v>
      </c>
      <c r="E7431" t="str">
        <f>+VLOOKUP(D7431,Basededatos!$D$2:$E$6097,2,0)</f>
        <v>EL YOPAL</v>
      </c>
      <c r="F7431" t="s">
        <v>40</v>
      </c>
      <c r="G7431" t="s">
        <v>41</v>
      </c>
      <c r="H7431" t="s">
        <v>29</v>
      </c>
      <c r="I7431" s="29">
        <v>47</v>
      </c>
      <c r="J7431" t="s">
        <v>46</v>
      </c>
      <c r="K7431" s="1" t="s">
        <v>47</v>
      </c>
    </row>
    <row r="7432" spans="1:11" ht="12.75" customHeight="1">
      <c r="A7432" s="31">
        <v>45505</v>
      </c>
      <c r="B7432" t="s">
        <v>112</v>
      </c>
      <c r="C7432" t="str">
        <f>+VLOOKUP(B7432,Basededatos!B$17:C$5988,2,0)</f>
        <v>INVERSA</v>
      </c>
      <c r="D7432" t="s">
        <v>118</v>
      </c>
      <c r="E7432" t="str">
        <f>+VLOOKUP(D7432,Basededatos!$D$2:$E$6097,2,0)</f>
        <v>GUILLERMO LEON VALENCIA</v>
      </c>
      <c r="F7432" t="s">
        <v>59</v>
      </c>
      <c r="G7432" t="s">
        <v>60</v>
      </c>
      <c r="H7432" t="s">
        <v>45</v>
      </c>
      <c r="I7432" s="29">
        <v>1</v>
      </c>
      <c r="J7432" t="s">
        <v>115</v>
      </c>
      <c r="K7432" t="s">
        <v>116</v>
      </c>
    </row>
    <row r="7433" spans="1:11" ht="12.75" customHeight="1">
      <c r="A7433" s="31">
        <v>45505</v>
      </c>
      <c r="B7433" t="s">
        <v>112</v>
      </c>
      <c r="C7433" t="str">
        <f>+VLOOKUP(B7433,Basededatos!B$17:C$5988,2,0)</f>
        <v>INVERSA</v>
      </c>
      <c r="D7433" t="s">
        <v>118</v>
      </c>
      <c r="E7433" t="str">
        <f>+VLOOKUP(D7433,Basededatos!$D$2:$E$6097,2,0)</f>
        <v>GUILLERMO LEON VALENCIA</v>
      </c>
      <c r="F7433" t="s">
        <v>23</v>
      </c>
      <c r="G7433" t="s">
        <v>24</v>
      </c>
      <c r="H7433" t="s">
        <v>114</v>
      </c>
      <c r="I7433" s="29">
        <v>42</v>
      </c>
      <c r="J7433" t="s">
        <v>115</v>
      </c>
      <c r="K7433" t="s">
        <v>116</v>
      </c>
    </row>
    <row r="7434" spans="1:11" ht="12.75" customHeight="1" thickBot="1">
      <c r="A7434" s="31">
        <v>45505</v>
      </c>
      <c r="B7434" t="s">
        <v>112</v>
      </c>
      <c r="C7434" t="str">
        <f>+VLOOKUP(B7434,Basededatos!B$17:C$5988,2,0)</f>
        <v>INVERSA</v>
      </c>
      <c r="D7434" t="s">
        <v>118</v>
      </c>
      <c r="E7434" t="str">
        <f>+VLOOKUP(D7434,Basededatos!$D$2:$E$6097,2,0)</f>
        <v>GUILLERMO LEON VALENCIA</v>
      </c>
      <c r="F7434" t="s">
        <v>23</v>
      </c>
      <c r="G7434" t="s">
        <v>24</v>
      </c>
      <c r="H7434" t="s">
        <v>340</v>
      </c>
      <c r="I7434" s="29">
        <v>14</v>
      </c>
      <c r="J7434" t="s">
        <v>115</v>
      </c>
      <c r="K7434" t="s">
        <v>116</v>
      </c>
    </row>
    <row r="7435" spans="1:11" ht="12.75" customHeight="1" thickBot="1">
      <c r="A7435" s="31">
        <v>45505</v>
      </c>
      <c r="B7435" t="s">
        <v>112</v>
      </c>
      <c r="C7435" t="str">
        <f>+VLOOKUP(B7435,Basededatos!B$17:C$5988,2,0)</f>
        <v>INVERSA</v>
      </c>
      <c r="D7435" t="s">
        <v>119</v>
      </c>
      <c r="E7435" t="str">
        <f>+VLOOKUP(D7435,Basededatos!$D$2:$E$6097,2,0)</f>
        <v>ALFONSO LOPEZ PUMAREJO.</v>
      </c>
      <c r="F7435" t="s">
        <v>32</v>
      </c>
      <c r="G7435" t="s">
        <v>33</v>
      </c>
      <c r="H7435" t="s">
        <v>45</v>
      </c>
      <c r="I7435" s="29">
        <v>20</v>
      </c>
      <c r="J7435" t="s">
        <v>46</v>
      </c>
      <c r="K7435" s="1" t="s">
        <v>47</v>
      </c>
    </row>
    <row r="7436" spans="1:11" ht="12.75" customHeight="1" thickBot="1">
      <c r="A7436" s="31">
        <v>45505</v>
      </c>
      <c r="B7436" t="s">
        <v>112</v>
      </c>
      <c r="C7436" t="str">
        <f>+VLOOKUP(B7436,Basededatos!B$17:C$5988,2,0)</f>
        <v>INVERSA</v>
      </c>
      <c r="D7436" t="s">
        <v>119</v>
      </c>
      <c r="E7436" t="str">
        <f>+VLOOKUP(D7436,Basededatos!$D$2:$E$6097,2,0)</f>
        <v>ALFONSO LOPEZ PUMAREJO.</v>
      </c>
      <c r="F7436" t="s">
        <v>6</v>
      </c>
      <c r="G7436" s="1" t="s">
        <v>283</v>
      </c>
      <c r="H7436" t="s">
        <v>45</v>
      </c>
      <c r="I7436" s="29">
        <v>20</v>
      </c>
      <c r="J7436" t="s">
        <v>46</v>
      </c>
      <c r="K7436" s="1" t="s">
        <v>47</v>
      </c>
    </row>
    <row r="7437" spans="1:11" ht="12.75" customHeight="1" thickBot="1">
      <c r="A7437" s="31">
        <v>45505</v>
      </c>
      <c r="B7437" t="s">
        <v>112</v>
      </c>
      <c r="C7437" t="str">
        <f>+VLOOKUP(B7437,Basededatos!B$17:C$5988,2,0)</f>
        <v>INVERSA</v>
      </c>
      <c r="D7437" t="s">
        <v>119</v>
      </c>
      <c r="E7437" t="str">
        <f>+VLOOKUP(D7437,Basededatos!$D$2:$E$6097,2,0)</f>
        <v>ALFONSO LOPEZ PUMAREJO.</v>
      </c>
      <c r="F7437" t="s">
        <v>59</v>
      </c>
      <c r="G7437" t="s">
        <v>60</v>
      </c>
      <c r="H7437" t="s">
        <v>29</v>
      </c>
      <c r="I7437" s="29">
        <v>95</v>
      </c>
      <c r="J7437" t="s">
        <v>46</v>
      </c>
      <c r="K7437" s="1" t="s">
        <v>47</v>
      </c>
    </row>
    <row r="7438" spans="1:11" ht="12.75" customHeight="1" thickBot="1">
      <c r="A7438" s="31">
        <v>45505</v>
      </c>
      <c r="B7438" t="s">
        <v>112</v>
      </c>
      <c r="C7438" t="str">
        <f>+VLOOKUP(B7438,Basededatos!B$17:C$5988,2,0)</f>
        <v>INVERSA</v>
      </c>
      <c r="D7438" t="s">
        <v>122</v>
      </c>
      <c r="E7438" t="str">
        <f>+VLOOKUP(D7438,Basededatos!$D$2:$E$6097,2,0)</f>
        <v>VANGUARDIA</v>
      </c>
      <c r="F7438" t="s">
        <v>27</v>
      </c>
      <c r="G7438" t="s">
        <v>28</v>
      </c>
      <c r="H7438" t="s">
        <v>29</v>
      </c>
      <c r="I7438" s="29">
        <v>43</v>
      </c>
      <c r="J7438" t="s">
        <v>46</v>
      </c>
      <c r="K7438" s="1" t="s">
        <v>47</v>
      </c>
    </row>
    <row r="7439" spans="1:11" ht="12.75" customHeight="1">
      <c r="A7439" s="31">
        <v>45505</v>
      </c>
      <c r="B7439" t="s">
        <v>112</v>
      </c>
      <c r="C7439" t="str">
        <f>+VLOOKUP(B7439,Basededatos!B$17:C$5988,2,0)</f>
        <v>INVERSA</v>
      </c>
      <c r="D7439" t="s">
        <v>87</v>
      </c>
      <c r="E7439" t="str">
        <f>+VLOOKUP(D7439,Basededatos!$D$2:$E$6097,2,0)</f>
        <v>PASTO - ANTONIO NARIQO</v>
      </c>
      <c r="F7439" t="s">
        <v>18</v>
      </c>
      <c r="G7439" t="s">
        <v>19</v>
      </c>
      <c r="H7439" t="s">
        <v>114</v>
      </c>
      <c r="I7439" s="29">
        <v>50</v>
      </c>
      <c r="J7439" t="s">
        <v>115</v>
      </c>
      <c r="K7439" t="s">
        <v>116</v>
      </c>
    </row>
    <row r="7440" spans="1:11" ht="12.75" customHeight="1">
      <c r="A7440" s="31">
        <v>45505</v>
      </c>
      <c r="B7440" t="s">
        <v>112</v>
      </c>
      <c r="C7440" t="str">
        <f>+VLOOKUP(B7440,Basededatos!B$17:C$5988,2,0)</f>
        <v>INVERSA</v>
      </c>
      <c r="D7440" t="s">
        <v>87</v>
      </c>
      <c r="E7440" t="str">
        <f>+VLOOKUP(D7440,Basededatos!$D$2:$E$6097,2,0)</f>
        <v>PASTO - ANTONIO NARIQO</v>
      </c>
      <c r="F7440" t="s">
        <v>27</v>
      </c>
      <c r="G7440" t="s">
        <v>28</v>
      </c>
      <c r="H7440" t="s">
        <v>114</v>
      </c>
      <c r="I7440" s="29">
        <v>50</v>
      </c>
      <c r="J7440" t="s">
        <v>115</v>
      </c>
      <c r="K7440" t="s">
        <v>116</v>
      </c>
    </row>
    <row r="7441" spans="1:11" ht="12.75" customHeight="1">
      <c r="A7441" s="31">
        <v>45505</v>
      </c>
      <c r="B7441" t="s">
        <v>341</v>
      </c>
      <c r="C7441" t="s">
        <v>342</v>
      </c>
      <c r="D7441" t="s">
        <v>354</v>
      </c>
      <c r="E7441" t="s">
        <v>355</v>
      </c>
      <c r="F7441" t="s">
        <v>65</v>
      </c>
      <c r="G7441" t="s">
        <v>66</v>
      </c>
      <c r="H7441" t="s">
        <v>159</v>
      </c>
      <c r="I7441" s="29">
        <v>122</v>
      </c>
      <c r="J7441" t="s">
        <v>144</v>
      </c>
      <c r="K7441" t="s">
        <v>145</v>
      </c>
    </row>
    <row r="7442" spans="1:11" ht="12.75" customHeight="1">
      <c r="A7442" s="31">
        <v>45505</v>
      </c>
      <c r="B7442" t="s">
        <v>139</v>
      </c>
      <c r="C7442" t="str">
        <f>+VLOOKUP(B7442,Basededatos!B$17:C$5988,2,0)</f>
        <v>MOON FLIGHTS</v>
      </c>
      <c r="D7442" t="s">
        <v>140</v>
      </c>
      <c r="E7442" t="str">
        <f>+VLOOKUP(D7442,Basededatos!$D$2:$E$6097,2,0)</f>
        <v>MEDELLIN - OLAYA HERRERA</v>
      </c>
      <c r="F7442" t="s">
        <v>18</v>
      </c>
      <c r="G7442" t="s">
        <v>19</v>
      </c>
      <c r="H7442" t="s">
        <v>209</v>
      </c>
      <c r="I7442" s="29">
        <v>10</v>
      </c>
      <c r="J7442" t="s">
        <v>144</v>
      </c>
      <c r="K7442" t="s">
        <v>145</v>
      </c>
    </row>
    <row r="7443" spans="1:11" ht="12.75" customHeight="1">
      <c r="A7443" s="31">
        <v>45505</v>
      </c>
      <c r="B7443" t="s">
        <v>345</v>
      </c>
      <c r="C7443" t="s">
        <v>346</v>
      </c>
      <c r="D7443" t="s">
        <v>61</v>
      </c>
      <c r="E7443" t="str">
        <f>+VLOOKUP(D7443,Basededatos!$D$2:$E$6097,2,0)</f>
        <v>CARTAGENA - RAFAEL NUÑEZ</v>
      </c>
      <c r="F7443" t="s">
        <v>23</v>
      </c>
      <c r="G7443" t="s">
        <v>24</v>
      </c>
      <c r="H7443" t="s">
        <v>120</v>
      </c>
      <c r="I7443" s="29">
        <v>13</v>
      </c>
      <c r="J7443" t="s">
        <v>115</v>
      </c>
      <c r="K7443" t="s">
        <v>116</v>
      </c>
    </row>
    <row r="7444" spans="1:11" ht="12.75" customHeight="1" thickBot="1">
      <c r="A7444" s="31">
        <v>45505</v>
      </c>
      <c r="B7444" t="s">
        <v>345</v>
      </c>
      <c r="C7444" t="s">
        <v>346</v>
      </c>
      <c r="D7444" t="s">
        <v>61</v>
      </c>
      <c r="E7444" t="str">
        <f>+VLOOKUP(D7444,Basededatos!$D$2:$E$6097,2,0)</f>
        <v>CARTAGENA - RAFAEL NUÑEZ</v>
      </c>
      <c r="F7444" t="s">
        <v>27</v>
      </c>
      <c r="G7444" t="s">
        <v>28</v>
      </c>
      <c r="H7444" t="s">
        <v>120</v>
      </c>
      <c r="I7444" s="29">
        <v>13</v>
      </c>
      <c r="J7444" t="s">
        <v>115</v>
      </c>
      <c r="K7444" t="s">
        <v>116</v>
      </c>
    </row>
    <row r="7445" spans="1:11" ht="12.75" customHeight="1" thickBot="1">
      <c r="A7445" s="31">
        <v>45505</v>
      </c>
      <c r="B7445" t="s">
        <v>345</v>
      </c>
      <c r="C7445" t="s">
        <v>346</v>
      </c>
      <c r="D7445" t="s">
        <v>61</v>
      </c>
      <c r="E7445" t="str">
        <f>+VLOOKUP(D7445,Basededatos!$D$2:$E$6097,2,0)</f>
        <v>CARTAGENA - RAFAEL NUÑEZ</v>
      </c>
      <c r="F7445" t="s">
        <v>38</v>
      </c>
      <c r="G7445" t="s">
        <v>39</v>
      </c>
      <c r="H7445" t="s">
        <v>29</v>
      </c>
      <c r="I7445" s="29">
        <v>258</v>
      </c>
      <c r="J7445" t="s">
        <v>46</v>
      </c>
      <c r="K7445" s="1" t="s">
        <v>47</v>
      </c>
    </row>
    <row r="7446" spans="1:11" ht="12.75" customHeight="1" thickBot="1">
      <c r="A7446" s="31">
        <v>45505</v>
      </c>
      <c r="B7446" t="s">
        <v>345</v>
      </c>
      <c r="C7446" t="s">
        <v>346</v>
      </c>
      <c r="D7446" t="s">
        <v>61</v>
      </c>
      <c r="E7446" t="str">
        <f>+VLOOKUP(D7446,Basededatos!$D$2:$E$6097,2,0)</f>
        <v>CARTAGENA - RAFAEL NUÑEZ</v>
      </c>
      <c r="F7446" t="s">
        <v>40</v>
      </c>
      <c r="G7446" t="s">
        <v>41</v>
      </c>
      <c r="H7446" t="s">
        <v>45</v>
      </c>
      <c r="I7446" s="29">
        <v>13</v>
      </c>
      <c r="J7446" t="s">
        <v>46</v>
      </c>
      <c r="K7446" s="1" t="s">
        <v>47</v>
      </c>
    </row>
    <row r="7447" spans="1:11" ht="12.75" customHeight="1">
      <c r="A7447" s="31">
        <v>45505</v>
      </c>
      <c r="B7447" t="s">
        <v>345</v>
      </c>
      <c r="C7447" t="s">
        <v>346</v>
      </c>
      <c r="D7447" t="s">
        <v>61</v>
      </c>
      <c r="E7447" t="str">
        <f>+VLOOKUP(D7447,Basededatos!$D$2:$E$6097,2,0)</f>
        <v>CARTAGENA - RAFAEL NUÑEZ</v>
      </c>
      <c r="F7447" t="s">
        <v>40</v>
      </c>
      <c r="G7447" t="s">
        <v>41</v>
      </c>
      <c r="H7447" t="s">
        <v>159</v>
      </c>
      <c r="I7447" s="29">
        <v>8</v>
      </c>
      <c r="J7447" t="s">
        <v>57</v>
      </c>
      <c r="K7447" t="s">
        <v>58</v>
      </c>
    </row>
    <row r="7448" spans="1:11" ht="12.75" customHeight="1" thickBot="1">
      <c r="A7448" s="31">
        <v>45505</v>
      </c>
      <c r="B7448" t="s">
        <v>345</v>
      </c>
      <c r="C7448" t="s">
        <v>346</v>
      </c>
      <c r="D7448" t="s">
        <v>61</v>
      </c>
      <c r="E7448" t="str">
        <f>+VLOOKUP(D7448,Basededatos!$D$2:$E$6097,2,0)</f>
        <v>CARTAGENA - RAFAEL NUÑEZ</v>
      </c>
      <c r="F7448" t="s">
        <v>40</v>
      </c>
      <c r="G7448" t="s">
        <v>41</v>
      </c>
      <c r="H7448" t="s">
        <v>120</v>
      </c>
      <c r="I7448" s="29">
        <v>13</v>
      </c>
      <c r="J7448" t="s">
        <v>115</v>
      </c>
      <c r="K7448" t="s">
        <v>116</v>
      </c>
    </row>
    <row r="7449" spans="1:11" ht="12.75" customHeight="1" thickBot="1">
      <c r="A7449" s="31">
        <v>45505</v>
      </c>
      <c r="B7449" t="s">
        <v>345</v>
      </c>
      <c r="C7449" t="s">
        <v>346</v>
      </c>
      <c r="D7449" t="s">
        <v>37</v>
      </c>
      <c r="E7449" t="str">
        <f>+VLOOKUP(D7449,Basededatos!$D$2:$E$6097,2,0)</f>
        <v>BARRANQUILLA-E. CORTISSOZ</v>
      </c>
      <c r="F7449" t="s">
        <v>32</v>
      </c>
      <c r="G7449" t="s">
        <v>33</v>
      </c>
      <c r="H7449" t="s">
        <v>45</v>
      </c>
      <c r="I7449" s="29">
        <v>49</v>
      </c>
      <c r="J7449" t="s">
        <v>46</v>
      </c>
      <c r="K7449" s="1" t="s">
        <v>47</v>
      </c>
    </row>
    <row r="7450" spans="1:11" ht="12.75" customHeight="1" thickBot="1">
      <c r="A7450" s="31">
        <v>45505</v>
      </c>
      <c r="B7450" t="s">
        <v>345</v>
      </c>
      <c r="C7450" t="s">
        <v>346</v>
      </c>
      <c r="D7450" t="s">
        <v>37</v>
      </c>
      <c r="E7450" t="str">
        <f>+VLOOKUP(D7450,Basededatos!$D$2:$E$6097,2,0)</f>
        <v>BARRANQUILLA-E. CORTISSOZ</v>
      </c>
      <c r="F7450" t="s">
        <v>18</v>
      </c>
      <c r="G7450" t="s">
        <v>19</v>
      </c>
      <c r="H7450" t="s">
        <v>45</v>
      </c>
      <c r="I7450" s="29">
        <v>28</v>
      </c>
      <c r="J7450" t="s">
        <v>46</v>
      </c>
      <c r="K7450" s="1" t="s">
        <v>47</v>
      </c>
    </row>
    <row r="7451" spans="1:11" ht="12.75" customHeight="1">
      <c r="A7451" s="31">
        <v>45505</v>
      </c>
      <c r="B7451" t="s">
        <v>345</v>
      </c>
      <c r="C7451" t="s">
        <v>346</v>
      </c>
      <c r="D7451" t="s">
        <v>37</v>
      </c>
      <c r="E7451" t="str">
        <f>+VLOOKUP(D7451,Basededatos!$D$2:$E$6097,2,0)</f>
        <v>BARRANQUILLA-E. CORTISSOZ</v>
      </c>
      <c r="F7451" t="s">
        <v>23</v>
      </c>
      <c r="G7451" t="s">
        <v>24</v>
      </c>
      <c r="H7451" t="s">
        <v>129</v>
      </c>
      <c r="I7451" s="29">
        <v>3</v>
      </c>
      <c r="J7451" t="s">
        <v>57</v>
      </c>
      <c r="K7451" t="s">
        <v>58</v>
      </c>
    </row>
    <row r="7452" spans="1:11" ht="12.75" customHeight="1">
      <c r="A7452" s="31">
        <v>45505</v>
      </c>
      <c r="B7452" t="s">
        <v>345</v>
      </c>
      <c r="C7452" t="s">
        <v>346</v>
      </c>
      <c r="D7452" t="s">
        <v>37</v>
      </c>
      <c r="E7452" t="str">
        <f>+VLOOKUP(D7452,Basededatos!$D$2:$E$6097,2,0)</f>
        <v>BARRANQUILLA-E. CORTISSOZ</v>
      </c>
      <c r="F7452" t="s">
        <v>40</v>
      </c>
      <c r="G7452" t="s">
        <v>41</v>
      </c>
      <c r="H7452" t="s">
        <v>129</v>
      </c>
      <c r="I7452" s="29">
        <v>3</v>
      </c>
      <c r="J7452" t="s">
        <v>57</v>
      </c>
      <c r="K7452" t="s">
        <v>58</v>
      </c>
    </row>
    <row r="7453" spans="1:11" ht="12.75" customHeight="1" thickBot="1">
      <c r="A7453" s="31">
        <v>45505</v>
      </c>
      <c r="B7453" t="s">
        <v>13</v>
      </c>
      <c r="C7453" t="str">
        <f>+VLOOKUP(B7453,Basededatos!B$17:C$5988,2,0)</f>
        <v>LASA</v>
      </c>
      <c r="D7453" t="s">
        <v>14</v>
      </c>
      <c r="E7453" t="str">
        <f>+VLOOKUP(D7453,Basededatos!$D$2:$E$6097,2,0)</f>
        <v>SAN ANDRES-GUSTAVO ROJAS PINILLA</v>
      </c>
      <c r="F7453" t="s">
        <v>18</v>
      </c>
      <c r="G7453" t="s">
        <v>19</v>
      </c>
      <c r="H7453" t="s">
        <v>29</v>
      </c>
      <c r="I7453" s="29">
        <v>22</v>
      </c>
      <c r="J7453" t="s">
        <v>50</v>
      </c>
      <c r="K7453" t="s">
        <v>51</v>
      </c>
    </row>
    <row r="7454" spans="1:11" ht="12.75" customHeight="1" thickBot="1">
      <c r="A7454" s="31">
        <v>45505</v>
      </c>
      <c r="B7454" t="s">
        <v>13</v>
      </c>
      <c r="C7454" t="str">
        <f>+VLOOKUP(B7454,Basededatos!B$17:C$5988,2,0)</f>
        <v>LASA</v>
      </c>
      <c r="D7454" t="s">
        <v>14</v>
      </c>
      <c r="E7454" t="str">
        <f>+VLOOKUP(D7454,Basededatos!$D$2:$E$6097,2,0)</f>
        <v>SAN ANDRES-GUSTAVO ROJAS PINILLA</v>
      </c>
      <c r="F7454" t="s">
        <v>36</v>
      </c>
      <c r="G7454" t="s">
        <v>347</v>
      </c>
      <c r="H7454" t="s">
        <v>29</v>
      </c>
      <c r="I7454" s="29">
        <v>1</v>
      </c>
      <c r="J7454" t="s">
        <v>30</v>
      </c>
      <c r="K7454" s="1" t="s">
        <v>488</v>
      </c>
    </row>
    <row r="7455" spans="1:11" ht="12.75" customHeight="1" thickBot="1">
      <c r="A7455" s="31">
        <v>45505</v>
      </c>
      <c r="B7455" t="s">
        <v>13</v>
      </c>
      <c r="C7455" t="str">
        <f>+VLOOKUP(B7455,Basededatos!B$17:C$5988,2,0)</f>
        <v>LASA</v>
      </c>
      <c r="D7455" t="s">
        <v>31</v>
      </c>
      <c r="E7455" t="str">
        <f>+VLOOKUP(D7455,Basededatos!$D$2:$E$6097,2,0)</f>
        <v>EL EDEN</v>
      </c>
      <c r="F7455" t="s">
        <v>6</v>
      </c>
      <c r="G7455" s="1" t="s">
        <v>283</v>
      </c>
      <c r="H7455" t="s">
        <v>20</v>
      </c>
      <c r="I7455" s="29">
        <v>84</v>
      </c>
      <c r="J7455" t="s">
        <v>16</v>
      </c>
      <c r="K7455" t="s">
        <v>17</v>
      </c>
    </row>
    <row r="7456" spans="1:11" ht="12.75" customHeight="1" thickBot="1">
      <c r="A7456" s="31">
        <v>45505</v>
      </c>
      <c r="B7456" t="s">
        <v>13</v>
      </c>
      <c r="C7456" t="str">
        <f>+VLOOKUP(B7456,Basededatos!B$17:C$5988,2,0)</f>
        <v>LASA</v>
      </c>
      <c r="D7456" t="s">
        <v>31</v>
      </c>
      <c r="E7456" t="str">
        <f>+VLOOKUP(D7456,Basededatos!$D$2:$E$6097,2,0)</f>
        <v>EL EDEN</v>
      </c>
      <c r="F7456" t="s">
        <v>18</v>
      </c>
      <c r="G7456" t="s">
        <v>19</v>
      </c>
      <c r="H7456" t="s">
        <v>29</v>
      </c>
      <c r="I7456" s="29">
        <v>30</v>
      </c>
      <c r="J7456" t="s">
        <v>30</v>
      </c>
      <c r="K7456" s="1" t="s">
        <v>488</v>
      </c>
    </row>
    <row r="7457" spans="1:11" ht="12.75" customHeight="1">
      <c r="A7457" s="31">
        <v>45505</v>
      </c>
      <c r="B7457" t="s">
        <v>13</v>
      </c>
      <c r="C7457" t="str">
        <f>+VLOOKUP(B7457,Basededatos!B$17:C$5988,2,0)</f>
        <v>LASA</v>
      </c>
      <c r="D7457" t="s">
        <v>37</v>
      </c>
      <c r="E7457" t="str">
        <f>+VLOOKUP(D7457,Basededatos!$D$2:$E$6097,2,0)</f>
        <v>BARRANQUILLA-E. CORTISSOZ</v>
      </c>
      <c r="F7457" t="s">
        <v>32</v>
      </c>
      <c r="G7457" t="s">
        <v>33</v>
      </c>
      <c r="H7457" t="s">
        <v>29</v>
      </c>
      <c r="I7457" s="29">
        <v>30</v>
      </c>
      <c r="J7457" t="s">
        <v>34</v>
      </c>
      <c r="K7457" t="s">
        <v>35</v>
      </c>
    </row>
    <row r="7458" spans="1:11" ht="12.75" customHeight="1" thickBot="1">
      <c r="A7458" s="31">
        <v>45505</v>
      </c>
      <c r="B7458" t="s">
        <v>13</v>
      </c>
      <c r="C7458" t="str">
        <f>+VLOOKUP(B7458,Basededatos!B$17:C$5988,2,0)</f>
        <v>LASA</v>
      </c>
      <c r="D7458" t="s">
        <v>37</v>
      </c>
      <c r="E7458" t="str">
        <f>+VLOOKUP(D7458,Basededatos!$D$2:$E$6097,2,0)</f>
        <v>BARRANQUILLA-E. CORTISSOZ</v>
      </c>
      <c r="F7458" t="s">
        <v>32</v>
      </c>
      <c r="G7458" t="s">
        <v>33</v>
      </c>
      <c r="H7458" t="s">
        <v>20</v>
      </c>
      <c r="I7458" s="29">
        <v>46</v>
      </c>
      <c r="J7458" t="s">
        <v>16</v>
      </c>
      <c r="K7458" t="s">
        <v>17</v>
      </c>
    </row>
    <row r="7459" spans="1:11" ht="12.75" customHeight="1" thickBot="1">
      <c r="A7459" s="31">
        <v>45505</v>
      </c>
      <c r="B7459" t="s">
        <v>13</v>
      </c>
      <c r="C7459" t="str">
        <f>+VLOOKUP(B7459,Basededatos!B$17:C$5988,2,0)</f>
        <v>LASA</v>
      </c>
      <c r="D7459" t="s">
        <v>37</v>
      </c>
      <c r="E7459" t="str">
        <f>+VLOOKUP(D7459,Basededatos!$D$2:$E$6097,2,0)</f>
        <v>BARRANQUILLA-E. CORTISSOZ</v>
      </c>
      <c r="F7459" t="s">
        <v>6</v>
      </c>
      <c r="G7459" s="1" t="s">
        <v>283</v>
      </c>
      <c r="H7459" t="s">
        <v>20</v>
      </c>
      <c r="I7459" s="29">
        <v>249</v>
      </c>
      <c r="J7459" t="s">
        <v>25</v>
      </c>
      <c r="K7459" s="1" t="s">
        <v>26</v>
      </c>
    </row>
    <row r="7460" spans="1:11" ht="12.75" customHeight="1" thickBot="1">
      <c r="A7460" s="31">
        <v>45505</v>
      </c>
      <c r="B7460" t="s">
        <v>13</v>
      </c>
      <c r="C7460" t="str">
        <f>+VLOOKUP(B7460,Basededatos!B$17:C$5988,2,0)</f>
        <v>LASA</v>
      </c>
      <c r="D7460" t="s">
        <v>37</v>
      </c>
      <c r="E7460" t="str">
        <f>+VLOOKUP(D7460,Basededatos!$D$2:$E$6097,2,0)</f>
        <v>BARRANQUILLA-E. CORTISSOZ</v>
      </c>
      <c r="F7460" t="s">
        <v>27</v>
      </c>
      <c r="G7460" t="s">
        <v>28</v>
      </c>
      <c r="H7460" t="s">
        <v>29</v>
      </c>
      <c r="I7460" s="29">
        <v>30</v>
      </c>
      <c r="J7460" t="s">
        <v>34</v>
      </c>
      <c r="K7460" t="s">
        <v>35</v>
      </c>
    </row>
    <row r="7461" spans="1:11" ht="12.75" customHeight="1" thickBot="1">
      <c r="A7461" s="31">
        <v>45505</v>
      </c>
      <c r="B7461" t="s">
        <v>13</v>
      </c>
      <c r="C7461" t="str">
        <f>+VLOOKUP(B7461,Basededatos!B$17:C$5988,2,0)</f>
        <v>LASA</v>
      </c>
      <c r="D7461" t="s">
        <v>37</v>
      </c>
      <c r="E7461" t="str">
        <f>+VLOOKUP(D7461,Basededatos!$D$2:$E$6097,2,0)</f>
        <v>BARRANQUILLA-E. CORTISSOZ</v>
      </c>
      <c r="F7461" t="s">
        <v>27</v>
      </c>
      <c r="G7461" t="s">
        <v>28</v>
      </c>
      <c r="H7461" t="s">
        <v>20</v>
      </c>
      <c r="I7461" s="29">
        <v>47</v>
      </c>
      <c r="J7461" t="s">
        <v>25</v>
      </c>
      <c r="K7461" s="1" t="s">
        <v>26</v>
      </c>
    </row>
    <row r="7462" spans="1:11" ht="12.75" customHeight="1" thickBot="1">
      <c r="A7462" s="31">
        <v>45505</v>
      </c>
      <c r="B7462" t="s">
        <v>13</v>
      </c>
      <c r="C7462" t="str">
        <f>+VLOOKUP(B7462,Basededatos!B$17:C$5988,2,0)</f>
        <v>LASA</v>
      </c>
      <c r="D7462" t="s">
        <v>44</v>
      </c>
      <c r="E7462" t="str">
        <f>+VLOOKUP(D7462,Basededatos!$D$2:$E$6097,2,0)</f>
        <v>BUCARAMANGA - PALONEGRO</v>
      </c>
      <c r="F7462" t="s">
        <v>23</v>
      </c>
      <c r="G7462" t="s">
        <v>24</v>
      </c>
      <c r="H7462" t="s">
        <v>20</v>
      </c>
      <c r="I7462" s="29">
        <v>32</v>
      </c>
      <c r="J7462" t="s">
        <v>25</v>
      </c>
      <c r="K7462" s="1" t="s">
        <v>26</v>
      </c>
    </row>
    <row r="7463" spans="1:11" ht="12.75" customHeight="1" thickBot="1">
      <c r="A7463" s="31">
        <v>45505</v>
      </c>
      <c r="B7463" t="s">
        <v>13</v>
      </c>
      <c r="C7463" t="str">
        <f>+VLOOKUP(B7463,Basededatos!B$17:C$5988,2,0)</f>
        <v>LASA</v>
      </c>
      <c r="D7463" t="s">
        <v>44</v>
      </c>
      <c r="E7463" t="str">
        <f>+VLOOKUP(D7463,Basededatos!$D$2:$E$6097,2,0)</f>
        <v>BUCARAMANGA - PALONEGRO</v>
      </c>
      <c r="F7463" t="s">
        <v>23</v>
      </c>
      <c r="G7463" t="s">
        <v>24</v>
      </c>
      <c r="H7463" t="s">
        <v>129</v>
      </c>
      <c r="I7463" s="29">
        <v>5</v>
      </c>
      <c r="J7463" t="s">
        <v>57</v>
      </c>
      <c r="K7463" t="s">
        <v>58</v>
      </c>
    </row>
    <row r="7464" spans="1:11" ht="12.75" customHeight="1" thickBot="1">
      <c r="A7464" s="31">
        <v>45505</v>
      </c>
      <c r="B7464" t="s">
        <v>13</v>
      </c>
      <c r="C7464" t="str">
        <f>+VLOOKUP(B7464,Basededatos!B$17:C$5988,2,0)</f>
        <v>LASA</v>
      </c>
      <c r="D7464" t="s">
        <v>44</v>
      </c>
      <c r="E7464" t="str">
        <f>+VLOOKUP(D7464,Basededatos!$D$2:$E$6097,2,0)</f>
        <v>BUCARAMANGA - PALONEGRO</v>
      </c>
      <c r="F7464" t="s">
        <v>36</v>
      </c>
      <c r="G7464" t="s">
        <v>347</v>
      </c>
      <c r="H7464" t="s">
        <v>29</v>
      </c>
      <c r="I7464" s="29">
        <v>74</v>
      </c>
      <c r="J7464" t="s">
        <v>46</v>
      </c>
      <c r="K7464" s="1" t="s">
        <v>47</v>
      </c>
    </row>
    <row r="7465" spans="1:11" ht="12.75" customHeight="1" thickBot="1">
      <c r="A7465" s="31">
        <v>45505</v>
      </c>
      <c r="B7465" t="s">
        <v>13</v>
      </c>
      <c r="C7465" t="str">
        <f>+VLOOKUP(B7465,Basededatos!B$17:C$5988,2,0)</f>
        <v>LASA</v>
      </c>
      <c r="D7465" t="s">
        <v>44</v>
      </c>
      <c r="E7465" t="str">
        <f>+VLOOKUP(D7465,Basededatos!$D$2:$E$6097,2,0)</f>
        <v>BUCARAMANGA - PALONEGRO</v>
      </c>
      <c r="F7465" t="s">
        <v>38</v>
      </c>
      <c r="G7465" t="s">
        <v>39</v>
      </c>
      <c r="H7465" t="s">
        <v>29</v>
      </c>
      <c r="I7465" s="29">
        <v>46</v>
      </c>
      <c r="J7465" t="s">
        <v>46</v>
      </c>
      <c r="K7465" s="1" t="s">
        <v>47</v>
      </c>
    </row>
    <row r="7466" spans="1:11" ht="12.75" customHeight="1" thickBot="1">
      <c r="A7466" s="31">
        <v>45505</v>
      </c>
      <c r="B7466" t="s">
        <v>13</v>
      </c>
      <c r="C7466" t="str">
        <f>+VLOOKUP(B7466,Basededatos!B$17:C$5988,2,0)</f>
        <v>LASA</v>
      </c>
      <c r="D7466" t="s">
        <v>44</v>
      </c>
      <c r="E7466" t="str">
        <f>+VLOOKUP(D7466,Basededatos!$D$2:$E$6097,2,0)</f>
        <v>BUCARAMANGA - PALONEGRO</v>
      </c>
      <c r="F7466" t="s">
        <v>40</v>
      </c>
      <c r="G7466" t="s">
        <v>41</v>
      </c>
      <c r="H7466" t="s">
        <v>20</v>
      </c>
      <c r="I7466" s="29">
        <v>65</v>
      </c>
      <c r="J7466" t="s">
        <v>25</v>
      </c>
      <c r="K7466" s="1" t="s">
        <v>26</v>
      </c>
    </row>
    <row r="7467" spans="1:11" ht="12.75" customHeight="1" thickBot="1">
      <c r="A7467" s="31">
        <v>45505</v>
      </c>
      <c r="B7467" t="s">
        <v>13</v>
      </c>
      <c r="C7467" t="str">
        <f>+VLOOKUP(B7467,Basededatos!B$17:C$5988,2,0)</f>
        <v>LASA</v>
      </c>
      <c r="D7467" t="s">
        <v>48</v>
      </c>
      <c r="E7467" t="str">
        <f>+VLOOKUP(D7467,Basededatos!$D$2:$E$6097,2,0)</f>
        <v>CALI - ALFONSO BONILLA ARAGON</v>
      </c>
      <c r="F7467" t="s">
        <v>32</v>
      </c>
      <c r="G7467" t="s">
        <v>33</v>
      </c>
      <c r="H7467" t="s">
        <v>20</v>
      </c>
      <c r="I7467" s="29">
        <v>61</v>
      </c>
      <c r="J7467" t="s">
        <v>42</v>
      </c>
      <c r="K7467" s="1" t="s">
        <v>43</v>
      </c>
    </row>
    <row r="7468" spans="1:11" ht="12.75" customHeight="1" thickBot="1">
      <c r="A7468" s="31">
        <v>45505</v>
      </c>
      <c r="B7468" t="s">
        <v>13</v>
      </c>
      <c r="C7468" t="str">
        <f>+VLOOKUP(B7468,Basededatos!B$17:C$5988,2,0)</f>
        <v>LASA</v>
      </c>
      <c r="D7468" t="s">
        <v>48</v>
      </c>
      <c r="E7468" t="str">
        <f>+VLOOKUP(D7468,Basededatos!$D$2:$E$6097,2,0)</f>
        <v>CALI - ALFONSO BONILLA ARAGON</v>
      </c>
      <c r="F7468" t="s">
        <v>6</v>
      </c>
      <c r="G7468" s="1" t="s">
        <v>283</v>
      </c>
      <c r="H7468" t="s">
        <v>29</v>
      </c>
      <c r="I7468" s="29">
        <v>436</v>
      </c>
      <c r="J7468" t="s">
        <v>50</v>
      </c>
      <c r="K7468" t="s">
        <v>51</v>
      </c>
    </row>
    <row r="7469" spans="1:11" ht="12.75" customHeight="1" thickBot="1">
      <c r="A7469" s="31">
        <v>45505</v>
      </c>
      <c r="B7469" t="s">
        <v>13</v>
      </c>
      <c r="C7469" t="str">
        <f>+VLOOKUP(B7469,Basededatos!B$17:C$5988,2,0)</f>
        <v>LASA</v>
      </c>
      <c r="D7469" t="s">
        <v>48</v>
      </c>
      <c r="E7469" t="str">
        <f>+VLOOKUP(D7469,Basededatos!$D$2:$E$6097,2,0)</f>
        <v>CALI - ALFONSO BONILLA ARAGON</v>
      </c>
      <c r="F7469" t="s">
        <v>18</v>
      </c>
      <c r="G7469" t="s">
        <v>19</v>
      </c>
      <c r="H7469" t="s">
        <v>29</v>
      </c>
      <c r="I7469" s="29">
        <v>970</v>
      </c>
      <c r="J7469" t="s">
        <v>46</v>
      </c>
      <c r="K7469" s="1" t="s">
        <v>47</v>
      </c>
    </row>
    <row r="7470" spans="1:11" ht="12.75" customHeight="1" thickBot="1">
      <c r="A7470" s="31">
        <v>45505</v>
      </c>
      <c r="B7470" t="s">
        <v>13</v>
      </c>
      <c r="C7470" t="str">
        <f>+VLOOKUP(B7470,Basededatos!B$17:C$5988,2,0)</f>
        <v>LASA</v>
      </c>
      <c r="D7470" t="s">
        <v>48</v>
      </c>
      <c r="E7470" t="str">
        <f>+VLOOKUP(D7470,Basededatos!$D$2:$E$6097,2,0)</f>
        <v>CALI - ALFONSO BONILLA ARAGON</v>
      </c>
      <c r="F7470" t="s">
        <v>18</v>
      </c>
      <c r="G7470" t="s">
        <v>19</v>
      </c>
      <c r="H7470" t="s">
        <v>20</v>
      </c>
      <c r="I7470" s="29">
        <v>61</v>
      </c>
      <c r="J7470" t="s">
        <v>42</v>
      </c>
      <c r="K7470" s="1" t="s">
        <v>43</v>
      </c>
    </row>
    <row r="7471" spans="1:11" ht="12.75" customHeight="1" thickBot="1">
      <c r="A7471" s="31">
        <v>45505</v>
      </c>
      <c r="B7471" t="s">
        <v>13</v>
      </c>
      <c r="C7471" t="str">
        <f>+VLOOKUP(B7471,Basededatos!B$17:C$5988,2,0)</f>
        <v>LASA</v>
      </c>
      <c r="D7471" t="s">
        <v>48</v>
      </c>
      <c r="E7471" t="str">
        <f>+VLOOKUP(D7471,Basededatos!$D$2:$E$6097,2,0)</f>
        <v>CALI - ALFONSO BONILLA ARAGON</v>
      </c>
      <c r="F7471" t="s">
        <v>18</v>
      </c>
      <c r="G7471" t="s">
        <v>19</v>
      </c>
      <c r="H7471" t="s">
        <v>20</v>
      </c>
      <c r="I7471" s="29">
        <v>108</v>
      </c>
      <c r="J7471" t="s">
        <v>25</v>
      </c>
      <c r="K7471" s="1" t="s">
        <v>26</v>
      </c>
    </row>
    <row r="7472" spans="1:11" ht="12.75" customHeight="1" thickBot="1">
      <c r="A7472" s="31">
        <v>45505</v>
      </c>
      <c r="B7472" t="s">
        <v>13</v>
      </c>
      <c r="C7472" t="str">
        <f>+VLOOKUP(B7472,Basededatos!B$17:C$5988,2,0)</f>
        <v>LASA</v>
      </c>
      <c r="D7472" t="s">
        <v>48</v>
      </c>
      <c r="E7472" t="str">
        <f>+VLOOKUP(D7472,Basededatos!$D$2:$E$6097,2,0)</f>
        <v>CALI - ALFONSO BONILLA ARAGON</v>
      </c>
      <c r="F7472" t="s">
        <v>27</v>
      </c>
      <c r="G7472" t="s">
        <v>28</v>
      </c>
      <c r="H7472" t="s">
        <v>45</v>
      </c>
      <c r="I7472" s="29">
        <v>123</v>
      </c>
      <c r="J7472" t="s">
        <v>46</v>
      </c>
      <c r="K7472" s="1" t="s">
        <v>47</v>
      </c>
    </row>
    <row r="7473" spans="1:11" ht="12.75" customHeight="1" thickBot="1">
      <c r="A7473" s="31">
        <v>45505</v>
      </c>
      <c r="B7473" t="s">
        <v>13</v>
      </c>
      <c r="C7473" t="str">
        <f>+VLOOKUP(B7473,Basededatos!B$17:C$5988,2,0)</f>
        <v>LASA</v>
      </c>
      <c r="D7473" t="s">
        <v>48</v>
      </c>
      <c r="E7473" t="str">
        <f>+VLOOKUP(D7473,Basededatos!$D$2:$E$6097,2,0)</f>
        <v>CALI - ALFONSO BONILLA ARAGON</v>
      </c>
      <c r="F7473" t="s">
        <v>38</v>
      </c>
      <c r="G7473" t="s">
        <v>39</v>
      </c>
      <c r="H7473" t="s">
        <v>62</v>
      </c>
      <c r="I7473" s="29">
        <v>6</v>
      </c>
      <c r="J7473" t="s">
        <v>50</v>
      </c>
      <c r="K7473" t="s">
        <v>51</v>
      </c>
    </row>
    <row r="7474" spans="1:11" ht="12.75" customHeight="1" thickBot="1">
      <c r="A7474" s="31">
        <v>45505</v>
      </c>
      <c r="B7474" t="s">
        <v>13</v>
      </c>
      <c r="C7474" t="str">
        <f>+VLOOKUP(B7474,Basededatos!B$17:C$5988,2,0)</f>
        <v>LASA</v>
      </c>
      <c r="D7474" t="s">
        <v>48</v>
      </c>
      <c r="E7474" t="str">
        <f>+VLOOKUP(D7474,Basededatos!$D$2:$E$6097,2,0)</f>
        <v>CALI - ALFONSO BONILLA ARAGON</v>
      </c>
      <c r="F7474" t="s">
        <v>38</v>
      </c>
      <c r="G7474" t="s">
        <v>39</v>
      </c>
      <c r="H7474" t="s">
        <v>55</v>
      </c>
      <c r="I7474" s="29">
        <v>13</v>
      </c>
      <c r="J7474" t="s">
        <v>46</v>
      </c>
      <c r="K7474" s="1" t="s">
        <v>47</v>
      </c>
    </row>
    <row r="7475" spans="1:11" ht="12.75" customHeight="1" thickBot="1">
      <c r="A7475" s="31">
        <v>45505</v>
      </c>
      <c r="B7475" t="s">
        <v>13</v>
      </c>
      <c r="C7475" t="str">
        <f>+VLOOKUP(B7475,Basededatos!B$17:C$5988,2,0)</f>
        <v>LASA</v>
      </c>
      <c r="D7475" t="s">
        <v>48</v>
      </c>
      <c r="E7475" t="str">
        <f>+VLOOKUP(D7475,Basededatos!$D$2:$E$6097,2,0)</f>
        <v>CALI - ALFONSO BONILLA ARAGON</v>
      </c>
      <c r="F7475" t="s">
        <v>38</v>
      </c>
      <c r="G7475" t="s">
        <v>39</v>
      </c>
      <c r="H7475" t="s">
        <v>152</v>
      </c>
      <c r="I7475" s="29">
        <v>1</v>
      </c>
      <c r="J7475" t="s">
        <v>144</v>
      </c>
      <c r="K7475" t="s">
        <v>145</v>
      </c>
    </row>
    <row r="7476" spans="1:11" ht="12.75" customHeight="1" thickBot="1">
      <c r="A7476" s="31">
        <v>45505</v>
      </c>
      <c r="B7476" t="s">
        <v>13</v>
      </c>
      <c r="C7476" t="str">
        <f>+VLOOKUP(B7476,Basededatos!B$17:C$5988,2,0)</f>
        <v>LASA</v>
      </c>
      <c r="D7476" t="s">
        <v>48</v>
      </c>
      <c r="E7476" t="str">
        <f>+VLOOKUP(D7476,Basededatos!$D$2:$E$6097,2,0)</f>
        <v>CALI - ALFONSO BONILLA ARAGON</v>
      </c>
      <c r="F7476" t="s">
        <v>40</v>
      </c>
      <c r="G7476" t="s">
        <v>41</v>
      </c>
      <c r="H7476" t="s">
        <v>45</v>
      </c>
      <c r="I7476" s="29">
        <v>334</v>
      </c>
      <c r="J7476" t="s">
        <v>46</v>
      </c>
      <c r="K7476" s="1" t="s">
        <v>47</v>
      </c>
    </row>
    <row r="7477" spans="1:11" ht="12.75" customHeight="1" thickBot="1">
      <c r="A7477" s="31">
        <v>45505</v>
      </c>
      <c r="B7477" t="s">
        <v>13</v>
      </c>
      <c r="C7477" t="str">
        <f>+VLOOKUP(B7477,Basededatos!B$17:C$5988,2,0)</f>
        <v>LASA</v>
      </c>
      <c r="D7477" t="s">
        <v>48</v>
      </c>
      <c r="E7477" t="str">
        <f>+VLOOKUP(D7477,Basededatos!$D$2:$E$6097,2,0)</f>
        <v>CALI - ALFONSO BONILLA ARAGON</v>
      </c>
      <c r="F7477" t="s">
        <v>59</v>
      </c>
      <c r="G7477" t="s">
        <v>60</v>
      </c>
      <c r="H7477" t="s">
        <v>29</v>
      </c>
      <c r="I7477" s="29">
        <v>1</v>
      </c>
      <c r="J7477" t="s">
        <v>46</v>
      </c>
      <c r="K7477" s="1" t="s">
        <v>47</v>
      </c>
    </row>
    <row r="7478" spans="1:11" ht="12.75" customHeight="1" thickBot="1">
      <c r="A7478" s="31">
        <v>45505</v>
      </c>
      <c r="B7478" t="s">
        <v>13</v>
      </c>
      <c r="C7478" t="str">
        <f>+VLOOKUP(B7478,Basededatos!B$17:C$5988,2,0)</f>
        <v>LASA</v>
      </c>
      <c r="D7478" t="s">
        <v>61</v>
      </c>
      <c r="E7478" t="str">
        <f>+VLOOKUP(D7478,Basededatos!$D$2:$E$6097,2,0)</f>
        <v>CARTAGENA - RAFAEL NUÑEZ</v>
      </c>
      <c r="F7478" t="s">
        <v>32</v>
      </c>
      <c r="G7478" t="s">
        <v>33</v>
      </c>
      <c r="H7478" t="s">
        <v>45</v>
      </c>
      <c r="I7478" s="29">
        <v>5</v>
      </c>
      <c r="J7478" t="s">
        <v>30</v>
      </c>
      <c r="K7478" s="1" t="s">
        <v>488</v>
      </c>
    </row>
    <row r="7479" spans="1:11" ht="12.75" customHeight="1" thickBot="1">
      <c r="A7479" s="31">
        <v>45505</v>
      </c>
      <c r="B7479" t="s">
        <v>13</v>
      </c>
      <c r="C7479" t="str">
        <f>+VLOOKUP(B7479,Basededatos!B$17:C$5988,2,0)</f>
        <v>LASA</v>
      </c>
      <c r="D7479" t="s">
        <v>61</v>
      </c>
      <c r="E7479" t="str">
        <f>+VLOOKUP(D7479,Basededatos!$D$2:$E$6097,2,0)</f>
        <v>CARTAGENA - RAFAEL NUÑEZ</v>
      </c>
      <c r="F7479" t="s">
        <v>32</v>
      </c>
      <c r="G7479" t="s">
        <v>33</v>
      </c>
      <c r="H7479" t="s">
        <v>29</v>
      </c>
      <c r="I7479" s="29">
        <v>30</v>
      </c>
      <c r="J7479" t="s">
        <v>109</v>
      </c>
      <c r="K7479" t="s">
        <v>110</v>
      </c>
    </row>
    <row r="7480" spans="1:11" ht="12.75" customHeight="1" thickBot="1">
      <c r="A7480" s="31">
        <v>45505</v>
      </c>
      <c r="B7480" t="s">
        <v>13</v>
      </c>
      <c r="C7480" t="str">
        <f>+VLOOKUP(B7480,Basededatos!B$17:C$5988,2,0)</f>
        <v>LASA</v>
      </c>
      <c r="D7480" t="s">
        <v>61</v>
      </c>
      <c r="E7480" t="str">
        <f>+VLOOKUP(D7480,Basededatos!$D$2:$E$6097,2,0)</f>
        <v>CARTAGENA - RAFAEL NUÑEZ</v>
      </c>
      <c r="F7480" t="s">
        <v>6</v>
      </c>
      <c r="G7480" s="1" t="s">
        <v>283</v>
      </c>
      <c r="H7480" t="s">
        <v>62</v>
      </c>
      <c r="I7480" s="29">
        <v>4</v>
      </c>
      <c r="J7480" t="s">
        <v>109</v>
      </c>
      <c r="K7480" t="s">
        <v>110</v>
      </c>
    </row>
    <row r="7481" spans="1:11" ht="12.75" customHeight="1" thickBot="1">
      <c r="A7481" s="31">
        <v>45505</v>
      </c>
      <c r="B7481" t="s">
        <v>13</v>
      </c>
      <c r="C7481" t="str">
        <f>+VLOOKUP(B7481,Basededatos!B$17:C$5988,2,0)</f>
        <v>LASA</v>
      </c>
      <c r="D7481" t="s">
        <v>61</v>
      </c>
      <c r="E7481" t="str">
        <f>+VLOOKUP(D7481,Basededatos!$D$2:$E$6097,2,0)</f>
        <v>CARTAGENA - RAFAEL NUÑEZ</v>
      </c>
      <c r="F7481" t="s">
        <v>6</v>
      </c>
      <c r="G7481" s="1" t="s">
        <v>283</v>
      </c>
      <c r="H7481" t="s">
        <v>20</v>
      </c>
      <c r="I7481" s="29">
        <v>525</v>
      </c>
      <c r="J7481" t="s">
        <v>25</v>
      </c>
      <c r="K7481" s="1" t="s">
        <v>26</v>
      </c>
    </row>
    <row r="7482" spans="1:11" ht="12.75" customHeight="1" thickBot="1">
      <c r="A7482" s="31">
        <v>45505</v>
      </c>
      <c r="B7482" t="s">
        <v>13</v>
      </c>
      <c r="C7482" t="str">
        <f>+VLOOKUP(B7482,Basededatos!B$17:C$5988,2,0)</f>
        <v>LASA</v>
      </c>
      <c r="D7482" t="s">
        <v>61</v>
      </c>
      <c r="E7482" t="str">
        <f>+VLOOKUP(D7482,Basededatos!$D$2:$E$6097,2,0)</f>
        <v>CARTAGENA - RAFAEL NUÑEZ</v>
      </c>
      <c r="F7482" t="s">
        <v>65</v>
      </c>
      <c r="G7482" t="s">
        <v>66</v>
      </c>
      <c r="H7482" t="s">
        <v>29</v>
      </c>
      <c r="I7482" s="29">
        <v>3</v>
      </c>
      <c r="J7482" t="s">
        <v>30</v>
      </c>
      <c r="K7482" s="1" t="s">
        <v>488</v>
      </c>
    </row>
    <row r="7483" spans="1:11" ht="12.75" customHeight="1">
      <c r="A7483" s="31">
        <v>45505</v>
      </c>
      <c r="B7483" t="s">
        <v>13</v>
      </c>
      <c r="C7483" t="str">
        <f>+VLOOKUP(B7483,Basededatos!B$17:C$5988,2,0)</f>
        <v>LASA</v>
      </c>
      <c r="D7483" t="s">
        <v>61</v>
      </c>
      <c r="E7483" t="str">
        <f>+VLOOKUP(D7483,Basededatos!$D$2:$E$6097,2,0)</f>
        <v>CARTAGENA - RAFAEL NUÑEZ</v>
      </c>
      <c r="F7483" t="s">
        <v>18</v>
      </c>
      <c r="G7483" t="s">
        <v>19</v>
      </c>
      <c r="H7483" t="s">
        <v>62</v>
      </c>
      <c r="I7483" s="29">
        <v>1</v>
      </c>
      <c r="J7483" t="s">
        <v>109</v>
      </c>
      <c r="K7483" t="s">
        <v>110</v>
      </c>
    </row>
    <row r="7484" spans="1:11" ht="12.75" customHeight="1" thickBot="1">
      <c r="A7484" s="31">
        <v>45505</v>
      </c>
      <c r="B7484" t="s">
        <v>13</v>
      </c>
      <c r="C7484" t="str">
        <f>+VLOOKUP(B7484,Basededatos!B$17:C$5988,2,0)</f>
        <v>LASA</v>
      </c>
      <c r="D7484" t="s">
        <v>61</v>
      </c>
      <c r="E7484" t="str">
        <f>+VLOOKUP(D7484,Basededatos!$D$2:$E$6097,2,0)</f>
        <v>CARTAGENA - RAFAEL NUÑEZ</v>
      </c>
      <c r="F7484" t="s">
        <v>23</v>
      </c>
      <c r="G7484" t="s">
        <v>24</v>
      </c>
      <c r="H7484" t="s">
        <v>20</v>
      </c>
      <c r="I7484" s="29">
        <v>14</v>
      </c>
      <c r="J7484" t="s">
        <v>70</v>
      </c>
      <c r="K7484" t="s">
        <v>348</v>
      </c>
    </row>
    <row r="7485" spans="1:11" ht="12.75" customHeight="1" thickBot="1">
      <c r="A7485" s="31">
        <v>45505</v>
      </c>
      <c r="B7485" t="s">
        <v>13</v>
      </c>
      <c r="C7485" t="str">
        <f>+VLOOKUP(B7485,Basededatos!B$17:C$5988,2,0)</f>
        <v>LASA</v>
      </c>
      <c r="D7485" t="s">
        <v>61</v>
      </c>
      <c r="E7485" t="str">
        <f>+VLOOKUP(D7485,Basededatos!$D$2:$E$6097,2,0)</f>
        <v>CARTAGENA - RAFAEL NUÑEZ</v>
      </c>
      <c r="F7485" t="s">
        <v>36</v>
      </c>
      <c r="G7485" t="s">
        <v>347</v>
      </c>
      <c r="H7485" t="s">
        <v>45</v>
      </c>
      <c r="I7485" s="29">
        <v>4</v>
      </c>
      <c r="J7485" t="s">
        <v>30</v>
      </c>
      <c r="K7485" s="1" t="s">
        <v>488</v>
      </c>
    </row>
    <row r="7486" spans="1:11" ht="12.75" customHeight="1" thickBot="1">
      <c r="A7486" s="31">
        <v>45505</v>
      </c>
      <c r="B7486" t="s">
        <v>13</v>
      </c>
      <c r="C7486" t="str">
        <f>+VLOOKUP(B7486,Basededatos!B$17:C$5988,2,0)</f>
        <v>LASA</v>
      </c>
      <c r="D7486" t="s">
        <v>61</v>
      </c>
      <c r="E7486" t="str">
        <f>+VLOOKUP(D7486,Basededatos!$D$2:$E$6097,2,0)</f>
        <v>CARTAGENA - RAFAEL NUÑEZ</v>
      </c>
      <c r="F7486" t="s">
        <v>36</v>
      </c>
      <c r="G7486" t="s">
        <v>347</v>
      </c>
      <c r="H7486" t="s">
        <v>62</v>
      </c>
      <c r="I7486" s="29">
        <v>25</v>
      </c>
      <c r="J7486" t="s">
        <v>34</v>
      </c>
      <c r="K7486" t="s">
        <v>35</v>
      </c>
    </row>
    <row r="7487" spans="1:11" ht="12.75" customHeight="1" thickBot="1">
      <c r="A7487" s="31">
        <v>45505</v>
      </c>
      <c r="B7487" t="s">
        <v>13</v>
      </c>
      <c r="C7487" t="str">
        <f>+VLOOKUP(B7487,Basededatos!B$17:C$5988,2,0)</f>
        <v>LASA</v>
      </c>
      <c r="D7487" t="s">
        <v>61</v>
      </c>
      <c r="E7487" t="str">
        <f>+VLOOKUP(D7487,Basededatos!$D$2:$E$6097,2,0)</f>
        <v>CARTAGENA - RAFAEL NUÑEZ</v>
      </c>
      <c r="F7487" t="s">
        <v>36</v>
      </c>
      <c r="G7487" t="s">
        <v>347</v>
      </c>
      <c r="H7487" t="s">
        <v>20</v>
      </c>
      <c r="I7487" s="29">
        <v>59</v>
      </c>
      <c r="J7487" t="s">
        <v>42</v>
      </c>
      <c r="K7487" s="1" t="s">
        <v>43</v>
      </c>
    </row>
    <row r="7488" spans="1:11" ht="12.75" customHeight="1" thickBot="1">
      <c r="A7488" s="31">
        <v>45505</v>
      </c>
      <c r="B7488" t="s">
        <v>13</v>
      </c>
      <c r="C7488" t="str">
        <f>+VLOOKUP(B7488,Basededatos!B$17:C$5988,2,0)</f>
        <v>LASA</v>
      </c>
      <c r="D7488" t="s">
        <v>61</v>
      </c>
      <c r="E7488" t="str">
        <f>+VLOOKUP(D7488,Basededatos!$D$2:$E$6097,2,0)</f>
        <v>CARTAGENA - RAFAEL NUÑEZ</v>
      </c>
      <c r="F7488" t="s">
        <v>36</v>
      </c>
      <c r="G7488" t="s">
        <v>347</v>
      </c>
      <c r="H7488" t="s">
        <v>20</v>
      </c>
      <c r="I7488" s="29">
        <v>2</v>
      </c>
      <c r="J7488" t="s">
        <v>25</v>
      </c>
      <c r="K7488" s="1" t="s">
        <v>26</v>
      </c>
    </row>
    <row r="7489" spans="1:11" ht="12.75" customHeight="1">
      <c r="A7489" s="31">
        <v>45505</v>
      </c>
      <c r="B7489" t="s">
        <v>13</v>
      </c>
      <c r="C7489" t="str">
        <f>+VLOOKUP(B7489,Basededatos!B$17:C$5988,2,0)</f>
        <v>LASA</v>
      </c>
      <c r="D7489" t="s">
        <v>61</v>
      </c>
      <c r="E7489" t="str">
        <f>+VLOOKUP(D7489,Basededatos!$D$2:$E$6097,2,0)</f>
        <v>CARTAGENA - RAFAEL NUÑEZ</v>
      </c>
      <c r="F7489" t="s">
        <v>27</v>
      </c>
      <c r="G7489" t="s">
        <v>28</v>
      </c>
      <c r="H7489" t="s">
        <v>29</v>
      </c>
      <c r="I7489" s="29">
        <v>29</v>
      </c>
      <c r="J7489" t="s">
        <v>109</v>
      </c>
      <c r="K7489" t="s">
        <v>110</v>
      </c>
    </row>
    <row r="7490" spans="1:11" ht="12.75" customHeight="1" thickBot="1">
      <c r="A7490" s="31">
        <v>45505</v>
      </c>
      <c r="B7490" t="s">
        <v>13</v>
      </c>
      <c r="C7490" t="str">
        <f>+VLOOKUP(B7490,Basededatos!B$17:C$5988,2,0)</f>
        <v>LASA</v>
      </c>
      <c r="D7490" t="s">
        <v>61</v>
      </c>
      <c r="E7490" t="str">
        <f>+VLOOKUP(D7490,Basededatos!$D$2:$E$6097,2,0)</f>
        <v>CARTAGENA - RAFAEL NUÑEZ</v>
      </c>
      <c r="F7490" t="s">
        <v>27</v>
      </c>
      <c r="G7490" t="s">
        <v>28</v>
      </c>
      <c r="H7490" t="s">
        <v>62</v>
      </c>
      <c r="I7490" s="29">
        <v>1</v>
      </c>
      <c r="J7490" t="s">
        <v>109</v>
      </c>
      <c r="K7490" t="s">
        <v>110</v>
      </c>
    </row>
    <row r="7491" spans="1:11" ht="12.75" customHeight="1" thickBot="1">
      <c r="A7491" s="31">
        <v>45505</v>
      </c>
      <c r="B7491" t="s">
        <v>13</v>
      </c>
      <c r="C7491" t="str">
        <f>+VLOOKUP(B7491,Basededatos!B$17:C$5988,2,0)</f>
        <v>LASA</v>
      </c>
      <c r="D7491" t="s">
        <v>61</v>
      </c>
      <c r="E7491" t="str">
        <f>+VLOOKUP(D7491,Basededatos!$D$2:$E$6097,2,0)</f>
        <v>CARTAGENA - RAFAEL NUÑEZ</v>
      </c>
      <c r="F7491" t="s">
        <v>38</v>
      </c>
      <c r="G7491" t="s">
        <v>39</v>
      </c>
      <c r="H7491" t="s">
        <v>45</v>
      </c>
      <c r="I7491" s="29">
        <v>1</v>
      </c>
      <c r="J7491" t="s">
        <v>42</v>
      </c>
      <c r="K7491" s="1" t="s">
        <v>43</v>
      </c>
    </row>
    <row r="7492" spans="1:11" ht="12.75" customHeight="1" thickBot="1">
      <c r="A7492" s="31">
        <v>45505</v>
      </c>
      <c r="B7492" t="s">
        <v>13</v>
      </c>
      <c r="C7492" t="str">
        <f>+VLOOKUP(B7492,Basededatos!B$17:C$5988,2,0)</f>
        <v>LASA</v>
      </c>
      <c r="D7492" t="s">
        <v>61</v>
      </c>
      <c r="E7492" t="str">
        <f>+VLOOKUP(D7492,Basededatos!$D$2:$E$6097,2,0)</f>
        <v>CARTAGENA - RAFAEL NUÑEZ</v>
      </c>
      <c r="F7492" t="s">
        <v>38</v>
      </c>
      <c r="G7492" t="s">
        <v>39</v>
      </c>
      <c r="H7492" t="s">
        <v>29</v>
      </c>
      <c r="I7492" s="29">
        <v>88</v>
      </c>
      <c r="J7492" t="s">
        <v>30</v>
      </c>
      <c r="K7492" s="1" t="s">
        <v>488</v>
      </c>
    </row>
    <row r="7493" spans="1:11" ht="12.75" customHeight="1" thickBot="1">
      <c r="A7493" s="31">
        <v>45505</v>
      </c>
      <c r="B7493" t="s">
        <v>13</v>
      </c>
      <c r="C7493" t="str">
        <f>+VLOOKUP(B7493,Basededatos!B$17:C$5988,2,0)</f>
        <v>LASA</v>
      </c>
      <c r="D7493" t="s">
        <v>61</v>
      </c>
      <c r="E7493" t="str">
        <f>+VLOOKUP(D7493,Basededatos!$D$2:$E$6097,2,0)</f>
        <v>CARTAGENA - RAFAEL NUÑEZ</v>
      </c>
      <c r="F7493" t="s">
        <v>40</v>
      </c>
      <c r="G7493" t="s">
        <v>41</v>
      </c>
      <c r="H7493" t="s">
        <v>62</v>
      </c>
      <c r="I7493" s="29">
        <v>50</v>
      </c>
      <c r="J7493" t="s">
        <v>34</v>
      </c>
      <c r="K7493" t="s">
        <v>35</v>
      </c>
    </row>
    <row r="7494" spans="1:11" ht="12.75" customHeight="1" thickBot="1">
      <c r="A7494" s="31">
        <v>45505</v>
      </c>
      <c r="B7494" t="s">
        <v>13</v>
      </c>
      <c r="C7494" t="str">
        <f>+VLOOKUP(B7494,Basededatos!B$17:C$5988,2,0)</f>
        <v>LASA</v>
      </c>
      <c r="D7494" t="s">
        <v>72</v>
      </c>
      <c r="E7494" t="str">
        <f>+VLOOKUP(D7494,Basededatos!$D$2:$E$6097,2,0)</f>
        <v>CAMILO DAZA</v>
      </c>
      <c r="F7494" t="s">
        <v>6</v>
      </c>
      <c r="G7494" s="1" t="s">
        <v>283</v>
      </c>
      <c r="H7494" t="s">
        <v>20</v>
      </c>
      <c r="I7494" s="29">
        <v>159</v>
      </c>
      <c r="J7494" t="s">
        <v>25</v>
      </c>
      <c r="K7494" s="1" t="s">
        <v>26</v>
      </c>
    </row>
    <row r="7495" spans="1:11" ht="12.75" customHeight="1" thickBot="1">
      <c r="A7495" s="31">
        <v>45505</v>
      </c>
      <c r="B7495" t="s">
        <v>13</v>
      </c>
      <c r="C7495" t="str">
        <f>+VLOOKUP(B7495,Basededatos!B$17:C$5988,2,0)</f>
        <v>LASA</v>
      </c>
      <c r="D7495" t="s">
        <v>73</v>
      </c>
      <c r="E7495" t="str">
        <f>+VLOOKUP(D7495,Basededatos!$D$2:$E$6097,2,0)</f>
        <v>EL YOPAL</v>
      </c>
      <c r="F7495" t="s">
        <v>6</v>
      </c>
      <c r="G7495" s="1" t="s">
        <v>283</v>
      </c>
      <c r="H7495" t="s">
        <v>29</v>
      </c>
      <c r="I7495" s="29">
        <v>90</v>
      </c>
      <c r="J7495" t="s">
        <v>30</v>
      </c>
      <c r="K7495" s="1" t="s">
        <v>488</v>
      </c>
    </row>
    <row r="7496" spans="1:11" ht="12.75" customHeight="1" thickBot="1">
      <c r="A7496" s="31">
        <v>45505</v>
      </c>
      <c r="B7496" t="s">
        <v>13</v>
      </c>
      <c r="C7496" t="str">
        <f>+VLOOKUP(B7496,Basededatos!B$17:C$5988,2,0)</f>
        <v>LASA</v>
      </c>
      <c r="D7496" t="s">
        <v>73</v>
      </c>
      <c r="E7496" t="str">
        <f>+VLOOKUP(D7496,Basededatos!$D$2:$E$6097,2,0)</f>
        <v>EL YOPAL</v>
      </c>
      <c r="F7496" t="s">
        <v>23</v>
      </c>
      <c r="G7496" t="s">
        <v>24</v>
      </c>
      <c r="H7496" t="s">
        <v>29</v>
      </c>
      <c r="I7496" s="29">
        <v>18</v>
      </c>
      <c r="J7496" t="s">
        <v>30</v>
      </c>
      <c r="K7496" s="1" t="s">
        <v>488</v>
      </c>
    </row>
    <row r="7497" spans="1:11" ht="12.75" customHeight="1" thickBot="1">
      <c r="A7497" s="31">
        <v>45505</v>
      </c>
      <c r="B7497" t="s">
        <v>13</v>
      </c>
      <c r="C7497" t="str">
        <f>+VLOOKUP(B7497,Basededatos!B$17:C$5988,2,0)</f>
        <v>LASA</v>
      </c>
      <c r="D7497" t="s">
        <v>74</v>
      </c>
      <c r="E7497" t="str">
        <f>+VLOOKUP(D7497,Basededatos!$D$2:$E$6097,2,0)</f>
        <v>PERALES</v>
      </c>
      <c r="F7497" t="s">
        <v>40</v>
      </c>
      <c r="G7497" t="s">
        <v>41</v>
      </c>
      <c r="H7497" t="s">
        <v>29</v>
      </c>
      <c r="I7497" s="29">
        <v>62</v>
      </c>
      <c r="J7497" t="s">
        <v>30</v>
      </c>
      <c r="K7497" s="1" t="s">
        <v>488</v>
      </c>
    </row>
    <row r="7498" spans="1:11" ht="12.75" customHeight="1" thickBot="1">
      <c r="A7498" s="31">
        <v>45505</v>
      </c>
      <c r="B7498" t="s">
        <v>13</v>
      </c>
      <c r="C7498" t="str">
        <f>+VLOOKUP(B7498,Basededatos!B$17:C$5988,2,0)</f>
        <v>LASA</v>
      </c>
      <c r="D7498" t="s">
        <v>75</v>
      </c>
      <c r="E7498" t="str">
        <f>+VLOOKUP(D7498,Basededatos!$D$2:$E$6097,2,0)</f>
        <v>IPIALES - SAN LUIS</v>
      </c>
      <c r="F7498" t="s">
        <v>32</v>
      </c>
      <c r="G7498" t="s">
        <v>33</v>
      </c>
      <c r="H7498" t="s">
        <v>29</v>
      </c>
      <c r="I7498" s="29">
        <v>61</v>
      </c>
      <c r="J7498" t="s">
        <v>46</v>
      </c>
      <c r="K7498" s="1" t="s">
        <v>47</v>
      </c>
    </row>
    <row r="7499" spans="1:11" ht="12.75" customHeight="1" thickBot="1">
      <c r="A7499" s="31">
        <v>45505</v>
      </c>
      <c r="B7499" t="s">
        <v>13</v>
      </c>
      <c r="C7499" t="str">
        <f>+VLOOKUP(B7499,Basededatos!B$17:C$5988,2,0)</f>
        <v>LASA</v>
      </c>
      <c r="D7499" t="s">
        <v>75</v>
      </c>
      <c r="E7499" t="str">
        <f>+VLOOKUP(D7499,Basededatos!$D$2:$E$6097,2,0)</f>
        <v>IPIALES - SAN LUIS</v>
      </c>
      <c r="F7499" t="s">
        <v>23</v>
      </c>
      <c r="G7499" t="s">
        <v>24</v>
      </c>
      <c r="H7499" t="s">
        <v>45</v>
      </c>
      <c r="I7499" s="29">
        <v>1</v>
      </c>
      <c r="J7499" t="s">
        <v>46</v>
      </c>
      <c r="K7499" s="1" t="s">
        <v>47</v>
      </c>
    </row>
    <row r="7500" spans="1:11" ht="12.75" customHeight="1" thickBot="1">
      <c r="A7500" s="31">
        <v>45505</v>
      </c>
      <c r="B7500" t="s">
        <v>13</v>
      </c>
      <c r="C7500" t="str">
        <f>+VLOOKUP(B7500,Basededatos!B$17:C$5988,2,0)</f>
        <v>LASA</v>
      </c>
      <c r="D7500" t="s">
        <v>124</v>
      </c>
      <c r="E7500" t="str">
        <f>+VLOOKUP(D7500,Basededatos!$D$2:$E$6097,2,0)</f>
        <v>LETICIA-ALFREDO VASQUEZ COBO</v>
      </c>
      <c r="F7500" t="s">
        <v>32</v>
      </c>
      <c r="G7500" t="s">
        <v>33</v>
      </c>
      <c r="H7500" t="s">
        <v>29</v>
      </c>
      <c r="I7500" s="29">
        <v>49</v>
      </c>
      <c r="J7500" t="s">
        <v>46</v>
      </c>
      <c r="K7500" s="1" t="s">
        <v>47</v>
      </c>
    </row>
    <row r="7501" spans="1:11" ht="12.75" customHeight="1" thickBot="1">
      <c r="A7501" s="31">
        <v>45505</v>
      </c>
      <c r="B7501" t="s">
        <v>13</v>
      </c>
      <c r="C7501" t="str">
        <f>+VLOOKUP(B7501,Basededatos!B$17:C$5988,2,0)</f>
        <v>LASA</v>
      </c>
      <c r="D7501" t="s">
        <v>124</v>
      </c>
      <c r="E7501" t="str">
        <f>+VLOOKUP(D7501,Basededatos!$D$2:$E$6097,2,0)</f>
        <v>LETICIA-ALFREDO VASQUEZ COBO</v>
      </c>
      <c r="F7501" t="s">
        <v>18</v>
      </c>
      <c r="G7501" t="s">
        <v>19</v>
      </c>
      <c r="H7501" t="s">
        <v>20</v>
      </c>
      <c r="I7501" s="29">
        <v>17</v>
      </c>
      <c r="J7501" t="s">
        <v>21</v>
      </c>
      <c r="K7501" t="s">
        <v>22</v>
      </c>
    </row>
    <row r="7502" spans="1:11" ht="12.75" customHeight="1" thickBot="1">
      <c r="A7502" s="31">
        <v>45505</v>
      </c>
      <c r="B7502" t="s">
        <v>13</v>
      </c>
      <c r="C7502" t="str">
        <f>+VLOOKUP(B7502,Basededatos!B$17:C$5988,2,0)</f>
        <v>LASA</v>
      </c>
      <c r="D7502" t="s">
        <v>124</v>
      </c>
      <c r="E7502" t="str">
        <f>+VLOOKUP(D7502,Basededatos!$D$2:$E$6097,2,0)</f>
        <v>LETICIA-ALFREDO VASQUEZ COBO</v>
      </c>
      <c r="F7502" t="s">
        <v>27</v>
      </c>
      <c r="G7502" t="s">
        <v>28</v>
      </c>
      <c r="H7502" t="s">
        <v>29</v>
      </c>
      <c r="I7502" s="29">
        <v>49</v>
      </c>
      <c r="J7502" t="s">
        <v>46</v>
      </c>
      <c r="K7502" s="1" t="s">
        <v>47</v>
      </c>
    </row>
    <row r="7503" spans="1:11" ht="12.75" customHeight="1" thickBot="1">
      <c r="A7503" s="31">
        <v>45505</v>
      </c>
      <c r="B7503" t="s">
        <v>13</v>
      </c>
      <c r="C7503" t="str">
        <f>+VLOOKUP(B7503,Basededatos!B$17:C$5988,2,0)</f>
        <v>LASA</v>
      </c>
      <c r="D7503" t="s">
        <v>76</v>
      </c>
      <c r="E7503" t="str">
        <f>+VLOOKUP(D7503,Basededatos!$D$2:$E$6097,2,0)</f>
        <v>RIONEGRO - JOSE M. CORDOVA</v>
      </c>
      <c r="F7503" t="s">
        <v>32</v>
      </c>
      <c r="G7503" t="s">
        <v>33</v>
      </c>
      <c r="H7503" t="s">
        <v>29</v>
      </c>
      <c r="I7503" s="29">
        <v>14</v>
      </c>
      <c r="J7503" t="s">
        <v>82</v>
      </c>
      <c r="K7503" t="s">
        <v>83</v>
      </c>
    </row>
    <row r="7504" spans="1:11" ht="12.75" customHeight="1" thickBot="1">
      <c r="A7504" s="31">
        <v>45505</v>
      </c>
      <c r="B7504" t="s">
        <v>13</v>
      </c>
      <c r="C7504" t="str">
        <f>+VLOOKUP(B7504,Basededatos!B$17:C$5988,2,0)</f>
        <v>LASA</v>
      </c>
      <c r="D7504" t="s">
        <v>76</v>
      </c>
      <c r="E7504" t="str">
        <f>+VLOOKUP(D7504,Basededatos!$D$2:$E$6097,2,0)</f>
        <v>RIONEGRO - JOSE M. CORDOVA</v>
      </c>
      <c r="F7504" t="s">
        <v>18</v>
      </c>
      <c r="G7504" t="s">
        <v>19</v>
      </c>
      <c r="H7504" t="s">
        <v>45</v>
      </c>
      <c r="I7504" s="29">
        <v>149</v>
      </c>
      <c r="J7504" t="s">
        <v>46</v>
      </c>
      <c r="K7504" s="1" t="s">
        <v>47</v>
      </c>
    </row>
    <row r="7505" spans="1:11" ht="12.75" customHeight="1">
      <c r="A7505" s="31">
        <v>45505</v>
      </c>
      <c r="B7505" t="s">
        <v>13</v>
      </c>
      <c r="C7505" t="str">
        <f>+VLOOKUP(B7505,Basededatos!B$17:C$5988,2,0)</f>
        <v>LASA</v>
      </c>
      <c r="D7505" t="s">
        <v>76</v>
      </c>
      <c r="E7505" t="str">
        <f>+VLOOKUP(D7505,Basededatos!$D$2:$E$6097,2,0)</f>
        <v>RIONEGRO - JOSE M. CORDOVA</v>
      </c>
      <c r="F7505" t="s">
        <v>18</v>
      </c>
      <c r="G7505" t="s">
        <v>19</v>
      </c>
      <c r="H7505" t="s">
        <v>45</v>
      </c>
      <c r="I7505" s="29">
        <v>22</v>
      </c>
      <c r="J7505" t="s">
        <v>34</v>
      </c>
      <c r="K7505" t="s">
        <v>35</v>
      </c>
    </row>
    <row r="7506" spans="1:11" ht="12.75" customHeight="1">
      <c r="A7506" s="31">
        <v>45505</v>
      </c>
      <c r="B7506" t="s">
        <v>13</v>
      </c>
      <c r="C7506" t="str">
        <f>+VLOOKUP(B7506,Basededatos!B$17:C$5988,2,0)</f>
        <v>LASA</v>
      </c>
      <c r="D7506" t="s">
        <v>76</v>
      </c>
      <c r="E7506" t="str">
        <f>+VLOOKUP(D7506,Basededatos!$D$2:$E$6097,2,0)</f>
        <v>RIONEGRO - JOSE M. CORDOVA</v>
      </c>
      <c r="F7506" t="s">
        <v>18</v>
      </c>
      <c r="G7506" t="s">
        <v>19</v>
      </c>
      <c r="H7506" t="s">
        <v>29</v>
      </c>
      <c r="I7506" s="29">
        <v>31</v>
      </c>
      <c r="J7506" t="s">
        <v>77</v>
      </c>
      <c r="K7506" t="s">
        <v>78</v>
      </c>
    </row>
    <row r="7507" spans="1:11" ht="12.75" customHeight="1">
      <c r="A7507" s="31">
        <v>45505</v>
      </c>
      <c r="B7507" t="s">
        <v>13</v>
      </c>
      <c r="C7507" t="str">
        <f>+VLOOKUP(B7507,Basededatos!B$17:C$5988,2,0)</f>
        <v>LASA</v>
      </c>
      <c r="D7507" t="s">
        <v>76</v>
      </c>
      <c r="E7507" t="str">
        <f>+VLOOKUP(D7507,Basededatos!$D$2:$E$6097,2,0)</f>
        <v>RIONEGRO - JOSE M. CORDOVA</v>
      </c>
      <c r="F7507" t="s">
        <v>18</v>
      </c>
      <c r="G7507" t="s">
        <v>19</v>
      </c>
      <c r="H7507" t="s">
        <v>29</v>
      </c>
      <c r="I7507" s="29">
        <v>31</v>
      </c>
      <c r="J7507" t="s">
        <v>109</v>
      </c>
      <c r="K7507" t="s">
        <v>110</v>
      </c>
    </row>
    <row r="7508" spans="1:11" ht="12.75" customHeight="1" thickBot="1">
      <c r="A7508" s="31">
        <v>45505</v>
      </c>
      <c r="B7508" t="s">
        <v>13</v>
      </c>
      <c r="C7508" t="str">
        <f>+VLOOKUP(B7508,Basededatos!B$17:C$5988,2,0)</f>
        <v>LASA</v>
      </c>
      <c r="D7508" t="s">
        <v>76</v>
      </c>
      <c r="E7508" t="str">
        <f>+VLOOKUP(D7508,Basededatos!$D$2:$E$6097,2,0)</f>
        <v>RIONEGRO - JOSE M. CORDOVA</v>
      </c>
      <c r="F7508" t="s">
        <v>18</v>
      </c>
      <c r="G7508" t="s">
        <v>19</v>
      </c>
      <c r="H7508" t="s">
        <v>79</v>
      </c>
      <c r="I7508" s="29">
        <v>20</v>
      </c>
      <c r="J7508" t="s">
        <v>80</v>
      </c>
      <c r="K7508" t="s">
        <v>81</v>
      </c>
    </row>
    <row r="7509" spans="1:11" ht="12.75" customHeight="1" thickBot="1">
      <c r="A7509" s="31">
        <v>45505</v>
      </c>
      <c r="B7509" t="s">
        <v>13</v>
      </c>
      <c r="C7509" t="str">
        <f>+VLOOKUP(B7509,Basededatos!B$17:C$5988,2,0)</f>
        <v>LASA</v>
      </c>
      <c r="D7509" t="s">
        <v>76</v>
      </c>
      <c r="E7509" t="str">
        <f>+VLOOKUP(D7509,Basededatos!$D$2:$E$6097,2,0)</f>
        <v>RIONEGRO - JOSE M. CORDOVA</v>
      </c>
      <c r="F7509" t="s">
        <v>23</v>
      </c>
      <c r="G7509" t="s">
        <v>24</v>
      </c>
      <c r="H7509" t="s">
        <v>45</v>
      </c>
      <c r="I7509" s="29">
        <v>136</v>
      </c>
      <c r="J7509" t="s">
        <v>46</v>
      </c>
      <c r="K7509" s="1" t="s">
        <v>47</v>
      </c>
    </row>
    <row r="7510" spans="1:11" ht="12.75" customHeight="1">
      <c r="A7510" s="31">
        <v>45505</v>
      </c>
      <c r="B7510" t="s">
        <v>13</v>
      </c>
      <c r="C7510" t="str">
        <f>+VLOOKUP(B7510,Basededatos!B$17:C$5988,2,0)</f>
        <v>LASA</v>
      </c>
      <c r="D7510" t="s">
        <v>76</v>
      </c>
      <c r="E7510" t="str">
        <f>+VLOOKUP(D7510,Basededatos!$D$2:$E$6097,2,0)</f>
        <v>RIONEGRO - JOSE M. CORDOVA</v>
      </c>
      <c r="F7510" t="s">
        <v>23</v>
      </c>
      <c r="G7510" t="s">
        <v>24</v>
      </c>
      <c r="H7510" t="s">
        <v>20</v>
      </c>
      <c r="I7510" s="29">
        <v>32</v>
      </c>
      <c r="J7510" t="s">
        <v>68</v>
      </c>
      <c r="K7510" t="s">
        <v>69</v>
      </c>
    </row>
    <row r="7511" spans="1:11" ht="12.75" customHeight="1">
      <c r="A7511" s="31">
        <v>45505</v>
      </c>
      <c r="B7511" t="s">
        <v>13</v>
      </c>
      <c r="C7511" t="str">
        <f>+VLOOKUP(B7511,Basededatos!B$17:C$5988,2,0)</f>
        <v>LASA</v>
      </c>
      <c r="D7511" t="s">
        <v>76</v>
      </c>
      <c r="E7511" t="str">
        <f>+VLOOKUP(D7511,Basededatos!$D$2:$E$6097,2,0)</f>
        <v>RIONEGRO - JOSE M. CORDOVA</v>
      </c>
      <c r="F7511" t="s">
        <v>36</v>
      </c>
      <c r="G7511" t="s">
        <v>347</v>
      </c>
      <c r="H7511" t="s">
        <v>29</v>
      </c>
      <c r="I7511" s="29">
        <v>27</v>
      </c>
      <c r="J7511" t="s">
        <v>50</v>
      </c>
      <c r="K7511" t="s">
        <v>51</v>
      </c>
    </row>
    <row r="7512" spans="1:11" ht="12.75" customHeight="1" thickBot="1">
      <c r="A7512" s="31">
        <v>45505</v>
      </c>
      <c r="B7512" t="s">
        <v>13</v>
      </c>
      <c r="C7512" t="str">
        <f>+VLOOKUP(B7512,Basededatos!B$17:C$5988,2,0)</f>
        <v>LASA</v>
      </c>
      <c r="D7512" t="s">
        <v>76</v>
      </c>
      <c r="E7512" t="str">
        <f>+VLOOKUP(D7512,Basededatos!$D$2:$E$6097,2,0)</f>
        <v>RIONEGRO - JOSE M. CORDOVA</v>
      </c>
      <c r="F7512" t="s">
        <v>36</v>
      </c>
      <c r="G7512" t="s">
        <v>347</v>
      </c>
      <c r="H7512" t="s">
        <v>125</v>
      </c>
      <c r="I7512" s="29">
        <v>1</v>
      </c>
      <c r="J7512" t="s">
        <v>144</v>
      </c>
      <c r="K7512" t="s">
        <v>145</v>
      </c>
    </row>
    <row r="7513" spans="1:11" ht="12.75" customHeight="1" thickBot="1">
      <c r="A7513" s="31">
        <v>45505</v>
      </c>
      <c r="B7513" t="s">
        <v>13</v>
      </c>
      <c r="C7513" t="str">
        <f>+VLOOKUP(B7513,Basededatos!B$17:C$5988,2,0)</f>
        <v>LASA</v>
      </c>
      <c r="D7513" t="s">
        <v>76</v>
      </c>
      <c r="E7513" t="str">
        <f>+VLOOKUP(D7513,Basededatos!$D$2:$E$6097,2,0)</f>
        <v>RIONEGRO - JOSE M. CORDOVA</v>
      </c>
      <c r="F7513" t="s">
        <v>38</v>
      </c>
      <c r="G7513" t="s">
        <v>39</v>
      </c>
      <c r="H7513" t="s">
        <v>45</v>
      </c>
      <c r="I7513" s="29">
        <v>25</v>
      </c>
      <c r="J7513" t="s">
        <v>46</v>
      </c>
      <c r="K7513" s="1" t="s">
        <v>47</v>
      </c>
    </row>
    <row r="7514" spans="1:11" ht="12.75" customHeight="1" thickBot="1">
      <c r="A7514" s="31">
        <v>45505</v>
      </c>
      <c r="B7514" t="s">
        <v>13</v>
      </c>
      <c r="C7514" t="str">
        <f>+VLOOKUP(B7514,Basededatos!B$17:C$5988,2,0)</f>
        <v>LASA</v>
      </c>
      <c r="D7514" t="s">
        <v>76</v>
      </c>
      <c r="E7514" t="str">
        <f>+VLOOKUP(D7514,Basededatos!$D$2:$E$6097,2,0)</f>
        <v>RIONEGRO - JOSE M. CORDOVA</v>
      </c>
      <c r="F7514" t="s">
        <v>38</v>
      </c>
      <c r="G7514" t="s">
        <v>39</v>
      </c>
      <c r="H7514" t="s">
        <v>29</v>
      </c>
      <c r="I7514" s="29">
        <v>4</v>
      </c>
      <c r="J7514" t="s">
        <v>82</v>
      </c>
      <c r="K7514" t="s">
        <v>83</v>
      </c>
    </row>
    <row r="7515" spans="1:11" ht="12.75" customHeight="1" thickBot="1">
      <c r="A7515" s="31">
        <v>45505</v>
      </c>
      <c r="B7515" t="s">
        <v>13</v>
      </c>
      <c r="C7515" t="str">
        <f>+VLOOKUP(B7515,Basededatos!B$17:C$5988,2,0)</f>
        <v>LASA</v>
      </c>
      <c r="D7515" t="s">
        <v>76</v>
      </c>
      <c r="E7515" t="str">
        <f>+VLOOKUP(D7515,Basededatos!$D$2:$E$6097,2,0)</f>
        <v>RIONEGRO - JOSE M. CORDOVA</v>
      </c>
      <c r="F7515" t="s">
        <v>38</v>
      </c>
      <c r="G7515" t="s">
        <v>39</v>
      </c>
      <c r="H7515" t="s">
        <v>20</v>
      </c>
      <c r="I7515" s="29">
        <v>32</v>
      </c>
      <c r="J7515" t="s">
        <v>25</v>
      </c>
      <c r="K7515" s="1" t="s">
        <v>26</v>
      </c>
    </row>
    <row r="7516" spans="1:11" ht="12.75" customHeight="1">
      <c r="A7516" s="31">
        <v>45505</v>
      </c>
      <c r="B7516" t="s">
        <v>13</v>
      </c>
      <c r="C7516" t="str">
        <f>+VLOOKUP(B7516,Basededatos!B$17:C$5988,2,0)</f>
        <v>LASA</v>
      </c>
      <c r="D7516" t="s">
        <v>76</v>
      </c>
      <c r="E7516" t="str">
        <f>+VLOOKUP(D7516,Basededatos!$D$2:$E$6097,2,0)</f>
        <v>RIONEGRO - JOSE M. CORDOVA</v>
      </c>
      <c r="F7516" t="s">
        <v>40</v>
      </c>
      <c r="G7516" t="s">
        <v>41</v>
      </c>
      <c r="H7516" t="s">
        <v>29</v>
      </c>
      <c r="I7516" s="29">
        <v>25</v>
      </c>
      <c r="J7516" t="s">
        <v>82</v>
      </c>
      <c r="K7516" t="s">
        <v>83</v>
      </c>
    </row>
    <row r="7517" spans="1:11" ht="12.75" customHeight="1" thickBot="1">
      <c r="A7517" s="31">
        <v>45505</v>
      </c>
      <c r="B7517" t="s">
        <v>13</v>
      </c>
      <c r="C7517" t="str">
        <f>+VLOOKUP(B7517,Basededatos!B$17:C$5988,2,0)</f>
        <v>LASA</v>
      </c>
      <c r="D7517" t="s">
        <v>76</v>
      </c>
      <c r="E7517" t="str">
        <f>+VLOOKUP(D7517,Basededatos!$D$2:$E$6097,2,0)</f>
        <v>RIONEGRO - JOSE M. CORDOVA</v>
      </c>
      <c r="F7517" t="s">
        <v>40</v>
      </c>
      <c r="G7517" t="s">
        <v>41</v>
      </c>
      <c r="H7517" t="s">
        <v>20</v>
      </c>
      <c r="I7517" s="29">
        <v>33</v>
      </c>
      <c r="J7517" t="s">
        <v>68</v>
      </c>
      <c r="K7517" t="s">
        <v>69</v>
      </c>
    </row>
    <row r="7518" spans="1:11" ht="12.75" customHeight="1" thickBot="1">
      <c r="A7518" s="31">
        <v>45505</v>
      </c>
      <c r="B7518" t="s">
        <v>13</v>
      </c>
      <c r="C7518" t="str">
        <f>+VLOOKUP(B7518,Basededatos!B$17:C$5988,2,0)</f>
        <v>LASA</v>
      </c>
      <c r="D7518" t="s">
        <v>76</v>
      </c>
      <c r="E7518" t="str">
        <f>+VLOOKUP(D7518,Basededatos!$D$2:$E$6097,2,0)</f>
        <v>RIONEGRO - JOSE M. CORDOVA</v>
      </c>
      <c r="F7518" t="s">
        <v>40</v>
      </c>
      <c r="G7518" t="s">
        <v>41</v>
      </c>
      <c r="H7518" t="s">
        <v>55</v>
      </c>
      <c r="I7518" s="29">
        <v>22</v>
      </c>
      <c r="J7518" t="s">
        <v>46</v>
      </c>
      <c r="K7518" s="1" t="s">
        <v>47</v>
      </c>
    </row>
    <row r="7519" spans="1:11" ht="12.75" customHeight="1" thickBot="1">
      <c r="A7519" s="31">
        <v>45505</v>
      </c>
      <c r="B7519" t="s">
        <v>13</v>
      </c>
      <c r="C7519" t="str">
        <f>+VLOOKUP(B7519,Basededatos!B$17:C$5988,2,0)</f>
        <v>LASA</v>
      </c>
      <c r="D7519" t="s">
        <v>76</v>
      </c>
      <c r="E7519" t="str">
        <f>+VLOOKUP(D7519,Basededatos!$D$2:$E$6097,2,0)</f>
        <v>RIONEGRO - JOSE M. CORDOVA</v>
      </c>
      <c r="F7519" t="s">
        <v>59</v>
      </c>
      <c r="G7519" t="s">
        <v>60</v>
      </c>
      <c r="H7519" t="s">
        <v>29</v>
      </c>
      <c r="I7519" s="29">
        <v>11</v>
      </c>
      <c r="J7519" t="s">
        <v>50</v>
      </c>
      <c r="K7519" t="s">
        <v>51</v>
      </c>
    </row>
    <row r="7520" spans="1:11" ht="12.75" customHeight="1" thickBot="1">
      <c r="A7520" s="31">
        <v>45505</v>
      </c>
      <c r="B7520" t="s">
        <v>13</v>
      </c>
      <c r="C7520" t="str">
        <f>+VLOOKUP(B7520,Basededatos!B$17:C$5988,2,0)</f>
        <v>LASA</v>
      </c>
      <c r="D7520" t="s">
        <v>84</v>
      </c>
      <c r="E7520" t="str">
        <f>+VLOOKUP(D7520,Basededatos!$D$2:$E$6097,2,0)</f>
        <v>MONTERIA - LOS GARZONES</v>
      </c>
      <c r="F7520" t="s">
        <v>18</v>
      </c>
      <c r="G7520" t="s">
        <v>19</v>
      </c>
      <c r="H7520" t="s">
        <v>29</v>
      </c>
      <c r="I7520" s="29">
        <v>206</v>
      </c>
      <c r="J7520" t="s">
        <v>46</v>
      </c>
      <c r="K7520" s="1" t="s">
        <v>47</v>
      </c>
    </row>
    <row r="7521" spans="1:11" ht="12.75" customHeight="1" thickBot="1">
      <c r="A7521" s="31">
        <v>45505</v>
      </c>
      <c r="B7521" t="s">
        <v>13</v>
      </c>
      <c r="C7521" t="str">
        <f>+VLOOKUP(B7521,Basededatos!B$17:C$5988,2,0)</f>
        <v>LASA</v>
      </c>
      <c r="D7521" t="s">
        <v>84</v>
      </c>
      <c r="E7521" t="str">
        <f>+VLOOKUP(D7521,Basededatos!$D$2:$E$6097,2,0)</f>
        <v>MONTERIA - LOS GARZONES</v>
      </c>
      <c r="F7521" t="s">
        <v>23</v>
      </c>
      <c r="G7521" t="s">
        <v>24</v>
      </c>
      <c r="H7521" t="s">
        <v>29</v>
      </c>
      <c r="I7521" s="29">
        <v>206</v>
      </c>
      <c r="J7521" t="s">
        <v>46</v>
      </c>
      <c r="K7521" s="1" t="s">
        <v>47</v>
      </c>
    </row>
    <row r="7522" spans="1:11" ht="12.75" customHeight="1" thickBot="1">
      <c r="A7522" s="31">
        <v>45505</v>
      </c>
      <c r="B7522" t="s">
        <v>13</v>
      </c>
      <c r="C7522" t="str">
        <f>+VLOOKUP(B7522,Basededatos!B$17:C$5988,2,0)</f>
        <v>LASA</v>
      </c>
      <c r="D7522" t="s">
        <v>85</v>
      </c>
      <c r="E7522" t="str">
        <f>+VLOOKUP(D7522,Basededatos!$D$2:$E$6097,2,0)</f>
        <v>NEIVA - BENITO SALAS</v>
      </c>
      <c r="F7522" t="s">
        <v>6</v>
      </c>
      <c r="G7522" s="1" t="s">
        <v>283</v>
      </c>
      <c r="H7522" t="s">
        <v>29</v>
      </c>
      <c r="I7522" s="29">
        <v>154</v>
      </c>
      <c r="J7522" t="s">
        <v>30</v>
      </c>
      <c r="K7522" s="1" t="s">
        <v>488</v>
      </c>
    </row>
    <row r="7523" spans="1:11" ht="12.75" customHeight="1" thickBot="1">
      <c r="A7523" s="31">
        <v>45505</v>
      </c>
      <c r="B7523" t="s">
        <v>13</v>
      </c>
      <c r="C7523" t="str">
        <f>+VLOOKUP(B7523,Basededatos!B$17:C$5988,2,0)</f>
        <v>LASA</v>
      </c>
      <c r="D7523" t="s">
        <v>86</v>
      </c>
      <c r="E7523" t="str">
        <f>+VLOOKUP(D7523,Basededatos!$D$2:$E$6097,2,0)</f>
        <v>PEREIRA - MATECAÑA</v>
      </c>
      <c r="F7523" t="s">
        <v>32</v>
      </c>
      <c r="G7523" t="s">
        <v>33</v>
      </c>
      <c r="H7523" t="s">
        <v>29</v>
      </c>
      <c r="I7523" s="29">
        <v>496</v>
      </c>
      <c r="J7523" t="s">
        <v>46</v>
      </c>
      <c r="K7523" s="1" t="s">
        <v>47</v>
      </c>
    </row>
    <row r="7524" spans="1:11" ht="12.75" customHeight="1" thickBot="1">
      <c r="A7524" s="31">
        <v>45505</v>
      </c>
      <c r="B7524" t="s">
        <v>13</v>
      </c>
      <c r="C7524" t="str">
        <f>+VLOOKUP(B7524,Basededatos!B$17:C$5988,2,0)</f>
        <v>LASA</v>
      </c>
      <c r="D7524" t="s">
        <v>86</v>
      </c>
      <c r="E7524" t="str">
        <f>+VLOOKUP(D7524,Basededatos!$D$2:$E$6097,2,0)</f>
        <v>PEREIRA - MATECAÑA</v>
      </c>
      <c r="F7524" t="s">
        <v>32</v>
      </c>
      <c r="G7524" t="s">
        <v>33</v>
      </c>
      <c r="H7524" t="s">
        <v>20</v>
      </c>
      <c r="I7524" s="29">
        <v>32</v>
      </c>
      <c r="J7524" t="s">
        <v>25</v>
      </c>
      <c r="K7524" s="1" t="s">
        <v>26</v>
      </c>
    </row>
    <row r="7525" spans="1:11" ht="12.75" customHeight="1" thickBot="1">
      <c r="A7525" s="31">
        <v>45505</v>
      </c>
      <c r="B7525" t="s">
        <v>13</v>
      </c>
      <c r="C7525" t="str">
        <f>+VLOOKUP(B7525,Basededatos!B$17:C$5988,2,0)</f>
        <v>LASA</v>
      </c>
      <c r="D7525" t="s">
        <v>86</v>
      </c>
      <c r="E7525" t="str">
        <f>+VLOOKUP(D7525,Basededatos!$D$2:$E$6097,2,0)</f>
        <v>PEREIRA - MATECAÑA</v>
      </c>
      <c r="F7525" t="s">
        <v>32</v>
      </c>
      <c r="G7525" t="s">
        <v>33</v>
      </c>
      <c r="H7525" t="s">
        <v>20</v>
      </c>
      <c r="I7525" s="29">
        <v>17</v>
      </c>
      <c r="J7525" t="s">
        <v>16</v>
      </c>
      <c r="K7525" t="s">
        <v>17</v>
      </c>
    </row>
    <row r="7526" spans="1:11" ht="12.75" customHeight="1" thickBot="1">
      <c r="A7526" s="31">
        <v>45505</v>
      </c>
      <c r="B7526" t="s">
        <v>13</v>
      </c>
      <c r="C7526" t="str">
        <f>+VLOOKUP(B7526,Basededatos!B$17:C$5988,2,0)</f>
        <v>LASA</v>
      </c>
      <c r="D7526" t="s">
        <v>86</v>
      </c>
      <c r="E7526" t="str">
        <f>+VLOOKUP(D7526,Basededatos!$D$2:$E$6097,2,0)</f>
        <v>PEREIRA - MATECAÑA</v>
      </c>
      <c r="F7526" t="s">
        <v>18</v>
      </c>
      <c r="G7526" t="s">
        <v>19</v>
      </c>
      <c r="H7526" t="s">
        <v>45</v>
      </c>
      <c r="I7526" s="29">
        <v>31</v>
      </c>
      <c r="J7526" t="s">
        <v>42</v>
      </c>
      <c r="K7526" s="1" t="s">
        <v>43</v>
      </c>
    </row>
    <row r="7527" spans="1:11" ht="12.75" customHeight="1" thickBot="1">
      <c r="A7527" s="31">
        <v>45505</v>
      </c>
      <c r="B7527" t="s">
        <v>13</v>
      </c>
      <c r="C7527" t="str">
        <f>+VLOOKUP(B7527,Basededatos!B$17:C$5988,2,0)</f>
        <v>LASA</v>
      </c>
      <c r="D7527" t="s">
        <v>86</v>
      </c>
      <c r="E7527" t="str">
        <f>+VLOOKUP(D7527,Basededatos!$D$2:$E$6097,2,0)</f>
        <v>PEREIRA - MATECAÑA</v>
      </c>
      <c r="F7527" t="s">
        <v>18</v>
      </c>
      <c r="G7527" t="s">
        <v>19</v>
      </c>
      <c r="H7527" t="s">
        <v>29</v>
      </c>
      <c r="I7527" s="29">
        <v>128</v>
      </c>
      <c r="J7527" t="s">
        <v>50</v>
      </c>
      <c r="K7527" t="s">
        <v>51</v>
      </c>
    </row>
    <row r="7528" spans="1:11" ht="12.75" customHeight="1" thickBot="1">
      <c r="A7528" s="31">
        <v>45505</v>
      </c>
      <c r="B7528" t="s">
        <v>13</v>
      </c>
      <c r="C7528" t="str">
        <f>+VLOOKUP(B7528,Basededatos!B$17:C$5988,2,0)</f>
        <v>LASA</v>
      </c>
      <c r="D7528" t="s">
        <v>86</v>
      </c>
      <c r="E7528" t="str">
        <f>+VLOOKUP(D7528,Basededatos!$D$2:$E$6097,2,0)</f>
        <v>PEREIRA - MATECAÑA</v>
      </c>
      <c r="F7528" t="s">
        <v>18</v>
      </c>
      <c r="G7528" t="s">
        <v>19</v>
      </c>
      <c r="H7528" t="s">
        <v>29</v>
      </c>
      <c r="I7528" s="29">
        <v>169</v>
      </c>
      <c r="J7528" t="s">
        <v>30</v>
      </c>
      <c r="K7528" s="1" t="s">
        <v>488</v>
      </c>
    </row>
    <row r="7529" spans="1:11" ht="12.75" customHeight="1" thickBot="1">
      <c r="A7529" s="31">
        <v>45505</v>
      </c>
      <c r="B7529" t="s">
        <v>13</v>
      </c>
      <c r="C7529" t="str">
        <f>+VLOOKUP(B7529,Basededatos!B$17:C$5988,2,0)</f>
        <v>LASA</v>
      </c>
      <c r="D7529" t="s">
        <v>86</v>
      </c>
      <c r="E7529" t="str">
        <f>+VLOOKUP(D7529,Basededatos!$D$2:$E$6097,2,0)</f>
        <v>PEREIRA - MATECAÑA</v>
      </c>
      <c r="F7529" t="s">
        <v>18</v>
      </c>
      <c r="G7529" t="s">
        <v>19</v>
      </c>
      <c r="H7529" t="s">
        <v>20</v>
      </c>
      <c r="I7529" s="29">
        <v>17</v>
      </c>
      <c r="J7529" t="s">
        <v>16</v>
      </c>
      <c r="K7529" t="s">
        <v>17</v>
      </c>
    </row>
    <row r="7530" spans="1:11" ht="12.75" customHeight="1" thickBot="1">
      <c r="A7530" s="31">
        <v>45505</v>
      </c>
      <c r="B7530" t="s">
        <v>13</v>
      </c>
      <c r="C7530" t="str">
        <f>+VLOOKUP(B7530,Basededatos!B$17:C$5988,2,0)</f>
        <v>LASA</v>
      </c>
      <c r="D7530" t="s">
        <v>86</v>
      </c>
      <c r="E7530" t="str">
        <f>+VLOOKUP(D7530,Basededatos!$D$2:$E$6097,2,0)</f>
        <v>PEREIRA - MATECAÑA</v>
      </c>
      <c r="F7530" t="s">
        <v>23</v>
      </c>
      <c r="G7530" t="s">
        <v>24</v>
      </c>
      <c r="H7530" t="s">
        <v>45</v>
      </c>
      <c r="I7530" s="29">
        <v>42</v>
      </c>
      <c r="J7530" t="s">
        <v>46</v>
      </c>
      <c r="K7530" s="1" t="s">
        <v>47</v>
      </c>
    </row>
    <row r="7531" spans="1:11" ht="12.75" customHeight="1" thickBot="1">
      <c r="A7531" s="31">
        <v>45505</v>
      </c>
      <c r="B7531" t="s">
        <v>13</v>
      </c>
      <c r="C7531" t="str">
        <f>+VLOOKUP(B7531,Basededatos!B$17:C$5988,2,0)</f>
        <v>LASA</v>
      </c>
      <c r="D7531" t="s">
        <v>86</v>
      </c>
      <c r="E7531" t="str">
        <f>+VLOOKUP(D7531,Basededatos!$D$2:$E$6097,2,0)</f>
        <v>PEREIRA - MATECAÑA</v>
      </c>
      <c r="F7531" t="s">
        <v>23</v>
      </c>
      <c r="G7531" t="s">
        <v>24</v>
      </c>
      <c r="H7531" t="s">
        <v>45</v>
      </c>
      <c r="I7531" s="29">
        <v>1</v>
      </c>
      <c r="J7531" t="s">
        <v>30</v>
      </c>
      <c r="K7531" s="1" t="s">
        <v>488</v>
      </c>
    </row>
    <row r="7532" spans="1:11" ht="12.75" customHeight="1" thickBot="1">
      <c r="A7532" s="31">
        <v>45505</v>
      </c>
      <c r="B7532" t="s">
        <v>13</v>
      </c>
      <c r="C7532" t="str">
        <f>+VLOOKUP(B7532,Basededatos!B$17:C$5988,2,0)</f>
        <v>LASA</v>
      </c>
      <c r="D7532" t="s">
        <v>86</v>
      </c>
      <c r="E7532" t="str">
        <f>+VLOOKUP(D7532,Basededatos!$D$2:$E$6097,2,0)</f>
        <v>PEREIRA - MATECAÑA</v>
      </c>
      <c r="F7532" t="s">
        <v>36</v>
      </c>
      <c r="G7532" t="s">
        <v>347</v>
      </c>
      <c r="H7532" t="s">
        <v>45</v>
      </c>
      <c r="I7532" s="29">
        <v>30</v>
      </c>
      <c r="J7532" t="s">
        <v>42</v>
      </c>
      <c r="K7532" s="1" t="s">
        <v>43</v>
      </c>
    </row>
    <row r="7533" spans="1:11" ht="12.75" customHeight="1" thickBot="1">
      <c r="A7533" s="31">
        <v>45505</v>
      </c>
      <c r="B7533" t="s">
        <v>13</v>
      </c>
      <c r="C7533" t="str">
        <f>+VLOOKUP(B7533,Basededatos!B$17:C$5988,2,0)</f>
        <v>LASA</v>
      </c>
      <c r="D7533" t="s">
        <v>86</v>
      </c>
      <c r="E7533" t="str">
        <f>+VLOOKUP(D7533,Basededatos!$D$2:$E$6097,2,0)</f>
        <v>PEREIRA - MATECAÑA</v>
      </c>
      <c r="F7533" t="s">
        <v>27</v>
      </c>
      <c r="G7533" t="s">
        <v>28</v>
      </c>
      <c r="H7533" t="s">
        <v>45</v>
      </c>
      <c r="I7533" s="29">
        <v>1</v>
      </c>
      <c r="J7533" t="s">
        <v>30</v>
      </c>
      <c r="K7533" s="1" t="s">
        <v>488</v>
      </c>
    </row>
    <row r="7534" spans="1:11" ht="12.75" customHeight="1" thickBot="1">
      <c r="A7534" s="31">
        <v>45505</v>
      </c>
      <c r="B7534" t="s">
        <v>13</v>
      </c>
      <c r="C7534" t="str">
        <f>+VLOOKUP(B7534,Basededatos!B$17:C$5988,2,0)</f>
        <v>LASA</v>
      </c>
      <c r="D7534" t="s">
        <v>87</v>
      </c>
      <c r="E7534" t="str">
        <f>+VLOOKUP(D7534,Basededatos!$D$2:$E$6097,2,0)</f>
        <v>PASTO - ANTONIO NARIQO</v>
      </c>
      <c r="F7534" t="s">
        <v>32</v>
      </c>
      <c r="G7534" t="s">
        <v>33</v>
      </c>
      <c r="H7534" t="s">
        <v>29</v>
      </c>
      <c r="I7534" s="29">
        <v>106</v>
      </c>
      <c r="J7534" t="s">
        <v>46</v>
      </c>
      <c r="K7534" s="1" t="s">
        <v>47</v>
      </c>
    </row>
    <row r="7535" spans="1:11" ht="12.75" customHeight="1" thickBot="1">
      <c r="A7535" s="31">
        <v>45505</v>
      </c>
      <c r="B7535" t="s">
        <v>13</v>
      </c>
      <c r="C7535" t="str">
        <f>+VLOOKUP(B7535,Basededatos!B$17:C$5988,2,0)</f>
        <v>LASA</v>
      </c>
      <c r="D7535" t="s">
        <v>87</v>
      </c>
      <c r="E7535" t="str">
        <f>+VLOOKUP(D7535,Basededatos!$D$2:$E$6097,2,0)</f>
        <v>PASTO - ANTONIO NARIQO</v>
      </c>
      <c r="F7535" t="s">
        <v>6</v>
      </c>
      <c r="G7535" s="1" t="s">
        <v>283</v>
      </c>
      <c r="H7535" t="s">
        <v>29</v>
      </c>
      <c r="I7535" s="29">
        <v>570</v>
      </c>
      <c r="J7535" t="s">
        <v>46</v>
      </c>
      <c r="K7535" s="1" t="s">
        <v>47</v>
      </c>
    </row>
    <row r="7536" spans="1:11" ht="12.75" customHeight="1" thickBot="1">
      <c r="A7536" s="31">
        <v>45505</v>
      </c>
      <c r="B7536" t="s">
        <v>13</v>
      </c>
      <c r="C7536" t="str">
        <f>+VLOOKUP(B7536,Basededatos!B$17:C$5988,2,0)</f>
        <v>LASA</v>
      </c>
      <c r="D7536" t="s">
        <v>87</v>
      </c>
      <c r="E7536" t="str">
        <f>+VLOOKUP(D7536,Basededatos!$D$2:$E$6097,2,0)</f>
        <v>PASTO - ANTONIO NARIQO</v>
      </c>
      <c r="F7536" t="s">
        <v>23</v>
      </c>
      <c r="G7536" t="s">
        <v>24</v>
      </c>
      <c r="H7536" t="s">
        <v>45</v>
      </c>
      <c r="I7536" s="29">
        <v>38</v>
      </c>
      <c r="J7536" t="s">
        <v>46</v>
      </c>
      <c r="K7536" s="1" t="s">
        <v>47</v>
      </c>
    </row>
    <row r="7537" spans="1:11" ht="12.75" customHeight="1" thickBot="1">
      <c r="A7537" s="31">
        <v>45505</v>
      </c>
      <c r="B7537" t="s">
        <v>13</v>
      </c>
      <c r="C7537" t="str">
        <f>+VLOOKUP(B7537,Basededatos!B$17:C$5988,2,0)</f>
        <v>LASA</v>
      </c>
      <c r="D7537" t="s">
        <v>87</v>
      </c>
      <c r="E7537" t="str">
        <f>+VLOOKUP(D7537,Basededatos!$D$2:$E$6097,2,0)</f>
        <v>PASTO - ANTONIO NARIQO</v>
      </c>
      <c r="F7537" t="s">
        <v>59</v>
      </c>
      <c r="G7537" t="s">
        <v>60</v>
      </c>
      <c r="H7537" t="s">
        <v>29</v>
      </c>
      <c r="I7537" s="29">
        <v>1</v>
      </c>
      <c r="J7537" t="s">
        <v>46</v>
      </c>
      <c r="K7537" s="1" t="s">
        <v>47</v>
      </c>
    </row>
    <row r="7538" spans="1:11" ht="12.75" customHeight="1" thickBot="1">
      <c r="A7538" s="31">
        <v>45505</v>
      </c>
      <c r="B7538" t="s">
        <v>13</v>
      </c>
      <c r="C7538" t="str">
        <f>+VLOOKUP(B7538,Basededatos!B$17:C$5988,2,0)</f>
        <v>LASA</v>
      </c>
      <c r="D7538" t="s">
        <v>88</v>
      </c>
      <c r="E7538" t="str">
        <f>+VLOOKUP(D7538,Basededatos!$D$2:$E$6097,2,0)</f>
        <v>ALMIRANTE PADILLA</v>
      </c>
      <c r="F7538" t="s">
        <v>27</v>
      </c>
      <c r="G7538" t="s">
        <v>28</v>
      </c>
      <c r="H7538" t="s">
        <v>45</v>
      </c>
      <c r="I7538" s="29">
        <v>5</v>
      </c>
      <c r="J7538" t="s">
        <v>46</v>
      </c>
      <c r="K7538" s="1" t="s">
        <v>47</v>
      </c>
    </row>
    <row r="7539" spans="1:11" ht="12.75" customHeight="1" thickBot="1">
      <c r="A7539" s="31">
        <v>45505</v>
      </c>
      <c r="B7539" t="s">
        <v>13</v>
      </c>
      <c r="C7539" t="str">
        <f>+VLOOKUP(B7539,Basededatos!B$17:C$5988,2,0)</f>
        <v>LASA</v>
      </c>
      <c r="D7539" t="s">
        <v>88</v>
      </c>
      <c r="E7539" t="str">
        <f>+VLOOKUP(D7539,Basededatos!$D$2:$E$6097,2,0)</f>
        <v>ALMIRANTE PADILLA</v>
      </c>
      <c r="F7539" t="s">
        <v>40</v>
      </c>
      <c r="G7539" t="s">
        <v>41</v>
      </c>
      <c r="H7539" t="s">
        <v>29</v>
      </c>
      <c r="I7539" s="29">
        <v>442</v>
      </c>
      <c r="J7539" t="s">
        <v>46</v>
      </c>
      <c r="K7539" s="1" t="s">
        <v>47</v>
      </c>
    </row>
    <row r="7540" spans="1:11" ht="12.75" customHeight="1" thickBot="1">
      <c r="A7540" s="31">
        <v>45505</v>
      </c>
      <c r="B7540" t="s">
        <v>13</v>
      </c>
      <c r="C7540" t="str">
        <f>+VLOOKUP(B7540,Basededatos!B$17:C$5988,2,0)</f>
        <v>LASA</v>
      </c>
      <c r="D7540" t="s">
        <v>88</v>
      </c>
      <c r="E7540" t="str">
        <f>+VLOOKUP(D7540,Basededatos!$D$2:$E$6097,2,0)</f>
        <v>ALMIRANTE PADILLA</v>
      </c>
      <c r="F7540" t="s">
        <v>40</v>
      </c>
      <c r="G7540" t="s">
        <v>41</v>
      </c>
      <c r="H7540" t="s">
        <v>29</v>
      </c>
      <c r="I7540" s="29">
        <v>112</v>
      </c>
      <c r="J7540" t="s">
        <v>30</v>
      </c>
      <c r="K7540" s="1" t="s">
        <v>488</v>
      </c>
    </row>
    <row r="7541" spans="1:11" ht="12.75" customHeight="1" thickBot="1">
      <c r="A7541" s="31">
        <v>45505</v>
      </c>
      <c r="B7541" t="s">
        <v>13</v>
      </c>
      <c r="C7541" t="str">
        <f>+VLOOKUP(B7541,Basededatos!B$17:C$5988,2,0)</f>
        <v>LASA</v>
      </c>
      <c r="D7541" t="s">
        <v>89</v>
      </c>
      <c r="E7541" t="str">
        <f>+VLOOKUP(D7541,Basededatos!$D$2:$E$6097,2,0)</f>
        <v>SIMON BOLIVAR</v>
      </c>
      <c r="F7541" t="s">
        <v>32</v>
      </c>
      <c r="G7541" t="s">
        <v>33</v>
      </c>
      <c r="H7541" t="s">
        <v>45</v>
      </c>
      <c r="I7541" s="29">
        <v>82</v>
      </c>
      <c r="J7541" t="s">
        <v>46</v>
      </c>
      <c r="K7541" s="1" t="s">
        <v>47</v>
      </c>
    </row>
    <row r="7542" spans="1:11" ht="12.75" customHeight="1" thickBot="1">
      <c r="A7542" s="31">
        <v>45505</v>
      </c>
      <c r="B7542" t="s">
        <v>13</v>
      </c>
      <c r="C7542" t="str">
        <f>+VLOOKUP(B7542,Basededatos!B$17:C$5988,2,0)</f>
        <v>LASA</v>
      </c>
      <c r="D7542" t="s">
        <v>89</v>
      </c>
      <c r="E7542" t="str">
        <f>+VLOOKUP(D7542,Basededatos!$D$2:$E$6097,2,0)</f>
        <v>SIMON BOLIVAR</v>
      </c>
      <c r="F7542" t="s">
        <v>6</v>
      </c>
      <c r="G7542" s="1" t="s">
        <v>283</v>
      </c>
      <c r="H7542" t="s">
        <v>20</v>
      </c>
      <c r="I7542" s="29">
        <v>62</v>
      </c>
      <c r="J7542" t="s">
        <v>25</v>
      </c>
      <c r="K7542" s="1" t="s">
        <v>26</v>
      </c>
    </row>
    <row r="7543" spans="1:11" ht="12.75" customHeight="1">
      <c r="A7543" s="31">
        <v>45505</v>
      </c>
      <c r="B7543" t="s">
        <v>13</v>
      </c>
      <c r="C7543" t="str">
        <f>+VLOOKUP(B7543,Basededatos!B$17:C$5988,2,0)</f>
        <v>LASA</v>
      </c>
      <c r="D7543" t="s">
        <v>89</v>
      </c>
      <c r="E7543" t="str">
        <f>+VLOOKUP(D7543,Basededatos!$D$2:$E$6097,2,0)</f>
        <v>SIMON BOLIVAR</v>
      </c>
      <c r="F7543" t="s">
        <v>18</v>
      </c>
      <c r="G7543" t="s">
        <v>19</v>
      </c>
      <c r="H7543" t="s">
        <v>29</v>
      </c>
      <c r="I7543" s="29">
        <v>274</v>
      </c>
      <c r="J7543" t="s">
        <v>50</v>
      </c>
      <c r="K7543" t="s">
        <v>51</v>
      </c>
    </row>
    <row r="7544" spans="1:11" ht="12.75" customHeight="1">
      <c r="A7544" s="31">
        <v>45505</v>
      </c>
      <c r="B7544" t="s">
        <v>13</v>
      </c>
      <c r="C7544" t="str">
        <f>+VLOOKUP(B7544,Basededatos!B$17:C$5988,2,0)</f>
        <v>LASA</v>
      </c>
      <c r="D7544" t="s">
        <v>89</v>
      </c>
      <c r="E7544" t="str">
        <f>+VLOOKUP(D7544,Basededatos!$D$2:$E$6097,2,0)</f>
        <v>SIMON BOLIVAR</v>
      </c>
      <c r="F7544" t="s">
        <v>18</v>
      </c>
      <c r="G7544" t="s">
        <v>19</v>
      </c>
      <c r="H7544" t="s">
        <v>20</v>
      </c>
      <c r="I7544" s="29">
        <v>96</v>
      </c>
      <c r="J7544" t="s">
        <v>16</v>
      </c>
      <c r="K7544" t="s">
        <v>17</v>
      </c>
    </row>
    <row r="7545" spans="1:11" ht="12.75" customHeight="1" thickBot="1">
      <c r="A7545" s="31">
        <v>45505</v>
      </c>
      <c r="B7545" t="s">
        <v>13</v>
      </c>
      <c r="C7545" t="str">
        <f>+VLOOKUP(B7545,Basededatos!B$17:C$5988,2,0)</f>
        <v>LASA</v>
      </c>
      <c r="D7545" t="s">
        <v>89</v>
      </c>
      <c r="E7545" t="str">
        <f>+VLOOKUP(D7545,Basededatos!$D$2:$E$6097,2,0)</f>
        <v>SIMON BOLIVAR</v>
      </c>
      <c r="F7545" t="s">
        <v>18</v>
      </c>
      <c r="G7545" t="s">
        <v>19</v>
      </c>
      <c r="H7545" t="s">
        <v>250</v>
      </c>
      <c r="I7545" s="29">
        <v>1</v>
      </c>
      <c r="J7545" t="s">
        <v>144</v>
      </c>
      <c r="K7545" t="s">
        <v>145</v>
      </c>
    </row>
    <row r="7546" spans="1:11" ht="12.75" customHeight="1" thickBot="1">
      <c r="A7546" s="31">
        <v>45505</v>
      </c>
      <c r="B7546" t="s">
        <v>13</v>
      </c>
      <c r="C7546" t="str">
        <f>+VLOOKUP(B7546,Basededatos!B$17:C$5988,2,0)</f>
        <v>LASA</v>
      </c>
      <c r="D7546" t="s">
        <v>89</v>
      </c>
      <c r="E7546" t="str">
        <f>+VLOOKUP(D7546,Basededatos!$D$2:$E$6097,2,0)</f>
        <v>SIMON BOLIVAR</v>
      </c>
      <c r="F7546" t="s">
        <v>23</v>
      </c>
      <c r="G7546" t="s">
        <v>24</v>
      </c>
      <c r="H7546" t="s">
        <v>45</v>
      </c>
      <c r="I7546" s="29">
        <v>82</v>
      </c>
      <c r="J7546" t="s">
        <v>46</v>
      </c>
      <c r="K7546" s="1" t="s">
        <v>47</v>
      </c>
    </row>
    <row r="7547" spans="1:11" ht="12.75" customHeight="1" thickBot="1">
      <c r="A7547" s="31">
        <v>45505</v>
      </c>
      <c r="B7547" t="s">
        <v>13</v>
      </c>
      <c r="C7547" t="str">
        <f>+VLOOKUP(B7547,Basededatos!B$17:C$5988,2,0)</f>
        <v>LASA</v>
      </c>
      <c r="D7547" t="s">
        <v>89</v>
      </c>
      <c r="E7547" t="str">
        <f>+VLOOKUP(D7547,Basededatos!$D$2:$E$6097,2,0)</f>
        <v>SIMON BOLIVAR</v>
      </c>
      <c r="F7547" t="s">
        <v>36</v>
      </c>
      <c r="G7547" t="s">
        <v>347</v>
      </c>
      <c r="H7547" t="s">
        <v>20</v>
      </c>
      <c r="I7547" s="29">
        <v>1</v>
      </c>
      <c r="J7547" t="s">
        <v>16</v>
      </c>
      <c r="K7547" t="s">
        <v>17</v>
      </c>
    </row>
    <row r="7548" spans="1:11" ht="12.75" customHeight="1" thickBot="1">
      <c r="A7548" s="31">
        <v>45505</v>
      </c>
      <c r="B7548" t="s">
        <v>13</v>
      </c>
      <c r="C7548" t="str">
        <f>+VLOOKUP(B7548,Basededatos!B$17:C$5988,2,0)</f>
        <v>LASA</v>
      </c>
      <c r="D7548" t="s">
        <v>89</v>
      </c>
      <c r="E7548" t="str">
        <f>+VLOOKUP(D7548,Basededatos!$D$2:$E$6097,2,0)</f>
        <v>SIMON BOLIVAR</v>
      </c>
      <c r="F7548" t="s">
        <v>38</v>
      </c>
      <c r="G7548" t="s">
        <v>39</v>
      </c>
      <c r="H7548" t="s">
        <v>45</v>
      </c>
      <c r="I7548" s="29">
        <v>4</v>
      </c>
      <c r="J7548" t="s">
        <v>46</v>
      </c>
      <c r="K7548" s="1" t="s">
        <v>47</v>
      </c>
    </row>
    <row r="7549" spans="1:11" ht="12.75" customHeight="1" thickBot="1">
      <c r="A7549" s="31">
        <v>45505</v>
      </c>
      <c r="B7549" t="s">
        <v>13</v>
      </c>
      <c r="C7549" t="str">
        <f>+VLOOKUP(B7549,Basededatos!B$17:C$5988,2,0)</f>
        <v>LASA</v>
      </c>
      <c r="D7549" t="s">
        <v>89</v>
      </c>
      <c r="E7549" t="str">
        <f>+VLOOKUP(D7549,Basededatos!$D$2:$E$6097,2,0)</f>
        <v>SIMON BOLIVAR</v>
      </c>
      <c r="F7549" t="s">
        <v>40</v>
      </c>
      <c r="G7549" t="s">
        <v>41</v>
      </c>
      <c r="H7549" t="s">
        <v>29</v>
      </c>
      <c r="I7549" s="29">
        <v>766</v>
      </c>
      <c r="J7549" t="s">
        <v>30</v>
      </c>
      <c r="K7549" s="1" t="s">
        <v>488</v>
      </c>
    </row>
    <row r="7550" spans="1:11" ht="12.75" customHeight="1" thickBot="1">
      <c r="A7550" s="31">
        <v>45505</v>
      </c>
      <c r="B7550" t="s">
        <v>13</v>
      </c>
      <c r="C7550" t="str">
        <f>+VLOOKUP(B7550,Basededatos!B$17:C$5988,2,0)</f>
        <v>LASA</v>
      </c>
      <c r="D7550" t="s">
        <v>89</v>
      </c>
      <c r="E7550" t="str">
        <f>+VLOOKUP(D7550,Basededatos!$D$2:$E$6097,2,0)</f>
        <v>SIMON BOLIVAR</v>
      </c>
      <c r="F7550" t="s">
        <v>40</v>
      </c>
      <c r="G7550" t="s">
        <v>41</v>
      </c>
      <c r="H7550" t="s">
        <v>20</v>
      </c>
      <c r="I7550" s="29">
        <v>29</v>
      </c>
      <c r="J7550" t="s">
        <v>25</v>
      </c>
      <c r="K7550" s="1" t="s">
        <v>26</v>
      </c>
    </row>
    <row r="7551" spans="1:11" ht="12.75" customHeight="1">
      <c r="A7551" s="31">
        <v>45505</v>
      </c>
      <c r="B7551" t="s">
        <v>146</v>
      </c>
      <c r="C7551" t="str">
        <f>+VLOOKUP(B7551,Basededatos!B$17:C$5988,2,0)</f>
        <v>HELICOL</v>
      </c>
      <c r="D7551" t="s">
        <v>5</v>
      </c>
      <c r="E7551" t="str">
        <f>+VLOOKUP(D7551,Basededatos!$D$2:$E$6097,2,0)</f>
        <v>BOGOTA - EL DORADO LUIS CARLOS GALAN SARMIENTO</v>
      </c>
      <c r="F7551" t="s">
        <v>36</v>
      </c>
      <c r="G7551" t="s">
        <v>347</v>
      </c>
      <c r="H7551" t="s">
        <v>149</v>
      </c>
      <c r="I7551" s="29">
        <v>9</v>
      </c>
      <c r="J7551" t="s">
        <v>146</v>
      </c>
      <c r="K7551" t="s">
        <v>148</v>
      </c>
    </row>
    <row r="7552" spans="1:11" ht="12.75" customHeight="1">
      <c r="A7552" s="31">
        <v>45505</v>
      </c>
      <c r="B7552" t="s">
        <v>146</v>
      </c>
      <c r="C7552" t="str">
        <f>+VLOOKUP(B7552,Basededatos!B$17:C$5988,2,0)</f>
        <v>HELICOL</v>
      </c>
      <c r="D7552" t="s">
        <v>5</v>
      </c>
      <c r="E7552" t="str">
        <f>+VLOOKUP(D7552,Basededatos!$D$2:$E$6097,2,0)</f>
        <v>BOGOTA - EL DORADO LUIS CARLOS GALAN SARMIENTO</v>
      </c>
      <c r="F7552" t="s">
        <v>18</v>
      </c>
      <c r="G7552" t="s">
        <v>19</v>
      </c>
      <c r="H7552" t="s">
        <v>208</v>
      </c>
      <c r="I7552" s="29">
        <v>4</v>
      </c>
      <c r="J7552" t="s">
        <v>146</v>
      </c>
      <c r="K7552" t="s">
        <v>148</v>
      </c>
    </row>
    <row r="7553" spans="1:11" ht="12.75" customHeight="1">
      <c r="A7553" s="31">
        <v>45505</v>
      </c>
      <c r="B7553" t="s">
        <v>146</v>
      </c>
      <c r="C7553" t="str">
        <f>+VLOOKUP(B7553,Basededatos!B$17:C$5988,2,0)</f>
        <v>HELICOL</v>
      </c>
      <c r="D7553" t="s">
        <v>5</v>
      </c>
      <c r="E7553" t="str">
        <f>+VLOOKUP(D7553,Basededatos!$D$2:$E$6097,2,0)</f>
        <v>BOGOTA - EL DORADO LUIS CARLOS GALAN SARMIENTO</v>
      </c>
      <c r="F7553" t="s">
        <v>18</v>
      </c>
      <c r="G7553" t="s">
        <v>19</v>
      </c>
      <c r="H7553" t="s">
        <v>152</v>
      </c>
      <c r="I7553" s="29">
        <v>3</v>
      </c>
      <c r="J7553" t="s">
        <v>146</v>
      </c>
      <c r="K7553" t="s">
        <v>148</v>
      </c>
    </row>
    <row r="7554" spans="1:11" ht="12.75" customHeight="1">
      <c r="A7554" s="31">
        <v>45505</v>
      </c>
      <c r="B7554" t="s">
        <v>146</v>
      </c>
      <c r="C7554" t="str">
        <f>+VLOOKUP(B7554,Basededatos!B$17:C$5988,2,0)</f>
        <v>HELICOL</v>
      </c>
      <c r="D7554" t="s">
        <v>5</v>
      </c>
      <c r="E7554" t="str">
        <f>+VLOOKUP(D7554,Basededatos!$D$2:$E$6097,2,0)</f>
        <v>BOGOTA - EL DORADO LUIS CARLOS GALAN SARMIENTO</v>
      </c>
      <c r="F7554" t="s">
        <v>32</v>
      </c>
      <c r="G7554" t="s">
        <v>33</v>
      </c>
      <c r="H7554" t="s">
        <v>154</v>
      </c>
      <c r="I7554" s="29">
        <v>3</v>
      </c>
      <c r="J7554" t="s">
        <v>146</v>
      </c>
      <c r="K7554" t="s">
        <v>148</v>
      </c>
    </row>
    <row r="7555" spans="1:11" ht="12.75" customHeight="1">
      <c r="A7555" s="31">
        <v>45505</v>
      </c>
      <c r="B7555" t="s">
        <v>146</v>
      </c>
      <c r="C7555" t="str">
        <f>+VLOOKUP(B7555,Basededatos!B$17:C$5988,2,0)</f>
        <v>HELICOL</v>
      </c>
      <c r="D7555" t="s">
        <v>5</v>
      </c>
      <c r="E7555" t="str">
        <f>+VLOOKUP(D7555,Basededatos!$D$2:$E$6097,2,0)</f>
        <v>BOGOTA - EL DORADO LUIS CARLOS GALAN SARMIENTO</v>
      </c>
      <c r="F7555" t="s">
        <v>18</v>
      </c>
      <c r="G7555" t="s">
        <v>19</v>
      </c>
      <c r="H7555" t="s">
        <v>154</v>
      </c>
      <c r="I7555" s="29">
        <v>3</v>
      </c>
      <c r="J7555" t="s">
        <v>146</v>
      </c>
      <c r="K7555" t="s">
        <v>148</v>
      </c>
    </row>
    <row r="7556" spans="1:11" ht="12.75" customHeight="1">
      <c r="A7556" s="31">
        <v>45505</v>
      </c>
      <c r="B7556" t="s">
        <v>146</v>
      </c>
      <c r="C7556" t="str">
        <f>+VLOOKUP(B7556,Basededatos!B$17:C$5988,2,0)</f>
        <v>HELICOL</v>
      </c>
      <c r="D7556" t="s">
        <v>5</v>
      </c>
      <c r="E7556" t="str">
        <f>+VLOOKUP(D7556,Basededatos!$D$2:$E$6097,2,0)</f>
        <v>BOGOTA - EL DORADO LUIS CARLOS GALAN SARMIENTO</v>
      </c>
      <c r="F7556" t="s">
        <v>23</v>
      </c>
      <c r="G7556" t="s">
        <v>24</v>
      </c>
      <c r="H7556" t="s">
        <v>154</v>
      </c>
      <c r="I7556" s="29">
        <v>3</v>
      </c>
      <c r="J7556" t="s">
        <v>146</v>
      </c>
      <c r="K7556" t="s">
        <v>148</v>
      </c>
    </row>
    <row r="7557" spans="1:11" ht="12.75" customHeight="1">
      <c r="A7557" s="31">
        <v>45505</v>
      </c>
      <c r="B7557" t="s">
        <v>146</v>
      </c>
      <c r="C7557" t="str">
        <f>+VLOOKUP(B7557,Basededatos!B$17:C$5988,2,0)</f>
        <v>HELICOL</v>
      </c>
      <c r="D7557" t="s">
        <v>5</v>
      </c>
      <c r="E7557" t="str">
        <f>+VLOOKUP(D7557,Basededatos!$D$2:$E$6097,2,0)</f>
        <v>BOGOTA - EL DORADO LUIS CARLOS GALAN SARMIENTO</v>
      </c>
      <c r="F7557" t="s">
        <v>32</v>
      </c>
      <c r="G7557" t="s">
        <v>33</v>
      </c>
      <c r="H7557" t="s">
        <v>209</v>
      </c>
      <c r="I7557" s="29">
        <v>1</v>
      </c>
      <c r="J7557" t="s">
        <v>146</v>
      </c>
      <c r="K7557" t="s">
        <v>148</v>
      </c>
    </row>
    <row r="7558" spans="1:11" ht="12.75" customHeight="1">
      <c r="A7558" s="31">
        <v>45505</v>
      </c>
      <c r="B7558" t="s">
        <v>162</v>
      </c>
      <c r="C7558" t="str">
        <f>+VLOOKUP(B7558,Basededatos!B$17:C$5988,2,0)</f>
        <v>INTEREJECUTIVA</v>
      </c>
      <c r="D7558" t="s">
        <v>76</v>
      </c>
      <c r="E7558" t="str">
        <f>+VLOOKUP(D7558,Basededatos!$D$2:$E$6097,2,0)</f>
        <v>RIONEGRO - JOSE M. CORDOVA</v>
      </c>
      <c r="F7558" t="s">
        <v>36</v>
      </c>
      <c r="G7558" t="s">
        <v>347</v>
      </c>
      <c r="H7558" t="s">
        <v>150</v>
      </c>
      <c r="I7558" s="29">
        <v>1</v>
      </c>
      <c r="J7558" t="s">
        <v>144</v>
      </c>
      <c r="K7558" t="s">
        <v>145</v>
      </c>
    </row>
    <row r="7559" spans="1:11" ht="12.75" customHeight="1">
      <c r="A7559" s="31">
        <v>45505</v>
      </c>
      <c r="B7559" t="s">
        <v>162</v>
      </c>
      <c r="C7559" t="str">
        <f>+VLOOKUP(B7559,Basededatos!B$17:C$5988,2,0)</f>
        <v>INTEREJECUTIVA</v>
      </c>
      <c r="D7559" t="s">
        <v>76</v>
      </c>
      <c r="E7559" t="str">
        <f>+VLOOKUP(D7559,Basededatos!$D$2:$E$6097,2,0)</f>
        <v>RIONEGRO - JOSE M. CORDOVA</v>
      </c>
      <c r="F7559" t="s">
        <v>18</v>
      </c>
      <c r="G7559" t="s">
        <v>19</v>
      </c>
      <c r="H7559" t="s">
        <v>208</v>
      </c>
      <c r="I7559" s="29">
        <v>4</v>
      </c>
      <c r="J7559" t="s">
        <v>144</v>
      </c>
      <c r="K7559" t="s">
        <v>145</v>
      </c>
    </row>
    <row r="7560" spans="1:11" ht="12.75" customHeight="1">
      <c r="A7560" s="31">
        <v>45505</v>
      </c>
      <c r="B7560" t="s">
        <v>162</v>
      </c>
      <c r="C7560" t="str">
        <f>+VLOOKUP(B7560,Basededatos!B$17:C$5988,2,0)</f>
        <v>INTEREJECUTIVA</v>
      </c>
      <c r="D7560" t="s">
        <v>76</v>
      </c>
      <c r="E7560" t="str">
        <f>+VLOOKUP(D7560,Basededatos!$D$2:$E$6097,2,0)</f>
        <v>RIONEGRO - JOSE M. CORDOVA</v>
      </c>
      <c r="F7560" t="s">
        <v>59</v>
      </c>
      <c r="G7560" t="s">
        <v>60</v>
      </c>
      <c r="H7560" t="s">
        <v>208</v>
      </c>
      <c r="I7560" s="29">
        <v>3</v>
      </c>
      <c r="J7560" t="s">
        <v>144</v>
      </c>
      <c r="K7560" t="s">
        <v>145</v>
      </c>
    </row>
    <row r="7561" spans="1:11" ht="12.75" customHeight="1">
      <c r="A7561" s="31">
        <v>45505</v>
      </c>
      <c r="B7561" t="s">
        <v>162</v>
      </c>
      <c r="C7561" t="str">
        <f>+VLOOKUP(B7561,Basededatos!B$17:C$5988,2,0)</f>
        <v>INTEREJECUTIVA</v>
      </c>
      <c r="D7561" t="s">
        <v>76</v>
      </c>
      <c r="E7561" t="str">
        <f>+VLOOKUP(D7561,Basededatos!$D$2:$E$6097,2,0)</f>
        <v>RIONEGRO - JOSE M. CORDOVA</v>
      </c>
      <c r="F7561" t="s">
        <v>36</v>
      </c>
      <c r="G7561" t="s">
        <v>347</v>
      </c>
      <c r="H7561" t="s">
        <v>171</v>
      </c>
      <c r="I7561" s="29">
        <v>1</v>
      </c>
      <c r="J7561" t="s">
        <v>144</v>
      </c>
      <c r="K7561" t="s">
        <v>145</v>
      </c>
    </row>
    <row r="7562" spans="1:11" ht="12.75" customHeight="1">
      <c r="A7562" s="31">
        <v>45505</v>
      </c>
      <c r="B7562" t="s">
        <v>162</v>
      </c>
      <c r="C7562" t="str">
        <f>+VLOOKUP(B7562,Basededatos!B$17:C$5988,2,0)</f>
        <v>INTEREJECUTIVA</v>
      </c>
      <c r="D7562" t="s">
        <v>76</v>
      </c>
      <c r="E7562" t="str">
        <f>+VLOOKUP(D7562,Basededatos!$D$2:$E$6097,2,0)</f>
        <v>RIONEGRO - JOSE M. CORDOVA</v>
      </c>
      <c r="F7562" t="s">
        <v>59</v>
      </c>
      <c r="G7562" t="s">
        <v>60</v>
      </c>
      <c r="H7562" t="s">
        <v>149</v>
      </c>
      <c r="I7562" s="29">
        <v>2</v>
      </c>
      <c r="J7562" t="s">
        <v>144</v>
      </c>
      <c r="K7562" t="s">
        <v>145</v>
      </c>
    </row>
    <row r="7563" spans="1:11" ht="12.75" customHeight="1">
      <c r="A7563" s="31">
        <v>45505</v>
      </c>
      <c r="B7563" t="s">
        <v>162</v>
      </c>
      <c r="C7563" t="str">
        <f>+VLOOKUP(B7563,Basededatos!B$17:C$5988,2,0)</f>
        <v>INTEREJECUTIVA</v>
      </c>
      <c r="D7563" t="s">
        <v>76</v>
      </c>
      <c r="E7563" t="str">
        <f>+VLOOKUP(D7563,Basededatos!$D$2:$E$6097,2,0)</f>
        <v>RIONEGRO - JOSE M. CORDOVA</v>
      </c>
      <c r="F7563" t="s">
        <v>59</v>
      </c>
      <c r="G7563" t="s">
        <v>60</v>
      </c>
      <c r="H7563" t="s">
        <v>356</v>
      </c>
      <c r="I7563" s="29">
        <v>2</v>
      </c>
      <c r="J7563" t="s">
        <v>144</v>
      </c>
      <c r="K7563" t="s">
        <v>145</v>
      </c>
    </row>
    <row r="7564" spans="1:11" ht="12.75" customHeight="1">
      <c r="A7564" s="31">
        <v>45505</v>
      </c>
      <c r="B7564" t="s">
        <v>349</v>
      </c>
      <c r="C7564" t="s">
        <v>350</v>
      </c>
      <c r="D7564" t="s">
        <v>5</v>
      </c>
      <c r="E7564" t="str">
        <f>+VLOOKUP(D7564,Basededatos!$D$2:$E$6097,2,0)</f>
        <v>BOGOTA - EL DORADO LUIS CARLOS GALAN SARMIENTO</v>
      </c>
      <c r="F7564" t="s">
        <v>59</v>
      </c>
      <c r="G7564" t="s">
        <v>60</v>
      </c>
      <c r="H7564" t="s">
        <v>159</v>
      </c>
      <c r="I7564" s="29">
        <v>2</v>
      </c>
      <c r="J7564" t="s">
        <v>349</v>
      </c>
      <c r="K7564" t="s">
        <v>351</v>
      </c>
    </row>
    <row r="7565" spans="1:11" ht="12.75" customHeight="1">
      <c r="A7565" s="31">
        <v>45505</v>
      </c>
      <c r="B7565" t="s">
        <v>172</v>
      </c>
      <c r="C7565" t="str">
        <f>+VLOOKUP(B7565,Basededatos!B$17:C$5988,2,0)</f>
        <v>PACIFICA DE AVIACIÓN</v>
      </c>
      <c r="D7565" t="s">
        <v>140</v>
      </c>
      <c r="E7565" t="str">
        <f>+VLOOKUP(D7565,Basededatos!$D$2:$E$6097,2,0)</f>
        <v>MEDELLIN - OLAYA HERRERA</v>
      </c>
      <c r="F7565" t="s">
        <v>32</v>
      </c>
      <c r="G7565" t="s">
        <v>33</v>
      </c>
      <c r="H7565" t="s">
        <v>159</v>
      </c>
      <c r="I7565" s="29">
        <v>47</v>
      </c>
      <c r="J7565" t="s">
        <v>146</v>
      </c>
      <c r="K7565" t="s">
        <v>148</v>
      </c>
    </row>
    <row r="7566" spans="1:11" ht="12.75" customHeight="1">
      <c r="A7566" s="31">
        <v>45505</v>
      </c>
      <c r="B7566" t="s">
        <v>172</v>
      </c>
      <c r="C7566" t="str">
        <f>+VLOOKUP(B7566,Basededatos!B$17:C$5988,2,0)</f>
        <v>PACIFICA DE AVIACIÓN</v>
      </c>
      <c r="D7566" t="s">
        <v>140</v>
      </c>
      <c r="E7566" t="str">
        <f>+VLOOKUP(D7566,Basededatos!$D$2:$E$6097,2,0)</f>
        <v>MEDELLIN - OLAYA HERRERA</v>
      </c>
      <c r="F7566" t="s">
        <v>59</v>
      </c>
      <c r="G7566" t="s">
        <v>60</v>
      </c>
      <c r="H7566" t="s">
        <v>221</v>
      </c>
      <c r="I7566" s="29">
        <v>47</v>
      </c>
      <c r="J7566" t="s">
        <v>172</v>
      </c>
      <c r="K7566" t="s">
        <v>222</v>
      </c>
    </row>
    <row r="7567" spans="1:11" ht="12.75" customHeight="1">
      <c r="A7567" s="31">
        <v>45505</v>
      </c>
      <c r="B7567" t="s">
        <v>186</v>
      </c>
      <c r="C7567" t="str">
        <f>+VLOOKUP(B7567,Basededatos!B$17:C$5988,2,0)</f>
        <v>TAESCOL</v>
      </c>
      <c r="D7567" t="s">
        <v>5</v>
      </c>
      <c r="E7567" t="str">
        <f>+VLOOKUP(D7567,Basededatos!$D$2:$E$6097,2,0)</f>
        <v>BOGOTA - EL DORADO LUIS CARLOS GALAN SARMIENTO</v>
      </c>
      <c r="F7567" t="s">
        <v>40</v>
      </c>
      <c r="G7567" t="s">
        <v>41</v>
      </c>
      <c r="H7567" t="s">
        <v>193</v>
      </c>
      <c r="I7567" s="29">
        <v>4</v>
      </c>
      <c r="J7567" t="s">
        <v>90</v>
      </c>
      <c r="K7567" t="s">
        <v>194</v>
      </c>
    </row>
    <row r="7568" spans="1:11" ht="12.75" customHeight="1">
      <c r="A7568" s="31">
        <v>45505</v>
      </c>
      <c r="B7568" t="s">
        <v>186</v>
      </c>
      <c r="C7568" t="str">
        <f>+VLOOKUP(B7568,Basededatos!B$17:C$5988,2,0)</f>
        <v>TAESCOL</v>
      </c>
      <c r="D7568" t="s">
        <v>5</v>
      </c>
      <c r="E7568" t="str">
        <f>+VLOOKUP(D7568,Basededatos!$D$2:$E$6097,2,0)</f>
        <v>BOGOTA - EL DORADO LUIS CARLOS GALAN SARMIENTO</v>
      </c>
      <c r="F7568" t="s">
        <v>18</v>
      </c>
      <c r="G7568" t="s">
        <v>19</v>
      </c>
      <c r="H7568" t="s">
        <v>201</v>
      </c>
      <c r="I7568" s="29">
        <v>1</v>
      </c>
      <c r="J7568" t="s">
        <v>188</v>
      </c>
      <c r="K7568" t="s">
        <v>357</v>
      </c>
    </row>
    <row r="7569" spans="1:11" ht="12.75" customHeight="1">
      <c r="A7569" s="31">
        <v>45505</v>
      </c>
      <c r="B7569" t="s">
        <v>186</v>
      </c>
      <c r="C7569" t="str">
        <f>+VLOOKUP(B7569,Basededatos!B$17:C$5988,2,0)</f>
        <v>TAESCOL</v>
      </c>
      <c r="D7569" t="s">
        <v>5</v>
      </c>
      <c r="E7569" t="str">
        <f>+VLOOKUP(D7569,Basededatos!$D$2:$E$6097,2,0)</f>
        <v>BOGOTA - EL DORADO LUIS CARLOS GALAN SARMIENTO</v>
      </c>
      <c r="F7569" t="s">
        <v>18</v>
      </c>
      <c r="G7569" t="s">
        <v>19</v>
      </c>
      <c r="H7569" t="s">
        <v>193</v>
      </c>
      <c r="I7569" s="29">
        <v>2</v>
      </c>
      <c r="J7569" t="s">
        <v>225</v>
      </c>
      <c r="K7569" t="s">
        <v>226</v>
      </c>
    </row>
    <row r="7570" spans="1:11" ht="12.75" customHeight="1">
      <c r="A7570" s="31">
        <v>45505</v>
      </c>
      <c r="B7570" t="s">
        <v>186</v>
      </c>
      <c r="C7570" t="str">
        <f>+VLOOKUP(B7570,Basededatos!B$17:C$5988,2,0)</f>
        <v>TAESCOL</v>
      </c>
      <c r="D7570" t="s">
        <v>5</v>
      </c>
      <c r="E7570" t="str">
        <f>+VLOOKUP(D7570,Basededatos!$D$2:$E$6097,2,0)</f>
        <v>BOGOTA - EL DORADO LUIS CARLOS GALAN SARMIENTO</v>
      </c>
      <c r="F7570" t="s">
        <v>23</v>
      </c>
      <c r="G7570" t="s">
        <v>24</v>
      </c>
      <c r="H7570" t="s">
        <v>193</v>
      </c>
      <c r="I7570" s="29">
        <v>1</v>
      </c>
      <c r="J7570" t="s">
        <v>225</v>
      </c>
      <c r="K7570" t="s">
        <v>226</v>
      </c>
    </row>
    <row r="7571" spans="1:11" ht="12.75" customHeight="1" thickBot="1">
      <c r="A7571" s="31">
        <v>45505</v>
      </c>
      <c r="B7571" t="s">
        <v>112</v>
      </c>
      <c r="C7571" t="str">
        <f>+VLOOKUP(B7571,Basededatos!B$17:C$5988,2,0)</f>
        <v>INVERSA</v>
      </c>
      <c r="D7571" t="s">
        <v>113</v>
      </c>
      <c r="E7571" t="str">
        <f>+VLOOKUP(D7571,Basededatos!$D$2:$E$6097,2,0)</f>
        <v>BARRANCABERMEJA-YARIGUIES</v>
      </c>
      <c r="F7571" t="s">
        <v>18</v>
      </c>
      <c r="G7571" t="s">
        <v>19</v>
      </c>
      <c r="H7571" t="s">
        <v>114</v>
      </c>
      <c r="I7571" s="29">
        <v>31</v>
      </c>
      <c r="J7571" t="s">
        <v>115</v>
      </c>
      <c r="K7571" t="s">
        <v>116</v>
      </c>
    </row>
    <row r="7572" spans="1:11" ht="12.75" customHeight="1" thickBot="1">
      <c r="A7572" s="31">
        <v>45505</v>
      </c>
      <c r="B7572" t="s">
        <v>112</v>
      </c>
      <c r="C7572" t="str">
        <f>+VLOOKUP(B7572,Basededatos!B$17:C$5988,2,0)</f>
        <v>INVERSA</v>
      </c>
      <c r="D7572" t="s">
        <v>113</v>
      </c>
      <c r="E7572" t="str">
        <f>+VLOOKUP(D7572,Basededatos!$D$2:$E$6097,2,0)</f>
        <v>BARRANCABERMEJA-YARIGUIES</v>
      </c>
      <c r="F7572" t="s">
        <v>32</v>
      </c>
      <c r="G7572" t="s">
        <v>33</v>
      </c>
      <c r="H7572" t="s">
        <v>45</v>
      </c>
      <c r="I7572" s="29">
        <v>2</v>
      </c>
      <c r="J7572" t="s">
        <v>46</v>
      </c>
      <c r="K7572" s="1" t="s">
        <v>47</v>
      </c>
    </row>
    <row r="7573" spans="1:11" ht="12.75" customHeight="1" thickBot="1">
      <c r="A7573" s="31">
        <v>45505</v>
      </c>
      <c r="B7573" t="s">
        <v>112</v>
      </c>
      <c r="C7573" t="str">
        <f>+VLOOKUP(B7573,Basededatos!B$17:C$5988,2,0)</f>
        <v>INVERSA</v>
      </c>
      <c r="D7573" t="s">
        <v>113</v>
      </c>
      <c r="E7573" t="str">
        <f>+VLOOKUP(D7573,Basededatos!$D$2:$E$6097,2,0)</f>
        <v>BARRANCABERMEJA-YARIGUIES</v>
      </c>
      <c r="F7573" t="s">
        <v>18</v>
      </c>
      <c r="G7573" t="s">
        <v>19</v>
      </c>
      <c r="H7573" t="s">
        <v>45</v>
      </c>
      <c r="I7573" s="29">
        <v>2</v>
      </c>
      <c r="J7573" t="s">
        <v>46</v>
      </c>
      <c r="K7573" s="1" t="s">
        <v>47</v>
      </c>
    </row>
    <row r="7574" spans="1:11" ht="12.75" customHeight="1" thickBot="1">
      <c r="A7574" s="31">
        <v>45505</v>
      </c>
      <c r="B7574" t="s">
        <v>112</v>
      </c>
      <c r="C7574" t="str">
        <f>+VLOOKUP(B7574,Basededatos!B$17:C$5988,2,0)</f>
        <v>INVERSA</v>
      </c>
      <c r="D7574" t="s">
        <v>73</v>
      </c>
      <c r="E7574" t="str">
        <f>+VLOOKUP(D7574,Basededatos!$D$2:$E$6097,2,0)</f>
        <v>EL YOPAL</v>
      </c>
      <c r="F7574" t="s">
        <v>18</v>
      </c>
      <c r="G7574" t="s">
        <v>19</v>
      </c>
      <c r="H7574" t="s">
        <v>29</v>
      </c>
      <c r="I7574" s="29">
        <v>47</v>
      </c>
      <c r="J7574" t="s">
        <v>46</v>
      </c>
      <c r="K7574" s="1" t="s">
        <v>47</v>
      </c>
    </row>
    <row r="7575" spans="1:11" ht="12.75" customHeight="1" thickBot="1">
      <c r="A7575" s="31">
        <v>45505</v>
      </c>
      <c r="B7575" t="s">
        <v>112</v>
      </c>
      <c r="C7575" t="str">
        <f>+VLOOKUP(B7575,Basededatos!B$17:C$5988,2,0)</f>
        <v>INVERSA</v>
      </c>
      <c r="D7575" t="s">
        <v>118</v>
      </c>
      <c r="E7575" t="str">
        <f>+VLOOKUP(D7575,Basededatos!$D$2:$E$6097,2,0)</f>
        <v>GUILLERMO LEON VALENCIA</v>
      </c>
      <c r="F7575" t="s">
        <v>27</v>
      </c>
      <c r="G7575" t="s">
        <v>28</v>
      </c>
      <c r="H7575" t="s">
        <v>29</v>
      </c>
      <c r="I7575" s="29">
        <v>30</v>
      </c>
      <c r="J7575" t="s">
        <v>46</v>
      </c>
      <c r="K7575" s="1" t="s">
        <v>47</v>
      </c>
    </row>
    <row r="7576" spans="1:11" ht="12.75" customHeight="1">
      <c r="A7576" s="31">
        <v>45505</v>
      </c>
      <c r="B7576" t="s">
        <v>112</v>
      </c>
      <c r="C7576" t="str">
        <f>+VLOOKUP(B7576,Basededatos!B$17:C$5988,2,0)</f>
        <v>INVERSA</v>
      </c>
      <c r="D7576" t="s">
        <v>118</v>
      </c>
      <c r="E7576" t="str">
        <f>+VLOOKUP(D7576,Basededatos!$D$2:$E$6097,2,0)</f>
        <v>GUILLERMO LEON VALENCIA</v>
      </c>
      <c r="F7576" t="s">
        <v>23</v>
      </c>
      <c r="G7576" t="s">
        <v>24</v>
      </c>
      <c r="H7576" t="s">
        <v>45</v>
      </c>
      <c r="I7576" s="29">
        <v>1</v>
      </c>
      <c r="J7576" t="s">
        <v>115</v>
      </c>
      <c r="K7576" t="s">
        <v>116</v>
      </c>
    </row>
    <row r="7577" spans="1:11" ht="12.75" customHeight="1">
      <c r="A7577" s="31">
        <v>45505</v>
      </c>
      <c r="B7577" t="s">
        <v>112</v>
      </c>
      <c r="C7577" t="str">
        <f>+VLOOKUP(B7577,Basededatos!B$17:C$5988,2,0)</f>
        <v>INVERSA</v>
      </c>
      <c r="D7577" t="s">
        <v>118</v>
      </c>
      <c r="E7577" t="str">
        <f>+VLOOKUP(D7577,Basededatos!$D$2:$E$6097,2,0)</f>
        <v>GUILLERMO LEON VALENCIA</v>
      </c>
      <c r="F7577" t="s">
        <v>27</v>
      </c>
      <c r="G7577" t="s">
        <v>28</v>
      </c>
      <c r="H7577" t="s">
        <v>45</v>
      </c>
      <c r="I7577" s="29">
        <v>1</v>
      </c>
      <c r="J7577" t="s">
        <v>115</v>
      </c>
      <c r="K7577" t="s">
        <v>116</v>
      </c>
    </row>
    <row r="7578" spans="1:11" ht="12.75" customHeight="1">
      <c r="A7578" s="31">
        <v>45505</v>
      </c>
      <c r="B7578" t="s">
        <v>112</v>
      </c>
      <c r="C7578" t="str">
        <f>+VLOOKUP(B7578,Basededatos!B$17:C$5988,2,0)</f>
        <v>INVERSA</v>
      </c>
      <c r="D7578" t="s">
        <v>118</v>
      </c>
      <c r="E7578" t="str">
        <f>+VLOOKUP(D7578,Basededatos!$D$2:$E$6097,2,0)</f>
        <v>GUILLERMO LEON VALENCIA</v>
      </c>
      <c r="F7578" t="s">
        <v>18</v>
      </c>
      <c r="G7578" t="s">
        <v>19</v>
      </c>
      <c r="H7578" t="s">
        <v>114</v>
      </c>
      <c r="I7578" s="29">
        <v>42</v>
      </c>
      <c r="J7578" t="s">
        <v>115</v>
      </c>
      <c r="K7578" t="s">
        <v>116</v>
      </c>
    </row>
    <row r="7579" spans="1:11" ht="12.75" customHeight="1">
      <c r="A7579" s="31">
        <v>45505</v>
      </c>
      <c r="B7579" t="s">
        <v>112</v>
      </c>
      <c r="C7579" t="str">
        <f>+VLOOKUP(B7579,Basededatos!B$17:C$5988,2,0)</f>
        <v>INVERSA</v>
      </c>
      <c r="D7579" t="s">
        <v>118</v>
      </c>
      <c r="E7579" t="str">
        <f>+VLOOKUP(D7579,Basededatos!$D$2:$E$6097,2,0)</f>
        <v>GUILLERMO LEON VALENCIA</v>
      </c>
      <c r="F7579" t="s">
        <v>18</v>
      </c>
      <c r="G7579" t="s">
        <v>19</v>
      </c>
      <c r="H7579" t="s">
        <v>340</v>
      </c>
      <c r="I7579" s="29">
        <v>14</v>
      </c>
      <c r="J7579" t="s">
        <v>115</v>
      </c>
      <c r="K7579" t="s">
        <v>116</v>
      </c>
    </row>
    <row r="7580" spans="1:11" ht="12.75" customHeight="1">
      <c r="A7580" s="31">
        <v>45505</v>
      </c>
      <c r="B7580" t="s">
        <v>112</v>
      </c>
      <c r="C7580" t="str">
        <f>+VLOOKUP(B7580,Basededatos!B$17:C$5988,2,0)</f>
        <v>INVERSA</v>
      </c>
      <c r="D7580" t="s">
        <v>119</v>
      </c>
      <c r="E7580" t="str">
        <f>+VLOOKUP(D7580,Basededatos!$D$2:$E$6097,2,0)</f>
        <v>ALFONSO LOPEZ PUMAREJO.</v>
      </c>
      <c r="F7580" t="s">
        <v>23</v>
      </c>
      <c r="G7580" t="s">
        <v>24</v>
      </c>
      <c r="H7580" t="s">
        <v>340</v>
      </c>
      <c r="I7580" s="29">
        <v>23</v>
      </c>
      <c r="J7580" t="s">
        <v>115</v>
      </c>
      <c r="K7580" t="s">
        <v>116</v>
      </c>
    </row>
    <row r="7581" spans="1:11" ht="12.75" customHeight="1">
      <c r="A7581" s="31">
        <v>45505</v>
      </c>
      <c r="B7581" t="s">
        <v>112</v>
      </c>
      <c r="C7581" t="str">
        <f>+VLOOKUP(B7581,Basededatos!B$17:C$5988,2,0)</f>
        <v>INVERSA</v>
      </c>
      <c r="D7581" t="s">
        <v>87</v>
      </c>
      <c r="E7581" t="str">
        <f>+VLOOKUP(D7581,Basededatos!$D$2:$E$6097,2,0)</f>
        <v>PASTO - ANTONIO NARIQO</v>
      </c>
      <c r="F7581" t="s">
        <v>32</v>
      </c>
      <c r="G7581" t="s">
        <v>33</v>
      </c>
      <c r="H7581" t="s">
        <v>129</v>
      </c>
      <c r="I7581" s="29">
        <v>1</v>
      </c>
      <c r="J7581" t="s">
        <v>144</v>
      </c>
      <c r="K7581" t="s">
        <v>145</v>
      </c>
    </row>
    <row r="7582" spans="1:11" ht="12.75" customHeight="1" thickBot="1">
      <c r="A7582" s="31">
        <v>45505</v>
      </c>
      <c r="B7582" t="s">
        <v>341</v>
      </c>
      <c r="C7582" t="s">
        <v>342</v>
      </c>
      <c r="D7582" t="s">
        <v>354</v>
      </c>
      <c r="E7582" t="s">
        <v>355</v>
      </c>
      <c r="F7582" t="s">
        <v>32</v>
      </c>
      <c r="G7582" t="s">
        <v>33</v>
      </c>
      <c r="H7582" t="s">
        <v>159</v>
      </c>
      <c r="I7582" s="29">
        <v>122</v>
      </c>
      <c r="J7582" t="s">
        <v>144</v>
      </c>
      <c r="K7582" t="s">
        <v>145</v>
      </c>
    </row>
    <row r="7583" spans="1:11" ht="12.75" customHeight="1" thickBot="1">
      <c r="A7583" s="31">
        <v>45505</v>
      </c>
      <c r="B7583" t="s">
        <v>142</v>
      </c>
      <c r="C7583" t="str">
        <f>+VLOOKUP(B7583,Basededatos!B$17:C$5988,2,0)</f>
        <v>REGION AIR</v>
      </c>
      <c r="D7583" t="s">
        <v>5</v>
      </c>
      <c r="E7583" t="str">
        <f>+VLOOKUP(D7583,Basededatos!$D$2:$E$6097,2,0)</f>
        <v>BOGOTA - EL DORADO LUIS CARLOS GALAN SARMIENTO</v>
      </c>
      <c r="F7583" t="s">
        <v>6</v>
      </c>
      <c r="G7583" s="1" t="s">
        <v>283</v>
      </c>
      <c r="H7583" t="s">
        <v>358</v>
      </c>
      <c r="I7583" s="29">
        <v>30</v>
      </c>
      <c r="J7583" t="s">
        <v>144</v>
      </c>
      <c r="K7583" t="s">
        <v>145</v>
      </c>
    </row>
    <row r="7584" spans="1:11" ht="12.75" customHeight="1" thickBot="1">
      <c r="A7584" s="31">
        <v>45505</v>
      </c>
      <c r="B7584" t="s">
        <v>155</v>
      </c>
      <c r="C7584" t="str">
        <f>+VLOOKUP(B7584,Basededatos!B$17:C$5988,2,0)</f>
        <v>SERVISAIR</v>
      </c>
      <c r="D7584" t="s">
        <v>124</v>
      </c>
      <c r="E7584" t="str">
        <f>+VLOOKUP(D7584,Basededatos!$D$2:$E$6097,2,0)</f>
        <v>LETICIA-ALFREDO VASQUEZ COBO</v>
      </c>
      <c r="F7584" t="s">
        <v>40</v>
      </c>
      <c r="G7584" t="s">
        <v>41</v>
      </c>
      <c r="H7584" t="s">
        <v>156</v>
      </c>
      <c r="I7584" s="29">
        <v>11</v>
      </c>
      <c r="J7584" t="s">
        <v>107</v>
      </c>
      <c r="K7584" t="s">
        <v>108</v>
      </c>
    </row>
    <row r="7585" spans="1:11" ht="12.75" customHeight="1" thickBot="1">
      <c r="A7585" s="31">
        <v>45505</v>
      </c>
      <c r="B7585" t="s">
        <v>359</v>
      </c>
      <c r="C7585" t="s">
        <v>360</v>
      </c>
      <c r="D7585" t="s">
        <v>5</v>
      </c>
      <c r="E7585" t="str">
        <f>+VLOOKUP(D7585,Basededatos!$D$2:$E$6097,2,0)</f>
        <v>BOGOTA - EL DORADO LUIS CARLOS GALAN SARMIENTO</v>
      </c>
      <c r="F7585" t="s">
        <v>6</v>
      </c>
      <c r="G7585" s="1" t="s">
        <v>283</v>
      </c>
      <c r="H7585" t="s">
        <v>29</v>
      </c>
      <c r="I7585" s="29">
        <v>13</v>
      </c>
      <c r="J7585" t="s">
        <v>46</v>
      </c>
      <c r="K7585" s="1" t="s">
        <v>47</v>
      </c>
    </row>
    <row r="7586" spans="1:11" ht="12.75" customHeight="1">
      <c r="A7586" s="31">
        <v>45505</v>
      </c>
      <c r="B7586" t="s">
        <v>345</v>
      </c>
      <c r="C7586" t="s">
        <v>346</v>
      </c>
      <c r="D7586" t="s">
        <v>61</v>
      </c>
      <c r="E7586" t="str">
        <f>+VLOOKUP(D7586,Basededatos!$D$2:$E$6097,2,0)</f>
        <v>CARTAGENA - RAFAEL NUÑEZ</v>
      </c>
      <c r="F7586" t="s">
        <v>32</v>
      </c>
      <c r="G7586" t="s">
        <v>33</v>
      </c>
      <c r="H7586" t="s">
        <v>55</v>
      </c>
      <c r="I7586" s="29">
        <v>27</v>
      </c>
      <c r="J7586" t="s">
        <v>121</v>
      </c>
      <c r="K7586" t="s">
        <v>121</v>
      </c>
    </row>
    <row r="7587" spans="1:11" ht="12.75" customHeight="1" thickBot="1">
      <c r="A7587" s="31">
        <v>45505</v>
      </c>
      <c r="B7587" t="s">
        <v>345</v>
      </c>
      <c r="C7587" t="s">
        <v>346</v>
      </c>
      <c r="D7587" t="s">
        <v>61</v>
      </c>
      <c r="E7587" t="str">
        <f>+VLOOKUP(D7587,Basededatos!$D$2:$E$6097,2,0)</f>
        <v>CARTAGENA - RAFAEL NUÑEZ</v>
      </c>
      <c r="F7587" t="s">
        <v>32</v>
      </c>
      <c r="G7587" t="s">
        <v>33</v>
      </c>
      <c r="H7587" t="s">
        <v>159</v>
      </c>
      <c r="I7587" s="29">
        <v>8</v>
      </c>
      <c r="J7587" t="s">
        <v>57</v>
      </c>
      <c r="K7587" t="s">
        <v>58</v>
      </c>
    </row>
    <row r="7588" spans="1:11" ht="12.75" customHeight="1" thickBot="1">
      <c r="A7588" s="31">
        <v>45505</v>
      </c>
      <c r="B7588" t="s">
        <v>345</v>
      </c>
      <c r="C7588" t="s">
        <v>346</v>
      </c>
      <c r="D7588" t="s">
        <v>61</v>
      </c>
      <c r="E7588" t="str">
        <f>+VLOOKUP(D7588,Basededatos!$D$2:$E$6097,2,0)</f>
        <v>CARTAGENA - RAFAEL NUÑEZ</v>
      </c>
      <c r="F7588" t="s">
        <v>18</v>
      </c>
      <c r="G7588" t="s">
        <v>19</v>
      </c>
      <c r="H7588" t="s">
        <v>45</v>
      </c>
      <c r="I7588" s="29">
        <v>13</v>
      </c>
      <c r="J7588" t="s">
        <v>46</v>
      </c>
      <c r="K7588" s="1" t="s">
        <v>47</v>
      </c>
    </row>
    <row r="7589" spans="1:11" ht="12.75" customHeight="1">
      <c r="A7589" s="31">
        <v>45505</v>
      </c>
      <c r="B7589" t="s">
        <v>345</v>
      </c>
      <c r="C7589" t="s">
        <v>346</v>
      </c>
      <c r="D7589" t="s">
        <v>61</v>
      </c>
      <c r="E7589" t="str">
        <f>+VLOOKUP(D7589,Basededatos!$D$2:$E$6097,2,0)</f>
        <v>CARTAGENA - RAFAEL NUÑEZ</v>
      </c>
      <c r="F7589" t="s">
        <v>18</v>
      </c>
      <c r="G7589" t="s">
        <v>19</v>
      </c>
      <c r="H7589" t="s">
        <v>120</v>
      </c>
      <c r="I7589" s="29">
        <v>13</v>
      </c>
      <c r="J7589" t="s">
        <v>115</v>
      </c>
      <c r="K7589" t="s">
        <v>116</v>
      </c>
    </row>
    <row r="7590" spans="1:11" ht="12.75" customHeight="1" thickBot="1">
      <c r="A7590" s="31">
        <v>45505</v>
      </c>
      <c r="B7590" t="s">
        <v>345</v>
      </c>
      <c r="C7590" t="s">
        <v>346</v>
      </c>
      <c r="D7590" t="s">
        <v>61</v>
      </c>
      <c r="E7590" t="str">
        <f>+VLOOKUP(D7590,Basededatos!$D$2:$E$6097,2,0)</f>
        <v>CARTAGENA - RAFAEL NUÑEZ</v>
      </c>
      <c r="F7590" t="s">
        <v>23</v>
      </c>
      <c r="G7590" t="s">
        <v>24</v>
      </c>
      <c r="H7590" t="s">
        <v>159</v>
      </c>
      <c r="I7590" s="29">
        <v>8</v>
      </c>
      <c r="J7590" t="s">
        <v>57</v>
      </c>
      <c r="K7590" t="s">
        <v>58</v>
      </c>
    </row>
    <row r="7591" spans="1:11" ht="12.75" customHeight="1" thickBot="1">
      <c r="A7591" s="31">
        <v>45505</v>
      </c>
      <c r="B7591" t="s">
        <v>345</v>
      </c>
      <c r="C7591" t="s">
        <v>346</v>
      </c>
      <c r="D7591" t="s">
        <v>61</v>
      </c>
      <c r="E7591" t="str">
        <f>+VLOOKUP(D7591,Basededatos!$D$2:$E$6097,2,0)</f>
        <v>CARTAGENA - RAFAEL NUÑEZ</v>
      </c>
      <c r="F7591" t="s">
        <v>40</v>
      </c>
      <c r="G7591" t="s">
        <v>41</v>
      </c>
      <c r="H7591" t="s">
        <v>55</v>
      </c>
      <c r="I7591" s="29">
        <v>1</v>
      </c>
      <c r="J7591" t="s">
        <v>46</v>
      </c>
      <c r="K7591" s="1" t="s">
        <v>47</v>
      </c>
    </row>
    <row r="7592" spans="1:11" ht="12.75" customHeight="1" thickBot="1">
      <c r="A7592" s="31">
        <v>45505</v>
      </c>
      <c r="B7592" t="s">
        <v>345</v>
      </c>
      <c r="C7592" t="s">
        <v>346</v>
      </c>
      <c r="D7592" t="s">
        <v>61</v>
      </c>
      <c r="E7592" t="str">
        <f>+VLOOKUP(D7592,Basededatos!$D$2:$E$6097,2,0)</f>
        <v>CARTAGENA - RAFAEL NUÑEZ</v>
      </c>
      <c r="F7592" t="s">
        <v>6</v>
      </c>
      <c r="G7592" s="1" t="s">
        <v>283</v>
      </c>
      <c r="H7592" t="s">
        <v>120</v>
      </c>
      <c r="I7592" s="29">
        <v>13</v>
      </c>
      <c r="J7592" t="s">
        <v>115</v>
      </c>
      <c r="K7592" t="s">
        <v>116</v>
      </c>
    </row>
    <row r="7593" spans="1:11" ht="12.75" customHeight="1" thickBot="1">
      <c r="A7593" s="31">
        <v>45505</v>
      </c>
      <c r="B7593" t="s">
        <v>345</v>
      </c>
      <c r="C7593" t="s">
        <v>346</v>
      </c>
      <c r="D7593" t="s">
        <v>37</v>
      </c>
      <c r="E7593" t="str">
        <f>+VLOOKUP(D7593,Basededatos!$D$2:$E$6097,2,0)</f>
        <v>BARRANQUILLA-E. CORTISSOZ</v>
      </c>
      <c r="F7593" t="s">
        <v>65</v>
      </c>
      <c r="G7593" t="s">
        <v>66</v>
      </c>
      <c r="H7593" t="s">
        <v>29</v>
      </c>
      <c r="I7593" s="29">
        <v>8</v>
      </c>
      <c r="J7593" t="s">
        <v>46</v>
      </c>
      <c r="K7593" s="1" t="s">
        <v>47</v>
      </c>
    </row>
    <row r="7594" spans="1:11" ht="12.75" customHeight="1" thickBot="1">
      <c r="A7594" s="31">
        <v>45505</v>
      </c>
      <c r="B7594" t="s">
        <v>345</v>
      </c>
      <c r="C7594" t="s">
        <v>346</v>
      </c>
      <c r="D7594" t="s">
        <v>37</v>
      </c>
      <c r="E7594" t="str">
        <f>+VLOOKUP(D7594,Basededatos!$D$2:$E$6097,2,0)</f>
        <v>BARRANQUILLA-E. CORTISSOZ</v>
      </c>
      <c r="F7594" t="s">
        <v>18</v>
      </c>
      <c r="G7594" t="s">
        <v>19</v>
      </c>
      <c r="H7594" t="s">
        <v>29</v>
      </c>
      <c r="I7594" s="29">
        <v>271</v>
      </c>
      <c r="J7594" t="s">
        <v>46</v>
      </c>
      <c r="K7594" s="1" t="s">
        <v>47</v>
      </c>
    </row>
    <row r="7595" spans="1:11" ht="12.75" customHeight="1" thickBot="1">
      <c r="A7595" s="31">
        <v>45505</v>
      </c>
      <c r="B7595" t="s">
        <v>345</v>
      </c>
      <c r="C7595" t="s">
        <v>346</v>
      </c>
      <c r="D7595" t="s">
        <v>37</v>
      </c>
      <c r="E7595" t="str">
        <f>+VLOOKUP(D7595,Basededatos!$D$2:$E$6097,2,0)</f>
        <v>BARRANQUILLA-E. CORTISSOZ</v>
      </c>
      <c r="F7595" t="s">
        <v>23</v>
      </c>
      <c r="G7595" t="s">
        <v>24</v>
      </c>
      <c r="H7595" t="s">
        <v>45</v>
      </c>
      <c r="I7595" s="29">
        <v>49</v>
      </c>
      <c r="J7595" t="s">
        <v>46</v>
      </c>
      <c r="K7595" s="1" t="s">
        <v>47</v>
      </c>
    </row>
    <row r="7596" spans="1:11" ht="12.75" customHeight="1" thickBot="1">
      <c r="A7596" s="31">
        <v>45505</v>
      </c>
      <c r="B7596" t="s">
        <v>345</v>
      </c>
      <c r="C7596" t="s">
        <v>346</v>
      </c>
      <c r="D7596" t="s">
        <v>37</v>
      </c>
      <c r="E7596" t="str">
        <f>+VLOOKUP(D7596,Basededatos!$D$2:$E$6097,2,0)</f>
        <v>BARRANQUILLA-E. CORTISSOZ</v>
      </c>
      <c r="F7596" t="s">
        <v>40</v>
      </c>
      <c r="G7596" t="s">
        <v>41</v>
      </c>
      <c r="H7596" t="s">
        <v>45</v>
      </c>
      <c r="I7596" s="29">
        <v>49</v>
      </c>
      <c r="J7596" t="s">
        <v>46</v>
      </c>
      <c r="K7596" s="1" t="s">
        <v>47</v>
      </c>
    </row>
    <row r="7597" spans="1:11" ht="12.75" customHeight="1" thickBot="1">
      <c r="A7597" s="31">
        <v>45505</v>
      </c>
      <c r="B7597" t="s">
        <v>13</v>
      </c>
      <c r="C7597" t="str">
        <f>+VLOOKUP(B7597,Basededatos!B$17:C$5988,2,0)</f>
        <v>LASA</v>
      </c>
      <c r="D7597" t="s">
        <v>14</v>
      </c>
      <c r="E7597" t="str">
        <f>+VLOOKUP(D7597,Basededatos!$D$2:$E$6097,2,0)</f>
        <v>SAN ANDRES-GUSTAVO ROJAS PINILLA</v>
      </c>
      <c r="F7597" t="s">
        <v>6</v>
      </c>
      <c r="G7597" s="1" t="s">
        <v>283</v>
      </c>
      <c r="H7597" t="s">
        <v>20</v>
      </c>
      <c r="I7597" s="29">
        <v>196</v>
      </c>
      <c r="J7597" t="s">
        <v>16</v>
      </c>
      <c r="K7597" t="s">
        <v>17</v>
      </c>
    </row>
    <row r="7598" spans="1:11" ht="12.75" customHeight="1" thickBot="1">
      <c r="A7598" s="31">
        <v>45505</v>
      </c>
      <c r="B7598" t="s">
        <v>13</v>
      </c>
      <c r="C7598" t="str">
        <f>+VLOOKUP(B7598,Basededatos!B$17:C$5988,2,0)</f>
        <v>LASA</v>
      </c>
      <c r="D7598" t="s">
        <v>14</v>
      </c>
      <c r="E7598" t="str">
        <f>+VLOOKUP(D7598,Basededatos!$D$2:$E$6097,2,0)</f>
        <v>SAN ANDRES-GUSTAVO ROJAS PINILLA</v>
      </c>
      <c r="F7598" t="s">
        <v>65</v>
      </c>
      <c r="G7598" t="s">
        <v>66</v>
      </c>
      <c r="H7598" t="s">
        <v>29</v>
      </c>
      <c r="I7598" s="29">
        <v>7</v>
      </c>
      <c r="J7598" t="s">
        <v>30</v>
      </c>
      <c r="K7598" s="1" t="s">
        <v>488</v>
      </c>
    </row>
    <row r="7599" spans="1:11" ht="12.75" customHeight="1" thickBot="1">
      <c r="A7599" s="31">
        <v>45505</v>
      </c>
      <c r="B7599" t="s">
        <v>13</v>
      </c>
      <c r="C7599" t="str">
        <f>+VLOOKUP(B7599,Basededatos!B$17:C$5988,2,0)</f>
        <v>LASA</v>
      </c>
      <c r="D7599" t="s">
        <v>14</v>
      </c>
      <c r="E7599" t="str">
        <f>+VLOOKUP(D7599,Basededatos!$D$2:$E$6097,2,0)</f>
        <v>SAN ANDRES-GUSTAVO ROJAS PINILLA</v>
      </c>
      <c r="F7599" t="s">
        <v>23</v>
      </c>
      <c r="G7599" t="s">
        <v>24</v>
      </c>
      <c r="H7599" t="s">
        <v>20</v>
      </c>
      <c r="I7599" s="29">
        <v>18</v>
      </c>
      <c r="J7599" t="s">
        <v>25</v>
      </c>
      <c r="K7599" s="1" t="s">
        <v>26</v>
      </c>
    </row>
    <row r="7600" spans="1:11" ht="12.75" customHeight="1" thickBot="1">
      <c r="A7600" s="31">
        <v>45505</v>
      </c>
      <c r="B7600" t="s">
        <v>13</v>
      </c>
      <c r="C7600" t="str">
        <f>+VLOOKUP(B7600,Basededatos!B$17:C$5988,2,0)</f>
        <v>LASA</v>
      </c>
      <c r="D7600" t="s">
        <v>14</v>
      </c>
      <c r="E7600" t="str">
        <f>+VLOOKUP(D7600,Basededatos!$D$2:$E$6097,2,0)</f>
        <v>SAN ANDRES-GUSTAVO ROJAS PINILLA</v>
      </c>
      <c r="F7600" t="s">
        <v>36</v>
      </c>
      <c r="G7600" t="s">
        <v>347</v>
      </c>
      <c r="H7600" t="s">
        <v>52</v>
      </c>
      <c r="I7600" s="29">
        <v>1</v>
      </c>
      <c r="J7600" t="s">
        <v>175</v>
      </c>
      <c r="K7600" t="s">
        <v>176</v>
      </c>
    </row>
    <row r="7601" spans="1:11" ht="12.75" customHeight="1" thickBot="1">
      <c r="A7601" s="31">
        <v>45505</v>
      </c>
      <c r="B7601" t="s">
        <v>13</v>
      </c>
      <c r="C7601" t="str">
        <f>+VLOOKUP(B7601,Basededatos!B$17:C$5988,2,0)</f>
        <v>LASA</v>
      </c>
      <c r="D7601" t="s">
        <v>14</v>
      </c>
      <c r="E7601" t="str">
        <f>+VLOOKUP(D7601,Basededatos!$D$2:$E$6097,2,0)</f>
        <v>SAN ANDRES-GUSTAVO ROJAS PINILLA</v>
      </c>
      <c r="F7601" t="s">
        <v>38</v>
      </c>
      <c r="G7601" t="s">
        <v>39</v>
      </c>
      <c r="H7601" t="s">
        <v>29</v>
      </c>
      <c r="I7601" s="29">
        <v>1</v>
      </c>
      <c r="J7601" t="s">
        <v>30</v>
      </c>
      <c r="K7601" s="1" t="s">
        <v>488</v>
      </c>
    </row>
    <row r="7602" spans="1:11" ht="12.75" customHeight="1" thickBot="1">
      <c r="A7602" s="31">
        <v>45505</v>
      </c>
      <c r="B7602" t="s">
        <v>13</v>
      </c>
      <c r="C7602" t="str">
        <f>+VLOOKUP(B7602,Basededatos!B$17:C$5988,2,0)</f>
        <v>LASA</v>
      </c>
      <c r="D7602" t="s">
        <v>14</v>
      </c>
      <c r="E7602" t="str">
        <f>+VLOOKUP(D7602,Basededatos!$D$2:$E$6097,2,0)</f>
        <v>SAN ANDRES-GUSTAVO ROJAS PINILLA</v>
      </c>
      <c r="F7602" t="s">
        <v>40</v>
      </c>
      <c r="G7602" t="s">
        <v>41</v>
      </c>
      <c r="H7602" t="s">
        <v>20</v>
      </c>
      <c r="I7602" s="29">
        <v>40</v>
      </c>
      <c r="J7602" t="s">
        <v>25</v>
      </c>
      <c r="K7602" s="1" t="s">
        <v>26</v>
      </c>
    </row>
    <row r="7603" spans="1:11" ht="12.75" customHeight="1" thickBot="1">
      <c r="A7603" s="31">
        <v>45505</v>
      </c>
      <c r="B7603" t="s">
        <v>13</v>
      </c>
      <c r="C7603" t="str">
        <f>+VLOOKUP(B7603,Basededatos!B$17:C$5988,2,0)</f>
        <v>LASA</v>
      </c>
      <c r="D7603" t="s">
        <v>31</v>
      </c>
      <c r="E7603" t="str">
        <f>+VLOOKUP(D7603,Basededatos!$D$2:$E$6097,2,0)</f>
        <v>EL EDEN</v>
      </c>
      <c r="F7603" t="s">
        <v>6</v>
      </c>
      <c r="G7603" s="1" t="s">
        <v>283</v>
      </c>
      <c r="H7603" t="s">
        <v>45</v>
      </c>
      <c r="I7603" s="29">
        <v>15</v>
      </c>
      <c r="J7603" t="s">
        <v>46</v>
      </c>
      <c r="K7603" s="1" t="s">
        <v>47</v>
      </c>
    </row>
    <row r="7604" spans="1:11" ht="12.75" customHeight="1" thickBot="1">
      <c r="A7604" s="31">
        <v>45505</v>
      </c>
      <c r="B7604" t="s">
        <v>13</v>
      </c>
      <c r="C7604" t="str">
        <f>+VLOOKUP(B7604,Basededatos!B$17:C$5988,2,0)</f>
        <v>LASA</v>
      </c>
      <c r="D7604" t="s">
        <v>31</v>
      </c>
      <c r="E7604" t="str">
        <f>+VLOOKUP(D7604,Basededatos!$D$2:$E$6097,2,0)</f>
        <v>EL EDEN</v>
      </c>
      <c r="F7604" t="s">
        <v>6</v>
      </c>
      <c r="G7604" s="1" t="s">
        <v>283</v>
      </c>
      <c r="H7604" t="s">
        <v>29</v>
      </c>
      <c r="I7604" s="29">
        <v>78</v>
      </c>
      <c r="J7604" t="s">
        <v>34</v>
      </c>
      <c r="K7604" t="s">
        <v>35</v>
      </c>
    </row>
    <row r="7605" spans="1:11" ht="12.75" customHeight="1" thickBot="1">
      <c r="A7605" s="31">
        <v>45505</v>
      </c>
      <c r="B7605" t="s">
        <v>13</v>
      </c>
      <c r="C7605" t="str">
        <f>+VLOOKUP(B7605,Basededatos!B$17:C$5988,2,0)</f>
        <v>LASA</v>
      </c>
      <c r="D7605" t="s">
        <v>31</v>
      </c>
      <c r="E7605" t="str">
        <f>+VLOOKUP(D7605,Basededatos!$D$2:$E$6097,2,0)</f>
        <v>EL EDEN</v>
      </c>
      <c r="F7605" t="s">
        <v>65</v>
      </c>
      <c r="G7605" t="s">
        <v>66</v>
      </c>
      <c r="H7605" t="s">
        <v>29</v>
      </c>
      <c r="I7605" s="29">
        <v>5</v>
      </c>
      <c r="J7605" t="s">
        <v>46</v>
      </c>
      <c r="K7605" s="1" t="s">
        <v>47</v>
      </c>
    </row>
    <row r="7606" spans="1:11" ht="12.75" customHeight="1" thickBot="1">
      <c r="A7606" s="31">
        <v>45505</v>
      </c>
      <c r="B7606" t="s">
        <v>13</v>
      </c>
      <c r="C7606" t="str">
        <f>+VLOOKUP(B7606,Basededatos!B$17:C$5988,2,0)</f>
        <v>LASA</v>
      </c>
      <c r="D7606" t="s">
        <v>31</v>
      </c>
      <c r="E7606" t="str">
        <f>+VLOOKUP(D7606,Basededatos!$D$2:$E$6097,2,0)</f>
        <v>EL EDEN</v>
      </c>
      <c r="F7606" t="s">
        <v>23</v>
      </c>
      <c r="G7606" t="s">
        <v>24</v>
      </c>
      <c r="H7606" t="s">
        <v>20</v>
      </c>
      <c r="I7606" s="29">
        <v>13</v>
      </c>
      <c r="J7606" t="s">
        <v>25</v>
      </c>
      <c r="K7606" s="1" t="s">
        <v>26</v>
      </c>
    </row>
    <row r="7607" spans="1:11" ht="12.75" customHeight="1">
      <c r="A7607" s="31">
        <v>45505</v>
      </c>
      <c r="B7607" t="s">
        <v>13</v>
      </c>
      <c r="C7607" t="str">
        <f>+VLOOKUP(B7607,Basededatos!B$17:C$5988,2,0)</f>
        <v>LASA</v>
      </c>
      <c r="D7607" t="s">
        <v>31</v>
      </c>
      <c r="E7607" t="str">
        <f>+VLOOKUP(D7607,Basededatos!$D$2:$E$6097,2,0)</f>
        <v>EL EDEN</v>
      </c>
      <c r="F7607" t="s">
        <v>40</v>
      </c>
      <c r="G7607" t="s">
        <v>41</v>
      </c>
      <c r="H7607" t="s">
        <v>20</v>
      </c>
      <c r="I7607" s="29">
        <v>34</v>
      </c>
      <c r="J7607" t="s">
        <v>16</v>
      </c>
      <c r="K7607" t="s">
        <v>17</v>
      </c>
    </row>
    <row r="7608" spans="1:11" ht="12.75" customHeight="1" thickBot="1">
      <c r="A7608" s="31">
        <v>45505</v>
      </c>
      <c r="B7608" t="s">
        <v>13</v>
      </c>
      <c r="C7608" t="str">
        <f>+VLOOKUP(B7608,Basededatos!B$17:C$5988,2,0)</f>
        <v>LASA</v>
      </c>
      <c r="D7608" t="s">
        <v>37</v>
      </c>
      <c r="E7608" t="str">
        <f>+VLOOKUP(D7608,Basededatos!$D$2:$E$6097,2,0)</f>
        <v>BARRANQUILLA-E. CORTISSOZ</v>
      </c>
      <c r="F7608" t="s">
        <v>32</v>
      </c>
      <c r="G7608" t="s">
        <v>33</v>
      </c>
      <c r="H7608" t="s">
        <v>62</v>
      </c>
      <c r="I7608" s="29">
        <v>1</v>
      </c>
      <c r="J7608" t="s">
        <v>109</v>
      </c>
      <c r="K7608" t="s">
        <v>110</v>
      </c>
    </row>
    <row r="7609" spans="1:11" ht="12.75" customHeight="1" thickBot="1">
      <c r="A7609" s="31">
        <v>45505</v>
      </c>
      <c r="B7609" t="s">
        <v>13</v>
      </c>
      <c r="C7609" t="str">
        <f>+VLOOKUP(B7609,Basededatos!B$17:C$5988,2,0)</f>
        <v>LASA</v>
      </c>
      <c r="D7609" t="s">
        <v>37</v>
      </c>
      <c r="E7609" t="str">
        <f>+VLOOKUP(D7609,Basededatos!$D$2:$E$6097,2,0)</f>
        <v>BARRANQUILLA-E. CORTISSOZ</v>
      </c>
      <c r="F7609" t="s">
        <v>6</v>
      </c>
      <c r="G7609" s="1" t="s">
        <v>283</v>
      </c>
      <c r="H7609" t="s">
        <v>20</v>
      </c>
      <c r="I7609" s="29">
        <v>182</v>
      </c>
      <c r="J7609" t="s">
        <v>16</v>
      </c>
      <c r="K7609" t="s">
        <v>17</v>
      </c>
    </row>
    <row r="7610" spans="1:11" ht="12.75" customHeight="1">
      <c r="A7610" s="31">
        <v>45505</v>
      </c>
      <c r="B7610" t="s">
        <v>13</v>
      </c>
      <c r="C7610" t="str">
        <f>+VLOOKUP(B7610,Basededatos!B$17:C$5988,2,0)</f>
        <v>LASA</v>
      </c>
      <c r="D7610" t="s">
        <v>37</v>
      </c>
      <c r="E7610" t="str">
        <f>+VLOOKUP(D7610,Basededatos!$D$2:$E$6097,2,0)</f>
        <v>BARRANQUILLA-E. CORTISSOZ</v>
      </c>
      <c r="F7610" t="s">
        <v>18</v>
      </c>
      <c r="G7610" t="s">
        <v>19</v>
      </c>
      <c r="H7610" t="s">
        <v>62</v>
      </c>
      <c r="I7610" s="29">
        <v>1</v>
      </c>
      <c r="J7610" t="s">
        <v>109</v>
      </c>
      <c r="K7610" t="s">
        <v>110</v>
      </c>
    </row>
    <row r="7611" spans="1:11" ht="12.75" customHeight="1" thickBot="1">
      <c r="A7611" s="31">
        <v>45505</v>
      </c>
      <c r="B7611" t="s">
        <v>13</v>
      </c>
      <c r="C7611" t="str">
        <f>+VLOOKUP(B7611,Basededatos!B$17:C$5988,2,0)</f>
        <v>LASA</v>
      </c>
      <c r="D7611" t="s">
        <v>37</v>
      </c>
      <c r="E7611" t="str">
        <f>+VLOOKUP(D7611,Basededatos!$D$2:$E$6097,2,0)</f>
        <v>BARRANQUILLA-E. CORTISSOZ</v>
      </c>
      <c r="F7611" t="s">
        <v>23</v>
      </c>
      <c r="G7611" t="s">
        <v>24</v>
      </c>
      <c r="H7611" t="s">
        <v>62</v>
      </c>
      <c r="I7611" s="29">
        <v>1</v>
      </c>
      <c r="J7611" t="s">
        <v>109</v>
      </c>
      <c r="K7611" t="s">
        <v>110</v>
      </c>
    </row>
    <row r="7612" spans="1:11" ht="12.75" customHeight="1" thickBot="1">
      <c r="A7612" s="31">
        <v>45505</v>
      </c>
      <c r="B7612" t="s">
        <v>13</v>
      </c>
      <c r="C7612" t="str">
        <f>+VLOOKUP(B7612,Basededatos!B$17:C$5988,2,0)</f>
        <v>LASA</v>
      </c>
      <c r="D7612" t="s">
        <v>37</v>
      </c>
      <c r="E7612" t="str">
        <f>+VLOOKUP(D7612,Basededatos!$D$2:$E$6097,2,0)</f>
        <v>BARRANQUILLA-E. CORTISSOZ</v>
      </c>
      <c r="F7612" t="s">
        <v>36</v>
      </c>
      <c r="G7612" t="s">
        <v>347</v>
      </c>
      <c r="H7612" t="s">
        <v>20</v>
      </c>
      <c r="I7612" s="29">
        <v>29</v>
      </c>
      <c r="J7612" t="s">
        <v>25</v>
      </c>
      <c r="K7612" s="1" t="s">
        <v>26</v>
      </c>
    </row>
    <row r="7613" spans="1:11" ht="12.75" customHeight="1" thickBot="1">
      <c r="A7613" s="31">
        <v>45505</v>
      </c>
      <c r="B7613" t="s">
        <v>13</v>
      </c>
      <c r="C7613" t="str">
        <f>+VLOOKUP(B7613,Basededatos!B$17:C$5988,2,0)</f>
        <v>LASA</v>
      </c>
      <c r="D7613" t="s">
        <v>37</v>
      </c>
      <c r="E7613" t="str">
        <f>+VLOOKUP(D7613,Basededatos!$D$2:$E$6097,2,0)</f>
        <v>BARRANQUILLA-E. CORTISSOZ</v>
      </c>
      <c r="F7613" t="s">
        <v>40</v>
      </c>
      <c r="G7613" t="s">
        <v>41</v>
      </c>
      <c r="H7613" t="s">
        <v>20</v>
      </c>
      <c r="I7613" s="29">
        <v>175</v>
      </c>
      <c r="J7613" t="s">
        <v>16</v>
      </c>
      <c r="K7613" t="s">
        <v>17</v>
      </c>
    </row>
    <row r="7614" spans="1:11" ht="12.75" customHeight="1" thickBot="1">
      <c r="A7614" s="31">
        <v>45505</v>
      </c>
      <c r="B7614" t="s">
        <v>13</v>
      </c>
      <c r="C7614" t="str">
        <f>+VLOOKUP(B7614,Basededatos!B$17:C$5988,2,0)</f>
        <v>LASA</v>
      </c>
      <c r="D7614" t="s">
        <v>44</v>
      </c>
      <c r="E7614" t="str">
        <f>+VLOOKUP(D7614,Basededatos!$D$2:$E$6097,2,0)</f>
        <v>BUCARAMANGA - PALONEGRO</v>
      </c>
      <c r="F7614" t="s">
        <v>32</v>
      </c>
      <c r="G7614" t="s">
        <v>33</v>
      </c>
      <c r="H7614" t="s">
        <v>20</v>
      </c>
      <c r="I7614" s="29">
        <v>16</v>
      </c>
      <c r="J7614" t="s">
        <v>25</v>
      </c>
      <c r="K7614" s="1" t="s">
        <v>26</v>
      </c>
    </row>
    <row r="7615" spans="1:11" ht="12.75" customHeight="1" thickBot="1">
      <c r="A7615" s="31">
        <v>45505</v>
      </c>
      <c r="B7615" t="s">
        <v>13</v>
      </c>
      <c r="C7615" t="str">
        <f>+VLOOKUP(B7615,Basededatos!B$17:C$5988,2,0)</f>
        <v>LASA</v>
      </c>
      <c r="D7615" t="s">
        <v>44</v>
      </c>
      <c r="E7615" t="str">
        <f>+VLOOKUP(D7615,Basededatos!$D$2:$E$6097,2,0)</f>
        <v>BUCARAMANGA - PALONEGRO</v>
      </c>
      <c r="F7615" t="s">
        <v>6</v>
      </c>
      <c r="G7615" s="1" t="s">
        <v>283</v>
      </c>
      <c r="H7615" t="s">
        <v>29</v>
      </c>
      <c r="I7615" s="29">
        <v>2235</v>
      </c>
      <c r="J7615" t="s">
        <v>46</v>
      </c>
      <c r="K7615" s="1" t="s">
        <v>47</v>
      </c>
    </row>
    <row r="7616" spans="1:11" ht="12.75" customHeight="1" thickBot="1">
      <c r="A7616" s="31">
        <v>45505</v>
      </c>
      <c r="B7616" t="s">
        <v>13</v>
      </c>
      <c r="C7616" t="str">
        <f>+VLOOKUP(B7616,Basededatos!B$17:C$5988,2,0)</f>
        <v>LASA</v>
      </c>
      <c r="D7616" t="s">
        <v>44</v>
      </c>
      <c r="E7616" t="str">
        <f>+VLOOKUP(D7616,Basededatos!$D$2:$E$6097,2,0)</f>
        <v>BUCARAMANGA - PALONEGRO</v>
      </c>
      <c r="F7616" t="s">
        <v>36</v>
      </c>
      <c r="G7616" t="s">
        <v>347</v>
      </c>
      <c r="H7616" t="s">
        <v>45</v>
      </c>
      <c r="I7616" s="29">
        <v>3</v>
      </c>
      <c r="J7616" t="s">
        <v>46</v>
      </c>
      <c r="K7616" s="1" t="s">
        <v>47</v>
      </c>
    </row>
    <row r="7617" spans="1:11" ht="12.75" customHeight="1" thickBot="1">
      <c r="A7617" s="31">
        <v>45505</v>
      </c>
      <c r="B7617" t="s">
        <v>13</v>
      </c>
      <c r="C7617" t="str">
        <f>+VLOOKUP(B7617,Basededatos!B$17:C$5988,2,0)</f>
        <v>LASA</v>
      </c>
      <c r="D7617" t="s">
        <v>44</v>
      </c>
      <c r="E7617" t="str">
        <f>+VLOOKUP(D7617,Basededatos!$D$2:$E$6097,2,0)</f>
        <v>BUCARAMANGA - PALONEGRO</v>
      </c>
      <c r="F7617" t="s">
        <v>36</v>
      </c>
      <c r="G7617" t="s">
        <v>347</v>
      </c>
      <c r="H7617" t="s">
        <v>29</v>
      </c>
      <c r="I7617" s="29">
        <v>2</v>
      </c>
      <c r="J7617" t="s">
        <v>30</v>
      </c>
      <c r="K7617" s="1" t="s">
        <v>488</v>
      </c>
    </row>
    <row r="7618" spans="1:11" ht="12.75" customHeight="1" thickBot="1">
      <c r="A7618" s="31">
        <v>45505</v>
      </c>
      <c r="B7618" t="s">
        <v>13</v>
      </c>
      <c r="C7618" t="str">
        <f>+VLOOKUP(B7618,Basededatos!B$17:C$5988,2,0)</f>
        <v>LASA</v>
      </c>
      <c r="D7618" t="s">
        <v>44</v>
      </c>
      <c r="E7618" t="str">
        <f>+VLOOKUP(D7618,Basededatos!$D$2:$E$6097,2,0)</f>
        <v>BUCARAMANGA - PALONEGRO</v>
      </c>
      <c r="F7618" t="s">
        <v>27</v>
      </c>
      <c r="G7618" t="s">
        <v>28</v>
      </c>
      <c r="H7618" t="s">
        <v>20</v>
      </c>
      <c r="I7618" s="29">
        <v>15</v>
      </c>
      <c r="J7618" t="s">
        <v>25</v>
      </c>
      <c r="K7618" s="1" t="s">
        <v>26</v>
      </c>
    </row>
    <row r="7619" spans="1:11" ht="12.75" customHeight="1" thickBot="1">
      <c r="A7619" s="31">
        <v>45505</v>
      </c>
      <c r="B7619" t="s">
        <v>13</v>
      </c>
      <c r="C7619" t="str">
        <f>+VLOOKUP(B7619,Basededatos!B$17:C$5988,2,0)</f>
        <v>LASA</v>
      </c>
      <c r="D7619" t="s">
        <v>44</v>
      </c>
      <c r="E7619" t="str">
        <f>+VLOOKUP(D7619,Basededatos!$D$2:$E$6097,2,0)</f>
        <v>BUCARAMANGA - PALONEGRO</v>
      </c>
      <c r="F7619" t="s">
        <v>40</v>
      </c>
      <c r="G7619" t="s">
        <v>41</v>
      </c>
      <c r="H7619" t="s">
        <v>45</v>
      </c>
      <c r="I7619" s="29">
        <v>49</v>
      </c>
      <c r="J7619" t="s">
        <v>46</v>
      </c>
      <c r="K7619" s="1" t="s">
        <v>47</v>
      </c>
    </row>
    <row r="7620" spans="1:11" ht="12.75" customHeight="1" thickBot="1">
      <c r="A7620" s="31">
        <v>45505</v>
      </c>
      <c r="B7620" t="s">
        <v>13</v>
      </c>
      <c r="C7620" t="str">
        <f>+VLOOKUP(B7620,Basededatos!B$17:C$5988,2,0)</f>
        <v>LASA</v>
      </c>
      <c r="D7620" t="s">
        <v>44</v>
      </c>
      <c r="E7620" t="str">
        <f>+VLOOKUP(D7620,Basededatos!$D$2:$E$6097,2,0)</f>
        <v>BUCARAMANGA - PALONEGRO</v>
      </c>
      <c r="F7620" t="s">
        <v>40</v>
      </c>
      <c r="G7620" t="s">
        <v>41</v>
      </c>
      <c r="H7620" t="s">
        <v>29</v>
      </c>
      <c r="I7620" s="29">
        <v>1058</v>
      </c>
      <c r="J7620" t="s">
        <v>46</v>
      </c>
      <c r="K7620" s="1" t="s">
        <v>47</v>
      </c>
    </row>
    <row r="7621" spans="1:11" ht="12.75" customHeight="1" thickBot="1">
      <c r="A7621" s="31">
        <v>45505</v>
      </c>
      <c r="B7621" t="s">
        <v>13</v>
      </c>
      <c r="C7621" t="str">
        <f>+VLOOKUP(B7621,Basededatos!B$17:C$5988,2,0)</f>
        <v>LASA</v>
      </c>
      <c r="D7621" t="s">
        <v>48</v>
      </c>
      <c r="E7621" t="str">
        <f>+VLOOKUP(D7621,Basededatos!$D$2:$E$6097,2,0)</f>
        <v>CALI - ALFONSO BONILLA ARAGON</v>
      </c>
      <c r="F7621" t="s">
        <v>65</v>
      </c>
      <c r="G7621" t="s">
        <v>66</v>
      </c>
      <c r="H7621" t="s">
        <v>20</v>
      </c>
      <c r="I7621" s="29">
        <v>1</v>
      </c>
      <c r="J7621" t="s">
        <v>25</v>
      </c>
      <c r="K7621" s="1" t="s">
        <v>26</v>
      </c>
    </row>
    <row r="7622" spans="1:11" ht="12.75" customHeight="1" thickBot="1">
      <c r="A7622" s="31">
        <v>45505</v>
      </c>
      <c r="B7622" t="s">
        <v>13</v>
      </c>
      <c r="C7622" t="str">
        <f>+VLOOKUP(B7622,Basededatos!B$17:C$5988,2,0)</f>
        <v>LASA</v>
      </c>
      <c r="D7622" t="s">
        <v>48</v>
      </c>
      <c r="E7622" t="str">
        <f>+VLOOKUP(D7622,Basededatos!$D$2:$E$6097,2,0)</f>
        <v>CALI - ALFONSO BONILLA ARAGON</v>
      </c>
      <c r="F7622" t="s">
        <v>23</v>
      </c>
      <c r="G7622" t="s">
        <v>24</v>
      </c>
      <c r="H7622" t="s">
        <v>20</v>
      </c>
      <c r="I7622" s="29">
        <v>87</v>
      </c>
      <c r="J7622" t="s">
        <v>42</v>
      </c>
      <c r="K7622" s="1" t="s">
        <v>43</v>
      </c>
    </row>
    <row r="7623" spans="1:11" ht="12.75" customHeight="1" thickBot="1">
      <c r="A7623" s="31">
        <v>45505</v>
      </c>
      <c r="B7623" t="s">
        <v>13</v>
      </c>
      <c r="C7623" t="str">
        <f>+VLOOKUP(B7623,Basededatos!B$17:C$5988,2,0)</f>
        <v>LASA</v>
      </c>
      <c r="D7623" t="s">
        <v>48</v>
      </c>
      <c r="E7623" t="str">
        <f>+VLOOKUP(D7623,Basededatos!$D$2:$E$6097,2,0)</f>
        <v>CALI - ALFONSO BONILLA ARAGON</v>
      </c>
      <c r="F7623" t="s">
        <v>36</v>
      </c>
      <c r="G7623" t="s">
        <v>347</v>
      </c>
      <c r="H7623" t="s">
        <v>29</v>
      </c>
      <c r="I7623" s="29">
        <v>210</v>
      </c>
      <c r="J7623" t="s">
        <v>46</v>
      </c>
      <c r="K7623" s="1" t="s">
        <v>47</v>
      </c>
    </row>
    <row r="7624" spans="1:11" ht="12.75" customHeight="1">
      <c r="A7624" s="31">
        <v>45505</v>
      </c>
      <c r="B7624" t="s">
        <v>13</v>
      </c>
      <c r="C7624" t="str">
        <f>+VLOOKUP(B7624,Basededatos!B$17:C$5988,2,0)</f>
        <v>LASA</v>
      </c>
      <c r="D7624" t="s">
        <v>48</v>
      </c>
      <c r="E7624" t="str">
        <f>+VLOOKUP(D7624,Basededatos!$D$2:$E$6097,2,0)</f>
        <v>CALI - ALFONSO BONILLA ARAGON</v>
      </c>
      <c r="F7624" t="s">
        <v>27</v>
      </c>
      <c r="G7624" t="s">
        <v>28</v>
      </c>
      <c r="H7624" t="s">
        <v>29</v>
      </c>
      <c r="I7624" s="29">
        <v>27</v>
      </c>
      <c r="J7624" t="s">
        <v>50</v>
      </c>
      <c r="K7624" t="s">
        <v>51</v>
      </c>
    </row>
    <row r="7625" spans="1:11" ht="12.75" customHeight="1">
      <c r="A7625" s="31">
        <v>45505</v>
      </c>
      <c r="B7625" t="s">
        <v>13</v>
      </c>
      <c r="C7625" t="str">
        <f>+VLOOKUP(B7625,Basededatos!B$17:C$5988,2,0)</f>
        <v>LASA</v>
      </c>
      <c r="D7625" t="s">
        <v>48</v>
      </c>
      <c r="E7625" t="str">
        <f>+VLOOKUP(D7625,Basededatos!$D$2:$E$6097,2,0)</f>
        <v>CALI - ALFONSO BONILLA ARAGON</v>
      </c>
      <c r="F7625" t="s">
        <v>38</v>
      </c>
      <c r="G7625" t="s">
        <v>39</v>
      </c>
      <c r="H7625" t="s">
        <v>20</v>
      </c>
      <c r="I7625" s="29">
        <v>2</v>
      </c>
      <c r="J7625" t="s">
        <v>16</v>
      </c>
      <c r="K7625" t="s">
        <v>17</v>
      </c>
    </row>
    <row r="7626" spans="1:11" ht="12.75" customHeight="1" thickBot="1">
      <c r="A7626" s="31">
        <v>45505</v>
      </c>
      <c r="B7626" t="s">
        <v>13</v>
      </c>
      <c r="C7626" t="str">
        <f>+VLOOKUP(B7626,Basededatos!B$17:C$5988,2,0)</f>
        <v>LASA</v>
      </c>
      <c r="D7626" t="s">
        <v>48</v>
      </c>
      <c r="E7626" t="str">
        <f>+VLOOKUP(D7626,Basededatos!$D$2:$E$6097,2,0)</f>
        <v>CALI - ALFONSO BONILLA ARAGON</v>
      </c>
      <c r="F7626" t="s">
        <v>40</v>
      </c>
      <c r="G7626" t="s">
        <v>41</v>
      </c>
      <c r="H7626" t="s">
        <v>62</v>
      </c>
      <c r="I7626" s="29">
        <v>12</v>
      </c>
      <c r="J7626" t="s">
        <v>50</v>
      </c>
      <c r="K7626" t="s">
        <v>51</v>
      </c>
    </row>
    <row r="7627" spans="1:11" ht="12.75" customHeight="1" thickBot="1">
      <c r="A7627" s="31">
        <v>45505</v>
      </c>
      <c r="B7627" t="s">
        <v>13</v>
      </c>
      <c r="C7627" t="str">
        <f>+VLOOKUP(B7627,Basededatos!B$17:C$5988,2,0)</f>
        <v>LASA</v>
      </c>
      <c r="D7627" t="s">
        <v>48</v>
      </c>
      <c r="E7627" t="str">
        <f>+VLOOKUP(D7627,Basededatos!$D$2:$E$6097,2,0)</f>
        <v>CALI - ALFONSO BONILLA ARAGON</v>
      </c>
      <c r="F7627" t="s">
        <v>40</v>
      </c>
      <c r="G7627" t="s">
        <v>41</v>
      </c>
      <c r="H7627" t="s">
        <v>20</v>
      </c>
      <c r="I7627" s="29">
        <v>322</v>
      </c>
      <c r="J7627" t="s">
        <v>25</v>
      </c>
      <c r="K7627" s="1" t="s">
        <v>26</v>
      </c>
    </row>
    <row r="7628" spans="1:11" ht="12.75" customHeight="1" thickBot="1">
      <c r="A7628" s="31">
        <v>45505</v>
      </c>
      <c r="B7628" t="s">
        <v>13</v>
      </c>
      <c r="C7628" t="str">
        <f>+VLOOKUP(B7628,Basededatos!B$17:C$5988,2,0)</f>
        <v>LASA</v>
      </c>
      <c r="D7628" t="s">
        <v>61</v>
      </c>
      <c r="E7628" t="str">
        <f>+VLOOKUP(D7628,Basededatos!$D$2:$E$6097,2,0)</f>
        <v>CARTAGENA - RAFAEL NUÑEZ</v>
      </c>
      <c r="F7628" t="s">
        <v>32</v>
      </c>
      <c r="G7628" t="s">
        <v>33</v>
      </c>
      <c r="H7628" t="s">
        <v>62</v>
      </c>
      <c r="I7628" s="29">
        <v>1</v>
      </c>
      <c r="J7628" t="s">
        <v>50</v>
      </c>
      <c r="K7628" t="s">
        <v>51</v>
      </c>
    </row>
    <row r="7629" spans="1:11" ht="12.75" customHeight="1" thickBot="1">
      <c r="A7629" s="31">
        <v>45505</v>
      </c>
      <c r="B7629" t="s">
        <v>13</v>
      </c>
      <c r="C7629" t="str">
        <f>+VLOOKUP(B7629,Basededatos!B$17:C$5988,2,0)</f>
        <v>LASA</v>
      </c>
      <c r="D7629" t="s">
        <v>61</v>
      </c>
      <c r="E7629" t="str">
        <f>+VLOOKUP(D7629,Basededatos!$D$2:$E$6097,2,0)</f>
        <v>CARTAGENA - RAFAEL NUÑEZ</v>
      </c>
      <c r="F7629" t="s">
        <v>32</v>
      </c>
      <c r="G7629" t="s">
        <v>33</v>
      </c>
      <c r="H7629" t="s">
        <v>20</v>
      </c>
      <c r="I7629" s="29">
        <v>122</v>
      </c>
      <c r="J7629" t="s">
        <v>25</v>
      </c>
      <c r="K7629" s="1" t="s">
        <v>26</v>
      </c>
    </row>
    <row r="7630" spans="1:11" ht="12.75" customHeight="1" thickBot="1">
      <c r="A7630" s="31">
        <v>45505</v>
      </c>
      <c r="B7630" t="s">
        <v>13</v>
      </c>
      <c r="C7630" t="str">
        <f>+VLOOKUP(B7630,Basededatos!B$17:C$5988,2,0)</f>
        <v>LASA</v>
      </c>
      <c r="D7630" t="s">
        <v>61</v>
      </c>
      <c r="E7630" t="str">
        <f>+VLOOKUP(D7630,Basededatos!$D$2:$E$6097,2,0)</f>
        <v>CARTAGENA - RAFAEL NUÑEZ</v>
      </c>
      <c r="F7630" t="s">
        <v>6</v>
      </c>
      <c r="G7630" s="1" t="s">
        <v>283</v>
      </c>
      <c r="H7630" t="s">
        <v>45</v>
      </c>
      <c r="I7630" s="29">
        <v>23</v>
      </c>
      <c r="J7630" t="s">
        <v>34</v>
      </c>
      <c r="K7630" t="s">
        <v>35</v>
      </c>
    </row>
    <row r="7631" spans="1:11" ht="12.75" customHeight="1" thickBot="1">
      <c r="A7631" s="31">
        <v>45505</v>
      </c>
      <c r="B7631" t="s">
        <v>13</v>
      </c>
      <c r="C7631" t="str">
        <f>+VLOOKUP(B7631,Basededatos!B$17:C$5988,2,0)</f>
        <v>LASA</v>
      </c>
      <c r="D7631" t="s">
        <v>61</v>
      </c>
      <c r="E7631" t="str">
        <f>+VLOOKUP(D7631,Basededatos!$D$2:$E$6097,2,0)</f>
        <v>CARTAGENA - RAFAEL NUÑEZ</v>
      </c>
      <c r="F7631" t="s">
        <v>6</v>
      </c>
      <c r="G7631" s="1" t="s">
        <v>283</v>
      </c>
      <c r="H7631" t="s">
        <v>29</v>
      </c>
      <c r="I7631" s="29">
        <v>2537</v>
      </c>
      <c r="J7631" t="s">
        <v>30</v>
      </c>
      <c r="K7631" s="1" t="s">
        <v>488</v>
      </c>
    </row>
    <row r="7632" spans="1:11" ht="12.75" customHeight="1" thickBot="1">
      <c r="A7632" s="31">
        <v>45505</v>
      </c>
      <c r="B7632" t="s">
        <v>13</v>
      </c>
      <c r="C7632" t="str">
        <f>+VLOOKUP(B7632,Basededatos!B$17:C$5988,2,0)</f>
        <v>LASA</v>
      </c>
      <c r="D7632" t="s">
        <v>61</v>
      </c>
      <c r="E7632" t="str">
        <f>+VLOOKUP(D7632,Basededatos!$D$2:$E$6097,2,0)</f>
        <v>CARTAGENA - RAFAEL NUÑEZ</v>
      </c>
      <c r="F7632" t="s">
        <v>6</v>
      </c>
      <c r="G7632" s="1" t="s">
        <v>283</v>
      </c>
      <c r="H7632" t="s">
        <v>62</v>
      </c>
      <c r="I7632" s="29">
        <v>141</v>
      </c>
      <c r="J7632" t="s">
        <v>34</v>
      </c>
      <c r="K7632" t="s">
        <v>35</v>
      </c>
    </row>
    <row r="7633" spans="1:11" ht="12.75" customHeight="1" thickBot="1">
      <c r="A7633" s="31">
        <v>45505</v>
      </c>
      <c r="B7633" t="s">
        <v>13</v>
      </c>
      <c r="C7633" t="str">
        <f>+VLOOKUP(B7633,Basededatos!B$17:C$5988,2,0)</f>
        <v>LASA</v>
      </c>
      <c r="D7633" t="s">
        <v>61</v>
      </c>
      <c r="E7633" t="str">
        <f>+VLOOKUP(D7633,Basededatos!$D$2:$E$6097,2,0)</f>
        <v>CARTAGENA - RAFAEL NUÑEZ</v>
      </c>
      <c r="F7633" t="s">
        <v>6</v>
      </c>
      <c r="G7633" s="1" t="s">
        <v>283</v>
      </c>
      <c r="H7633" t="s">
        <v>20</v>
      </c>
      <c r="I7633" s="29">
        <v>747</v>
      </c>
      <c r="J7633" t="s">
        <v>16</v>
      </c>
      <c r="K7633" t="s">
        <v>17</v>
      </c>
    </row>
    <row r="7634" spans="1:11" ht="12.75" customHeight="1">
      <c r="A7634" s="31">
        <v>45505</v>
      </c>
      <c r="B7634" t="s">
        <v>13</v>
      </c>
      <c r="C7634" t="str">
        <f>+VLOOKUP(B7634,Basededatos!B$17:C$5988,2,0)</f>
        <v>LASA</v>
      </c>
      <c r="D7634" t="s">
        <v>61</v>
      </c>
      <c r="E7634" t="str">
        <f>+VLOOKUP(D7634,Basededatos!$D$2:$E$6097,2,0)</f>
        <v>CARTAGENA - RAFAEL NUÑEZ</v>
      </c>
      <c r="F7634" t="s">
        <v>65</v>
      </c>
      <c r="G7634" t="s">
        <v>66</v>
      </c>
      <c r="H7634" t="s">
        <v>29</v>
      </c>
      <c r="I7634" s="29">
        <v>1</v>
      </c>
      <c r="J7634" t="s">
        <v>109</v>
      </c>
      <c r="K7634" t="s">
        <v>110</v>
      </c>
    </row>
    <row r="7635" spans="1:11" ht="12.75" customHeight="1" thickBot="1">
      <c r="A7635" s="31">
        <v>45505</v>
      </c>
      <c r="B7635" t="s">
        <v>13</v>
      </c>
      <c r="C7635" t="str">
        <f>+VLOOKUP(B7635,Basededatos!B$17:C$5988,2,0)</f>
        <v>LASA</v>
      </c>
      <c r="D7635" t="s">
        <v>61</v>
      </c>
      <c r="E7635" t="str">
        <f>+VLOOKUP(D7635,Basededatos!$D$2:$E$6097,2,0)</f>
        <v>CARTAGENA - RAFAEL NUÑEZ</v>
      </c>
      <c r="F7635" t="s">
        <v>18</v>
      </c>
      <c r="G7635" t="s">
        <v>19</v>
      </c>
      <c r="H7635" t="s">
        <v>10</v>
      </c>
      <c r="I7635" s="29">
        <v>1</v>
      </c>
      <c r="J7635" t="s">
        <v>121</v>
      </c>
      <c r="K7635" t="s">
        <v>121</v>
      </c>
    </row>
    <row r="7636" spans="1:11" ht="12.75" customHeight="1" thickBot="1">
      <c r="A7636" s="31">
        <v>45505</v>
      </c>
      <c r="B7636" t="s">
        <v>13</v>
      </c>
      <c r="C7636" t="str">
        <f>+VLOOKUP(B7636,Basededatos!B$17:C$5988,2,0)</f>
        <v>LASA</v>
      </c>
      <c r="D7636" t="s">
        <v>61</v>
      </c>
      <c r="E7636" t="str">
        <f>+VLOOKUP(D7636,Basededatos!$D$2:$E$6097,2,0)</f>
        <v>CARTAGENA - RAFAEL NUÑEZ</v>
      </c>
      <c r="F7636" t="s">
        <v>23</v>
      </c>
      <c r="G7636" t="s">
        <v>24</v>
      </c>
      <c r="H7636" t="s">
        <v>45</v>
      </c>
      <c r="I7636" s="29">
        <v>2</v>
      </c>
      <c r="J7636" t="s">
        <v>42</v>
      </c>
      <c r="K7636" s="1" t="s">
        <v>43</v>
      </c>
    </row>
    <row r="7637" spans="1:11" ht="12.75" customHeight="1" thickBot="1">
      <c r="A7637" s="31">
        <v>45505</v>
      </c>
      <c r="B7637" t="s">
        <v>13</v>
      </c>
      <c r="C7637" t="str">
        <f>+VLOOKUP(B7637,Basededatos!B$17:C$5988,2,0)</f>
        <v>LASA</v>
      </c>
      <c r="D7637" t="s">
        <v>61</v>
      </c>
      <c r="E7637" t="str">
        <f>+VLOOKUP(D7637,Basededatos!$D$2:$E$6097,2,0)</f>
        <v>CARTAGENA - RAFAEL NUÑEZ</v>
      </c>
      <c r="F7637" t="s">
        <v>23</v>
      </c>
      <c r="G7637" t="s">
        <v>24</v>
      </c>
      <c r="H7637" t="s">
        <v>45</v>
      </c>
      <c r="I7637" s="29">
        <v>5</v>
      </c>
      <c r="J7637" t="s">
        <v>30</v>
      </c>
      <c r="K7637" s="1" t="s">
        <v>488</v>
      </c>
    </row>
    <row r="7638" spans="1:11" ht="12.75" customHeight="1">
      <c r="A7638" s="31">
        <v>45505</v>
      </c>
      <c r="B7638" t="s">
        <v>13</v>
      </c>
      <c r="C7638" t="str">
        <f>+VLOOKUP(B7638,Basededatos!B$17:C$5988,2,0)</f>
        <v>LASA</v>
      </c>
      <c r="D7638" t="s">
        <v>61</v>
      </c>
      <c r="E7638" t="str">
        <f>+VLOOKUP(D7638,Basededatos!$D$2:$E$6097,2,0)</f>
        <v>CARTAGENA - RAFAEL NUÑEZ</v>
      </c>
      <c r="F7638" t="s">
        <v>23</v>
      </c>
      <c r="G7638" t="s">
        <v>24</v>
      </c>
      <c r="H7638" t="s">
        <v>62</v>
      </c>
      <c r="I7638" s="29">
        <v>1</v>
      </c>
      <c r="J7638" t="s">
        <v>50</v>
      </c>
      <c r="K7638" t="s">
        <v>51</v>
      </c>
    </row>
    <row r="7639" spans="1:11" ht="12.75" customHeight="1">
      <c r="A7639" s="31">
        <v>45505</v>
      </c>
      <c r="B7639" t="s">
        <v>13</v>
      </c>
      <c r="C7639" t="str">
        <f>+VLOOKUP(B7639,Basededatos!B$17:C$5988,2,0)</f>
        <v>LASA</v>
      </c>
      <c r="D7639" t="s">
        <v>61</v>
      </c>
      <c r="E7639" t="str">
        <f>+VLOOKUP(D7639,Basededatos!$D$2:$E$6097,2,0)</f>
        <v>CARTAGENA - RAFAEL NUÑEZ</v>
      </c>
      <c r="F7639" t="s">
        <v>23</v>
      </c>
      <c r="G7639" t="s">
        <v>24</v>
      </c>
      <c r="H7639" t="s">
        <v>62</v>
      </c>
      <c r="I7639" s="29">
        <v>20</v>
      </c>
      <c r="J7639" t="s">
        <v>34</v>
      </c>
      <c r="K7639" t="s">
        <v>35</v>
      </c>
    </row>
    <row r="7640" spans="1:11" ht="12.75" customHeight="1" thickBot="1">
      <c r="A7640" s="31">
        <v>45505</v>
      </c>
      <c r="B7640" t="s">
        <v>13</v>
      </c>
      <c r="C7640" t="str">
        <f>+VLOOKUP(B7640,Basededatos!B$17:C$5988,2,0)</f>
        <v>LASA</v>
      </c>
      <c r="D7640" t="s">
        <v>61</v>
      </c>
      <c r="E7640" t="str">
        <f>+VLOOKUP(D7640,Basededatos!$D$2:$E$6097,2,0)</f>
        <v>CARTAGENA - RAFAEL NUÑEZ</v>
      </c>
      <c r="F7640" t="s">
        <v>36</v>
      </c>
      <c r="G7640" t="s">
        <v>347</v>
      </c>
      <c r="H7640" t="s">
        <v>62</v>
      </c>
      <c r="I7640" s="29">
        <v>1</v>
      </c>
      <c r="J7640" t="s">
        <v>109</v>
      </c>
      <c r="K7640" t="s">
        <v>110</v>
      </c>
    </row>
    <row r="7641" spans="1:11" ht="12.75" customHeight="1" thickBot="1">
      <c r="A7641" s="31">
        <v>45505</v>
      </c>
      <c r="B7641" t="s">
        <v>13</v>
      </c>
      <c r="C7641" t="str">
        <f>+VLOOKUP(B7641,Basededatos!B$17:C$5988,2,0)</f>
        <v>LASA</v>
      </c>
      <c r="D7641" t="s">
        <v>61</v>
      </c>
      <c r="E7641" t="str">
        <f>+VLOOKUP(D7641,Basededatos!$D$2:$E$6097,2,0)</f>
        <v>CARTAGENA - RAFAEL NUÑEZ</v>
      </c>
      <c r="F7641" t="s">
        <v>38</v>
      </c>
      <c r="G7641" t="s">
        <v>39</v>
      </c>
      <c r="H7641" t="s">
        <v>45</v>
      </c>
      <c r="I7641" s="29">
        <v>4</v>
      </c>
      <c r="J7641" t="s">
        <v>30</v>
      </c>
      <c r="K7641" s="1" t="s">
        <v>488</v>
      </c>
    </row>
    <row r="7642" spans="1:11" ht="12.75" customHeight="1">
      <c r="A7642" s="31">
        <v>45505</v>
      </c>
      <c r="B7642" t="s">
        <v>13</v>
      </c>
      <c r="C7642" t="str">
        <f>+VLOOKUP(B7642,Basededatos!B$17:C$5988,2,0)</f>
        <v>LASA</v>
      </c>
      <c r="D7642" t="s">
        <v>61</v>
      </c>
      <c r="E7642" t="str">
        <f>+VLOOKUP(D7642,Basededatos!$D$2:$E$6097,2,0)</f>
        <v>CARTAGENA - RAFAEL NUÑEZ</v>
      </c>
      <c r="F7642" t="s">
        <v>38</v>
      </c>
      <c r="G7642" t="s">
        <v>39</v>
      </c>
      <c r="H7642" t="s">
        <v>45</v>
      </c>
      <c r="I7642" s="29">
        <v>4</v>
      </c>
      <c r="J7642" t="s">
        <v>34</v>
      </c>
      <c r="K7642" t="s">
        <v>35</v>
      </c>
    </row>
    <row r="7643" spans="1:11" ht="12.75" customHeight="1">
      <c r="A7643" s="31">
        <v>45505</v>
      </c>
      <c r="B7643" t="s">
        <v>13</v>
      </c>
      <c r="C7643" t="str">
        <f>+VLOOKUP(B7643,Basededatos!B$17:C$5988,2,0)</f>
        <v>LASA</v>
      </c>
      <c r="D7643" t="s">
        <v>61</v>
      </c>
      <c r="E7643" t="str">
        <f>+VLOOKUP(D7643,Basededatos!$D$2:$E$6097,2,0)</f>
        <v>CARTAGENA - RAFAEL NUÑEZ</v>
      </c>
      <c r="F7643" t="s">
        <v>38</v>
      </c>
      <c r="G7643" t="s">
        <v>39</v>
      </c>
      <c r="H7643" t="s">
        <v>29</v>
      </c>
      <c r="I7643" s="29">
        <v>2</v>
      </c>
      <c r="J7643" t="s">
        <v>50</v>
      </c>
      <c r="K7643" t="s">
        <v>51</v>
      </c>
    </row>
    <row r="7644" spans="1:11" ht="12.75" customHeight="1" thickBot="1">
      <c r="A7644" s="31">
        <v>45505</v>
      </c>
      <c r="B7644" t="s">
        <v>13</v>
      </c>
      <c r="C7644" t="str">
        <f>+VLOOKUP(B7644,Basededatos!B$17:C$5988,2,0)</f>
        <v>LASA</v>
      </c>
      <c r="D7644" t="s">
        <v>61</v>
      </c>
      <c r="E7644" t="str">
        <f>+VLOOKUP(D7644,Basededatos!$D$2:$E$6097,2,0)</f>
        <v>CARTAGENA - RAFAEL NUÑEZ</v>
      </c>
      <c r="F7644" t="s">
        <v>40</v>
      </c>
      <c r="G7644" t="s">
        <v>41</v>
      </c>
      <c r="H7644" t="s">
        <v>29</v>
      </c>
      <c r="I7644" s="29">
        <v>369</v>
      </c>
      <c r="J7644" t="s">
        <v>50</v>
      </c>
      <c r="K7644" t="s">
        <v>51</v>
      </c>
    </row>
    <row r="7645" spans="1:11" ht="12.75" customHeight="1" thickBot="1">
      <c r="A7645" s="31">
        <v>45505</v>
      </c>
      <c r="B7645" t="s">
        <v>13</v>
      </c>
      <c r="C7645" t="str">
        <f>+VLOOKUP(B7645,Basededatos!B$17:C$5988,2,0)</f>
        <v>LASA</v>
      </c>
      <c r="D7645" t="s">
        <v>72</v>
      </c>
      <c r="E7645" t="str">
        <f>+VLOOKUP(D7645,Basededatos!$D$2:$E$6097,2,0)</f>
        <v>CAMILO DAZA</v>
      </c>
      <c r="F7645" t="s">
        <v>32</v>
      </c>
      <c r="G7645" t="s">
        <v>33</v>
      </c>
      <c r="H7645" t="s">
        <v>29</v>
      </c>
      <c r="I7645" s="29">
        <v>256</v>
      </c>
      <c r="J7645" t="s">
        <v>46</v>
      </c>
      <c r="K7645" s="1" t="s">
        <v>47</v>
      </c>
    </row>
    <row r="7646" spans="1:11" ht="12.75" customHeight="1" thickBot="1">
      <c r="A7646" s="31">
        <v>45505</v>
      </c>
      <c r="B7646" t="s">
        <v>13</v>
      </c>
      <c r="C7646" t="str">
        <f>+VLOOKUP(B7646,Basededatos!B$17:C$5988,2,0)</f>
        <v>LASA</v>
      </c>
      <c r="D7646" t="s">
        <v>72</v>
      </c>
      <c r="E7646" t="str">
        <f>+VLOOKUP(D7646,Basededatos!$D$2:$E$6097,2,0)</f>
        <v>CAMILO DAZA</v>
      </c>
      <c r="F7646" t="s">
        <v>6</v>
      </c>
      <c r="G7646" s="1" t="s">
        <v>283</v>
      </c>
      <c r="H7646" t="s">
        <v>29</v>
      </c>
      <c r="I7646" s="29">
        <v>176</v>
      </c>
      <c r="J7646" t="s">
        <v>50</v>
      </c>
      <c r="K7646" t="s">
        <v>51</v>
      </c>
    </row>
    <row r="7647" spans="1:11" ht="12.75" customHeight="1" thickBot="1">
      <c r="A7647" s="31">
        <v>45505</v>
      </c>
      <c r="B7647" t="s">
        <v>13</v>
      </c>
      <c r="C7647" t="str">
        <f>+VLOOKUP(B7647,Basededatos!B$17:C$5988,2,0)</f>
        <v>LASA</v>
      </c>
      <c r="D7647" t="s">
        <v>72</v>
      </c>
      <c r="E7647" t="str">
        <f>+VLOOKUP(D7647,Basededatos!$D$2:$E$6097,2,0)</f>
        <v>CAMILO DAZA</v>
      </c>
      <c r="F7647" t="s">
        <v>18</v>
      </c>
      <c r="G7647" t="s">
        <v>19</v>
      </c>
      <c r="H7647" t="s">
        <v>29</v>
      </c>
      <c r="I7647" s="29">
        <v>67</v>
      </c>
      <c r="J7647" t="s">
        <v>30</v>
      </c>
      <c r="K7647" s="1" t="s">
        <v>488</v>
      </c>
    </row>
    <row r="7648" spans="1:11" ht="12.75" customHeight="1" thickBot="1">
      <c r="A7648" s="31">
        <v>45505</v>
      </c>
      <c r="B7648" t="s">
        <v>13</v>
      </c>
      <c r="C7648" t="str">
        <f>+VLOOKUP(B7648,Basededatos!B$17:C$5988,2,0)</f>
        <v>LASA</v>
      </c>
      <c r="D7648" t="s">
        <v>72</v>
      </c>
      <c r="E7648" t="str">
        <f>+VLOOKUP(D7648,Basededatos!$D$2:$E$6097,2,0)</f>
        <v>CAMILO DAZA</v>
      </c>
      <c r="F7648" t="s">
        <v>23</v>
      </c>
      <c r="G7648" t="s">
        <v>24</v>
      </c>
      <c r="H7648" t="s">
        <v>29</v>
      </c>
      <c r="I7648" s="29">
        <v>263</v>
      </c>
      <c r="J7648" t="s">
        <v>46</v>
      </c>
      <c r="K7648" s="1" t="s">
        <v>47</v>
      </c>
    </row>
    <row r="7649" spans="1:11" ht="12.75" customHeight="1" thickBot="1">
      <c r="A7649" s="31">
        <v>45505</v>
      </c>
      <c r="B7649" t="s">
        <v>13</v>
      </c>
      <c r="C7649" t="str">
        <f>+VLOOKUP(B7649,Basededatos!B$17:C$5988,2,0)</f>
        <v>LASA</v>
      </c>
      <c r="D7649" t="s">
        <v>72</v>
      </c>
      <c r="E7649" t="str">
        <f>+VLOOKUP(D7649,Basededatos!$D$2:$E$6097,2,0)</f>
        <v>CAMILO DAZA</v>
      </c>
      <c r="F7649" t="s">
        <v>27</v>
      </c>
      <c r="G7649" t="s">
        <v>28</v>
      </c>
      <c r="H7649" t="s">
        <v>29</v>
      </c>
      <c r="I7649" s="29">
        <v>67</v>
      </c>
      <c r="J7649" t="s">
        <v>30</v>
      </c>
      <c r="K7649" s="1" t="s">
        <v>488</v>
      </c>
    </row>
    <row r="7650" spans="1:11" ht="12.75" customHeight="1" thickBot="1">
      <c r="A7650" s="31">
        <v>45505</v>
      </c>
      <c r="B7650" t="s">
        <v>13</v>
      </c>
      <c r="C7650" t="str">
        <f>+VLOOKUP(B7650,Basededatos!B$17:C$5988,2,0)</f>
        <v>LASA</v>
      </c>
      <c r="D7650" t="s">
        <v>72</v>
      </c>
      <c r="E7650" t="str">
        <f>+VLOOKUP(D7650,Basededatos!$D$2:$E$6097,2,0)</f>
        <v>CAMILO DAZA</v>
      </c>
      <c r="F7650" t="s">
        <v>38</v>
      </c>
      <c r="G7650" t="s">
        <v>39</v>
      </c>
      <c r="H7650" t="s">
        <v>29</v>
      </c>
      <c r="I7650" s="29">
        <v>2</v>
      </c>
      <c r="J7650" t="s">
        <v>46</v>
      </c>
      <c r="K7650" s="1" t="s">
        <v>47</v>
      </c>
    </row>
    <row r="7651" spans="1:11" ht="12.75" customHeight="1" thickBot="1">
      <c r="A7651" s="31">
        <v>45505</v>
      </c>
      <c r="B7651" t="s">
        <v>13</v>
      </c>
      <c r="C7651" t="str">
        <f>+VLOOKUP(B7651,Basededatos!B$17:C$5988,2,0)</f>
        <v>LASA</v>
      </c>
      <c r="D7651" t="s">
        <v>72</v>
      </c>
      <c r="E7651" t="str">
        <f>+VLOOKUP(D7651,Basededatos!$D$2:$E$6097,2,0)</f>
        <v>CAMILO DAZA</v>
      </c>
      <c r="F7651" t="s">
        <v>40</v>
      </c>
      <c r="G7651" t="s">
        <v>41</v>
      </c>
      <c r="H7651" t="s">
        <v>45</v>
      </c>
      <c r="I7651" s="29">
        <v>150</v>
      </c>
      <c r="J7651" t="s">
        <v>46</v>
      </c>
      <c r="K7651" s="1" t="s">
        <v>47</v>
      </c>
    </row>
    <row r="7652" spans="1:11" ht="12.75" customHeight="1" thickBot="1">
      <c r="A7652" s="31">
        <v>45505</v>
      </c>
      <c r="B7652" t="s">
        <v>13</v>
      </c>
      <c r="C7652" t="str">
        <f>+VLOOKUP(B7652,Basededatos!B$17:C$5988,2,0)</f>
        <v>LASA</v>
      </c>
      <c r="D7652" t="s">
        <v>72</v>
      </c>
      <c r="E7652" t="str">
        <f>+VLOOKUP(D7652,Basededatos!$D$2:$E$6097,2,0)</f>
        <v>CAMILO DAZA</v>
      </c>
      <c r="F7652" t="s">
        <v>40</v>
      </c>
      <c r="G7652" t="s">
        <v>41</v>
      </c>
      <c r="H7652" t="s">
        <v>29</v>
      </c>
      <c r="I7652" s="29">
        <v>765</v>
      </c>
      <c r="J7652" t="s">
        <v>46</v>
      </c>
      <c r="K7652" s="1" t="s">
        <v>47</v>
      </c>
    </row>
    <row r="7653" spans="1:11" ht="12.75" customHeight="1" thickBot="1">
      <c r="A7653" s="31">
        <v>45505</v>
      </c>
      <c r="B7653" t="s">
        <v>13</v>
      </c>
      <c r="C7653" t="str">
        <f>+VLOOKUP(B7653,Basededatos!B$17:C$5988,2,0)</f>
        <v>LASA</v>
      </c>
      <c r="D7653" t="s">
        <v>72</v>
      </c>
      <c r="E7653" t="str">
        <f>+VLOOKUP(D7653,Basededatos!$D$2:$E$6097,2,0)</f>
        <v>CAMILO DAZA</v>
      </c>
      <c r="F7653" t="s">
        <v>40</v>
      </c>
      <c r="G7653" t="s">
        <v>41</v>
      </c>
      <c r="H7653" t="s">
        <v>29</v>
      </c>
      <c r="I7653" s="29">
        <v>200</v>
      </c>
      <c r="J7653" t="s">
        <v>30</v>
      </c>
      <c r="K7653" s="1" t="s">
        <v>488</v>
      </c>
    </row>
    <row r="7654" spans="1:11" ht="12.75" customHeight="1" thickBot="1">
      <c r="A7654" s="31">
        <v>45505</v>
      </c>
      <c r="B7654" t="s">
        <v>13</v>
      </c>
      <c r="C7654" t="str">
        <f>+VLOOKUP(B7654,Basededatos!B$17:C$5988,2,0)</f>
        <v>LASA</v>
      </c>
      <c r="D7654" t="s">
        <v>73</v>
      </c>
      <c r="E7654" t="str">
        <f>+VLOOKUP(D7654,Basededatos!$D$2:$E$6097,2,0)</f>
        <v>EL YOPAL</v>
      </c>
      <c r="F7654" t="s">
        <v>27</v>
      </c>
      <c r="G7654" t="s">
        <v>28</v>
      </c>
      <c r="H7654" t="s">
        <v>29</v>
      </c>
      <c r="I7654" s="29">
        <v>18</v>
      </c>
      <c r="J7654" t="s">
        <v>30</v>
      </c>
      <c r="K7654" s="1" t="s">
        <v>488</v>
      </c>
    </row>
    <row r="7655" spans="1:11" ht="12.75" customHeight="1" thickBot="1">
      <c r="A7655" s="31">
        <v>45505</v>
      </c>
      <c r="B7655" t="s">
        <v>13</v>
      </c>
      <c r="C7655" t="str">
        <f>+VLOOKUP(B7655,Basededatos!B$17:C$5988,2,0)</f>
        <v>LASA</v>
      </c>
      <c r="D7655" t="s">
        <v>73</v>
      </c>
      <c r="E7655" t="str">
        <f>+VLOOKUP(D7655,Basededatos!$D$2:$E$6097,2,0)</f>
        <v>EL YOPAL</v>
      </c>
      <c r="F7655" t="s">
        <v>59</v>
      </c>
      <c r="G7655" t="s">
        <v>60</v>
      </c>
      <c r="H7655" t="s">
        <v>29</v>
      </c>
      <c r="I7655" s="29">
        <v>12</v>
      </c>
      <c r="J7655" t="s">
        <v>30</v>
      </c>
      <c r="K7655" s="1" t="s">
        <v>488</v>
      </c>
    </row>
    <row r="7656" spans="1:11" ht="12.75" customHeight="1" thickBot="1">
      <c r="A7656" s="31">
        <v>45505</v>
      </c>
      <c r="B7656" t="s">
        <v>13</v>
      </c>
      <c r="C7656" t="str">
        <f>+VLOOKUP(B7656,Basededatos!B$17:C$5988,2,0)</f>
        <v>LASA</v>
      </c>
      <c r="D7656" t="s">
        <v>74</v>
      </c>
      <c r="E7656" t="str">
        <f>+VLOOKUP(D7656,Basededatos!$D$2:$E$6097,2,0)</f>
        <v>PERALES</v>
      </c>
      <c r="F7656" t="s">
        <v>18</v>
      </c>
      <c r="G7656" t="s">
        <v>19</v>
      </c>
      <c r="H7656" t="s">
        <v>361</v>
      </c>
      <c r="I7656" s="29">
        <v>2</v>
      </c>
      <c r="J7656" t="s">
        <v>115</v>
      </c>
      <c r="K7656" t="s">
        <v>116</v>
      </c>
    </row>
    <row r="7657" spans="1:11" ht="12.75" customHeight="1" thickBot="1">
      <c r="A7657" s="31">
        <v>45505</v>
      </c>
      <c r="B7657" t="s">
        <v>13</v>
      </c>
      <c r="C7657" t="str">
        <f>+VLOOKUP(B7657,Basededatos!B$17:C$5988,2,0)</f>
        <v>LASA</v>
      </c>
      <c r="D7657" t="s">
        <v>75</v>
      </c>
      <c r="E7657" t="str">
        <f>+VLOOKUP(D7657,Basededatos!$D$2:$E$6097,2,0)</f>
        <v>IPIALES - SAN LUIS</v>
      </c>
      <c r="F7657" t="s">
        <v>6</v>
      </c>
      <c r="G7657" s="1" t="s">
        <v>283</v>
      </c>
      <c r="H7657" t="s">
        <v>45</v>
      </c>
      <c r="I7657" s="29">
        <v>6</v>
      </c>
      <c r="J7657" t="s">
        <v>46</v>
      </c>
      <c r="K7657" s="1" t="s">
        <v>47</v>
      </c>
    </row>
    <row r="7658" spans="1:11" ht="12.75" customHeight="1" thickBot="1">
      <c r="A7658" s="31">
        <v>45505</v>
      </c>
      <c r="B7658" t="s">
        <v>13</v>
      </c>
      <c r="C7658" t="str">
        <f>+VLOOKUP(B7658,Basededatos!B$17:C$5988,2,0)</f>
        <v>LASA</v>
      </c>
      <c r="D7658" t="s">
        <v>75</v>
      </c>
      <c r="E7658" t="str">
        <f>+VLOOKUP(D7658,Basededatos!$D$2:$E$6097,2,0)</f>
        <v>IPIALES - SAN LUIS</v>
      </c>
      <c r="F7658" t="s">
        <v>18</v>
      </c>
      <c r="G7658" t="s">
        <v>19</v>
      </c>
      <c r="H7658" t="s">
        <v>29</v>
      </c>
      <c r="I7658" s="29">
        <v>61</v>
      </c>
      <c r="J7658" t="s">
        <v>46</v>
      </c>
      <c r="K7658" s="1" t="s">
        <v>47</v>
      </c>
    </row>
    <row r="7659" spans="1:11" ht="12.75" customHeight="1" thickBot="1">
      <c r="A7659" s="31">
        <v>45505</v>
      </c>
      <c r="B7659" t="s">
        <v>13</v>
      </c>
      <c r="C7659" t="str">
        <f>+VLOOKUP(B7659,Basededatos!B$17:C$5988,2,0)</f>
        <v>LASA</v>
      </c>
      <c r="D7659" t="s">
        <v>75</v>
      </c>
      <c r="E7659" t="str">
        <f>+VLOOKUP(D7659,Basededatos!$D$2:$E$6097,2,0)</f>
        <v>IPIALES - SAN LUIS</v>
      </c>
      <c r="F7659" t="s">
        <v>27</v>
      </c>
      <c r="G7659" t="s">
        <v>28</v>
      </c>
      <c r="H7659" t="s">
        <v>45</v>
      </c>
      <c r="I7659" s="29">
        <v>1</v>
      </c>
      <c r="J7659" t="s">
        <v>46</v>
      </c>
      <c r="K7659" s="1" t="s">
        <v>47</v>
      </c>
    </row>
    <row r="7660" spans="1:11" ht="12.75" customHeight="1" thickBot="1">
      <c r="A7660" s="31">
        <v>45505</v>
      </c>
      <c r="B7660" t="s">
        <v>13</v>
      </c>
      <c r="C7660" t="str">
        <f>+VLOOKUP(B7660,Basededatos!B$17:C$5988,2,0)</f>
        <v>LASA</v>
      </c>
      <c r="D7660" t="s">
        <v>75</v>
      </c>
      <c r="E7660" t="str">
        <f>+VLOOKUP(D7660,Basededatos!$D$2:$E$6097,2,0)</f>
        <v>IPIALES - SAN LUIS</v>
      </c>
      <c r="F7660" t="s">
        <v>40</v>
      </c>
      <c r="G7660" t="s">
        <v>41</v>
      </c>
      <c r="H7660" t="s">
        <v>45</v>
      </c>
      <c r="I7660" s="29">
        <v>2</v>
      </c>
      <c r="J7660" t="s">
        <v>46</v>
      </c>
      <c r="K7660" s="1" t="s">
        <v>47</v>
      </c>
    </row>
    <row r="7661" spans="1:11" ht="12.75" customHeight="1" thickBot="1">
      <c r="A7661" s="31">
        <v>45505</v>
      </c>
      <c r="B7661" t="s">
        <v>13</v>
      </c>
      <c r="C7661" t="str">
        <f>+VLOOKUP(B7661,Basededatos!B$17:C$5988,2,0)</f>
        <v>LASA</v>
      </c>
      <c r="D7661" t="s">
        <v>124</v>
      </c>
      <c r="E7661" t="str">
        <f>+VLOOKUP(D7661,Basededatos!$D$2:$E$6097,2,0)</f>
        <v>LETICIA-ALFREDO VASQUEZ COBO</v>
      </c>
      <c r="F7661" t="s">
        <v>18</v>
      </c>
      <c r="G7661" t="s">
        <v>19</v>
      </c>
      <c r="H7661" t="s">
        <v>29</v>
      </c>
      <c r="I7661" s="29">
        <v>61</v>
      </c>
      <c r="J7661" t="s">
        <v>30</v>
      </c>
      <c r="K7661" s="1" t="s">
        <v>488</v>
      </c>
    </row>
    <row r="7662" spans="1:11" ht="12.75" customHeight="1" thickBot="1">
      <c r="A7662" s="31">
        <v>45505</v>
      </c>
      <c r="B7662" t="s">
        <v>13</v>
      </c>
      <c r="C7662" t="str">
        <f>+VLOOKUP(B7662,Basededatos!B$17:C$5988,2,0)</f>
        <v>LASA</v>
      </c>
      <c r="D7662" t="s">
        <v>124</v>
      </c>
      <c r="E7662" t="str">
        <f>+VLOOKUP(D7662,Basededatos!$D$2:$E$6097,2,0)</f>
        <v>LETICIA-ALFREDO VASQUEZ COBO</v>
      </c>
      <c r="F7662" t="s">
        <v>23</v>
      </c>
      <c r="G7662" t="s">
        <v>24</v>
      </c>
      <c r="H7662" t="s">
        <v>29</v>
      </c>
      <c r="I7662" s="29">
        <v>51</v>
      </c>
      <c r="J7662" t="s">
        <v>46</v>
      </c>
      <c r="K7662" s="1" t="s">
        <v>47</v>
      </c>
    </row>
    <row r="7663" spans="1:11" ht="12.75" customHeight="1" thickBot="1">
      <c r="A7663" s="31">
        <v>45505</v>
      </c>
      <c r="B7663" t="s">
        <v>13</v>
      </c>
      <c r="C7663" t="str">
        <f>+VLOOKUP(B7663,Basededatos!B$17:C$5988,2,0)</f>
        <v>LASA</v>
      </c>
      <c r="D7663" t="s">
        <v>124</v>
      </c>
      <c r="E7663" t="str">
        <f>+VLOOKUP(D7663,Basededatos!$D$2:$E$6097,2,0)</f>
        <v>LETICIA-ALFREDO VASQUEZ COBO</v>
      </c>
      <c r="F7663" t="s">
        <v>27</v>
      </c>
      <c r="G7663" t="s">
        <v>28</v>
      </c>
      <c r="H7663" t="s">
        <v>29</v>
      </c>
      <c r="I7663" s="29">
        <v>61</v>
      </c>
      <c r="J7663" t="s">
        <v>30</v>
      </c>
      <c r="K7663" s="1" t="s">
        <v>488</v>
      </c>
    </row>
    <row r="7664" spans="1:11" ht="12.75" customHeight="1">
      <c r="A7664" s="31">
        <v>45505</v>
      </c>
      <c r="B7664" t="s">
        <v>13</v>
      </c>
      <c r="C7664" t="str">
        <f>+VLOOKUP(B7664,Basededatos!B$17:C$5988,2,0)</f>
        <v>LASA</v>
      </c>
      <c r="D7664" t="s">
        <v>76</v>
      </c>
      <c r="E7664" t="str">
        <f>+VLOOKUP(D7664,Basededatos!$D$2:$E$6097,2,0)</f>
        <v>RIONEGRO - JOSE M. CORDOVA</v>
      </c>
      <c r="F7664" t="s">
        <v>32</v>
      </c>
      <c r="G7664" t="s">
        <v>33</v>
      </c>
      <c r="H7664" t="s">
        <v>29</v>
      </c>
      <c r="I7664" s="29">
        <v>543</v>
      </c>
      <c r="J7664" t="s">
        <v>50</v>
      </c>
      <c r="K7664" t="s">
        <v>51</v>
      </c>
    </row>
    <row r="7665" spans="1:11" ht="12.75" customHeight="1" thickBot="1">
      <c r="A7665" s="31">
        <v>45505</v>
      </c>
      <c r="B7665" t="s">
        <v>13</v>
      </c>
      <c r="C7665" t="str">
        <f>+VLOOKUP(B7665,Basededatos!B$17:C$5988,2,0)</f>
        <v>LASA</v>
      </c>
      <c r="D7665" t="s">
        <v>76</v>
      </c>
      <c r="E7665" t="str">
        <f>+VLOOKUP(D7665,Basededatos!$D$2:$E$6097,2,0)</f>
        <v>RIONEGRO - JOSE M. CORDOVA</v>
      </c>
      <c r="F7665" t="s">
        <v>32</v>
      </c>
      <c r="G7665" t="s">
        <v>33</v>
      </c>
      <c r="H7665" t="s">
        <v>29</v>
      </c>
      <c r="I7665" s="29">
        <v>30</v>
      </c>
      <c r="J7665" t="s">
        <v>109</v>
      </c>
      <c r="K7665" t="s">
        <v>110</v>
      </c>
    </row>
    <row r="7666" spans="1:11" ht="12.75" customHeight="1" thickBot="1">
      <c r="A7666" s="31">
        <v>45505</v>
      </c>
      <c r="B7666" t="s">
        <v>13</v>
      </c>
      <c r="C7666" t="str">
        <f>+VLOOKUP(B7666,Basededatos!B$17:C$5988,2,0)</f>
        <v>LASA</v>
      </c>
      <c r="D7666" t="s">
        <v>76</v>
      </c>
      <c r="E7666" t="str">
        <f>+VLOOKUP(D7666,Basededatos!$D$2:$E$6097,2,0)</f>
        <v>RIONEGRO - JOSE M. CORDOVA</v>
      </c>
      <c r="F7666" t="s">
        <v>6</v>
      </c>
      <c r="G7666" s="1" t="s">
        <v>283</v>
      </c>
      <c r="H7666" t="s">
        <v>20</v>
      </c>
      <c r="I7666" s="29">
        <v>118</v>
      </c>
      <c r="J7666" t="s">
        <v>68</v>
      </c>
      <c r="K7666" t="s">
        <v>69</v>
      </c>
    </row>
    <row r="7667" spans="1:11" ht="12.75" customHeight="1" thickBot="1">
      <c r="A7667" s="31">
        <v>45505</v>
      </c>
      <c r="B7667" t="s">
        <v>13</v>
      </c>
      <c r="C7667" t="str">
        <f>+VLOOKUP(B7667,Basededatos!B$17:C$5988,2,0)</f>
        <v>LASA</v>
      </c>
      <c r="D7667" t="s">
        <v>76</v>
      </c>
      <c r="E7667" t="str">
        <f>+VLOOKUP(D7667,Basededatos!$D$2:$E$6097,2,0)</f>
        <v>RIONEGRO - JOSE M. CORDOVA</v>
      </c>
      <c r="F7667" t="s">
        <v>6</v>
      </c>
      <c r="G7667" s="1" t="s">
        <v>283</v>
      </c>
      <c r="H7667" t="s">
        <v>20</v>
      </c>
      <c r="I7667" s="29">
        <v>34</v>
      </c>
      <c r="J7667" t="s">
        <v>167</v>
      </c>
      <c r="K7667" t="s">
        <v>168</v>
      </c>
    </row>
    <row r="7668" spans="1:11" ht="12.75" customHeight="1">
      <c r="A7668" s="31">
        <v>45505</v>
      </c>
      <c r="B7668" t="s">
        <v>13</v>
      </c>
      <c r="C7668" t="str">
        <f>+VLOOKUP(B7668,Basededatos!B$17:C$5988,2,0)</f>
        <v>LASA</v>
      </c>
      <c r="D7668" t="s">
        <v>76</v>
      </c>
      <c r="E7668" t="str">
        <f>+VLOOKUP(D7668,Basededatos!$D$2:$E$6097,2,0)</f>
        <v>RIONEGRO - JOSE M. CORDOVA</v>
      </c>
      <c r="F7668" t="s">
        <v>65</v>
      </c>
      <c r="G7668" t="s">
        <v>66</v>
      </c>
      <c r="H7668" t="s">
        <v>20</v>
      </c>
      <c r="I7668" s="29">
        <v>9</v>
      </c>
      <c r="J7668" t="s">
        <v>167</v>
      </c>
      <c r="K7668" t="s">
        <v>168</v>
      </c>
    </row>
    <row r="7669" spans="1:11" ht="12.75" customHeight="1">
      <c r="A7669" s="31">
        <v>45505</v>
      </c>
      <c r="B7669" t="s">
        <v>13</v>
      </c>
      <c r="C7669" t="str">
        <f>+VLOOKUP(B7669,Basededatos!B$17:C$5988,2,0)</f>
        <v>LASA</v>
      </c>
      <c r="D7669" t="s">
        <v>76</v>
      </c>
      <c r="E7669" t="str">
        <f>+VLOOKUP(D7669,Basededatos!$D$2:$E$6097,2,0)</f>
        <v>RIONEGRO - JOSE M. CORDOVA</v>
      </c>
      <c r="F7669" t="s">
        <v>18</v>
      </c>
      <c r="G7669" t="s">
        <v>19</v>
      </c>
      <c r="H7669" t="s">
        <v>29</v>
      </c>
      <c r="I7669" s="29">
        <v>571</v>
      </c>
      <c r="J7669" t="s">
        <v>50</v>
      </c>
      <c r="K7669" t="s">
        <v>51</v>
      </c>
    </row>
    <row r="7670" spans="1:11" ht="12.75" customHeight="1">
      <c r="A7670" s="31">
        <v>45505</v>
      </c>
      <c r="B7670" t="s">
        <v>13</v>
      </c>
      <c r="C7670" t="str">
        <f>+VLOOKUP(B7670,Basededatos!B$17:C$5988,2,0)</f>
        <v>LASA</v>
      </c>
      <c r="D7670" t="s">
        <v>76</v>
      </c>
      <c r="E7670" t="str">
        <f>+VLOOKUP(D7670,Basededatos!$D$2:$E$6097,2,0)</f>
        <v>RIONEGRO - JOSE M. CORDOVA</v>
      </c>
      <c r="F7670" t="s">
        <v>23</v>
      </c>
      <c r="G7670" t="s">
        <v>24</v>
      </c>
      <c r="H7670" t="s">
        <v>29</v>
      </c>
      <c r="I7670" s="29">
        <v>614</v>
      </c>
      <c r="J7670" t="s">
        <v>50</v>
      </c>
      <c r="K7670" t="s">
        <v>51</v>
      </c>
    </row>
    <row r="7671" spans="1:11" ht="12.75" customHeight="1" thickBot="1">
      <c r="A7671" s="31">
        <v>45505</v>
      </c>
      <c r="B7671" t="s">
        <v>13</v>
      </c>
      <c r="C7671" t="str">
        <f>+VLOOKUP(B7671,Basededatos!B$17:C$5988,2,0)</f>
        <v>LASA</v>
      </c>
      <c r="D7671" t="s">
        <v>76</v>
      </c>
      <c r="E7671" t="str">
        <f>+VLOOKUP(D7671,Basededatos!$D$2:$E$6097,2,0)</f>
        <v>RIONEGRO - JOSE M. CORDOVA</v>
      </c>
      <c r="F7671" t="s">
        <v>23</v>
      </c>
      <c r="G7671" t="s">
        <v>24</v>
      </c>
      <c r="H7671" t="s">
        <v>79</v>
      </c>
      <c r="I7671" s="29">
        <v>1</v>
      </c>
      <c r="J7671" t="s">
        <v>80</v>
      </c>
      <c r="K7671" t="s">
        <v>81</v>
      </c>
    </row>
    <row r="7672" spans="1:11" ht="12.75" customHeight="1" thickBot="1">
      <c r="A7672" s="31">
        <v>45505</v>
      </c>
      <c r="B7672" t="s">
        <v>13</v>
      </c>
      <c r="C7672" t="str">
        <f>+VLOOKUP(B7672,Basededatos!B$17:C$5988,2,0)</f>
        <v>LASA</v>
      </c>
      <c r="D7672" t="s">
        <v>76</v>
      </c>
      <c r="E7672" t="str">
        <f>+VLOOKUP(D7672,Basededatos!$D$2:$E$6097,2,0)</f>
        <v>RIONEGRO - JOSE M. CORDOVA</v>
      </c>
      <c r="F7672" t="s">
        <v>27</v>
      </c>
      <c r="G7672" t="s">
        <v>28</v>
      </c>
      <c r="H7672" t="s">
        <v>45</v>
      </c>
      <c r="I7672" s="29">
        <v>115</v>
      </c>
      <c r="J7672" t="s">
        <v>46</v>
      </c>
      <c r="K7672" s="1" t="s">
        <v>47</v>
      </c>
    </row>
    <row r="7673" spans="1:11" ht="12.75" customHeight="1" thickBot="1">
      <c r="A7673" s="31">
        <v>45505</v>
      </c>
      <c r="B7673" t="s">
        <v>13</v>
      </c>
      <c r="C7673" t="str">
        <f>+VLOOKUP(B7673,Basededatos!B$17:C$5988,2,0)</f>
        <v>LASA</v>
      </c>
      <c r="D7673" t="s">
        <v>76</v>
      </c>
      <c r="E7673" t="str">
        <f>+VLOOKUP(D7673,Basededatos!$D$2:$E$6097,2,0)</f>
        <v>RIONEGRO - JOSE M. CORDOVA</v>
      </c>
      <c r="F7673" t="s">
        <v>40</v>
      </c>
      <c r="G7673" t="s">
        <v>41</v>
      </c>
      <c r="H7673" t="s">
        <v>20</v>
      </c>
      <c r="I7673" s="29">
        <v>14</v>
      </c>
      <c r="J7673" t="s">
        <v>167</v>
      </c>
      <c r="K7673" t="s">
        <v>168</v>
      </c>
    </row>
    <row r="7674" spans="1:11" ht="12.75" customHeight="1" thickBot="1">
      <c r="A7674" s="31">
        <v>45505</v>
      </c>
      <c r="B7674" t="s">
        <v>13</v>
      </c>
      <c r="C7674" t="str">
        <f>+VLOOKUP(B7674,Basededatos!B$17:C$5988,2,0)</f>
        <v>LASA</v>
      </c>
      <c r="D7674" t="s">
        <v>84</v>
      </c>
      <c r="E7674" t="str">
        <f>+VLOOKUP(D7674,Basededatos!$D$2:$E$6097,2,0)</f>
        <v>MONTERIA - LOS GARZONES</v>
      </c>
      <c r="F7674" t="s">
        <v>40</v>
      </c>
      <c r="G7674" t="s">
        <v>41</v>
      </c>
      <c r="H7674" t="s">
        <v>29</v>
      </c>
      <c r="I7674" s="29">
        <v>631</v>
      </c>
      <c r="J7674" t="s">
        <v>46</v>
      </c>
      <c r="K7674" s="1" t="s">
        <v>47</v>
      </c>
    </row>
    <row r="7675" spans="1:11" ht="12.75" customHeight="1" thickBot="1">
      <c r="A7675" s="31">
        <v>45505</v>
      </c>
      <c r="B7675" t="s">
        <v>13</v>
      </c>
      <c r="C7675" t="str">
        <f>+VLOOKUP(B7675,Basededatos!B$17:C$5988,2,0)</f>
        <v>LASA</v>
      </c>
      <c r="D7675" t="s">
        <v>84</v>
      </c>
      <c r="E7675" t="str">
        <f>+VLOOKUP(D7675,Basededatos!$D$2:$E$6097,2,0)</f>
        <v>MONTERIA - LOS GARZONES</v>
      </c>
      <c r="F7675" t="s">
        <v>40</v>
      </c>
      <c r="G7675" t="s">
        <v>41</v>
      </c>
      <c r="H7675" t="s">
        <v>29</v>
      </c>
      <c r="I7675" s="29">
        <v>295</v>
      </c>
      <c r="J7675" t="s">
        <v>30</v>
      </c>
      <c r="K7675" s="1" t="s">
        <v>488</v>
      </c>
    </row>
    <row r="7676" spans="1:11" ht="12.75" customHeight="1" thickBot="1">
      <c r="A7676" s="31">
        <v>45505</v>
      </c>
      <c r="B7676" t="s">
        <v>13</v>
      </c>
      <c r="C7676" t="str">
        <f>+VLOOKUP(B7676,Basededatos!B$17:C$5988,2,0)</f>
        <v>LASA</v>
      </c>
      <c r="D7676" t="s">
        <v>85</v>
      </c>
      <c r="E7676" t="str">
        <f>+VLOOKUP(D7676,Basededatos!$D$2:$E$6097,2,0)</f>
        <v>NEIVA - BENITO SALAS</v>
      </c>
      <c r="F7676" t="s">
        <v>40</v>
      </c>
      <c r="G7676" t="s">
        <v>41</v>
      </c>
      <c r="H7676" t="s">
        <v>29</v>
      </c>
      <c r="I7676" s="29">
        <v>63</v>
      </c>
      <c r="J7676" t="s">
        <v>46</v>
      </c>
      <c r="K7676" s="1" t="s">
        <v>47</v>
      </c>
    </row>
    <row r="7677" spans="1:11" ht="12.75" customHeight="1" thickBot="1">
      <c r="A7677" s="31">
        <v>45505</v>
      </c>
      <c r="B7677" t="s">
        <v>13</v>
      </c>
      <c r="C7677" t="str">
        <f>+VLOOKUP(B7677,Basededatos!B$17:C$5988,2,0)</f>
        <v>LASA</v>
      </c>
      <c r="D7677" t="s">
        <v>86</v>
      </c>
      <c r="E7677" t="str">
        <f>+VLOOKUP(D7677,Basededatos!$D$2:$E$6097,2,0)</f>
        <v>PEREIRA - MATECAÑA</v>
      </c>
      <c r="F7677" t="s">
        <v>32</v>
      </c>
      <c r="G7677" t="s">
        <v>33</v>
      </c>
      <c r="H7677" t="s">
        <v>45</v>
      </c>
      <c r="I7677" s="29">
        <v>40</v>
      </c>
      <c r="J7677" t="s">
        <v>46</v>
      </c>
      <c r="K7677" s="1" t="s">
        <v>47</v>
      </c>
    </row>
    <row r="7678" spans="1:11" ht="12.75" customHeight="1" thickBot="1">
      <c r="A7678" s="31">
        <v>45505</v>
      </c>
      <c r="B7678" t="s">
        <v>13</v>
      </c>
      <c r="C7678" t="str">
        <f>+VLOOKUP(B7678,Basededatos!B$17:C$5988,2,0)</f>
        <v>LASA</v>
      </c>
      <c r="D7678" t="s">
        <v>86</v>
      </c>
      <c r="E7678" t="str">
        <f>+VLOOKUP(D7678,Basededatos!$D$2:$E$6097,2,0)</f>
        <v>PEREIRA - MATECAÑA</v>
      </c>
      <c r="F7678" t="s">
        <v>6</v>
      </c>
      <c r="G7678" s="1" t="s">
        <v>283</v>
      </c>
      <c r="H7678" t="s">
        <v>45</v>
      </c>
      <c r="I7678" s="29">
        <v>183</v>
      </c>
      <c r="J7678" t="s">
        <v>42</v>
      </c>
      <c r="K7678" s="1" t="s">
        <v>43</v>
      </c>
    </row>
    <row r="7679" spans="1:11" ht="12.75" customHeight="1" thickBot="1">
      <c r="A7679" s="31">
        <v>45505</v>
      </c>
      <c r="B7679" t="s">
        <v>13</v>
      </c>
      <c r="C7679" t="str">
        <f>+VLOOKUP(B7679,Basededatos!B$17:C$5988,2,0)</f>
        <v>LASA</v>
      </c>
      <c r="D7679" t="s">
        <v>86</v>
      </c>
      <c r="E7679" t="str">
        <f>+VLOOKUP(D7679,Basededatos!$D$2:$E$6097,2,0)</f>
        <v>PEREIRA - MATECAÑA</v>
      </c>
      <c r="F7679" t="s">
        <v>36</v>
      </c>
      <c r="G7679" t="s">
        <v>347</v>
      </c>
      <c r="H7679" t="s">
        <v>29</v>
      </c>
      <c r="I7679" s="29">
        <v>108</v>
      </c>
      <c r="J7679" t="s">
        <v>46</v>
      </c>
      <c r="K7679" s="1" t="s">
        <v>47</v>
      </c>
    </row>
    <row r="7680" spans="1:11" ht="12.75" customHeight="1" thickBot="1">
      <c r="A7680" s="31">
        <v>45505</v>
      </c>
      <c r="B7680" t="s">
        <v>13</v>
      </c>
      <c r="C7680" t="str">
        <f>+VLOOKUP(B7680,Basededatos!B$17:C$5988,2,0)</f>
        <v>LASA</v>
      </c>
      <c r="D7680" t="s">
        <v>86</v>
      </c>
      <c r="E7680" t="str">
        <f>+VLOOKUP(D7680,Basededatos!$D$2:$E$6097,2,0)</f>
        <v>PEREIRA - MATECAÑA</v>
      </c>
      <c r="F7680" t="s">
        <v>27</v>
      </c>
      <c r="G7680" t="s">
        <v>28</v>
      </c>
      <c r="H7680" t="s">
        <v>29</v>
      </c>
      <c r="I7680" s="29">
        <v>168</v>
      </c>
      <c r="J7680" t="s">
        <v>30</v>
      </c>
      <c r="K7680" s="1" t="s">
        <v>488</v>
      </c>
    </row>
    <row r="7681" spans="1:11" ht="12.75" customHeight="1" thickBot="1">
      <c r="A7681" s="31">
        <v>45505</v>
      </c>
      <c r="B7681" t="s">
        <v>13</v>
      </c>
      <c r="C7681" t="str">
        <f>+VLOOKUP(B7681,Basededatos!B$17:C$5988,2,0)</f>
        <v>LASA</v>
      </c>
      <c r="D7681" t="s">
        <v>86</v>
      </c>
      <c r="E7681" t="str">
        <f>+VLOOKUP(D7681,Basededatos!$D$2:$E$6097,2,0)</f>
        <v>PEREIRA - MATECAÑA</v>
      </c>
      <c r="F7681" t="s">
        <v>40</v>
      </c>
      <c r="G7681" t="s">
        <v>41</v>
      </c>
      <c r="H7681" t="s">
        <v>29</v>
      </c>
      <c r="I7681" s="29">
        <v>130</v>
      </c>
      <c r="J7681" t="s">
        <v>50</v>
      </c>
      <c r="K7681" t="s">
        <v>51</v>
      </c>
    </row>
    <row r="7682" spans="1:11" ht="12.75" customHeight="1" thickBot="1">
      <c r="A7682" s="31">
        <v>45505</v>
      </c>
      <c r="B7682" t="s">
        <v>13</v>
      </c>
      <c r="C7682" t="str">
        <f>+VLOOKUP(B7682,Basededatos!B$17:C$5988,2,0)</f>
        <v>LASA</v>
      </c>
      <c r="D7682" t="s">
        <v>86</v>
      </c>
      <c r="E7682" t="str">
        <f>+VLOOKUP(D7682,Basededatos!$D$2:$E$6097,2,0)</f>
        <v>PEREIRA - MATECAÑA</v>
      </c>
      <c r="F7682" t="s">
        <v>59</v>
      </c>
      <c r="G7682" t="s">
        <v>60</v>
      </c>
      <c r="H7682" t="s">
        <v>29</v>
      </c>
      <c r="I7682" s="29">
        <v>1</v>
      </c>
      <c r="J7682" t="s">
        <v>46</v>
      </c>
      <c r="K7682" s="1" t="s">
        <v>47</v>
      </c>
    </row>
    <row r="7683" spans="1:11" ht="12.75" customHeight="1" thickBot="1">
      <c r="A7683" s="31">
        <v>45505</v>
      </c>
      <c r="B7683" t="s">
        <v>13</v>
      </c>
      <c r="C7683" t="str">
        <f>+VLOOKUP(B7683,Basededatos!B$17:C$5988,2,0)</f>
        <v>LASA</v>
      </c>
      <c r="D7683" t="s">
        <v>87</v>
      </c>
      <c r="E7683" t="str">
        <f>+VLOOKUP(D7683,Basededatos!$D$2:$E$6097,2,0)</f>
        <v>PASTO - ANTONIO NARIQO</v>
      </c>
      <c r="F7683" t="s">
        <v>6</v>
      </c>
      <c r="G7683" s="1" t="s">
        <v>283</v>
      </c>
      <c r="H7683" t="s">
        <v>29</v>
      </c>
      <c r="I7683" s="29">
        <v>230</v>
      </c>
      <c r="J7683" t="s">
        <v>30</v>
      </c>
      <c r="K7683" s="1" t="s">
        <v>488</v>
      </c>
    </row>
    <row r="7684" spans="1:11" ht="12.75" customHeight="1" thickBot="1">
      <c r="A7684" s="31">
        <v>45505</v>
      </c>
      <c r="B7684" t="s">
        <v>13</v>
      </c>
      <c r="C7684" t="str">
        <f>+VLOOKUP(B7684,Basededatos!B$17:C$5988,2,0)</f>
        <v>LASA</v>
      </c>
      <c r="D7684" t="s">
        <v>87</v>
      </c>
      <c r="E7684" t="str">
        <f>+VLOOKUP(D7684,Basededatos!$D$2:$E$6097,2,0)</f>
        <v>PASTO - ANTONIO NARIQO</v>
      </c>
      <c r="F7684" t="s">
        <v>23</v>
      </c>
      <c r="G7684" t="s">
        <v>24</v>
      </c>
      <c r="H7684" t="s">
        <v>29</v>
      </c>
      <c r="I7684" s="29">
        <v>58</v>
      </c>
      <c r="J7684" t="s">
        <v>30</v>
      </c>
      <c r="K7684" s="1" t="s">
        <v>488</v>
      </c>
    </row>
    <row r="7685" spans="1:11" ht="12.75" customHeight="1" thickBot="1">
      <c r="A7685" s="31">
        <v>45505</v>
      </c>
      <c r="B7685" t="s">
        <v>13</v>
      </c>
      <c r="C7685" t="str">
        <f>+VLOOKUP(B7685,Basededatos!B$17:C$5988,2,0)</f>
        <v>LASA</v>
      </c>
      <c r="D7685" t="s">
        <v>87</v>
      </c>
      <c r="E7685" t="str">
        <f>+VLOOKUP(D7685,Basededatos!$D$2:$E$6097,2,0)</f>
        <v>PASTO - ANTONIO NARIQO</v>
      </c>
      <c r="F7685" t="s">
        <v>27</v>
      </c>
      <c r="G7685" t="s">
        <v>28</v>
      </c>
      <c r="H7685" t="s">
        <v>45</v>
      </c>
      <c r="I7685" s="29">
        <v>38</v>
      </c>
      <c r="J7685" t="s">
        <v>46</v>
      </c>
      <c r="K7685" s="1" t="s">
        <v>47</v>
      </c>
    </row>
    <row r="7686" spans="1:11" ht="12.75" customHeight="1" thickBot="1">
      <c r="A7686" s="31">
        <v>45505</v>
      </c>
      <c r="B7686" t="s">
        <v>13</v>
      </c>
      <c r="C7686" t="str">
        <f>+VLOOKUP(B7686,Basededatos!B$17:C$5988,2,0)</f>
        <v>LASA</v>
      </c>
      <c r="D7686" t="s">
        <v>88</v>
      </c>
      <c r="E7686" t="str">
        <f>+VLOOKUP(D7686,Basededatos!$D$2:$E$6097,2,0)</f>
        <v>ALMIRANTE PADILLA</v>
      </c>
      <c r="F7686" t="s">
        <v>18</v>
      </c>
      <c r="G7686" t="s">
        <v>19</v>
      </c>
      <c r="H7686" t="s">
        <v>45</v>
      </c>
      <c r="I7686" s="29">
        <v>5</v>
      </c>
      <c r="J7686" t="s">
        <v>46</v>
      </c>
      <c r="K7686" s="1" t="s">
        <v>47</v>
      </c>
    </row>
    <row r="7687" spans="1:11" ht="12.75" customHeight="1" thickBot="1">
      <c r="A7687" s="31">
        <v>45505</v>
      </c>
      <c r="B7687" t="s">
        <v>13</v>
      </c>
      <c r="C7687" t="str">
        <f>+VLOOKUP(B7687,Basededatos!B$17:C$5988,2,0)</f>
        <v>LASA</v>
      </c>
      <c r="D7687" t="s">
        <v>89</v>
      </c>
      <c r="E7687" t="str">
        <f>+VLOOKUP(D7687,Basededatos!$D$2:$E$6097,2,0)</f>
        <v>SIMON BOLIVAR</v>
      </c>
      <c r="F7687" t="s">
        <v>32</v>
      </c>
      <c r="G7687" t="s">
        <v>33</v>
      </c>
      <c r="H7687" t="s">
        <v>29</v>
      </c>
      <c r="I7687" s="29">
        <v>407</v>
      </c>
      <c r="J7687" t="s">
        <v>46</v>
      </c>
      <c r="K7687" s="1" t="s">
        <v>47</v>
      </c>
    </row>
    <row r="7688" spans="1:11" ht="12.75" customHeight="1" thickBot="1">
      <c r="A7688" s="31">
        <v>45505</v>
      </c>
      <c r="B7688" t="s">
        <v>13</v>
      </c>
      <c r="C7688" t="str">
        <f>+VLOOKUP(B7688,Basededatos!B$17:C$5988,2,0)</f>
        <v>LASA</v>
      </c>
      <c r="D7688" t="s">
        <v>89</v>
      </c>
      <c r="E7688" t="str">
        <f>+VLOOKUP(D7688,Basededatos!$D$2:$E$6097,2,0)</f>
        <v>SIMON BOLIVAR</v>
      </c>
      <c r="F7688" t="s">
        <v>32</v>
      </c>
      <c r="G7688" t="s">
        <v>33</v>
      </c>
      <c r="H7688" t="s">
        <v>20</v>
      </c>
      <c r="I7688" s="29">
        <v>94</v>
      </c>
      <c r="J7688" t="s">
        <v>16</v>
      </c>
      <c r="K7688" t="s">
        <v>17</v>
      </c>
    </row>
    <row r="7689" spans="1:11" ht="12.75" customHeight="1" thickBot="1">
      <c r="A7689" s="31">
        <v>45505</v>
      </c>
      <c r="B7689" t="s">
        <v>13</v>
      </c>
      <c r="C7689" t="str">
        <f>+VLOOKUP(B7689,Basededatos!B$17:C$5988,2,0)</f>
        <v>LASA</v>
      </c>
      <c r="D7689" t="s">
        <v>89</v>
      </c>
      <c r="E7689" t="str">
        <f>+VLOOKUP(D7689,Basededatos!$D$2:$E$6097,2,0)</f>
        <v>SIMON BOLIVAR</v>
      </c>
      <c r="F7689" t="s">
        <v>6</v>
      </c>
      <c r="G7689" s="1" t="s">
        <v>283</v>
      </c>
      <c r="H7689" t="s">
        <v>29</v>
      </c>
      <c r="I7689" s="29">
        <v>1364</v>
      </c>
      <c r="J7689" t="s">
        <v>50</v>
      </c>
      <c r="K7689" t="s">
        <v>51</v>
      </c>
    </row>
    <row r="7690" spans="1:11" ht="12.75" customHeight="1" thickBot="1">
      <c r="A7690" s="31">
        <v>45505</v>
      </c>
      <c r="B7690" t="s">
        <v>13</v>
      </c>
      <c r="C7690" t="str">
        <f>+VLOOKUP(B7690,Basededatos!B$17:C$5988,2,0)</f>
        <v>LASA</v>
      </c>
      <c r="D7690" t="s">
        <v>89</v>
      </c>
      <c r="E7690" t="str">
        <f>+VLOOKUP(D7690,Basededatos!$D$2:$E$6097,2,0)</f>
        <v>SIMON BOLIVAR</v>
      </c>
      <c r="F7690" t="s">
        <v>65</v>
      </c>
      <c r="G7690" t="s">
        <v>66</v>
      </c>
      <c r="H7690" t="s">
        <v>29</v>
      </c>
      <c r="I7690" s="29">
        <v>8</v>
      </c>
      <c r="J7690" t="s">
        <v>46</v>
      </c>
      <c r="K7690" s="1" t="s">
        <v>47</v>
      </c>
    </row>
    <row r="7691" spans="1:11" ht="12.75" customHeight="1">
      <c r="A7691" s="31">
        <v>45505</v>
      </c>
      <c r="B7691" t="s">
        <v>13</v>
      </c>
      <c r="C7691" t="str">
        <f>+VLOOKUP(B7691,Basededatos!B$17:C$5988,2,0)</f>
        <v>LASA</v>
      </c>
      <c r="D7691" t="s">
        <v>89</v>
      </c>
      <c r="E7691" t="str">
        <f>+VLOOKUP(D7691,Basededatos!$D$2:$E$6097,2,0)</f>
        <v>SIMON BOLIVAR</v>
      </c>
      <c r="F7691" t="s">
        <v>23</v>
      </c>
      <c r="G7691" t="s">
        <v>24</v>
      </c>
      <c r="H7691" t="s">
        <v>20</v>
      </c>
      <c r="I7691" s="29">
        <v>96</v>
      </c>
      <c r="J7691" t="s">
        <v>16</v>
      </c>
      <c r="K7691" t="s">
        <v>17</v>
      </c>
    </row>
    <row r="7692" spans="1:11" ht="12.75" customHeight="1">
      <c r="A7692" s="31">
        <v>45505</v>
      </c>
      <c r="B7692" t="s">
        <v>13</v>
      </c>
      <c r="C7692" t="str">
        <f>+VLOOKUP(B7692,Basededatos!B$17:C$5988,2,0)</f>
        <v>LASA</v>
      </c>
      <c r="D7692" t="s">
        <v>89</v>
      </c>
      <c r="E7692" t="str">
        <f>+VLOOKUP(D7692,Basededatos!$D$2:$E$6097,2,0)</f>
        <v>SIMON BOLIVAR</v>
      </c>
      <c r="F7692" t="s">
        <v>38</v>
      </c>
      <c r="G7692" t="s">
        <v>39</v>
      </c>
      <c r="H7692" t="s">
        <v>29</v>
      </c>
      <c r="I7692" s="29">
        <v>3</v>
      </c>
      <c r="J7692" t="s">
        <v>50</v>
      </c>
      <c r="K7692" t="s">
        <v>51</v>
      </c>
    </row>
    <row r="7693" spans="1:11" ht="12.75" customHeight="1">
      <c r="A7693" s="31">
        <v>45505</v>
      </c>
      <c r="B7693" t="s">
        <v>13</v>
      </c>
      <c r="C7693" t="str">
        <f>+VLOOKUP(B7693,Basededatos!B$17:C$5988,2,0)</f>
        <v>LASA</v>
      </c>
      <c r="D7693" t="s">
        <v>89</v>
      </c>
      <c r="E7693" t="str">
        <f>+VLOOKUP(D7693,Basededatos!$D$2:$E$6097,2,0)</f>
        <v>SIMON BOLIVAR</v>
      </c>
      <c r="F7693" t="s">
        <v>40</v>
      </c>
      <c r="G7693" t="s">
        <v>41</v>
      </c>
      <c r="H7693" t="s">
        <v>20</v>
      </c>
      <c r="I7693" s="29">
        <v>96</v>
      </c>
      <c r="J7693" t="s">
        <v>16</v>
      </c>
      <c r="K7693" t="s">
        <v>17</v>
      </c>
    </row>
    <row r="7694" spans="1:11" ht="12.75" customHeight="1">
      <c r="A7694" s="31">
        <v>45505</v>
      </c>
      <c r="B7694" t="s">
        <v>146</v>
      </c>
      <c r="C7694" t="str">
        <f>+VLOOKUP(B7694,Basededatos!B$17:C$5988,2,0)</f>
        <v>HELICOL</v>
      </c>
      <c r="D7694" t="s">
        <v>5</v>
      </c>
      <c r="E7694" t="str">
        <f>+VLOOKUP(D7694,Basededatos!$D$2:$E$6097,2,0)</f>
        <v>BOGOTA - EL DORADO LUIS CARLOS GALAN SARMIENTO</v>
      </c>
      <c r="F7694" t="s">
        <v>18</v>
      </c>
      <c r="G7694" t="s">
        <v>19</v>
      </c>
      <c r="H7694" t="s">
        <v>149</v>
      </c>
      <c r="I7694" s="29">
        <v>9</v>
      </c>
      <c r="J7694" t="s">
        <v>146</v>
      </c>
      <c r="K7694" t="s">
        <v>148</v>
      </c>
    </row>
    <row r="7695" spans="1:11" ht="12.75" customHeight="1">
      <c r="A7695" s="31">
        <v>45505</v>
      </c>
      <c r="B7695" t="s">
        <v>146</v>
      </c>
      <c r="C7695" t="str">
        <f>+VLOOKUP(B7695,Basededatos!B$17:C$5988,2,0)</f>
        <v>HELICOL</v>
      </c>
      <c r="D7695" t="s">
        <v>5</v>
      </c>
      <c r="E7695" t="str">
        <f>+VLOOKUP(D7695,Basededatos!$D$2:$E$6097,2,0)</f>
        <v>BOGOTA - EL DORADO LUIS CARLOS GALAN SARMIENTO</v>
      </c>
      <c r="F7695" t="s">
        <v>23</v>
      </c>
      <c r="G7695" t="s">
        <v>24</v>
      </c>
      <c r="H7695" t="s">
        <v>143</v>
      </c>
      <c r="I7695" s="29">
        <v>1</v>
      </c>
      <c r="J7695" t="s">
        <v>146</v>
      </c>
      <c r="K7695" t="s">
        <v>148</v>
      </c>
    </row>
    <row r="7696" spans="1:11" ht="12.75" customHeight="1">
      <c r="A7696" s="31">
        <v>45505</v>
      </c>
      <c r="B7696" t="s">
        <v>162</v>
      </c>
      <c r="C7696" t="str">
        <f>+VLOOKUP(B7696,Basededatos!B$17:C$5988,2,0)</f>
        <v>INTEREJECUTIVA</v>
      </c>
      <c r="D7696" t="s">
        <v>76</v>
      </c>
      <c r="E7696" t="str">
        <f>+VLOOKUP(D7696,Basededatos!$D$2:$E$6097,2,0)</f>
        <v>RIONEGRO - JOSE M. CORDOVA</v>
      </c>
      <c r="F7696" t="s">
        <v>32</v>
      </c>
      <c r="G7696" t="s">
        <v>33</v>
      </c>
      <c r="H7696" t="s">
        <v>150</v>
      </c>
      <c r="I7696" s="29">
        <v>1</v>
      </c>
      <c r="J7696" t="s">
        <v>144</v>
      </c>
      <c r="K7696" t="s">
        <v>145</v>
      </c>
    </row>
    <row r="7697" spans="1:11" ht="12.75" customHeight="1">
      <c r="A7697" s="31">
        <v>45505</v>
      </c>
      <c r="B7697" t="s">
        <v>162</v>
      </c>
      <c r="C7697" t="str">
        <f>+VLOOKUP(B7697,Basededatos!B$17:C$5988,2,0)</f>
        <v>INTEREJECUTIVA</v>
      </c>
      <c r="D7697" t="s">
        <v>76</v>
      </c>
      <c r="E7697" t="str">
        <f>+VLOOKUP(D7697,Basededatos!$D$2:$E$6097,2,0)</f>
        <v>RIONEGRO - JOSE M. CORDOVA</v>
      </c>
      <c r="F7697" t="s">
        <v>18</v>
      </c>
      <c r="G7697" t="s">
        <v>19</v>
      </c>
      <c r="H7697" t="s">
        <v>150</v>
      </c>
      <c r="I7697" s="29">
        <v>10</v>
      </c>
      <c r="J7697" t="s">
        <v>144</v>
      </c>
      <c r="K7697" t="s">
        <v>145</v>
      </c>
    </row>
    <row r="7698" spans="1:11" ht="12.75" customHeight="1">
      <c r="A7698" s="31">
        <v>45505</v>
      </c>
      <c r="B7698" t="s">
        <v>162</v>
      </c>
      <c r="C7698" t="str">
        <f>+VLOOKUP(B7698,Basededatos!B$17:C$5988,2,0)</f>
        <v>INTEREJECUTIVA</v>
      </c>
      <c r="D7698" t="s">
        <v>76</v>
      </c>
      <c r="E7698" t="str">
        <f>+VLOOKUP(D7698,Basededatos!$D$2:$E$6097,2,0)</f>
        <v>RIONEGRO - JOSE M. CORDOVA</v>
      </c>
      <c r="F7698" t="s">
        <v>27</v>
      </c>
      <c r="G7698" t="s">
        <v>28</v>
      </c>
      <c r="H7698" t="s">
        <v>150</v>
      </c>
      <c r="I7698" s="29">
        <v>3</v>
      </c>
      <c r="J7698" t="s">
        <v>144</v>
      </c>
      <c r="K7698" t="s">
        <v>145</v>
      </c>
    </row>
    <row r="7699" spans="1:11" ht="12.75" customHeight="1" thickBot="1">
      <c r="A7699" s="31">
        <v>45505</v>
      </c>
      <c r="B7699" t="s">
        <v>162</v>
      </c>
      <c r="C7699" t="str">
        <f>+VLOOKUP(B7699,Basededatos!B$17:C$5988,2,0)</f>
        <v>INTEREJECUTIVA</v>
      </c>
      <c r="D7699" t="s">
        <v>76</v>
      </c>
      <c r="E7699" t="str">
        <f>+VLOOKUP(D7699,Basededatos!$D$2:$E$6097,2,0)</f>
        <v>RIONEGRO - JOSE M. CORDOVA</v>
      </c>
      <c r="F7699" t="s">
        <v>59</v>
      </c>
      <c r="G7699" t="s">
        <v>60</v>
      </c>
      <c r="H7699" t="s">
        <v>150</v>
      </c>
      <c r="I7699" s="29">
        <v>7</v>
      </c>
      <c r="J7699" t="s">
        <v>144</v>
      </c>
      <c r="K7699" t="s">
        <v>145</v>
      </c>
    </row>
    <row r="7700" spans="1:11" ht="12.75" customHeight="1" thickBot="1">
      <c r="A7700" s="31">
        <v>45505</v>
      </c>
      <c r="B7700" t="s">
        <v>162</v>
      </c>
      <c r="C7700" t="str">
        <f>+VLOOKUP(B7700,Basededatos!B$17:C$5988,2,0)</f>
        <v>INTEREJECUTIVA</v>
      </c>
      <c r="D7700" t="s">
        <v>76</v>
      </c>
      <c r="E7700" t="str">
        <f>+VLOOKUP(D7700,Basededatos!$D$2:$E$6097,2,0)</f>
        <v>RIONEGRO - JOSE M. CORDOVA</v>
      </c>
      <c r="F7700" t="s">
        <v>6</v>
      </c>
      <c r="G7700" s="1" t="s">
        <v>283</v>
      </c>
      <c r="H7700" t="s">
        <v>130</v>
      </c>
      <c r="I7700" s="29">
        <v>6</v>
      </c>
      <c r="J7700" t="s">
        <v>144</v>
      </c>
      <c r="K7700" t="s">
        <v>145</v>
      </c>
    </row>
    <row r="7701" spans="1:11" ht="12.75" customHeight="1">
      <c r="A7701" s="31">
        <v>45505</v>
      </c>
      <c r="B7701" t="s">
        <v>162</v>
      </c>
      <c r="C7701" t="str">
        <f>+VLOOKUP(B7701,Basededatos!B$17:C$5988,2,0)</f>
        <v>INTEREJECUTIVA</v>
      </c>
      <c r="D7701" t="s">
        <v>76</v>
      </c>
      <c r="E7701" t="str">
        <f>+VLOOKUP(D7701,Basededatos!$D$2:$E$6097,2,0)</f>
        <v>RIONEGRO - JOSE M. CORDOVA</v>
      </c>
      <c r="F7701" t="s">
        <v>32</v>
      </c>
      <c r="G7701" t="s">
        <v>33</v>
      </c>
      <c r="H7701" t="s">
        <v>151</v>
      </c>
      <c r="I7701" s="29">
        <v>2</v>
      </c>
      <c r="J7701" t="s">
        <v>144</v>
      </c>
      <c r="K7701" t="s">
        <v>145</v>
      </c>
    </row>
    <row r="7702" spans="1:11" ht="12.75" customHeight="1">
      <c r="A7702" s="31">
        <v>45505</v>
      </c>
      <c r="B7702" t="s">
        <v>162</v>
      </c>
      <c r="C7702" t="str">
        <f>+VLOOKUP(B7702,Basededatos!B$17:C$5988,2,0)</f>
        <v>INTEREJECUTIVA</v>
      </c>
      <c r="D7702" t="s">
        <v>76</v>
      </c>
      <c r="E7702" t="str">
        <f>+VLOOKUP(D7702,Basededatos!$D$2:$E$6097,2,0)</f>
        <v>RIONEGRO - JOSE M. CORDOVA</v>
      </c>
      <c r="F7702" t="s">
        <v>18</v>
      </c>
      <c r="G7702" t="s">
        <v>19</v>
      </c>
      <c r="H7702" t="s">
        <v>151</v>
      </c>
      <c r="I7702" s="29">
        <v>2</v>
      </c>
      <c r="J7702" t="s">
        <v>144</v>
      </c>
      <c r="K7702" t="s">
        <v>145</v>
      </c>
    </row>
    <row r="7703" spans="1:11" ht="12.75" customHeight="1" thickBot="1">
      <c r="A7703" s="31">
        <v>45505</v>
      </c>
      <c r="B7703" t="s">
        <v>162</v>
      </c>
      <c r="C7703" t="str">
        <f>+VLOOKUP(B7703,Basededatos!B$17:C$5988,2,0)</f>
        <v>INTEREJECUTIVA</v>
      </c>
      <c r="D7703" t="s">
        <v>76</v>
      </c>
      <c r="E7703" t="str">
        <f>+VLOOKUP(D7703,Basededatos!$D$2:$E$6097,2,0)</f>
        <v>RIONEGRO - JOSE M. CORDOVA</v>
      </c>
      <c r="F7703" t="s">
        <v>32</v>
      </c>
      <c r="G7703" t="s">
        <v>33</v>
      </c>
      <c r="H7703" t="s">
        <v>149</v>
      </c>
      <c r="I7703" s="29">
        <v>1</v>
      </c>
      <c r="J7703" t="s">
        <v>144</v>
      </c>
      <c r="K7703" t="s">
        <v>145</v>
      </c>
    </row>
    <row r="7704" spans="1:11" ht="12.75" customHeight="1" thickBot="1">
      <c r="A7704" s="31">
        <v>45505</v>
      </c>
      <c r="B7704" t="s">
        <v>162</v>
      </c>
      <c r="C7704" t="str">
        <f>+VLOOKUP(B7704,Basededatos!B$17:C$5988,2,0)</f>
        <v>INTEREJECUTIVA</v>
      </c>
      <c r="D7704" t="s">
        <v>76</v>
      </c>
      <c r="E7704" t="str">
        <f>+VLOOKUP(D7704,Basededatos!$D$2:$E$6097,2,0)</f>
        <v>RIONEGRO - JOSE M. CORDOVA</v>
      </c>
      <c r="F7704" t="s">
        <v>6</v>
      </c>
      <c r="G7704" s="1" t="s">
        <v>283</v>
      </c>
      <c r="H7704" t="s">
        <v>165</v>
      </c>
      <c r="I7704" s="29">
        <v>1</v>
      </c>
      <c r="J7704" t="s">
        <v>144</v>
      </c>
      <c r="K7704" t="s">
        <v>145</v>
      </c>
    </row>
    <row r="7705" spans="1:11" ht="12.75" customHeight="1">
      <c r="A7705" s="31">
        <v>45505</v>
      </c>
      <c r="B7705" t="s">
        <v>162</v>
      </c>
      <c r="C7705" t="str">
        <f>+VLOOKUP(B7705,Basededatos!B$17:C$5988,2,0)</f>
        <v>INTEREJECUTIVA</v>
      </c>
      <c r="D7705" t="s">
        <v>76</v>
      </c>
      <c r="E7705" t="str">
        <f>+VLOOKUP(D7705,Basededatos!$D$2:$E$6097,2,0)</f>
        <v>RIONEGRO - JOSE M. CORDOVA</v>
      </c>
      <c r="F7705" t="s">
        <v>36</v>
      </c>
      <c r="G7705" t="s">
        <v>347</v>
      </c>
      <c r="H7705" t="s">
        <v>163</v>
      </c>
      <c r="I7705" s="29">
        <v>2</v>
      </c>
      <c r="J7705" t="s">
        <v>144</v>
      </c>
      <c r="K7705" t="s">
        <v>145</v>
      </c>
    </row>
    <row r="7706" spans="1:11" ht="12.75" customHeight="1">
      <c r="A7706" s="31">
        <v>45505</v>
      </c>
      <c r="B7706" t="s">
        <v>162</v>
      </c>
      <c r="C7706" t="str">
        <f>+VLOOKUP(B7706,Basededatos!B$17:C$5988,2,0)</f>
        <v>INTEREJECUTIVA</v>
      </c>
      <c r="D7706" t="s">
        <v>76</v>
      </c>
      <c r="E7706" t="str">
        <f>+VLOOKUP(D7706,Basededatos!$D$2:$E$6097,2,0)</f>
        <v>RIONEGRO - JOSE M. CORDOVA</v>
      </c>
      <c r="F7706" t="s">
        <v>59</v>
      </c>
      <c r="G7706" t="s">
        <v>60</v>
      </c>
      <c r="H7706" t="s">
        <v>163</v>
      </c>
      <c r="I7706" s="29">
        <v>6</v>
      </c>
      <c r="J7706" t="s">
        <v>144</v>
      </c>
      <c r="K7706" t="s">
        <v>145</v>
      </c>
    </row>
    <row r="7707" spans="1:11" ht="12.75" customHeight="1">
      <c r="A7707" s="31">
        <v>45505</v>
      </c>
      <c r="B7707" t="s">
        <v>162</v>
      </c>
      <c r="C7707" t="str">
        <f>+VLOOKUP(B7707,Basededatos!B$17:C$5988,2,0)</f>
        <v>INTEREJECUTIVA</v>
      </c>
      <c r="D7707" t="s">
        <v>76</v>
      </c>
      <c r="E7707" t="str">
        <f>+VLOOKUP(D7707,Basededatos!$D$2:$E$6097,2,0)</f>
        <v>RIONEGRO - JOSE M. CORDOVA</v>
      </c>
      <c r="F7707" t="s">
        <v>36</v>
      </c>
      <c r="G7707" t="s">
        <v>347</v>
      </c>
      <c r="H7707" t="s">
        <v>356</v>
      </c>
      <c r="I7707" s="29">
        <v>1</v>
      </c>
      <c r="J7707" t="s">
        <v>144</v>
      </c>
      <c r="K7707" t="s">
        <v>145</v>
      </c>
    </row>
    <row r="7708" spans="1:11" ht="12.75" customHeight="1">
      <c r="A7708" s="31">
        <v>45505</v>
      </c>
      <c r="B7708" t="s">
        <v>162</v>
      </c>
      <c r="C7708" t="str">
        <f>+VLOOKUP(B7708,Basededatos!B$17:C$5988,2,0)</f>
        <v>INTEREJECUTIVA</v>
      </c>
      <c r="D7708" t="s">
        <v>76</v>
      </c>
      <c r="E7708" t="str">
        <f>+VLOOKUP(D7708,Basededatos!$D$2:$E$6097,2,0)</f>
        <v>RIONEGRO - JOSE M. CORDOVA</v>
      </c>
      <c r="F7708" t="s">
        <v>18</v>
      </c>
      <c r="G7708" t="s">
        <v>19</v>
      </c>
      <c r="H7708" t="s">
        <v>180</v>
      </c>
      <c r="I7708" s="29">
        <v>4</v>
      </c>
      <c r="J7708" t="s">
        <v>144</v>
      </c>
      <c r="K7708" t="s">
        <v>145</v>
      </c>
    </row>
    <row r="7709" spans="1:11" ht="12.75" customHeight="1">
      <c r="A7709" s="31">
        <v>45505</v>
      </c>
      <c r="B7709" t="s">
        <v>162</v>
      </c>
      <c r="C7709" t="str">
        <f>+VLOOKUP(B7709,Basededatos!B$17:C$5988,2,0)</f>
        <v>INTEREJECUTIVA</v>
      </c>
      <c r="D7709" t="s">
        <v>76</v>
      </c>
      <c r="E7709" t="str">
        <f>+VLOOKUP(D7709,Basededatos!$D$2:$E$6097,2,0)</f>
        <v>RIONEGRO - JOSE M. CORDOVA</v>
      </c>
      <c r="F7709" t="s">
        <v>59</v>
      </c>
      <c r="G7709" t="s">
        <v>60</v>
      </c>
      <c r="H7709" t="s">
        <v>218</v>
      </c>
      <c r="I7709" s="29">
        <v>2</v>
      </c>
      <c r="J7709" t="s">
        <v>144</v>
      </c>
      <c r="K7709" t="s">
        <v>145</v>
      </c>
    </row>
    <row r="7710" spans="1:11" ht="12.75" customHeight="1">
      <c r="A7710" s="31">
        <v>45505</v>
      </c>
      <c r="B7710" t="s">
        <v>349</v>
      </c>
      <c r="C7710" t="s">
        <v>350</v>
      </c>
      <c r="D7710" t="s">
        <v>5</v>
      </c>
      <c r="E7710" t="str">
        <f>+VLOOKUP(D7710,Basededatos!$D$2:$E$6097,2,0)</f>
        <v>BOGOTA - EL DORADO LUIS CARLOS GALAN SARMIENTO</v>
      </c>
      <c r="F7710" t="s">
        <v>18</v>
      </c>
      <c r="G7710" t="s">
        <v>19</v>
      </c>
      <c r="H7710" t="s">
        <v>362</v>
      </c>
      <c r="I7710" s="29">
        <v>6</v>
      </c>
      <c r="J7710" t="s">
        <v>349</v>
      </c>
      <c r="K7710" t="s">
        <v>351</v>
      </c>
    </row>
    <row r="7711" spans="1:11" ht="12.75" customHeight="1">
      <c r="A7711" s="31">
        <v>45505</v>
      </c>
      <c r="B7711" t="s">
        <v>349</v>
      </c>
      <c r="C7711" t="s">
        <v>350</v>
      </c>
      <c r="D7711" t="s">
        <v>5</v>
      </c>
      <c r="E7711" t="str">
        <f>+VLOOKUP(D7711,Basededatos!$D$2:$E$6097,2,0)</f>
        <v>BOGOTA - EL DORADO LUIS CARLOS GALAN SARMIENTO</v>
      </c>
      <c r="F7711" t="s">
        <v>59</v>
      </c>
      <c r="G7711" t="s">
        <v>60</v>
      </c>
      <c r="H7711" t="s">
        <v>362</v>
      </c>
      <c r="I7711" s="29">
        <v>4</v>
      </c>
      <c r="J7711" t="s">
        <v>349</v>
      </c>
      <c r="K7711" t="s">
        <v>351</v>
      </c>
    </row>
    <row r="7712" spans="1:11" ht="12.75" customHeight="1">
      <c r="A7712" s="31">
        <v>45505</v>
      </c>
      <c r="B7712" t="s">
        <v>172</v>
      </c>
      <c r="C7712" t="str">
        <f>+VLOOKUP(B7712,Basededatos!B$17:C$5988,2,0)</f>
        <v>PACIFICA DE AVIACIÓN</v>
      </c>
      <c r="D7712" t="s">
        <v>140</v>
      </c>
      <c r="E7712" t="str">
        <f>+VLOOKUP(D7712,Basededatos!$D$2:$E$6097,2,0)</f>
        <v>MEDELLIN - OLAYA HERRERA</v>
      </c>
      <c r="F7712" t="s">
        <v>27</v>
      </c>
      <c r="G7712" t="s">
        <v>28</v>
      </c>
      <c r="H7712" t="s">
        <v>143</v>
      </c>
      <c r="I7712" s="29">
        <v>2</v>
      </c>
      <c r="J7712" t="s">
        <v>173</v>
      </c>
      <c r="K7712" t="s">
        <v>174</v>
      </c>
    </row>
    <row r="7713" spans="1:11" ht="12.75" customHeight="1">
      <c r="A7713" s="31">
        <v>45505</v>
      </c>
      <c r="B7713" t="s">
        <v>172</v>
      </c>
      <c r="C7713" t="str">
        <f>+VLOOKUP(B7713,Basededatos!B$17:C$5988,2,0)</f>
        <v>PACIFICA DE AVIACIÓN</v>
      </c>
      <c r="D7713" t="s">
        <v>140</v>
      </c>
      <c r="E7713" t="str">
        <f>+VLOOKUP(D7713,Basededatos!$D$2:$E$6097,2,0)</f>
        <v>MEDELLIN - OLAYA HERRERA</v>
      </c>
      <c r="F7713" t="s">
        <v>59</v>
      </c>
      <c r="G7713" t="s">
        <v>60</v>
      </c>
      <c r="H7713" t="s">
        <v>159</v>
      </c>
      <c r="I7713" s="29">
        <v>47</v>
      </c>
      <c r="J7713" t="s">
        <v>146</v>
      </c>
      <c r="K7713" t="s">
        <v>148</v>
      </c>
    </row>
    <row r="7714" spans="1:11" ht="12.75" customHeight="1">
      <c r="A7714" s="31">
        <v>45505</v>
      </c>
      <c r="B7714" t="s">
        <v>172</v>
      </c>
      <c r="C7714" t="str">
        <f>+VLOOKUP(B7714,Basededatos!B$17:C$5988,2,0)</f>
        <v>PACIFICA DE AVIACIÓN</v>
      </c>
      <c r="D7714" t="s">
        <v>140</v>
      </c>
      <c r="E7714" t="str">
        <f>+VLOOKUP(D7714,Basededatos!$D$2:$E$6097,2,0)</f>
        <v>MEDELLIN - OLAYA HERRERA</v>
      </c>
      <c r="F7714" t="s">
        <v>32</v>
      </c>
      <c r="G7714" t="s">
        <v>33</v>
      </c>
      <c r="H7714" t="s">
        <v>221</v>
      </c>
      <c r="I7714" s="29">
        <v>47</v>
      </c>
      <c r="J7714" t="s">
        <v>172</v>
      </c>
      <c r="K7714" t="s">
        <v>222</v>
      </c>
    </row>
    <row r="7715" spans="1:11" ht="12.75" customHeight="1">
      <c r="A7715" s="31">
        <v>45505</v>
      </c>
      <c r="B7715" t="s">
        <v>172</v>
      </c>
      <c r="C7715" t="str">
        <f>+VLOOKUP(B7715,Basededatos!B$17:C$5988,2,0)</f>
        <v>PACIFICA DE AVIACIÓN</v>
      </c>
      <c r="D7715" t="s">
        <v>140</v>
      </c>
      <c r="E7715" t="str">
        <f>+VLOOKUP(D7715,Basededatos!$D$2:$E$6097,2,0)</f>
        <v>MEDELLIN - OLAYA HERRERA</v>
      </c>
      <c r="F7715" t="s">
        <v>27</v>
      </c>
      <c r="G7715" t="s">
        <v>28</v>
      </c>
      <c r="H7715" t="s">
        <v>221</v>
      </c>
      <c r="I7715" s="29">
        <v>47</v>
      </c>
      <c r="J7715" t="s">
        <v>172</v>
      </c>
      <c r="K7715" t="s">
        <v>222</v>
      </c>
    </row>
    <row r="7716" spans="1:11" ht="12.75" customHeight="1">
      <c r="A7716" s="31">
        <v>45505</v>
      </c>
      <c r="B7716" t="s">
        <v>186</v>
      </c>
      <c r="C7716" t="str">
        <f>+VLOOKUP(B7716,Basededatos!B$17:C$5988,2,0)</f>
        <v>TAESCOL</v>
      </c>
      <c r="D7716" t="s">
        <v>5</v>
      </c>
      <c r="E7716" t="str">
        <f>+VLOOKUP(D7716,Basededatos!$D$2:$E$6097,2,0)</f>
        <v>BOGOTA - EL DORADO LUIS CARLOS GALAN SARMIENTO</v>
      </c>
      <c r="F7716" t="s">
        <v>23</v>
      </c>
      <c r="G7716" t="s">
        <v>24</v>
      </c>
      <c r="H7716" t="s">
        <v>52</v>
      </c>
      <c r="I7716" s="29">
        <v>3</v>
      </c>
      <c r="J7716" t="s">
        <v>111</v>
      </c>
      <c r="K7716" t="s">
        <v>256</v>
      </c>
    </row>
    <row r="7717" spans="1:11" ht="12.75" customHeight="1" thickBot="1">
      <c r="A7717" s="31">
        <v>45505</v>
      </c>
      <c r="B7717" t="s">
        <v>186</v>
      </c>
      <c r="C7717" t="str">
        <f>+VLOOKUP(B7717,Basededatos!B$17:C$5988,2,0)</f>
        <v>TAESCOL</v>
      </c>
      <c r="D7717" t="s">
        <v>5</v>
      </c>
      <c r="E7717" t="str">
        <f>+VLOOKUP(D7717,Basededatos!$D$2:$E$6097,2,0)</f>
        <v>BOGOTA - EL DORADO LUIS CARLOS GALAN SARMIENTO</v>
      </c>
      <c r="F7717" t="s">
        <v>18</v>
      </c>
      <c r="G7717" t="s">
        <v>19</v>
      </c>
      <c r="H7717" t="s">
        <v>52</v>
      </c>
      <c r="I7717" s="29">
        <v>1</v>
      </c>
      <c r="J7717" t="s">
        <v>191</v>
      </c>
      <c r="K7717" t="s">
        <v>192</v>
      </c>
    </row>
    <row r="7718" spans="1:11" ht="12.75" customHeight="1" thickBot="1">
      <c r="A7718" s="31">
        <v>45505</v>
      </c>
      <c r="B7718" t="s">
        <v>186</v>
      </c>
      <c r="C7718" t="str">
        <f>+VLOOKUP(B7718,Basededatos!B$17:C$5988,2,0)</f>
        <v>TAESCOL</v>
      </c>
      <c r="D7718" t="s">
        <v>5</v>
      </c>
      <c r="E7718" t="str">
        <f>+VLOOKUP(D7718,Basededatos!$D$2:$E$6097,2,0)</f>
        <v>BOGOTA - EL DORADO LUIS CARLOS GALAN SARMIENTO</v>
      </c>
      <c r="F7718" t="s">
        <v>6</v>
      </c>
      <c r="G7718" s="1" t="s">
        <v>283</v>
      </c>
      <c r="H7718" t="s">
        <v>193</v>
      </c>
      <c r="I7718" s="29">
        <v>2</v>
      </c>
      <c r="J7718" t="s">
        <v>225</v>
      </c>
      <c r="K7718" t="s">
        <v>226</v>
      </c>
    </row>
    <row r="7719" spans="1:11" ht="12.75" customHeight="1">
      <c r="A7719" s="31">
        <v>45505</v>
      </c>
      <c r="B7719" t="s">
        <v>186</v>
      </c>
      <c r="C7719" t="str">
        <f>+VLOOKUP(B7719,Basededatos!B$17:C$5988,2,0)</f>
        <v>TAESCOL</v>
      </c>
      <c r="D7719" t="s">
        <v>5</v>
      </c>
      <c r="E7719" t="str">
        <f>+VLOOKUP(D7719,Basededatos!$D$2:$E$6097,2,0)</f>
        <v>BOGOTA - EL DORADO LUIS CARLOS GALAN SARMIENTO</v>
      </c>
      <c r="F7719" t="s">
        <v>23</v>
      </c>
      <c r="G7719" t="s">
        <v>24</v>
      </c>
      <c r="H7719" t="s">
        <v>7</v>
      </c>
      <c r="I7719" s="29">
        <v>1</v>
      </c>
      <c r="J7719" t="s">
        <v>189</v>
      </c>
      <c r="K7719" t="s">
        <v>190</v>
      </c>
    </row>
    <row r="7720" spans="1:11" ht="12.75" customHeight="1">
      <c r="A7720" s="31">
        <v>45505</v>
      </c>
      <c r="B7720" t="s">
        <v>90</v>
      </c>
      <c r="C7720" t="str">
        <f>+VLOOKUP(B7720,Basededatos!B$17:C$5988,2,0)</f>
        <v>TRANS AÉREO</v>
      </c>
      <c r="D7720" t="s">
        <v>5</v>
      </c>
      <c r="E7720" t="str">
        <f>+VLOOKUP(D7720,Basededatos!$D$2:$E$6097,2,0)</f>
        <v>BOGOTA - EL DORADO LUIS CARLOS GALAN SARMIENTO</v>
      </c>
      <c r="F7720" t="s">
        <v>23</v>
      </c>
      <c r="G7720" t="s">
        <v>24</v>
      </c>
      <c r="H7720" t="s">
        <v>52</v>
      </c>
      <c r="I7720" s="29">
        <v>4</v>
      </c>
      <c r="J7720" t="s">
        <v>199</v>
      </c>
      <c r="K7720" t="s">
        <v>255</v>
      </c>
    </row>
    <row r="7721" spans="1:11" ht="12.75" customHeight="1">
      <c r="A7721" s="31">
        <v>45505</v>
      </c>
      <c r="B7721" t="s">
        <v>90</v>
      </c>
      <c r="C7721" t="str">
        <f>+VLOOKUP(B7721,Basededatos!B$17:C$5988,2,0)</f>
        <v>TRANS AÉREO</v>
      </c>
      <c r="D7721" t="s">
        <v>5</v>
      </c>
      <c r="E7721" t="str">
        <f>+VLOOKUP(D7721,Basededatos!$D$2:$E$6097,2,0)</f>
        <v>BOGOTA - EL DORADO LUIS CARLOS GALAN SARMIENTO</v>
      </c>
      <c r="F7721" t="s">
        <v>40</v>
      </c>
      <c r="G7721" t="s">
        <v>41</v>
      </c>
      <c r="H7721" t="s">
        <v>52</v>
      </c>
      <c r="I7721" s="29">
        <v>135</v>
      </c>
      <c r="J7721" t="s">
        <v>53</v>
      </c>
      <c r="K7721" t="s">
        <v>54</v>
      </c>
    </row>
    <row r="7722" spans="1:11" ht="12.75" customHeight="1">
      <c r="A7722" s="31">
        <v>45505</v>
      </c>
      <c r="B7722" t="s">
        <v>90</v>
      </c>
      <c r="C7722" t="str">
        <f>+VLOOKUP(B7722,Basededatos!B$17:C$5988,2,0)</f>
        <v>TRANS AÉREO</v>
      </c>
      <c r="D7722" t="s">
        <v>5</v>
      </c>
      <c r="E7722" t="str">
        <f>+VLOOKUP(D7722,Basededatos!$D$2:$E$6097,2,0)</f>
        <v>BOGOTA - EL DORADO LUIS CARLOS GALAN SARMIENTO</v>
      </c>
      <c r="F7722" t="s">
        <v>18</v>
      </c>
      <c r="G7722" t="s">
        <v>19</v>
      </c>
      <c r="H7722" t="s">
        <v>52</v>
      </c>
      <c r="I7722" s="29">
        <v>39</v>
      </c>
      <c r="J7722" t="s">
        <v>95</v>
      </c>
      <c r="K7722" t="s">
        <v>96</v>
      </c>
    </row>
    <row r="7723" spans="1:11" ht="12.75" customHeight="1" thickBot="1">
      <c r="A7723" s="31">
        <v>45505</v>
      </c>
      <c r="B7723" t="s">
        <v>90</v>
      </c>
      <c r="C7723" t="str">
        <f>+VLOOKUP(B7723,Basededatos!B$17:C$5988,2,0)</f>
        <v>TRANS AÉREO</v>
      </c>
      <c r="D7723" t="s">
        <v>5</v>
      </c>
      <c r="E7723" t="str">
        <f>+VLOOKUP(D7723,Basededatos!$D$2:$E$6097,2,0)</f>
        <v>BOGOTA - EL DORADO LUIS CARLOS GALAN SARMIENTO</v>
      </c>
      <c r="F7723" t="s">
        <v>59</v>
      </c>
      <c r="G7723" t="s">
        <v>60</v>
      </c>
      <c r="H7723" t="s">
        <v>52</v>
      </c>
      <c r="I7723" s="29">
        <v>39</v>
      </c>
      <c r="J7723" t="s">
        <v>95</v>
      </c>
      <c r="K7723" t="s">
        <v>96</v>
      </c>
    </row>
    <row r="7724" spans="1:11" ht="12.75" customHeight="1" thickBot="1">
      <c r="A7724" s="31">
        <v>45505</v>
      </c>
      <c r="B7724" t="s">
        <v>112</v>
      </c>
      <c r="C7724" t="str">
        <f>+VLOOKUP(B7724,Basededatos!B$17:C$5988,2,0)</f>
        <v>INVERSA</v>
      </c>
      <c r="D7724" t="s">
        <v>113</v>
      </c>
      <c r="E7724" t="str">
        <f>+VLOOKUP(D7724,Basededatos!$D$2:$E$6097,2,0)</f>
        <v>BARRANCABERMEJA-YARIGUIES</v>
      </c>
      <c r="F7724" t="s">
        <v>23</v>
      </c>
      <c r="G7724" t="s">
        <v>24</v>
      </c>
      <c r="H7724" t="s">
        <v>45</v>
      </c>
      <c r="I7724" s="29">
        <v>2</v>
      </c>
      <c r="J7724" t="s">
        <v>46</v>
      </c>
      <c r="K7724" s="1" t="s">
        <v>47</v>
      </c>
    </row>
    <row r="7725" spans="1:11" ht="12.75" customHeight="1">
      <c r="A7725" s="31">
        <v>45505</v>
      </c>
      <c r="B7725" t="s">
        <v>112</v>
      </c>
      <c r="C7725" t="str">
        <f>+VLOOKUP(B7725,Basededatos!B$17:C$5988,2,0)</f>
        <v>INVERSA</v>
      </c>
      <c r="D7725" t="s">
        <v>118</v>
      </c>
      <c r="E7725" t="str">
        <f>+VLOOKUP(D7725,Basededatos!$D$2:$E$6097,2,0)</f>
        <v>GUILLERMO LEON VALENCIA</v>
      </c>
      <c r="F7725" t="s">
        <v>32</v>
      </c>
      <c r="G7725" t="s">
        <v>33</v>
      </c>
      <c r="H7725" t="s">
        <v>340</v>
      </c>
      <c r="I7725" s="29">
        <v>14</v>
      </c>
      <c r="J7725" t="s">
        <v>115</v>
      </c>
      <c r="K7725" t="s">
        <v>116</v>
      </c>
    </row>
    <row r="7726" spans="1:11" ht="12.75" customHeight="1" thickBot="1">
      <c r="A7726" s="31">
        <v>45505</v>
      </c>
      <c r="B7726" t="s">
        <v>112</v>
      </c>
      <c r="C7726" t="str">
        <f>+VLOOKUP(B7726,Basededatos!B$17:C$5988,2,0)</f>
        <v>INVERSA</v>
      </c>
      <c r="D7726" t="s">
        <v>119</v>
      </c>
      <c r="E7726" t="str">
        <f>+VLOOKUP(D7726,Basededatos!$D$2:$E$6097,2,0)</f>
        <v>ALFONSO LOPEZ PUMAREJO.</v>
      </c>
      <c r="F7726" t="s">
        <v>32</v>
      </c>
      <c r="G7726" t="s">
        <v>33</v>
      </c>
      <c r="H7726" t="s">
        <v>340</v>
      </c>
      <c r="I7726" s="29">
        <v>23</v>
      </c>
      <c r="J7726" t="s">
        <v>115</v>
      </c>
      <c r="K7726" t="s">
        <v>116</v>
      </c>
    </row>
    <row r="7727" spans="1:11" ht="12.75" customHeight="1" thickBot="1">
      <c r="A7727" s="31">
        <v>45505</v>
      </c>
      <c r="B7727" t="s">
        <v>112</v>
      </c>
      <c r="C7727" t="str">
        <f>+VLOOKUP(B7727,Basededatos!B$17:C$5988,2,0)</f>
        <v>INVERSA</v>
      </c>
      <c r="D7727" t="s">
        <v>122</v>
      </c>
      <c r="E7727" t="str">
        <f>+VLOOKUP(D7727,Basededatos!$D$2:$E$6097,2,0)</f>
        <v>VANGUARDIA</v>
      </c>
      <c r="F7727" t="s">
        <v>59</v>
      </c>
      <c r="G7727" t="s">
        <v>60</v>
      </c>
      <c r="H7727" t="s">
        <v>29</v>
      </c>
      <c r="I7727" s="29">
        <v>43</v>
      </c>
      <c r="J7727" t="s">
        <v>46</v>
      </c>
      <c r="K7727" s="1" t="s">
        <v>47</v>
      </c>
    </row>
    <row r="7728" spans="1:11" ht="12.75" customHeight="1">
      <c r="A7728" s="31">
        <v>45505</v>
      </c>
      <c r="B7728" t="s">
        <v>112</v>
      </c>
      <c r="C7728" t="str">
        <f>+VLOOKUP(B7728,Basededatos!B$17:C$5988,2,0)</f>
        <v>INVERSA</v>
      </c>
      <c r="D7728" t="s">
        <v>122</v>
      </c>
      <c r="E7728" t="str">
        <f>+VLOOKUP(D7728,Basededatos!$D$2:$E$6097,2,0)</f>
        <v>VANGUARDIA</v>
      </c>
      <c r="F7728" t="s">
        <v>38</v>
      </c>
      <c r="G7728" t="s">
        <v>39</v>
      </c>
      <c r="H7728" t="s">
        <v>114</v>
      </c>
      <c r="I7728" s="29">
        <v>3</v>
      </c>
      <c r="J7728" t="s">
        <v>144</v>
      </c>
      <c r="K7728" t="s">
        <v>145</v>
      </c>
    </row>
    <row r="7729" spans="1:11" ht="12.75" customHeight="1" thickBot="1">
      <c r="A7729" s="31">
        <v>45505</v>
      </c>
      <c r="B7729" t="s">
        <v>341</v>
      </c>
      <c r="C7729" t="s">
        <v>342</v>
      </c>
      <c r="D7729" t="s">
        <v>354</v>
      </c>
      <c r="E7729" t="s">
        <v>355</v>
      </c>
      <c r="F7729" t="s">
        <v>59</v>
      </c>
      <c r="G7729" t="s">
        <v>60</v>
      </c>
      <c r="H7729" t="s">
        <v>159</v>
      </c>
      <c r="I7729" s="29">
        <v>122</v>
      </c>
      <c r="J7729" t="s">
        <v>144</v>
      </c>
      <c r="K7729" t="s">
        <v>145</v>
      </c>
    </row>
    <row r="7730" spans="1:11" ht="12.75" customHeight="1" thickBot="1">
      <c r="A7730" s="31">
        <v>45505</v>
      </c>
      <c r="B7730" t="s">
        <v>345</v>
      </c>
      <c r="C7730" t="s">
        <v>346</v>
      </c>
      <c r="D7730" t="s">
        <v>61</v>
      </c>
      <c r="E7730" t="str">
        <f>+VLOOKUP(D7730,Basededatos!$D$2:$E$6097,2,0)</f>
        <v>CARTAGENA - RAFAEL NUÑEZ</v>
      </c>
      <c r="F7730" t="s">
        <v>23</v>
      </c>
      <c r="G7730" t="s">
        <v>24</v>
      </c>
      <c r="H7730" t="s">
        <v>45</v>
      </c>
      <c r="I7730" s="29">
        <v>13</v>
      </c>
      <c r="J7730" t="s">
        <v>46</v>
      </c>
      <c r="K7730" s="1" t="s">
        <v>47</v>
      </c>
    </row>
    <row r="7731" spans="1:11" ht="12.75" customHeight="1" thickBot="1">
      <c r="A7731" s="31">
        <v>45505</v>
      </c>
      <c r="B7731" t="s">
        <v>345</v>
      </c>
      <c r="C7731" t="s">
        <v>346</v>
      </c>
      <c r="D7731" t="s">
        <v>61</v>
      </c>
      <c r="E7731" t="str">
        <f>+VLOOKUP(D7731,Basededatos!$D$2:$E$6097,2,0)</f>
        <v>CARTAGENA - RAFAEL NUÑEZ</v>
      </c>
      <c r="F7731" t="s">
        <v>36</v>
      </c>
      <c r="G7731" t="s">
        <v>347</v>
      </c>
      <c r="H7731" t="s">
        <v>29</v>
      </c>
      <c r="I7731" s="29">
        <v>258</v>
      </c>
      <c r="J7731" t="s">
        <v>46</v>
      </c>
      <c r="K7731" s="1" t="s">
        <v>47</v>
      </c>
    </row>
    <row r="7732" spans="1:11" ht="12.75" customHeight="1" thickBot="1">
      <c r="A7732" s="31">
        <v>45505</v>
      </c>
      <c r="B7732" t="s">
        <v>345</v>
      </c>
      <c r="C7732" t="s">
        <v>346</v>
      </c>
      <c r="D7732" t="s">
        <v>61</v>
      </c>
      <c r="E7732" t="str">
        <f>+VLOOKUP(D7732,Basededatos!$D$2:$E$6097,2,0)</f>
        <v>CARTAGENA - RAFAEL NUÑEZ</v>
      </c>
      <c r="F7732" t="s">
        <v>27</v>
      </c>
      <c r="G7732" t="s">
        <v>28</v>
      </c>
      <c r="H7732" t="s">
        <v>45</v>
      </c>
      <c r="I7732" s="29">
        <v>13</v>
      </c>
      <c r="J7732" t="s">
        <v>46</v>
      </c>
      <c r="K7732" s="1" t="s">
        <v>47</v>
      </c>
    </row>
    <row r="7733" spans="1:11" ht="12.75" customHeight="1">
      <c r="A7733" s="31">
        <v>45505</v>
      </c>
      <c r="B7733" t="s">
        <v>345</v>
      </c>
      <c r="C7733" t="s">
        <v>346</v>
      </c>
      <c r="D7733" t="s">
        <v>61</v>
      </c>
      <c r="E7733" t="str">
        <f>+VLOOKUP(D7733,Basededatos!$D$2:$E$6097,2,0)</f>
        <v>CARTAGENA - RAFAEL NUÑEZ</v>
      </c>
      <c r="F7733" t="s">
        <v>27</v>
      </c>
      <c r="G7733" t="s">
        <v>28</v>
      </c>
      <c r="H7733" t="s">
        <v>159</v>
      </c>
      <c r="I7733" s="29">
        <v>8</v>
      </c>
      <c r="J7733" t="s">
        <v>57</v>
      </c>
      <c r="K7733" t="s">
        <v>58</v>
      </c>
    </row>
    <row r="7734" spans="1:11" ht="12.75" customHeight="1" thickBot="1">
      <c r="A7734" s="31">
        <v>45505</v>
      </c>
      <c r="B7734" t="s">
        <v>345</v>
      </c>
      <c r="C7734" t="s">
        <v>346</v>
      </c>
      <c r="D7734" t="s">
        <v>61</v>
      </c>
      <c r="E7734" t="str">
        <f>+VLOOKUP(D7734,Basededatos!$D$2:$E$6097,2,0)</f>
        <v>CARTAGENA - RAFAEL NUÑEZ</v>
      </c>
      <c r="F7734" t="s">
        <v>40</v>
      </c>
      <c r="G7734" t="s">
        <v>41</v>
      </c>
      <c r="H7734" t="s">
        <v>79</v>
      </c>
      <c r="I7734" s="29">
        <v>18</v>
      </c>
      <c r="J7734" t="s">
        <v>100</v>
      </c>
      <c r="K7734" t="s">
        <v>101</v>
      </c>
    </row>
    <row r="7735" spans="1:11" ht="12.75" customHeight="1" thickBot="1">
      <c r="A7735" s="31">
        <v>45505</v>
      </c>
      <c r="B7735" t="s">
        <v>345</v>
      </c>
      <c r="C7735" t="s">
        <v>346</v>
      </c>
      <c r="D7735" t="s">
        <v>61</v>
      </c>
      <c r="E7735" t="str">
        <f>+VLOOKUP(D7735,Basededatos!$D$2:$E$6097,2,0)</f>
        <v>CARTAGENA - RAFAEL NUÑEZ</v>
      </c>
      <c r="F7735" t="s">
        <v>59</v>
      </c>
      <c r="G7735" t="s">
        <v>60</v>
      </c>
      <c r="H7735" t="s">
        <v>45</v>
      </c>
      <c r="I7735" s="29">
        <v>13</v>
      </c>
      <c r="J7735" t="s">
        <v>46</v>
      </c>
      <c r="K7735" s="1" t="s">
        <v>47</v>
      </c>
    </row>
    <row r="7736" spans="1:11" ht="12.75" customHeight="1" thickBot="1">
      <c r="A7736" s="31">
        <v>45505</v>
      </c>
      <c r="B7736" t="s">
        <v>345</v>
      </c>
      <c r="C7736" t="s">
        <v>346</v>
      </c>
      <c r="D7736" t="s">
        <v>61</v>
      </c>
      <c r="E7736" t="str">
        <f>+VLOOKUP(D7736,Basededatos!$D$2:$E$6097,2,0)</f>
        <v>CARTAGENA - RAFAEL NUÑEZ</v>
      </c>
      <c r="F7736" t="s">
        <v>6</v>
      </c>
      <c r="G7736" s="1" t="s">
        <v>283</v>
      </c>
      <c r="H7736" t="s">
        <v>55</v>
      </c>
      <c r="I7736" s="29">
        <v>1</v>
      </c>
      <c r="J7736" t="s">
        <v>46</v>
      </c>
      <c r="K7736" s="1" t="s">
        <v>47</v>
      </c>
    </row>
    <row r="7737" spans="1:11" ht="12.75" customHeight="1" thickBot="1">
      <c r="A7737" s="31">
        <v>45505</v>
      </c>
      <c r="B7737" t="s">
        <v>345</v>
      </c>
      <c r="C7737" t="s">
        <v>346</v>
      </c>
      <c r="D7737" t="s">
        <v>61</v>
      </c>
      <c r="E7737" t="str">
        <f>+VLOOKUP(D7737,Basededatos!$D$2:$E$6097,2,0)</f>
        <v>CARTAGENA - RAFAEL NUÑEZ</v>
      </c>
      <c r="F7737" t="s">
        <v>6</v>
      </c>
      <c r="G7737" s="1" t="s">
        <v>283</v>
      </c>
      <c r="H7737" t="s">
        <v>10</v>
      </c>
      <c r="I7737" s="29">
        <v>2</v>
      </c>
      <c r="J7737" t="s">
        <v>121</v>
      </c>
      <c r="K7737" t="s">
        <v>121</v>
      </c>
    </row>
    <row r="7738" spans="1:11" ht="12.75" customHeight="1" thickBot="1">
      <c r="A7738" s="31">
        <v>45505</v>
      </c>
      <c r="B7738" t="s">
        <v>345</v>
      </c>
      <c r="C7738" t="s">
        <v>346</v>
      </c>
      <c r="D7738" t="s">
        <v>61</v>
      </c>
      <c r="E7738" t="str">
        <f>+VLOOKUP(D7738,Basededatos!$D$2:$E$6097,2,0)</f>
        <v>CARTAGENA - RAFAEL NUÑEZ</v>
      </c>
      <c r="F7738" t="s">
        <v>6</v>
      </c>
      <c r="G7738" s="1" t="s">
        <v>283</v>
      </c>
      <c r="H7738" t="s">
        <v>159</v>
      </c>
      <c r="I7738" s="29">
        <v>8</v>
      </c>
      <c r="J7738" t="s">
        <v>57</v>
      </c>
      <c r="K7738" t="s">
        <v>58</v>
      </c>
    </row>
    <row r="7739" spans="1:11" ht="12.75" customHeight="1" thickBot="1">
      <c r="A7739" s="31">
        <v>45505</v>
      </c>
      <c r="B7739" t="s">
        <v>345</v>
      </c>
      <c r="C7739" t="s">
        <v>346</v>
      </c>
      <c r="D7739" t="s">
        <v>37</v>
      </c>
      <c r="E7739" t="str">
        <f>+VLOOKUP(D7739,Basededatos!$D$2:$E$6097,2,0)</f>
        <v>BARRANQUILLA-E. CORTISSOZ</v>
      </c>
      <c r="F7739" t="s">
        <v>23</v>
      </c>
      <c r="G7739" t="s">
        <v>24</v>
      </c>
      <c r="H7739" t="s">
        <v>29</v>
      </c>
      <c r="I7739" s="29">
        <v>508</v>
      </c>
      <c r="J7739" t="s">
        <v>46</v>
      </c>
      <c r="K7739" s="1" t="s">
        <v>47</v>
      </c>
    </row>
    <row r="7740" spans="1:11" ht="12.75" customHeight="1">
      <c r="A7740" s="31">
        <v>45505</v>
      </c>
      <c r="B7740" t="s">
        <v>345</v>
      </c>
      <c r="C7740" t="s">
        <v>346</v>
      </c>
      <c r="D7740" t="s">
        <v>37</v>
      </c>
      <c r="E7740" t="str">
        <f>+VLOOKUP(D7740,Basededatos!$D$2:$E$6097,2,0)</f>
        <v>BARRANQUILLA-E. CORTISSOZ</v>
      </c>
      <c r="F7740" t="s">
        <v>27</v>
      </c>
      <c r="G7740" t="s">
        <v>28</v>
      </c>
      <c r="H7740" t="s">
        <v>129</v>
      </c>
      <c r="I7740" s="29">
        <v>3</v>
      </c>
      <c r="J7740" t="s">
        <v>57</v>
      </c>
      <c r="K7740" t="s">
        <v>58</v>
      </c>
    </row>
    <row r="7741" spans="1:11" ht="12.75" customHeight="1" thickBot="1">
      <c r="A7741" s="31">
        <v>45505</v>
      </c>
      <c r="B7741" t="s">
        <v>345</v>
      </c>
      <c r="C7741" t="s">
        <v>346</v>
      </c>
      <c r="D7741" t="s">
        <v>37</v>
      </c>
      <c r="E7741" t="str">
        <f>+VLOOKUP(D7741,Basededatos!$D$2:$E$6097,2,0)</f>
        <v>BARRANQUILLA-E. CORTISSOZ</v>
      </c>
      <c r="F7741" t="s">
        <v>59</v>
      </c>
      <c r="G7741" t="s">
        <v>60</v>
      </c>
      <c r="H7741" t="s">
        <v>129</v>
      </c>
      <c r="I7741" s="29">
        <v>3</v>
      </c>
      <c r="J7741" t="s">
        <v>57</v>
      </c>
      <c r="K7741" t="s">
        <v>58</v>
      </c>
    </row>
    <row r="7742" spans="1:11" ht="12.75" customHeight="1" thickBot="1">
      <c r="A7742" s="31">
        <v>45505</v>
      </c>
      <c r="B7742" t="s">
        <v>345</v>
      </c>
      <c r="C7742" t="s">
        <v>346</v>
      </c>
      <c r="D7742" t="s">
        <v>37</v>
      </c>
      <c r="E7742" t="str">
        <f>+VLOOKUP(D7742,Basededatos!$D$2:$E$6097,2,0)</f>
        <v>BARRANQUILLA-E. CORTISSOZ</v>
      </c>
      <c r="F7742" t="s">
        <v>6</v>
      </c>
      <c r="G7742" s="1" t="s">
        <v>283</v>
      </c>
      <c r="H7742" t="s">
        <v>29</v>
      </c>
      <c r="I7742" s="29">
        <v>508</v>
      </c>
      <c r="J7742" t="s">
        <v>46</v>
      </c>
      <c r="K7742" s="1" t="s">
        <v>47</v>
      </c>
    </row>
    <row r="7743" spans="1:11" ht="12.75" customHeight="1" thickBot="1">
      <c r="A7743" s="31">
        <v>45505</v>
      </c>
      <c r="B7743" t="s">
        <v>13</v>
      </c>
      <c r="C7743" t="str">
        <f>+VLOOKUP(B7743,Basededatos!B$17:C$5988,2,0)</f>
        <v>LASA</v>
      </c>
      <c r="D7743" t="s">
        <v>14</v>
      </c>
      <c r="E7743" t="str">
        <f>+VLOOKUP(D7743,Basededatos!$D$2:$E$6097,2,0)</f>
        <v>SAN ANDRES-GUSTAVO ROJAS PINILLA</v>
      </c>
      <c r="F7743" t="s">
        <v>6</v>
      </c>
      <c r="G7743" s="1" t="s">
        <v>283</v>
      </c>
      <c r="H7743" t="s">
        <v>20</v>
      </c>
      <c r="I7743" s="29">
        <v>73</v>
      </c>
      <c r="J7743" t="s">
        <v>25</v>
      </c>
      <c r="K7743" s="1" t="s">
        <v>26</v>
      </c>
    </row>
    <row r="7744" spans="1:11" ht="12.75" customHeight="1" thickBot="1">
      <c r="A7744" s="31">
        <v>45505</v>
      </c>
      <c r="B7744" t="s">
        <v>13</v>
      </c>
      <c r="C7744" t="str">
        <f>+VLOOKUP(B7744,Basededatos!B$17:C$5988,2,0)</f>
        <v>LASA</v>
      </c>
      <c r="D7744" t="s">
        <v>14</v>
      </c>
      <c r="E7744" t="str">
        <f>+VLOOKUP(D7744,Basededatos!$D$2:$E$6097,2,0)</f>
        <v>SAN ANDRES-GUSTAVO ROJAS PINILLA</v>
      </c>
      <c r="F7744" t="s">
        <v>18</v>
      </c>
      <c r="G7744" t="s">
        <v>19</v>
      </c>
      <c r="H7744" t="s">
        <v>20</v>
      </c>
      <c r="I7744" s="29">
        <v>18</v>
      </c>
      <c r="J7744" t="s">
        <v>25</v>
      </c>
      <c r="K7744" s="1" t="s">
        <v>26</v>
      </c>
    </row>
    <row r="7745" spans="1:11" ht="12.75" customHeight="1">
      <c r="A7745" s="31">
        <v>45505</v>
      </c>
      <c r="B7745" t="s">
        <v>13</v>
      </c>
      <c r="C7745" t="str">
        <f>+VLOOKUP(B7745,Basededatos!B$17:C$5988,2,0)</f>
        <v>LASA</v>
      </c>
      <c r="D7745" t="s">
        <v>14</v>
      </c>
      <c r="E7745" t="str">
        <f>+VLOOKUP(D7745,Basededatos!$D$2:$E$6097,2,0)</f>
        <v>SAN ANDRES-GUSTAVO ROJAS PINILLA</v>
      </c>
      <c r="F7745" t="s">
        <v>23</v>
      </c>
      <c r="G7745" t="s">
        <v>24</v>
      </c>
      <c r="H7745" t="s">
        <v>29</v>
      </c>
      <c r="I7745" s="29">
        <v>22</v>
      </c>
      <c r="J7745" t="s">
        <v>50</v>
      </c>
      <c r="K7745" t="s">
        <v>51</v>
      </c>
    </row>
    <row r="7746" spans="1:11" ht="12.75" customHeight="1" thickBot="1">
      <c r="A7746" s="31">
        <v>45505</v>
      </c>
      <c r="B7746" t="s">
        <v>13</v>
      </c>
      <c r="C7746" t="str">
        <f>+VLOOKUP(B7746,Basededatos!B$17:C$5988,2,0)</f>
        <v>LASA</v>
      </c>
      <c r="D7746" t="s">
        <v>14</v>
      </c>
      <c r="E7746" t="str">
        <f>+VLOOKUP(D7746,Basededatos!$D$2:$E$6097,2,0)</f>
        <v>SAN ANDRES-GUSTAVO ROJAS PINILLA</v>
      </c>
      <c r="F7746" t="s">
        <v>40</v>
      </c>
      <c r="G7746" t="s">
        <v>41</v>
      </c>
      <c r="H7746" t="s">
        <v>29</v>
      </c>
      <c r="I7746" s="29">
        <v>33</v>
      </c>
      <c r="J7746" t="s">
        <v>50</v>
      </c>
      <c r="K7746" t="s">
        <v>51</v>
      </c>
    </row>
    <row r="7747" spans="1:11" ht="12.75" customHeight="1" thickBot="1">
      <c r="A7747" s="31">
        <v>45505</v>
      </c>
      <c r="B7747" t="s">
        <v>13</v>
      </c>
      <c r="C7747" t="str">
        <f>+VLOOKUP(B7747,Basededatos!B$17:C$5988,2,0)</f>
        <v>LASA</v>
      </c>
      <c r="D7747" t="s">
        <v>31</v>
      </c>
      <c r="E7747" t="str">
        <f>+VLOOKUP(D7747,Basededatos!$D$2:$E$6097,2,0)</f>
        <v>EL EDEN</v>
      </c>
      <c r="F7747" t="s">
        <v>32</v>
      </c>
      <c r="G7747" t="s">
        <v>33</v>
      </c>
      <c r="H7747" t="s">
        <v>45</v>
      </c>
      <c r="I7747" s="29">
        <v>2</v>
      </c>
      <c r="J7747" t="s">
        <v>46</v>
      </c>
      <c r="K7747" s="1" t="s">
        <v>47</v>
      </c>
    </row>
    <row r="7748" spans="1:11" ht="12.75" customHeight="1" thickBot="1">
      <c r="A7748" s="31">
        <v>45505</v>
      </c>
      <c r="B7748" t="s">
        <v>13</v>
      </c>
      <c r="C7748" t="str">
        <f>+VLOOKUP(B7748,Basededatos!B$17:C$5988,2,0)</f>
        <v>LASA</v>
      </c>
      <c r="D7748" t="s">
        <v>31</v>
      </c>
      <c r="E7748" t="str">
        <f>+VLOOKUP(D7748,Basededatos!$D$2:$E$6097,2,0)</f>
        <v>EL EDEN</v>
      </c>
      <c r="F7748" t="s">
        <v>18</v>
      </c>
      <c r="G7748" t="s">
        <v>19</v>
      </c>
      <c r="H7748" t="s">
        <v>29</v>
      </c>
      <c r="I7748" s="29">
        <v>13</v>
      </c>
      <c r="J7748" t="s">
        <v>34</v>
      </c>
      <c r="K7748" t="s">
        <v>35</v>
      </c>
    </row>
    <row r="7749" spans="1:11" ht="12.75" customHeight="1" thickBot="1">
      <c r="A7749" s="31">
        <v>45505</v>
      </c>
      <c r="B7749" t="s">
        <v>13</v>
      </c>
      <c r="C7749" t="str">
        <f>+VLOOKUP(B7749,Basededatos!B$17:C$5988,2,0)</f>
        <v>LASA</v>
      </c>
      <c r="D7749" t="s">
        <v>31</v>
      </c>
      <c r="E7749" t="str">
        <f>+VLOOKUP(D7749,Basededatos!$D$2:$E$6097,2,0)</f>
        <v>EL EDEN</v>
      </c>
      <c r="F7749" t="s">
        <v>36</v>
      </c>
      <c r="G7749" t="s">
        <v>347</v>
      </c>
      <c r="H7749" t="s">
        <v>29</v>
      </c>
      <c r="I7749" s="29">
        <v>4</v>
      </c>
      <c r="J7749" t="s">
        <v>46</v>
      </c>
      <c r="K7749" s="1" t="s">
        <v>47</v>
      </c>
    </row>
    <row r="7750" spans="1:11" ht="12.75" customHeight="1">
      <c r="A7750" s="31">
        <v>45505</v>
      </c>
      <c r="B7750" t="s">
        <v>13</v>
      </c>
      <c r="C7750" t="str">
        <f>+VLOOKUP(B7750,Basededatos!B$17:C$5988,2,0)</f>
        <v>LASA</v>
      </c>
      <c r="D7750" t="s">
        <v>31</v>
      </c>
      <c r="E7750" t="str">
        <f>+VLOOKUP(D7750,Basededatos!$D$2:$E$6097,2,0)</f>
        <v>EL EDEN</v>
      </c>
      <c r="F7750" t="s">
        <v>27</v>
      </c>
      <c r="G7750" t="s">
        <v>28</v>
      </c>
      <c r="H7750" t="s">
        <v>29</v>
      </c>
      <c r="I7750" s="29">
        <v>13</v>
      </c>
      <c r="J7750" t="s">
        <v>34</v>
      </c>
      <c r="K7750" t="s">
        <v>35</v>
      </c>
    </row>
    <row r="7751" spans="1:11" ht="12.75" customHeight="1" thickBot="1">
      <c r="A7751" s="31">
        <v>45505</v>
      </c>
      <c r="B7751" t="s">
        <v>13</v>
      </c>
      <c r="C7751" t="str">
        <f>+VLOOKUP(B7751,Basededatos!B$17:C$5988,2,0)</f>
        <v>LASA</v>
      </c>
      <c r="D7751" t="s">
        <v>31</v>
      </c>
      <c r="E7751" t="str">
        <f>+VLOOKUP(D7751,Basededatos!$D$2:$E$6097,2,0)</f>
        <v>EL EDEN</v>
      </c>
      <c r="F7751" t="s">
        <v>59</v>
      </c>
      <c r="G7751" t="s">
        <v>60</v>
      </c>
      <c r="H7751" t="s">
        <v>20</v>
      </c>
      <c r="I7751" s="29">
        <v>17</v>
      </c>
      <c r="J7751" t="s">
        <v>16</v>
      </c>
      <c r="K7751" t="s">
        <v>17</v>
      </c>
    </row>
    <row r="7752" spans="1:11" ht="12.75" customHeight="1" thickBot="1">
      <c r="A7752" s="31">
        <v>45505</v>
      </c>
      <c r="B7752" t="s">
        <v>13</v>
      </c>
      <c r="C7752" t="str">
        <f>+VLOOKUP(B7752,Basededatos!B$17:C$5988,2,0)</f>
        <v>LASA</v>
      </c>
      <c r="D7752" t="s">
        <v>37</v>
      </c>
      <c r="E7752" t="str">
        <f>+VLOOKUP(D7752,Basededatos!$D$2:$E$6097,2,0)</f>
        <v>BARRANQUILLA-E. CORTISSOZ</v>
      </c>
      <c r="F7752" t="s">
        <v>6</v>
      </c>
      <c r="G7752" s="1" t="s">
        <v>283</v>
      </c>
      <c r="H7752" t="s">
        <v>29</v>
      </c>
      <c r="I7752" s="29">
        <v>9</v>
      </c>
      <c r="J7752" t="s">
        <v>109</v>
      </c>
      <c r="K7752" t="s">
        <v>110</v>
      </c>
    </row>
    <row r="7753" spans="1:11" ht="12.75" customHeight="1">
      <c r="A7753" s="31">
        <v>45505</v>
      </c>
      <c r="B7753" t="s">
        <v>13</v>
      </c>
      <c r="C7753" t="str">
        <f>+VLOOKUP(B7753,Basededatos!B$17:C$5988,2,0)</f>
        <v>LASA</v>
      </c>
      <c r="D7753" t="s">
        <v>37</v>
      </c>
      <c r="E7753" t="str">
        <f>+VLOOKUP(D7753,Basededatos!$D$2:$E$6097,2,0)</f>
        <v>BARRANQUILLA-E. CORTISSOZ</v>
      </c>
      <c r="F7753" t="s">
        <v>18</v>
      </c>
      <c r="G7753" t="s">
        <v>19</v>
      </c>
      <c r="H7753" t="s">
        <v>29</v>
      </c>
      <c r="I7753" s="29">
        <v>30</v>
      </c>
      <c r="J7753" t="s">
        <v>34</v>
      </c>
      <c r="K7753" t="s">
        <v>35</v>
      </c>
    </row>
    <row r="7754" spans="1:11" ht="12.75" customHeight="1">
      <c r="A7754" s="31">
        <v>45505</v>
      </c>
      <c r="B7754" t="s">
        <v>13</v>
      </c>
      <c r="C7754" t="str">
        <f>+VLOOKUP(B7754,Basededatos!B$17:C$5988,2,0)</f>
        <v>LASA</v>
      </c>
      <c r="D7754" t="s">
        <v>37</v>
      </c>
      <c r="E7754" t="str">
        <f>+VLOOKUP(D7754,Basededatos!$D$2:$E$6097,2,0)</f>
        <v>BARRANQUILLA-E. CORTISSOZ</v>
      </c>
      <c r="F7754" t="s">
        <v>23</v>
      </c>
      <c r="G7754" t="s">
        <v>24</v>
      </c>
      <c r="H7754" t="s">
        <v>29</v>
      </c>
      <c r="I7754" s="29">
        <v>28</v>
      </c>
      <c r="J7754" t="s">
        <v>34</v>
      </c>
      <c r="K7754" t="s">
        <v>35</v>
      </c>
    </row>
    <row r="7755" spans="1:11" ht="12.75" customHeight="1" thickBot="1">
      <c r="A7755" s="31">
        <v>45505</v>
      </c>
      <c r="B7755" t="s">
        <v>13</v>
      </c>
      <c r="C7755" t="str">
        <f>+VLOOKUP(B7755,Basededatos!B$17:C$5988,2,0)</f>
        <v>LASA</v>
      </c>
      <c r="D7755" t="s">
        <v>37</v>
      </c>
      <c r="E7755" t="str">
        <f>+VLOOKUP(D7755,Basededatos!$D$2:$E$6097,2,0)</f>
        <v>BARRANQUILLA-E. CORTISSOZ</v>
      </c>
      <c r="F7755" t="s">
        <v>23</v>
      </c>
      <c r="G7755" t="s">
        <v>24</v>
      </c>
      <c r="H7755" t="s">
        <v>20</v>
      </c>
      <c r="I7755" s="29">
        <v>47</v>
      </c>
      <c r="J7755" t="s">
        <v>16</v>
      </c>
      <c r="K7755" t="s">
        <v>17</v>
      </c>
    </row>
    <row r="7756" spans="1:11" ht="12.75" customHeight="1" thickBot="1">
      <c r="A7756" s="31">
        <v>45505</v>
      </c>
      <c r="B7756" t="s">
        <v>13</v>
      </c>
      <c r="C7756" t="str">
        <f>+VLOOKUP(B7756,Basededatos!B$17:C$5988,2,0)</f>
        <v>LASA</v>
      </c>
      <c r="D7756" t="s">
        <v>44</v>
      </c>
      <c r="E7756" t="str">
        <f>+VLOOKUP(D7756,Basededatos!$D$2:$E$6097,2,0)</f>
        <v>BUCARAMANGA - PALONEGRO</v>
      </c>
      <c r="F7756" t="s">
        <v>6</v>
      </c>
      <c r="G7756" s="1" t="s">
        <v>283</v>
      </c>
      <c r="H7756" t="s">
        <v>45</v>
      </c>
      <c r="I7756" s="29">
        <v>130</v>
      </c>
      <c r="J7756" t="s">
        <v>46</v>
      </c>
      <c r="K7756" s="1" t="s">
        <v>47</v>
      </c>
    </row>
    <row r="7757" spans="1:11" ht="12.75" customHeight="1" thickBot="1">
      <c r="A7757" s="31">
        <v>45505</v>
      </c>
      <c r="B7757" t="s">
        <v>13</v>
      </c>
      <c r="C7757" t="str">
        <f>+VLOOKUP(B7757,Basededatos!B$17:C$5988,2,0)</f>
        <v>LASA</v>
      </c>
      <c r="D7757" t="s">
        <v>44</v>
      </c>
      <c r="E7757" t="str">
        <f>+VLOOKUP(D7757,Basededatos!$D$2:$E$6097,2,0)</f>
        <v>BUCARAMANGA - PALONEGRO</v>
      </c>
      <c r="F7757" t="s">
        <v>6</v>
      </c>
      <c r="G7757" s="1" t="s">
        <v>283</v>
      </c>
      <c r="H7757" t="s">
        <v>20</v>
      </c>
      <c r="I7757" s="29">
        <v>79</v>
      </c>
      <c r="J7757" t="s">
        <v>25</v>
      </c>
      <c r="K7757" s="1" t="s">
        <v>26</v>
      </c>
    </row>
    <row r="7758" spans="1:11" ht="12.75" customHeight="1" thickBot="1">
      <c r="A7758" s="31">
        <v>45505</v>
      </c>
      <c r="B7758" t="s">
        <v>13</v>
      </c>
      <c r="C7758" t="str">
        <f>+VLOOKUP(B7758,Basededatos!B$17:C$5988,2,0)</f>
        <v>LASA</v>
      </c>
      <c r="D7758" t="s">
        <v>44</v>
      </c>
      <c r="E7758" t="str">
        <f>+VLOOKUP(D7758,Basededatos!$D$2:$E$6097,2,0)</f>
        <v>BUCARAMANGA - PALONEGRO</v>
      </c>
      <c r="F7758" t="s">
        <v>65</v>
      </c>
      <c r="G7758" t="s">
        <v>66</v>
      </c>
      <c r="H7758" t="s">
        <v>29</v>
      </c>
      <c r="I7758" s="29">
        <v>4</v>
      </c>
      <c r="J7758" t="s">
        <v>30</v>
      </c>
      <c r="K7758" s="1" t="s">
        <v>488</v>
      </c>
    </row>
    <row r="7759" spans="1:11" ht="12.75" customHeight="1" thickBot="1">
      <c r="A7759" s="31">
        <v>45505</v>
      </c>
      <c r="B7759" t="s">
        <v>13</v>
      </c>
      <c r="C7759" t="str">
        <f>+VLOOKUP(B7759,Basededatos!B$17:C$5988,2,0)</f>
        <v>LASA</v>
      </c>
      <c r="D7759" t="s">
        <v>44</v>
      </c>
      <c r="E7759" t="str">
        <f>+VLOOKUP(D7759,Basededatos!$D$2:$E$6097,2,0)</f>
        <v>BUCARAMANGA - PALONEGRO</v>
      </c>
      <c r="F7759" t="s">
        <v>18</v>
      </c>
      <c r="G7759" t="s">
        <v>19</v>
      </c>
      <c r="H7759" t="s">
        <v>20</v>
      </c>
      <c r="I7759" s="29">
        <v>17</v>
      </c>
      <c r="J7759" t="s">
        <v>25</v>
      </c>
      <c r="K7759" s="1" t="s">
        <v>26</v>
      </c>
    </row>
    <row r="7760" spans="1:11" ht="12.75" customHeight="1" thickBot="1">
      <c r="A7760" s="31">
        <v>45505</v>
      </c>
      <c r="B7760" t="s">
        <v>13</v>
      </c>
      <c r="C7760" t="str">
        <f>+VLOOKUP(B7760,Basededatos!B$17:C$5988,2,0)</f>
        <v>LASA</v>
      </c>
      <c r="D7760" t="s">
        <v>44</v>
      </c>
      <c r="E7760" t="str">
        <f>+VLOOKUP(D7760,Basededatos!$D$2:$E$6097,2,0)</f>
        <v>BUCARAMANGA - PALONEGRO</v>
      </c>
      <c r="F7760" t="s">
        <v>23</v>
      </c>
      <c r="G7760" t="s">
        <v>24</v>
      </c>
      <c r="H7760" t="s">
        <v>45</v>
      </c>
      <c r="I7760" s="29">
        <v>20</v>
      </c>
      <c r="J7760" t="s">
        <v>46</v>
      </c>
      <c r="K7760" s="1" t="s">
        <v>47</v>
      </c>
    </row>
    <row r="7761" spans="1:11" ht="12.75" customHeight="1" thickBot="1">
      <c r="A7761" s="31">
        <v>45505</v>
      </c>
      <c r="B7761" t="s">
        <v>13</v>
      </c>
      <c r="C7761" t="str">
        <f>+VLOOKUP(B7761,Basededatos!B$17:C$5988,2,0)</f>
        <v>LASA</v>
      </c>
      <c r="D7761" t="s">
        <v>48</v>
      </c>
      <c r="E7761" t="str">
        <f>+VLOOKUP(D7761,Basededatos!$D$2:$E$6097,2,0)</f>
        <v>CALI - ALFONSO BONILLA ARAGON</v>
      </c>
      <c r="F7761" t="s">
        <v>6</v>
      </c>
      <c r="G7761" s="1" t="s">
        <v>283</v>
      </c>
      <c r="H7761" t="s">
        <v>45</v>
      </c>
      <c r="I7761" s="29">
        <v>691</v>
      </c>
      <c r="J7761" t="s">
        <v>46</v>
      </c>
      <c r="K7761" s="1" t="s">
        <v>47</v>
      </c>
    </row>
    <row r="7762" spans="1:11" ht="12.75" customHeight="1" thickBot="1">
      <c r="A7762" s="31">
        <v>45505</v>
      </c>
      <c r="B7762" t="s">
        <v>13</v>
      </c>
      <c r="C7762" t="str">
        <f>+VLOOKUP(B7762,Basededatos!B$17:C$5988,2,0)</f>
        <v>LASA</v>
      </c>
      <c r="D7762" t="s">
        <v>48</v>
      </c>
      <c r="E7762" t="str">
        <f>+VLOOKUP(D7762,Basededatos!$D$2:$E$6097,2,0)</f>
        <v>CALI - ALFONSO BONILLA ARAGON</v>
      </c>
      <c r="F7762" t="s">
        <v>6</v>
      </c>
      <c r="G7762" s="1" t="s">
        <v>283</v>
      </c>
      <c r="H7762" t="s">
        <v>20</v>
      </c>
      <c r="I7762" s="29">
        <v>261</v>
      </c>
      <c r="J7762" t="s">
        <v>16</v>
      </c>
      <c r="K7762" t="s">
        <v>17</v>
      </c>
    </row>
    <row r="7763" spans="1:11" ht="12.75" customHeight="1" thickBot="1">
      <c r="A7763" s="31">
        <v>45505</v>
      </c>
      <c r="B7763" t="s">
        <v>13</v>
      </c>
      <c r="C7763" t="str">
        <f>+VLOOKUP(B7763,Basededatos!B$17:C$5988,2,0)</f>
        <v>LASA</v>
      </c>
      <c r="D7763" t="s">
        <v>48</v>
      </c>
      <c r="E7763" t="str">
        <f>+VLOOKUP(D7763,Basededatos!$D$2:$E$6097,2,0)</f>
        <v>CALI - ALFONSO BONILLA ARAGON</v>
      </c>
      <c r="F7763" t="s">
        <v>6</v>
      </c>
      <c r="G7763" s="1" t="s">
        <v>283</v>
      </c>
      <c r="H7763" t="s">
        <v>52</v>
      </c>
      <c r="I7763" s="29">
        <v>10</v>
      </c>
      <c r="J7763" t="s">
        <v>53</v>
      </c>
      <c r="K7763" t="s">
        <v>54</v>
      </c>
    </row>
    <row r="7764" spans="1:11" ht="12.75" customHeight="1" thickBot="1">
      <c r="A7764" s="31">
        <v>45505</v>
      </c>
      <c r="B7764" t="s">
        <v>13</v>
      </c>
      <c r="C7764" t="str">
        <f>+VLOOKUP(B7764,Basededatos!B$17:C$5988,2,0)</f>
        <v>LASA</v>
      </c>
      <c r="D7764" t="s">
        <v>48</v>
      </c>
      <c r="E7764" t="str">
        <f>+VLOOKUP(D7764,Basededatos!$D$2:$E$6097,2,0)</f>
        <v>CALI - ALFONSO BONILLA ARAGON</v>
      </c>
      <c r="F7764" t="s">
        <v>6</v>
      </c>
      <c r="G7764" s="1" t="s">
        <v>283</v>
      </c>
      <c r="H7764" t="s">
        <v>152</v>
      </c>
      <c r="I7764" s="29">
        <v>5</v>
      </c>
      <c r="J7764" t="s">
        <v>144</v>
      </c>
      <c r="K7764" t="s">
        <v>145</v>
      </c>
    </row>
    <row r="7765" spans="1:11" ht="12.75" customHeight="1" thickBot="1">
      <c r="A7765" s="31">
        <v>45505</v>
      </c>
      <c r="B7765" t="s">
        <v>13</v>
      </c>
      <c r="C7765" t="str">
        <f>+VLOOKUP(B7765,Basededatos!B$17:C$5988,2,0)</f>
        <v>LASA</v>
      </c>
      <c r="D7765" t="s">
        <v>48</v>
      </c>
      <c r="E7765" t="str">
        <f>+VLOOKUP(D7765,Basededatos!$D$2:$E$6097,2,0)</f>
        <v>CALI - ALFONSO BONILLA ARAGON</v>
      </c>
      <c r="F7765" t="s">
        <v>18</v>
      </c>
      <c r="G7765" t="s">
        <v>19</v>
      </c>
      <c r="H7765" t="s">
        <v>45</v>
      </c>
      <c r="I7765" s="29">
        <v>132</v>
      </c>
      <c r="J7765" t="s">
        <v>46</v>
      </c>
      <c r="K7765" s="1" t="s">
        <v>47</v>
      </c>
    </row>
    <row r="7766" spans="1:11" ht="12.75" customHeight="1">
      <c r="A7766" s="31">
        <v>45505</v>
      </c>
      <c r="B7766" t="s">
        <v>13</v>
      </c>
      <c r="C7766" t="str">
        <f>+VLOOKUP(B7766,Basededatos!B$17:C$5988,2,0)</f>
        <v>LASA</v>
      </c>
      <c r="D7766" t="s">
        <v>48</v>
      </c>
      <c r="E7766" t="str">
        <f>+VLOOKUP(D7766,Basededatos!$D$2:$E$6097,2,0)</f>
        <v>CALI - ALFONSO BONILLA ARAGON</v>
      </c>
      <c r="F7766" t="s">
        <v>18</v>
      </c>
      <c r="G7766" t="s">
        <v>19</v>
      </c>
      <c r="H7766" t="s">
        <v>361</v>
      </c>
      <c r="I7766" s="29">
        <v>12</v>
      </c>
      <c r="J7766" t="s">
        <v>57</v>
      </c>
      <c r="K7766" t="s">
        <v>58</v>
      </c>
    </row>
    <row r="7767" spans="1:11" ht="12.75" customHeight="1">
      <c r="A7767" s="31">
        <v>45505</v>
      </c>
      <c r="B7767" t="s">
        <v>13</v>
      </c>
      <c r="C7767" t="str">
        <f>+VLOOKUP(B7767,Basededatos!B$17:C$5988,2,0)</f>
        <v>LASA</v>
      </c>
      <c r="D7767" t="s">
        <v>48</v>
      </c>
      <c r="E7767" t="str">
        <f>+VLOOKUP(D7767,Basededatos!$D$2:$E$6097,2,0)</f>
        <v>CALI - ALFONSO BONILLA ARAGON</v>
      </c>
      <c r="F7767" t="s">
        <v>23</v>
      </c>
      <c r="G7767" t="s">
        <v>24</v>
      </c>
      <c r="H7767" t="s">
        <v>361</v>
      </c>
      <c r="I7767" s="29">
        <v>1</v>
      </c>
      <c r="J7767" t="s">
        <v>57</v>
      </c>
      <c r="K7767" t="s">
        <v>58</v>
      </c>
    </row>
    <row r="7768" spans="1:11" ht="12.75" customHeight="1">
      <c r="A7768" s="31">
        <v>45505</v>
      </c>
      <c r="B7768" t="s">
        <v>13</v>
      </c>
      <c r="C7768" t="str">
        <f>+VLOOKUP(B7768,Basededatos!B$17:C$5988,2,0)</f>
        <v>LASA</v>
      </c>
      <c r="D7768" t="s">
        <v>48</v>
      </c>
      <c r="E7768" t="str">
        <f>+VLOOKUP(D7768,Basededatos!$D$2:$E$6097,2,0)</f>
        <v>CALI - ALFONSO BONILLA ARAGON</v>
      </c>
      <c r="F7768" t="s">
        <v>36</v>
      </c>
      <c r="G7768" t="s">
        <v>347</v>
      </c>
      <c r="H7768" t="s">
        <v>29</v>
      </c>
      <c r="I7768" s="29">
        <v>26</v>
      </c>
      <c r="J7768" t="s">
        <v>50</v>
      </c>
      <c r="K7768" t="s">
        <v>51</v>
      </c>
    </row>
    <row r="7769" spans="1:11" ht="12.75" customHeight="1">
      <c r="A7769" s="31">
        <v>45505</v>
      </c>
      <c r="B7769" t="s">
        <v>13</v>
      </c>
      <c r="C7769" t="str">
        <f>+VLOOKUP(B7769,Basededatos!B$17:C$5988,2,0)</f>
        <v>LASA</v>
      </c>
      <c r="D7769" t="s">
        <v>48</v>
      </c>
      <c r="E7769" t="str">
        <f>+VLOOKUP(D7769,Basededatos!$D$2:$E$6097,2,0)</f>
        <v>CALI - ALFONSO BONILLA ARAGON</v>
      </c>
      <c r="F7769" t="s">
        <v>36</v>
      </c>
      <c r="G7769" t="s">
        <v>347</v>
      </c>
      <c r="H7769" t="s">
        <v>361</v>
      </c>
      <c r="I7769" s="29">
        <v>24</v>
      </c>
      <c r="J7769" t="s">
        <v>57</v>
      </c>
      <c r="K7769" t="s">
        <v>58</v>
      </c>
    </row>
    <row r="7770" spans="1:11" ht="12.75" customHeight="1">
      <c r="A7770" s="31">
        <v>45505</v>
      </c>
      <c r="B7770" t="s">
        <v>13</v>
      </c>
      <c r="C7770" t="str">
        <f>+VLOOKUP(B7770,Basededatos!B$17:C$5988,2,0)</f>
        <v>LASA</v>
      </c>
      <c r="D7770" t="s">
        <v>48</v>
      </c>
      <c r="E7770" t="str">
        <f>+VLOOKUP(D7770,Basededatos!$D$2:$E$6097,2,0)</f>
        <v>CALI - ALFONSO BONILLA ARAGON</v>
      </c>
      <c r="F7770" t="s">
        <v>27</v>
      </c>
      <c r="G7770" t="s">
        <v>28</v>
      </c>
      <c r="H7770" t="s">
        <v>62</v>
      </c>
      <c r="I7770" s="29">
        <v>6</v>
      </c>
      <c r="J7770" t="s">
        <v>50</v>
      </c>
      <c r="K7770" t="s">
        <v>51</v>
      </c>
    </row>
    <row r="7771" spans="1:11" ht="12.75" customHeight="1" thickBot="1">
      <c r="A7771" s="31">
        <v>45505</v>
      </c>
      <c r="B7771" t="s">
        <v>13</v>
      </c>
      <c r="C7771" t="str">
        <f>+VLOOKUP(B7771,Basededatos!B$17:C$5988,2,0)</f>
        <v>LASA</v>
      </c>
      <c r="D7771" t="s">
        <v>61</v>
      </c>
      <c r="E7771" t="str">
        <f>+VLOOKUP(D7771,Basededatos!$D$2:$E$6097,2,0)</f>
        <v>CARTAGENA - RAFAEL NUÑEZ</v>
      </c>
      <c r="F7771" t="s">
        <v>32</v>
      </c>
      <c r="G7771" t="s">
        <v>33</v>
      </c>
      <c r="H7771" t="s">
        <v>45</v>
      </c>
      <c r="I7771" s="29">
        <v>4</v>
      </c>
      <c r="J7771" t="s">
        <v>34</v>
      </c>
      <c r="K7771" t="s">
        <v>35</v>
      </c>
    </row>
    <row r="7772" spans="1:11" ht="12.75" customHeight="1" thickBot="1">
      <c r="A7772" s="31">
        <v>45505</v>
      </c>
      <c r="B7772" t="s">
        <v>13</v>
      </c>
      <c r="C7772" t="str">
        <f>+VLOOKUP(B7772,Basededatos!B$17:C$5988,2,0)</f>
        <v>LASA</v>
      </c>
      <c r="D7772" t="s">
        <v>61</v>
      </c>
      <c r="E7772" t="str">
        <f>+VLOOKUP(D7772,Basededatos!$D$2:$E$6097,2,0)</f>
        <v>CARTAGENA - RAFAEL NUÑEZ</v>
      </c>
      <c r="F7772" t="s">
        <v>32</v>
      </c>
      <c r="G7772" t="s">
        <v>33</v>
      </c>
      <c r="H7772" t="s">
        <v>29</v>
      </c>
      <c r="I7772" s="29">
        <v>495</v>
      </c>
      <c r="J7772" t="s">
        <v>30</v>
      </c>
      <c r="K7772" s="1" t="s">
        <v>488</v>
      </c>
    </row>
    <row r="7773" spans="1:11" ht="12.75" customHeight="1" thickBot="1">
      <c r="A7773" s="31">
        <v>45505</v>
      </c>
      <c r="B7773" t="s">
        <v>13</v>
      </c>
      <c r="C7773" t="str">
        <f>+VLOOKUP(B7773,Basededatos!B$17:C$5988,2,0)</f>
        <v>LASA</v>
      </c>
      <c r="D7773" t="s">
        <v>61</v>
      </c>
      <c r="E7773" t="str">
        <f>+VLOOKUP(D7773,Basededatos!$D$2:$E$6097,2,0)</f>
        <v>CARTAGENA - RAFAEL NUÑEZ</v>
      </c>
      <c r="F7773" t="s">
        <v>32</v>
      </c>
      <c r="G7773" t="s">
        <v>33</v>
      </c>
      <c r="H7773" t="s">
        <v>62</v>
      </c>
      <c r="I7773" s="29">
        <v>1</v>
      </c>
      <c r="J7773" t="s">
        <v>109</v>
      </c>
      <c r="K7773" t="s">
        <v>110</v>
      </c>
    </row>
    <row r="7774" spans="1:11" ht="12.75" customHeight="1" thickBot="1">
      <c r="A7774" s="31">
        <v>45505</v>
      </c>
      <c r="B7774" t="s">
        <v>13</v>
      </c>
      <c r="C7774" t="str">
        <f>+VLOOKUP(B7774,Basededatos!B$17:C$5988,2,0)</f>
        <v>LASA</v>
      </c>
      <c r="D7774" t="s">
        <v>61</v>
      </c>
      <c r="E7774" t="str">
        <f>+VLOOKUP(D7774,Basededatos!$D$2:$E$6097,2,0)</f>
        <v>CARTAGENA - RAFAEL NUÑEZ</v>
      </c>
      <c r="F7774" t="s">
        <v>6</v>
      </c>
      <c r="G7774" s="1" t="s">
        <v>283</v>
      </c>
      <c r="H7774" t="s">
        <v>62</v>
      </c>
      <c r="I7774" s="29">
        <v>5</v>
      </c>
      <c r="J7774" t="s">
        <v>50</v>
      </c>
      <c r="K7774" t="s">
        <v>51</v>
      </c>
    </row>
    <row r="7775" spans="1:11" ht="12.75" customHeight="1" thickBot="1">
      <c r="A7775" s="31">
        <v>45505</v>
      </c>
      <c r="B7775" t="s">
        <v>13</v>
      </c>
      <c r="C7775" t="str">
        <f>+VLOOKUP(B7775,Basededatos!B$17:C$5988,2,0)</f>
        <v>LASA</v>
      </c>
      <c r="D7775" t="s">
        <v>61</v>
      </c>
      <c r="E7775" t="str">
        <f>+VLOOKUP(D7775,Basededatos!$D$2:$E$6097,2,0)</f>
        <v>CARTAGENA - RAFAEL NUÑEZ</v>
      </c>
      <c r="F7775" t="s">
        <v>18</v>
      </c>
      <c r="G7775" t="s">
        <v>19</v>
      </c>
      <c r="H7775" t="s">
        <v>20</v>
      </c>
      <c r="I7775" s="29">
        <v>66</v>
      </c>
      <c r="J7775" t="s">
        <v>42</v>
      </c>
      <c r="K7775" s="1" t="s">
        <v>43</v>
      </c>
    </row>
    <row r="7776" spans="1:11" ht="12.75" customHeight="1">
      <c r="A7776" s="31">
        <v>45505</v>
      </c>
      <c r="B7776" t="s">
        <v>13</v>
      </c>
      <c r="C7776" t="str">
        <f>+VLOOKUP(B7776,Basededatos!B$17:C$5988,2,0)</f>
        <v>LASA</v>
      </c>
      <c r="D7776" t="s">
        <v>61</v>
      </c>
      <c r="E7776" t="str">
        <f>+VLOOKUP(D7776,Basededatos!$D$2:$E$6097,2,0)</f>
        <v>CARTAGENA - RAFAEL NUÑEZ</v>
      </c>
      <c r="F7776" t="s">
        <v>18</v>
      </c>
      <c r="G7776" t="s">
        <v>19</v>
      </c>
      <c r="H7776" t="s">
        <v>20</v>
      </c>
      <c r="I7776" s="29">
        <v>14</v>
      </c>
      <c r="J7776" t="s">
        <v>70</v>
      </c>
      <c r="K7776" t="s">
        <v>348</v>
      </c>
    </row>
    <row r="7777" spans="1:11" ht="12.75" customHeight="1">
      <c r="A7777" s="31">
        <v>45505</v>
      </c>
      <c r="B7777" t="s">
        <v>13</v>
      </c>
      <c r="C7777" t="str">
        <f>+VLOOKUP(B7777,Basededatos!B$17:C$5988,2,0)</f>
        <v>LASA</v>
      </c>
      <c r="D7777" t="s">
        <v>61</v>
      </c>
      <c r="E7777" t="str">
        <f>+VLOOKUP(D7777,Basededatos!$D$2:$E$6097,2,0)</f>
        <v>CARTAGENA - RAFAEL NUÑEZ</v>
      </c>
      <c r="F7777" t="s">
        <v>18</v>
      </c>
      <c r="G7777" t="s">
        <v>19</v>
      </c>
      <c r="H7777" t="s">
        <v>20</v>
      </c>
      <c r="I7777" s="29">
        <v>27</v>
      </c>
      <c r="J7777" t="s">
        <v>68</v>
      </c>
      <c r="K7777" t="s">
        <v>69</v>
      </c>
    </row>
    <row r="7778" spans="1:11" ht="12.75" customHeight="1">
      <c r="A7778" s="31">
        <v>45505</v>
      </c>
      <c r="B7778" t="s">
        <v>13</v>
      </c>
      <c r="C7778" t="str">
        <f>+VLOOKUP(B7778,Basededatos!B$17:C$5988,2,0)</f>
        <v>LASA</v>
      </c>
      <c r="D7778" t="s">
        <v>61</v>
      </c>
      <c r="E7778" t="str">
        <f>+VLOOKUP(D7778,Basededatos!$D$2:$E$6097,2,0)</f>
        <v>CARTAGENA - RAFAEL NUÑEZ</v>
      </c>
      <c r="F7778" t="s">
        <v>18</v>
      </c>
      <c r="G7778" t="s">
        <v>19</v>
      </c>
      <c r="H7778" t="s">
        <v>20</v>
      </c>
      <c r="I7778" s="29">
        <v>150</v>
      </c>
      <c r="J7778" t="s">
        <v>16</v>
      </c>
      <c r="K7778" t="s">
        <v>17</v>
      </c>
    </row>
    <row r="7779" spans="1:11" ht="12.75" customHeight="1" thickBot="1">
      <c r="A7779" s="31">
        <v>45505</v>
      </c>
      <c r="B7779" t="s">
        <v>13</v>
      </c>
      <c r="C7779" t="str">
        <f>+VLOOKUP(B7779,Basededatos!B$17:C$5988,2,0)</f>
        <v>LASA</v>
      </c>
      <c r="D7779" t="s">
        <v>61</v>
      </c>
      <c r="E7779" t="str">
        <f>+VLOOKUP(D7779,Basededatos!$D$2:$E$6097,2,0)</f>
        <v>CARTAGENA - RAFAEL NUÑEZ</v>
      </c>
      <c r="F7779" t="s">
        <v>23</v>
      </c>
      <c r="G7779" t="s">
        <v>24</v>
      </c>
      <c r="H7779" t="s">
        <v>29</v>
      </c>
      <c r="I7779" s="29">
        <v>25</v>
      </c>
      <c r="J7779" t="s">
        <v>109</v>
      </c>
      <c r="K7779" t="s">
        <v>110</v>
      </c>
    </row>
    <row r="7780" spans="1:11" ht="12.75" customHeight="1" thickBot="1">
      <c r="A7780" s="31">
        <v>45505</v>
      </c>
      <c r="B7780" t="s">
        <v>13</v>
      </c>
      <c r="C7780" t="str">
        <f>+VLOOKUP(B7780,Basededatos!B$17:C$5988,2,0)</f>
        <v>LASA</v>
      </c>
      <c r="D7780" t="s">
        <v>61</v>
      </c>
      <c r="E7780" t="str">
        <f>+VLOOKUP(D7780,Basededatos!$D$2:$E$6097,2,0)</f>
        <v>CARTAGENA - RAFAEL NUÑEZ</v>
      </c>
      <c r="F7780" t="s">
        <v>23</v>
      </c>
      <c r="G7780" t="s">
        <v>24</v>
      </c>
      <c r="H7780" t="s">
        <v>29</v>
      </c>
      <c r="I7780" s="29">
        <v>554</v>
      </c>
      <c r="J7780" t="s">
        <v>30</v>
      </c>
      <c r="K7780" s="1" t="s">
        <v>488</v>
      </c>
    </row>
    <row r="7781" spans="1:11" ht="12.75" customHeight="1" thickBot="1">
      <c r="A7781" s="31">
        <v>45505</v>
      </c>
      <c r="B7781" t="s">
        <v>13</v>
      </c>
      <c r="C7781" t="str">
        <f>+VLOOKUP(B7781,Basededatos!B$17:C$5988,2,0)</f>
        <v>LASA</v>
      </c>
      <c r="D7781" t="s">
        <v>61</v>
      </c>
      <c r="E7781" t="str">
        <f>+VLOOKUP(D7781,Basededatos!$D$2:$E$6097,2,0)</f>
        <v>CARTAGENA - RAFAEL NUÑEZ</v>
      </c>
      <c r="F7781" t="s">
        <v>36</v>
      </c>
      <c r="G7781" t="s">
        <v>347</v>
      </c>
      <c r="H7781" t="s">
        <v>29</v>
      </c>
      <c r="I7781" s="29">
        <v>11</v>
      </c>
      <c r="J7781" t="s">
        <v>34</v>
      </c>
      <c r="K7781" t="s">
        <v>35</v>
      </c>
    </row>
    <row r="7782" spans="1:11" ht="12.75" customHeight="1" thickBot="1">
      <c r="A7782" s="31">
        <v>45505</v>
      </c>
      <c r="B7782" t="s">
        <v>13</v>
      </c>
      <c r="C7782" t="str">
        <f>+VLOOKUP(B7782,Basededatos!B$17:C$5988,2,0)</f>
        <v>LASA</v>
      </c>
      <c r="D7782" t="s">
        <v>61</v>
      </c>
      <c r="E7782" t="str">
        <f>+VLOOKUP(D7782,Basededatos!$D$2:$E$6097,2,0)</f>
        <v>CARTAGENA - RAFAEL NUÑEZ</v>
      </c>
      <c r="F7782" t="s">
        <v>27</v>
      </c>
      <c r="G7782" t="s">
        <v>28</v>
      </c>
      <c r="H7782" t="s">
        <v>29</v>
      </c>
      <c r="I7782" s="29">
        <v>491</v>
      </c>
      <c r="J7782" t="s">
        <v>30</v>
      </c>
      <c r="K7782" s="1" t="s">
        <v>488</v>
      </c>
    </row>
    <row r="7783" spans="1:11" ht="12.75" customHeight="1">
      <c r="A7783" s="31">
        <v>45505</v>
      </c>
      <c r="B7783" t="s">
        <v>13</v>
      </c>
      <c r="C7783" t="str">
        <f>+VLOOKUP(B7783,Basededatos!B$17:C$5988,2,0)</f>
        <v>LASA</v>
      </c>
      <c r="D7783" t="s">
        <v>61</v>
      </c>
      <c r="E7783" t="str">
        <f>+VLOOKUP(D7783,Basededatos!$D$2:$E$6097,2,0)</f>
        <v>CARTAGENA - RAFAEL NUÑEZ</v>
      </c>
      <c r="F7783" t="s">
        <v>27</v>
      </c>
      <c r="G7783" t="s">
        <v>28</v>
      </c>
      <c r="H7783" t="s">
        <v>62</v>
      </c>
      <c r="I7783" s="29">
        <v>25</v>
      </c>
      <c r="J7783" t="s">
        <v>34</v>
      </c>
      <c r="K7783" t="s">
        <v>35</v>
      </c>
    </row>
    <row r="7784" spans="1:11" ht="12.75" customHeight="1">
      <c r="A7784" s="31">
        <v>45505</v>
      </c>
      <c r="B7784" t="s">
        <v>13</v>
      </c>
      <c r="C7784" t="str">
        <f>+VLOOKUP(B7784,Basededatos!B$17:C$5988,2,0)</f>
        <v>LASA</v>
      </c>
      <c r="D7784" t="s">
        <v>61</v>
      </c>
      <c r="E7784" t="str">
        <f>+VLOOKUP(D7784,Basededatos!$D$2:$E$6097,2,0)</f>
        <v>CARTAGENA - RAFAEL NUÑEZ</v>
      </c>
      <c r="F7784" t="s">
        <v>38</v>
      </c>
      <c r="G7784" t="s">
        <v>39</v>
      </c>
      <c r="H7784" t="s">
        <v>62</v>
      </c>
      <c r="I7784" s="29">
        <v>25</v>
      </c>
      <c r="J7784" t="s">
        <v>34</v>
      </c>
      <c r="K7784" t="s">
        <v>35</v>
      </c>
    </row>
    <row r="7785" spans="1:11" ht="12.75" customHeight="1">
      <c r="A7785" s="31">
        <v>45505</v>
      </c>
      <c r="B7785" t="s">
        <v>13</v>
      </c>
      <c r="C7785" t="str">
        <f>+VLOOKUP(B7785,Basededatos!B$17:C$5988,2,0)</f>
        <v>LASA</v>
      </c>
      <c r="D7785" t="s">
        <v>61</v>
      </c>
      <c r="E7785" t="str">
        <f>+VLOOKUP(D7785,Basededatos!$D$2:$E$6097,2,0)</f>
        <v>CARTAGENA - RAFAEL NUÑEZ</v>
      </c>
      <c r="F7785" t="s">
        <v>40</v>
      </c>
      <c r="G7785" t="s">
        <v>41</v>
      </c>
      <c r="H7785" t="s">
        <v>20</v>
      </c>
      <c r="I7785" s="29">
        <v>43</v>
      </c>
      <c r="J7785" t="s">
        <v>68</v>
      </c>
      <c r="K7785" t="s">
        <v>69</v>
      </c>
    </row>
    <row r="7786" spans="1:11" ht="12.75" customHeight="1">
      <c r="A7786" s="31">
        <v>45505</v>
      </c>
      <c r="B7786" t="s">
        <v>13</v>
      </c>
      <c r="C7786" t="str">
        <f>+VLOOKUP(B7786,Basededatos!B$17:C$5988,2,0)</f>
        <v>LASA</v>
      </c>
      <c r="D7786" t="s">
        <v>61</v>
      </c>
      <c r="E7786" t="str">
        <f>+VLOOKUP(D7786,Basededatos!$D$2:$E$6097,2,0)</f>
        <v>CARTAGENA - RAFAEL NUÑEZ</v>
      </c>
      <c r="F7786" t="s">
        <v>40</v>
      </c>
      <c r="G7786" t="s">
        <v>41</v>
      </c>
      <c r="H7786" t="s">
        <v>20</v>
      </c>
      <c r="I7786" s="29">
        <v>272</v>
      </c>
      <c r="J7786" t="s">
        <v>16</v>
      </c>
      <c r="K7786" t="s">
        <v>17</v>
      </c>
    </row>
    <row r="7787" spans="1:11" ht="12.75" customHeight="1" thickBot="1">
      <c r="A7787" s="31">
        <v>45505</v>
      </c>
      <c r="B7787" t="s">
        <v>13</v>
      </c>
      <c r="C7787" t="str">
        <f>+VLOOKUP(B7787,Basededatos!B$17:C$5988,2,0)</f>
        <v>LASA</v>
      </c>
      <c r="D7787" t="s">
        <v>61</v>
      </c>
      <c r="E7787" t="str">
        <f>+VLOOKUP(D7787,Basededatos!$D$2:$E$6097,2,0)</f>
        <v>CARTAGENA - RAFAEL NUÑEZ</v>
      </c>
      <c r="F7787" t="s">
        <v>40</v>
      </c>
      <c r="G7787" t="s">
        <v>41</v>
      </c>
      <c r="H7787" t="s">
        <v>10</v>
      </c>
      <c r="I7787" s="29">
        <v>1</v>
      </c>
      <c r="J7787" t="s">
        <v>121</v>
      </c>
      <c r="K7787" t="s">
        <v>121</v>
      </c>
    </row>
    <row r="7788" spans="1:11" ht="12.75" customHeight="1" thickBot="1">
      <c r="A7788" s="31">
        <v>45505</v>
      </c>
      <c r="B7788" t="s">
        <v>13</v>
      </c>
      <c r="C7788" t="str">
        <f>+VLOOKUP(B7788,Basededatos!B$17:C$5988,2,0)</f>
        <v>LASA</v>
      </c>
      <c r="D7788" t="s">
        <v>61</v>
      </c>
      <c r="E7788" t="str">
        <f>+VLOOKUP(D7788,Basededatos!$D$2:$E$6097,2,0)</f>
        <v>CARTAGENA - RAFAEL NUÑEZ</v>
      </c>
      <c r="F7788" t="s">
        <v>59</v>
      </c>
      <c r="G7788" t="s">
        <v>60</v>
      </c>
      <c r="H7788" t="s">
        <v>29</v>
      </c>
      <c r="I7788" s="29">
        <v>2</v>
      </c>
      <c r="J7788" t="s">
        <v>30</v>
      </c>
      <c r="K7788" s="1" t="s">
        <v>488</v>
      </c>
    </row>
    <row r="7789" spans="1:11" ht="12.75" customHeight="1" thickBot="1">
      <c r="A7789" s="31">
        <v>45505</v>
      </c>
      <c r="B7789" t="s">
        <v>13</v>
      </c>
      <c r="C7789" t="str">
        <f>+VLOOKUP(B7789,Basededatos!B$17:C$5988,2,0)</f>
        <v>LASA</v>
      </c>
      <c r="D7789" t="s">
        <v>72</v>
      </c>
      <c r="E7789" t="str">
        <f>+VLOOKUP(D7789,Basededatos!$D$2:$E$6097,2,0)</f>
        <v>CAMILO DAZA</v>
      </c>
      <c r="F7789" t="s">
        <v>32</v>
      </c>
      <c r="G7789" t="s">
        <v>33</v>
      </c>
      <c r="H7789" t="s">
        <v>45</v>
      </c>
      <c r="I7789" s="29">
        <v>56</v>
      </c>
      <c r="J7789" t="s">
        <v>46</v>
      </c>
      <c r="K7789" s="1" t="s">
        <v>47</v>
      </c>
    </row>
    <row r="7790" spans="1:11" ht="12.75" customHeight="1" thickBot="1">
      <c r="A7790" s="31">
        <v>45505</v>
      </c>
      <c r="B7790" t="s">
        <v>13</v>
      </c>
      <c r="C7790" t="str">
        <f>+VLOOKUP(B7790,Basededatos!B$17:C$5988,2,0)</f>
        <v>LASA</v>
      </c>
      <c r="D7790" t="s">
        <v>72</v>
      </c>
      <c r="E7790" t="str">
        <f>+VLOOKUP(D7790,Basededatos!$D$2:$E$6097,2,0)</f>
        <v>CAMILO DAZA</v>
      </c>
      <c r="F7790" t="s">
        <v>18</v>
      </c>
      <c r="G7790" t="s">
        <v>19</v>
      </c>
      <c r="H7790" t="s">
        <v>29</v>
      </c>
      <c r="I7790" s="29">
        <v>44</v>
      </c>
      <c r="J7790" t="s">
        <v>50</v>
      </c>
      <c r="K7790" t="s">
        <v>51</v>
      </c>
    </row>
    <row r="7791" spans="1:11" ht="12.75" customHeight="1" thickBot="1">
      <c r="A7791" s="31">
        <v>45505</v>
      </c>
      <c r="B7791" t="s">
        <v>13</v>
      </c>
      <c r="C7791" t="str">
        <f>+VLOOKUP(B7791,Basededatos!B$17:C$5988,2,0)</f>
        <v>LASA</v>
      </c>
      <c r="D7791" t="s">
        <v>74</v>
      </c>
      <c r="E7791" t="str">
        <f>+VLOOKUP(D7791,Basededatos!$D$2:$E$6097,2,0)</f>
        <v>PERALES</v>
      </c>
      <c r="F7791" t="s">
        <v>32</v>
      </c>
      <c r="G7791" t="s">
        <v>33</v>
      </c>
      <c r="H7791" t="s">
        <v>29</v>
      </c>
      <c r="I7791" s="29">
        <v>32</v>
      </c>
      <c r="J7791" t="s">
        <v>30</v>
      </c>
      <c r="K7791" s="1" t="s">
        <v>488</v>
      </c>
    </row>
    <row r="7792" spans="1:11" ht="12.75" customHeight="1" thickBot="1">
      <c r="A7792" s="31">
        <v>45505</v>
      </c>
      <c r="B7792" t="s">
        <v>13</v>
      </c>
      <c r="C7792" t="str">
        <f>+VLOOKUP(B7792,Basededatos!B$17:C$5988,2,0)</f>
        <v>LASA</v>
      </c>
      <c r="D7792" t="s">
        <v>74</v>
      </c>
      <c r="E7792" t="str">
        <f>+VLOOKUP(D7792,Basededatos!$D$2:$E$6097,2,0)</f>
        <v>PERALES</v>
      </c>
      <c r="F7792" t="s">
        <v>6</v>
      </c>
      <c r="G7792" s="1" t="s">
        <v>283</v>
      </c>
      <c r="H7792" t="s">
        <v>29</v>
      </c>
      <c r="I7792" s="29">
        <v>354</v>
      </c>
      <c r="J7792" t="s">
        <v>46</v>
      </c>
      <c r="K7792" s="1" t="s">
        <v>47</v>
      </c>
    </row>
    <row r="7793" spans="1:11" ht="12.75" customHeight="1" thickBot="1">
      <c r="A7793" s="31">
        <v>45505</v>
      </c>
      <c r="B7793" t="s">
        <v>13</v>
      </c>
      <c r="C7793" t="str">
        <f>+VLOOKUP(B7793,Basededatos!B$17:C$5988,2,0)</f>
        <v>LASA</v>
      </c>
      <c r="D7793" t="s">
        <v>74</v>
      </c>
      <c r="E7793" t="str">
        <f>+VLOOKUP(D7793,Basededatos!$D$2:$E$6097,2,0)</f>
        <v>PERALES</v>
      </c>
      <c r="F7793" t="s">
        <v>6</v>
      </c>
      <c r="G7793" s="1" t="s">
        <v>283</v>
      </c>
      <c r="H7793" t="s">
        <v>29</v>
      </c>
      <c r="I7793" s="29">
        <v>159</v>
      </c>
      <c r="J7793" t="s">
        <v>30</v>
      </c>
      <c r="K7793" s="1" t="s">
        <v>488</v>
      </c>
    </row>
    <row r="7794" spans="1:11" ht="12.75" customHeight="1" thickBot="1">
      <c r="A7794" s="31">
        <v>45505</v>
      </c>
      <c r="B7794" t="s">
        <v>13</v>
      </c>
      <c r="C7794" t="str">
        <f>+VLOOKUP(B7794,Basededatos!B$17:C$5988,2,0)</f>
        <v>LASA</v>
      </c>
      <c r="D7794" t="s">
        <v>74</v>
      </c>
      <c r="E7794" t="str">
        <f>+VLOOKUP(D7794,Basededatos!$D$2:$E$6097,2,0)</f>
        <v>PERALES</v>
      </c>
      <c r="F7794" t="s">
        <v>23</v>
      </c>
      <c r="G7794" t="s">
        <v>24</v>
      </c>
      <c r="H7794" t="s">
        <v>29</v>
      </c>
      <c r="I7794" s="29">
        <v>32</v>
      </c>
      <c r="J7794" t="s">
        <v>30</v>
      </c>
      <c r="K7794" s="1" t="s">
        <v>488</v>
      </c>
    </row>
    <row r="7795" spans="1:11" ht="12.75" customHeight="1" thickBot="1">
      <c r="A7795" s="31">
        <v>45505</v>
      </c>
      <c r="B7795" t="s">
        <v>13</v>
      </c>
      <c r="C7795" t="str">
        <f>+VLOOKUP(B7795,Basededatos!B$17:C$5988,2,0)</f>
        <v>LASA</v>
      </c>
      <c r="D7795" t="s">
        <v>74</v>
      </c>
      <c r="E7795" t="str">
        <f>+VLOOKUP(D7795,Basededatos!$D$2:$E$6097,2,0)</f>
        <v>PERALES</v>
      </c>
      <c r="F7795" t="s">
        <v>27</v>
      </c>
      <c r="G7795" t="s">
        <v>28</v>
      </c>
      <c r="H7795" t="s">
        <v>45</v>
      </c>
      <c r="I7795" s="29">
        <v>5</v>
      </c>
      <c r="J7795" t="s">
        <v>46</v>
      </c>
      <c r="K7795" s="1" t="s">
        <v>47</v>
      </c>
    </row>
    <row r="7796" spans="1:11" ht="12.75" customHeight="1" thickBot="1">
      <c r="A7796" s="31">
        <v>45505</v>
      </c>
      <c r="B7796" t="s">
        <v>13</v>
      </c>
      <c r="C7796" t="str">
        <f>+VLOOKUP(B7796,Basededatos!B$17:C$5988,2,0)</f>
        <v>LASA</v>
      </c>
      <c r="D7796" t="s">
        <v>124</v>
      </c>
      <c r="E7796" t="str">
        <f>+VLOOKUP(D7796,Basededatos!$D$2:$E$6097,2,0)</f>
        <v>LETICIA-ALFREDO VASQUEZ COBO</v>
      </c>
      <c r="F7796" t="s">
        <v>32</v>
      </c>
      <c r="G7796" t="s">
        <v>33</v>
      </c>
      <c r="H7796" t="s">
        <v>29</v>
      </c>
      <c r="I7796" s="29">
        <v>61</v>
      </c>
      <c r="J7796" t="s">
        <v>30</v>
      </c>
      <c r="K7796" s="1" t="s">
        <v>488</v>
      </c>
    </row>
    <row r="7797" spans="1:11" ht="12.75" customHeight="1" thickBot="1">
      <c r="A7797" s="31">
        <v>45505</v>
      </c>
      <c r="B7797" t="s">
        <v>13</v>
      </c>
      <c r="C7797" t="str">
        <f>+VLOOKUP(B7797,Basededatos!B$17:C$5988,2,0)</f>
        <v>LASA</v>
      </c>
      <c r="D7797" t="s">
        <v>124</v>
      </c>
      <c r="E7797" t="str">
        <f>+VLOOKUP(D7797,Basededatos!$D$2:$E$6097,2,0)</f>
        <v>LETICIA-ALFREDO VASQUEZ COBO</v>
      </c>
      <c r="F7797" t="s">
        <v>6</v>
      </c>
      <c r="G7797" s="1" t="s">
        <v>283</v>
      </c>
      <c r="H7797" t="s">
        <v>29</v>
      </c>
      <c r="I7797" s="29">
        <v>294</v>
      </c>
      <c r="J7797" t="s">
        <v>30</v>
      </c>
      <c r="K7797" s="1" t="s">
        <v>488</v>
      </c>
    </row>
    <row r="7798" spans="1:11" ht="12.75" customHeight="1" thickBot="1">
      <c r="A7798" s="31">
        <v>45505</v>
      </c>
      <c r="B7798" t="s">
        <v>13</v>
      </c>
      <c r="C7798" t="str">
        <f>+VLOOKUP(B7798,Basededatos!B$17:C$5988,2,0)</f>
        <v>LASA</v>
      </c>
      <c r="D7798" t="s">
        <v>124</v>
      </c>
      <c r="E7798" t="str">
        <f>+VLOOKUP(D7798,Basededatos!$D$2:$E$6097,2,0)</f>
        <v>LETICIA-ALFREDO VASQUEZ COBO</v>
      </c>
      <c r="F7798" t="s">
        <v>18</v>
      </c>
      <c r="G7798" t="s">
        <v>19</v>
      </c>
      <c r="H7798" t="s">
        <v>125</v>
      </c>
      <c r="I7798" s="29">
        <v>1</v>
      </c>
      <c r="J7798" t="s">
        <v>21</v>
      </c>
      <c r="K7798" t="s">
        <v>22</v>
      </c>
    </row>
    <row r="7799" spans="1:11" ht="12.75" customHeight="1" thickBot="1">
      <c r="A7799" s="31">
        <v>45505</v>
      </c>
      <c r="B7799" t="s">
        <v>13</v>
      </c>
      <c r="C7799" t="str">
        <f>+VLOOKUP(B7799,Basededatos!B$17:C$5988,2,0)</f>
        <v>LASA</v>
      </c>
      <c r="D7799" t="s">
        <v>124</v>
      </c>
      <c r="E7799" t="str">
        <f>+VLOOKUP(D7799,Basededatos!$D$2:$E$6097,2,0)</f>
        <v>LETICIA-ALFREDO VASQUEZ COBO</v>
      </c>
      <c r="F7799" t="s">
        <v>23</v>
      </c>
      <c r="G7799" t="s">
        <v>24</v>
      </c>
      <c r="H7799" t="s">
        <v>29</v>
      </c>
      <c r="I7799" s="29">
        <v>60</v>
      </c>
      <c r="J7799" t="s">
        <v>30</v>
      </c>
      <c r="K7799" s="1" t="s">
        <v>488</v>
      </c>
    </row>
    <row r="7800" spans="1:11" ht="12.75" customHeight="1" thickBot="1">
      <c r="A7800" s="31">
        <v>45505</v>
      </c>
      <c r="B7800" t="s">
        <v>13</v>
      </c>
      <c r="C7800" t="str">
        <f>+VLOOKUP(B7800,Basededatos!B$17:C$5988,2,0)</f>
        <v>LASA</v>
      </c>
      <c r="D7800" t="s">
        <v>124</v>
      </c>
      <c r="E7800" t="str">
        <f>+VLOOKUP(D7800,Basededatos!$D$2:$E$6097,2,0)</f>
        <v>LETICIA-ALFREDO VASQUEZ COBO</v>
      </c>
      <c r="F7800" t="s">
        <v>40</v>
      </c>
      <c r="G7800" t="s">
        <v>41</v>
      </c>
      <c r="H7800" t="s">
        <v>29</v>
      </c>
      <c r="I7800" s="29">
        <v>175</v>
      </c>
      <c r="J7800" t="s">
        <v>46</v>
      </c>
      <c r="K7800" s="1" t="s">
        <v>47</v>
      </c>
    </row>
    <row r="7801" spans="1:11" ht="12.75" customHeight="1">
      <c r="A7801" s="31">
        <v>45505</v>
      </c>
      <c r="B7801" t="s">
        <v>13</v>
      </c>
      <c r="C7801" t="str">
        <f>+VLOOKUP(B7801,Basededatos!B$17:C$5988,2,0)</f>
        <v>LASA</v>
      </c>
      <c r="D7801" t="s">
        <v>76</v>
      </c>
      <c r="E7801" t="str">
        <f>+VLOOKUP(D7801,Basededatos!$D$2:$E$6097,2,0)</f>
        <v>RIONEGRO - JOSE M. CORDOVA</v>
      </c>
      <c r="F7801" t="s">
        <v>32</v>
      </c>
      <c r="G7801" t="s">
        <v>33</v>
      </c>
      <c r="H7801" t="s">
        <v>20</v>
      </c>
      <c r="I7801" s="29">
        <v>31</v>
      </c>
      <c r="J7801" t="s">
        <v>68</v>
      </c>
      <c r="K7801" t="s">
        <v>69</v>
      </c>
    </row>
    <row r="7802" spans="1:11" ht="12.75" customHeight="1" thickBot="1">
      <c r="A7802" s="31">
        <v>45505</v>
      </c>
      <c r="B7802" t="s">
        <v>13</v>
      </c>
      <c r="C7802" t="str">
        <f>+VLOOKUP(B7802,Basededatos!B$17:C$5988,2,0)</f>
        <v>LASA</v>
      </c>
      <c r="D7802" t="s">
        <v>76</v>
      </c>
      <c r="E7802" t="str">
        <f>+VLOOKUP(D7802,Basededatos!$D$2:$E$6097,2,0)</f>
        <v>RIONEGRO - JOSE M. CORDOVA</v>
      </c>
      <c r="F7802" t="s">
        <v>32</v>
      </c>
      <c r="G7802" t="s">
        <v>33</v>
      </c>
      <c r="H7802" t="s">
        <v>20</v>
      </c>
      <c r="I7802" s="29">
        <v>9</v>
      </c>
      <c r="J7802" t="s">
        <v>167</v>
      </c>
      <c r="K7802" t="s">
        <v>168</v>
      </c>
    </row>
    <row r="7803" spans="1:11" ht="12.75" customHeight="1" thickBot="1">
      <c r="A7803" s="31">
        <v>45505</v>
      </c>
      <c r="B7803" t="s">
        <v>13</v>
      </c>
      <c r="C7803" t="str">
        <f>+VLOOKUP(B7803,Basededatos!B$17:C$5988,2,0)</f>
        <v>LASA</v>
      </c>
      <c r="D7803" t="s">
        <v>76</v>
      </c>
      <c r="E7803" t="str">
        <f>+VLOOKUP(D7803,Basededatos!$D$2:$E$6097,2,0)</f>
        <v>RIONEGRO - JOSE M. CORDOVA</v>
      </c>
      <c r="F7803" t="s">
        <v>6</v>
      </c>
      <c r="G7803" s="1" t="s">
        <v>283</v>
      </c>
      <c r="H7803" t="s">
        <v>29</v>
      </c>
      <c r="I7803" s="29">
        <v>120</v>
      </c>
      <c r="J7803" t="s">
        <v>109</v>
      </c>
      <c r="K7803" t="s">
        <v>110</v>
      </c>
    </row>
    <row r="7804" spans="1:11" ht="12.75" customHeight="1" thickBot="1">
      <c r="A7804" s="31">
        <v>45505</v>
      </c>
      <c r="B7804" t="s">
        <v>13</v>
      </c>
      <c r="C7804" t="str">
        <f>+VLOOKUP(B7804,Basededatos!B$17:C$5988,2,0)</f>
        <v>LASA</v>
      </c>
      <c r="D7804" t="s">
        <v>76</v>
      </c>
      <c r="E7804" t="str">
        <f>+VLOOKUP(D7804,Basededatos!$D$2:$E$6097,2,0)</f>
        <v>RIONEGRO - JOSE M. CORDOVA</v>
      </c>
      <c r="F7804" t="s">
        <v>6</v>
      </c>
      <c r="G7804" s="1" t="s">
        <v>283</v>
      </c>
      <c r="H7804" t="s">
        <v>29</v>
      </c>
      <c r="I7804" s="29">
        <v>68</v>
      </c>
      <c r="J7804" t="s">
        <v>82</v>
      </c>
      <c r="K7804" t="s">
        <v>83</v>
      </c>
    </row>
    <row r="7805" spans="1:11" ht="12.75" customHeight="1" thickBot="1">
      <c r="A7805" s="31">
        <v>45505</v>
      </c>
      <c r="B7805" t="s">
        <v>13</v>
      </c>
      <c r="C7805" t="str">
        <f>+VLOOKUP(B7805,Basededatos!B$17:C$5988,2,0)</f>
        <v>LASA</v>
      </c>
      <c r="D7805" t="s">
        <v>76</v>
      </c>
      <c r="E7805" t="str">
        <f>+VLOOKUP(D7805,Basededatos!$D$2:$E$6097,2,0)</f>
        <v>RIONEGRO - JOSE M. CORDOVA</v>
      </c>
      <c r="F7805" t="s">
        <v>6</v>
      </c>
      <c r="G7805" s="1" t="s">
        <v>283</v>
      </c>
      <c r="H7805" t="s">
        <v>20</v>
      </c>
      <c r="I7805" s="29">
        <v>759</v>
      </c>
      <c r="J7805" t="s">
        <v>25</v>
      </c>
      <c r="K7805" s="1" t="s">
        <v>26</v>
      </c>
    </row>
    <row r="7806" spans="1:11" ht="12.75" customHeight="1" thickBot="1">
      <c r="A7806" s="31">
        <v>45505</v>
      </c>
      <c r="B7806" t="s">
        <v>13</v>
      </c>
      <c r="C7806" t="str">
        <f>+VLOOKUP(B7806,Basededatos!B$17:C$5988,2,0)</f>
        <v>LASA</v>
      </c>
      <c r="D7806" t="s">
        <v>76</v>
      </c>
      <c r="E7806" t="str">
        <f>+VLOOKUP(D7806,Basededatos!$D$2:$E$6097,2,0)</f>
        <v>RIONEGRO - JOSE M. CORDOVA</v>
      </c>
      <c r="F7806" t="s">
        <v>6</v>
      </c>
      <c r="G7806" s="1" t="s">
        <v>283</v>
      </c>
      <c r="H7806" t="s">
        <v>55</v>
      </c>
      <c r="I7806" s="29">
        <v>51</v>
      </c>
      <c r="J7806" t="s">
        <v>46</v>
      </c>
      <c r="K7806" s="1" t="s">
        <v>47</v>
      </c>
    </row>
    <row r="7807" spans="1:11" ht="12.75" customHeight="1" thickBot="1">
      <c r="A7807" s="31">
        <v>45505</v>
      </c>
      <c r="B7807" t="s">
        <v>13</v>
      </c>
      <c r="C7807" t="str">
        <f>+VLOOKUP(B7807,Basededatos!B$17:C$5988,2,0)</f>
        <v>LASA</v>
      </c>
      <c r="D7807" t="s">
        <v>76</v>
      </c>
      <c r="E7807" t="str">
        <f>+VLOOKUP(D7807,Basededatos!$D$2:$E$6097,2,0)</f>
        <v>RIONEGRO - JOSE M. CORDOVA</v>
      </c>
      <c r="F7807" t="s">
        <v>18</v>
      </c>
      <c r="G7807" t="s">
        <v>19</v>
      </c>
      <c r="H7807" t="s">
        <v>20</v>
      </c>
      <c r="I7807" s="29">
        <v>237</v>
      </c>
      <c r="J7807" t="s">
        <v>25</v>
      </c>
      <c r="K7807" s="1" t="s">
        <v>26</v>
      </c>
    </row>
    <row r="7808" spans="1:11" ht="12.75" customHeight="1" thickBot="1">
      <c r="A7808" s="31">
        <v>45505</v>
      </c>
      <c r="B7808" t="s">
        <v>13</v>
      </c>
      <c r="C7808" t="str">
        <f>+VLOOKUP(B7808,Basededatos!B$17:C$5988,2,0)</f>
        <v>LASA</v>
      </c>
      <c r="D7808" t="s">
        <v>76</v>
      </c>
      <c r="E7808" t="str">
        <f>+VLOOKUP(D7808,Basededatos!$D$2:$E$6097,2,0)</f>
        <v>RIONEGRO - JOSE M. CORDOVA</v>
      </c>
      <c r="F7808" t="s">
        <v>18</v>
      </c>
      <c r="G7808" t="s">
        <v>19</v>
      </c>
      <c r="H7808" t="s">
        <v>55</v>
      </c>
      <c r="I7808" s="29">
        <v>21</v>
      </c>
      <c r="J7808" t="s">
        <v>46</v>
      </c>
      <c r="K7808" s="1" t="s">
        <v>47</v>
      </c>
    </row>
    <row r="7809" spans="1:11" ht="12.75" customHeight="1">
      <c r="A7809" s="31">
        <v>45505</v>
      </c>
      <c r="B7809" t="s">
        <v>13</v>
      </c>
      <c r="C7809" t="str">
        <f>+VLOOKUP(B7809,Basededatos!B$17:C$5988,2,0)</f>
        <v>LASA</v>
      </c>
      <c r="D7809" t="s">
        <v>76</v>
      </c>
      <c r="E7809" t="str">
        <f>+VLOOKUP(D7809,Basededatos!$D$2:$E$6097,2,0)</f>
        <v>RIONEGRO - JOSE M. CORDOVA</v>
      </c>
      <c r="F7809" t="s">
        <v>23</v>
      </c>
      <c r="G7809" t="s">
        <v>24</v>
      </c>
      <c r="H7809" t="s">
        <v>29</v>
      </c>
      <c r="I7809" s="29">
        <v>14</v>
      </c>
      <c r="J7809" t="s">
        <v>82</v>
      </c>
      <c r="K7809" t="s">
        <v>83</v>
      </c>
    </row>
    <row r="7810" spans="1:11" ht="12.75" customHeight="1">
      <c r="A7810" s="31">
        <v>45505</v>
      </c>
      <c r="B7810" t="s">
        <v>13</v>
      </c>
      <c r="C7810" t="str">
        <f>+VLOOKUP(B7810,Basededatos!B$17:C$5988,2,0)</f>
        <v>LASA</v>
      </c>
      <c r="D7810" t="s">
        <v>76</v>
      </c>
      <c r="E7810" t="str">
        <f>+VLOOKUP(D7810,Basededatos!$D$2:$E$6097,2,0)</f>
        <v>RIONEGRO - JOSE M. CORDOVA</v>
      </c>
      <c r="F7810" t="s">
        <v>23</v>
      </c>
      <c r="G7810" t="s">
        <v>24</v>
      </c>
      <c r="H7810" t="s">
        <v>20</v>
      </c>
      <c r="I7810" s="29">
        <v>9</v>
      </c>
      <c r="J7810" t="s">
        <v>167</v>
      </c>
      <c r="K7810" t="s">
        <v>168</v>
      </c>
    </row>
    <row r="7811" spans="1:11" ht="12.75" customHeight="1">
      <c r="A7811" s="31">
        <v>45505</v>
      </c>
      <c r="B7811" t="s">
        <v>13</v>
      </c>
      <c r="C7811" t="str">
        <f>+VLOOKUP(B7811,Basededatos!B$17:C$5988,2,0)</f>
        <v>LASA</v>
      </c>
      <c r="D7811" t="s">
        <v>76</v>
      </c>
      <c r="E7811" t="str">
        <f>+VLOOKUP(D7811,Basededatos!$D$2:$E$6097,2,0)</f>
        <v>RIONEGRO - JOSE M. CORDOVA</v>
      </c>
      <c r="F7811" t="s">
        <v>36</v>
      </c>
      <c r="G7811" t="s">
        <v>347</v>
      </c>
      <c r="H7811" t="s">
        <v>29</v>
      </c>
      <c r="I7811" s="29">
        <v>21</v>
      </c>
      <c r="J7811" t="s">
        <v>109</v>
      </c>
      <c r="K7811" t="s">
        <v>110</v>
      </c>
    </row>
    <row r="7812" spans="1:11" ht="12.75" customHeight="1">
      <c r="A7812" s="31">
        <v>45505</v>
      </c>
      <c r="B7812" t="s">
        <v>13</v>
      </c>
      <c r="C7812" t="str">
        <f>+VLOOKUP(B7812,Basededatos!B$17:C$5988,2,0)</f>
        <v>LASA</v>
      </c>
      <c r="D7812" t="s">
        <v>76</v>
      </c>
      <c r="E7812" t="str">
        <f>+VLOOKUP(D7812,Basededatos!$D$2:$E$6097,2,0)</f>
        <v>RIONEGRO - JOSE M. CORDOVA</v>
      </c>
      <c r="F7812" t="s">
        <v>36</v>
      </c>
      <c r="G7812" t="s">
        <v>347</v>
      </c>
      <c r="H7812" t="s">
        <v>20</v>
      </c>
      <c r="I7812" s="29">
        <v>1</v>
      </c>
      <c r="J7812" t="s">
        <v>68</v>
      </c>
      <c r="K7812" t="s">
        <v>69</v>
      </c>
    </row>
    <row r="7813" spans="1:11" ht="12.75" customHeight="1">
      <c r="A7813" s="31">
        <v>45505</v>
      </c>
      <c r="B7813" t="s">
        <v>13</v>
      </c>
      <c r="C7813" t="str">
        <f>+VLOOKUP(B7813,Basededatos!B$17:C$5988,2,0)</f>
        <v>LASA</v>
      </c>
      <c r="D7813" t="s">
        <v>76</v>
      </c>
      <c r="E7813" t="str">
        <f>+VLOOKUP(D7813,Basededatos!$D$2:$E$6097,2,0)</f>
        <v>RIONEGRO - JOSE M. CORDOVA</v>
      </c>
      <c r="F7813" t="s">
        <v>36</v>
      </c>
      <c r="G7813" t="s">
        <v>347</v>
      </c>
      <c r="H7813" t="s">
        <v>20</v>
      </c>
      <c r="I7813" s="29">
        <v>5</v>
      </c>
      <c r="J7813" t="s">
        <v>167</v>
      </c>
      <c r="K7813" t="s">
        <v>168</v>
      </c>
    </row>
    <row r="7814" spans="1:11" ht="12.75" customHeight="1">
      <c r="A7814" s="31">
        <v>45505</v>
      </c>
      <c r="B7814" t="s">
        <v>13</v>
      </c>
      <c r="C7814" t="str">
        <f>+VLOOKUP(B7814,Basededatos!B$17:C$5988,2,0)</f>
        <v>LASA</v>
      </c>
      <c r="D7814" t="s">
        <v>76</v>
      </c>
      <c r="E7814" t="str">
        <f>+VLOOKUP(D7814,Basededatos!$D$2:$E$6097,2,0)</f>
        <v>RIONEGRO - JOSE M. CORDOVA</v>
      </c>
      <c r="F7814" t="s">
        <v>27</v>
      </c>
      <c r="G7814" t="s">
        <v>28</v>
      </c>
      <c r="H7814" t="s">
        <v>45</v>
      </c>
      <c r="I7814" s="29">
        <v>22</v>
      </c>
      <c r="J7814" t="s">
        <v>34</v>
      </c>
      <c r="K7814" t="s">
        <v>35</v>
      </c>
    </row>
    <row r="7815" spans="1:11" ht="12.75" customHeight="1">
      <c r="A7815" s="31">
        <v>45505</v>
      </c>
      <c r="B7815" t="s">
        <v>13</v>
      </c>
      <c r="C7815" t="str">
        <f>+VLOOKUP(B7815,Basededatos!B$17:C$5988,2,0)</f>
        <v>LASA</v>
      </c>
      <c r="D7815" t="s">
        <v>76</v>
      </c>
      <c r="E7815" t="str">
        <f>+VLOOKUP(D7815,Basededatos!$D$2:$E$6097,2,0)</f>
        <v>RIONEGRO - JOSE M. CORDOVA</v>
      </c>
      <c r="F7815" t="s">
        <v>27</v>
      </c>
      <c r="G7815" t="s">
        <v>28</v>
      </c>
      <c r="H7815" t="s">
        <v>29</v>
      </c>
      <c r="I7815" s="29">
        <v>121</v>
      </c>
      <c r="J7815" t="s">
        <v>50</v>
      </c>
      <c r="K7815" t="s">
        <v>51</v>
      </c>
    </row>
    <row r="7816" spans="1:11" ht="12.75" customHeight="1">
      <c r="A7816" s="31">
        <v>45505</v>
      </c>
      <c r="B7816" t="s">
        <v>13</v>
      </c>
      <c r="C7816" t="str">
        <f>+VLOOKUP(B7816,Basededatos!B$17:C$5988,2,0)</f>
        <v>LASA</v>
      </c>
      <c r="D7816" t="s">
        <v>76</v>
      </c>
      <c r="E7816" t="str">
        <f>+VLOOKUP(D7816,Basededatos!$D$2:$E$6097,2,0)</f>
        <v>RIONEGRO - JOSE M. CORDOVA</v>
      </c>
      <c r="F7816" t="s">
        <v>27</v>
      </c>
      <c r="G7816" t="s">
        <v>28</v>
      </c>
      <c r="H7816" t="s">
        <v>29</v>
      </c>
      <c r="I7816" s="29">
        <v>14</v>
      </c>
      <c r="J7816" t="s">
        <v>82</v>
      </c>
      <c r="K7816" t="s">
        <v>83</v>
      </c>
    </row>
    <row r="7817" spans="1:11" ht="12.75" customHeight="1">
      <c r="A7817" s="31">
        <v>45505</v>
      </c>
      <c r="B7817" t="s">
        <v>13</v>
      </c>
      <c r="C7817" t="str">
        <f>+VLOOKUP(B7817,Basededatos!B$17:C$5988,2,0)</f>
        <v>LASA</v>
      </c>
      <c r="D7817" t="s">
        <v>76</v>
      </c>
      <c r="E7817" t="str">
        <f>+VLOOKUP(D7817,Basededatos!$D$2:$E$6097,2,0)</f>
        <v>RIONEGRO - JOSE M. CORDOVA</v>
      </c>
      <c r="F7817" t="s">
        <v>38</v>
      </c>
      <c r="G7817" t="s">
        <v>39</v>
      </c>
      <c r="H7817" t="s">
        <v>29</v>
      </c>
      <c r="I7817" s="29">
        <v>7</v>
      </c>
      <c r="J7817" t="s">
        <v>77</v>
      </c>
      <c r="K7817" t="s">
        <v>78</v>
      </c>
    </row>
    <row r="7818" spans="1:11" ht="12.75" customHeight="1" thickBot="1">
      <c r="A7818" s="31">
        <v>45505</v>
      </c>
      <c r="B7818" t="s">
        <v>13</v>
      </c>
      <c r="C7818" t="str">
        <f>+VLOOKUP(B7818,Basededatos!B$17:C$5988,2,0)</f>
        <v>LASA</v>
      </c>
      <c r="D7818" t="s">
        <v>76</v>
      </c>
      <c r="E7818" t="str">
        <f>+VLOOKUP(D7818,Basededatos!$D$2:$E$6097,2,0)</f>
        <v>RIONEGRO - JOSE M. CORDOVA</v>
      </c>
      <c r="F7818" t="s">
        <v>38</v>
      </c>
      <c r="G7818" t="s">
        <v>39</v>
      </c>
      <c r="H7818" t="s">
        <v>29</v>
      </c>
      <c r="I7818" s="29">
        <v>63</v>
      </c>
      <c r="J7818" t="s">
        <v>34</v>
      </c>
      <c r="K7818" t="s">
        <v>35</v>
      </c>
    </row>
    <row r="7819" spans="1:11" ht="12.75" customHeight="1" thickBot="1">
      <c r="A7819" s="31">
        <v>45505</v>
      </c>
      <c r="B7819" t="s">
        <v>13</v>
      </c>
      <c r="C7819" t="str">
        <f>+VLOOKUP(B7819,Basededatos!B$17:C$5988,2,0)</f>
        <v>LASA</v>
      </c>
      <c r="D7819" t="s">
        <v>76</v>
      </c>
      <c r="E7819" t="str">
        <f>+VLOOKUP(D7819,Basededatos!$D$2:$E$6097,2,0)</f>
        <v>RIONEGRO - JOSE M. CORDOVA</v>
      </c>
      <c r="F7819" t="s">
        <v>38</v>
      </c>
      <c r="G7819" t="s">
        <v>39</v>
      </c>
      <c r="H7819" t="s">
        <v>55</v>
      </c>
      <c r="I7819" s="29">
        <v>17</v>
      </c>
      <c r="J7819" t="s">
        <v>46</v>
      </c>
      <c r="K7819" s="1" t="s">
        <v>47</v>
      </c>
    </row>
    <row r="7820" spans="1:11" ht="12.75" customHeight="1" thickBot="1">
      <c r="A7820" s="31">
        <v>45505</v>
      </c>
      <c r="B7820" t="s">
        <v>13</v>
      </c>
      <c r="C7820" t="str">
        <f>+VLOOKUP(B7820,Basededatos!B$17:C$5988,2,0)</f>
        <v>LASA</v>
      </c>
      <c r="D7820" t="s">
        <v>76</v>
      </c>
      <c r="E7820" t="str">
        <f>+VLOOKUP(D7820,Basededatos!$D$2:$E$6097,2,0)</f>
        <v>RIONEGRO - JOSE M. CORDOVA</v>
      </c>
      <c r="F7820" t="s">
        <v>40</v>
      </c>
      <c r="G7820" t="s">
        <v>41</v>
      </c>
      <c r="H7820" t="s">
        <v>29</v>
      </c>
      <c r="I7820" s="29">
        <v>3618</v>
      </c>
      <c r="J7820" t="s">
        <v>46</v>
      </c>
      <c r="K7820" s="1" t="s">
        <v>47</v>
      </c>
    </row>
    <row r="7821" spans="1:11" ht="12.75" customHeight="1">
      <c r="A7821" s="31">
        <v>45505</v>
      </c>
      <c r="B7821" t="s">
        <v>13</v>
      </c>
      <c r="C7821" t="str">
        <f>+VLOOKUP(B7821,Basededatos!B$17:C$5988,2,0)</f>
        <v>LASA</v>
      </c>
      <c r="D7821" t="s">
        <v>76</v>
      </c>
      <c r="E7821" t="str">
        <f>+VLOOKUP(D7821,Basededatos!$D$2:$E$6097,2,0)</f>
        <v>RIONEGRO - JOSE M. CORDOVA</v>
      </c>
      <c r="F7821" t="s">
        <v>40</v>
      </c>
      <c r="G7821" t="s">
        <v>41</v>
      </c>
      <c r="H7821" t="s">
        <v>29</v>
      </c>
      <c r="I7821" s="29">
        <v>30</v>
      </c>
      <c r="J7821" t="s">
        <v>77</v>
      </c>
      <c r="K7821" t="s">
        <v>78</v>
      </c>
    </row>
    <row r="7822" spans="1:11" ht="12.75" customHeight="1" thickBot="1">
      <c r="A7822" s="31">
        <v>45505</v>
      </c>
      <c r="B7822" t="s">
        <v>13</v>
      </c>
      <c r="C7822" t="str">
        <f>+VLOOKUP(B7822,Basededatos!B$17:C$5988,2,0)</f>
        <v>LASA</v>
      </c>
      <c r="D7822" t="s">
        <v>76</v>
      </c>
      <c r="E7822" t="str">
        <f>+VLOOKUP(D7822,Basededatos!$D$2:$E$6097,2,0)</f>
        <v>RIONEGRO - JOSE M. CORDOVA</v>
      </c>
      <c r="F7822" t="s">
        <v>40</v>
      </c>
      <c r="G7822" t="s">
        <v>41</v>
      </c>
      <c r="H7822" t="s">
        <v>29</v>
      </c>
      <c r="I7822" s="29">
        <v>137</v>
      </c>
      <c r="J7822" t="s">
        <v>34</v>
      </c>
      <c r="K7822" t="s">
        <v>35</v>
      </c>
    </row>
    <row r="7823" spans="1:11" ht="12.75" customHeight="1" thickBot="1">
      <c r="A7823" s="31">
        <v>45505</v>
      </c>
      <c r="B7823" t="s">
        <v>13</v>
      </c>
      <c r="C7823" t="str">
        <f>+VLOOKUP(B7823,Basededatos!B$17:C$5988,2,0)</f>
        <v>LASA</v>
      </c>
      <c r="D7823" t="s">
        <v>76</v>
      </c>
      <c r="E7823" t="str">
        <f>+VLOOKUP(D7823,Basededatos!$D$2:$E$6097,2,0)</f>
        <v>RIONEGRO - JOSE M. CORDOVA</v>
      </c>
      <c r="F7823" t="s">
        <v>59</v>
      </c>
      <c r="G7823" t="s">
        <v>60</v>
      </c>
      <c r="H7823" t="s">
        <v>29</v>
      </c>
      <c r="I7823" s="29">
        <v>18</v>
      </c>
      <c r="J7823" t="s">
        <v>46</v>
      </c>
      <c r="K7823" s="1" t="s">
        <v>47</v>
      </c>
    </row>
    <row r="7824" spans="1:11" ht="12.75" customHeight="1" thickBot="1">
      <c r="A7824" s="31">
        <v>45505</v>
      </c>
      <c r="B7824" t="s">
        <v>13</v>
      </c>
      <c r="C7824" t="str">
        <f>+VLOOKUP(B7824,Basededatos!B$17:C$5988,2,0)</f>
        <v>LASA</v>
      </c>
      <c r="D7824" t="s">
        <v>84</v>
      </c>
      <c r="E7824" t="str">
        <f>+VLOOKUP(D7824,Basededatos!$D$2:$E$6097,2,0)</f>
        <v>MONTERIA - LOS GARZONES</v>
      </c>
      <c r="F7824" t="s">
        <v>32</v>
      </c>
      <c r="G7824" t="s">
        <v>33</v>
      </c>
      <c r="H7824" t="s">
        <v>29</v>
      </c>
      <c r="I7824" s="29">
        <v>122</v>
      </c>
      <c r="J7824" t="s">
        <v>30</v>
      </c>
      <c r="K7824" s="1" t="s">
        <v>488</v>
      </c>
    </row>
    <row r="7825" spans="1:11" ht="12.75" customHeight="1" thickBot="1">
      <c r="A7825" s="31">
        <v>45505</v>
      </c>
      <c r="B7825" t="s">
        <v>13</v>
      </c>
      <c r="C7825" t="str">
        <f>+VLOOKUP(B7825,Basededatos!B$17:C$5988,2,0)</f>
        <v>LASA</v>
      </c>
      <c r="D7825" t="s">
        <v>84</v>
      </c>
      <c r="E7825" t="str">
        <f>+VLOOKUP(D7825,Basededatos!$D$2:$E$6097,2,0)</f>
        <v>MONTERIA - LOS GARZONES</v>
      </c>
      <c r="F7825" t="s">
        <v>27</v>
      </c>
      <c r="G7825" t="s">
        <v>28</v>
      </c>
      <c r="H7825" t="s">
        <v>29</v>
      </c>
      <c r="I7825" s="29">
        <v>121</v>
      </c>
      <c r="J7825" t="s">
        <v>30</v>
      </c>
      <c r="K7825" s="1" t="s">
        <v>488</v>
      </c>
    </row>
    <row r="7826" spans="1:11" ht="12.75" customHeight="1" thickBot="1">
      <c r="A7826" s="31">
        <v>45505</v>
      </c>
      <c r="B7826" t="s">
        <v>13</v>
      </c>
      <c r="C7826" t="str">
        <f>+VLOOKUP(B7826,Basededatos!B$17:C$5988,2,0)</f>
        <v>LASA</v>
      </c>
      <c r="D7826" t="s">
        <v>86</v>
      </c>
      <c r="E7826" t="str">
        <f>+VLOOKUP(D7826,Basededatos!$D$2:$E$6097,2,0)</f>
        <v>PEREIRA - MATECAÑA</v>
      </c>
      <c r="F7826" t="s">
        <v>32</v>
      </c>
      <c r="G7826" t="s">
        <v>33</v>
      </c>
      <c r="H7826" t="s">
        <v>45</v>
      </c>
      <c r="I7826" s="29">
        <v>31</v>
      </c>
      <c r="J7826" t="s">
        <v>42</v>
      </c>
      <c r="K7826" s="1" t="s">
        <v>43</v>
      </c>
    </row>
    <row r="7827" spans="1:11" ht="12.75" customHeight="1" thickBot="1">
      <c r="A7827" s="31">
        <v>45505</v>
      </c>
      <c r="B7827" t="s">
        <v>13</v>
      </c>
      <c r="C7827" t="str">
        <f>+VLOOKUP(B7827,Basededatos!B$17:C$5988,2,0)</f>
        <v>LASA</v>
      </c>
      <c r="D7827" t="s">
        <v>86</v>
      </c>
      <c r="E7827" t="str">
        <f>+VLOOKUP(D7827,Basededatos!$D$2:$E$6097,2,0)</f>
        <v>PEREIRA - MATECAÑA</v>
      </c>
      <c r="F7827" t="s">
        <v>6</v>
      </c>
      <c r="G7827" s="1" t="s">
        <v>283</v>
      </c>
      <c r="H7827" t="s">
        <v>29</v>
      </c>
      <c r="I7827" s="29">
        <v>834</v>
      </c>
      <c r="J7827" t="s">
        <v>30</v>
      </c>
      <c r="K7827" s="1" t="s">
        <v>488</v>
      </c>
    </row>
    <row r="7828" spans="1:11" ht="12.75" customHeight="1" thickBot="1">
      <c r="A7828" s="31">
        <v>45505</v>
      </c>
      <c r="B7828" t="s">
        <v>13</v>
      </c>
      <c r="C7828" t="str">
        <f>+VLOOKUP(B7828,Basededatos!B$17:C$5988,2,0)</f>
        <v>LASA</v>
      </c>
      <c r="D7828" t="s">
        <v>86</v>
      </c>
      <c r="E7828" t="str">
        <f>+VLOOKUP(D7828,Basededatos!$D$2:$E$6097,2,0)</f>
        <v>PEREIRA - MATECAÑA</v>
      </c>
      <c r="F7828" t="s">
        <v>18</v>
      </c>
      <c r="G7828" t="s">
        <v>19</v>
      </c>
      <c r="H7828" t="s">
        <v>20</v>
      </c>
      <c r="I7828" s="29">
        <v>59</v>
      </c>
      <c r="J7828" t="s">
        <v>25</v>
      </c>
      <c r="K7828" s="1" t="s">
        <v>26</v>
      </c>
    </row>
    <row r="7829" spans="1:11" ht="12.75" customHeight="1" thickBot="1">
      <c r="A7829" s="31">
        <v>45505</v>
      </c>
      <c r="B7829" t="s">
        <v>13</v>
      </c>
      <c r="C7829" t="str">
        <f>+VLOOKUP(B7829,Basededatos!B$17:C$5988,2,0)</f>
        <v>LASA</v>
      </c>
      <c r="D7829" t="s">
        <v>86</v>
      </c>
      <c r="E7829" t="str">
        <f>+VLOOKUP(D7829,Basededatos!$D$2:$E$6097,2,0)</f>
        <v>PEREIRA - MATECAÑA</v>
      </c>
      <c r="F7829" t="s">
        <v>36</v>
      </c>
      <c r="G7829" t="s">
        <v>347</v>
      </c>
      <c r="H7829" t="s">
        <v>20</v>
      </c>
      <c r="I7829" s="29">
        <v>1</v>
      </c>
      <c r="J7829" t="s">
        <v>16</v>
      </c>
      <c r="K7829" t="s">
        <v>17</v>
      </c>
    </row>
    <row r="7830" spans="1:11" ht="12.75" customHeight="1" thickBot="1">
      <c r="A7830" s="31">
        <v>45505</v>
      </c>
      <c r="B7830" t="s">
        <v>13</v>
      </c>
      <c r="C7830" t="str">
        <f>+VLOOKUP(B7830,Basededatos!B$17:C$5988,2,0)</f>
        <v>LASA</v>
      </c>
      <c r="D7830" t="s">
        <v>86</v>
      </c>
      <c r="E7830" t="str">
        <f>+VLOOKUP(D7830,Basededatos!$D$2:$E$6097,2,0)</f>
        <v>PEREIRA - MATECAÑA</v>
      </c>
      <c r="F7830" t="s">
        <v>27</v>
      </c>
      <c r="G7830" t="s">
        <v>28</v>
      </c>
      <c r="H7830" t="s">
        <v>45</v>
      </c>
      <c r="I7830" s="29">
        <v>31</v>
      </c>
      <c r="J7830" t="s">
        <v>42</v>
      </c>
      <c r="K7830" s="1" t="s">
        <v>43</v>
      </c>
    </row>
    <row r="7831" spans="1:11" ht="12.75" customHeight="1" thickBot="1">
      <c r="A7831" s="31">
        <v>45505</v>
      </c>
      <c r="B7831" t="s">
        <v>13</v>
      </c>
      <c r="C7831" t="str">
        <f>+VLOOKUP(B7831,Basededatos!B$17:C$5988,2,0)</f>
        <v>LASA</v>
      </c>
      <c r="D7831" t="s">
        <v>87</v>
      </c>
      <c r="E7831" t="str">
        <f>+VLOOKUP(D7831,Basededatos!$D$2:$E$6097,2,0)</f>
        <v>PASTO - ANTONIO NARIQO</v>
      </c>
      <c r="F7831" t="s">
        <v>18</v>
      </c>
      <c r="G7831" t="s">
        <v>19</v>
      </c>
      <c r="H7831" t="s">
        <v>29</v>
      </c>
      <c r="I7831" s="29">
        <v>57</v>
      </c>
      <c r="J7831" t="s">
        <v>30</v>
      </c>
      <c r="K7831" s="1" t="s">
        <v>488</v>
      </c>
    </row>
    <row r="7832" spans="1:11" ht="12.75" customHeight="1" thickBot="1">
      <c r="A7832" s="31">
        <v>45505</v>
      </c>
      <c r="B7832" t="s">
        <v>13</v>
      </c>
      <c r="C7832" t="str">
        <f>+VLOOKUP(B7832,Basededatos!B$17:C$5988,2,0)</f>
        <v>LASA</v>
      </c>
      <c r="D7832" t="s">
        <v>88</v>
      </c>
      <c r="E7832" t="str">
        <f>+VLOOKUP(D7832,Basededatos!$D$2:$E$6097,2,0)</f>
        <v>ALMIRANTE PADILLA</v>
      </c>
      <c r="F7832" t="s">
        <v>32</v>
      </c>
      <c r="G7832" t="s">
        <v>33</v>
      </c>
      <c r="H7832" t="s">
        <v>29</v>
      </c>
      <c r="I7832" s="29">
        <v>48</v>
      </c>
      <c r="J7832" t="s">
        <v>30</v>
      </c>
      <c r="K7832" s="1" t="s">
        <v>488</v>
      </c>
    </row>
    <row r="7833" spans="1:11" ht="12.75" customHeight="1" thickBot="1">
      <c r="A7833" s="31">
        <v>45505</v>
      </c>
      <c r="B7833" t="s">
        <v>13</v>
      </c>
      <c r="C7833" t="str">
        <f>+VLOOKUP(B7833,Basededatos!B$17:C$5988,2,0)</f>
        <v>LASA</v>
      </c>
      <c r="D7833" t="s">
        <v>88</v>
      </c>
      <c r="E7833" t="str">
        <f>+VLOOKUP(D7833,Basededatos!$D$2:$E$6097,2,0)</f>
        <v>ALMIRANTE PADILLA</v>
      </c>
      <c r="F7833" t="s">
        <v>65</v>
      </c>
      <c r="G7833" t="s">
        <v>66</v>
      </c>
      <c r="H7833" t="s">
        <v>29</v>
      </c>
      <c r="I7833" s="29">
        <v>4</v>
      </c>
      <c r="J7833" t="s">
        <v>46</v>
      </c>
      <c r="K7833" s="1" t="s">
        <v>47</v>
      </c>
    </row>
    <row r="7834" spans="1:11" ht="12.75" customHeight="1" thickBot="1">
      <c r="A7834" s="31">
        <v>45505</v>
      </c>
      <c r="B7834" t="s">
        <v>13</v>
      </c>
      <c r="C7834" t="str">
        <f>+VLOOKUP(B7834,Basededatos!B$17:C$5988,2,0)</f>
        <v>LASA</v>
      </c>
      <c r="D7834" t="s">
        <v>89</v>
      </c>
      <c r="E7834" t="str">
        <f>+VLOOKUP(D7834,Basededatos!$D$2:$E$6097,2,0)</f>
        <v>SIMON BOLIVAR</v>
      </c>
      <c r="F7834" t="s">
        <v>32</v>
      </c>
      <c r="G7834" t="s">
        <v>33</v>
      </c>
      <c r="H7834" t="s">
        <v>29</v>
      </c>
      <c r="I7834" s="29">
        <v>262</v>
      </c>
      <c r="J7834" t="s">
        <v>30</v>
      </c>
      <c r="K7834" s="1" t="s">
        <v>488</v>
      </c>
    </row>
    <row r="7835" spans="1:11" ht="12.75" customHeight="1" thickBot="1">
      <c r="A7835" s="31">
        <v>45505</v>
      </c>
      <c r="B7835" t="s">
        <v>13</v>
      </c>
      <c r="C7835" t="str">
        <f>+VLOOKUP(B7835,Basededatos!B$17:C$5988,2,0)</f>
        <v>LASA</v>
      </c>
      <c r="D7835" t="s">
        <v>89</v>
      </c>
      <c r="E7835" t="str">
        <f>+VLOOKUP(D7835,Basededatos!$D$2:$E$6097,2,0)</f>
        <v>SIMON BOLIVAR</v>
      </c>
      <c r="F7835" t="s">
        <v>6</v>
      </c>
      <c r="G7835" s="1" t="s">
        <v>283</v>
      </c>
      <c r="H7835" t="s">
        <v>20</v>
      </c>
      <c r="I7835" s="29">
        <v>382</v>
      </c>
      <c r="J7835" t="s">
        <v>16</v>
      </c>
      <c r="K7835" t="s">
        <v>17</v>
      </c>
    </row>
    <row r="7836" spans="1:11" ht="12.75" customHeight="1" thickBot="1">
      <c r="A7836" s="31">
        <v>45505</v>
      </c>
      <c r="B7836" t="s">
        <v>13</v>
      </c>
      <c r="C7836" t="str">
        <f>+VLOOKUP(B7836,Basededatos!B$17:C$5988,2,0)</f>
        <v>LASA</v>
      </c>
      <c r="D7836" t="s">
        <v>89</v>
      </c>
      <c r="E7836" t="str">
        <f>+VLOOKUP(D7836,Basededatos!$D$2:$E$6097,2,0)</f>
        <v>SIMON BOLIVAR</v>
      </c>
      <c r="F7836" t="s">
        <v>65</v>
      </c>
      <c r="G7836" t="s">
        <v>66</v>
      </c>
      <c r="H7836" t="s">
        <v>29</v>
      </c>
      <c r="I7836" s="29">
        <v>1</v>
      </c>
      <c r="J7836" t="s">
        <v>30</v>
      </c>
      <c r="K7836" s="1" t="s">
        <v>488</v>
      </c>
    </row>
    <row r="7837" spans="1:11" ht="12.75" customHeight="1" thickBot="1">
      <c r="A7837" s="31">
        <v>45505</v>
      </c>
      <c r="B7837" t="s">
        <v>13</v>
      </c>
      <c r="C7837" t="str">
        <f>+VLOOKUP(B7837,Basededatos!B$17:C$5988,2,0)</f>
        <v>LASA</v>
      </c>
      <c r="D7837" t="s">
        <v>89</v>
      </c>
      <c r="E7837" t="str">
        <f>+VLOOKUP(D7837,Basededatos!$D$2:$E$6097,2,0)</f>
        <v>SIMON BOLIVAR</v>
      </c>
      <c r="F7837" t="s">
        <v>18</v>
      </c>
      <c r="G7837" t="s">
        <v>19</v>
      </c>
      <c r="H7837" t="s">
        <v>29</v>
      </c>
      <c r="I7837" s="29">
        <v>407</v>
      </c>
      <c r="J7837" t="s">
        <v>46</v>
      </c>
      <c r="K7837" s="1" t="s">
        <v>47</v>
      </c>
    </row>
    <row r="7838" spans="1:11" ht="12.75" customHeight="1" thickBot="1">
      <c r="A7838" s="31">
        <v>45505</v>
      </c>
      <c r="B7838" t="s">
        <v>13</v>
      </c>
      <c r="C7838" t="str">
        <f>+VLOOKUP(B7838,Basededatos!B$17:C$5988,2,0)</f>
        <v>LASA</v>
      </c>
      <c r="D7838" t="s">
        <v>89</v>
      </c>
      <c r="E7838" t="str">
        <f>+VLOOKUP(D7838,Basededatos!$D$2:$E$6097,2,0)</f>
        <v>SIMON BOLIVAR</v>
      </c>
      <c r="F7838" t="s">
        <v>38</v>
      </c>
      <c r="G7838" t="s">
        <v>39</v>
      </c>
      <c r="H7838" t="s">
        <v>29</v>
      </c>
      <c r="I7838" s="29">
        <v>1</v>
      </c>
      <c r="J7838" t="s">
        <v>30</v>
      </c>
      <c r="K7838" s="1" t="s">
        <v>488</v>
      </c>
    </row>
    <row r="7839" spans="1:11" ht="12.75" customHeight="1" thickBot="1">
      <c r="A7839" s="31">
        <v>45505</v>
      </c>
      <c r="B7839" t="s">
        <v>13</v>
      </c>
      <c r="C7839" t="str">
        <f>+VLOOKUP(B7839,Basededatos!B$17:C$5988,2,0)</f>
        <v>LASA</v>
      </c>
      <c r="D7839" t="s">
        <v>89</v>
      </c>
      <c r="E7839" t="str">
        <f>+VLOOKUP(D7839,Basededatos!$D$2:$E$6097,2,0)</f>
        <v>SIMON BOLIVAR</v>
      </c>
      <c r="F7839" t="s">
        <v>40</v>
      </c>
      <c r="G7839" t="s">
        <v>41</v>
      </c>
      <c r="H7839" t="s">
        <v>29</v>
      </c>
      <c r="I7839" s="29">
        <v>1042</v>
      </c>
      <c r="J7839" t="s">
        <v>46</v>
      </c>
      <c r="K7839" s="1" t="s">
        <v>47</v>
      </c>
    </row>
    <row r="7840" spans="1:11" ht="12.75" customHeight="1" thickBot="1">
      <c r="A7840" s="31">
        <v>45505</v>
      </c>
      <c r="B7840" t="s">
        <v>4</v>
      </c>
      <c r="C7840" t="str">
        <f>+VLOOKUP(B7840,Basededatos!B$17:C$5988,2,0)</f>
        <v>GOLDEN FLIGHT</v>
      </c>
      <c r="D7840" t="s">
        <v>5</v>
      </c>
      <c r="E7840" t="str">
        <f>+VLOOKUP(D7840,Basededatos!$D$2:$E$6097,2,0)</f>
        <v>BOGOTA - EL DORADO LUIS CARLOS GALAN SARMIENTO</v>
      </c>
      <c r="F7840" t="s">
        <v>6</v>
      </c>
      <c r="G7840" s="1" t="s">
        <v>283</v>
      </c>
      <c r="H7840" t="s">
        <v>52</v>
      </c>
      <c r="I7840" s="29">
        <v>27</v>
      </c>
      <c r="J7840" t="s">
        <v>237</v>
      </c>
      <c r="K7840" t="s">
        <v>238</v>
      </c>
    </row>
    <row r="7841" spans="1:11" ht="12.75" customHeight="1">
      <c r="A7841" s="31">
        <v>45505</v>
      </c>
      <c r="B7841" t="s">
        <v>146</v>
      </c>
      <c r="C7841" t="str">
        <f>+VLOOKUP(B7841,Basededatos!B$17:C$5988,2,0)</f>
        <v>HELICOL</v>
      </c>
      <c r="D7841" t="s">
        <v>5</v>
      </c>
      <c r="E7841" t="str">
        <f>+VLOOKUP(D7841,Basededatos!$D$2:$E$6097,2,0)</f>
        <v>BOGOTA - EL DORADO LUIS CARLOS GALAN SARMIENTO</v>
      </c>
      <c r="F7841" t="s">
        <v>23</v>
      </c>
      <c r="G7841" t="s">
        <v>24</v>
      </c>
      <c r="H7841" t="s">
        <v>149</v>
      </c>
      <c r="I7841" s="29">
        <v>9</v>
      </c>
      <c r="J7841" t="s">
        <v>146</v>
      </c>
      <c r="K7841" t="s">
        <v>148</v>
      </c>
    </row>
    <row r="7842" spans="1:11" ht="12.75" customHeight="1">
      <c r="A7842" s="31">
        <v>45505</v>
      </c>
      <c r="B7842" t="s">
        <v>146</v>
      </c>
      <c r="C7842" t="str">
        <f>+VLOOKUP(B7842,Basededatos!B$17:C$5988,2,0)</f>
        <v>HELICOL</v>
      </c>
      <c r="D7842" t="s">
        <v>5</v>
      </c>
      <c r="E7842" t="str">
        <f>+VLOOKUP(D7842,Basededatos!$D$2:$E$6097,2,0)</f>
        <v>BOGOTA - EL DORADO LUIS CARLOS GALAN SARMIENTO</v>
      </c>
      <c r="F7842" t="s">
        <v>59</v>
      </c>
      <c r="G7842" t="s">
        <v>60</v>
      </c>
      <c r="H7842" t="s">
        <v>169</v>
      </c>
      <c r="I7842" s="29">
        <v>1</v>
      </c>
      <c r="J7842" t="s">
        <v>146</v>
      </c>
      <c r="K7842" t="s">
        <v>148</v>
      </c>
    </row>
    <row r="7843" spans="1:11" ht="12.75" customHeight="1">
      <c r="A7843" s="31">
        <v>45505</v>
      </c>
      <c r="B7843" t="s">
        <v>146</v>
      </c>
      <c r="C7843" t="str">
        <f>+VLOOKUP(B7843,Basededatos!B$17:C$5988,2,0)</f>
        <v>HELICOL</v>
      </c>
      <c r="D7843" t="s">
        <v>5</v>
      </c>
      <c r="E7843" t="str">
        <f>+VLOOKUP(D7843,Basededatos!$D$2:$E$6097,2,0)</f>
        <v>BOGOTA - EL DORADO LUIS CARLOS GALAN SARMIENTO</v>
      </c>
      <c r="F7843" t="s">
        <v>59</v>
      </c>
      <c r="G7843" t="s">
        <v>60</v>
      </c>
      <c r="H7843" t="s">
        <v>154</v>
      </c>
      <c r="I7843" s="29">
        <v>3</v>
      </c>
      <c r="J7843" t="s">
        <v>146</v>
      </c>
      <c r="K7843" t="s">
        <v>148</v>
      </c>
    </row>
    <row r="7844" spans="1:11" ht="12.75" customHeight="1">
      <c r="A7844" s="31">
        <v>45505</v>
      </c>
      <c r="B7844" t="s">
        <v>162</v>
      </c>
      <c r="C7844" t="str">
        <f>+VLOOKUP(B7844,Basededatos!B$17:C$5988,2,0)</f>
        <v>INTEREJECUTIVA</v>
      </c>
      <c r="D7844" t="s">
        <v>76</v>
      </c>
      <c r="E7844" t="str">
        <f>+VLOOKUP(D7844,Basededatos!$D$2:$E$6097,2,0)</f>
        <v>RIONEGRO - JOSE M. CORDOVA</v>
      </c>
      <c r="F7844" t="s">
        <v>36</v>
      </c>
      <c r="G7844" t="s">
        <v>347</v>
      </c>
      <c r="H7844" t="s">
        <v>130</v>
      </c>
      <c r="I7844" s="29">
        <v>2</v>
      </c>
      <c r="J7844" t="s">
        <v>144</v>
      </c>
      <c r="K7844" t="s">
        <v>145</v>
      </c>
    </row>
    <row r="7845" spans="1:11" ht="12.75" customHeight="1" thickBot="1">
      <c r="A7845" s="31">
        <v>45505</v>
      </c>
      <c r="B7845" t="s">
        <v>162</v>
      </c>
      <c r="C7845" t="str">
        <f>+VLOOKUP(B7845,Basededatos!B$17:C$5988,2,0)</f>
        <v>INTEREJECUTIVA</v>
      </c>
      <c r="D7845" t="s">
        <v>76</v>
      </c>
      <c r="E7845" t="str">
        <f>+VLOOKUP(D7845,Basededatos!$D$2:$E$6097,2,0)</f>
        <v>RIONEGRO - JOSE M. CORDOVA</v>
      </c>
      <c r="F7845" t="s">
        <v>38</v>
      </c>
      <c r="G7845" t="s">
        <v>39</v>
      </c>
      <c r="H7845" t="s">
        <v>130</v>
      </c>
      <c r="I7845" s="29">
        <v>1</v>
      </c>
      <c r="J7845" t="s">
        <v>144</v>
      </c>
      <c r="K7845" t="s">
        <v>145</v>
      </c>
    </row>
    <row r="7846" spans="1:11" ht="12.75" customHeight="1" thickBot="1">
      <c r="A7846" s="31">
        <v>45505</v>
      </c>
      <c r="B7846" t="s">
        <v>162</v>
      </c>
      <c r="C7846" t="str">
        <f>+VLOOKUP(B7846,Basededatos!B$17:C$5988,2,0)</f>
        <v>INTEREJECUTIVA</v>
      </c>
      <c r="D7846" t="s">
        <v>76</v>
      </c>
      <c r="E7846" t="str">
        <f>+VLOOKUP(D7846,Basededatos!$D$2:$E$6097,2,0)</f>
        <v>RIONEGRO - JOSE M. CORDOVA</v>
      </c>
      <c r="F7846" t="s">
        <v>6</v>
      </c>
      <c r="G7846" s="1" t="s">
        <v>283</v>
      </c>
      <c r="H7846" t="s">
        <v>337</v>
      </c>
      <c r="I7846" s="29">
        <v>2</v>
      </c>
      <c r="J7846" t="s">
        <v>144</v>
      </c>
      <c r="K7846" t="s">
        <v>145</v>
      </c>
    </row>
    <row r="7847" spans="1:11" ht="12.75" customHeight="1">
      <c r="A7847" s="31">
        <v>45505</v>
      </c>
      <c r="B7847" t="s">
        <v>162</v>
      </c>
      <c r="C7847" t="str">
        <f>+VLOOKUP(B7847,Basededatos!B$17:C$5988,2,0)</f>
        <v>INTEREJECUTIVA</v>
      </c>
      <c r="D7847" t="s">
        <v>76</v>
      </c>
      <c r="E7847" t="str">
        <f>+VLOOKUP(D7847,Basededatos!$D$2:$E$6097,2,0)</f>
        <v>RIONEGRO - JOSE M. CORDOVA</v>
      </c>
      <c r="F7847" t="s">
        <v>36</v>
      </c>
      <c r="G7847" t="s">
        <v>347</v>
      </c>
      <c r="H7847" t="s">
        <v>151</v>
      </c>
      <c r="I7847" s="29">
        <v>1</v>
      </c>
      <c r="J7847" t="s">
        <v>144</v>
      </c>
      <c r="K7847" t="s">
        <v>145</v>
      </c>
    </row>
    <row r="7848" spans="1:11" ht="12.75" customHeight="1">
      <c r="A7848" s="31">
        <v>45505</v>
      </c>
      <c r="B7848" t="s">
        <v>162</v>
      </c>
      <c r="C7848" t="str">
        <f>+VLOOKUP(B7848,Basededatos!B$17:C$5988,2,0)</f>
        <v>INTEREJECUTIVA</v>
      </c>
      <c r="D7848" t="s">
        <v>76</v>
      </c>
      <c r="E7848" t="str">
        <f>+VLOOKUP(D7848,Basededatos!$D$2:$E$6097,2,0)</f>
        <v>RIONEGRO - JOSE M. CORDOVA</v>
      </c>
      <c r="F7848" t="s">
        <v>18</v>
      </c>
      <c r="G7848" t="s">
        <v>19</v>
      </c>
      <c r="H7848" t="s">
        <v>163</v>
      </c>
      <c r="I7848" s="29">
        <v>4</v>
      </c>
      <c r="J7848" t="s">
        <v>144</v>
      </c>
      <c r="K7848" t="s">
        <v>145</v>
      </c>
    </row>
    <row r="7849" spans="1:11" ht="12.75" customHeight="1" thickBot="1">
      <c r="A7849" s="31">
        <v>45505</v>
      </c>
      <c r="B7849" t="s">
        <v>162</v>
      </c>
      <c r="C7849" t="str">
        <f>+VLOOKUP(B7849,Basededatos!B$17:C$5988,2,0)</f>
        <v>INTEREJECUTIVA</v>
      </c>
      <c r="D7849" t="s">
        <v>76</v>
      </c>
      <c r="E7849" t="str">
        <f>+VLOOKUP(D7849,Basededatos!$D$2:$E$6097,2,0)</f>
        <v>RIONEGRO - JOSE M. CORDOVA</v>
      </c>
      <c r="F7849" t="s">
        <v>38</v>
      </c>
      <c r="G7849" t="s">
        <v>39</v>
      </c>
      <c r="H7849" t="s">
        <v>163</v>
      </c>
      <c r="I7849" s="29">
        <v>1</v>
      </c>
      <c r="J7849" t="s">
        <v>144</v>
      </c>
      <c r="K7849" t="s">
        <v>145</v>
      </c>
    </row>
    <row r="7850" spans="1:11" ht="12.75" customHeight="1" thickBot="1">
      <c r="A7850" s="31">
        <v>45505</v>
      </c>
      <c r="B7850" t="s">
        <v>162</v>
      </c>
      <c r="C7850" t="str">
        <f>+VLOOKUP(B7850,Basededatos!B$17:C$5988,2,0)</f>
        <v>INTEREJECUTIVA</v>
      </c>
      <c r="D7850" t="s">
        <v>76</v>
      </c>
      <c r="E7850" t="str">
        <f>+VLOOKUP(D7850,Basededatos!$D$2:$E$6097,2,0)</f>
        <v>RIONEGRO - JOSE M. CORDOVA</v>
      </c>
      <c r="F7850" t="s">
        <v>6</v>
      </c>
      <c r="G7850" s="1" t="s">
        <v>283</v>
      </c>
      <c r="H7850" t="s">
        <v>163</v>
      </c>
      <c r="I7850" s="29">
        <v>2</v>
      </c>
      <c r="J7850" t="s">
        <v>144</v>
      </c>
      <c r="K7850" t="s">
        <v>145</v>
      </c>
    </row>
    <row r="7851" spans="1:11" ht="12.75" customHeight="1" thickBot="1">
      <c r="A7851" s="31">
        <v>45505</v>
      </c>
      <c r="B7851" t="s">
        <v>162</v>
      </c>
      <c r="C7851" t="str">
        <f>+VLOOKUP(B7851,Basededatos!B$17:C$5988,2,0)</f>
        <v>INTEREJECUTIVA</v>
      </c>
      <c r="D7851" t="s">
        <v>76</v>
      </c>
      <c r="E7851" t="str">
        <f>+VLOOKUP(D7851,Basededatos!$D$2:$E$6097,2,0)</f>
        <v>RIONEGRO - JOSE M. CORDOVA</v>
      </c>
      <c r="F7851" t="s">
        <v>18</v>
      </c>
      <c r="G7851" t="s">
        <v>19</v>
      </c>
      <c r="H7851" t="s">
        <v>170</v>
      </c>
      <c r="I7851" s="29">
        <v>4</v>
      </c>
      <c r="J7851" t="s">
        <v>144</v>
      </c>
      <c r="K7851" t="s">
        <v>145</v>
      </c>
    </row>
    <row r="7852" spans="1:11" ht="12.75" customHeight="1" thickBot="1">
      <c r="A7852" s="31">
        <v>45505</v>
      </c>
      <c r="B7852" t="s">
        <v>162</v>
      </c>
      <c r="C7852" t="str">
        <f>+VLOOKUP(B7852,Basededatos!B$17:C$5988,2,0)</f>
        <v>INTEREJECUTIVA</v>
      </c>
      <c r="D7852" t="s">
        <v>76</v>
      </c>
      <c r="E7852" t="str">
        <f>+VLOOKUP(D7852,Basededatos!$D$2:$E$6097,2,0)</f>
        <v>RIONEGRO - JOSE M. CORDOVA</v>
      </c>
      <c r="F7852" t="s">
        <v>6</v>
      </c>
      <c r="G7852" s="1" t="s">
        <v>283</v>
      </c>
      <c r="H7852" t="s">
        <v>180</v>
      </c>
      <c r="I7852" s="29">
        <v>2</v>
      </c>
      <c r="J7852" t="s">
        <v>144</v>
      </c>
      <c r="K7852" t="s">
        <v>145</v>
      </c>
    </row>
    <row r="7853" spans="1:11" ht="12.75" customHeight="1">
      <c r="A7853" s="31">
        <v>45505</v>
      </c>
      <c r="B7853" t="s">
        <v>172</v>
      </c>
      <c r="C7853" t="str">
        <f>+VLOOKUP(B7853,Basededatos!B$17:C$5988,2,0)</f>
        <v>PACIFICA DE AVIACIÓN</v>
      </c>
      <c r="D7853" t="s">
        <v>140</v>
      </c>
      <c r="E7853" t="str">
        <f>+VLOOKUP(D7853,Basededatos!$D$2:$E$6097,2,0)</f>
        <v>MEDELLIN - OLAYA HERRERA</v>
      </c>
      <c r="F7853" t="s">
        <v>59</v>
      </c>
      <c r="G7853" t="s">
        <v>60</v>
      </c>
      <c r="H7853" t="s">
        <v>143</v>
      </c>
      <c r="I7853" s="29">
        <v>2</v>
      </c>
      <c r="J7853" t="s">
        <v>173</v>
      </c>
      <c r="K7853" t="s">
        <v>174</v>
      </c>
    </row>
    <row r="7854" spans="1:11" ht="12.75" customHeight="1">
      <c r="A7854" s="31">
        <v>45505</v>
      </c>
      <c r="B7854" t="s">
        <v>172</v>
      </c>
      <c r="C7854" t="str">
        <f>+VLOOKUP(B7854,Basededatos!B$17:C$5988,2,0)</f>
        <v>PACIFICA DE AVIACIÓN</v>
      </c>
      <c r="D7854" t="s">
        <v>140</v>
      </c>
      <c r="E7854" t="str">
        <f>+VLOOKUP(D7854,Basededatos!$D$2:$E$6097,2,0)</f>
        <v>MEDELLIN - OLAYA HERRERA</v>
      </c>
      <c r="F7854" t="s">
        <v>40</v>
      </c>
      <c r="G7854" t="s">
        <v>41</v>
      </c>
      <c r="H7854" t="s">
        <v>147</v>
      </c>
      <c r="I7854" s="29">
        <v>35</v>
      </c>
      <c r="J7854" t="s">
        <v>173</v>
      </c>
      <c r="K7854" t="s">
        <v>174</v>
      </c>
    </row>
    <row r="7855" spans="1:11" ht="12.75" customHeight="1">
      <c r="A7855" s="31">
        <v>45505</v>
      </c>
      <c r="B7855" t="s">
        <v>172</v>
      </c>
      <c r="C7855" t="str">
        <f>+VLOOKUP(B7855,Basededatos!B$17:C$5988,2,0)</f>
        <v>PACIFICA DE AVIACIÓN</v>
      </c>
      <c r="D7855" t="s">
        <v>140</v>
      </c>
      <c r="E7855" t="str">
        <f>+VLOOKUP(D7855,Basededatos!$D$2:$E$6097,2,0)</f>
        <v>MEDELLIN - OLAYA HERRERA</v>
      </c>
      <c r="F7855" t="s">
        <v>59</v>
      </c>
      <c r="G7855" t="s">
        <v>60</v>
      </c>
      <c r="H7855" t="s">
        <v>221</v>
      </c>
      <c r="I7855" s="29">
        <v>5</v>
      </c>
      <c r="J7855" t="s">
        <v>352</v>
      </c>
      <c r="K7855" t="s">
        <v>353</v>
      </c>
    </row>
    <row r="7856" spans="1:11" ht="12.75" customHeight="1" thickBot="1">
      <c r="A7856" s="31">
        <v>45505</v>
      </c>
      <c r="B7856" t="s">
        <v>186</v>
      </c>
      <c r="C7856" t="str">
        <f>+VLOOKUP(B7856,Basededatos!B$17:C$5988,2,0)</f>
        <v>TAESCOL</v>
      </c>
      <c r="D7856" t="s">
        <v>5</v>
      </c>
      <c r="E7856" t="str">
        <f>+VLOOKUP(D7856,Basededatos!$D$2:$E$6097,2,0)</f>
        <v>BOGOTA - EL DORADO LUIS CARLOS GALAN SARMIENTO</v>
      </c>
      <c r="F7856" t="s">
        <v>65</v>
      </c>
      <c r="G7856" t="s">
        <v>66</v>
      </c>
      <c r="H7856" t="s">
        <v>52</v>
      </c>
      <c r="I7856" s="29">
        <v>1</v>
      </c>
      <c r="J7856" t="s">
        <v>111</v>
      </c>
      <c r="K7856" t="s">
        <v>256</v>
      </c>
    </row>
    <row r="7857" spans="1:11" ht="12.75" customHeight="1" thickBot="1">
      <c r="A7857" s="31">
        <v>45505</v>
      </c>
      <c r="B7857" t="s">
        <v>186</v>
      </c>
      <c r="C7857" t="str">
        <f>+VLOOKUP(B7857,Basededatos!B$17:C$5988,2,0)</f>
        <v>TAESCOL</v>
      </c>
      <c r="D7857" t="s">
        <v>5</v>
      </c>
      <c r="E7857" t="str">
        <f>+VLOOKUP(D7857,Basededatos!$D$2:$E$6097,2,0)</f>
        <v>BOGOTA - EL DORADO LUIS CARLOS GALAN SARMIENTO</v>
      </c>
      <c r="F7857" t="s">
        <v>6</v>
      </c>
      <c r="G7857" s="1" t="s">
        <v>283</v>
      </c>
      <c r="H7857" t="s">
        <v>29</v>
      </c>
      <c r="I7857" s="29">
        <v>38</v>
      </c>
      <c r="J7857" t="s">
        <v>233</v>
      </c>
      <c r="K7857" t="s">
        <v>234</v>
      </c>
    </row>
    <row r="7858" spans="1:11" ht="12.75" customHeight="1" thickBot="1">
      <c r="A7858" s="31">
        <v>45505</v>
      </c>
      <c r="B7858" t="s">
        <v>186</v>
      </c>
      <c r="C7858" t="str">
        <f>+VLOOKUP(B7858,Basededatos!B$17:C$5988,2,0)</f>
        <v>TAESCOL</v>
      </c>
      <c r="D7858" t="s">
        <v>5</v>
      </c>
      <c r="E7858" t="str">
        <f>+VLOOKUP(D7858,Basededatos!$D$2:$E$6097,2,0)</f>
        <v>BOGOTA - EL DORADO LUIS CARLOS GALAN SARMIENTO</v>
      </c>
      <c r="F7858" t="s">
        <v>6</v>
      </c>
      <c r="G7858" s="1" t="s">
        <v>283</v>
      </c>
      <c r="H7858" t="s">
        <v>10</v>
      </c>
      <c r="I7858" s="29">
        <v>21</v>
      </c>
      <c r="J7858" t="s">
        <v>235</v>
      </c>
      <c r="K7858" t="s">
        <v>236</v>
      </c>
    </row>
    <row r="7859" spans="1:11" ht="12.75" customHeight="1" thickBot="1">
      <c r="A7859" s="31">
        <v>45505</v>
      </c>
      <c r="B7859" t="s">
        <v>186</v>
      </c>
      <c r="C7859" t="str">
        <f>+VLOOKUP(B7859,Basededatos!B$17:C$5988,2,0)</f>
        <v>TAESCOL</v>
      </c>
      <c r="D7859" t="s">
        <v>5</v>
      </c>
      <c r="E7859" t="str">
        <f>+VLOOKUP(D7859,Basededatos!$D$2:$E$6097,2,0)</f>
        <v>BOGOTA - EL DORADO LUIS CARLOS GALAN SARMIENTO</v>
      </c>
      <c r="F7859" t="s">
        <v>18</v>
      </c>
      <c r="G7859" t="s">
        <v>19</v>
      </c>
      <c r="H7859" t="s">
        <v>10</v>
      </c>
      <c r="I7859" s="29">
        <v>1</v>
      </c>
      <c r="J7859" t="s">
        <v>11</v>
      </c>
      <c r="K7859" t="s">
        <v>12</v>
      </c>
    </row>
    <row r="7860" spans="1:11" ht="12.75" customHeight="1" thickBot="1">
      <c r="A7860" s="31">
        <v>45505</v>
      </c>
      <c r="B7860" t="s">
        <v>186</v>
      </c>
      <c r="C7860" t="str">
        <f>+VLOOKUP(B7860,Basededatos!B$17:C$5988,2,0)</f>
        <v>TAESCOL</v>
      </c>
      <c r="D7860" t="s">
        <v>5</v>
      </c>
      <c r="E7860" t="str">
        <f>+VLOOKUP(D7860,Basededatos!$D$2:$E$6097,2,0)</f>
        <v>BOGOTA - EL DORADO LUIS CARLOS GALAN SARMIENTO</v>
      </c>
      <c r="F7860" t="s">
        <v>6</v>
      </c>
      <c r="G7860" s="1" t="s">
        <v>283</v>
      </c>
      <c r="H7860" t="s">
        <v>7</v>
      </c>
      <c r="I7860" s="29">
        <v>37</v>
      </c>
      <c r="J7860" t="s">
        <v>189</v>
      </c>
      <c r="K7860" t="s">
        <v>190</v>
      </c>
    </row>
    <row r="7861" spans="1:11" ht="12.75" customHeight="1">
      <c r="A7861" s="31">
        <v>45505</v>
      </c>
      <c r="B7861" t="s">
        <v>186</v>
      </c>
      <c r="C7861" t="str">
        <f>+VLOOKUP(B7861,Basededatos!B$17:C$5988,2,0)</f>
        <v>TAESCOL</v>
      </c>
      <c r="D7861" t="s">
        <v>5</v>
      </c>
      <c r="E7861" t="str">
        <f>+VLOOKUP(D7861,Basededatos!$D$2:$E$6097,2,0)</f>
        <v>BOGOTA - EL DORADO LUIS CARLOS GALAN SARMIENTO</v>
      </c>
      <c r="F7861" t="s">
        <v>65</v>
      </c>
      <c r="G7861" t="s">
        <v>66</v>
      </c>
      <c r="H7861" t="s">
        <v>7</v>
      </c>
      <c r="I7861" s="29">
        <v>1</v>
      </c>
      <c r="J7861" t="s">
        <v>189</v>
      </c>
      <c r="K7861" t="s">
        <v>190</v>
      </c>
    </row>
    <row r="7862" spans="1:11" ht="12.75" customHeight="1">
      <c r="A7862" s="31">
        <v>45505</v>
      </c>
      <c r="B7862" t="s">
        <v>90</v>
      </c>
      <c r="C7862" t="str">
        <f>+VLOOKUP(B7862,Basededatos!B$17:C$5988,2,0)</f>
        <v>TRANS AÉREO</v>
      </c>
      <c r="D7862" t="s">
        <v>5</v>
      </c>
      <c r="E7862" t="str">
        <f>+VLOOKUP(D7862,Basededatos!$D$2:$E$6097,2,0)</f>
        <v>BOGOTA - EL DORADO LUIS CARLOS GALAN SARMIENTO</v>
      </c>
      <c r="F7862" t="s">
        <v>38</v>
      </c>
      <c r="G7862" t="s">
        <v>39</v>
      </c>
      <c r="H7862" t="s">
        <v>79</v>
      </c>
      <c r="I7862" s="29">
        <v>18</v>
      </c>
      <c r="J7862" t="s">
        <v>100</v>
      </c>
      <c r="K7862" t="s">
        <v>101</v>
      </c>
    </row>
    <row r="7863" spans="1:11" ht="12.75" customHeight="1">
      <c r="A7863" s="31">
        <v>45505</v>
      </c>
      <c r="B7863" t="s">
        <v>90</v>
      </c>
      <c r="C7863" t="str">
        <f>+VLOOKUP(B7863,Basededatos!B$17:C$5988,2,0)</f>
        <v>TRANS AÉREO</v>
      </c>
      <c r="D7863" t="s">
        <v>5</v>
      </c>
      <c r="E7863" t="str">
        <f>+VLOOKUP(D7863,Basededatos!$D$2:$E$6097,2,0)</f>
        <v>BOGOTA - EL DORADO LUIS CARLOS GALAN SARMIENTO</v>
      </c>
      <c r="F7863" t="s">
        <v>38</v>
      </c>
      <c r="G7863" t="s">
        <v>39</v>
      </c>
      <c r="H7863" t="s">
        <v>102</v>
      </c>
      <c r="I7863" s="29">
        <v>17</v>
      </c>
      <c r="J7863" t="s">
        <v>103</v>
      </c>
      <c r="K7863" t="s">
        <v>104</v>
      </c>
    </row>
    <row r="7864" spans="1:11" ht="12.75" customHeight="1">
      <c r="A7864" s="31">
        <v>45505</v>
      </c>
      <c r="B7864" t="s">
        <v>90</v>
      </c>
      <c r="C7864" t="str">
        <f>+VLOOKUP(B7864,Basededatos!B$17:C$5988,2,0)</f>
        <v>TRANS AÉREO</v>
      </c>
      <c r="D7864" t="s">
        <v>5</v>
      </c>
      <c r="E7864" t="str">
        <f>+VLOOKUP(D7864,Basededatos!$D$2:$E$6097,2,0)</f>
        <v>BOGOTA - EL DORADO LUIS CARLOS GALAN SARMIENTO</v>
      </c>
      <c r="F7864" t="s">
        <v>18</v>
      </c>
      <c r="G7864" t="s">
        <v>19</v>
      </c>
      <c r="H7864" t="s">
        <v>52</v>
      </c>
      <c r="I7864" s="29">
        <v>6</v>
      </c>
      <c r="J7864" t="s">
        <v>105</v>
      </c>
      <c r="K7864" t="s">
        <v>106</v>
      </c>
    </row>
    <row r="7865" spans="1:11" ht="12.75" customHeight="1" thickBot="1">
      <c r="A7865" s="31">
        <v>45505</v>
      </c>
      <c r="B7865" t="s">
        <v>90</v>
      </c>
      <c r="C7865" t="str">
        <f>+VLOOKUP(B7865,Basededatos!B$17:C$5988,2,0)</f>
        <v>TRANS AÉREO</v>
      </c>
      <c r="D7865" t="s">
        <v>5</v>
      </c>
      <c r="E7865" t="str">
        <f>+VLOOKUP(D7865,Basededatos!$D$2:$E$6097,2,0)</f>
        <v>BOGOTA - EL DORADO LUIS CARLOS GALAN SARMIENTO</v>
      </c>
      <c r="F7865" t="s">
        <v>59</v>
      </c>
      <c r="G7865" t="s">
        <v>60</v>
      </c>
      <c r="H7865" t="s">
        <v>97</v>
      </c>
      <c r="I7865" s="29">
        <v>21</v>
      </c>
      <c r="J7865" t="s">
        <v>98</v>
      </c>
      <c r="K7865" t="s">
        <v>99</v>
      </c>
    </row>
    <row r="7866" spans="1:11" ht="12.75" customHeight="1" thickBot="1">
      <c r="A7866" s="31">
        <v>45505</v>
      </c>
      <c r="B7866" t="s">
        <v>112</v>
      </c>
      <c r="C7866" t="str">
        <f>+VLOOKUP(B7866,Basededatos!B$17:C$5988,2,0)</f>
        <v>INVERSA</v>
      </c>
      <c r="D7866" t="s">
        <v>122</v>
      </c>
      <c r="E7866" t="str">
        <f>+VLOOKUP(D7866,Basededatos!$D$2:$E$6097,2,0)</f>
        <v>VANGUARDIA</v>
      </c>
      <c r="F7866" t="s">
        <v>32</v>
      </c>
      <c r="G7866" t="s">
        <v>33</v>
      </c>
      <c r="H7866" t="s">
        <v>45</v>
      </c>
      <c r="I7866" s="29">
        <v>4</v>
      </c>
      <c r="J7866" t="s">
        <v>46</v>
      </c>
      <c r="K7866" s="1" t="s">
        <v>47</v>
      </c>
    </row>
    <row r="7867" spans="1:11" ht="12.75" customHeight="1" thickBot="1">
      <c r="A7867" s="31">
        <v>45505</v>
      </c>
      <c r="B7867" t="s">
        <v>112</v>
      </c>
      <c r="C7867" t="str">
        <f>+VLOOKUP(B7867,Basededatos!B$17:C$5988,2,0)</f>
        <v>INVERSA</v>
      </c>
      <c r="D7867" t="s">
        <v>122</v>
      </c>
      <c r="E7867" t="str">
        <f>+VLOOKUP(D7867,Basededatos!$D$2:$E$6097,2,0)</f>
        <v>VANGUARDIA</v>
      </c>
      <c r="F7867" t="s">
        <v>18</v>
      </c>
      <c r="G7867" t="s">
        <v>19</v>
      </c>
      <c r="H7867" t="s">
        <v>45</v>
      </c>
      <c r="I7867" s="29">
        <v>4</v>
      </c>
      <c r="J7867" t="s">
        <v>46</v>
      </c>
      <c r="K7867" s="1" t="s">
        <v>47</v>
      </c>
    </row>
    <row r="7868" spans="1:11" ht="12.75" customHeight="1" thickBot="1">
      <c r="A7868" s="31">
        <v>45505</v>
      </c>
      <c r="B7868" t="s">
        <v>112</v>
      </c>
      <c r="C7868" t="str">
        <f>+VLOOKUP(B7868,Basededatos!B$17:C$5988,2,0)</f>
        <v>INVERSA</v>
      </c>
      <c r="D7868" t="s">
        <v>113</v>
      </c>
      <c r="E7868" t="str">
        <f>+VLOOKUP(D7868,Basededatos!$D$2:$E$6097,2,0)</f>
        <v>BARRANCABERMEJA-YARIGUIES</v>
      </c>
      <c r="F7868" t="s">
        <v>32</v>
      </c>
      <c r="G7868" t="s">
        <v>33</v>
      </c>
      <c r="H7868" t="s">
        <v>29</v>
      </c>
      <c r="I7868" s="29">
        <v>58</v>
      </c>
      <c r="J7868" t="s">
        <v>144</v>
      </c>
      <c r="K7868" t="s">
        <v>145</v>
      </c>
    </row>
    <row r="7869" spans="1:11" ht="12.75" customHeight="1" thickBot="1">
      <c r="A7869" s="31">
        <v>45505</v>
      </c>
      <c r="B7869" t="s">
        <v>112</v>
      </c>
      <c r="C7869" t="str">
        <f>+VLOOKUP(B7869,Basededatos!B$17:C$5988,2,0)</f>
        <v>INVERSA</v>
      </c>
      <c r="D7869" t="s">
        <v>73</v>
      </c>
      <c r="E7869" t="str">
        <f>+VLOOKUP(D7869,Basededatos!$D$2:$E$6097,2,0)</f>
        <v>EL YOPAL</v>
      </c>
      <c r="F7869" t="s">
        <v>32</v>
      </c>
      <c r="G7869" t="s">
        <v>33</v>
      </c>
      <c r="H7869" t="s">
        <v>29</v>
      </c>
      <c r="I7869" s="29">
        <v>47</v>
      </c>
      <c r="J7869" t="s">
        <v>46</v>
      </c>
      <c r="K7869" s="1" t="s">
        <v>47</v>
      </c>
    </row>
    <row r="7870" spans="1:11" ht="12.75" customHeight="1" thickBot="1">
      <c r="A7870" s="31">
        <v>45505</v>
      </c>
      <c r="B7870" t="s">
        <v>112</v>
      </c>
      <c r="C7870" t="str">
        <f>+VLOOKUP(B7870,Basededatos!B$17:C$5988,2,0)</f>
        <v>INVERSA</v>
      </c>
      <c r="D7870" t="s">
        <v>73</v>
      </c>
      <c r="E7870" t="str">
        <f>+VLOOKUP(D7870,Basededatos!$D$2:$E$6097,2,0)</f>
        <v>EL YOPAL</v>
      </c>
      <c r="F7870" t="s">
        <v>59</v>
      </c>
      <c r="G7870" t="s">
        <v>60</v>
      </c>
      <c r="H7870" t="s">
        <v>29</v>
      </c>
      <c r="I7870" s="29">
        <v>47</v>
      </c>
      <c r="J7870" t="s">
        <v>46</v>
      </c>
      <c r="K7870" s="1" t="s">
        <v>47</v>
      </c>
    </row>
    <row r="7871" spans="1:11" ht="12.75" customHeight="1" thickBot="1">
      <c r="A7871" s="31">
        <v>45505</v>
      </c>
      <c r="B7871" t="s">
        <v>112</v>
      </c>
      <c r="C7871" t="str">
        <f>+VLOOKUP(B7871,Basededatos!B$17:C$5988,2,0)</f>
        <v>INVERSA</v>
      </c>
      <c r="D7871" t="s">
        <v>118</v>
      </c>
      <c r="E7871" t="str">
        <f>+VLOOKUP(D7871,Basededatos!$D$2:$E$6097,2,0)</f>
        <v>GUILLERMO LEON VALENCIA</v>
      </c>
      <c r="F7871" t="s">
        <v>23</v>
      </c>
      <c r="G7871" t="s">
        <v>24</v>
      </c>
      <c r="H7871" t="s">
        <v>29</v>
      </c>
      <c r="I7871" s="29">
        <v>30</v>
      </c>
      <c r="J7871" t="s">
        <v>46</v>
      </c>
      <c r="K7871" s="1" t="s">
        <v>47</v>
      </c>
    </row>
    <row r="7872" spans="1:11" ht="12.75" customHeight="1">
      <c r="A7872" s="31">
        <v>45505</v>
      </c>
      <c r="B7872" t="s">
        <v>112</v>
      </c>
      <c r="C7872" t="str">
        <f>+VLOOKUP(B7872,Basededatos!B$17:C$5988,2,0)</f>
        <v>INVERSA</v>
      </c>
      <c r="D7872" t="s">
        <v>118</v>
      </c>
      <c r="E7872" t="str">
        <f>+VLOOKUP(D7872,Basededatos!$D$2:$E$6097,2,0)</f>
        <v>GUILLERMO LEON VALENCIA</v>
      </c>
      <c r="F7872" t="s">
        <v>27</v>
      </c>
      <c r="G7872" t="s">
        <v>28</v>
      </c>
      <c r="H7872" t="s">
        <v>114</v>
      </c>
      <c r="I7872" s="29">
        <v>42</v>
      </c>
      <c r="J7872" t="s">
        <v>115</v>
      </c>
      <c r="K7872" t="s">
        <v>116</v>
      </c>
    </row>
    <row r="7873" spans="1:11" ht="12.75" customHeight="1" thickBot="1">
      <c r="A7873" s="31">
        <v>45505</v>
      </c>
      <c r="B7873" t="s">
        <v>112</v>
      </c>
      <c r="C7873" t="str">
        <f>+VLOOKUP(B7873,Basededatos!B$17:C$5988,2,0)</f>
        <v>INVERSA</v>
      </c>
      <c r="D7873" t="s">
        <v>118</v>
      </c>
      <c r="E7873" t="str">
        <f>+VLOOKUP(D7873,Basededatos!$D$2:$E$6097,2,0)</f>
        <v>GUILLERMO LEON VALENCIA</v>
      </c>
      <c r="F7873" t="s">
        <v>27</v>
      </c>
      <c r="G7873" t="s">
        <v>28</v>
      </c>
      <c r="H7873" t="s">
        <v>340</v>
      </c>
      <c r="I7873" s="29">
        <v>14</v>
      </c>
      <c r="J7873" t="s">
        <v>115</v>
      </c>
      <c r="K7873" t="s">
        <v>116</v>
      </c>
    </row>
    <row r="7874" spans="1:11" ht="12.75" customHeight="1" thickBot="1">
      <c r="A7874" s="31">
        <v>45505</v>
      </c>
      <c r="B7874" t="s">
        <v>112</v>
      </c>
      <c r="C7874" t="str">
        <f>+VLOOKUP(B7874,Basededatos!B$17:C$5988,2,0)</f>
        <v>INVERSA</v>
      </c>
      <c r="D7874" t="s">
        <v>119</v>
      </c>
      <c r="E7874" t="str">
        <f>+VLOOKUP(D7874,Basededatos!$D$2:$E$6097,2,0)</f>
        <v>ALFONSO LOPEZ PUMAREJO.</v>
      </c>
      <c r="F7874" t="s">
        <v>59</v>
      </c>
      <c r="G7874" t="s">
        <v>60</v>
      </c>
      <c r="H7874" t="s">
        <v>45</v>
      </c>
      <c r="I7874" s="29">
        <v>20</v>
      </c>
      <c r="J7874" t="s">
        <v>46</v>
      </c>
      <c r="K7874" s="1" t="s">
        <v>47</v>
      </c>
    </row>
    <row r="7875" spans="1:11" ht="12.75" customHeight="1" thickBot="1">
      <c r="A7875" s="31">
        <v>45505</v>
      </c>
      <c r="B7875" t="s">
        <v>112</v>
      </c>
      <c r="C7875" t="str">
        <f>+VLOOKUP(B7875,Basededatos!B$17:C$5988,2,0)</f>
        <v>INVERSA</v>
      </c>
      <c r="D7875" t="s">
        <v>119</v>
      </c>
      <c r="E7875" t="str">
        <f>+VLOOKUP(D7875,Basededatos!$D$2:$E$6097,2,0)</f>
        <v>ALFONSO LOPEZ PUMAREJO.</v>
      </c>
      <c r="F7875" t="s">
        <v>38</v>
      </c>
      <c r="G7875" t="s">
        <v>39</v>
      </c>
      <c r="H7875" t="s">
        <v>29</v>
      </c>
      <c r="I7875" s="29">
        <v>95</v>
      </c>
      <c r="J7875" t="s">
        <v>46</v>
      </c>
      <c r="K7875" s="1" t="s">
        <v>47</v>
      </c>
    </row>
    <row r="7876" spans="1:11" ht="12.75" customHeight="1">
      <c r="A7876" s="31">
        <v>45505</v>
      </c>
      <c r="B7876" t="s">
        <v>112</v>
      </c>
      <c r="C7876" t="str">
        <f>+VLOOKUP(B7876,Basededatos!B$17:C$5988,2,0)</f>
        <v>INVERSA</v>
      </c>
      <c r="D7876" t="s">
        <v>119</v>
      </c>
      <c r="E7876" t="str">
        <f>+VLOOKUP(D7876,Basededatos!$D$2:$E$6097,2,0)</f>
        <v>ALFONSO LOPEZ PUMAREJO.</v>
      </c>
      <c r="F7876" t="s">
        <v>18</v>
      </c>
      <c r="G7876" t="s">
        <v>19</v>
      </c>
      <c r="H7876" t="s">
        <v>340</v>
      </c>
      <c r="I7876" s="29">
        <v>23</v>
      </c>
      <c r="J7876" t="s">
        <v>115</v>
      </c>
      <c r="K7876" t="s">
        <v>116</v>
      </c>
    </row>
    <row r="7877" spans="1:11" ht="12.75" customHeight="1" thickBot="1">
      <c r="A7877" s="31">
        <v>45505</v>
      </c>
      <c r="B7877" t="s">
        <v>112</v>
      </c>
      <c r="C7877" t="str">
        <f>+VLOOKUP(B7877,Basededatos!B$17:C$5988,2,0)</f>
        <v>INVERSA</v>
      </c>
      <c r="D7877" t="s">
        <v>119</v>
      </c>
      <c r="E7877" t="str">
        <f>+VLOOKUP(D7877,Basededatos!$D$2:$E$6097,2,0)</f>
        <v>ALFONSO LOPEZ PUMAREJO.</v>
      </c>
      <c r="F7877" t="s">
        <v>27</v>
      </c>
      <c r="G7877" t="s">
        <v>28</v>
      </c>
      <c r="H7877" t="s">
        <v>340</v>
      </c>
      <c r="I7877" s="29">
        <v>23</v>
      </c>
      <c r="J7877" t="s">
        <v>115</v>
      </c>
      <c r="K7877" t="s">
        <v>116</v>
      </c>
    </row>
    <row r="7878" spans="1:11" ht="12.75" customHeight="1" thickBot="1">
      <c r="A7878" s="31">
        <v>45505</v>
      </c>
      <c r="B7878" t="s">
        <v>112</v>
      </c>
      <c r="C7878" t="str">
        <f>+VLOOKUP(B7878,Basededatos!B$17:C$5988,2,0)</f>
        <v>INVERSA</v>
      </c>
      <c r="D7878" t="s">
        <v>122</v>
      </c>
      <c r="E7878" t="str">
        <f>+VLOOKUP(D7878,Basededatos!$D$2:$E$6097,2,0)</f>
        <v>VANGUARDIA</v>
      </c>
      <c r="F7878" t="s">
        <v>23</v>
      </c>
      <c r="G7878" t="s">
        <v>24</v>
      </c>
      <c r="H7878" t="s">
        <v>29</v>
      </c>
      <c r="I7878" s="29">
        <v>43</v>
      </c>
      <c r="J7878" t="s">
        <v>46</v>
      </c>
      <c r="K7878" s="1" t="s">
        <v>47</v>
      </c>
    </row>
    <row r="7879" spans="1:11" ht="12.75" customHeight="1">
      <c r="A7879" s="31">
        <v>45505</v>
      </c>
      <c r="B7879" t="s">
        <v>112</v>
      </c>
      <c r="C7879" t="str">
        <f>+VLOOKUP(B7879,Basededatos!B$17:C$5988,2,0)</f>
        <v>INVERSA</v>
      </c>
      <c r="D7879" t="s">
        <v>122</v>
      </c>
      <c r="E7879" t="str">
        <f>+VLOOKUP(D7879,Basededatos!$D$2:$E$6097,2,0)</f>
        <v>VANGUARDIA</v>
      </c>
      <c r="F7879" t="s">
        <v>18</v>
      </c>
      <c r="G7879" t="s">
        <v>19</v>
      </c>
      <c r="H7879" t="s">
        <v>114</v>
      </c>
      <c r="I7879" s="29">
        <v>76</v>
      </c>
      <c r="J7879" t="s">
        <v>144</v>
      </c>
      <c r="K7879" t="s">
        <v>145</v>
      </c>
    </row>
    <row r="7880" spans="1:11" ht="12.75" customHeight="1">
      <c r="A7880" s="31">
        <v>45505</v>
      </c>
      <c r="B7880" t="s">
        <v>112</v>
      </c>
      <c r="C7880" t="str">
        <f>+VLOOKUP(B7880,Basededatos!B$17:C$5988,2,0)</f>
        <v>INVERSA</v>
      </c>
      <c r="D7880" t="s">
        <v>122</v>
      </c>
      <c r="E7880" t="str">
        <f>+VLOOKUP(D7880,Basededatos!$D$2:$E$6097,2,0)</f>
        <v>VANGUARDIA</v>
      </c>
      <c r="F7880" t="s">
        <v>18</v>
      </c>
      <c r="G7880" t="s">
        <v>19</v>
      </c>
      <c r="H7880" t="s">
        <v>129</v>
      </c>
      <c r="I7880" s="29">
        <v>3</v>
      </c>
      <c r="J7880" t="s">
        <v>144</v>
      </c>
      <c r="K7880" t="s">
        <v>145</v>
      </c>
    </row>
    <row r="7881" spans="1:11" ht="12.75" customHeight="1">
      <c r="A7881" s="31">
        <v>45505</v>
      </c>
      <c r="B7881" t="s">
        <v>341</v>
      </c>
      <c r="C7881" t="s">
        <v>342</v>
      </c>
      <c r="D7881" t="s">
        <v>343</v>
      </c>
      <c r="E7881" t="s">
        <v>344</v>
      </c>
      <c r="F7881" t="s">
        <v>59</v>
      </c>
      <c r="G7881" t="s">
        <v>60</v>
      </c>
      <c r="H7881" t="s">
        <v>159</v>
      </c>
      <c r="I7881" s="29">
        <v>72</v>
      </c>
      <c r="J7881" t="s">
        <v>144</v>
      </c>
      <c r="K7881" t="s">
        <v>145</v>
      </c>
    </row>
    <row r="7882" spans="1:11" ht="12.75" customHeight="1">
      <c r="A7882" s="31">
        <v>45505</v>
      </c>
      <c r="B7882" t="s">
        <v>155</v>
      </c>
      <c r="C7882" t="str">
        <f>+VLOOKUP(B7882,Basededatos!B$17:C$5988,2,0)</f>
        <v>SERVISAIR</v>
      </c>
      <c r="D7882" t="s">
        <v>5</v>
      </c>
      <c r="E7882" t="str">
        <f>+VLOOKUP(D7882,Basededatos!$D$2:$E$6097,2,0)</f>
        <v>BOGOTA - EL DORADO LUIS CARLOS GALAN SARMIENTO</v>
      </c>
      <c r="F7882" t="s">
        <v>40</v>
      </c>
      <c r="G7882" t="s">
        <v>41</v>
      </c>
      <c r="H7882" t="s">
        <v>156</v>
      </c>
      <c r="I7882" s="29">
        <v>174</v>
      </c>
      <c r="J7882" t="s">
        <v>107</v>
      </c>
      <c r="K7882" t="s">
        <v>108</v>
      </c>
    </row>
    <row r="7883" spans="1:11" ht="12.75" customHeight="1">
      <c r="A7883" s="31">
        <v>45505</v>
      </c>
      <c r="B7883" t="s">
        <v>155</v>
      </c>
      <c r="C7883" t="str">
        <f>+VLOOKUP(B7883,Basededatos!B$17:C$5988,2,0)</f>
        <v>SERVISAIR</v>
      </c>
      <c r="D7883" t="s">
        <v>157</v>
      </c>
      <c r="E7883" t="str">
        <f>+VLOOKUP(D7883,Basededatos!$D$2:$E$6097,2,0)</f>
        <v>SAN JOSE DEL GUAVIARE- JORGE E GONZ</v>
      </c>
      <c r="F7883" t="s">
        <v>40</v>
      </c>
      <c r="G7883" t="s">
        <v>41</v>
      </c>
      <c r="H7883" t="s">
        <v>158</v>
      </c>
      <c r="I7883" s="29">
        <v>27</v>
      </c>
      <c r="J7883" t="s">
        <v>107</v>
      </c>
      <c r="K7883" t="s">
        <v>108</v>
      </c>
    </row>
    <row r="7884" spans="1:11" ht="12.75" customHeight="1" thickBot="1">
      <c r="A7884" s="31">
        <v>45505</v>
      </c>
      <c r="B7884" t="s">
        <v>345</v>
      </c>
      <c r="C7884" t="s">
        <v>346</v>
      </c>
      <c r="D7884" t="s">
        <v>61</v>
      </c>
      <c r="E7884" t="str">
        <f>+VLOOKUP(D7884,Basededatos!$D$2:$E$6097,2,0)</f>
        <v>CARTAGENA - RAFAEL NUÑEZ</v>
      </c>
      <c r="F7884" t="s">
        <v>32</v>
      </c>
      <c r="G7884" t="s">
        <v>33</v>
      </c>
      <c r="H7884" t="s">
        <v>120</v>
      </c>
      <c r="I7884" s="29">
        <v>13</v>
      </c>
      <c r="J7884" t="s">
        <v>115</v>
      </c>
      <c r="K7884" t="s">
        <v>116</v>
      </c>
    </row>
    <row r="7885" spans="1:11" ht="12.75" customHeight="1" thickBot="1">
      <c r="A7885" s="31">
        <v>45505</v>
      </c>
      <c r="B7885" t="s">
        <v>345</v>
      </c>
      <c r="C7885" t="s">
        <v>346</v>
      </c>
      <c r="D7885" t="s">
        <v>61</v>
      </c>
      <c r="E7885" t="str">
        <f>+VLOOKUP(D7885,Basededatos!$D$2:$E$6097,2,0)</f>
        <v>CARTAGENA - RAFAEL NUÑEZ</v>
      </c>
      <c r="F7885" t="s">
        <v>18</v>
      </c>
      <c r="G7885" t="s">
        <v>19</v>
      </c>
      <c r="H7885" t="s">
        <v>55</v>
      </c>
      <c r="I7885" s="29">
        <v>1</v>
      </c>
      <c r="J7885" t="s">
        <v>46</v>
      </c>
      <c r="K7885" s="1" t="s">
        <v>47</v>
      </c>
    </row>
    <row r="7886" spans="1:11" ht="12.75" customHeight="1">
      <c r="A7886" s="31">
        <v>45505</v>
      </c>
      <c r="B7886" t="s">
        <v>345</v>
      </c>
      <c r="C7886" t="s">
        <v>346</v>
      </c>
      <c r="D7886" t="s">
        <v>61</v>
      </c>
      <c r="E7886" t="str">
        <f>+VLOOKUP(D7886,Basededatos!$D$2:$E$6097,2,0)</f>
        <v>CARTAGENA - RAFAEL NUÑEZ</v>
      </c>
      <c r="F7886" t="s">
        <v>18</v>
      </c>
      <c r="G7886" t="s">
        <v>19</v>
      </c>
      <c r="H7886" t="s">
        <v>10</v>
      </c>
      <c r="I7886" s="29">
        <v>2</v>
      </c>
      <c r="J7886" t="s">
        <v>121</v>
      </c>
      <c r="K7886" t="s">
        <v>121</v>
      </c>
    </row>
    <row r="7887" spans="1:11" ht="12.75" customHeight="1" thickBot="1">
      <c r="A7887" s="31">
        <v>45505</v>
      </c>
      <c r="B7887" t="s">
        <v>345</v>
      </c>
      <c r="C7887" t="s">
        <v>346</v>
      </c>
      <c r="D7887" t="s">
        <v>61</v>
      </c>
      <c r="E7887" t="str">
        <f>+VLOOKUP(D7887,Basededatos!$D$2:$E$6097,2,0)</f>
        <v>CARTAGENA - RAFAEL NUÑEZ</v>
      </c>
      <c r="F7887" t="s">
        <v>18</v>
      </c>
      <c r="G7887" t="s">
        <v>19</v>
      </c>
      <c r="H7887" t="s">
        <v>79</v>
      </c>
      <c r="I7887" s="29">
        <v>18</v>
      </c>
      <c r="J7887" t="s">
        <v>100</v>
      </c>
      <c r="K7887" t="s">
        <v>101</v>
      </c>
    </row>
    <row r="7888" spans="1:11" ht="12.75" customHeight="1" thickBot="1">
      <c r="A7888" s="31">
        <v>45505</v>
      </c>
      <c r="B7888" t="s">
        <v>345</v>
      </c>
      <c r="C7888" t="s">
        <v>346</v>
      </c>
      <c r="D7888" t="s">
        <v>61</v>
      </c>
      <c r="E7888" t="str">
        <f>+VLOOKUP(D7888,Basededatos!$D$2:$E$6097,2,0)</f>
        <v>CARTAGENA - RAFAEL NUÑEZ</v>
      </c>
      <c r="F7888" t="s">
        <v>27</v>
      </c>
      <c r="G7888" t="s">
        <v>28</v>
      </c>
      <c r="H7888" t="s">
        <v>55</v>
      </c>
      <c r="I7888" s="29">
        <v>1</v>
      </c>
      <c r="J7888" t="s">
        <v>46</v>
      </c>
      <c r="K7888" s="1" t="s">
        <v>47</v>
      </c>
    </row>
    <row r="7889" spans="1:11" ht="12.75" customHeight="1">
      <c r="A7889" s="31">
        <v>45505</v>
      </c>
      <c r="B7889" t="s">
        <v>345</v>
      </c>
      <c r="C7889" t="s">
        <v>346</v>
      </c>
      <c r="D7889" t="s">
        <v>61</v>
      </c>
      <c r="E7889" t="str">
        <f>+VLOOKUP(D7889,Basededatos!$D$2:$E$6097,2,0)</f>
        <v>CARTAGENA - RAFAEL NUÑEZ</v>
      </c>
      <c r="F7889" t="s">
        <v>27</v>
      </c>
      <c r="G7889" t="s">
        <v>28</v>
      </c>
      <c r="H7889" t="s">
        <v>79</v>
      </c>
      <c r="I7889" s="29">
        <v>18</v>
      </c>
      <c r="J7889" t="s">
        <v>100</v>
      </c>
      <c r="K7889" t="s">
        <v>101</v>
      </c>
    </row>
    <row r="7890" spans="1:11" ht="12.75" customHeight="1">
      <c r="A7890" s="31">
        <v>45505</v>
      </c>
      <c r="B7890" t="s">
        <v>345</v>
      </c>
      <c r="C7890" t="s">
        <v>346</v>
      </c>
      <c r="D7890" t="s">
        <v>61</v>
      </c>
      <c r="E7890" t="str">
        <f>+VLOOKUP(D7890,Basededatos!$D$2:$E$6097,2,0)</f>
        <v>CARTAGENA - RAFAEL NUÑEZ</v>
      </c>
      <c r="F7890" t="s">
        <v>59</v>
      </c>
      <c r="G7890" t="s">
        <v>60</v>
      </c>
      <c r="H7890" t="s">
        <v>79</v>
      </c>
      <c r="I7890" s="29">
        <v>18</v>
      </c>
      <c r="J7890" t="s">
        <v>100</v>
      </c>
      <c r="K7890" t="s">
        <v>101</v>
      </c>
    </row>
    <row r="7891" spans="1:11" ht="12.75" customHeight="1" thickBot="1">
      <c r="A7891" s="31">
        <v>45505</v>
      </c>
      <c r="B7891" t="s">
        <v>345</v>
      </c>
      <c r="C7891" t="s">
        <v>346</v>
      </c>
      <c r="D7891" t="s">
        <v>37</v>
      </c>
      <c r="E7891" t="str">
        <f>+VLOOKUP(D7891,Basededatos!$D$2:$E$6097,2,0)</f>
        <v>BARRANQUILLA-E. CORTISSOZ</v>
      </c>
      <c r="F7891" t="s">
        <v>32</v>
      </c>
      <c r="G7891" t="s">
        <v>33</v>
      </c>
      <c r="H7891" t="s">
        <v>129</v>
      </c>
      <c r="I7891" s="29">
        <v>3</v>
      </c>
      <c r="J7891" t="s">
        <v>57</v>
      </c>
      <c r="K7891" t="s">
        <v>58</v>
      </c>
    </row>
    <row r="7892" spans="1:11" ht="12.75" customHeight="1" thickBot="1">
      <c r="A7892" s="31">
        <v>45505</v>
      </c>
      <c r="B7892" t="s">
        <v>345</v>
      </c>
      <c r="C7892" t="s">
        <v>346</v>
      </c>
      <c r="D7892" t="s">
        <v>37</v>
      </c>
      <c r="E7892" t="str">
        <f>+VLOOKUP(D7892,Basededatos!$D$2:$E$6097,2,0)</f>
        <v>BARRANQUILLA-E. CORTISSOZ</v>
      </c>
      <c r="F7892" t="s">
        <v>59</v>
      </c>
      <c r="G7892" t="s">
        <v>60</v>
      </c>
      <c r="H7892" t="s">
        <v>29</v>
      </c>
      <c r="I7892" s="29">
        <v>508</v>
      </c>
      <c r="J7892" t="s">
        <v>46</v>
      </c>
      <c r="K7892" s="1" t="s">
        <v>47</v>
      </c>
    </row>
    <row r="7893" spans="1:11" ht="12.75" customHeight="1" thickBot="1">
      <c r="A7893" s="31">
        <v>45505</v>
      </c>
      <c r="B7893" t="s">
        <v>345</v>
      </c>
      <c r="C7893" t="s">
        <v>346</v>
      </c>
      <c r="D7893" t="s">
        <v>37</v>
      </c>
      <c r="E7893" t="str">
        <f>+VLOOKUP(D7893,Basededatos!$D$2:$E$6097,2,0)</f>
        <v>BARRANQUILLA-E. CORTISSOZ</v>
      </c>
      <c r="F7893" t="s">
        <v>6</v>
      </c>
      <c r="G7893" s="1" t="s">
        <v>283</v>
      </c>
      <c r="H7893" t="s">
        <v>129</v>
      </c>
      <c r="I7893" s="29">
        <v>3</v>
      </c>
      <c r="J7893" t="s">
        <v>57</v>
      </c>
      <c r="K7893" t="s">
        <v>58</v>
      </c>
    </row>
    <row r="7894" spans="1:11" ht="12.75" customHeight="1">
      <c r="A7894" s="31">
        <v>45505</v>
      </c>
      <c r="B7894" t="s">
        <v>13</v>
      </c>
      <c r="C7894" t="str">
        <f>+VLOOKUP(B7894,Basededatos!B$17:C$5988,2,0)</f>
        <v>LASA</v>
      </c>
      <c r="D7894" t="s">
        <v>14</v>
      </c>
      <c r="E7894" t="str">
        <f>+VLOOKUP(D7894,Basededatos!$D$2:$E$6097,2,0)</f>
        <v>SAN ANDRES-GUSTAVO ROJAS PINILLA</v>
      </c>
      <c r="F7894" t="s">
        <v>32</v>
      </c>
      <c r="G7894" t="s">
        <v>33</v>
      </c>
      <c r="H7894" t="s">
        <v>20</v>
      </c>
      <c r="I7894" s="29">
        <v>50</v>
      </c>
      <c r="J7894" t="s">
        <v>16</v>
      </c>
      <c r="K7894" t="s">
        <v>17</v>
      </c>
    </row>
    <row r="7895" spans="1:11" ht="12.75" customHeight="1">
      <c r="A7895" s="31">
        <v>45505</v>
      </c>
      <c r="B7895" t="s">
        <v>13</v>
      </c>
      <c r="C7895" t="str">
        <f>+VLOOKUP(B7895,Basededatos!B$17:C$5988,2,0)</f>
        <v>LASA</v>
      </c>
      <c r="D7895" t="s">
        <v>14</v>
      </c>
      <c r="E7895" t="str">
        <f>+VLOOKUP(D7895,Basededatos!$D$2:$E$6097,2,0)</f>
        <v>SAN ANDRES-GUSTAVO ROJAS PINILLA</v>
      </c>
      <c r="F7895" t="s">
        <v>23</v>
      </c>
      <c r="G7895" t="s">
        <v>24</v>
      </c>
      <c r="H7895" t="s">
        <v>20</v>
      </c>
      <c r="I7895" s="29">
        <v>50</v>
      </c>
      <c r="J7895" t="s">
        <v>16</v>
      </c>
      <c r="K7895" t="s">
        <v>17</v>
      </c>
    </row>
    <row r="7896" spans="1:11" ht="12.75" customHeight="1" thickBot="1">
      <c r="A7896" s="31">
        <v>45505</v>
      </c>
      <c r="B7896" t="s">
        <v>13</v>
      </c>
      <c r="C7896" t="str">
        <f>+VLOOKUP(B7896,Basededatos!B$17:C$5988,2,0)</f>
        <v>LASA</v>
      </c>
      <c r="D7896" t="s">
        <v>14</v>
      </c>
      <c r="E7896" t="str">
        <f>+VLOOKUP(D7896,Basededatos!$D$2:$E$6097,2,0)</f>
        <v>SAN ANDRES-GUSTAVO ROJAS PINILLA</v>
      </c>
      <c r="F7896" t="s">
        <v>40</v>
      </c>
      <c r="G7896" t="s">
        <v>41</v>
      </c>
      <c r="H7896" t="s">
        <v>20</v>
      </c>
      <c r="I7896" s="29">
        <v>183</v>
      </c>
      <c r="J7896" t="s">
        <v>16</v>
      </c>
      <c r="K7896" t="s">
        <v>17</v>
      </c>
    </row>
    <row r="7897" spans="1:11" ht="12.75" customHeight="1" thickBot="1">
      <c r="A7897" s="31">
        <v>45505</v>
      </c>
      <c r="B7897" t="s">
        <v>13</v>
      </c>
      <c r="C7897" t="str">
        <f>+VLOOKUP(B7897,Basededatos!B$17:C$5988,2,0)</f>
        <v>LASA</v>
      </c>
      <c r="D7897" t="s">
        <v>31</v>
      </c>
      <c r="E7897" t="str">
        <f>+VLOOKUP(D7897,Basededatos!$D$2:$E$6097,2,0)</f>
        <v>EL EDEN</v>
      </c>
      <c r="F7897" t="s">
        <v>6</v>
      </c>
      <c r="G7897" s="1" t="s">
        <v>283</v>
      </c>
      <c r="H7897" t="s">
        <v>20</v>
      </c>
      <c r="I7897" s="29">
        <v>53</v>
      </c>
      <c r="J7897" t="s">
        <v>25</v>
      </c>
      <c r="K7897" s="1" t="s">
        <v>26</v>
      </c>
    </row>
    <row r="7898" spans="1:11" ht="12.75" customHeight="1" thickBot="1">
      <c r="A7898" s="31">
        <v>45505</v>
      </c>
      <c r="B7898" t="s">
        <v>13</v>
      </c>
      <c r="C7898" t="str">
        <f>+VLOOKUP(B7898,Basededatos!B$17:C$5988,2,0)</f>
        <v>LASA</v>
      </c>
      <c r="D7898" t="s">
        <v>31</v>
      </c>
      <c r="E7898" t="str">
        <f>+VLOOKUP(D7898,Basededatos!$D$2:$E$6097,2,0)</f>
        <v>EL EDEN</v>
      </c>
      <c r="F7898" t="s">
        <v>18</v>
      </c>
      <c r="G7898" t="s">
        <v>19</v>
      </c>
      <c r="H7898" t="s">
        <v>20</v>
      </c>
      <c r="I7898" s="29">
        <v>13</v>
      </c>
      <c r="J7898" t="s">
        <v>25</v>
      </c>
      <c r="K7898" s="1" t="s">
        <v>26</v>
      </c>
    </row>
    <row r="7899" spans="1:11" ht="12.75" customHeight="1" thickBot="1">
      <c r="A7899" s="31">
        <v>45505</v>
      </c>
      <c r="B7899" t="s">
        <v>13</v>
      </c>
      <c r="C7899" t="str">
        <f>+VLOOKUP(B7899,Basededatos!B$17:C$5988,2,0)</f>
        <v>LASA</v>
      </c>
      <c r="D7899" t="s">
        <v>31</v>
      </c>
      <c r="E7899" t="str">
        <f>+VLOOKUP(D7899,Basededatos!$D$2:$E$6097,2,0)</f>
        <v>EL EDEN</v>
      </c>
      <c r="F7899" t="s">
        <v>23</v>
      </c>
      <c r="G7899" t="s">
        <v>24</v>
      </c>
      <c r="H7899" t="s">
        <v>20</v>
      </c>
      <c r="I7899" s="29">
        <v>1</v>
      </c>
      <c r="J7899" t="s">
        <v>107</v>
      </c>
      <c r="K7899" t="s">
        <v>108</v>
      </c>
    </row>
    <row r="7900" spans="1:11" ht="12.75" customHeight="1" thickBot="1">
      <c r="A7900" s="31">
        <v>45505</v>
      </c>
      <c r="B7900" t="s">
        <v>13</v>
      </c>
      <c r="C7900" t="str">
        <f>+VLOOKUP(B7900,Basededatos!B$17:C$5988,2,0)</f>
        <v>LASA</v>
      </c>
      <c r="D7900" t="s">
        <v>37</v>
      </c>
      <c r="E7900" t="str">
        <f>+VLOOKUP(D7900,Basededatos!$D$2:$E$6097,2,0)</f>
        <v>BARRANQUILLA-E. CORTISSOZ</v>
      </c>
      <c r="F7900" t="s">
        <v>6</v>
      </c>
      <c r="G7900" s="1" t="s">
        <v>283</v>
      </c>
      <c r="H7900" t="s">
        <v>29</v>
      </c>
      <c r="I7900" s="29">
        <v>9</v>
      </c>
      <c r="J7900" t="s">
        <v>50</v>
      </c>
      <c r="K7900" t="s">
        <v>51</v>
      </c>
    </row>
    <row r="7901" spans="1:11" ht="12.75" customHeight="1" thickBot="1">
      <c r="A7901" s="31">
        <v>45505</v>
      </c>
      <c r="B7901" t="s">
        <v>13</v>
      </c>
      <c r="C7901" t="str">
        <f>+VLOOKUP(B7901,Basededatos!B$17:C$5988,2,0)</f>
        <v>LASA</v>
      </c>
      <c r="D7901" t="s">
        <v>37</v>
      </c>
      <c r="E7901" t="str">
        <f>+VLOOKUP(D7901,Basededatos!$D$2:$E$6097,2,0)</f>
        <v>BARRANQUILLA-E. CORTISSOZ</v>
      </c>
      <c r="F7901" t="s">
        <v>6</v>
      </c>
      <c r="G7901" s="1" t="s">
        <v>283</v>
      </c>
      <c r="H7901" t="s">
        <v>29</v>
      </c>
      <c r="I7901" s="29">
        <v>10</v>
      </c>
      <c r="J7901" t="s">
        <v>30</v>
      </c>
      <c r="K7901" s="1" t="s">
        <v>488</v>
      </c>
    </row>
    <row r="7902" spans="1:11" ht="12.75" customHeight="1" thickBot="1">
      <c r="A7902" s="31">
        <v>45505</v>
      </c>
      <c r="B7902" t="s">
        <v>13</v>
      </c>
      <c r="C7902" t="str">
        <f>+VLOOKUP(B7902,Basededatos!B$17:C$5988,2,0)</f>
        <v>LASA</v>
      </c>
      <c r="D7902" t="s">
        <v>37</v>
      </c>
      <c r="E7902" t="str">
        <f>+VLOOKUP(D7902,Basededatos!$D$2:$E$6097,2,0)</f>
        <v>BARRANQUILLA-E. CORTISSOZ</v>
      </c>
      <c r="F7902" t="s">
        <v>6</v>
      </c>
      <c r="G7902" s="1" t="s">
        <v>283</v>
      </c>
      <c r="H7902" t="s">
        <v>62</v>
      </c>
      <c r="I7902" s="29">
        <v>2</v>
      </c>
      <c r="J7902" t="s">
        <v>109</v>
      </c>
      <c r="K7902" t="s">
        <v>110</v>
      </c>
    </row>
    <row r="7903" spans="1:11" ht="12.75" customHeight="1">
      <c r="A7903" s="31">
        <v>45505</v>
      </c>
      <c r="B7903" t="s">
        <v>13</v>
      </c>
      <c r="C7903" t="str">
        <f>+VLOOKUP(B7903,Basededatos!B$17:C$5988,2,0)</f>
        <v>LASA</v>
      </c>
      <c r="D7903" t="s">
        <v>37</v>
      </c>
      <c r="E7903" t="str">
        <f>+VLOOKUP(D7903,Basededatos!$D$2:$E$6097,2,0)</f>
        <v>BARRANQUILLA-E. CORTISSOZ</v>
      </c>
      <c r="F7903" t="s">
        <v>36</v>
      </c>
      <c r="G7903" t="s">
        <v>347</v>
      </c>
      <c r="H7903" t="s">
        <v>29</v>
      </c>
      <c r="I7903" s="29">
        <v>21</v>
      </c>
      <c r="J7903" t="s">
        <v>34</v>
      </c>
      <c r="K7903" t="s">
        <v>35</v>
      </c>
    </row>
    <row r="7904" spans="1:11" ht="12.75" customHeight="1" thickBot="1">
      <c r="A7904" s="31">
        <v>45505</v>
      </c>
      <c r="B7904" t="s">
        <v>13</v>
      </c>
      <c r="C7904" t="str">
        <f>+VLOOKUP(B7904,Basededatos!B$17:C$5988,2,0)</f>
        <v>LASA</v>
      </c>
      <c r="D7904" t="s">
        <v>37</v>
      </c>
      <c r="E7904" t="str">
        <f>+VLOOKUP(D7904,Basededatos!$D$2:$E$6097,2,0)</f>
        <v>BARRANQUILLA-E. CORTISSOZ</v>
      </c>
      <c r="F7904" t="s">
        <v>27</v>
      </c>
      <c r="G7904" t="s">
        <v>28</v>
      </c>
      <c r="H7904" t="s">
        <v>20</v>
      </c>
      <c r="I7904" s="29">
        <v>44</v>
      </c>
      <c r="J7904" t="s">
        <v>16</v>
      </c>
      <c r="K7904" t="s">
        <v>17</v>
      </c>
    </row>
    <row r="7905" spans="1:11" ht="12.75" customHeight="1" thickBot="1">
      <c r="A7905" s="31">
        <v>45505</v>
      </c>
      <c r="B7905" t="s">
        <v>13</v>
      </c>
      <c r="C7905" t="str">
        <f>+VLOOKUP(B7905,Basededatos!B$17:C$5988,2,0)</f>
        <v>LASA</v>
      </c>
      <c r="D7905" t="s">
        <v>37</v>
      </c>
      <c r="E7905" t="str">
        <f>+VLOOKUP(D7905,Basededatos!$D$2:$E$6097,2,0)</f>
        <v>BARRANQUILLA-E. CORTISSOZ</v>
      </c>
      <c r="F7905" t="s">
        <v>40</v>
      </c>
      <c r="G7905" t="s">
        <v>41</v>
      </c>
      <c r="H7905" t="s">
        <v>20</v>
      </c>
      <c r="I7905" s="29">
        <v>282</v>
      </c>
      <c r="J7905" t="s">
        <v>25</v>
      </c>
      <c r="K7905" s="1" t="s">
        <v>26</v>
      </c>
    </row>
    <row r="7906" spans="1:11" ht="12.75" customHeight="1" thickBot="1">
      <c r="A7906" s="31">
        <v>45505</v>
      </c>
      <c r="B7906" t="s">
        <v>13</v>
      </c>
      <c r="C7906" t="str">
        <f>+VLOOKUP(B7906,Basededatos!B$17:C$5988,2,0)</f>
        <v>LASA</v>
      </c>
      <c r="D7906" t="s">
        <v>44</v>
      </c>
      <c r="E7906" t="str">
        <f>+VLOOKUP(D7906,Basededatos!$D$2:$E$6097,2,0)</f>
        <v>BUCARAMANGA - PALONEGRO</v>
      </c>
      <c r="F7906" t="s">
        <v>6</v>
      </c>
      <c r="G7906" s="1" t="s">
        <v>283</v>
      </c>
      <c r="H7906" t="s">
        <v>20</v>
      </c>
      <c r="I7906" s="29">
        <v>3</v>
      </c>
      <c r="J7906" t="s">
        <v>107</v>
      </c>
      <c r="K7906" t="s">
        <v>108</v>
      </c>
    </row>
    <row r="7907" spans="1:11" ht="12.75" customHeight="1" thickBot="1">
      <c r="A7907" s="31">
        <v>45505</v>
      </c>
      <c r="B7907" t="s">
        <v>13</v>
      </c>
      <c r="C7907" t="str">
        <f>+VLOOKUP(B7907,Basededatos!B$17:C$5988,2,0)</f>
        <v>LASA</v>
      </c>
      <c r="D7907" t="s">
        <v>44</v>
      </c>
      <c r="E7907" t="str">
        <f>+VLOOKUP(D7907,Basededatos!$D$2:$E$6097,2,0)</f>
        <v>BUCARAMANGA - PALONEGRO</v>
      </c>
      <c r="F7907" t="s">
        <v>18</v>
      </c>
      <c r="G7907" t="s">
        <v>19</v>
      </c>
      <c r="H7907" t="s">
        <v>45</v>
      </c>
      <c r="I7907" s="29">
        <v>20</v>
      </c>
      <c r="J7907" t="s">
        <v>46</v>
      </c>
      <c r="K7907" s="1" t="s">
        <v>47</v>
      </c>
    </row>
    <row r="7908" spans="1:11" ht="12.75" customHeight="1" thickBot="1">
      <c r="A7908" s="31">
        <v>45505</v>
      </c>
      <c r="B7908" t="s">
        <v>13</v>
      </c>
      <c r="C7908" t="str">
        <f>+VLOOKUP(B7908,Basededatos!B$17:C$5988,2,0)</f>
        <v>LASA</v>
      </c>
      <c r="D7908" t="s">
        <v>44</v>
      </c>
      <c r="E7908" t="str">
        <f>+VLOOKUP(D7908,Basededatos!$D$2:$E$6097,2,0)</f>
        <v>BUCARAMANGA - PALONEGRO</v>
      </c>
      <c r="F7908" t="s">
        <v>18</v>
      </c>
      <c r="G7908" t="s">
        <v>19</v>
      </c>
      <c r="H7908" t="s">
        <v>29</v>
      </c>
      <c r="I7908" s="29">
        <v>186</v>
      </c>
      <c r="J7908" t="s">
        <v>30</v>
      </c>
      <c r="K7908" s="1" t="s">
        <v>488</v>
      </c>
    </row>
    <row r="7909" spans="1:11" ht="12.75" customHeight="1" thickBot="1">
      <c r="A7909" s="31">
        <v>45505</v>
      </c>
      <c r="B7909" t="s">
        <v>13</v>
      </c>
      <c r="C7909" t="str">
        <f>+VLOOKUP(B7909,Basededatos!B$17:C$5988,2,0)</f>
        <v>LASA</v>
      </c>
      <c r="D7909" t="s">
        <v>44</v>
      </c>
      <c r="E7909" t="str">
        <f>+VLOOKUP(D7909,Basededatos!$D$2:$E$6097,2,0)</f>
        <v>BUCARAMANGA - PALONEGRO</v>
      </c>
      <c r="F7909" t="s">
        <v>23</v>
      </c>
      <c r="G7909" t="s">
        <v>24</v>
      </c>
      <c r="H7909" t="s">
        <v>20</v>
      </c>
      <c r="I7909" s="29">
        <v>19</v>
      </c>
      <c r="J7909" t="s">
        <v>16</v>
      </c>
      <c r="K7909" t="s">
        <v>17</v>
      </c>
    </row>
    <row r="7910" spans="1:11" ht="12.75" customHeight="1" thickBot="1">
      <c r="A7910" s="31">
        <v>45505</v>
      </c>
      <c r="B7910" t="s">
        <v>13</v>
      </c>
      <c r="C7910" t="str">
        <f>+VLOOKUP(B7910,Basededatos!B$17:C$5988,2,0)</f>
        <v>LASA</v>
      </c>
      <c r="D7910" t="s">
        <v>48</v>
      </c>
      <c r="E7910" t="str">
        <f>+VLOOKUP(D7910,Basededatos!$D$2:$E$6097,2,0)</f>
        <v>CALI - ALFONSO BONILLA ARAGON</v>
      </c>
      <c r="F7910" t="s">
        <v>32</v>
      </c>
      <c r="G7910" t="s">
        <v>33</v>
      </c>
      <c r="H7910" t="s">
        <v>45</v>
      </c>
      <c r="I7910" s="29">
        <v>129</v>
      </c>
      <c r="J7910" t="s">
        <v>46</v>
      </c>
      <c r="K7910" s="1" t="s">
        <v>47</v>
      </c>
    </row>
    <row r="7911" spans="1:11" ht="12.75" customHeight="1" thickBot="1">
      <c r="A7911" s="31">
        <v>45505</v>
      </c>
      <c r="B7911" t="s">
        <v>13</v>
      </c>
      <c r="C7911" t="str">
        <f>+VLOOKUP(B7911,Basededatos!B$17:C$5988,2,0)</f>
        <v>LASA</v>
      </c>
      <c r="D7911" t="s">
        <v>48</v>
      </c>
      <c r="E7911" t="str">
        <f>+VLOOKUP(D7911,Basededatos!$D$2:$E$6097,2,0)</f>
        <v>CALI - ALFONSO BONILLA ARAGON</v>
      </c>
      <c r="F7911" t="s">
        <v>6</v>
      </c>
      <c r="G7911" s="1" t="s">
        <v>283</v>
      </c>
      <c r="H7911" t="s">
        <v>20</v>
      </c>
      <c r="I7911" s="29">
        <v>337</v>
      </c>
      <c r="J7911" t="s">
        <v>42</v>
      </c>
      <c r="K7911" s="1" t="s">
        <v>43</v>
      </c>
    </row>
    <row r="7912" spans="1:11" ht="12.75" customHeight="1" thickBot="1">
      <c r="A7912" s="31">
        <v>45505</v>
      </c>
      <c r="B7912" t="s">
        <v>13</v>
      </c>
      <c r="C7912" t="str">
        <f>+VLOOKUP(B7912,Basededatos!B$17:C$5988,2,0)</f>
        <v>LASA</v>
      </c>
      <c r="D7912" t="s">
        <v>48</v>
      </c>
      <c r="E7912" t="str">
        <f>+VLOOKUP(D7912,Basededatos!$D$2:$E$6097,2,0)</f>
        <v>CALI - ALFONSO BONILLA ARAGON</v>
      </c>
      <c r="F7912" t="s">
        <v>6</v>
      </c>
      <c r="G7912" s="1" t="s">
        <v>283</v>
      </c>
      <c r="H7912" t="s">
        <v>55</v>
      </c>
      <c r="I7912" s="29">
        <v>47</v>
      </c>
      <c r="J7912" t="s">
        <v>46</v>
      </c>
      <c r="K7912" s="1" t="s">
        <v>47</v>
      </c>
    </row>
    <row r="7913" spans="1:11" ht="12.75" customHeight="1" thickBot="1">
      <c r="A7913" s="31">
        <v>45505</v>
      </c>
      <c r="B7913" t="s">
        <v>13</v>
      </c>
      <c r="C7913" t="str">
        <f>+VLOOKUP(B7913,Basededatos!B$17:C$5988,2,0)</f>
        <v>LASA</v>
      </c>
      <c r="D7913" t="s">
        <v>48</v>
      </c>
      <c r="E7913" t="str">
        <f>+VLOOKUP(D7913,Basededatos!$D$2:$E$6097,2,0)</f>
        <v>CALI - ALFONSO BONILLA ARAGON</v>
      </c>
      <c r="F7913" t="s">
        <v>65</v>
      </c>
      <c r="G7913" t="s">
        <v>66</v>
      </c>
      <c r="H7913" t="s">
        <v>29</v>
      </c>
      <c r="I7913" s="29">
        <v>20</v>
      </c>
      <c r="J7913" t="s">
        <v>46</v>
      </c>
      <c r="K7913" s="1" t="s">
        <v>47</v>
      </c>
    </row>
    <row r="7914" spans="1:11" ht="12.75" customHeight="1">
      <c r="A7914" s="31">
        <v>45505</v>
      </c>
      <c r="B7914" t="s">
        <v>13</v>
      </c>
      <c r="C7914" t="str">
        <f>+VLOOKUP(B7914,Basededatos!B$17:C$5988,2,0)</f>
        <v>LASA</v>
      </c>
      <c r="D7914" t="s">
        <v>48</v>
      </c>
      <c r="E7914" t="str">
        <f>+VLOOKUP(D7914,Basededatos!$D$2:$E$6097,2,0)</f>
        <v>CALI - ALFONSO BONILLA ARAGON</v>
      </c>
      <c r="F7914" t="s">
        <v>18</v>
      </c>
      <c r="G7914" t="s">
        <v>19</v>
      </c>
      <c r="H7914" t="s">
        <v>62</v>
      </c>
      <c r="I7914" s="29">
        <v>6</v>
      </c>
      <c r="J7914" t="s">
        <v>50</v>
      </c>
      <c r="K7914" t="s">
        <v>51</v>
      </c>
    </row>
    <row r="7915" spans="1:11" ht="12.75" customHeight="1">
      <c r="A7915" s="31">
        <v>45505</v>
      </c>
      <c r="B7915" t="s">
        <v>13</v>
      </c>
      <c r="C7915" t="str">
        <f>+VLOOKUP(B7915,Basededatos!B$17:C$5988,2,0)</f>
        <v>LASA</v>
      </c>
      <c r="D7915" t="s">
        <v>48</v>
      </c>
      <c r="E7915" t="str">
        <f>+VLOOKUP(D7915,Basededatos!$D$2:$E$6097,2,0)</f>
        <v>CALI - ALFONSO BONILLA ARAGON</v>
      </c>
      <c r="F7915" t="s">
        <v>23</v>
      </c>
      <c r="G7915" t="s">
        <v>24</v>
      </c>
      <c r="H7915" t="s">
        <v>29</v>
      </c>
      <c r="I7915" s="29">
        <v>17</v>
      </c>
      <c r="J7915" t="s">
        <v>34</v>
      </c>
      <c r="K7915" t="s">
        <v>35</v>
      </c>
    </row>
    <row r="7916" spans="1:11" ht="12.75" customHeight="1">
      <c r="A7916" s="31">
        <v>45505</v>
      </c>
      <c r="B7916" t="s">
        <v>13</v>
      </c>
      <c r="C7916" t="str">
        <f>+VLOOKUP(B7916,Basededatos!B$17:C$5988,2,0)</f>
        <v>LASA</v>
      </c>
      <c r="D7916" t="s">
        <v>48</v>
      </c>
      <c r="E7916" t="str">
        <f>+VLOOKUP(D7916,Basededatos!$D$2:$E$6097,2,0)</f>
        <v>CALI - ALFONSO BONILLA ARAGON</v>
      </c>
      <c r="F7916" t="s">
        <v>23</v>
      </c>
      <c r="G7916" t="s">
        <v>24</v>
      </c>
      <c r="H7916" t="s">
        <v>52</v>
      </c>
      <c r="I7916" s="29">
        <v>5</v>
      </c>
      <c r="J7916" t="s">
        <v>53</v>
      </c>
      <c r="K7916" t="s">
        <v>54</v>
      </c>
    </row>
    <row r="7917" spans="1:11" ht="12.75" customHeight="1" thickBot="1">
      <c r="A7917" s="31">
        <v>45505</v>
      </c>
      <c r="B7917" t="s">
        <v>13</v>
      </c>
      <c r="C7917" t="str">
        <f>+VLOOKUP(B7917,Basededatos!B$17:C$5988,2,0)</f>
        <v>LASA</v>
      </c>
      <c r="D7917" t="s">
        <v>48</v>
      </c>
      <c r="E7917" t="str">
        <f>+VLOOKUP(D7917,Basededatos!$D$2:$E$6097,2,0)</f>
        <v>CALI - ALFONSO BONILLA ARAGON</v>
      </c>
      <c r="F7917" t="s">
        <v>36</v>
      </c>
      <c r="G7917" t="s">
        <v>347</v>
      </c>
      <c r="H7917" t="s">
        <v>62</v>
      </c>
      <c r="I7917" s="29">
        <v>6</v>
      </c>
      <c r="J7917" t="s">
        <v>50</v>
      </c>
      <c r="K7917" t="s">
        <v>51</v>
      </c>
    </row>
    <row r="7918" spans="1:11" ht="12.75" customHeight="1" thickBot="1">
      <c r="A7918" s="31">
        <v>45505</v>
      </c>
      <c r="B7918" t="s">
        <v>13</v>
      </c>
      <c r="C7918" t="str">
        <f>+VLOOKUP(B7918,Basededatos!B$17:C$5988,2,0)</f>
        <v>LASA</v>
      </c>
      <c r="D7918" t="s">
        <v>48</v>
      </c>
      <c r="E7918" t="str">
        <f>+VLOOKUP(D7918,Basededatos!$D$2:$E$6097,2,0)</f>
        <v>CALI - ALFONSO BONILLA ARAGON</v>
      </c>
      <c r="F7918" t="s">
        <v>36</v>
      </c>
      <c r="G7918" t="s">
        <v>347</v>
      </c>
      <c r="H7918" t="s">
        <v>20</v>
      </c>
      <c r="I7918" s="29">
        <v>58</v>
      </c>
      <c r="J7918" t="s">
        <v>42</v>
      </c>
      <c r="K7918" s="1" t="s">
        <v>43</v>
      </c>
    </row>
    <row r="7919" spans="1:11" ht="12.75" customHeight="1" thickBot="1">
      <c r="A7919" s="31">
        <v>45505</v>
      </c>
      <c r="B7919" t="s">
        <v>13</v>
      </c>
      <c r="C7919" t="str">
        <f>+VLOOKUP(B7919,Basededatos!B$17:C$5988,2,0)</f>
        <v>LASA</v>
      </c>
      <c r="D7919" t="s">
        <v>48</v>
      </c>
      <c r="E7919" t="str">
        <f>+VLOOKUP(D7919,Basededatos!$D$2:$E$6097,2,0)</f>
        <v>CALI - ALFONSO BONILLA ARAGON</v>
      </c>
      <c r="F7919" t="s">
        <v>36</v>
      </c>
      <c r="G7919" t="s">
        <v>347</v>
      </c>
      <c r="H7919" t="s">
        <v>20</v>
      </c>
      <c r="I7919" s="29">
        <v>63</v>
      </c>
      <c r="J7919" t="s">
        <v>25</v>
      </c>
      <c r="K7919" s="1" t="s">
        <v>26</v>
      </c>
    </row>
    <row r="7920" spans="1:11" ht="12.75" customHeight="1" thickBot="1">
      <c r="A7920" s="31">
        <v>45505</v>
      </c>
      <c r="B7920" t="s">
        <v>13</v>
      </c>
      <c r="C7920" t="str">
        <f>+VLOOKUP(B7920,Basededatos!B$17:C$5988,2,0)</f>
        <v>LASA</v>
      </c>
      <c r="D7920" t="s">
        <v>48</v>
      </c>
      <c r="E7920" t="str">
        <f>+VLOOKUP(D7920,Basededatos!$D$2:$E$6097,2,0)</f>
        <v>CALI - ALFONSO BONILLA ARAGON</v>
      </c>
      <c r="F7920" t="s">
        <v>36</v>
      </c>
      <c r="G7920" t="s">
        <v>347</v>
      </c>
      <c r="H7920" t="s">
        <v>55</v>
      </c>
      <c r="I7920" s="29">
        <v>13</v>
      </c>
      <c r="J7920" t="s">
        <v>46</v>
      </c>
      <c r="K7920" s="1" t="s">
        <v>47</v>
      </c>
    </row>
    <row r="7921" spans="1:11" ht="12.75" customHeight="1" thickBot="1">
      <c r="A7921" s="31">
        <v>45505</v>
      </c>
      <c r="B7921" t="s">
        <v>13</v>
      </c>
      <c r="C7921" t="str">
        <f>+VLOOKUP(B7921,Basededatos!B$17:C$5988,2,0)</f>
        <v>LASA</v>
      </c>
      <c r="D7921" t="s">
        <v>48</v>
      </c>
      <c r="E7921" t="str">
        <f>+VLOOKUP(D7921,Basededatos!$D$2:$E$6097,2,0)</f>
        <v>CALI - ALFONSO BONILLA ARAGON</v>
      </c>
      <c r="F7921" t="s">
        <v>27</v>
      </c>
      <c r="G7921" t="s">
        <v>28</v>
      </c>
      <c r="H7921" t="s">
        <v>20</v>
      </c>
      <c r="I7921" s="29">
        <v>103</v>
      </c>
      <c r="J7921" t="s">
        <v>25</v>
      </c>
      <c r="K7921" s="1" t="s">
        <v>26</v>
      </c>
    </row>
    <row r="7922" spans="1:11" ht="12.75" customHeight="1">
      <c r="A7922" s="31">
        <v>45505</v>
      </c>
      <c r="B7922" t="s">
        <v>13</v>
      </c>
      <c r="C7922" t="str">
        <f>+VLOOKUP(B7922,Basededatos!B$17:C$5988,2,0)</f>
        <v>LASA</v>
      </c>
      <c r="D7922" t="s">
        <v>48</v>
      </c>
      <c r="E7922" t="str">
        <f>+VLOOKUP(D7922,Basededatos!$D$2:$E$6097,2,0)</f>
        <v>CALI - ALFONSO BONILLA ARAGON</v>
      </c>
      <c r="F7922" t="s">
        <v>38</v>
      </c>
      <c r="G7922" t="s">
        <v>39</v>
      </c>
      <c r="H7922" t="s">
        <v>29</v>
      </c>
      <c r="I7922" s="29">
        <v>25</v>
      </c>
      <c r="J7922" t="s">
        <v>50</v>
      </c>
      <c r="K7922" t="s">
        <v>51</v>
      </c>
    </row>
    <row r="7923" spans="1:11" ht="12.75" customHeight="1" thickBot="1">
      <c r="A7923" s="31">
        <v>45505</v>
      </c>
      <c r="B7923" t="s">
        <v>13</v>
      </c>
      <c r="C7923" t="str">
        <f>+VLOOKUP(B7923,Basededatos!B$17:C$5988,2,0)</f>
        <v>LASA</v>
      </c>
      <c r="D7923" t="s">
        <v>48</v>
      </c>
      <c r="E7923" t="str">
        <f>+VLOOKUP(D7923,Basededatos!$D$2:$E$6097,2,0)</f>
        <v>CALI - ALFONSO BONILLA ARAGON</v>
      </c>
      <c r="F7923" t="s">
        <v>40</v>
      </c>
      <c r="G7923" t="s">
        <v>41</v>
      </c>
      <c r="H7923" t="s">
        <v>29</v>
      </c>
      <c r="I7923" s="29">
        <v>168</v>
      </c>
      <c r="J7923" t="s">
        <v>50</v>
      </c>
      <c r="K7923" t="s">
        <v>51</v>
      </c>
    </row>
    <row r="7924" spans="1:11" ht="12.75" customHeight="1" thickBot="1">
      <c r="A7924" s="31">
        <v>45505</v>
      </c>
      <c r="B7924" t="s">
        <v>13</v>
      </c>
      <c r="C7924" t="str">
        <f>+VLOOKUP(B7924,Basededatos!B$17:C$5988,2,0)</f>
        <v>LASA</v>
      </c>
      <c r="D7924" t="s">
        <v>48</v>
      </c>
      <c r="E7924" t="str">
        <f>+VLOOKUP(D7924,Basededatos!$D$2:$E$6097,2,0)</f>
        <v>CALI - ALFONSO BONILLA ARAGON</v>
      </c>
      <c r="F7924" t="s">
        <v>59</v>
      </c>
      <c r="G7924" t="s">
        <v>60</v>
      </c>
      <c r="H7924" t="s">
        <v>45</v>
      </c>
      <c r="I7924" s="29">
        <v>1</v>
      </c>
      <c r="J7924" t="s">
        <v>46</v>
      </c>
      <c r="K7924" s="1" t="s">
        <v>47</v>
      </c>
    </row>
    <row r="7925" spans="1:11" ht="12.75" customHeight="1" thickBot="1">
      <c r="A7925" s="31">
        <v>45505</v>
      </c>
      <c r="B7925" t="s">
        <v>13</v>
      </c>
      <c r="C7925" t="str">
        <f>+VLOOKUP(B7925,Basededatos!B$17:C$5988,2,0)</f>
        <v>LASA</v>
      </c>
      <c r="D7925" t="s">
        <v>48</v>
      </c>
      <c r="E7925" t="str">
        <f>+VLOOKUP(D7925,Basededatos!$D$2:$E$6097,2,0)</f>
        <v>CALI - ALFONSO BONILLA ARAGON</v>
      </c>
      <c r="F7925" t="s">
        <v>59</v>
      </c>
      <c r="G7925" t="s">
        <v>60</v>
      </c>
      <c r="H7925" t="s">
        <v>20</v>
      </c>
      <c r="I7925" s="29">
        <v>1</v>
      </c>
      <c r="J7925" t="s">
        <v>25</v>
      </c>
      <c r="K7925" s="1" t="s">
        <v>26</v>
      </c>
    </row>
    <row r="7926" spans="1:11" ht="12.75" customHeight="1">
      <c r="A7926" s="31">
        <v>45505</v>
      </c>
      <c r="B7926" t="s">
        <v>13</v>
      </c>
      <c r="C7926" t="str">
        <f>+VLOOKUP(B7926,Basededatos!B$17:C$5988,2,0)</f>
        <v>LASA</v>
      </c>
      <c r="D7926" t="s">
        <v>61</v>
      </c>
      <c r="E7926" t="str">
        <f>+VLOOKUP(D7926,Basededatos!$D$2:$E$6097,2,0)</f>
        <v>CARTAGENA - RAFAEL NUÑEZ</v>
      </c>
      <c r="F7926" t="s">
        <v>32</v>
      </c>
      <c r="G7926" t="s">
        <v>33</v>
      </c>
      <c r="H7926" t="s">
        <v>29</v>
      </c>
      <c r="I7926" s="29">
        <v>346</v>
      </c>
      <c r="J7926" t="s">
        <v>50</v>
      </c>
      <c r="K7926" t="s">
        <v>51</v>
      </c>
    </row>
    <row r="7927" spans="1:11" ht="12.75" customHeight="1" thickBot="1">
      <c r="A7927" s="31">
        <v>45505</v>
      </c>
      <c r="B7927" t="s">
        <v>13</v>
      </c>
      <c r="C7927" t="str">
        <f>+VLOOKUP(B7927,Basededatos!B$17:C$5988,2,0)</f>
        <v>LASA</v>
      </c>
      <c r="D7927" t="s">
        <v>61</v>
      </c>
      <c r="E7927" t="str">
        <f>+VLOOKUP(D7927,Basededatos!$D$2:$E$6097,2,0)</f>
        <v>CARTAGENA - RAFAEL NUÑEZ</v>
      </c>
      <c r="F7927" t="s">
        <v>32</v>
      </c>
      <c r="G7927" t="s">
        <v>33</v>
      </c>
      <c r="H7927" t="s">
        <v>62</v>
      </c>
      <c r="I7927" s="29">
        <v>25</v>
      </c>
      <c r="J7927" t="s">
        <v>34</v>
      </c>
      <c r="K7927" t="s">
        <v>35</v>
      </c>
    </row>
    <row r="7928" spans="1:11" ht="12.75" customHeight="1" thickBot="1">
      <c r="A7928" s="31">
        <v>45505</v>
      </c>
      <c r="B7928" t="s">
        <v>13</v>
      </c>
      <c r="C7928" t="str">
        <f>+VLOOKUP(B7928,Basededatos!B$17:C$5988,2,0)</f>
        <v>LASA</v>
      </c>
      <c r="D7928" t="s">
        <v>61</v>
      </c>
      <c r="E7928" t="str">
        <f>+VLOOKUP(D7928,Basededatos!$D$2:$E$6097,2,0)</f>
        <v>CARTAGENA - RAFAEL NUÑEZ</v>
      </c>
      <c r="F7928" t="s">
        <v>6</v>
      </c>
      <c r="G7928" s="1" t="s">
        <v>283</v>
      </c>
      <c r="H7928" t="s">
        <v>29</v>
      </c>
      <c r="I7928" s="29">
        <v>137</v>
      </c>
      <c r="J7928" t="s">
        <v>109</v>
      </c>
      <c r="K7928" t="s">
        <v>110</v>
      </c>
    </row>
    <row r="7929" spans="1:11" ht="12.75" customHeight="1" thickBot="1">
      <c r="A7929" s="31">
        <v>45505</v>
      </c>
      <c r="B7929" t="s">
        <v>13</v>
      </c>
      <c r="C7929" t="str">
        <f>+VLOOKUP(B7929,Basededatos!B$17:C$5988,2,0)</f>
        <v>LASA</v>
      </c>
      <c r="D7929" t="s">
        <v>61</v>
      </c>
      <c r="E7929" t="str">
        <f>+VLOOKUP(D7929,Basededatos!$D$2:$E$6097,2,0)</f>
        <v>CARTAGENA - RAFAEL NUÑEZ</v>
      </c>
      <c r="F7929" t="s">
        <v>18</v>
      </c>
      <c r="G7929" t="s">
        <v>19</v>
      </c>
      <c r="H7929" t="s">
        <v>45</v>
      </c>
      <c r="I7929" s="29">
        <v>5</v>
      </c>
      <c r="J7929" t="s">
        <v>30</v>
      </c>
      <c r="K7929" s="1" t="s">
        <v>488</v>
      </c>
    </row>
    <row r="7930" spans="1:11" ht="12.75" customHeight="1" thickBot="1">
      <c r="A7930" s="31">
        <v>45505</v>
      </c>
      <c r="B7930" t="s">
        <v>13</v>
      </c>
      <c r="C7930" t="str">
        <f>+VLOOKUP(B7930,Basededatos!B$17:C$5988,2,0)</f>
        <v>LASA</v>
      </c>
      <c r="D7930" t="s">
        <v>61</v>
      </c>
      <c r="E7930" t="str">
        <f>+VLOOKUP(D7930,Basededatos!$D$2:$E$6097,2,0)</f>
        <v>CARTAGENA - RAFAEL NUÑEZ</v>
      </c>
      <c r="F7930" t="s">
        <v>18</v>
      </c>
      <c r="G7930" t="s">
        <v>19</v>
      </c>
      <c r="H7930" t="s">
        <v>62</v>
      </c>
      <c r="I7930" s="29">
        <v>1</v>
      </c>
      <c r="J7930" t="s">
        <v>50</v>
      </c>
      <c r="K7930" t="s">
        <v>51</v>
      </c>
    </row>
    <row r="7931" spans="1:11" ht="12.75" customHeight="1" thickBot="1">
      <c r="A7931" s="31">
        <v>45505</v>
      </c>
      <c r="B7931" t="s">
        <v>13</v>
      </c>
      <c r="C7931" t="str">
        <f>+VLOOKUP(B7931,Basededatos!B$17:C$5988,2,0)</f>
        <v>LASA</v>
      </c>
      <c r="D7931" t="s">
        <v>61</v>
      </c>
      <c r="E7931" t="str">
        <f>+VLOOKUP(D7931,Basededatos!$D$2:$E$6097,2,0)</f>
        <v>CARTAGENA - RAFAEL NUÑEZ</v>
      </c>
      <c r="F7931" t="s">
        <v>23</v>
      </c>
      <c r="G7931" t="s">
        <v>24</v>
      </c>
      <c r="H7931" t="s">
        <v>20</v>
      </c>
      <c r="I7931" s="29">
        <v>57</v>
      </c>
      <c r="J7931" t="s">
        <v>42</v>
      </c>
      <c r="K7931" s="1" t="s">
        <v>43</v>
      </c>
    </row>
    <row r="7932" spans="1:11" ht="12.75" customHeight="1" thickBot="1">
      <c r="A7932" s="31">
        <v>45505</v>
      </c>
      <c r="B7932" t="s">
        <v>13</v>
      </c>
      <c r="C7932" t="str">
        <f>+VLOOKUP(B7932,Basededatos!B$17:C$5988,2,0)</f>
        <v>LASA</v>
      </c>
      <c r="D7932" t="s">
        <v>61</v>
      </c>
      <c r="E7932" t="str">
        <f>+VLOOKUP(D7932,Basededatos!$D$2:$E$6097,2,0)</f>
        <v>CARTAGENA - RAFAEL NUÑEZ</v>
      </c>
      <c r="F7932" t="s">
        <v>36</v>
      </c>
      <c r="G7932" t="s">
        <v>347</v>
      </c>
      <c r="H7932" t="s">
        <v>29</v>
      </c>
      <c r="I7932" s="29">
        <v>80</v>
      </c>
      <c r="J7932" t="s">
        <v>30</v>
      </c>
      <c r="K7932" s="1" t="s">
        <v>488</v>
      </c>
    </row>
    <row r="7933" spans="1:11" ht="12.75" customHeight="1" thickBot="1">
      <c r="A7933" s="31">
        <v>45505</v>
      </c>
      <c r="B7933" t="s">
        <v>13</v>
      </c>
      <c r="C7933" t="str">
        <f>+VLOOKUP(B7933,Basededatos!B$17:C$5988,2,0)</f>
        <v>LASA</v>
      </c>
      <c r="D7933" t="s">
        <v>61</v>
      </c>
      <c r="E7933" t="str">
        <f>+VLOOKUP(D7933,Basededatos!$D$2:$E$6097,2,0)</f>
        <v>CARTAGENA - RAFAEL NUÑEZ</v>
      </c>
      <c r="F7933" t="s">
        <v>27</v>
      </c>
      <c r="G7933" t="s">
        <v>28</v>
      </c>
      <c r="H7933" t="s">
        <v>29</v>
      </c>
      <c r="I7933" s="29">
        <v>2</v>
      </c>
      <c r="J7933" t="s">
        <v>50</v>
      </c>
      <c r="K7933" t="s">
        <v>51</v>
      </c>
    </row>
    <row r="7934" spans="1:11" ht="12.75" customHeight="1" thickBot="1">
      <c r="A7934" s="31">
        <v>45505</v>
      </c>
      <c r="B7934" t="s">
        <v>13</v>
      </c>
      <c r="C7934" t="str">
        <f>+VLOOKUP(B7934,Basededatos!B$17:C$5988,2,0)</f>
        <v>LASA</v>
      </c>
      <c r="D7934" t="s">
        <v>61</v>
      </c>
      <c r="E7934" t="str">
        <f>+VLOOKUP(D7934,Basededatos!$D$2:$E$6097,2,0)</f>
        <v>CARTAGENA - RAFAEL NUÑEZ</v>
      </c>
      <c r="F7934" t="s">
        <v>27</v>
      </c>
      <c r="G7934" t="s">
        <v>28</v>
      </c>
      <c r="H7934" t="s">
        <v>20</v>
      </c>
      <c r="I7934" s="29">
        <v>61</v>
      </c>
      <c r="J7934" t="s">
        <v>42</v>
      </c>
      <c r="K7934" s="1" t="s">
        <v>43</v>
      </c>
    </row>
    <row r="7935" spans="1:11" ht="12.75" customHeight="1" thickBot="1">
      <c r="A7935" s="31">
        <v>45505</v>
      </c>
      <c r="B7935" t="s">
        <v>13</v>
      </c>
      <c r="C7935" t="str">
        <f>+VLOOKUP(B7935,Basededatos!B$17:C$5988,2,0)</f>
        <v>LASA</v>
      </c>
      <c r="D7935" t="s">
        <v>61</v>
      </c>
      <c r="E7935" t="str">
        <f>+VLOOKUP(D7935,Basededatos!$D$2:$E$6097,2,0)</f>
        <v>CARTAGENA - RAFAEL NUÑEZ</v>
      </c>
      <c r="F7935" t="s">
        <v>27</v>
      </c>
      <c r="G7935" t="s">
        <v>28</v>
      </c>
      <c r="H7935" t="s">
        <v>20</v>
      </c>
      <c r="I7935" s="29">
        <v>122</v>
      </c>
      <c r="J7935" t="s">
        <v>25</v>
      </c>
      <c r="K7935" s="1" t="s">
        <v>26</v>
      </c>
    </row>
    <row r="7936" spans="1:11" ht="12.75" customHeight="1">
      <c r="A7936" s="31">
        <v>45505</v>
      </c>
      <c r="B7936" t="s">
        <v>13</v>
      </c>
      <c r="C7936" t="str">
        <f>+VLOOKUP(B7936,Basededatos!B$17:C$5988,2,0)</f>
        <v>LASA</v>
      </c>
      <c r="D7936" t="s">
        <v>61</v>
      </c>
      <c r="E7936" t="str">
        <f>+VLOOKUP(D7936,Basededatos!$D$2:$E$6097,2,0)</f>
        <v>CARTAGENA - RAFAEL NUÑEZ</v>
      </c>
      <c r="F7936" t="s">
        <v>27</v>
      </c>
      <c r="G7936" t="s">
        <v>28</v>
      </c>
      <c r="H7936" t="s">
        <v>20</v>
      </c>
      <c r="I7936" s="29">
        <v>14</v>
      </c>
      <c r="J7936" t="s">
        <v>70</v>
      </c>
      <c r="K7936" t="s">
        <v>348</v>
      </c>
    </row>
    <row r="7937" spans="1:11" ht="12.75" customHeight="1">
      <c r="A7937" s="31">
        <v>45505</v>
      </c>
      <c r="B7937" t="s">
        <v>13</v>
      </c>
      <c r="C7937" t="str">
        <f>+VLOOKUP(B7937,Basededatos!B$17:C$5988,2,0)</f>
        <v>LASA</v>
      </c>
      <c r="D7937" t="s">
        <v>61</v>
      </c>
      <c r="E7937" t="str">
        <f>+VLOOKUP(D7937,Basededatos!$D$2:$E$6097,2,0)</f>
        <v>CARTAGENA - RAFAEL NUÑEZ</v>
      </c>
      <c r="F7937" t="s">
        <v>38</v>
      </c>
      <c r="G7937" t="s">
        <v>39</v>
      </c>
      <c r="H7937" t="s">
        <v>29</v>
      </c>
      <c r="I7937" s="29">
        <v>11</v>
      </c>
      <c r="J7937" t="s">
        <v>34</v>
      </c>
      <c r="K7937" t="s">
        <v>35</v>
      </c>
    </row>
    <row r="7938" spans="1:11" ht="12.75" customHeight="1" thickBot="1">
      <c r="A7938" s="31">
        <v>45505</v>
      </c>
      <c r="B7938" t="s">
        <v>13</v>
      </c>
      <c r="C7938" t="str">
        <f>+VLOOKUP(B7938,Basededatos!B$17:C$5988,2,0)</f>
        <v>LASA</v>
      </c>
      <c r="D7938" t="s">
        <v>61</v>
      </c>
      <c r="E7938" t="str">
        <f>+VLOOKUP(D7938,Basededatos!$D$2:$E$6097,2,0)</f>
        <v>CARTAGENA - RAFAEL NUÑEZ</v>
      </c>
      <c r="F7938" t="s">
        <v>40</v>
      </c>
      <c r="G7938" t="s">
        <v>41</v>
      </c>
      <c r="H7938" t="s">
        <v>45</v>
      </c>
      <c r="I7938" s="29">
        <v>8</v>
      </c>
      <c r="J7938" t="s">
        <v>34</v>
      </c>
      <c r="K7938" t="s">
        <v>35</v>
      </c>
    </row>
    <row r="7939" spans="1:11" ht="12.75" customHeight="1" thickBot="1">
      <c r="A7939" s="31">
        <v>45505</v>
      </c>
      <c r="B7939" t="s">
        <v>13</v>
      </c>
      <c r="C7939" t="str">
        <f>+VLOOKUP(B7939,Basededatos!B$17:C$5988,2,0)</f>
        <v>LASA</v>
      </c>
      <c r="D7939" t="s">
        <v>61</v>
      </c>
      <c r="E7939" t="str">
        <f>+VLOOKUP(D7939,Basededatos!$D$2:$E$6097,2,0)</f>
        <v>CARTAGENA - RAFAEL NUÑEZ</v>
      </c>
      <c r="F7939" t="s">
        <v>40</v>
      </c>
      <c r="G7939" t="s">
        <v>41</v>
      </c>
      <c r="H7939" t="s">
        <v>29</v>
      </c>
      <c r="I7939" s="29">
        <v>1495</v>
      </c>
      <c r="J7939" t="s">
        <v>30</v>
      </c>
      <c r="K7939" s="1" t="s">
        <v>488</v>
      </c>
    </row>
    <row r="7940" spans="1:11" ht="12.75" customHeight="1" thickBot="1">
      <c r="A7940" s="31">
        <v>45505</v>
      </c>
      <c r="B7940" t="s">
        <v>13</v>
      </c>
      <c r="C7940" t="str">
        <f>+VLOOKUP(B7940,Basededatos!B$17:C$5988,2,0)</f>
        <v>LASA</v>
      </c>
      <c r="D7940" t="s">
        <v>61</v>
      </c>
      <c r="E7940" t="str">
        <f>+VLOOKUP(D7940,Basededatos!$D$2:$E$6097,2,0)</f>
        <v>CARTAGENA - RAFAEL NUÑEZ</v>
      </c>
      <c r="F7940" t="s">
        <v>40</v>
      </c>
      <c r="G7940" t="s">
        <v>41</v>
      </c>
      <c r="H7940" t="s">
        <v>20</v>
      </c>
      <c r="I7940" s="29">
        <v>130</v>
      </c>
      <c r="J7940" t="s">
        <v>42</v>
      </c>
      <c r="K7940" s="1" t="s">
        <v>43</v>
      </c>
    </row>
    <row r="7941" spans="1:11" ht="12.75" customHeight="1">
      <c r="A7941" s="31">
        <v>45505</v>
      </c>
      <c r="B7941" t="s">
        <v>13</v>
      </c>
      <c r="C7941" t="str">
        <f>+VLOOKUP(B7941,Basededatos!B$17:C$5988,2,0)</f>
        <v>LASA</v>
      </c>
      <c r="D7941" t="s">
        <v>61</v>
      </c>
      <c r="E7941" t="str">
        <f>+VLOOKUP(D7941,Basededatos!$D$2:$E$6097,2,0)</f>
        <v>CARTAGENA - RAFAEL NUÑEZ</v>
      </c>
      <c r="F7941" t="s">
        <v>40</v>
      </c>
      <c r="G7941" t="s">
        <v>41</v>
      </c>
      <c r="H7941" t="s">
        <v>55</v>
      </c>
      <c r="I7941" s="29">
        <v>29</v>
      </c>
      <c r="J7941" t="s">
        <v>121</v>
      </c>
      <c r="K7941" t="s">
        <v>121</v>
      </c>
    </row>
    <row r="7942" spans="1:11" ht="12.75" customHeight="1" thickBot="1">
      <c r="A7942" s="31">
        <v>45505</v>
      </c>
      <c r="B7942" t="s">
        <v>13</v>
      </c>
      <c r="C7942" t="str">
        <f>+VLOOKUP(B7942,Basededatos!B$17:C$5988,2,0)</f>
        <v>LASA</v>
      </c>
      <c r="D7942" t="s">
        <v>61</v>
      </c>
      <c r="E7942" t="str">
        <f>+VLOOKUP(D7942,Basededatos!$D$2:$E$6097,2,0)</f>
        <v>CARTAGENA - RAFAEL NUÑEZ</v>
      </c>
      <c r="F7942" t="s">
        <v>59</v>
      </c>
      <c r="G7942" t="s">
        <v>60</v>
      </c>
      <c r="H7942" t="s">
        <v>20</v>
      </c>
      <c r="I7942" s="29">
        <v>15</v>
      </c>
      <c r="J7942" t="s">
        <v>68</v>
      </c>
      <c r="K7942" t="s">
        <v>69</v>
      </c>
    </row>
    <row r="7943" spans="1:11" ht="12.75" customHeight="1" thickBot="1">
      <c r="A7943" s="31">
        <v>45505</v>
      </c>
      <c r="B7943" t="s">
        <v>13</v>
      </c>
      <c r="C7943" t="str">
        <f>+VLOOKUP(B7943,Basededatos!B$17:C$5988,2,0)</f>
        <v>LASA</v>
      </c>
      <c r="D7943" t="s">
        <v>72</v>
      </c>
      <c r="E7943" t="str">
        <f>+VLOOKUP(D7943,Basededatos!$D$2:$E$6097,2,0)</f>
        <v>CAMILO DAZA</v>
      </c>
      <c r="F7943" t="s">
        <v>18</v>
      </c>
      <c r="G7943" t="s">
        <v>19</v>
      </c>
      <c r="H7943" t="s">
        <v>20</v>
      </c>
      <c r="I7943" s="29">
        <v>41</v>
      </c>
      <c r="J7943" t="s">
        <v>25</v>
      </c>
      <c r="K7943" s="1" t="s">
        <v>26</v>
      </c>
    </row>
    <row r="7944" spans="1:11" ht="12.75" customHeight="1" thickBot="1">
      <c r="A7944" s="31">
        <v>45505</v>
      </c>
      <c r="B7944" t="s">
        <v>13</v>
      </c>
      <c r="C7944" t="str">
        <f>+VLOOKUP(B7944,Basededatos!B$17:C$5988,2,0)</f>
        <v>LASA</v>
      </c>
      <c r="D7944" t="s">
        <v>72</v>
      </c>
      <c r="E7944" t="str">
        <f>+VLOOKUP(D7944,Basededatos!$D$2:$E$6097,2,0)</f>
        <v>CAMILO DAZA</v>
      </c>
      <c r="F7944" t="s">
        <v>27</v>
      </c>
      <c r="G7944" t="s">
        <v>28</v>
      </c>
      <c r="H7944" t="s">
        <v>20</v>
      </c>
      <c r="I7944" s="29">
        <v>41</v>
      </c>
      <c r="J7944" t="s">
        <v>25</v>
      </c>
      <c r="K7944" s="1" t="s">
        <v>26</v>
      </c>
    </row>
    <row r="7945" spans="1:11" ht="12.75" customHeight="1" thickBot="1">
      <c r="A7945" s="31">
        <v>45505</v>
      </c>
      <c r="B7945" t="s">
        <v>13</v>
      </c>
      <c r="C7945" t="str">
        <f>+VLOOKUP(B7945,Basededatos!B$17:C$5988,2,0)</f>
        <v>LASA</v>
      </c>
      <c r="D7945" t="s">
        <v>72</v>
      </c>
      <c r="E7945" t="str">
        <f>+VLOOKUP(D7945,Basededatos!$D$2:$E$6097,2,0)</f>
        <v>CAMILO DAZA</v>
      </c>
      <c r="F7945" t="s">
        <v>40</v>
      </c>
      <c r="G7945" t="s">
        <v>41</v>
      </c>
      <c r="H7945" t="s">
        <v>29</v>
      </c>
      <c r="I7945" s="29">
        <v>57</v>
      </c>
      <c r="J7945" t="s">
        <v>50</v>
      </c>
      <c r="K7945" t="s">
        <v>51</v>
      </c>
    </row>
    <row r="7946" spans="1:11" ht="12.75" customHeight="1" thickBot="1">
      <c r="A7946" s="31">
        <v>45505</v>
      </c>
      <c r="B7946" t="s">
        <v>13</v>
      </c>
      <c r="C7946" t="str">
        <f>+VLOOKUP(B7946,Basededatos!B$17:C$5988,2,0)</f>
        <v>LASA</v>
      </c>
      <c r="D7946" t="s">
        <v>74</v>
      </c>
      <c r="E7946" t="str">
        <f>+VLOOKUP(D7946,Basededatos!$D$2:$E$6097,2,0)</f>
        <v>PERALES</v>
      </c>
      <c r="F7946" t="s">
        <v>18</v>
      </c>
      <c r="G7946" t="s">
        <v>19</v>
      </c>
      <c r="H7946" t="s">
        <v>45</v>
      </c>
      <c r="I7946" s="29">
        <v>5</v>
      </c>
      <c r="J7946" t="s">
        <v>46</v>
      </c>
      <c r="K7946" s="1" t="s">
        <v>47</v>
      </c>
    </row>
    <row r="7947" spans="1:11" ht="12.75" customHeight="1" thickBot="1">
      <c r="A7947" s="31">
        <v>45505</v>
      </c>
      <c r="B7947" t="s">
        <v>13</v>
      </c>
      <c r="C7947" t="str">
        <f>+VLOOKUP(B7947,Basededatos!B$17:C$5988,2,0)</f>
        <v>LASA</v>
      </c>
      <c r="D7947" t="s">
        <v>75</v>
      </c>
      <c r="E7947" t="str">
        <f>+VLOOKUP(D7947,Basededatos!$D$2:$E$6097,2,0)</f>
        <v>IPIALES - SAN LUIS</v>
      </c>
      <c r="F7947" t="s">
        <v>32</v>
      </c>
      <c r="G7947" t="s">
        <v>33</v>
      </c>
      <c r="H7947" t="s">
        <v>45</v>
      </c>
      <c r="I7947" s="29">
        <v>1</v>
      </c>
      <c r="J7947" t="s">
        <v>46</v>
      </c>
      <c r="K7947" s="1" t="s">
        <v>47</v>
      </c>
    </row>
    <row r="7948" spans="1:11" ht="12.75" customHeight="1" thickBot="1">
      <c r="A7948" s="31">
        <v>45505</v>
      </c>
      <c r="B7948" t="s">
        <v>13</v>
      </c>
      <c r="C7948" t="str">
        <f>+VLOOKUP(B7948,Basededatos!B$17:C$5988,2,0)</f>
        <v>LASA</v>
      </c>
      <c r="D7948" t="s">
        <v>124</v>
      </c>
      <c r="E7948" t="str">
        <f>+VLOOKUP(D7948,Basededatos!$D$2:$E$6097,2,0)</f>
        <v>LETICIA-ALFREDO VASQUEZ COBO</v>
      </c>
      <c r="F7948" t="s">
        <v>6</v>
      </c>
      <c r="G7948" s="1" t="s">
        <v>283</v>
      </c>
      <c r="H7948" t="s">
        <v>125</v>
      </c>
      <c r="I7948" s="29">
        <v>1</v>
      </c>
      <c r="J7948" t="s">
        <v>21</v>
      </c>
      <c r="K7948" t="s">
        <v>22</v>
      </c>
    </row>
    <row r="7949" spans="1:11" ht="12.75" customHeight="1" thickBot="1">
      <c r="A7949" s="31">
        <v>45505</v>
      </c>
      <c r="B7949" t="s">
        <v>13</v>
      </c>
      <c r="C7949" t="str">
        <f>+VLOOKUP(B7949,Basededatos!B$17:C$5988,2,0)</f>
        <v>LASA</v>
      </c>
      <c r="D7949" t="s">
        <v>124</v>
      </c>
      <c r="E7949" t="str">
        <f>+VLOOKUP(D7949,Basededatos!$D$2:$E$6097,2,0)</f>
        <v>LETICIA-ALFREDO VASQUEZ COBO</v>
      </c>
      <c r="F7949" t="s">
        <v>18</v>
      </c>
      <c r="G7949" t="s">
        <v>19</v>
      </c>
      <c r="H7949" t="s">
        <v>29</v>
      </c>
      <c r="I7949" s="29">
        <v>49</v>
      </c>
      <c r="J7949" t="s">
        <v>46</v>
      </c>
      <c r="K7949" s="1" t="s">
        <v>47</v>
      </c>
    </row>
    <row r="7950" spans="1:11" ht="12.75" customHeight="1" thickBot="1">
      <c r="A7950" s="31">
        <v>45505</v>
      </c>
      <c r="B7950" t="s">
        <v>13</v>
      </c>
      <c r="C7950" t="str">
        <f>+VLOOKUP(B7950,Basededatos!B$17:C$5988,2,0)</f>
        <v>LASA</v>
      </c>
      <c r="D7950" t="s">
        <v>76</v>
      </c>
      <c r="E7950" t="str">
        <f>+VLOOKUP(D7950,Basededatos!$D$2:$E$6097,2,0)</f>
        <v>RIONEGRO - JOSE M. CORDOVA</v>
      </c>
      <c r="F7950" t="s">
        <v>32</v>
      </c>
      <c r="G7950" t="s">
        <v>33</v>
      </c>
      <c r="H7950" t="s">
        <v>20</v>
      </c>
      <c r="I7950" s="29">
        <v>213</v>
      </c>
      <c r="J7950" t="s">
        <v>25</v>
      </c>
      <c r="K7950" s="1" t="s">
        <v>26</v>
      </c>
    </row>
    <row r="7951" spans="1:11" ht="12.75" customHeight="1" thickBot="1">
      <c r="A7951" s="31">
        <v>45505</v>
      </c>
      <c r="B7951" t="s">
        <v>13</v>
      </c>
      <c r="C7951" t="str">
        <f>+VLOOKUP(B7951,Basededatos!B$17:C$5988,2,0)</f>
        <v>LASA</v>
      </c>
      <c r="D7951" t="s">
        <v>76</v>
      </c>
      <c r="E7951" t="str">
        <f>+VLOOKUP(D7951,Basededatos!$D$2:$E$6097,2,0)</f>
        <v>RIONEGRO - JOSE M. CORDOVA</v>
      </c>
      <c r="F7951" t="s">
        <v>6</v>
      </c>
      <c r="G7951" s="1" t="s">
        <v>283</v>
      </c>
      <c r="H7951" t="s">
        <v>45</v>
      </c>
      <c r="I7951" s="29">
        <v>575</v>
      </c>
      <c r="J7951" t="s">
        <v>46</v>
      </c>
      <c r="K7951" s="1" t="s">
        <v>47</v>
      </c>
    </row>
    <row r="7952" spans="1:11" ht="12.75" customHeight="1" thickBot="1">
      <c r="A7952" s="31">
        <v>45505</v>
      </c>
      <c r="B7952" t="s">
        <v>13</v>
      </c>
      <c r="C7952" t="str">
        <f>+VLOOKUP(B7952,Basededatos!B$17:C$5988,2,0)</f>
        <v>LASA</v>
      </c>
      <c r="D7952" t="s">
        <v>76</v>
      </c>
      <c r="E7952" t="str">
        <f>+VLOOKUP(D7952,Basededatos!$D$2:$E$6097,2,0)</f>
        <v>RIONEGRO - JOSE M. CORDOVA</v>
      </c>
      <c r="F7952" t="s">
        <v>6</v>
      </c>
      <c r="G7952" s="1" t="s">
        <v>283</v>
      </c>
      <c r="H7952" t="s">
        <v>45</v>
      </c>
      <c r="I7952" s="29">
        <v>110</v>
      </c>
      <c r="J7952" t="s">
        <v>34</v>
      </c>
      <c r="K7952" t="s">
        <v>35</v>
      </c>
    </row>
    <row r="7953" spans="1:11" ht="12.75" customHeight="1" thickBot="1">
      <c r="A7953" s="31">
        <v>45505</v>
      </c>
      <c r="B7953" t="s">
        <v>13</v>
      </c>
      <c r="C7953" t="str">
        <f>+VLOOKUP(B7953,Basededatos!B$17:C$5988,2,0)</f>
        <v>LASA</v>
      </c>
      <c r="D7953" t="s">
        <v>76</v>
      </c>
      <c r="E7953" t="str">
        <f>+VLOOKUP(D7953,Basededatos!$D$2:$E$6097,2,0)</f>
        <v>RIONEGRO - JOSE M. CORDOVA</v>
      </c>
      <c r="F7953" t="s">
        <v>6</v>
      </c>
      <c r="G7953" s="1" t="s">
        <v>283</v>
      </c>
      <c r="H7953" t="s">
        <v>29</v>
      </c>
      <c r="I7953" s="29">
        <v>8127</v>
      </c>
      <c r="J7953" t="s">
        <v>46</v>
      </c>
      <c r="K7953" s="1" t="s">
        <v>47</v>
      </c>
    </row>
    <row r="7954" spans="1:11" ht="12.75" customHeight="1" thickBot="1">
      <c r="A7954" s="31">
        <v>45505</v>
      </c>
      <c r="B7954" t="s">
        <v>13</v>
      </c>
      <c r="C7954" t="str">
        <f>+VLOOKUP(B7954,Basededatos!B$17:C$5988,2,0)</f>
        <v>LASA</v>
      </c>
      <c r="D7954" t="s">
        <v>76</v>
      </c>
      <c r="E7954" t="str">
        <f>+VLOOKUP(D7954,Basededatos!$D$2:$E$6097,2,0)</f>
        <v>RIONEGRO - JOSE M. CORDOVA</v>
      </c>
      <c r="F7954" t="s">
        <v>65</v>
      </c>
      <c r="G7954" t="s">
        <v>66</v>
      </c>
      <c r="H7954" t="s">
        <v>45</v>
      </c>
      <c r="I7954" s="29">
        <v>2</v>
      </c>
      <c r="J7954" t="s">
        <v>46</v>
      </c>
      <c r="K7954" s="1" t="s">
        <v>47</v>
      </c>
    </row>
    <row r="7955" spans="1:11" ht="12.75" customHeight="1" thickBot="1">
      <c r="A7955" s="31">
        <v>45505</v>
      </c>
      <c r="B7955" t="s">
        <v>13</v>
      </c>
      <c r="C7955" t="str">
        <f>+VLOOKUP(B7955,Basededatos!B$17:C$5988,2,0)</f>
        <v>LASA</v>
      </c>
      <c r="D7955" t="s">
        <v>76</v>
      </c>
      <c r="E7955" t="str">
        <f>+VLOOKUP(D7955,Basededatos!$D$2:$E$6097,2,0)</f>
        <v>RIONEGRO - JOSE M. CORDOVA</v>
      </c>
      <c r="F7955" t="s">
        <v>65</v>
      </c>
      <c r="G7955" t="s">
        <v>66</v>
      </c>
      <c r="H7955" t="s">
        <v>29</v>
      </c>
      <c r="I7955" s="29">
        <v>2</v>
      </c>
      <c r="J7955" t="s">
        <v>30</v>
      </c>
      <c r="K7955" s="1" t="s">
        <v>488</v>
      </c>
    </row>
    <row r="7956" spans="1:11" ht="12.75" customHeight="1" thickBot="1">
      <c r="A7956" s="31">
        <v>45505</v>
      </c>
      <c r="B7956" t="s">
        <v>13</v>
      </c>
      <c r="C7956" t="str">
        <f>+VLOOKUP(B7956,Basededatos!B$17:C$5988,2,0)</f>
        <v>LASA</v>
      </c>
      <c r="D7956" t="s">
        <v>76</v>
      </c>
      <c r="E7956" t="str">
        <f>+VLOOKUP(D7956,Basededatos!$D$2:$E$6097,2,0)</f>
        <v>RIONEGRO - JOSE M. CORDOVA</v>
      </c>
      <c r="F7956" t="s">
        <v>18</v>
      </c>
      <c r="G7956" t="s">
        <v>19</v>
      </c>
      <c r="H7956" t="s">
        <v>29</v>
      </c>
      <c r="I7956" s="29">
        <v>1</v>
      </c>
      <c r="J7956" t="s">
        <v>30</v>
      </c>
      <c r="K7956" s="1" t="s">
        <v>488</v>
      </c>
    </row>
    <row r="7957" spans="1:11" ht="12.75" customHeight="1" thickBot="1">
      <c r="A7957" s="31">
        <v>45505</v>
      </c>
      <c r="B7957" t="s">
        <v>13</v>
      </c>
      <c r="C7957" t="str">
        <f>+VLOOKUP(B7957,Basededatos!B$17:C$5988,2,0)</f>
        <v>LASA</v>
      </c>
      <c r="D7957" t="s">
        <v>76</v>
      </c>
      <c r="E7957" t="str">
        <f>+VLOOKUP(D7957,Basededatos!$D$2:$E$6097,2,0)</f>
        <v>RIONEGRO - JOSE M. CORDOVA</v>
      </c>
      <c r="F7957" t="s">
        <v>23</v>
      </c>
      <c r="G7957" t="s">
        <v>24</v>
      </c>
      <c r="H7957" t="s">
        <v>29</v>
      </c>
      <c r="I7957" s="29">
        <v>2305</v>
      </c>
      <c r="J7957" t="s">
        <v>46</v>
      </c>
      <c r="K7957" s="1" t="s">
        <v>47</v>
      </c>
    </row>
    <row r="7958" spans="1:11" ht="12.75" customHeight="1" thickBot="1">
      <c r="A7958" s="31">
        <v>45505</v>
      </c>
      <c r="B7958" t="s">
        <v>13</v>
      </c>
      <c r="C7958" t="str">
        <f>+VLOOKUP(B7958,Basededatos!B$17:C$5988,2,0)</f>
        <v>LASA</v>
      </c>
      <c r="D7958" t="s">
        <v>76</v>
      </c>
      <c r="E7958" t="str">
        <f>+VLOOKUP(D7958,Basededatos!$D$2:$E$6097,2,0)</f>
        <v>RIONEGRO - JOSE M. CORDOVA</v>
      </c>
      <c r="F7958" t="s">
        <v>23</v>
      </c>
      <c r="G7958" t="s">
        <v>24</v>
      </c>
      <c r="H7958" t="s">
        <v>79</v>
      </c>
      <c r="I7958" s="29">
        <v>23</v>
      </c>
      <c r="J7958" t="s">
        <v>46</v>
      </c>
      <c r="K7958" s="1" t="s">
        <v>47</v>
      </c>
    </row>
    <row r="7959" spans="1:11" ht="12.75" customHeight="1">
      <c r="A7959" s="31">
        <v>45505</v>
      </c>
      <c r="B7959" t="s">
        <v>13</v>
      </c>
      <c r="C7959" t="str">
        <f>+VLOOKUP(B7959,Basededatos!B$17:C$5988,2,0)</f>
        <v>LASA</v>
      </c>
      <c r="D7959" t="s">
        <v>76</v>
      </c>
      <c r="E7959" t="str">
        <f>+VLOOKUP(D7959,Basededatos!$D$2:$E$6097,2,0)</f>
        <v>RIONEGRO - JOSE M. CORDOVA</v>
      </c>
      <c r="F7959" t="s">
        <v>36</v>
      </c>
      <c r="G7959" t="s">
        <v>347</v>
      </c>
      <c r="H7959" t="s">
        <v>79</v>
      </c>
      <c r="I7959" s="29">
        <v>7</v>
      </c>
      <c r="J7959" t="s">
        <v>80</v>
      </c>
      <c r="K7959" t="s">
        <v>81</v>
      </c>
    </row>
    <row r="7960" spans="1:11" ht="12.75" customHeight="1">
      <c r="A7960" s="31">
        <v>45505</v>
      </c>
      <c r="B7960" t="s">
        <v>13</v>
      </c>
      <c r="C7960" t="str">
        <f>+VLOOKUP(B7960,Basededatos!B$17:C$5988,2,0)</f>
        <v>LASA</v>
      </c>
      <c r="D7960" t="s">
        <v>76</v>
      </c>
      <c r="E7960" t="str">
        <f>+VLOOKUP(D7960,Basededatos!$D$2:$E$6097,2,0)</f>
        <v>RIONEGRO - JOSE M. CORDOVA</v>
      </c>
      <c r="F7960" t="s">
        <v>27</v>
      </c>
      <c r="G7960" t="s">
        <v>28</v>
      </c>
      <c r="H7960" t="s">
        <v>29</v>
      </c>
      <c r="I7960" s="29">
        <v>31</v>
      </c>
      <c r="J7960" t="s">
        <v>109</v>
      </c>
      <c r="K7960" t="s">
        <v>110</v>
      </c>
    </row>
    <row r="7961" spans="1:11" ht="12.75" customHeight="1" thickBot="1">
      <c r="A7961" s="31">
        <v>45505</v>
      </c>
      <c r="B7961" t="s">
        <v>13</v>
      </c>
      <c r="C7961" t="str">
        <f>+VLOOKUP(B7961,Basededatos!B$17:C$5988,2,0)</f>
        <v>LASA</v>
      </c>
      <c r="D7961" t="s">
        <v>76</v>
      </c>
      <c r="E7961" t="str">
        <f>+VLOOKUP(D7961,Basededatos!$D$2:$E$6097,2,0)</f>
        <v>RIONEGRO - JOSE M. CORDOVA</v>
      </c>
      <c r="F7961" t="s">
        <v>38</v>
      </c>
      <c r="G7961" t="s">
        <v>39</v>
      </c>
      <c r="H7961" t="s">
        <v>29</v>
      </c>
      <c r="I7961" s="29">
        <v>22</v>
      </c>
      <c r="J7961" t="s">
        <v>109</v>
      </c>
      <c r="K7961" t="s">
        <v>110</v>
      </c>
    </row>
    <row r="7962" spans="1:11" ht="12.75" customHeight="1" thickBot="1">
      <c r="A7962" s="31">
        <v>45505</v>
      </c>
      <c r="B7962" t="s">
        <v>13</v>
      </c>
      <c r="C7962" t="str">
        <f>+VLOOKUP(B7962,Basededatos!B$17:C$5988,2,0)</f>
        <v>LASA</v>
      </c>
      <c r="D7962" t="s">
        <v>76</v>
      </c>
      <c r="E7962" t="str">
        <f>+VLOOKUP(D7962,Basededatos!$D$2:$E$6097,2,0)</f>
        <v>RIONEGRO - JOSE M. CORDOVA</v>
      </c>
      <c r="F7962" t="s">
        <v>38</v>
      </c>
      <c r="G7962" t="s">
        <v>39</v>
      </c>
      <c r="H7962" t="s">
        <v>79</v>
      </c>
      <c r="I7962" s="29">
        <v>17</v>
      </c>
      <c r="J7962" t="s">
        <v>46</v>
      </c>
      <c r="K7962" s="1" t="s">
        <v>47</v>
      </c>
    </row>
    <row r="7963" spans="1:11" ht="12.75" customHeight="1" thickBot="1">
      <c r="A7963" s="31">
        <v>45505</v>
      </c>
      <c r="B7963" t="s">
        <v>13</v>
      </c>
      <c r="C7963" t="str">
        <f>+VLOOKUP(B7963,Basededatos!B$17:C$5988,2,0)</f>
        <v>LASA</v>
      </c>
      <c r="D7963" t="s">
        <v>76</v>
      </c>
      <c r="E7963" t="str">
        <f>+VLOOKUP(D7963,Basededatos!$D$2:$E$6097,2,0)</f>
        <v>RIONEGRO - JOSE M. CORDOVA</v>
      </c>
      <c r="F7963" t="s">
        <v>40</v>
      </c>
      <c r="G7963" t="s">
        <v>41</v>
      </c>
      <c r="H7963" t="s">
        <v>45</v>
      </c>
      <c r="I7963" s="29">
        <v>44</v>
      </c>
      <c r="J7963" t="s">
        <v>34</v>
      </c>
      <c r="K7963" t="s">
        <v>35</v>
      </c>
    </row>
    <row r="7964" spans="1:11" ht="12.75" customHeight="1" thickBot="1">
      <c r="A7964" s="31">
        <v>45505</v>
      </c>
      <c r="B7964" t="s">
        <v>13</v>
      </c>
      <c r="C7964" t="str">
        <f>+VLOOKUP(B7964,Basededatos!B$17:C$5988,2,0)</f>
        <v>LASA</v>
      </c>
      <c r="D7964" t="s">
        <v>76</v>
      </c>
      <c r="E7964" t="str">
        <f>+VLOOKUP(D7964,Basededatos!$D$2:$E$6097,2,0)</f>
        <v>RIONEGRO - JOSE M. CORDOVA</v>
      </c>
      <c r="F7964" t="s">
        <v>59</v>
      </c>
      <c r="G7964" t="s">
        <v>60</v>
      </c>
      <c r="H7964" t="s">
        <v>55</v>
      </c>
      <c r="I7964" s="29">
        <v>1</v>
      </c>
      <c r="J7964" t="s">
        <v>46</v>
      </c>
      <c r="K7964" s="1" t="s">
        <v>47</v>
      </c>
    </row>
    <row r="7965" spans="1:11" ht="12.75" customHeight="1" thickBot="1">
      <c r="A7965" s="31">
        <v>45505</v>
      </c>
      <c r="B7965" t="s">
        <v>13</v>
      </c>
      <c r="C7965" t="str">
        <f>+VLOOKUP(B7965,Basededatos!B$17:C$5988,2,0)</f>
        <v>LASA</v>
      </c>
      <c r="D7965" t="s">
        <v>84</v>
      </c>
      <c r="E7965" t="str">
        <f>+VLOOKUP(D7965,Basededatos!$D$2:$E$6097,2,0)</f>
        <v>MONTERIA - LOS GARZONES</v>
      </c>
      <c r="F7965" t="s">
        <v>32</v>
      </c>
      <c r="G7965" t="s">
        <v>33</v>
      </c>
      <c r="H7965" t="s">
        <v>29</v>
      </c>
      <c r="I7965" s="29">
        <v>206</v>
      </c>
      <c r="J7965" t="s">
        <v>46</v>
      </c>
      <c r="K7965" s="1" t="s">
        <v>47</v>
      </c>
    </row>
    <row r="7966" spans="1:11" ht="12.75" customHeight="1" thickBot="1">
      <c r="A7966" s="31">
        <v>45505</v>
      </c>
      <c r="B7966" t="s">
        <v>13</v>
      </c>
      <c r="C7966" t="str">
        <f>+VLOOKUP(B7966,Basededatos!B$17:C$5988,2,0)</f>
        <v>LASA</v>
      </c>
      <c r="D7966" t="s">
        <v>84</v>
      </c>
      <c r="E7966" t="str">
        <f>+VLOOKUP(D7966,Basededatos!$D$2:$E$6097,2,0)</f>
        <v>MONTERIA - LOS GARZONES</v>
      </c>
      <c r="F7966" t="s">
        <v>6</v>
      </c>
      <c r="G7966" s="1" t="s">
        <v>283</v>
      </c>
      <c r="H7966" t="s">
        <v>29</v>
      </c>
      <c r="I7966" s="29">
        <v>1281</v>
      </c>
      <c r="J7966" t="s">
        <v>46</v>
      </c>
      <c r="K7966" s="1" t="s">
        <v>47</v>
      </c>
    </row>
    <row r="7967" spans="1:11" ht="12.75" customHeight="1" thickBot="1">
      <c r="A7967" s="31">
        <v>45505</v>
      </c>
      <c r="B7967" t="s">
        <v>13</v>
      </c>
      <c r="C7967" t="str">
        <f>+VLOOKUP(B7967,Basededatos!B$17:C$5988,2,0)</f>
        <v>LASA</v>
      </c>
      <c r="D7967" t="s">
        <v>84</v>
      </c>
      <c r="E7967" t="str">
        <f>+VLOOKUP(D7967,Basededatos!$D$2:$E$6097,2,0)</f>
        <v>MONTERIA - LOS GARZONES</v>
      </c>
      <c r="F7967" t="s">
        <v>6</v>
      </c>
      <c r="G7967" s="1" t="s">
        <v>283</v>
      </c>
      <c r="H7967" t="s">
        <v>20</v>
      </c>
      <c r="I7967" s="29">
        <v>1</v>
      </c>
      <c r="J7967" t="s">
        <v>175</v>
      </c>
      <c r="K7967" t="s">
        <v>176</v>
      </c>
    </row>
    <row r="7968" spans="1:11" ht="12.75" customHeight="1" thickBot="1">
      <c r="A7968" s="31">
        <v>45505</v>
      </c>
      <c r="B7968" t="s">
        <v>13</v>
      </c>
      <c r="C7968" t="str">
        <f>+VLOOKUP(B7968,Basededatos!B$17:C$5988,2,0)</f>
        <v>LASA</v>
      </c>
      <c r="D7968" t="s">
        <v>84</v>
      </c>
      <c r="E7968" t="str">
        <f>+VLOOKUP(D7968,Basededatos!$D$2:$E$6097,2,0)</f>
        <v>MONTERIA - LOS GARZONES</v>
      </c>
      <c r="F7968" t="s">
        <v>18</v>
      </c>
      <c r="G7968" t="s">
        <v>19</v>
      </c>
      <c r="H7968" t="s">
        <v>45</v>
      </c>
      <c r="I7968" s="29">
        <v>38</v>
      </c>
      <c r="J7968" t="s">
        <v>46</v>
      </c>
      <c r="K7968" s="1" t="s">
        <v>47</v>
      </c>
    </row>
    <row r="7969" spans="1:11" ht="12.75" customHeight="1" thickBot="1">
      <c r="A7969" s="31">
        <v>45505</v>
      </c>
      <c r="B7969" t="s">
        <v>13</v>
      </c>
      <c r="C7969" t="str">
        <f>+VLOOKUP(B7969,Basededatos!B$17:C$5988,2,0)</f>
        <v>LASA</v>
      </c>
      <c r="D7969" t="s">
        <v>85</v>
      </c>
      <c r="E7969" t="str">
        <f>+VLOOKUP(D7969,Basededatos!$D$2:$E$6097,2,0)</f>
        <v>NEIVA - BENITO SALAS</v>
      </c>
      <c r="F7969" t="s">
        <v>65</v>
      </c>
      <c r="G7969" t="s">
        <v>66</v>
      </c>
      <c r="H7969" t="s">
        <v>29</v>
      </c>
      <c r="I7969" s="29">
        <v>3</v>
      </c>
      <c r="J7969" t="s">
        <v>46</v>
      </c>
      <c r="K7969" s="1" t="s">
        <v>47</v>
      </c>
    </row>
    <row r="7970" spans="1:11" ht="12.75" customHeight="1" thickBot="1">
      <c r="A7970" s="31">
        <v>45505</v>
      </c>
      <c r="B7970" t="s">
        <v>13</v>
      </c>
      <c r="C7970" t="str">
        <f>+VLOOKUP(B7970,Basededatos!B$17:C$5988,2,0)</f>
        <v>LASA</v>
      </c>
      <c r="D7970" t="s">
        <v>85</v>
      </c>
      <c r="E7970" t="str">
        <f>+VLOOKUP(D7970,Basededatos!$D$2:$E$6097,2,0)</f>
        <v>NEIVA - BENITO SALAS</v>
      </c>
      <c r="F7970" t="s">
        <v>23</v>
      </c>
      <c r="G7970" t="s">
        <v>24</v>
      </c>
      <c r="H7970" t="s">
        <v>29</v>
      </c>
      <c r="I7970" s="29">
        <v>31</v>
      </c>
      <c r="J7970" t="s">
        <v>30</v>
      </c>
      <c r="K7970" s="1" t="s">
        <v>488</v>
      </c>
    </row>
    <row r="7971" spans="1:11" ht="12.75" customHeight="1" thickBot="1">
      <c r="A7971" s="31">
        <v>45505</v>
      </c>
      <c r="B7971" t="s">
        <v>13</v>
      </c>
      <c r="C7971" t="str">
        <f>+VLOOKUP(B7971,Basededatos!B$17:C$5988,2,0)</f>
        <v>LASA</v>
      </c>
      <c r="D7971" t="s">
        <v>85</v>
      </c>
      <c r="E7971" t="str">
        <f>+VLOOKUP(D7971,Basededatos!$D$2:$E$6097,2,0)</f>
        <v>NEIVA - BENITO SALAS</v>
      </c>
      <c r="F7971" t="s">
        <v>40</v>
      </c>
      <c r="G7971" t="s">
        <v>41</v>
      </c>
      <c r="H7971" t="s">
        <v>29</v>
      </c>
      <c r="I7971" s="29">
        <v>75</v>
      </c>
      <c r="J7971" t="s">
        <v>30</v>
      </c>
      <c r="K7971" s="1" t="s">
        <v>488</v>
      </c>
    </row>
    <row r="7972" spans="1:11" ht="12.75" customHeight="1" thickBot="1">
      <c r="A7972" s="31">
        <v>45505</v>
      </c>
      <c r="B7972" t="s">
        <v>13</v>
      </c>
      <c r="C7972" t="str">
        <f>+VLOOKUP(B7972,Basededatos!B$17:C$5988,2,0)</f>
        <v>LASA</v>
      </c>
      <c r="D7972" t="s">
        <v>86</v>
      </c>
      <c r="E7972" t="str">
        <f>+VLOOKUP(D7972,Basededatos!$D$2:$E$6097,2,0)</f>
        <v>PEREIRA - MATECAÑA</v>
      </c>
      <c r="F7972" t="s">
        <v>32</v>
      </c>
      <c r="G7972" t="s">
        <v>33</v>
      </c>
      <c r="H7972" t="s">
        <v>45</v>
      </c>
      <c r="I7972" s="29">
        <v>1</v>
      </c>
      <c r="J7972" t="s">
        <v>30</v>
      </c>
      <c r="K7972" s="1" t="s">
        <v>488</v>
      </c>
    </row>
    <row r="7973" spans="1:11" ht="12.75" customHeight="1" thickBot="1">
      <c r="A7973" s="31">
        <v>45505</v>
      </c>
      <c r="B7973" t="s">
        <v>13</v>
      </c>
      <c r="C7973" t="str">
        <f>+VLOOKUP(B7973,Basededatos!B$17:C$5988,2,0)</f>
        <v>LASA</v>
      </c>
      <c r="D7973" t="s">
        <v>86</v>
      </c>
      <c r="E7973" t="str">
        <f>+VLOOKUP(D7973,Basededatos!$D$2:$E$6097,2,0)</f>
        <v>PEREIRA - MATECAÑA</v>
      </c>
      <c r="F7973" t="s">
        <v>32</v>
      </c>
      <c r="G7973" t="s">
        <v>33</v>
      </c>
      <c r="H7973" t="s">
        <v>29</v>
      </c>
      <c r="I7973" s="29">
        <v>128</v>
      </c>
      <c r="J7973" t="s">
        <v>50</v>
      </c>
      <c r="K7973" t="s">
        <v>51</v>
      </c>
    </row>
    <row r="7974" spans="1:11" ht="12.75" customHeight="1" thickBot="1">
      <c r="A7974" s="31">
        <v>45505</v>
      </c>
      <c r="B7974" t="s">
        <v>13</v>
      </c>
      <c r="C7974" t="str">
        <f>+VLOOKUP(B7974,Basededatos!B$17:C$5988,2,0)</f>
        <v>LASA</v>
      </c>
      <c r="D7974" t="s">
        <v>86</v>
      </c>
      <c r="E7974" t="str">
        <f>+VLOOKUP(D7974,Basededatos!$D$2:$E$6097,2,0)</f>
        <v>PEREIRA - MATECAÑA</v>
      </c>
      <c r="F7974" t="s">
        <v>6</v>
      </c>
      <c r="G7974" s="1" t="s">
        <v>283</v>
      </c>
      <c r="H7974" t="s">
        <v>29</v>
      </c>
      <c r="I7974" s="29">
        <v>521</v>
      </c>
      <c r="J7974" t="s">
        <v>50</v>
      </c>
      <c r="K7974" t="s">
        <v>51</v>
      </c>
    </row>
    <row r="7975" spans="1:11" ht="12.75" customHeight="1" thickBot="1">
      <c r="A7975" s="31">
        <v>45505</v>
      </c>
      <c r="B7975" t="s">
        <v>13</v>
      </c>
      <c r="C7975" t="str">
        <f>+VLOOKUP(B7975,Basededatos!B$17:C$5988,2,0)</f>
        <v>LASA</v>
      </c>
      <c r="D7975" t="s">
        <v>86</v>
      </c>
      <c r="E7975" t="str">
        <f>+VLOOKUP(D7975,Basededatos!$D$2:$E$6097,2,0)</f>
        <v>PEREIRA - MATECAÑA</v>
      </c>
      <c r="F7975" t="s">
        <v>18</v>
      </c>
      <c r="G7975" t="s">
        <v>19</v>
      </c>
      <c r="H7975" t="s">
        <v>29</v>
      </c>
      <c r="I7975" s="29">
        <v>497</v>
      </c>
      <c r="J7975" t="s">
        <v>46</v>
      </c>
      <c r="K7975" s="1" t="s">
        <v>47</v>
      </c>
    </row>
    <row r="7976" spans="1:11" ht="12.75" customHeight="1" thickBot="1">
      <c r="A7976" s="31">
        <v>45505</v>
      </c>
      <c r="B7976" t="s">
        <v>13</v>
      </c>
      <c r="C7976" t="str">
        <f>+VLOOKUP(B7976,Basededatos!B$17:C$5988,2,0)</f>
        <v>LASA</v>
      </c>
      <c r="D7976" t="s">
        <v>86</v>
      </c>
      <c r="E7976" t="str">
        <f>+VLOOKUP(D7976,Basededatos!$D$2:$E$6097,2,0)</f>
        <v>PEREIRA - MATECAÑA</v>
      </c>
      <c r="F7976" t="s">
        <v>18</v>
      </c>
      <c r="G7976" t="s">
        <v>19</v>
      </c>
      <c r="H7976" t="s">
        <v>20</v>
      </c>
      <c r="I7976" s="29">
        <v>1</v>
      </c>
      <c r="J7976" t="s">
        <v>175</v>
      </c>
      <c r="K7976" t="s">
        <v>176</v>
      </c>
    </row>
    <row r="7977" spans="1:11" ht="12.75" customHeight="1" thickBot="1">
      <c r="A7977" s="31">
        <v>45505</v>
      </c>
      <c r="B7977" t="s">
        <v>13</v>
      </c>
      <c r="C7977" t="str">
        <f>+VLOOKUP(B7977,Basededatos!B$17:C$5988,2,0)</f>
        <v>LASA</v>
      </c>
      <c r="D7977" t="s">
        <v>86</v>
      </c>
      <c r="E7977" t="str">
        <f>+VLOOKUP(D7977,Basededatos!$D$2:$E$6097,2,0)</f>
        <v>PEREIRA - MATECAÑA</v>
      </c>
      <c r="F7977" t="s">
        <v>40</v>
      </c>
      <c r="G7977" t="s">
        <v>41</v>
      </c>
      <c r="H7977" t="s">
        <v>29</v>
      </c>
      <c r="I7977" s="29">
        <v>278</v>
      </c>
      <c r="J7977" t="s">
        <v>30</v>
      </c>
      <c r="K7977" s="1" t="s">
        <v>488</v>
      </c>
    </row>
    <row r="7978" spans="1:11" ht="12.75" customHeight="1" thickBot="1">
      <c r="A7978" s="31">
        <v>45505</v>
      </c>
      <c r="B7978" t="s">
        <v>13</v>
      </c>
      <c r="C7978" t="str">
        <f>+VLOOKUP(B7978,Basededatos!B$17:C$5988,2,0)</f>
        <v>LASA</v>
      </c>
      <c r="D7978" t="s">
        <v>86</v>
      </c>
      <c r="E7978" t="str">
        <f>+VLOOKUP(D7978,Basededatos!$D$2:$E$6097,2,0)</f>
        <v>PEREIRA - MATECAÑA</v>
      </c>
      <c r="F7978" t="s">
        <v>40</v>
      </c>
      <c r="G7978" t="s">
        <v>41</v>
      </c>
      <c r="H7978" t="s">
        <v>20</v>
      </c>
      <c r="I7978" s="29">
        <v>120</v>
      </c>
      <c r="J7978" t="s">
        <v>25</v>
      </c>
      <c r="K7978" s="1" t="s">
        <v>26</v>
      </c>
    </row>
    <row r="7979" spans="1:11" ht="12.75" customHeight="1" thickBot="1">
      <c r="A7979" s="31">
        <v>45505</v>
      </c>
      <c r="B7979" t="s">
        <v>13</v>
      </c>
      <c r="C7979" t="str">
        <f>+VLOOKUP(B7979,Basededatos!B$17:C$5988,2,0)</f>
        <v>LASA</v>
      </c>
      <c r="D7979" t="s">
        <v>87</v>
      </c>
      <c r="E7979" t="str">
        <f>+VLOOKUP(D7979,Basededatos!$D$2:$E$6097,2,0)</f>
        <v>PASTO - ANTONIO NARIQO</v>
      </c>
      <c r="F7979" t="s">
        <v>23</v>
      </c>
      <c r="G7979" t="s">
        <v>24</v>
      </c>
      <c r="H7979" t="s">
        <v>29</v>
      </c>
      <c r="I7979" s="29">
        <v>106</v>
      </c>
      <c r="J7979" t="s">
        <v>46</v>
      </c>
      <c r="K7979" s="1" t="s">
        <v>47</v>
      </c>
    </row>
    <row r="7980" spans="1:11" ht="12.75" customHeight="1" thickBot="1">
      <c r="A7980" s="31">
        <v>45505</v>
      </c>
      <c r="B7980" t="s">
        <v>13</v>
      </c>
      <c r="C7980" t="str">
        <f>+VLOOKUP(B7980,Basededatos!B$17:C$5988,2,0)</f>
        <v>LASA</v>
      </c>
      <c r="D7980" t="s">
        <v>88</v>
      </c>
      <c r="E7980" t="str">
        <f>+VLOOKUP(D7980,Basededatos!$D$2:$E$6097,2,0)</f>
        <v>ALMIRANTE PADILLA</v>
      </c>
      <c r="F7980" t="s">
        <v>32</v>
      </c>
      <c r="G7980" t="s">
        <v>33</v>
      </c>
      <c r="H7980" t="s">
        <v>29</v>
      </c>
      <c r="I7980" s="29">
        <v>131</v>
      </c>
      <c r="J7980" t="s">
        <v>46</v>
      </c>
      <c r="K7980" s="1" t="s">
        <v>47</v>
      </c>
    </row>
    <row r="7981" spans="1:11" ht="12.75" customHeight="1" thickBot="1">
      <c r="A7981" s="31">
        <v>45505</v>
      </c>
      <c r="B7981" t="s">
        <v>13</v>
      </c>
      <c r="C7981" t="str">
        <f>+VLOOKUP(B7981,Basededatos!B$17:C$5988,2,0)</f>
        <v>LASA</v>
      </c>
      <c r="D7981" t="s">
        <v>88</v>
      </c>
      <c r="E7981" t="str">
        <f>+VLOOKUP(D7981,Basededatos!$D$2:$E$6097,2,0)</f>
        <v>ALMIRANTE PADILLA</v>
      </c>
      <c r="F7981" t="s">
        <v>6</v>
      </c>
      <c r="G7981" s="1" t="s">
        <v>283</v>
      </c>
      <c r="H7981" t="s">
        <v>29</v>
      </c>
      <c r="I7981" s="29">
        <v>227</v>
      </c>
      <c r="J7981" t="s">
        <v>30</v>
      </c>
      <c r="K7981" s="1" t="s">
        <v>488</v>
      </c>
    </row>
    <row r="7982" spans="1:11" ht="12.75" customHeight="1" thickBot="1">
      <c r="A7982" s="31">
        <v>45505</v>
      </c>
      <c r="B7982" t="s">
        <v>13</v>
      </c>
      <c r="C7982" t="str">
        <f>+VLOOKUP(B7982,Basededatos!B$17:C$5988,2,0)</f>
        <v>LASA</v>
      </c>
      <c r="D7982" t="s">
        <v>88</v>
      </c>
      <c r="E7982" t="str">
        <f>+VLOOKUP(D7982,Basededatos!$D$2:$E$6097,2,0)</f>
        <v>ALMIRANTE PADILLA</v>
      </c>
      <c r="F7982" t="s">
        <v>65</v>
      </c>
      <c r="G7982" t="s">
        <v>66</v>
      </c>
      <c r="H7982" t="s">
        <v>29</v>
      </c>
      <c r="I7982" s="29">
        <v>1</v>
      </c>
      <c r="J7982" t="s">
        <v>30</v>
      </c>
      <c r="K7982" s="1" t="s">
        <v>488</v>
      </c>
    </row>
    <row r="7983" spans="1:11" ht="12.75" customHeight="1" thickBot="1">
      <c r="A7983" s="31">
        <v>45505</v>
      </c>
      <c r="B7983" t="s">
        <v>13</v>
      </c>
      <c r="C7983" t="str">
        <f>+VLOOKUP(B7983,Basededatos!B$17:C$5988,2,0)</f>
        <v>LASA</v>
      </c>
      <c r="D7983" t="s">
        <v>88</v>
      </c>
      <c r="E7983" t="str">
        <f>+VLOOKUP(D7983,Basededatos!$D$2:$E$6097,2,0)</f>
        <v>ALMIRANTE PADILLA</v>
      </c>
      <c r="F7983" t="s">
        <v>27</v>
      </c>
      <c r="G7983" t="s">
        <v>28</v>
      </c>
      <c r="H7983" t="s">
        <v>29</v>
      </c>
      <c r="I7983" s="29">
        <v>131</v>
      </c>
      <c r="J7983" t="s">
        <v>46</v>
      </c>
      <c r="K7983" s="1" t="s">
        <v>47</v>
      </c>
    </row>
    <row r="7984" spans="1:11" ht="12.75" customHeight="1" thickBot="1">
      <c r="A7984" s="31">
        <v>45505</v>
      </c>
      <c r="B7984" t="s">
        <v>13</v>
      </c>
      <c r="C7984" t="str">
        <f>+VLOOKUP(B7984,Basededatos!B$17:C$5988,2,0)</f>
        <v>LASA</v>
      </c>
      <c r="D7984" t="s">
        <v>88</v>
      </c>
      <c r="E7984" t="str">
        <f>+VLOOKUP(D7984,Basededatos!$D$2:$E$6097,2,0)</f>
        <v>ALMIRANTE PADILLA</v>
      </c>
      <c r="F7984" t="s">
        <v>59</v>
      </c>
      <c r="G7984" t="s">
        <v>60</v>
      </c>
      <c r="H7984" t="s">
        <v>45</v>
      </c>
      <c r="I7984" s="29">
        <v>5</v>
      </c>
      <c r="J7984" t="s">
        <v>46</v>
      </c>
      <c r="K7984" s="1" t="s">
        <v>47</v>
      </c>
    </row>
    <row r="7985" spans="1:11" ht="12.75" customHeight="1" thickBot="1">
      <c r="A7985" s="31">
        <v>45505</v>
      </c>
      <c r="B7985" t="s">
        <v>13</v>
      </c>
      <c r="C7985" t="str">
        <f>+VLOOKUP(B7985,Basededatos!B$17:C$5988,2,0)</f>
        <v>LASA</v>
      </c>
      <c r="D7985" t="s">
        <v>88</v>
      </c>
      <c r="E7985" t="str">
        <f>+VLOOKUP(D7985,Basededatos!$D$2:$E$6097,2,0)</f>
        <v>ALMIRANTE PADILLA</v>
      </c>
      <c r="F7985" t="s">
        <v>59</v>
      </c>
      <c r="G7985" t="s">
        <v>60</v>
      </c>
      <c r="H7985" t="s">
        <v>29</v>
      </c>
      <c r="I7985" s="29">
        <v>131</v>
      </c>
      <c r="J7985" t="s">
        <v>46</v>
      </c>
      <c r="K7985" s="1" t="s">
        <v>47</v>
      </c>
    </row>
    <row r="7986" spans="1:11" ht="12.75" customHeight="1" thickBot="1">
      <c r="A7986" s="31">
        <v>45505</v>
      </c>
      <c r="B7986" t="s">
        <v>13</v>
      </c>
      <c r="C7986" t="str">
        <f>+VLOOKUP(B7986,Basededatos!B$17:C$5988,2,0)</f>
        <v>LASA</v>
      </c>
      <c r="D7986" t="s">
        <v>88</v>
      </c>
      <c r="E7986" t="str">
        <f>+VLOOKUP(D7986,Basededatos!$D$2:$E$6097,2,0)</f>
        <v>ALMIRANTE PADILLA</v>
      </c>
      <c r="F7986" t="s">
        <v>59</v>
      </c>
      <c r="G7986" t="s">
        <v>60</v>
      </c>
      <c r="H7986" t="s">
        <v>29</v>
      </c>
      <c r="I7986" s="29">
        <v>48</v>
      </c>
      <c r="J7986" t="s">
        <v>30</v>
      </c>
      <c r="K7986" s="1" t="s">
        <v>488</v>
      </c>
    </row>
    <row r="7987" spans="1:11" ht="12.75" customHeight="1" thickBot="1">
      <c r="A7987" s="31">
        <v>45505</v>
      </c>
      <c r="B7987" t="s">
        <v>13</v>
      </c>
      <c r="C7987" t="str">
        <f>+VLOOKUP(B7987,Basededatos!B$17:C$5988,2,0)</f>
        <v>LASA</v>
      </c>
      <c r="D7987" t="s">
        <v>89</v>
      </c>
      <c r="E7987" t="str">
        <f>+VLOOKUP(D7987,Basededatos!$D$2:$E$6097,2,0)</f>
        <v>SIMON BOLIVAR</v>
      </c>
      <c r="F7987" t="s">
        <v>32</v>
      </c>
      <c r="G7987" t="s">
        <v>33</v>
      </c>
      <c r="H7987" t="s">
        <v>29</v>
      </c>
      <c r="I7987" s="29">
        <v>274</v>
      </c>
      <c r="J7987" t="s">
        <v>50</v>
      </c>
      <c r="K7987" t="s">
        <v>51</v>
      </c>
    </row>
    <row r="7988" spans="1:11" ht="12.75" customHeight="1" thickBot="1">
      <c r="A7988" s="31">
        <v>45505</v>
      </c>
      <c r="B7988" t="s">
        <v>13</v>
      </c>
      <c r="C7988" t="str">
        <f>+VLOOKUP(B7988,Basededatos!B$17:C$5988,2,0)</f>
        <v>LASA</v>
      </c>
      <c r="D7988" t="s">
        <v>89</v>
      </c>
      <c r="E7988" t="str">
        <f>+VLOOKUP(D7988,Basededatos!$D$2:$E$6097,2,0)</f>
        <v>SIMON BOLIVAR</v>
      </c>
      <c r="F7988" t="s">
        <v>32</v>
      </c>
      <c r="G7988" t="s">
        <v>33</v>
      </c>
      <c r="H7988" t="s">
        <v>20</v>
      </c>
      <c r="I7988" s="29">
        <v>16</v>
      </c>
      <c r="J7988" t="s">
        <v>25</v>
      </c>
      <c r="K7988" s="1" t="s">
        <v>26</v>
      </c>
    </row>
    <row r="7989" spans="1:11" ht="12.75" customHeight="1">
      <c r="A7989" s="31">
        <v>45505</v>
      </c>
      <c r="B7989" t="s">
        <v>13</v>
      </c>
      <c r="C7989" t="str">
        <f>+VLOOKUP(B7989,Basededatos!B$17:C$5988,2,0)</f>
        <v>LASA</v>
      </c>
      <c r="D7989" t="s">
        <v>89</v>
      </c>
      <c r="E7989" t="str">
        <f>+VLOOKUP(D7989,Basededatos!$D$2:$E$6097,2,0)</f>
        <v>SIMON BOLIVAR</v>
      </c>
      <c r="F7989" t="s">
        <v>65</v>
      </c>
      <c r="G7989" t="s">
        <v>66</v>
      </c>
      <c r="H7989" t="s">
        <v>20</v>
      </c>
      <c r="I7989" s="29">
        <v>1</v>
      </c>
      <c r="J7989" t="s">
        <v>16</v>
      </c>
      <c r="K7989" t="s">
        <v>17</v>
      </c>
    </row>
    <row r="7990" spans="1:11" ht="12.75" customHeight="1" thickBot="1">
      <c r="A7990" s="31">
        <v>45505</v>
      </c>
      <c r="B7990" t="s">
        <v>13</v>
      </c>
      <c r="C7990" t="str">
        <f>+VLOOKUP(B7990,Basededatos!B$17:C$5988,2,0)</f>
        <v>LASA</v>
      </c>
      <c r="D7990" t="s">
        <v>89</v>
      </c>
      <c r="E7990" t="str">
        <f>+VLOOKUP(D7990,Basededatos!$D$2:$E$6097,2,0)</f>
        <v>SIMON BOLIVAR</v>
      </c>
      <c r="F7990" t="s">
        <v>18</v>
      </c>
      <c r="G7990" t="s">
        <v>19</v>
      </c>
      <c r="H7990" t="s">
        <v>20</v>
      </c>
      <c r="I7990" s="29">
        <v>1</v>
      </c>
      <c r="J7990" t="s">
        <v>175</v>
      </c>
      <c r="K7990" t="s">
        <v>176</v>
      </c>
    </row>
    <row r="7991" spans="1:11" ht="12.75" customHeight="1" thickBot="1">
      <c r="A7991" s="31">
        <v>45505</v>
      </c>
      <c r="B7991" t="s">
        <v>13</v>
      </c>
      <c r="C7991" t="str">
        <f>+VLOOKUP(B7991,Basededatos!B$17:C$5988,2,0)</f>
        <v>LASA</v>
      </c>
      <c r="D7991" t="s">
        <v>89</v>
      </c>
      <c r="E7991" t="str">
        <f>+VLOOKUP(D7991,Basededatos!$D$2:$E$6097,2,0)</f>
        <v>SIMON BOLIVAR</v>
      </c>
      <c r="F7991" t="s">
        <v>23</v>
      </c>
      <c r="G7991" t="s">
        <v>24</v>
      </c>
      <c r="H7991" t="s">
        <v>29</v>
      </c>
      <c r="I7991" s="29">
        <v>267</v>
      </c>
      <c r="J7991" t="s">
        <v>30</v>
      </c>
      <c r="K7991" s="1" t="s">
        <v>488</v>
      </c>
    </row>
    <row r="7992" spans="1:11" ht="12.75" customHeight="1" thickBot="1">
      <c r="A7992" s="31">
        <v>45505</v>
      </c>
      <c r="B7992" t="s">
        <v>13</v>
      </c>
      <c r="C7992" t="str">
        <f>+VLOOKUP(B7992,Basededatos!B$17:C$5988,2,0)</f>
        <v>LASA</v>
      </c>
      <c r="D7992" t="s">
        <v>89</v>
      </c>
      <c r="E7992" t="str">
        <f>+VLOOKUP(D7992,Basededatos!$D$2:$E$6097,2,0)</f>
        <v>SIMON BOLIVAR</v>
      </c>
      <c r="F7992" t="s">
        <v>36</v>
      </c>
      <c r="G7992" t="s">
        <v>347</v>
      </c>
      <c r="H7992" t="s">
        <v>45</v>
      </c>
      <c r="I7992" s="29">
        <v>4</v>
      </c>
      <c r="J7992" t="s">
        <v>46</v>
      </c>
      <c r="K7992" s="1" t="s">
        <v>47</v>
      </c>
    </row>
    <row r="7993" spans="1:11" ht="12.75" customHeight="1" thickBot="1">
      <c r="A7993" s="31">
        <v>45505</v>
      </c>
      <c r="B7993" t="s">
        <v>13</v>
      </c>
      <c r="C7993" t="str">
        <f>+VLOOKUP(B7993,Basededatos!B$17:C$5988,2,0)</f>
        <v>LASA</v>
      </c>
      <c r="D7993" t="s">
        <v>89</v>
      </c>
      <c r="E7993" t="str">
        <f>+VLOOKUP(D7993,Basededatos!$D$2:$E$6097,2,0)</f>
        <v>SIMON BOLIVAR</v>
      </c>
      <c r="F7993" t="s">
        <v>27</v>
      </c>
      <c r="G7993" t="s">
        <v>28</v>
      </c>
      <c r="H7993" t="s">
        <v>20</v>
      </c>
      <c r="I7993" s="29">
        <v>96</v>
      </c>
      <c r="J7993" t="s">
        <v>16</v>
      </c>
      <c r="K7993" t="s">
        <v>17</v>
      </c>
    </row>
    <row r="7994" spans="1:11" ht="12.75" customHeight="1" thickBot="1">
      <c r="A7994" s="31">
        <v>45505</v>
      </c>
      <c r="B7994" t="s">
        <v>13</v>
      </c>
      <c r="C7994" t="str">
        <f>+VLOOKUP(B7994,Basededatos!B$17:C$5988,2,0)</f>
        <v>LASA</v>
      </c>
      <c r="D7994" t="s">
        <v>89</v>
      </c>
      <c r="E7994" t="str">
        <f>+VLOOKUP(D7994,Basededatos!$D$2:$E$6097,2,0)</f>
        <v>SIMON BOLIVAR</v>
      </c>
      <c r="F7994" t="s">
        <v>40</v>
      </c>
      <c r="G7994" t="s">
        <v>41</v>
      </c>
      <c r="H7994" t="s">
        <v>45</v>
      </c>
      <c r="I7994" s="29">
        <v>215</v>
      </c>
      <c r="J7994" t="s">
        <v>46</v>
      </c>
      <c r="K7994" s="1" t="s">
        <v>47</v>
      </c>
    </row>
    <row r="7995" spans="1:11" ht="12.75" customHeight="1" thickBot="1">
      <c r="A7995" s="31">
        <v>45505</v>
      </c>
      <c r="B7995" t="s">
        <v>4</v>
      </c>
      <c r="C7995" t="str">
        <f>+VLOOKUP(B7995,Basededatos!B$17:C$5988,2,0)</f>
        <v>GOLDEN FLIGHT</v>
      </c>
      <c r="D7995" t="s">
        <v>5</v>
      </c>
      <c r="E7995" t="str">
        <f>+VLOOKUP(D7995,Basededatos!$D$2:$E$6097,2,0)</f>
        <v>BOGOTA - EL DORADO LUIS CARLOS GALAN SARMIENTO</v>
      </c>
      <c r="F7995" t="s">
        <v>6</v>
      </c>
      <c r="G7995" s="1" t="s">
        <v>283</v>
      </c>
      <c r="H7995" t="s">
        <v>201</v>
      </c>
      <c r="I7995" s="29">
        <v>12</v>
      </c>
      <c r="J7995" t="s">
        <v>202</v>
      </c>
      <c r="K7995" t="s">
        <v>203</v>
      </c>
    </row>
    <row r="7996" spans="1:11" ht="12.75" customHeight="1">
      <c r="A7996" s="31">
        <v>45505</v>
      </c>
      <c r="B7996" t="s">
        <v>162</v>
      </c>
      <c r="C7996" t="str">
        <f>+VLOOKUP(B7996,Basededatos!B$17:C$5988,2,0)</f>
        <v>INTEREJECUTIVA</v>
      </c>
      <c r="D7996" t="s">
        <v>76</v>
      </c>
      <c r="E7996" t="str">
        <f>+VLOOKUP(D7996,Basededatos!$D$2:$E$6097,2,0)</f>
        <v>RIONEGRO - JOSE M. CORDOVA</v>
      </c>
      <c r="F7996" t="s">
        <v>32</v>
      </c>
      <c r="G7996" t="s">
        <v>33</v>
      </c>
      <c r="H7996" t="s">
        <v>138</v>
      </c>
      <c r="I7996" s="29">
        <v>2</v>
      </c>
      <c r="J7996" t="s">
        <v>144</v>
      </c>
      <c r="K7996" t="s">
        <v>145</v>
      </c>
    </row>
    <row r="7997" spans="1:11" ht="12.75" customHeight="1">
      <c r="A7997" s="31">
        <v>45505</v>
      </c>
      <c r="B7997" t="s">
        <v>162</v>
      </c>
      <c r="C7997" t="str">
        <f>+VLOOKUP(B7997,Basededatos!B$17:C$5988,2,0)</f>
        <v>INTEREJECUTIVA</v>
      </c>
      <c r="D7997" t="s">
        <v>76</v>
      </c>
      <c r="E7997" t="str">
        <f>+VLOOKUP(D7997,Basededatos!$D$2:$E$6097,2,0)</f>
        <v>RIONEGRO - JOSE M. CORDOVA</v>
      </c>
      <c r="F7997" t="s">
        <v>32</v>
      </c>
      <c r="G7997" t="s">
        <v>33</v>
      </c>
      <c r="H7997" t="s">
        <v>208</v>
      </c>
      <c r="I7997" s="29">
        <v>1</v>
      </c>
      <c r="J7997" t="s">
        <v>144</v>
      </c>
      <c r="K7997" t="s">
        <v>145</v>
      </c>
    </row>
    <row r="7998" spans="1:11" ht="12.75" customHeight="1">
      <c r="A7998" s="31">
        <v>45505</v>
      </c>
      <c r="B7998" t="s">
        <v>162</v>
      </c>
      <c r="C7998" t="str">
        <f>+VLOOKUP(B7998,Basededatos!B$17:C$5988,2,0)</f>
        <v>INTEREJECUTIVA</v>
      </c>
      <c r="D7998" t="s">
        <v>76</v>
      </c>
      <c r="E7998" t="str">
        <f>+VLOOKUP(D7998,Basededatos!$D$2:$E$6097,2,0)</f>
        <v>RIONEGRO - JOSE M. CORDOVA</v>
      </c>
      <c r="F7998" t="s">
        <v>36</v>
      </c>
      <c r="G7998" t="s">
        <v>347</v>
      </c>
      <c r="H7998" t="s">
        <v>135</v>
      </c>
      <c r="I7998" s="29">
        <v>1</v>
      </c>
      <c r="J7998" t="s">
        <v>144</v>
      </c>
      <c r="K7998" t="s">
        <v>145</v>
      </c>
    </row>
    <row r="7999" spans="1:11" ht="12.75" customHeight="1">
      <c r="A7999" s="31">
        <v>45505</v>
      </c>
      <c r="B7999" t="s">
        <v>162</v>
      </c>
      <c r="C7999" t="str">
        <f>+VLOOKUP(B7999,Basededatos!B$17:C$5988,2,0)</f>
        <v>INTEREJECUTIVA</v>
      </c>
      <c r="D7999" t="s">
        <v>76</v>
      </c>
      <c r="E7999" t="str">
        <f>+VLOOKUP(D7999,Basededatos!$D$2:$E$6097,2,0)</f>
        <v>RIONEGRO - JOSE M. CORDOVA</v>
      </c>
      <c r="F7999" t="s">
        <v>32</v>
      </c>
      <c r="G7999" t="s">
        <v>33</v>
      </c>
      <c r="H7999" t="s">
        <v>163</v>
      </c>
      <c r="I7999" s="29">
        <v>3</v>
      </c>
      <c r="J7999" t="s">
        <v>144</v>
      </c>
      <c r="K7999" t="s">
        <v>145</v>
      </c>
    </row>
    <row r="8000" spans="1:11" ht="12.75" customHeight="1" thickBot="1">
      <c r="A8000" s="31">
        <v>45505</v>
      </c>
      <c r="B8000" t="s">
        <v>162</v>
      </c>
      <c r="C8000" t="str">
        <f>+VLOOKUP(B8000,Basededatos!B$17:C$5988,2,0)</f>
        <v>INTEREJECUTIVA</v>
      </c>
      <c r="D8000" t="s">
        <v>76</v>
      </c>
      <c r="E8000" t="str">
        <f>+VLOOKUP(D8000,Basededatos!$D$2:$E$6097,2,0)</f>
        <v>RIONEGRO - JOSE M. CORDOVA</v>
      </c>
      <c r="F8000" t="s">
        <v>32</v>
      </c>
      <c r="G8000" t="s">
        <v>33</v>
      </c>
      <c r="H8000" t="s">
        <v>356</v>
      </c>
      <c r="I8000" s="29">
        <v>2</v>
      </c>
      <c r="J8000" t="s">
        <v>144</v>
      </c>
      <c r="K8000" t="s">
        <v>145</v>
      </c>
    </row>
    <row r="8001" spans="1:11" ht="12.75" customHeight="1" thickBot="1">
      <c r="A8001" s="31">
        <v>45505</v>
      </c>
      <c r="B8001" t="s">
        <v>162</v>
      </c>
      <c r="C8001" t="str">
        <f>+VLOOKUP(B8001,Basededatos!B$17:C$5988,2,0)</f>
        <v>INTEREJECUTIVA</v>
      </c>
      <c r="D8001" t="s">
        <v>76</v>
      </c>
      <c r="E8001" t="str">
        <f>+VLOOKUP(D8001,Basededatos!$D$2:$E$6097,2,0)</f>
        <v>RIONEGRO - JOSE M. CORDOVA</v>
      </c>
      <c r="F8001" t="s">
        <v>6</v>
      </c>
      <c r="G8001" s="1" t="s">
        <v>283</v>
      </c>
      <c r="H8001" t="s">
        <v>356</v>
      </c>
      <c r="I8001" s="29">
        <v>1</v>
      </c>
      <c r="J8001" t="s">
        <v>144</v>
      </c>
      <c r="K8001" t="s">
        <v>145</v>
      </c>
    </row>
    <row r="8002" spans="1:11" ht="12.75" customHeight="1" thickBot="1">
      <c r="A8002" s="31">
        <v>45505</v>
      </c>
      <c r="B8002" t="s">
        <v>162</v>
      </c>
      <c r="C8002" t="str">
        <f>+VLOOKUP(B8002,Basededatos!B$17:C$5988,2,0)</f>
        <v>INTEREJECUTIVA</v>
      </c>
      <c r="D8002" t="s">
        <v>76</v>
      </c>
      <c r="E8002" t="str">
        <f>+VLOOKUP(D8002,Basededatos!$D$2:$E$6097,2,0)</f>
        <v>RIONEGRO - JOSE M. CORDOVA</v>
      </c>
      <c r="F8002" t="s">
        <v>6</v>
      </c>
      <c r="G8002" s="1" t="s">
        <v>283</v>
      </c>
      <c r="H8002" t="s">
        <v>170</v>
      </c>
      <c r="I8002" s="29">
        <v>1</v>
      </c>
      <c r="J8002" t="s">
        <v>144</v>
      </c>
      <c r="K8002" t="s">
        <v>145</v>
      </c>
    </row>
    <row r="8003" spans="1:11" ht="12.75" customHeight="1">
      <c r="A8003" s="31">
        <v>45505</v>
      </c>
      <c r="B8003" t="s">
        <v>162</v>
      </c>
      <c r="C8003" t="str">
        <f>+VLOOKUP(B8003,Basededatos!B$17:C$5988,2,0)</f>
        <v>INTEREJECUTIVA</v>
      </c>
      <c r="D8003" t="s">
        <v>76</v>
      </c>
      <c r="E8003" t="str">
        <f>+VLOOKUP(D8003,Basededatos!$D$2:$E$6097,2,0)</f>
        <v>RIONEGRO - JOSE M. CORDOVA</v>
      </c>
      <c r="F8003" t="s">
        <v>59</v>
      </c>
      <c r="G8003" t="s">
        <v>60</v>
      </c>
      <c r="H8003" t="s">
        <v>180</v>
      </c>
      <c r="I8003" s="29">
        <v>2</v>
      </c>
      <c r="J8003" t="s">
        <v>144</v>
      </c>
      <c r="K8003" t="s">
        <v>145</v>
      </c>
    </row>
    <row r="8004" spans="1:11" ht="12.75" customHeight="1">
      <c r="A8004" s="31">
        <v>45505</v>
      </c>
      <c r="B8004" t="s">
        <v>349</v>
      </c>
      <c r="C8004" t="s">
        <v>350</v>
      </c>
      <c r="D8004" t="s">
        <v>5</v>
      </c>
      <c r="E8004" t="str">
        <f>+VLOOKUP(D8004,Basededatos!$D$2:$E$6097,2,0)</f>
        <v>BOGOTA - EL DORADO LUIS CARLOS GALAN SARMIENTO</v>
      </c>
      <c r="F8004" t="s">
        <v>59</v>
      </c>
      <c r="G8004" t="s">
        <v>60</v>
      </c>
      <c r="H8004" t="s">
        <v>163</v>
      </c>
      <c r="I8004" s="29">
        <v>2</v>
      </c>
      <c r="J8004" t="s">
        <v>349</v>
      </c>
      <c r="K8004" t="s">
        <v>351</v>
      </c>
    </row>
    <row r="8005" spans="1:11" ht="12.75" customHeight="1" thickBot="1">
      <c r="A8005" s="31">
        <v>45505</v>
      </c>
      <c r="B8005" t="s">
        <v>172</v>
      </c>
      <c r="C8005" t="str">
        <f>+VLOOKUP(B8005,Basededatos!B$17:C$5988,2,0)</f>
        <v>PACIFICA DE AVIACIÓN</v>
      </c>
      <c r="D8005" t="s">
        <v>140</v>
      </c>
      <c r="E8005" t="str">
        <f>+VLOOKUP(D8005,Basededatos!$D$2:$E$6097,2,0)</f>
        <v>MEDELLIN - OLAYA HERRERA</v>
      </c>
      <c r="F8005" t="s">
        <v>27</v>
      </c>
      <c r="G8005" t="s">
        <v>28</v>
      </c>
      <c r="H8005" t="s">
        <v>221</v>
      </c>
      <c r="I8005" s="29">
        <v>5</v>
      </c>
      <c r="J8005" t="s">
        <v>352</v>
      </c>
      <c r="K8005" t="s">
        <v>353</v>
      </c>
    </row>
    <row r="8006" spans="1:11" ht="12.75" customHeight="1" thickBot="1">
      <c r="A8006" s="31">
        <v>45505</v>
      </c>
      <c r="B8006" t="s">
        <v>186</v>
      </c>
      <c r="C8006" t="str">
        <f>+VLOOKUP(B8006,Basededatos!B$17:C$5988,2,0)</f>
        <v>TAESCOL</v>
      </c>
      <c r="D8006" t="s">
        <v>5</v>
      </c>
      <c r="E8006" t="str">
        <f>+VLOOKUP(D8006,Basededatos!$D$2:$E$6097,2,0)</f>
        <v>BOGOTA - EL DORADO LUIS CARLOS GALAN SARMIENTO</v>
      </c>
      <c r="F8006" t="s">
        <v>6</v>
      </c>
      <c r="G8006" s="1" t="s">
        <v>283</v>
      </c>
      <c r="H8006" t="s">
        <v>193</v>
      </c>
      <c r="I8006" s="29">
        <v>14</v>
      </c>
      <c r="J8006" t="s">
        <v>90</v>
      </c>
      <c r="K8006" t="s">
        <v>194</v>
      </c>
    </row>
    <row r="8007" spans="1:11" ht="12.75" customHeight="1" thickBot="1">
      <c r="A8007" s="31">
        <v>45505</v>
      </c>
      <c r="B8007" t="s">
        <v>186</v>
      </c>
      <c r="C8007" t="str">
        <f>+VLOOKUP(B8007,Basededatos!B$17:C$5988,2,0)</f>
        <v>TAESCOL</v>
      </c>
      <c r="D8007" t="s">
        <v>5</v>
      </c>
      <c r="E8007" t="str">
        <f>+VLOOKUP(D8007,Basededatos!$D$2:$E$6097,2,0)</f>
        <v>BOGOTA - EL DORADO LUIS CARLOS GALAN SARMIENTO</v>
      </c>
      <c r="F8007" t="s">
        <v>6</v>
      </c>
      <c r="G8007" s="1" t="s">
        <v>283</v>
      </c>
      <c r="H8007" t="s">
        <v>201</v>
      </c>
      <c r="I8007" s="29">
        <v>5</v>
      </c>
      <c r="J8007" t="s">
        <v>188</v>
      </c>
      <c r="K8007" t="s">
        <v>357</v>
      </c>
    </row>
    <row r="8008" spans="1:11" ht="12.75" customHeight="1">
      <c r="A8008" s="31">
        <v>45505</v>
      </c>
      <c r="B8008" t="s">
        <v>186</v>
      </c>
      <c r="C8008" t="str">
        <f>+VLOOKUP(B8008,Basededatos!B$17:C$5988,2,0)</f>
        <v>TAESCOL</v>
      </c>
      <c r="D8008" t="s">
        <v>5</v>
      </c>
      <c r="E8008" t="str">
        <f>+VLOOKUP(D8008,Basededatos!$D$2:$E$6097,2,0)</f>
        <v>BOGOTA - EL DORADO LUIS CARLOS GALAN SARMIENTO</v>
      </c>
      <c r="F8008" t="s">
        <v>40</v>
      </c>
      <c r="G8008" t="s">
        <v>41</v>
      </c>
      <c r="H8008" t="s">
        <v>193</v>
      </c>
      <c r="I8008" s="29">
        <v>1</v>
      </c>
      <c r="J8008" t="s">
        <v>225</v>
      </c>
      <c r="K8008" t="s">
        <v>226</v>
      </c>
    </row>
    <row r="8009" spans="1:11" ht="12.75" customHeight="1">
      <c r="A8009" s="31">
        <v>45505</v>
      </c>
      <c r="B8009" t="s">
        <v>186</v>
      </c>
      <c r="C8009" t="str">
        <f>+VLOOKUP(B8009,Basededatos!B$17:C$5988,2,0)</f>
        <v>TAESCOL</v>
      </c>
      <c r="D8009" t="s">
        <v>5</v>
      </c>
      <c r="E8009" t="str">
        <f>+VLOOKUP(D8009,Basededatos!$D$2:$E$6097,2,0)</f>
        <v>BOGOTA - EL DORADO LUIS CARLOS GALAN SARMIENTO</v>
      </c>
      <c r="F8009" t="s">
        <v>36</v>
      </c>
      <c r="G8009" t="s">
        <v>347</v>
      </c>
      <c r="H8009" t="s">
        <v>193</v>
      </c>
      <c r="I8009" s="29">
        <v>6</v>
      </c>
      <c r="J8009" t="s">
        <v>225</v>
      </c>
      <c r="K8009" t="s">
        <v>226</v>
      </c>
    </row>
    <row r="8010" spans="1:11" ht="12.75" customHeight="1">
      <c r="A8010" s="31">
        <v>45505</v>
      </c>
      <c r="B8010" t="s">
        <v>90</v>
      </c>
      <c r="C8010" t="str">
        <f>+VLOOKUP(B8010,Basededatos!B$17:C$5988,2,0)</f>
        <v>TRANS AÉREO</v>
      </c>
      <c r="D8010" t="s">
        <v>5</v>
      </c>
      <c r="E8010" t="str">
        <f>+VLOOKUP(D8010,Basededatos!$D$2:$E$6097,2,0)</f>
        <v>BOGOTA - EL DORADO LUIS CARLOS GALAN SARMIENTO</v>
      </c>
      <c r="F8010" t="s">
        <v>18</v>
      </c>
      <c r="G8010" t="s">
        <v>19</v>
      </c>
      <c r="H8010" t="s">
        <v>52</v>
      </c>
      <c r="I8010" s="29">
        <v>135</v>
      </c>
      <c r="J8010" t="s">
        <v>53</v>
      </c>
      <c r="K8010" t="s">
        <v>54</v>
      </c>
    </row>
    <row r="8011" spans="1:11" ht="12.75" customHeight="1" thickBot="1">
      <c r="A8011" s="31">
        <v>45505</v>
      </c>
      <c r="B8011" t="s">
        <v>90</v>
      </c>
      <c r="C8011" t="str">
        <f>+VLOOKUP(B8011,Basededatos!B$17:C$5988,2,0)</f>
        <v>TRANS AÉREO</v>
      </c>
      <c r="D8011" t="s">
        <v>5</v>
      </c>
      <c r="E8011" t="str">
        <f>+VLOOKUP(D8011,Basededatos!$D$2:$E$6097,2,0)</f>
        <v>BOGOTA - EL DORADO LUIS CARLOS GALAN SARMIENTO</v>
      </c>
      <c r="F8011" t="s">
        <v>40</v>
      </c>
      <c r="G8011" t="s">
        <v>41</v>
      </c>
      <c r="H8011" t="s">
        <v>52</v>
      </c>
      <c r="I8011" s="29">
        <v>39</v>
      </c>
      <c r="J8011" t="s">
        <v>95</v>
      </c>
      <c r="K8011" t="s">
        <v>96</v>
      </c>
    </row>
    <row r="8012" spans="1:11" ht="12.75" customHeight="1" thickBot="1">
      <c r="A8012" s="31">
        <v>45505</v>
      </c>
      <c r="B8012" t="s">
        <v>112</v>
      </c>
      <c r="C8012" t="str">
        <f>+VLOOKUP(B8012,Basededatos!B$17:C$5988,2,0)</f>
        <v>INVERSA</v>
      </c>
      <c r="D8012" t="s">
        <v>122</v>
      </c>
      <c r="E8012" t="str">
        <f>+VLOOKUP(D8012,Basededatos!$D$2:$E$6097,2,0)</f>
        <v>VANGUARDIA</v>
      </c>
      <c r="F8012" t="s">
        <v>59</v>
      </c>
      <c r="G8012" t="s">
        <v>60</v>
      </c>
      <c r="H8012" t="s">
        <v>45</v>
      </c>
      <c r="I8012" s="29">
        <v>4</v>
      </c>
      <c r="J8012" t="s">
        <v>46</v>
      </c>
      <c r="K8012" s="1" t="s">
        <v>47</v>
      </c>
    </row>
    <row r="8013" spans="1:11" ht="12.75" customHeight="1" thickBot="1">
      <c r="A8013" s="31">
        <v>45505</v>
      </c>
      <c r="B8013" t="s">
        <v>112</v>
      </c>
      <c r="C8013" t="str">
        <f>+VLOOKUP(B8013,Basededatos!B$17:C$5988,2,0)</f>
        <v>INVERSA</v>
      </c>
      <c r="D8013" t="s">
        <v>122</v>
      </c>
      <c r="E8013" t="str">
        <f>+VLOOKUP(D8013,Basededatos!$D$2:$E$6097,2,0)</f>
        <v>VANGUARDIA</v>
      </c>
      <c r="F8013" t="s">
        <v>6</v>
      </c>
      <c r="G8013" s="1" t="s">
        <v>283</v>
      </c>
      <c r="H8013" t="s">
        <v>45</v>
      </c>
      <c r="I8013" s="29">
        <v>4</v>
      </c>
      <c r="J8013" t="s">
        <v>46</v>
      </c>
      <c r="K8013" s="1" t="s">
        <v>47</v>
      </c>
    </row>
    <row r="8014" spans="1:11" ht="12.75" customHeight="1" thickBot="1">
      <c r="A8014" s="31">
        <v>45505</v>
      </c>
      <c r="B8014" t="s">
        <v>112</v>
      </c>
      <c r="C8014" t="str">
        <f>+VLOOKUP(B8014,Basededatos!B$17:C$5988,2,0)</f>
        <v>INVERSA</v>
      </c>
      <c r="D8014" t="s">
        <v>113</v>
      </c>
      <c r="E8014" t="str">
        <f>+VLOOKUP(D8014,Basededatos!$D$2:$E$6097,2,0)</f>
        <v>BARRANCABERMEJA-YARIGUIES</v>
      </c>
      <c r="F8014" t="s">
        <v>23</v>
      </c>
      <c r="G8014" t="s">
        <v>24</v>
      </c>
      <c r="H8014" t="s">
        <v>29</v>
      </c>
      <c r="I8014" s="29">
        <v>58</v>
      </c>
      <c r="J8014" t="s">
        <v>144</v>
      </c>
      <c r="K8014" t="s">
        <v>145</v>
      </c>
    </row>
    <row r="8015" spans="1:11" ht="12.75" customHeight="1" thickBot="1">
      <c r="A8015" s="31">
        <v>45505</v>
      </c>
      <c r="B8015" t="s">
        <v>112</v>
      </c>
      <c r="C8015" t="str">
        <f>+VLOOKUP(B8015,Basededatos!B$17:C$5988,2,0)</f>
        <v>INVERSA</v>
      </c>
      <c r="D8015" t="s">
        <v>73</v>
      </c>
      <c r="E8015" t="str">
        <f>+VLOOKUP(D8015,Basededatos!$D$2:$E$6097,2,0)</f>
        <v>EL YOPAL</v>
      </c>
      <c r="F8015" t="s">
        <v>27</v>
      </c>
      <c r="G8015" t="s">
        <v>28</v>
      </c>
      <c r="H8015" t="s">
        <v>29</v>
      </c>
      <c r="I8015" s="29">
        <v>47</v>
      </c>
      <c r="J8015" t="s">
        <v>46</v>
      </c>
      <c r="K8015" s="1" t="s">
        <v>47</v>
      </c>
    </row>
    <row r="8016" spans="1:11" ht="12.75" customHeight="1" thickBot="1">
      <c r="A8016" s="31">
        <v>45505</v>
      </c>
      <c r="B8016" t="s">
        <v>112</v>
      </c>
      <c r="C8016" t="str">
        <f>+VLOOKUP(B8016,Basededatos!B$17:C$5988,2,0)</f>
        <v>INVERSA</v>
      </c>
      <c r="D8016" t="s">
        <v>118</v>
      </c>
      <c r="E8016" t="str">
        <f>+VLOOKUP(D8016,Basededatos!$D$2:$E$6097,2,0)</f>
        <v>GUILLERMO LEON VALENCIA</v>
      </c>
      <c r="F8016" t="s">
        <v>32</v>
      </c>
      <c r="G8016" t="s">
        <v>33</v>
      </c>
      <c r="H8016" t="s">
        <v>114</v>
      </c>
      <c r="I8016" s="29">
        <v>42</v>
      </c>
      <c r="J8016" t="s">
        <v>115</v>
      </c>
      <c r="K8016" t="s">
        <v>116</v>
      </c>
    </row>
    <row r="8017" spans="1:11" ht="12.75" customHeight="1" thickBot="1">
      <c r="A8017" s="31">
        <v>45505</v>
      </c>
      <c r="B8017" t="s">
        <v>112</v>
      </c>
      <c r="C8017" t="str">
        <f>+VLOOKUP(B8017,Basededatos!B$17:C$5988,2,0)</f>
        <v>INVERSA</v>
      </c>
      <c r="D8017" t="s">
        <v>119</v>
      </c>
      <c r="E8017" t="str">
        <f>+VLOOKUP(D8017,Basededatos!$D$2:$E$6097,2,0)</f>
        <v>ALFONSO LOPEZ PUMAREJO.</v>
      </c>
      <c r="F8017" t="s">
        <v>23</v>
      </c>
      <c r="G8017" t="s">
        <v>24</v>
      </c>
      <c r="H8017" t="s">
        <v>29</v>
      </c>
      <c r="I8017" s="29">
        <v>95</v>
      </c>
      <c r="J8017" t="s">
        <v>46</v>
      </c>
      <c r="K8017" s="1" t="s">
        <v>47</v>
      </c>
    </row>
    <row r="8018" spans="1:11" ht="12.75" customHeight="1" thickBot="1">
      <c r="A8018" s="31">
        <v>45505</v>
      </c>
      <c r="B8018" t="s">
        <v>112</v>
      </c>
      <c r="C8018" t="str">
        <f>+VLOOKUP(B8018,Basededatos!B$17:C$5988,2,0)</f>
        <v>INVERSA</v>
      </c>
      <c r="D8018" t="s">
        <v>119</v>
      </c>
      <c r="E8018" t="str">
        <f>+VLOOKUP(D8018,Basededatos!$D$2:$E$6097,2,0)</f>
        <v>ALFONSO LOPEZ PUMAREJO.</v>
      </c>
      <c r="F8018" t="s">
        <v>6</v>
      </c>
      <c r="G8018" s="1" t="s">
        <v>283</v>
      </c>
      <c r="H8018" t="s">
        <v>29</v>
      </c>
      <c r="I8018" s="29">
        <v>95</v>
      </c>
      <c r="J8018" t="s">
        <v>46</v>
      </c>
      <c r="K8018" s="1" t="s">
        <v>47</v>
      </c>
    </row>
    <row r="8019" spans="1:11" ht="12.75" customHeight="1" thickBot="1">
      <c r="A8019" s="31">
        <v>45505</v>
      </c>
      <c r="B8019" t="s">
        <v>112</v>
      </c>
      <c r="C8019" t="str">
        <f>+VLOOKUP(B8019,Basededatos!B$17:C$5988,2,0)</f>
        <v>INVERSA</v>
      </c>
      <c r="D8019" t="s">
        <v>122</v>
      </c>
      <c r="E8019" t="str">
        <f>+VLOOKUP(D8019,Basededatos!$D$2:$E$6097,2,0)</f>
        <v>VANGUARDIA</v>
      </c>
      <c r="F8019" t="s">
        <v>18</v>
      </c>
      <c r="G8019" t="s">
        <v>19</v>
      </c>
      <c r="H8019" t="s">
        <v>29</v>
      </c>
      <c r="I8019" s="29">
        <v>43</v>
      </c>
      <c r="J8019" t="s">
        <v>46</v>
      </c>
      <c r="K8019" s="1" t="s">
        <v>47</v>
      </c>
    </row>
    <row r="8020" spans="1:11" ht="12.75" customHeight="1" thickBot="1">
      <c r="A8020" s="31">
        <v>45505</v>
      </c>
      <c r="B8020" t="s">
        <v>112</v>
      </c>
      <c r="C8020" t="str">
        <f>+VLOOKUP(B8020,Basededatos!B$17:C$5988,2,0)</f>
        <v>INVERSA</v>
      </c>
      <c r="D8020" t="s">
        <v>122</v>
      </c>
      <c r="E8020" t="str">
        <f>+VLOOKUP(D8020,Basededatos!$D$2:$E$6097,2,0)</f>
        <v>VANGUARDIA</v>
      </c>
      <c r="F8020" t="s">
        <v>6</v>
      </c>
      <c r="G8020" s="1" t="s">
        <v>283</v>
      </c>
      <c r="H8020" t="s">
        <v>29</v>
      </c>
      <c r="I8020" s="29">
        <v>43</v>
      </c>
      <c r="J8020" t="s">
        <v>46</v>
      </c>
      <c r="K8020" s="1" t="s">
        <v>47</v>
      </c>
    </row>
    <row r="8021" spans="1:11" ht="12.75" customHeight="1">
      <c r="A8021" s="31">
        <v>45505</v>
      </c>
      <c r="B8021" t="s">
        <v>112</v>
      </c>
      <c r="C8021" t="str">
        <f>+VLOOKUP(B8021,Basededatos!B$17:C$5988,2,0)</f>
        <v>INVERSA</v>
      </c>
      <c r="D8021" t="s">
        <v>122</v>
      </c>
      <c r="E8021" t="str">
        <f>+VLOOKUP(D8021,Basededatos!$D$2:$E$6097,2,0)</f>
        <v>VANGUARDIA</v>
      </c>
      <c r="F8021" t="s">
        <v>23</v>
      </c>
      <c r="G8021" t="s">
        <v>24</v>
      </c>
      <c r="H8021" t="s">
        <v>114</v>
      </c>
      <c r="I8021" s="29">
        <v>79</v>
      </c>
      <c r="J8021" t="s">
        <v>144</v>
      </c>
      <c r="K8021" t="s">
        <v>145</v>
      </c>
    </row>
    <row r="8022" spans="1:11" ht="12.75" customHeight="1">
      <c r="A8022" s="31">
        <v>45505</v>
      </c>
      <c r="B8022" t="s">
        <v>112</v>
      </c>
      <c r="C8022" t="str">
        <f>+VLOOKUP(B8022,Basededatos!B$17:C$5988,2,0)</f>
        <v>INVERSA</v>
      </c>
      <c r="D8022" t="s">
        <v>122</v>
      </c>
      <c r="E8022" t="str">
        <f>+VLOOKUP(D8022,Basededatos!$D$2:$E$6097,2,0)</f>
        <v>VANGUARDIA</v>
      </c>
      <c r="F8022" t="s">
        <v>32</v>
      </c>
      <c r="G8022" t="s">
        <v>33</v>
      </c>
      <c r="H8022" t="s">
        <v>129</v>
      </c>
      <c r="I8022" s="29">
        <v>3</v>
      </c>
      <c r="J8022" t="s">
        <v>144</v>
      </c>
      <c r="K8022" t="s">
        <v>145</v>
      </c>
    </row>
    <row r="8023" spans="1:11" ht="12.75" customHeight="1">
      <c r="A8023" s="31">
        <v>45505</v>
      </c>
      <c r="B8023" t="s">
        <v>341</v>
      </c>
      <c r="C8023" t="s">
        <v>342</v>
      </c>
      <c r="D8023" t="s">
        <v>354</v>
      </c>
      <c r="E8023" t="s">
        <v>355</v>
      </c>
      <c r="F8023" t="s">
        <v>23</v>
      </c>
      <c r="G8023" t="s">
        <v>24</v>
      </c>
      <c r="H8023" t="s">
        <v>159</v>
      </c>
      <c r="I8023" s="29">
        <v>122</v>
      </c>
      <c r="J8023" t="s">
        <v>144</v>
      </c>
      <c r="K8023" t="s">
        <v>145</v>
      </c>
    </row>
    <row r="8024" spans="1:11" ht="12.75" customHeight="1">
      <c r="A8024" s="31">
        <v>45505</v>
      </c>
      <c r="B8024" t="s">
        <v>341</v>
      </c>
      <c r="C8024" t="s">
        <v>342</v>
      </c>
      <c r="D8024" t="s">
        <v>343</v>
      </c>
      <c r="E8024" t="s">
        <v>344</v>
      </c>
      <c r="F8024" t="s">
        <v>65</v>
      </c>
      <c r="G8024" t="s">
        <v>66</v>
      </c>
      <c r="H8024" t="s">
        <v>159</v>
      </c>
      <c r="I8024" s="29">
        <v>72</v>
      </c>
      <c r="J8024" t="s">
        <v>144</v>
      </c>
      <c r="K8024" t="s">
        <v>145</v>
      </c>
    </row>
    <row r="8025" spans="1:11" ht="12.75" customHeight="1">
      <c r="A8025" s="31">
        <v>45505</v>
      </c>
      <c r="B8025" t="s">
        <v>341</v>
      </c>
      <c r="C8025" t="s">
        <v>342</v>
      </c>
      <c r="D8025" t="s">
        <v>343</v>
      </c>
      <c r="E8025" t="s">
        <v>344</v>
      </c>
      <c r="F8025" t="s">
        <v>23</v>
      </c>
      <c r="G8025" t="s">
        <v>24</v>
      </c>
      <c r="H8025" t="s">
        <v>159</v>
      </c>
      <c r="I8025" s="29">
        <v>72</v>
      </c>
      <c r="J8025" t="s">
        <v>144</v>
      </c>
      <c r="K8025" t="s">
        <v>145</v>
      </c>
    </row>
    <row r="8026" spans="1:11" ht="12.75" customHeight="1" thickBot="1">
      <c r="A8026" s="31">
        <v>45505</v>
      </c>
      <c r="B8026" t="s">
        <v>345</v>
      </c>
      <c r="C8026" t="s">
        <v>346</v>
      </c>
      <c r="D8026" t="s">
        <v>61</v>
      </c>
      <c r="E8026" t="str">
        <f>+VLOOKUP(D8026,Basededatos!$D$2:$E$6097,2,0)</f>
        <v>CARTAGENA - RAFAEL NUÑEZ</v>
      </c>
      <c r="F8026" t="s">
        <v>32</v>
      </c>
      <c r="G8026" t="s">
        <v>33</v>
      </c>
      <c r="H8026" t="s">
        <v>79</v>
      </c>
      <c r="I8026" s="29">
        <v>18</v>
      </c>
      <c r="J8026" t="s">
        <v>100</v>
      </c>
      <c r="K8026" t="s">
        <v>101</v>
      </c>
    </row>
    <row r="8027" spans="1:11" ht="12.75" customHeight="1" thickBot="1">
      <c r="A8027" s="31">
        <v>45505</v>
      </c>
      <c r="B8027" t="s">
        <v>345</v>
      </c>
      <c r="C8027" t="s">
        <v>346</v>
      </c>
      <c r="D8027" t="s">
        <v>61</v>
      </c>
      <c r="E8027" t="str">
        <f>+VLOOKUP(D8027,Basededatos!$D$2:$E$6097,2,0)</f>
        <v>CARTAGENA - RAFAEL NUÑEZ</v>
      </c>
      <c r="F8027" t="s">
        <v>65</v>
      </c>
      <c r="G8027" t="s">
        <v>66</v>
      </c>
      <c r="H8027" t="s">
        <v>45</v>
      </c>
      <c r="I8027" s="29">
        <v>1</v>
      </c>
      <c r="J8027" t="s">
        <v>46</v>
      </c>
      <c r="K8027" s="1" t="s">
        <v>47</v>
      </c>
    </row>
    <row r="8028" spans="1:11" ht="12.75" customHeight="1" thickBot="1">
      <c r="A8028" s="31">
        <v>45505</v>
      </c>
      <c r="B8028" t="s">
        <v>345</v>
      </c>
      <c r="C8028" t="s">
        <v>346</v>
      </c>
      <c r="D8028" t="s">
        <v>61</v>
      </c>
      <c r="E8028" t="str">
        <f>+VLOOKUP(D8028,Basededatos!$D$2:$E$6097,2,0)</f>
        <v>CARTAGENA - RAFAEL NUÑEZ</v>
      </c>
      <c r="F8028" t="s">
        <v>18</v>
      </c>
      <c r="G8028" t="s">
        <v>19</v>
      </c>
      <c r="H8028" t="s">
        <v>29</v>
      </c>
      <c r="I8028" s="29">
        <v>920</v>
      </c>
      <c r="J8028" t="s">
        <v>46</v>
      </c>
      <c r="K8028" s="1" t="s">
        <v>47</v>
      </c>
    </row>
    <row r="8029" spans="1:11" ht="12.75" customHeight="1">
      <c r="A8029" s="31">
        <v>45505</v>
      </c>
      <c r="B8029" t="s">
        <v>345</v>
      </c>
      <c r="C8029" t="s">
        <v>346</v>
      </c>
      <c r="D8029" t="s">
        <v>61</v>
      </c>
      <c r="E8029" t="str">
        <f>+VLOOKUP(D8029,Basededatos!$D$2:$E$6097,2,0)</f>
        <v>CARTAGENA - RAFAEL NUÑEZ</v>
      </c>
      <c r="F8029" t="s">
        <v>40</v>
      </c>
      <c r="G8029" t="s">
        <v>41</v>
      </c>
      <c r="H8029" t="s">
        <v>10</v>
      </c>
      <c r="I8029" s="29">
        <v>2</v>
      </c>
      <c r="J8029" t="s">
        <v>121</v>
      </c>
      <c r="K8029" t="s">
        <v>121</v>
      </c>
    </row>
    <row r="8030" spans="1:11" ht="12.75" customHeight="1" thickBot="1">
      <c r="A8030" s="31">
        <v>45505</v>
      </c>
      <c r="B8030" t="s">
        <v>345</v>
      </c>
      <c r="C8030" t="s">
        <v>346</v>
      </c>
      <c r="D8030" t="s">
        <v>61</v>
      </c>
      <c r="E8030" t="str">
        <f>+VLOOKUP(D8030,Basededatos!$D$2:$E$6097,2,0)</f>
        <v>CARTAGENA - RAFAEL NUÑEZ</v>
      </c>
      <c r="F8030" t="s">
        <v>40</v>
      </c>
      <c r="G8030" t="s">
        <v>41</v>
      </c>
      <c r="H8030" t="s">
        <v>55</v>
      </c>
      <c r="I8030" s="29">
        <v>27</v>
      </c>
      <c r="J8030" t="s">
        <v>121</v>
      </c>
      <c r="K8030" t="s">
        <v>121</v>
      </c>
    </row>
    <row r="8031" spans="1:11" ht="12.75" customHeight="1" thickBot="1">
      <c r="A8031" s="31">
        <v>45505</v>
      </c>
      <c r="B8031" t="s">
        <v>345</v>
      </c>
      <c r="C8031" t="s">
        <v>346</v>
      </c>
      <c r="D8031" t="s">
        <v>61</v>
      </c>
      <c r="E8031" t="str">
        <f>+VLOOKUP(D8031,Basededatos!$D$2:$E$6097,2,0)</f>
        <v>CARTAGENA - RAFAEL NUÑEZ</v>
      </c>
      <c r="F8031" t="s">
        <v>59</v>
      </c>
      <c r="G8031" t="s">
        <v>60</v>
      </c>
      <c r="H8031" t="s">
        <v>55</v>
      </c>
      <c r="I8031" s="29">
        <v>1</v>
      </c>
      <c r="J8031" t="s">
        <v>46</v>
      </c>
      <c r="K8031" s="1" t="s">
        <v>47</v>
      </c>
    </row>
    <row r="8032" spans="1:11" ht="12.75" customHeight="1" thickBot="1">
      <c r="A8032" s="31">
        <v>45505</v>
      </c>
      <c r="B8032" t="s">
        <v>345</v>
      </c>
      <c r="C8032" t="s">
        <v>346</v>
      </c>
      <c r="D8032" t="s">
        <v>61</v>
      </c>
      <c r="E8032" t="str">
        <f>+VLOOKUP(D8032,Basededatos!$D$2:$E$6097,2,0)</f>
        <v>CARTAGENA - RAFAEL NUÑEZ</v>
      </c>
      <c r="F8032" t="s">
        <v>59</v>
      </c>
      <c r="G8032" t="s">
        <v>60</v>
      </c>
      <c r="H8032" t="s">
        <v>55</v>
      </c>
      <c r="I8032" s="29">
        <v>27</v>
      </c>
      <c r="J8032" t="s">
        <v>121</v>
      </c>
      <c r="K8032" t="s">
        <v>121</v>
      </c>
    </row>
    <row r="8033" spans="1:11" ht="12.75" customHeight="1" thickBot="1">
      <c r="A8033" s="31">
        <v>45505</v>
      </c>
      <c r="B8033" t="s">
        <v>345</v>
      </c>
      <c r="C8033" t="s">
        <v>346</v>
      </c>
      <c r="D8033" t="s">
        <v>61</v>
      </c>
      <c r="E8033" t="str">
        <f>+VLOOKUP(D8033,Basededatos!$D$2:$E$6097,2,0)</f>
        <v>CARTAGENA - RAFAEL NUÑEZ</v>
      </c>
      <c r="F8033" t="s">
        <v>6</v>
      </c>
      <c r="G8033" s="1" t="s">
        <v>283</v>
      </c>
      <c r="H8033" t="s">
        <v>29</v>
      </c>
      <c r="I8033" s="29">
        <v>920</v>
      </c>
      <c r="J8033" t="s">
        <v>46</v>
      </c>
      <c r="K8033" s="1" t="s">
        <v>47</v>
      </c>
    </row>
    <row r="8034" spans="1:11" ht="12.75" customHeight="1" thickBot="1">
      <c r="A8034" s="31">
        <v>45505</v>
      </c>
      <c r="B8034" t="s">
        <v>345</v>
      </c>
      <c r="C8034" t="s">
        <v>346</v>
      </c>
      <c r="D8034" t="s">
        <v>61</v>
      </c>
      <c r="E8034" t="str">
        <f>+VLOOKUP(D8034,Basededatos!$D$2:$E$6097,2,0)</f>
        <v>CARTAGENA - RAFAEL NUÑEZ</v>
      </c>
      <c r="F8034" t="s">
        <v>6</v>
      </c>
      <c r="G8034" s="1" t="s">
        <v>283</v>
      </c>
      <c r="H8034" t="s">
        <v>79</v>
      </c>
      <c r="I8034" s="29">
        <v>18</v>
      </c>
      <c r="J8034" t="s">
        <v>100</v>
      </c>
      <c r="K8034" t="s">
        <v>101</v>
      </c>
    </row>
    <row r="8035" spans="1:11" ht="12.75" customHeight="1" thickBot="1">
      <c r="A8035" s="31">
        <v>45505</v>
      </c>
      <c r="B8035" t="s">
        <v>345</v>
      </c>
      <c r="C8035" t="s">
        <v>346</v>
      </c>
      <c r="D8035" t="s">
        <v>37</v>
      </c>
      <c r="E8035" t="str">
        <f>+VLOOKUP(D8035,Basededatos!$D$2:$E$6097,2,0)</f>
        <v>BARRANQUILLA-E. CORTISSOZ</v>
      </c>
      <c r="F8035" t="s">
        <v>38</v>
      </c>
      <c r="G8035" t="s">
        <v>39</v>
      </c>
      <c r="H8035" t="s">
        <v>29</v>
      </c>
      <c r="I8035" s="29">
        <v>142</v>
      </c>
      <c r="J8035" t="s">
        <v>46</v>
      </c>
      <c r="K8035" s="1" t="s">
        <v>47</v>
      </c>
    </row>
    <row r="8036" spans="1:11" ht="12.75" customHeight="1" thickBot="1">
      <c r="A8036" s="31">
        <v>45505</v>
      </c>
      <c r="B8036" t="s">
        <v>345</v>
      </c>
      <c r="C8036" t="s">
        <v>346</v>
      </c>
      <c r="D8036" t="s">
        <v>37</v>
      </c>
      <c r="E8036" t="str">
        <f>+VLOOKUP(D8036,Basededatos!$D$2:$E$6097,2,0)</f>
        <v>BARRANQUILLA-E. CORTISSOZ</v>
      </c>
      <c r="F8036" t="s">
        <v>6</v>
      </c>
      <c r="G8036" s="1" t="s">
        <v>283</v>
      </c>
      <c r="H8036" t="s">
        <v>45</v>
      </c>
      <c r="I8036" s="29">
        <v>49</v>
      </c>
      <c r="J8036" t="s">
        <v>46</v>
      </c>
      <c r="K8036" s="1" t="s">
        <v>47</v>
      </c>
    </row>
    <row r="8037" spans="1:11" ht="12.75" customHeight="1" thickBot="1">
      <c r="A8037" s="31">
        <v>45505</v>
      </c>
      <c r="B8037" t="s">
        <v>13</v>
      </c>
      <c r="C8037" t="str">
        <f>+VLOOKUP(B8037,Basededatos!B$17:C$5988,2,0)</f>
        <v>LASA</v>
      </c>
      <c r="D8037" t="s">
        <v>14</v>
      </c>
      <c r="E8037" t="str">
        <f>+VLOOKUP(D8037,Basededatos!$D$2:$E$6097,2,0)</f>
        <v>SAN ANDRES-GUSTAVO ROJAS PINILLA</v>
      </c>
      <c r="F8037" t="s">
        <v>32</v>
      </c>
      <c r="G8037" t="s">
        <v>33</v>
      </c>
      <c r="H8037" t="s">
        <v>29</v>
      </c>
      <c r="I8037" s="29">
        <v>316</v>
      </c>
      <c r="J8037" t="s">
        <v>30</v>
      </c>
      <c r="K8037" s="1" t="s">
        <v>488</v>
      </c>
    </row>
    <row r="8038" spans="1:11" ht="12.75" customHeight="1" thickBot="1">
      <c r="A8038" s="31">
        <v>45505</v>
      </c>
      <c r="B8038" t="s">
        <v>13</v>
      </c>
      <c r="C8038" t="str">
        <f>+VLOOKUP(B8038,Basededatos!B$17:C$5988,2,0)</f>
        <v>LASA</v>
      </c>
      <c r="D8038" t="s">
        <v>14</v>
      </c>
      <c r="E8038" t="str">
        <f>+VLOOKUP(D8038,Basededatos!$D$2:$E$6097,2,0)</f>
        <v>SAN ANDRES-GUSTAVO ROJAS PINILLA</v>
      </c>
      <c r="F8038" t="s">
        <v>32</v>
      </c>
      <c r="G8038" t="s">
        <v>33</v>
      </c>
      <c r="H8038" t="s">
        <v>20</v>
      </c>
      <c r="I8038" s="29">
        <v>18</v>
      </c>
      <c r="J8038" t="s">
        <v>25</v>
      </c>
      <c r="K8038" s="1" t="s">
        <v>26</v>
      </c>
    </row>
    <row r="8039" spans="1:11" ht="12.75" customHeight="1" thickBot="1">
      <c r="A8039" s="31">
        <v>45505</v>
      </c>
      <c r="B8039" t="s">
        <v>13</v>
      </c>
      <c r="C8039" t="str">
        <f>+VLOOKUP(B8039,Basededatos!B$17:C$5988,2,0)</f>
        <v>LASA</v>
      </c>
      <c r="D8039" t="s">
        <v>14</v>
      </c>
      <c r="E8039" t="str">
        <f>+VLOOKUP(D8039,Basededatos!$D$2:$E$6097,2,0)</f>
        <v>SAN ANDRES-GUSTAVO ROJAS PINILLA</v>
      </c>
      <c r="F8039" t="s">
        <v>6</v>
      </c>
      <c r="G8039" s="1" t="s">
        <v>283</v>
      </c>
      <c r="H8039" t="s">
        <v>20</v>
      </c>
      <c r="I8039" s="29">
        <v>8</v>
      </c>
      <c r="J8039" t="s">
        <v>21</v>
      </c>
      <c r="K8039" t="s">
        <v>22</v>
      </c>
    </row>
    <row r="8040" spans="1:11" ht="12.75" customHeight="1" thickBot="1">
      <c r="A8040" s="31">
        <v>45505</v>
      </c>
      <c r="B8040" t="s">
        <v>13</v>
      </c>
      <c r="C8040" t="str">
        <f>+VLOOKUP(B8040,Basededatos!B$17:C$5988,2,0)</f>
        <v>LASA</v>
      </c>
      <c r="D8040" t="s">
        <v>14</v>
      </c>
      <c r="E8040" t="str">
        <f>+VLOOKUP(D8040,Basededatos!$D$2:$E$6097,2,0)</f>
        <v>SAN ANDRES-GUSTAVO ROJAS PINILLA</v>
      </c>
      <c r="F8040" t="s">
        <v>6</v>
      </c>
      <c r="G8040" s="1" t="s">
        <v>283</v>
      </c>
      <c r="H8040" t="s">
        <v>52</v>
      </c>
      <c r="I8040" s="29">
        <v>1</v>
      </c>
      <c r="J8040" t="s">
        <v>175</v>
      </c>
      <c r="K8040" t="s">
        <v>176</v>
      </c>
    </row>
    <row r="8041" spans="1:11" ht="12.75" customHeight="1">
      <c r="A8041" s="31">
        <v>45505</v>
      </c>
      <c r="B8041" t="s">
        <v>13</v>
      </c>
      <c r="C8041" t="str">
        <f>+VLOOKUP(B8041,Basededatos!B$17:C$5988,2,0)</f>
        <v>LASA</v>
      </c>
      <c r="D8041" t="s">
        <v>14</v>
      </c>
      <c r="E8041" t="str">
        <f>+VLOOKUP(D8041,Basededatos!$D$2:$E$6097,2,0)</f>
        <v>SAN ANDRES-GUSTAVO ROJAS PINILLA</v>
      </c>
      <c r="F8041" t="s">
        <v>18</v>
      </c>
      <c r="G8041" t="s">
        <v>19</v>
      </c>
      <c r="H8041" t="s">
        <v>20</v>
      </c>
      <c r="I8041" s="29">
        <v>50</v>
      </c>
      <c r="J8041" t="s">
        <v>16</v>
      </c>
      <c r="K8041" t="s">
        <v>17</v>
      </c>
    </row>
    <row r="8042" spans="1:11" ht="12.75" customHeight="1" thickBot="1">
      <c r="A8042" s="31">
        <v>45505</v>
      </c>
      <c r="B8042" t="s">
        <v>13</v>
      </c>
      <c r="C8042" t="str">
        <f>+VLOOKUP(B8042,Basededatos!B$17:C$5988,2,0)</f>
        <v>LASA</v>
      </c>
      <c r="D8042" t="s">
        <v>14</v>
      </c>
      <c r="E8042" t="str">
        <f>+VLOOKUP(D8042,Basededatos!$D$2:$E$6097,2,0)</f>
        <v>SAN ANDRES-GUSTAVO ROJAS PINILLA</v>
      </c>
      <c r="F8042" t="s">
        <v>18</v>
      </c>
      <c r="G8042" t="s">
        <v>19</v>
      </c>
      <c r="H8042" t="s">
        <v>52</v>
      </c>
      <c r="I8042" s="29">
        <v>1</v>
      </c>
      <c r="J8042" t="s">
        <v>175</v>
      </c>
      <c r="K8042" t="s">
        <v>176</v>
      </c>
    </row>
    <row r="8043" spans="1:11" ht="12.75" customHeight="1" thickBot="1">
      <c r="A8043" s="31">
        <v>45505</v>
      </c>
      <c r="B8043" t="s">
        <v>13</v>
      </c>
      <c r="C8043" t="str">
        <f>+VLOOKUP(B8043,Basededatos!B$17:C$5988,2,0)</f>
        <v>LASA</v>
      </c>
      <c r="D8043" t="s">
        <v>14</v>
      </c>
      <c r="E8043" t="str">
        <f>+VLOOKUP(D8043,Basededatos!$D$2:$E$6097,2,0)</f>
        <v>SAN ANDRES-GUSTAVO ROJAS PINILLA</v>
      </c>
      <c r="F8043" t="s">
        <v>27</v>
      </c>
      <c r="G8043" t="s">
        <v>28</v>
      </c>
      <c r="H8043" t="s">
        <v>20</v>
      </c>
      <c r="I8043" s="29">
        <v>18</v>
      </c>
      <c r="J8043" t="s">
        <v>25</v>
      </c>
      <c r="K8043" s="1" t="s">
        <v>26</v>
      </c>
    </row>
    <row r="8044" spans="1:11" ht="12.75" customHeight="1" thickBot="1">
      <c r="A8044" s="31">
        <v>45505</v>
      </c>
      <c r="B8044" t="s">
        <v>13</v>
      </c>
      <c r="C8044" t="str">
        <f>+VLOOKUP(B8044,Basededatos!B$17:C$5988,2,0)</f>
        <v>LASA</v>
      </c>
      <c r="D8044" t="s">
        <v>14</v>
      </c>
      <c r="E8044" t="str">
        <f>+VLOOKUP(D8044,Basededatos!$D$2:$E$6097,2,0)</f>
        <v>SAN ANDRES-GUSTAVO ROJAS PINILLA</v>
      </c>
      <c r="F8044" t="s">
        <v>40</v>
      </c>
      <c r="G8044" t="s">
        <v>41</v>
      </c>
      <c r="H8044" t="s">
        <v>52</v>
      </c>
      <c r="I8044" s="29">
        <v>1</v>
      </c>
      <c r="J8044" t="s">
        <v>175</v>
      </c>
      <c r="K8044" t="s">
        <v>176</v>
      </c>
    </row>
    <row r="8045" spans="1:11" ht="12.75" customHeight="1" thickBot="1">
      <c r="A8045" s="31">
        <v>45505</v>
      </c>
      <c r="B8045" t="s">
        <v>13</v>
      </c>
      <c r="C8045" t="str">
        <f>+VLOOKUP(B8045,Basededatos!B$17:C$5988,2,0)</f>
        <v>LASA</v>
      </c>
      <c r="D8045" t="s">
        <v>14</v>
      </c>
      <c r="E8045" t="str">
        <f>+VLOOKUP(D8045,Basededatos!$D$2:$E$6097,2,0)</f>
        <v>SAN ANDRES-GUSTAVO ROJAS PINILLA</v>
      </c>
      <c r="F8045" t="s">
        <v>59</v>
      </c>
      <c r="G8045" t="s">
        <v>60</v>
      </c>
      <c r="H8045" t="s">
        <v>20</v>
      </c>
      <c r="I8045" s="29">
        <v>17</v>
      </c>
      <c r="J8045" t="s">
        <v>25</v>
      </c>
      <c r="K8045" s="1" t="s">
        <v>26</v>
      </c>
    </row>
    <row r="8046" spans="1:11" ht="12.75" customHeight="1" thickBot="1">
      <c r="A8046" s="31">
        <v>45505</v>
      </c>
      <c r="B8046" t="s">
        <v>13</v>
      </c>
      <c r="C8046" t="str">
        <f>+VLOOKUP(B8046,Basededatos!B$17:C$5988,2,0)</f>
        <v>LASA</v>
      </c>
      <c r="D8046" t="s">
        <v>31</v>
      </c>
      <c r="E8046" t="str">
        <f>+VLOOKUP(D8046,Basededatos!$D$2:$E$6097,2,0)</f>
        <v>EL EDEN</v>
      </c>
      <c r="F8046" t="s">
        <v>32</v>
      </c>
      <c r="G8046" t="s">
        <v>33</v>
      </c>
      <c r="H8046" t="s">
        <v>20</v>
      </c>
      <c r="I8046" s="29">
        <v>13</v>
      </c>
      <c r="J8046" t="s">
        <v>25</v>
      </c>
      <c r="K8046" s="1" t="s">
        <v>26</v>
      </c>
    </row>
    <row r="8047" spans="1:11" ht="12.75" customHeight="1" thickBot="1">
      <c r="A8047" s="31">
        <v>45505</v>
      </c>
      <c r="B8047" t="s">
        <v>13</v>
      </c>
      <c r="C8047" t="str">
        <f>+VLOOKUP(B8047,Basededatos!B$17:C$5988,2,0)</f>
        <v>LASA</v>
      </c>
      <c r="D8047" t="s">
        <v>31</v>
      </c>
      <c r="E8047" t="str">
        <f>+VLOOKUP(D8047,Basededatos!$D$2:$E$6097,2,0)</f>
        <v>EL EDEN</v>
      </c>
      <c r="F8047" t="s">
        <v>6</v>
      </c>
      <c r="G8047" s="1" t="s">
        <v>283</v>
      </c>
      <c r="H8047" t="s">
        <v>20</v>
      </c>
      <c r="I8047" s="29">
        <v>3</v>
      </c>
      <c r="J8047" t="s">
        <v>107</v>
      </c>
      <c r="K8047" t="s">
        <v>108</v>
      </c>
    </row>
    <row r="8048" spans="1:11" ht="12.75" customHeight="1" thickBot="1">
      <c r="A8048" s="31">
        <v>45505</v>
      </c>
      <c r="B8048" t="s">
        <v>13</v>
      </c>
      <c r="C8048" t="str">
        <f>+VLOOKUP(B8048,Basededatos!B$17:C$5988,2,0)</f>
        <v>LASA</v>
      </c>
      <c r="D8048" t="s">
        <v>31</v>
      </c>
      <c r="E8048" t="str">
        <f>+VLOOKUP(D8048,Basededatos!$D$2:$E$6097,2,0)</f>
        <v>EL EDEN</v>
      </c>
      <c r="F8048" t="s">
        <v>6</v>
      </c>
      <c r="G8048" s="1" t="s">
        <v>283</v>
      </c>
      <c r="H8048" t="s">
        <v>20</v>
      </c>
      <c r="I8048" s="29">
        <v>2</v>
      </c>
      <c r="J8048" t="s">
        <v>175</v>
      </c>
      <c r="K8048" t="s">
        <v>176</v>
      </c>
    </row>
    <row r="8049" spans="1:11" ht="12.75" customHeight="1" thickBot="1">
      <c r="A8049" s="31">
        <v>45505</v>
      </c>
      <c r="B8049" t="s">
        <v>13</v>
      </c>
      <c r="C8049" t="str">
        <f>+VLOOKUP(B8049,Basededatos!B$17:C$5988,2,0)</f>
        <v>LASA</v>
      </c>
      <c r="D8049" t="s">
        <v>31</v>
      </c>
      <c r="E8049" t="str">
        <f>+VLOOKUP(D8049,Basededatos!$D$2:$E$6097,2,0)</f>
        <v>EL EDEN</v>
      </c>
      <c r="F8049" t="s">
        <v>18</v>
      </c>
      <c r="G8049" t="s">
        <v>19</v>
      </c>
      <c r="H8049" t="s">
        <v>20</v>
      </c>
      <c r="I8049" s="29">
        <v>1</v>
      </c>
      <c r="J8049" t="s">
        <v>107</v>
      </c>
      <c r="K8049" t="s">
        <v>108</v>
      </c>
    </row>
    <row r="8050" spans="1:11" ht="12.75" customHeight="1" thickBot="1">
      <c r="A8050" s="31">
        <v>45505</v>
      </c>
      <c r="B8050" t="s">
        <v>13</v>
      </c>
      <c r="C8050" t="str">
        <f>+VLOOKUP(B8050,Basededatos!B$17:C$5988,2,0)</f>
        <v>LASA</v>
      </c>
      <c r="D8050" t="s">
        <v>31</v>
      </c>
      <c r="E8050" t="str">
        <f>+VLOOKUP(D8050,Basededatos!$D$2:$E$6097,2,0)</f>
        <v>EL EDEN</v>
      </c>
      <c r="F8050" t="s">
        <v>23</v>
      </c>
      <c r="G8050" t="s">
        <v>24</v>
      </c>
      <c r="H8050" t="s">
        <v>45</v>
      </c>
      <c r="I8050" s="29">
        <v>2</v>
      </c>
      <c r="J8050" t="s">
        <v>46</v>
      </c>
      <c r="K8050" s="1" t="s">
        <v>47</v>
      </c>
    </row>
    <row r="8051" spans="1:11" ht="12.75" customHeight="1" thickBot="1">
      <c r="A8051" s="31">
        <v>45505</v>
      </c>
      <c r="B8051" t="s">
        <v>13</v>
      </c>
      <c r="C8051" t="str">
        <f>+VLOOKUP(B8051,Basededatos!B$17:C$5988,2,0)</f>
        <v>LASA</v>
      </c>
      <c r="D8051" t="s">
        <v>31</v>
      </c>
      <c r="E8051" t="str">
        <f>+VLOOKUP(D8051,Basededatos!$D$2:$E$6097,2,0)</f>
        <v>EL EDEN</v>
      </c>
      <c r="F8051" t="s">
        <v>23</v>
      </c>
      <c r="G8051" t="s">
        <v>24</v>
      </c>
      <c r="H8051" t="s">
        <v>20</v>
      </c>
      <c r="I8051" s="29">
        <v>17</v>
      </c>
      <c r="J8051" t="s">
        <v>16</v>
      </c>
      <c r="K8051" t="s">
        <v>17</v>
      </c>
    </row>
    <row r="8052" spans="1:11" ht="12.75" customHeight="1" thickBot="1">
      <c r="A8052" s="31">
        <v>45505</v>
      </c>
      <c r="B8052" t="s">
        <v>13</v>
      </c>
      <c r="C8052" t="str">
        <f>+VLOOKUP(B8052,Basededatos!B$17:C$5988,2,0)</f>
        <v>LASA</v>
      </c>
      <c r="D8052" t="s">
        <v>31</v>
      </c>
      <c r="E8052" t="str">
        <f>+VLOOKUP(D8052,Basededatos!$D$2:$E$6097,2,0)</f>
        <v>EL EDEN</v>
      </c>
      <c r="F8052" t="s">
        <v>27</v>
      </c>
      <c r="G8052" t="s">
        <v>28</v>
      </c>
      <c r="H8052" t="s">
        <v>45</v>
      </c>
      <c r="I8052" s="29">
        <v>2</v>
      </c>
      <c r="J8052" t="s">
        <v>46</v>
      </c>
      <c r="K8052" s="1" t="s">
        <v>47</v>
      </c>
    </row>
    <row r="8053" spans="1:11" ht="12.75" customHeight="1" thickBot="1">
      <c r="A8053" s="31">
        <v>45505</v>
      </c>
      <c r="B8053" t="s">
        <v>13</v>
      </c>
      <c r="C8053" t="str">
        <f>+VLOOKUP(B8053,Basededatos!B$17:C$5988,2,0)</f>
        <v>LASA</v>
      </c>
      <c r="D8053" t="s">
        <v>31</v>
      </c>
      <c r="E8053" t="str">
        <f>+VLOOKUP(D8053,Basededatos!$D$2:$E$6097,2,0)</f>
        <v>EL EDEN</v>
      </c>
      <c r="F8053" t="s">
        <v>27</v>
      </c>
      <c r="G8053" t="s">
        <v>28</v>
      </c>
      <c r="H8053" t="s">
        <v>29</v>
      </c>
      <c r="I8053" s="29">
        <v>134</v>
      </c>
      <c r="J8053" t="s">
        <v>46</v>
      </c>
      <c r="K8053" s="1" t="s">
        <v>47</v>
      </c>
    </row>
    <row r="8054" spans="1:11" ht="12.75" customHeight="1" thickBot="1">
      <c r="A8054" s="31">
        <v>45505</v>
      </c>
      <c r="B8054" t="s">
        <v>13</v>
      </c>
      <c r="C8054" t="str">
        <f>+VLOOKUP(B8054,Basededatos!B$17:C$5988,2,0)</f>
        <v>LASA</v>
      </c>
      <c r="D8054" t="s">
        <v>31</v>
      </c>
      <c r="E8054" t="str">
        <f>+VLOOKUP(D8054,Basededatos!$D$2:$E$6097,2,0)</f>
        <v>EL EDEN</v>
      </c>
      <c r="F8054" t="s">
        <v>27</v>
      </c>
      <c r="G8054" t="s">
        <v>28</v>
      </c>
      <c r="H8054" t="s">
        <v>20</v>
      </c>
      <c r="I8054" s="29">
        <v>13</v>
      </c>
      <c r="J8054" t="s">
        <v>25</v>
      </c>
      <c r="K8054" s="1" t="s">
        <v>26</v>
      </c>
    </row>
    <row r="8055" spans="1:11" ht="12.75" customHeight="1" thickBot="1">
      <c r="A8055" s="31">
        <v>45505</v>
      </c>
      <c r="B8055" t="s">
        <v>13</v>
      </c>
      <c r="C8055" t="str">
        <f>+VLOOKUP(B8055,Basededatos!B$17:C$5988,2,0)</f>
        <v>LASA</v>
      </c>
      <c r="D8055" t="s">
        <v>37</v>
      </c>
      <c r="E8055" t="str">
        <f>+VLOOKUP(D8055,Basededatos!$D$2:$E$6097,2,0)</f>
        <v>BARRANQUILLA-E. CORTISSOZ</v>
      </c>
      <c r="F8055" t="s">
        <v>6</v>
      </c>
      <c r="G8055" s="1" t="s">
        <v>283</v>
      </c>
      <c r="H8055" t="s">
        <v>29</v>
      </c>
      <c r="I8055" s="29">
        <v>153</v>
      </c>
      <c r="J8055" t="s">
        <v>34</v>
      </c>
      <c r="K8055" t="s">
        <v>35</v>
      </c>
    </row>
    <row r="8056" spans="1:11" ht="12.75" customHeight="1">
      <c r="A8056" s="31">
        <v>45505</v>
      </c>
      <c r="B8056" t="s">
        <v>13</v>
      </c>
      <c r="C8056" t="str">
        <f>+VLOOKUP(B8056,Basededatos!B$17:C$5988,2,0)</f>
        <v>LASA</v>
      </c>
      <c r="D8056" t="s">
        <v>37</v>
      </c>
      <c r="E8056" t="str">
        <f>+VLOOKUP(D8056,Basededatos!$D$2:$E$6097,2,0)</f>
        <v>BARRANQUILLA-E. CORTISSOZ</v>
      </c>
      <c r="F8056" t="s">
        <v>38</v>
      </c>
      <c r="G8056" t="s">
        <v>39</v>
      </c>
      <c r="H8056" t="s">
        <v>20</v>
      </c>
      <c r="I8056" s="29">
        <v>1</v>
      </c>
      <c r="J8056" t="s">
        <v>16</v>
      </c>
      <c r="K8056" t="s">
        <v>17</v>
      </c>
    </row>
    <row r="8057" spans="1:11" ht="12.75" customHeight="1" thickBot="1">
      <c r="A8057" s="31">
        <v>45505</v>
      </c>
      <c r="B8057" t="s">
        <v>13</v>
      </c>
      <c r="C8057" t="str">
        <f>+VLOOKUP(B8057,Basededatos!B$17:C$5988,2,0)</f>
        <v>LASA</v>
      </c>
      <c r="D8057" t="s">
        <v>37</v>
      </c>
      <c r="E8057" t="str">
        <f>+VLOOKUP(D8057,Basededatos!$D$2:$E$6097,2,0)</f>
        <v>BARRANQUILLA-E. CORTISSOZ</v>
      </c>
      <c r="F8057" t="s">
        <v>40</v>
      </c>
      <c r="G8057" t="s">
        <v>41</v>
      </c>
      <c r="H8057" t="s">
        <v>29</v>
      </c>
      <c r="I8057" s="29">
        <v>3</v>
      </c>
      <c r="J8057" t="s">
        <v>50</v>
      </c>
      <c r="K8057" t="s">
        <v>51</v>
      </c>
    </row>
    <row r="8058" spans="1:11" ht="12.75" customHeight="1" thickBot="1">
      <c r="A8058" s="31">
        <v>45505</v>
      </c>
      <c r="B8058" t="s">
        <v>13</v>
      </c>
      <c r="C8058" t="str">
        <f>+VLOOKUP(B8058,Basededatos!B$17:C$5988,2,0)</f>
        <v>LASA</v>
      </c>
      <c r="D8058" t="s">
        <v>37</v>
      </c>
      <c r="E8058" t="str">
        <f>+VLOOKUP(D8058,Basededatos!$D$2:$E$6097,2,0)</f>
        <v>BARRANQUILLA-E. CORTISSOZ</v>
      </c>
      <c r="F8058" t="s">
        <v>40</v>
      </c>
      <c r="G8058" t="s">
        <v>41</v>
      </c>
      <c r="H8058" t="s">
        <v>20</v>
      </c>
      <c r="I8058" s="29">
        <v>14</v>
      </c>
      <c r="J8058" t="s">
        <v>42</v>
      </c>
      <c r="K8058" s="1" t="s">
        <v>43</v>
      </c>
    </row>
    <row r="8059" spans="1:11" ht="12.75" customHeight="1" thickBot="1">
      <c r="A8059" s="31">
        <v>45505</v>
      </c>
      <c r="B8059" t="s">
        <v>13</v>
      </c>
      <c r="C8059" t="str">
        <f>+VLOOKUP(B8059,Basededatos!B$17:C$5988,2,0)</f>
        <v>LASA</v>
      </c>
      <c r="D8059" t="s">
        <v>44</v>
      </c>
      <c r="E8059" t="str">
        <f>+VLOOKUP(D8059,Basededatos!$D$2:$E$6097,2,0)</f>
        <v>BUCARAMANGA - PALONEGRO</v>
      </c>
      <c r="F8059" t="s">
        <v>6</v>
      </c>
      <c r="G8059" s="1" t="s">
        <v>283</v>
      </c>
      <c r="H8059" t="s">
        <v>361</v>
      </c>
      <c r="I8059" s="29">
        <v>5</v>
      </c>
      <c r="J8059" t="s">
        <v>57</v>
      </c>
      <c r="K8059" t="s">
        <v>58</v>
      </c>
    </row>
    <row r="8060" spans="1:11" ht="12.75" customHeight="1" thickBot="1">
      <c r="A8060" s="31">
        <v>45505</v>
      </c>
      <c r="B8060" t="s">
        <v>13</v>
      </c>
      <c r="C8060" t="str">
        <f>+VLOOKUP(B8060,Basededatos!B$17:C$5988,2,0)</f>
        <v>LASA</v>
      </c>
      <c r="D8060" t="s">
        <v>44</v>
      </c>
      <c r="E8060" t="str">
        <f>+VLOOKUP(D8060,Basededatos!$D$2:$E$6097,2,0)</f>
        <v>BUCARAMANGA - PALONEGRO</v>
      </c>
      <c r="F8060" t="s">
        <v>6</v>
      </c>
      <c r="G8060" s="1" t="s">
        <v>283</v>
      </c>
      <c r="H8060" t="s">
        <v>20</v>
      </c>
      <c r="I8060" s="29">
        <v>79</v>
      </c>
      <c r="J8060" t="s">
        <v>16</v>
      </c>
      <c r="K8060" t="s">
        <v>17</v>
      </c>
    </row>
    <row r="8061" spans="1:11" ht="12.75" customHeight="1" thickBot="1">
      <c r="A8061" s="31">
        <v>45505</v>
      </c>
      <c r="B8061" t="s">
        <v>13</v>
      </c>
      <c r="C8061" t="str">
        <f>+VLOOKUP(B8061,Basededatos!B$17:C$5988,2,0)</f>
        <v>LASA</v>
      </c>
      <c r="D8061" t="s">
        <v>44</v>
      </c>
      <c r="E8061" t="str">
        <f>+VLOOKUP(D8061,Basededatos!$D$2:$E$6097,2,0)</f>
        <v>BUCARAMANGA - PALONEGRO</v>
      </c>
      <c r="F8061" t="s">
        <v>27</v>
      </c>
      <c r="G8061" t="s">
        <v>28</v>
      </c>
      <c r="H8061" t="s">
        <v>20</v>
      </c>
      <c r="I8061" s="29">
        <v>19</v>
      </c>
      <c r="J8061" t="s">
        <v>16</v>
      </c>
      <c r="K8061" t="s">
        <v>17</v>
      </c>
    </row>
    <row r="8062" spans="1:11" ht="12.75" customHeight="1" thickBot="1">
      <c r="A8062" s="31">
        <v>45505</v>
      </c>
      <c r="B8062" t="s">
        <v>13</v>
      </c>
      <c r="C8062" t="str">
        <f>+VLOOKUP(B8062,Basededatos!B$17:C$5988,2,0)</f>
        <v>LASA</v>
      </c>
      <c r="D8062" t="s">
        <v>44</v>
      </c>
      <c r="E8062" t="str">
        <f>+VLOOKUP(D8062,Basededatos!$D$2:$E$6097,2,0)</f>
        <v>BUCARAMANGA - PALONEGRO</v>
      </c>
      <c r="F8062" t="s">
        <v>38</v>
      </c>
      <c r="G8062" t="s">
        <v>39</v>
      </c>
      <c r="H8062" t="s">
        <v>29</v>
      </c>
      <c r="I8062" s="29">
        <v>1</v>
      </c>
      <c r="J8062" t="s">
        <v>30</v>
      </c>
      <c r="K8062" s="1" t="s">
        <v>488</v>
      </c>
    </row>
    <row r="8063" spans="1:11" ht="12.75" customHeight="1">
      <c r="A8063" s="31">
        <v>45505</v>
      </c>
      <c r="B8063" t="s">
        <v>13</v>
      </c>
      <c r="C8063" t="str">
        <f>+VLOOKUP(B8063,Basededatos!B$17:C$5988,2,0)</f>
        <v>LASA</v>
      </c>
      <c r="D8063" t="s">
        <v>44</v>
      </c>
      <c r="E8063" t="str">
        <f>+VLOOKUP(D8063,Basededatos!$D$2:$E$6097,2,0)</f>
        <v>BUCARAMANGA - PALONEGRO</v>
      </c>
      <c r="F8063" t="s">
        <v>40</v>
      </c>
      <c r="G8063" t="s">
        <v>41</v>
      </c>
      <c r="H8063" t="s">
        <v>20</v>
      </c>
      <c r="I8063" s="29">
        <v>28</v>
      </c>
      <c r="J8063" t="s">
        <v>16</v>
      </c>
      <c r="K8063" t="s">
        <v>17</v>
      </c>
    </row>
    <row r="8064" spans="1:11" ht="12.75" customHeight="1">
      <c r="A8064" s="31">
        <v>45505</v>
      </c>
      <c r="B8064" t="s">
        <v>13</v>
      </c>
      <c r="C8064" t="str">
        <f>+VLOOKUP(B8064,Basededatos!B$17:C$5988,2,0)</f>
        <v>LASA</v>
      </c>
      <c r="D8064" t="s">
        <v>48</v>
      </c>
      <c r="E8064" t="str">
        <f>+VLOOKUP(D8064,Basededatos!$D$2:$E$6097,2,0)</f>
        <v>CALI - ALFONSO BONILLA ARAGON</v>
      </c>
      <c r="F8064" t="s">
        <v>32</v>
      </c>
      <c r="G8064" t="s">
        <v>33</v>
      </c>
      <c r="H8064" t="s">
        <v>29</v>
      </c>
      <c r="I8064" s="29">
        <v>18</v>
      </c>
      <c r="J8064" t="s">
        <v>34</v>
      </c>
      <c r="K8064" t="s">
        <v>35</v>
      </c>
    </row>
    <row r="8065" spans="1:11" ht="12.75" customHeight="1" thickBot="1">
      <c r="A8065" s="31">
        <v>45505</v>
      </c>
      <c r="B8065" t="s">
        <v>13</v>
      </c>
      <c r="C8065" t="str">
        <f>+VLOOKUP(B8065,Basededatos!B$17:C$5988,2,0)</f>
        <v>LASA</v>
      </c>
      <c r="D8065" t="s">
        <v>48</v>
      </c>
      <c r="E8065" t="str">
        <f>+VLOOKUP(D8065,Basededatos!$D$2:$E$6097,2,0)</f>
        <v>CALI - ALFONSO BONILLA ARAGON</v>
      </c>
      <c r="F8065" t="s">
        <v>32</v>
      </c>
      <c r="G8065" t="s">
        <v>33</v>
      </c>
      <c r="H8065" t="s">
        <v>52</v>
      </c>
      <c r="I8065" s="29">
        <v>1</v>
      </c>
      <c r="J8065" t="s">
        <v>53</v>
      </c>
      <c r="K8065" t="s">
        <v>54</v>
      </c>
    </row>
    <row r="8066" spans="1:11" ht="12.75" customHeight="1" thickBot="1">
      <c r="A8066" s="31">
        <v>45505</v>
      </c>
      <c r="B8066" t="s">
        <v>13</v>
      </c>
      <c r="C8066" t="str">
        <f>+VLOOKUP(B8066,Basededatos!B$17:C$5988,2,0)</f>
        <v>LASA</v>
      </c>
      <c r="D8066" t="s">
        <v>48</v>
      </c>
      <c r="E8066" t="str">
        <f>+VLOOKUP(D8066,Basededatos!$D$2:$E$6097,2,0)</f>
        <v>CALI - ALFONSO BONILLA ARAGON</v>
      </c>
      <c r="F8066" t="s">
        <v>6</v>
      </c>
      <c r="G8066" s="1" t="s">
        <v>283</v>
      </c>
      <c r="H8066" t="s">
        <v>20</v>
      </c>
      <c r="I8066" s="29">
        <v>527</v>
      </c>
      <c r="J8066" t="s">
        <v>25</v>
      </c>
      <c r="K8066" s="1" t="s">
        <v>26</v>
      </c>
    </row>
    <row r="8067" spans="1:11" ht="12.75" customHeight="1">
      <c r="A8067" s="31">
        <v>45505</v>
      </c>
      <c r="B8067" t="s">
        <v>13</v>
      </c>
      <c r="C8067" t="str">
        <f>+VLOOKUP(B8067,Basededatos!B$17:C$5988,2,0)</f>
        <v>LASA</v>
      </c>
      <c r="D8067" t="s">
        <v>48</v>
      </c>
      <c r="E8067" t="str">
        <f>+VLOOKUP(D8067,Basededatos!$D$2:$E$6097,2,0)</f>
        <v>CALI - ALFONSO BONILLA ARAGON</v>
      </c>
      <c r="F8067" t="s">
        <v>18</v>
      </c>
      <c r="G8067" t="s">
        <v>19</v>
      </c>
      <c r="H8067" t="s">
        <v>29</v>
      </c>
      <c r="I8067" s="29">
        <v>122</v>
      </c>
      <c r="J8067" t="s">
        <v>50</v>
      </c>
      <c r="K8067" t="s">
        <v>51</v>
      </c>
    </row>
    <row r="8068" spans="1:11" ht="12.75" customHeight="1" thickBot="1">
      <c r="A8068" s="31">
        <v>45505</v>
      </c>
      <c r="B8068" t="s">
        <v>13</v>
      </c>
      <c r="C8068" t="str">
        <f>+VLOOKUP(B8068,Basededatos!B$17:C$5988,2,0)</f>
        <v>LASA</v>
      </c>
      <c r="D8068" t="s">
        <v>48</v>
      </c>
      <c r="E8068" t="str">
        <f>+VLOOKUP(D8068,Basededatos!$D$2:$E$6097,2,0)</f>
        <v>CALI - ALFONSO BONILLA ARAGON</v>
      </c>
      <c r="F8068" t="s">
        <v>18</v>
      </c>
      <c r="G8068" t="s">
        <v>19</v>
      </c>
      <c r="H8068" t="s">
        <v>52</v>
      </c>
      <c r="I8068" s="29">
        <v>5</v>
      </c>
      <c r="J8068" t="s">
        <v>53</v>
      </c>
      <c r="K8068" t="s">
        <v>54</v>
      </c>
    </row>
    <row r="8069" spans="1:11" ht="12.75" customHeight="1" thickBot="1">
      <c r="A8069" s="31">
        <v>45505</v>
      </c>
      <c r="B8069" t="s">
        <v>13</v>
      </c>
      <c r="C8069" t="str">
        <f>+VLOOKUP(B8069,Basededatos!B$17:C$5988,2,0)</f>
        <v>LASA</v>
      </c>
      <c r="D8069" t="s">
        <v>48</v>
      </c>
      <c r="E8069" t="str">
        <f>+VLOOKUP(D8069,Basededatos!$D$2:$E$6097,2,0)</f>
        <v>CALI - ALFONSO BONILLA ARAGON</v>
      </c>
      <c r="F8069" t="s">
        <v>23</v>
      </c>
      <c r="G8069" t="s">
        <v>24</v>
      </c>
      <c r="H8069" t="s">
        <v>29</v>
      </c>
      <c r="I8069" s="29">
        <v>1091</v>
      </c>
      <c r="J8069" t="s">
        <v>46</v>
      </c>
      <c r="K8069" s="1" t="s">
        <v>47</v>
      </c>
    </row>
    <row r="8070" spans="1:11" ht="12.75" customHeight="1">
      <c r="A8070" s="31">
        <v>45505</v>
      </c>
      <c r="B8070" t="s">
        <v>13</v>
      </c>
      <c r="C8070" t="str">
        <f>+VLOOKUP(B8070,Basededatos!B$17:C$5988,2,0)</f>
        <v>LASA</v>
      </c>
      <c r="D8070" t="s">
        <v>48</v>
      </c>
      <c r="E8070" t="str">
        <f>+VLOOKUP(D8070,Basededatos!$D$2:$E$6097,2,0)</f>
        <v>CALI - ALFONSO BONILLA ARAGON</v>
      </c>
      <c r="F8070" t="s">
        <v>23</v>
      </c>
      <c r="G8070" t="s">
        <v>24</v>
      </c>
      <c r="H8070" t="s">
        <v>29</v>
      </c>
      <c r="I8070" s="29">
        <v>123</v>
      </c>
      <c r="J8070" t="s">
        <v>50</v>
      </c>
      <c r="K8070" t="s">
        <v>51</v>
      </c>
    </row>
    <row r="8071" spans="1:11" ht="12.75" customHeight="1">
      <c r="A8071" s="31">
        <v>45505</v>
      </c>
      <c r="B8071" t="s">
        <v>13</v>
      </c>
      <c r="C8071" t="str">
        <f>+VLOOKUP(B8071,Basededatos!B$17:C$5988,2,0)</f>
        <v>LASA</v>
      </c>
      <c r="D8071" t="s">
        <v>48</v>
      </c>
      <c r="E8071" t="str">
        <f>+VLOOKUP(D8071,Basededatos!$D$2:$E$6097,2,0)</f>
        <v>CALI - ALFONSO BONILLA ARAGON</v>
      </c>
      <c r="F8071" t="s">
        <v>23</v>
      </c>
      <c r="G8071" t="s">
        <v>24</v>
      </c>
      <c r="H8071" t="s">
        <v>20</v>
      </c>
      <c r="I8071" s="29">
        <v>70</v>
      </c>
      <c r="J8071" t="s">
        <v>16</v>
      </c>
      <c r="K8071" t="s">
        <v>17</v>
      </c>
    </row>
    <row r="8072" spans="1:11" ht="12.75" customHeight="1">
      <c r="A8072" s="31">
        <v>45505</v>
      </c>
      <c r="B8072" t="s">
        <v>13</v>
      </c>
      <c r="C8072" t="str">
        <f>+VLOOKUP(B8072,Basededatos!B$17:C$5988,2,0)</f>
        <v>LASA</v>
      </c>
      <c r="D8072" t="s">
        <v>48</v>
      </c>
      <c r="E8072" t="str">
        <f>+VLOOKUP(D8072,Basededatos!$D$2:$E$6097,2,0)</f>
        <v>CALI - ALFONSO BONILLA ARAGON</v>
      </c>
      <c r="F8072" t="s">
        <v>27</v>
      </c>
      <c r="G8072" t="s">
        <v>28</v>
      </c>
      <c r="H8072" t="s">
        <v>29</v>
      </c>
      <c r="I8072" s="29">
        <v>18</v>
      </c>
      <c r="J8072" t="s">
        <v>34</v>
      </c>
      <c r="K8072" t="s">
        <v>35</v>
      </c>
    </row>
    <row r="8073" spans="1:11" ht="12.75" customHeight="1" thickBot="1">
      <c r="A8073" s="31">
        <v>45505</v>
      </c>
      <c r="B8073" t="s">
        <v>13</v>
      </c>
      <c r="C8073" t="str">
        <f>+VLOOKUP(B8073,Basededatos!B$17:C$5988,2,0)</f>
        <v>LASA</v>
      </c>
      <c r="D8073" t="s">
        <v>48</v>
      </c>
      <c r="E8073" t="str">
        <f>+VLOOKUP(D8073,Basededatos!$D$2:$E$6097,2,0)</f>
        <v>CALI - ALFONSO BONILLA ARAGON</v>
      </c>
      <c r="F8073" t="s">
        <v>27</v>
      </c>
      <c r="G8073" t="s">
        <v>28</v>
      </c>
      <c r="H8073" t="s">
        <v>20</v>
      </c>
      <c r="I8073" s="29">
        <v>64</v>
      </c>
      <c r="J8073" t="s">
        <v>16</v>
      </c>
      <c r="K8073" t="s">
        <v>17</v>
      </c>
    </row>
    <row r="8074" spans="1:11" ht="12.75" customHeight="1" thickBot="1">
      <c r="A8074" s="31">
        <v>45505</v>
      </c>
      <c r="B8074" t="s">
        <v>13</v>
      </c>
      <c r="C8074" t="str">
        <f>+VLOOKUP(B8074,Basededatos!B$17:C$5988,2,0)</f>
        <v>LASA</v>
      </c>
      <c r="D8074" t="s">
        <v>48</v>
      </c>
      <c r="E8074" t="str">
        <f>+VLOOKUP(D8074,Basededatos!$D$2:$E$6097,2,0)</f>
        <v>CALI - ALFONSO BONILLA ARAGON</v>
      </c>
      <c r="F8074" t="s">
        <v>38</v>
      </c>
      <c r="G8074" t="s">
        <v>39</v>
      </c>
      <c r="H8074" t="s">
        <v>45</v>
      </c>
      <c r="I8074" s="29">
        <v>46</v>
      </c>
      <c r="J8074" t="s">
        <v>46</v>
      </c>
      <c r="K8074" s="1" t="s">
        <v>47</v>
      </c>
    </row>
    <row r="8075" spans="1:11" ht="12.75" customHeight="1" thickBot="1">
      <c r="A8075" s="31">
        <v>45505</v>
      </c>
      <c r="B8075" t="s">
        <v>13</v>
      </c>
      <c r="C8075" t="str">
        <f>+VLOOKUP(B8075,Basededatos!B$17:C$5988,2,0)</f>
        <v>LASA</v>
      </c>
      <c r="D8075" t="s">
        <v>48</v>
      </c>
      <c r="E8075" t="str">
        <f>+VLOOKUP(D8075,Basededatos!$D$2:$E$6097,2,0)</f>
        <v>CALI - ALFONSO BONILLA ARAGON</v>
      </c>
      <c r="F8075" t="s">
        <v>38</v>
      </c>
      <c r="G8075" t="s">
        <v>39</v>
      </c>
      <c r="H8075" t="s">
        <v>29</v>
      </c>
      <c r="I8075" s="29">
        <v>204</v>
      </c>
      <c r="J8075" t="s">
        <v>46</v>
      </c>
      <c r="K8075" s="1" t="s">
        <v>47</v>
      </c>
    </row>
    <row r="8076" spans="1:11" ht="12.75" customHeight="1" thickBot="1">
      <c r="A8076" s="31">
        <v>45505</v>
      </c>
      <c r="B8076" t="s">
        <v>13</v>
      </c>
      <c r="C8076" t="str">
        <f>+VLOOKUP(B8076,Basededatos!B$17:C$5988,2,0)</f>
        <v>LASA</v>
      </c>
      <c r="D8076" t="s">
        <v>48</v>
      </c>
      <c r="E8076" t="str">
        <f>+VLOOKUP(D8076,Basededatos!$D$2:$E$6097,2,0)</f>
        <v>CALI - ALFONSO BONILLA ARAGON</v>
      </c>
      <c r="F8076" t="s">
        <v>38</v>
      </c>
      <c r="G8076" t="s">
        <v>39</v>
      </c>
      <c r="H8076" t="s">
        <v>29</v>
      </c>
      <c r="I8076" s="29">
        <v>18</v>
      </c>
      <c r="J8076" t="s">
        <v>34</v>
      </c>
      <c r="K8076" t="s">
        <v>35</v>
      </c>
    </row>
    <row r="8077" spans="1:11" ht="12.75" customHeight="1" thickBot="1">
      <c r="A8077" s="31">
        <v>45505</v>
      </c>
      <c r="B8077" t="s">
        <v>13</v>
      </c>
      <c r="C8077" t="str">
        <f>+VLOOKUP(B8077,Basededatos!B$17:C$5988,2,0)</f>
        <v>LASA</v>
      </c>
      <c r="D8077" t="s">
        <v>48</v>
      </c>
      <c r="E8077" t="str">
        <f>+VLOOKUP(D8077,Basededatos!$D$2:$E$6097,2,0)</f>
        <v>CALI - ALFONSO BONILLA ARAGON</v>
      </c>
      <c r="F8077" t="s">
        <v>38</v>
      </c>
      <c r="G8077" t="s">
        <v>39</v>
      </c>
      <c r="H8077" t="s">
        <v>20</v>
      </c>
      <c r="I8077" s="29">
        <v>61</v>
      </c>
      <c r="J8077" t="s">
        <v>25</v>
      </c>
      <c r="K8077" s="1" t="s">
        <v>26</v>
      </c>
    </row>
    <row r="8078" spans="1:11" ht="12.75" customHeight="1">
      <c r="A8078" s="31">
        <v>45505</v>
      </c>
      <c r="B8078" t="s">
        <v>13</v>
      </c>
      <c r="C8078" t="str">
        <f>+VLOOKUP(B8078,Basededatos!B$17:C$5988,2,0)</f>
        <v>LASA</v>
      </c>
      <c r="D8078" t="s">
        <v>48</v>
      </c>
      <c r="E8078" t="str">
        <f>+VLOOKUP(D8078,Basededatos!$D$2:$E$6097,2,0)</f>
        <v>CALI - ALFONSO BONILLA ARAGON</v>
      </c>
      <c r="F8078" t="s">
        <v>40</v>
      </c>
      <c r="G8078" t="s">
        <v>41</v>
      </c>
      <c r="H8078" t="s">
        <v>29</v>
      </c>
      <c r="I8078" s="29">
        <v>36</v>
      </c>
      <c r="J8078" t="s">
        <v>34</v>
      </c>
      <c r="K8078" t="s">
        <v>35</v>
      </c>
    </row>
    <row r="8079" spans="1:11" ht="12.75" customHeight="1">
      <c r="A8079" s="31">
        <v>45505</v>
      </c>
      <c r="B8079" t="s">
        <v>13</v>
      </c>
      <c r="C8079" t="str">
        <f>+VLOOKUP(B8079,Basededatos!B$17:C$5988,2,0)</f>
        <v>LASA</v>
      </c>
      <c r="D8079" t="s">
        <v>61</v>
      </c>
      <c r="E8079" t="str">
        <f>+VLOOKUP(D8079,Basededatos!$D$2:$E$6097,2,0)</f>
        <v>CARTAGENA - RAFAEL NUÑEZ</v>
      </c>
      <c r="F8079" t="s">
        <v>32</v>
      </c>
      <c r="G8079" t="s">
        <v>33</v>
      </c>
      <c r="H8079" t="s">
        <v>29</v>
      </c>
      <c r="I8079" s="29">
        <v>11</v>
      </c>
      <c r="J8079" t="s">
        <v>34</v>
      </c>
      <c r="K8079" t="s">
        <v>35</v>
      </c>
    </row>
    <row r="8080" spans="1:11" ht="12.75" customHeight="1">
      <c r="A8080" s="31">
        <v>45505</v>
      </c>
      <c r="B8080" t="s">
        <v>13</v>
      </c>
      <c r="C8080" t="str">
        <f>+VLOOKUP(B8080,Basededatos!B$17:C$5988,2,0)</f>
        <v>LASA</v>
      </c>
      <c r="D8080" t="s">
        <v>61</v>
      </c>
      <c r="E8080" t="str">
        <f>+VLOOKUP(D8080,Basededatos!$D$2:$E$6097,2,0)</f>
        <v>CARTAGENA - RAFAEL NUÑEZ</v>
      </c>
      <c r="F8080" t="s">
        <v>32</v>
      </c>
      <c r="G8080" t="s">
        <v>33</v>
      </c>
      <c r="H8080" t="s">
        <v>20</v>
      </c>
      <c r="I8080" s="29">
        <v>14</v>
      </c>
      <c r="J8080" t="s">
        <v>70</v>
      </c>
      <c r="K8080" t="s">
        <v>348</v>
      </c>
    </row>
    <row r="8081" spans="1:11" ht="12.75" customHeight="1">
      <c r="A8081" s="31">
        <v>45505</v>
      </c>
      <c r="B8081" t="s">
        <v>13</v>
      </c>
      <c r="C8081" t="str">
        <f>+VLOOKUP(B8081,Basededatos!B$17:C$5988,2,0)</f>
        <v>LASA</v>
      </c>
      <c r="D8081" t="s">
        <v>61</v>
      </c>
      <c r="E8081" t="str">
        <f>+VLOOKUP(D8081,Basededatos!$D$2:$E$6097,2,0)</f>
        <v>CARTAGENA - RAFAEL NUÑEZ</v>
      </c>
      <c r="F8081" t="s">
        <v>32</v>
      </c>
      <c r="G8081" t="s">
        <v>33</v>
      </c>
      <c r="H8081" t="s">
        <v>20</v>
      </c>
      <c r="I8081" s="29">
        <v>150</v>
      </c>
      <c r="J8081" t="s">
        <v>16</v>
      </c>
      <c r="K8081" t="s">
        <v>17</v>
      </c>
    </row>
    <row r="8082" spans="1:11" ht="12.75" customHeight="1" thickBot="1">
      <c r="A8082" s="31">
        <v>45505</v>
      </c>
      <c r="B8082" t="s">
        <v>13</v>
      </c>
      <c r="C8082" t="str">
        <f>+VLOOKUP(B8082,Basededatos!B$17:C$5988,2,0)</f>
        <v>LASA</v>
      </c>
      <c r="D8082" t="s">
        <v>61</v>
      </c>
      <c r="E8082" t="str">
        <f>+VLOOKUP(D8082,Basededatos!$D$2:$E$6097,2,0)</f>
        <v>CARTAGENA - RAFAEL NUÑEZ</v>
      </c>
      <c r="F8082" t="s">
        <v>32</v>
      </c>
      <c r="G8082" t="s">
        <v>33</v>
      </c>
      <c r="H8082" t="s">
        <v>10</v>
      </c>
      <c r="I8082" s="29">
        <v>1</v>
      </c>
      <c r="J8082" t="s">
        <v>121</v>
      </c>
      <c r="K8082" t="s">
        <v>121</v>
      </c>
    </row>
    <row r="8083" spans="1:11" ht="12.75" customHeight="1" thickBot="1">
      <c r="A8083" s="31">
        <v>45505</v>
      </c>
      <c r="B8083" t="s">
        <v>13</v>
      </c>
      <c r="C8083" t="str">
        <f>+VLOOKUP(B8083,Basededatos!B$17:C$5988,2,0)</f>
        <v>LASA</v>
      </c>
      <c r="D8083" t="s">
        <v>61</v>
      </c>
      <c r="E8083" t="str">
        <f>+VLOOKUP(D8083,Basededatos!$D$2:$E$6097,2,0)</f>
        <v>CARTAGENA - RAFAEL NUÑEZ</v>
      </c>
      <c r="F8083" t="s">
        <v>6</v>
      </c>
      <c r="G8083" s="1" t="s">
        <v>283</v>
      </c>
      <c r="H8083" t="s">
        <v>45</v>
      </c>
      <c r="I8083" s="29">
        <v>5</v>
      </c>
      <c r="J8083" t="s">
        <v>42</v>
      </c>
      <c r="K8083" s="1" t="s">
        <v>43</v>
      </c>
    </row>
    <row r="8084" spans="1:11" ht="12.75" customHeight="1" thickBot="1">
      <c r="A8084" s="31">
        <v>45505</v>
      </c>
      <c r="B8084" t="s">
        <v>13</v>
      </c>
      <c r="C8084" t="str">
        <f>+VLOOKUP(B8084,Basededatos!B$17:C$5988,2,0)</f>
        <v>LASA</v>
      </c>
      <c r="D8084" t="s">
        <v>61</v>
      </c>
      <c r="E8084" t="str">
        <f>+VLOOKUP(D8084,Basededatos!$D$2:$E$6097,2,0)</f>
        <v>CARTAGENA - RAFAEL NUÑEZ</v>
      </c>
      <c r="F8084" t="s">
        <v>6</v>
      </c>
      <c r="G8084" s="1" t="s">
        <v>283</v>
      </c>
      <c r="H8084" t="s">
        <v>20</v>
      </c>
      <c r="I8084" s="29">
        <v>80</v>
      </c>
      <c r="J8084" t="s">
        <v>70</v>
      </c>
      <c r="K8084" t="s">
        <v>348</v>
      </c>
    </row>
    <row r="8085" spans="1:11" ht="12.75" customHeight="1" thickBot="1">
      <c r="A8085" s="31">
        <v>45505</v>
      </c>
      <c r="B8085" t="s">
        <v>13</v>
      </c>
      <c r="C8085" t="str">
        <f>+VLOOKUP(B8085,Basededatos!B$17:C$5988,2,0)</f>
        <v>LASA</v>
      </c>
      <c r="D8085" t="s">
        <v>61</v>
      </c>
      <c r="E8085" t="str">
        <f>+VLOOKUP(D8085,Basededatos!$D$2:$E$6097,2,0)</f>
        <v>CARTAGENA - RAFAEL NUÑEZ</v>
      </c>
      <c r="F8085" t="s">
        <v>6</v>
      </c>
      <c r="G8085" s="1" t="s">
        <v>283</v>
      </c>
      <c r="H8085" t="s">
        <v>20</v>
      </c>
      <c r="I8085" s="29">
        <v>6</v>
      </c>
      <c r="J8085" t="s">
        <v>175</v>
      </c>
      <c r="K8085" t="s">
        <v>176</v>
      </c>
    </row>
    <row r="8086" spans="1:11" ht="12.75" customHeight="1" thickBot="1">
      <c r="A8086" s="31">
        <v>45505</v>
      </c>
      <c r="B8086" t="s">
        <v>13</v>
      </c>
      <c r="C8086" t="str">
        <f>+VLOOKUP(B8086,Basededatos!B$17:C$5988,2,0)</f>
        <v>LASA</v>
      </c>
      <c r="D8086" t="s">
        <v>61</v>
      </c>
      <c r="E8086" t="str">
        <f>+VLOOKUP(D8086,Basededatos!$D$2:$E$6097,2,0)</f>
        <v>CARTAGENA - RAFAEL NUÑEZ</v>
      </c>
      <c r="F8086" t="s">
        <v>6</v>
      </c>
      <c r="G8086" s="1" t="s">
        <v>283</v>
      </c>
      <c r="H8086" t="s">
        <v>10</v>
      </c>
      <c r="I8086" s="29">
        <v>5</v>
      </c>
      <c r="J8086" t="s">
        <v>121</v>
      </c>
      <c r="K8086" t="s">
        <v>121</v>
      </c>
    </row>
    <row r="8087" spans="1:11" ht="12.75" customHeight="1">
      <c r="A8087" s="31">
        <v>45505</v>
      </c>
      <c r="B8087" t="s">
        <v>13</v>
      </c>
      <c r="C8087" t="str">
        <f>+VLOOKUP(B8087,Basededatos!B$17:C$5988,2,0)</f>
        <v>LASA</v>
      </c>
      <c r="D8087" t="s">
        <v>61</v>
      </c>
      <c r="E8087" t="str">
        <f>+VLOOKUP(D8087,Basededatos!$D$2:$E$6097,2,0)</f>
        <v>CARTAGENA - RAFAEL NUÑEZ</v>
      </c>
      <c r="F8087" t="s">
        <v>65</v>
      </c>
      <c r="G8087" t="s">
        <v>66</v>
      </c>
      <c r="H8087" t="s">
        <v>29</v>
      </c>
      <c r="I8087" s="29">
        <v>1</v>
      </c>
      <c r="J8087" t="s">
        <v>50</v>
      </c>
      <c r="K8087" t="s">
        <v>51</v>
      </c>
    </row>
    <row r="8088" spans="1:11" ht="12.75" customHeight="1">
      <c r="A8088" s="31">
        <v>45505</v>
      </c>
      <c r="B8088" t="s">
        <v>13</v>
      </c>
      <c r="C8088" t="str">
        <f>+VLOOKUP(B8088,Basededatos!B$17:C$5988,2,0)</f>
        <v>LASA</v>
      </c>
      <c r="D8088" t="s">
        <v>61</v>
      </c>
      <c r="E8088" t="str">
        <f>+VLOOKUP(D8088,Basededatos!$D$2:$E$6097,2,0)</f>
        <v>CARTAGENA - RAFAEL NUÑEZ</v>
      </c>
      <c r="F8088" t="s">
        <v>18</v>
      </c>
      <c r="G8088" t="s">
        <v>19</v>
      </c>
      <c r="H8088" t="s">
        <v>29</v>
      </c>
      <c r="I8088" s="29">
        <v>346</v>
      </c>
      <c r="J8088" t="s">
        <v>50</v>
      </c>
      <c r="K8088" t="s">
        <v>51</v>
      </c>
    </row>
    <row r="8089" spans="1:11" ht="12.75" customHeight="1" thickBot="1">
      <c r="A8089" s="31">
        <v>45505</v>
      </c>
      <c r="B8089" t="s">
        <v>13</v>
      </c>
      <c r="C8089" t="str">
        <f>+VLOOKUP(B8089,Basededatos!B$17:C$5988,2,0)</f>
        <v>LASA</v>
      </c>
      <c r="D8089" t="s">
        <v>61</v>
      </c>
      <c r="E8089" t="str">
        <f>+VLOOKUP(D8089,Basededatos!$D$2:$E$6097,2,0)</f>
        <v>CARTAGENA - RAFAEL NUÑEZ</v>
      </c>
      <c r="F8089" t="s">
        <v>23</v>
      </c>
      <c r="G8089" t="s">
        <v>24</v>
      </c>
      <c r="H8089" t="s">
        <v>29</v>
      </c>
      <c r="I8089" s="29">
        <v>11</v>
      </c>
      <c r="J8089" t="s">
        <v>34</v>
      </c>
      <c r="K8089" t="s">
        <v>35</v>
      </c>
    </row>
    <row r="8090" spans="1:11" ht="12.75" customHeight="1" thickBot="1">
      <c r="A8090" s="31">
        <v>45505</v>
      </c>
      <c r="B8090" t="s">
        <v>13</v>
      </c>
      <c r="C8090" t="str">
        <f>+VLOOKUP(B8090,Basededatos!B$17:C$5988,2,0)</f>
        <v>LASA</v>
      </c>
      <c r="D8090" t="s">
        <v>61</v>
      </c>
      <c r="E8090" t="str">
        <f>+VLOOKUP(D8090,Basededatos!$D$2:$E$6097,2,0)</f>
        <v>CARTAGENA - RAFAEL NUÑEZ</v>
      </c>
      <c r="F8090" t="s">
        <v>27</v>
      </c>
      <c r="G8090" t="s">
        <v>28</v>
      </c>
      <c r="H8090" t="s">
        <v>45</v>
      </c>
      <c r="I8090" s="29">
        <v>1</v>
      </c>
      <c r="J8090" t="s">
        <v>42</v>
      </c>
      <c r="K8090" s="1" t="s">
        <v>43</v>
      </c>
    </row>
    <row r="8091" spans="1:11" ht="12.75" customHeight="1" thickBot="1">
      <c r="A8091" s="31">
        <v>45505</v>
      </c>
      <c r="B8091" t="s">
        <v>13</v>
      </c>
      <c r="C8091" t="str">
        <f>+VLOOKUP(B8091,Basededatos!B$17:C$5988,2,0)</f>
        <v>LASA</v>
      </c>
      <c r="D8091" t="s">
        <v>61</v>
      </c>
      <c r="E8091" t="str">
        <f>+VLOOKUP(D8091,Basededatos!$D$2:$E$6097,2,0)</f>
        <v>CARTAGENA - RAFAEL NUÑEZ</v>
      </c>
      <c r="F8091" t="s">
        <v>27</v>
      </c>
      <c r="G8091" t="s">
        <v>28</v>
      </c>
      <c r="H8091" t="s">
        <v>45</v>
      </c>
      <c r="I8091" s="29">
        <v>5</v>
      </c>
      <c r="J8091" t="s">
        <v>30</v>
      </c>
      <c r="K8091" s="1" t="s">
        <v>488</v>
      </c>
    </row>
    <row r="8092" spans="1:11" ht="12.75" customHeight="1">
      <c r="A8092" s="31">
        <v>45505</v>
      </c>
      <c r="B8092" t="s">
        <v>13</v>
      </c>
      <c r="C8092" t="str">
        <f>+VLOOKUP(B8092,Basededatos!B$17:C$5988,2,0)</f>
        <v>LASA</v>
      </c>
      <c r="D8092" t="s">
        <v>61</v>
      </c>
      <c r="E8092" t="str">
        <f>+VLOOKUP(D8092,Basededatos!$D$2:$E$6097,2,0)</f>
        <v>CARTAGENA - RAFAEL NUÑEZ</v>
      </c>
      <c r="F8092" t="s">
        <v>27</v>
      </c>
      <c r="G8092" t="s">
        <v>28</v>
      </c>
      <c r="H8092" t="s">
        <v>45</v>
      </c>
      <c r="I8092" s="29">
        <v>4</v>
      </c>
      <c r="J8092" t="s">
        <v>34</v>
      </c>
      <c r="K8092" t="s">
        <v>35</v>
      </c>
    </row>
    <row r="8093" spans="1:11" ht="12.75" customHeight="1">
      <c r="A8093" s="31">
        <v>45505</v>
      </c>
      <c r="B8093" t="s">
        <v>13</v>
      </c>
      <c r="C8093" t="str">
        <f>+VLOOKUP(B8093,Basededatos!B$17:C$5988,2,0)</f>
        <v>LASA</v>
      </c>
      <c r="D8093" t="s">
        <v>61</v>
      </c>
      <c r="E8093" t="str">
        <f>+VLOOKUP(D8093,Basededatos!$D$2:$E$6097,2,0)</f>
        <v>CARTAGENA - RAFAEL NUÑEZ</v>
      </c>
      <c r="F8093" t="s">
        <v>27</v>
      </c>
      <c r="G8093" t="s">
        <v>28</v>
      </c>
      <c r="H8093" t="s">
        <v>29</v>
      </c>
      <c r="I8093" s="29">
        <v>11</v>
      </c>
      <c r="J8093" t="s">
        <v>34</v>
      </c>
      <c r="K8093" t="s">
        <v>35</v>
      </c>
    </row>
    <row r="8094" spans="1:11" ht="12.75" customHeight="1" thickBot="1">
      <c r="A8094" s="31">
        <v>45505</v>
      </c>
      <c r="B8094" t="s">
        <v>13</v>
      </c>
      <c r="C8094" t="str">
        <f>+VLOOKUP(B8094,Basededatos!B$17:C$5988,2,0)</f>
        <v>LASA</v>
      </c>
      <c r="D8094" t="s">
        <v>61</v>
      </c>
      <c r="E8094" t="str">
        <f>+VLOOKUP(D8094,Basededatos!$D$2:$E$6097,2,0)</f>
        <v>CARTAGENA - RAFAEL NUÑEZ</v>
      </c>
      <c r="F8094" t="s">
        <v>38</v>
      </c>
      <c r="G8094" t="s">
        <v>39</v>
      </c>
      <c r="H8094" t="s">
        <v>29</v>
      </c>
      <c r="I8094" s="29">
        <v>29</v>
      </c>
      <c r="J8094" t="s">
        <v>109</v>
      </c>
      <c r="K8094" t="s">
        <v>110</v>
      </c>
    </row>
    <row r="8095" spans="1:11" ht="12.75" customHeight="1" thickBot="1">
      <c r="A8095" s="31">
        <v>45505</v>
      </c>
      <c r="B8095" t="s">
        <v>13</v>
      </c>
      <c r="C8095" t="str">
        <f>+VLOOKUP(B8095,Basededatos!B$17:C$5988,2,0)</f>
        <v>LASA</v>
      </c>
      <c r="D8095" t="s">
        <v>61</v>
      </c>
      <c r="E8095" t="str">
        <f>+VLOOKUP(D8095,Basededatos!$D$2:$E$6097,2,0)</f>
        <v>CARTAGENA - RAFAEL NUÑEZ</v>
      </c>
      <c r="F8095" t="s">
        <v>40</v>
      </c>
      <c r="G8095" t="s">
        <v>41</v>
      </c>
      <c r="H8095" t="s">
        <v>20</v>
      </c>
      <c r="I8095" s="29">
        <v>324</v>
      </c>
      <c r="J8095" t="s">
        <v>25</v>
      </c>
      <c r="K8095" s="1" t="s">
        <v>26</v>
      </c>
    </row>
    <row r="8096" spans="1:11" ht="12.75" customHeight="1" thickBot="1">
      <c r="A8096" s="31">
        <v>45505</v>
      </c>
      <c r="B8096" t="s">
        <v>13</v>
      </c>
      <c r="C8096" t="str">
        <f>+VLOOKUP(B8096,Basededatos!B$17:C$5988,2,0)</f>
        <v>LASA</v>
      </c>
      <c r="D8096" t="s">
        <v>61</v>
      </c>
      <c r="E8096" t="str">
        <f>+VLOOKUP(D8096,Basededatos!$D$2:$E$6097,2,0)</f>
        <v>CARTAGENA - RAFAEL NUÑEZ</v>
      </c>
      <c r="F8096" t="s">
        <v>59</v>
      </c>
      <c r="G8096" t="s">
        <v>60</v>
      </c>
      <c r="H8096" t="s">
        <v>20</v>
      </c>
      <c r="I8096" s="29">
        <v>150</v>
      </c>
      <c r="J8096" t="s">
        <v>16</v>
      </c>
      <c r="K8096" t="s">
        <v>17</v>
      </c>
    </row>
    <row r="8097" spans="1:11" ht="12.75" customHeight="1" thickBot="1">
      <c r="A8097" s="31">
        <v>45505</v>
      </c>
      <c r="B8097" t="s">
        <v>13</v>
      </c>
      <c r="C8097" t="str">
        <f>+VLOOKUP(B8097,Basededatos!B$17:C$5988,2,0)</f>
        <v>LASA</v>
      </c>
      <c r="D8097" t="s">
        <v>72</v>
      </c>
      <c r="E8097" t="str">
        <f>+VLOOKUP(D8097,Basededatos!$D$2:$E$6097,2,0)</f>
        <v>CAMILO DAZA</v>
      </c>
      <c r="F8097" t="s">
        <v>6</v>
      </c>
      <c r="G8097" s="1" t="s">
        <v>283</v>
      </c>
      <c r="H8097" t="s">
        <v>29</v>
      </c>
      <c r="I8097" s="29">
        <v>1294</v>
      </c>
      <c r="J8097" t="s">
        <v>46</v>
      </c>
      <c r="K8097" s="1" t="s">
        <v>47</v>
      </c>
    </row>
    <row r="8098" spans="1:11" ht="12.75" customHeight="1" thickBot="1">
      <c r="A8098" s="31">
        <v>45505</v>
      </c>
      <c r="B8098" t="s">
        <v>13</v>
      </c>
      <c r="C8098" t="str">
        <f>+VLOOKUP(B8098,Basededatos!B$17:C$5988,2,0)</f>
        <v>LASA</v>
      </c>
      <c r="D8098" t="s">
        <v>72</v>
      </c>
      <c r="E8098" t="str">
        <f>+VLOOKUP(D8098,Basededatos!$D$2:$E$6097,2,0)</f>
        <v>CAMILO DAZA</v>
      </c>
      <c r="F8098" t="s">
        <v>65</v>
      </c>
      <c r="G8098" t="s">
        <v>66</v>
      </c>
      <c r="H8098" t="s">
        <v>29</v>
      </c>
      <c r="I8098" s="29">
        <v>11</v>
      </c>
      <c r="J8098" t="s">
        <v>46</v>
      </c>
      <c r="K8098" s="1" t="s">
        <v>47</v>
      </c>
    </row>
    <row r="8099" spans="1:11" ht="12.75" customHeight="1" thickBot="1">
      <c r="A8099" s="31">
        <v>45505</v>
      </c>
      <c r="B8099" t="s">
        <v>13</v>
      </c>
      <c r="C8099" t="str">
        <f>+VLOOKUP(B8099,Basededatos!B$17:C$5988,2,0)</f>
        <v>LASA</v>
      </c>
      <c r="D8099" t="s">
        <v>72</v>
      </c>
      <c r="E8099" t="str">
        <f>+VLOOKUP(D8099,Basededatos!$D$2:$E$6097,2,0)</f>
        <v>CAMILO DAZA</v>
      </c>
      <c r="F8099" t="s">
        <v>23</v>
      </c>
      <c r="G8099" t="s">
        <v>24</v>
      </c>
      <c r="H8099" t="s">
        <v>29</v>
      </c>
      <c r="I8099" s="29">
        <v>67</v>
      </c>
      <c r="J8099" t="s">
        <v>30</v>
      </c>
      <c r="K8099" s="1" t="s">
        <v>488</v>
      </c>
    </row>
    <row r="8100" spans="1:11" ht="12.75" customHeight="1" thickBot="1">
      <c r="A8100" s="31">
        <v>45505</v>
      </c>
      <c r="B8100" t="s">
        <v>13</v>
      </c>
      <c r="C8100" t="str">
        <f>+VLOOKUP(B8100,Basededatos!B$17:C$5988,2,0)</f>
        <v>LASA</v>
      </c>
      <c r="D8100" t="s">
        <v>72</v>
      </c>
      <c r="E8100" t="str">
        <f>+VLOOKUP(D8100,Basededatos!$D$2:$E$6097,2,0)</f>
        <v>CAMILO DAZA</v>
      </c>
      <c r="F8100" t="s">
        <v>38</v>
      </c>
      <c r="G8100" t="s">
        <v>39</v>
      </c>
      <c r="H8100" t="s">
        <v>45</v>
      </c>
      <c r="I8100" s="29">
        <v>5</v>
      </c>
      <c r="J8100" t="s">
        <v>46</v>
      </c>
      <c r="K8100" s="1" t="s">
        <v>47</v>
      </c>
    </row>
    <row r="8101" spans="1:11" ht="12.75" customHeight="1" thickBot="1">
      <c r="A8101" s="31">
        <v>45505</v>
      </c>
      <c r="B8101" t="s">
        <v>13</v>
      </c>
      <c r="C8101" t="str">
        <f>+VLOOKUP(B8101,Basededatos!B$17:C$5988,2,0)</f>
        <v>LASA</v>
      </c>
      <c r="D8101" t="s">
        <v>74</v>
      </c>
      <c r="E8101" t="str">
        <f>+VLOOKUP(D8101,Basededatos!$D$2:$E$6097,2,0)</f>
        <v>PERALES</v>
      </c>
      <c r="F8101" t="s">
        <v>32</v>
      </c>
      <c r="G8101" t="s">
        <v>33</v>
      </c>
      <c r="H8101" t="s">
        <v>29</v>
      </c>
      <c r="I8101" s="29">
        <v>55</v>
      </c>
      <c r="J8101" t="s">
        <v>46</v>
      </c>
      <c r="K8101" s="1" t="s">
        <v>47</v>
      </c>
    </row>
    <row r="8102" spans="1:11" ht="12.75" customHeight="1" thickBot="1">
      <c r="A8102" s="31">
        <v>45505</v>
      </c>
      <c r="B8102" t="s">
        <v>13</v>
      </c>
      <c r="C8102" t="str">
        <f>+VLOOKUP(B8102,Basededatos!B$17:C$5988,2,0)</f>
        <v>LASA</v>
      </c>
      <c r="D8102" t="s">
        <v>74</v>
      </c>
      <c r="E8102" t="str">
        <f>+VLOOKUP(D8102,Basededatos!$D$2:$E$6097,2,0)</f>
        <v>PERALES</v>
      </c>
      <c r="F8102" t="s">
        <v>6</v>
      </c>
      <c r="G8102" s="1" t="s">
        <v>283</v>
      </c>
      <c r="H8102" t="s">
        <v>45</v>
      </c>
      <c r="I8102" s="29">
        <v>35</v>
      </c>
      <c r="J8102" t="s">
        <v>46</v>
      </c>
      <c r="K8102" s="1" t="s">
        <v>47</v>
      </c>
    </row>
    <row r="8103" spans="1:11" ht="12.75" customHeight="1" thickBot="1">
      <c r="A8103" s="31">
        <v>45505</v>
      </c>
      <c r="B8103" t="s">
        <v>13</v>
      </c>
      <c r="C8103" t="str">
        <f>+VLOOKUP(B8103,Basededatos!B$17:C$5988,2,0)</f>
        <v>LASA</v>
      </c>
      <c r="D8103" t="s">
        <v>74</v>
      </c>
      <c r="E8103" t="str">
        <f>+VLOOKUP(D8103,Basededatos!$D$2:$E$6097,2,0)</f>
        <v>PERALES</v>
      </c>
      <c r="F8103" t="s">
        <v>23</v>
      </c>
      <c r="G8103" t="s">
        <v>24</v>
      </c>
      <c r="H8103" t="s">
        <v>45</v>
      </c>
      <c r="I8103" s="29">
        <v>5</v>
      </c>
      <c r="J8103" t="s">
        <v>46</v>
      </c>
      <c r="K8103" s="1" t="s">
        <v>47</v>
      </c>
    </row>
    <row r="8104" spans="1:11" ht="12.75" customHeight="1" thickBot="1">
      <c r="A8104" s="31">
        <v>45505</v>
      </c>
      <c r="B8104" t="s">
        <v>13</v>
      </c>
      <c r="C8104" t="str">
        <f>+VLOOKUP(B8104,Basededatos!B$17:C$5988,2,0)</f>
        <v>LASA</v>
      </c>
      <c r="D8104" t="s">
        <v>74</v>
      </c>
      <c r="E8104" t="str">
        <f>+VLOOKUP(D8104,Basededatos!$D$2:$E$6097,2,0)</f>
        <v>PERALES</v>
      </c>
      <c r="F8104" t="s">
        <v>40</v>
      </c>
      <c r="G8104" t="s">
        <v>41</v>
      </c>
      <c r="H8104" t="s">
        <v>29</v>
      </c>
      <c r="I8104" s="29">
        <v>101</v>
      </c>
      <c r="J8104" t="s">
        <v>46</v>
      </c>
      <c r="K8104" s="1" t="s">
        <v>47</v>
      </c>
    </row>
    <row r="8105" spans="1:11" ht="12.75" customHeight="1" thickBot="1">
      <c r="A8105" s="31">
        <v>45505</v>
      </c>
      <c r="B8105" t="s">
        <v>13</v>
      </c>
      <c r="C8105" t="str">
        <f>+VLOOKUP(B8105,Basededatos!B$17:C$5988,2,0)</f>
        <v>LASA</v>
      </c>
      <c r="D8105" t="s">
        <v>75</v>
      </c>
      <c r="E8105" t="str">
        <f>+VLOOKUP(D8105,Basededatos!$D$2:$E$6097,2,0)</f>
        <v>IPIALES - SAN LUIS</v>
      </c>
      <c r="F8105" t="s">
        <v>18</v>
      </c>
      <c r="G8105" t="s">
        <v>19</v>
      </c>
      <c r="H8105" t="s">
        <v>45</v>
      </c>
      <c r="I8105" s="29">
        <v>1</v>
      </c>
      <c r="J8105" t="s">
        <v>46</v>
      </c>
      <c r="K8105" s="1" t="s">
        <v>47</v>
      </c>
    </row>
    <row r="8106" spans="1:11" ht="12.75" customHeight="1" thickBot="1">
      <c r="A8106" s="31">
        <v>45505</v>
      </c>
      <c r="B8106" t="s">
        <v>13</v>
      </c>
      <c r="C8106" t="str">
        <f>+VLOOKUP(B8106,Basededatos!B$17:C$5988,2,0)</f>
        <v>LASA</v>
      </c>
      <c r="D8106" t="s">
        <v>124</v>
      </c>
      <c r="E8106" t="str">
        <f>+VLOOKUP(D8106,Basededatos!$D$2:$E$6097,2,0)</f>
        <v>LETICIA-ALFREDO VASQUEZ COBO</v>
      </c>
      <c r="F8106" t="s">
        <v>6</v>
      </c>
      <c r="G8106" s="1" t="s">
        <v>283</v>
      </c>
      <c r="H8106" t="s">
        <v>29</v>
      </c>
      <c r="I8106" s="29">
        <v>278</v>
      </c>
      <c r="J8106" t="s">
        <v>46</v>
      </c>
      <c r="K8106" s="1" t="s">
        <v>47</v>
      </c>
    </row>
    <row r="8107" spans="1:11" ht="12.75" customHeight="1" thickBot="1">
      <c r="A8107" s="31">
        <v>45505</v>
      </c>
      <c r="B8107" t="s">
        <v>13</v>
      </c>
      <c r="C8107" t="str">
        <f>+VLOOKUP(B8107,Basededatos!B$17:C$5988,2,0)</f>
        <v>LASA</v>
      </c>
      <c r="D8107" t="s">
        <v>76</v>
      </c>
      <c r="E8107" t="str">
        <f>+VLOOKUP(D8107,Basededatos!$D$2:$E$6097,2,0)</f>
        <v>RIONEGRO - JOSE M. CORDOVA</v>
      </c>
      <c r="F8107" t="s">
        <v>65</v>
      </c>
      <c r="G8107" t="s">
        <v>66</v>
      </c>
      <c r="H8107" t="s">
        <v>79</v>
      </c>
      <c r="I8107" s="29">
        <v>12</v>
      </c>
      <c r="J8107" t="s">
        <v>46</v>
      </c>
      <c r="K8107" s="1" t="s">
        <v>47</v>
      </c>
    </row>
    <row r="8108" spans="1:11" ht="12.75" customHeight="1">
      <c r="A8108" s="31">
        <v>45505</v>
      </c>
      <c r="B8108" t="s">
        <v>13</v>
      </c>
      <c r="C8108" t="str">
        <f>+VLOOKUP(B8108,Basededatos!B$17:C$5988,2,0)</f>
        <v>LASA</v>
      </c>
      <c r="D8108" t="s">
        <v>76</v>
      </c>
      <c r="E8108" t="str">
        <f>+VLOOKUP(D8108,Basededatos!$D$2:$E$6097,2,0)</f>
        <v>RIONEGRO - JOSE M. CORDOVA</v>
      </c>
      <c r="F8108" t="s">
        <v>18</v>
      </c>
      <c r="G8108" t="s">
        <v>19</v>
      </c>
      <c r="H8108" t="s">
        <v>29</v>
      </c>
      <c r="I8108" s="29">
        <v>14</v>
      </c>
      <c r="J8108" t="s">
        <v>82</v>
      </c>
      <c r="K8108" t="s">
        <v>83</v>
      </c>
    </row>
    <row r="8109" spans="1:11" ht="12.75" customHeight="1">
      <c r="A8109" s="31">
        <v>45505</v>
      </c>
      <c r="B8109" t="s">
        <v>13</v>
      </c>
      <c r="C8109" t="str">
        <f>+VLOOKUP(B8109,Basededatos!B$17:C$5988,2,0)</f>
        <v>LASA</v>
      </c>
      <c r="D8109" t="s">
        <v>76</v>
      </c>
      <c r="E8109" t="str">
        <f>+VLOOKUP(D8109,Basededatos!$D$2:$E$6097,2,0)</f>
        <v>RIONEGRO - JOSE M. CORDOVA</v>
      </c>
      <c r="F8109" t="s">
        <v>18</v>
      </c>
      <c r="G8109" t="s">
        <v>19</v>
      </c>
      <c r="H8109" t="s">
        <v>20</v>
      </c>
      <c r="I8109" s="29">
        <v>50</v>
      </c>
      <c r="J8109" t="s">
        <v>160</v>
      </c>
      <c r="K8109" t="s">
        <v>161</v>
      </c>
    </row>
    <row r="8110" spans="1:11" ht="12.75" customHeight="1">
      <c r="A8110" s="31">
        <v>45505</v>
      </c>
      <c r="B8110" t="s">
        <v>13</v>
      </c>
      <c r="C8110" t="str">
        <f>+VLOOKUP(B8110,Basededatos!B$17:C$5988,2,0)</f>
        <v>LASA</v>
      </c>
      <c r="D8110" t="s">
        <v>76</v>
      </c>
      <c r="E8110" t="str">
        <f>+VLOOKUP(D8110,Basededatos!$D$2:$E$6097,2,0)</f>
        <v>RIONEGRO - JOSE M. CORDOVA</v>
      </c>
      <c r="F8110" t="s">
        <v>23</v>
      </c>
      <c r="G8110" t="s">
        <v>24</v>
      </c>
      <c r="H8110" t="s">
        <v>29</v>
      </c>
      <c r="I8110" s="29">
        <v>31</v>
      </c>
      <c r="J8110" t="s">
        <v>109</v>
      </c>
      <c r="K8110" t="s">
        <v>110</v>
      </c>
    </row>
    <row r="8111" spans="1:11" ht="12.75" customHeight="1" thickBot="1">
      <c r="A8111" s="31">
        <v>45505</v>
      </c>
      <c r="B8111" t="s">
        <v>13</v>
      </c>
      <c r="C8111" t="str">
        <f>+VLOOKUP(B8111,Basededatos!B$17:C$5988,2,0)</f>
        <v>LASA</v>
      </c>
      <c r="D8111" t="s">
        <v>76</v>
      </c>
      <c r="E8111" t="str">
        <f>+VLOOKUP(D8111,Basededatos!$D$2:$E$6097,2,0)</f>
        <v>RIONEGRO - JOSE M. CORDOVA</v>
      </c>
      <c r="F8111" t="s">
        <v>23</v>
      </c>
      <c r="G8111" t="s">
        <v>24</v>
      </c>
      <c r="H8111" t="s">
        <v>29</v>
      </c>
      <c r="I8111" s="29">
        <v>68</v>
      </c>
      <c r="J8111" t="s">
        <v>34</v>
      </c>
      <c r="K8111" t="s">
        <v>35</v>
      </c>
    </row>
    <row r="8112" spans="1:11" ht="12.75" customHeight="1" thickBot="1">
      <c r="A8112" s="31">
        <v>45505</v>
      </c>
      <c r="B8112" t="s">
        <v>13</v>
      </c>
      <c r="C8112" t="str">
        <f>+VLOOKUP(B8112,Basededatos!B$17:C$5988,2,0)</f>
        <v>LASA</v>
      </c>
      <c r="D8112" t="s">
        <v>76</v>
      </c>
      <c r="E8112" t="str">
        <f>+VLOOKUP(D8112,Basededatos!$D$2:$E$6097,2,0)</f>
        <v>RIONEGRO - JOSE M. CORDOVA</v>
      </c>
      <c r="F8112" t="s">
        <v>23</v>
      </c>
      <c r="G8112" t="s">
        <v>24</v>
      </c>
      <c r="H8112" t="s">
        <v>361</v>
      </c>
      <c r="I8112" s="29">
        <v>1</v>
      </c>
      <c r="J8112" t="s">
        <v>46</v>
      </c>
      <c r="K8112" s="1" t="s">
        <v>47</v>
      </c>
    </row>
    <row r="8113" spans="1:11" ht="12.75" customHeight="1" thickBot="1">
      <c r="A8113" s="31">
        <v>45505</v>
      </c>
      <c r="B8113" t="s">
        <v>13</v>
      </c>
      <c r="C8113" t="str">
        <f>+VLOOKUP(B8113,Basededatos!B$17:C$5988,2,0)</f>
        <v>LASA</v>
      </c>
      <c r="D8113" t="s">
        <v>76</v>
      </c>
      <c r="E8113" t="str">
        <f>+VLOOKUP(D8113,Basededatos!$D$2:$E$6097,2,0)</f>
        <v>RIONEGRO - JOSE M. CORDOVA</v>
      </c>
      <c r="F8113" t="s">
        <v>36</v>
      </c>
      <c r="G8113" t="s">
        <v>347</v>
      </c>
      <c r="H8113" t="s">
        <v>79</v>
      </c>
      <c r="I8113" s="29">
        <v>3</v>
      </c>
      <c r="J8113" t="s">
        <v>46</v>
      </c>
      <c r="K8113" s="1" t="s">
        <v>47</v>
      </c>
    </row>
    <row r="8114" spans="1:11" ht="12.75" customHeight="1" thickBot="1">
      <c r="A8114" s="31">
        <v>45505</v>
      </c>
      <c r="B8114" t="s">
        <v>13</v>
      </c>
      <c r="C8114" t="str">
        <f>+VLOOKUP(B8114,Basededatos!B$17:C$5988,2,0)</f>
        <v>LASA</v>
      </c>
      <c r="D8114" t="s">
        <v>76</v>
      </c>
      <c r="E8114" t="str">
        <f>+VLOOKUP(D8114,Basededatos!$D$2:$E$6097,2,0)</f>
        <v>RIONEGRO - JOSE M. CORDOVA</v>
      </c>
      <c r="F8114" t="s">
        <v>36</v>
      </c>
      <c r="G8114" t="s">
        <v>347</v>
      </c>
      <c r="H8114" t="s">
        <v>20</v>
      </c>
      <c r="I8114" s="29">
        <v>38</v>
      </c>
      <c r="J8114" t="s">
        <v>160</v>
      </c>
      <c r="K8114" t="s">
        <v>161</v>
      </c>
    </row>
    <row r="8115" spans="1:11" ht="12.75" customHeight="1" thickBot="1">
      <c r="A8115" s="31">
        <v>45505</v>
      </c>
      <c r="B8115" t="s">
        <v>13</v>
      </c>
      <c r="C8115" t="str">
        <f>+VLOOKUP(B8115,Basededatos!B$17:C$5988,2,0)</f>
        <v>LASA</v>
      </c>
      <c r="D8115" t="s">
        <v>76</v>
      </c>
      <c r="E8115" t="str">
        <f>+VLOOKUP(D8115,Basededatos!$D$2:$E$6097,2,0)</f>
        <v>RIONEGRO - JOSE M. CORDOVA</v>
      </c>
      <c r="F8115" t="s">
        <v>36</v>
      </c>
      <c r="G8115" t="s">
        <v>347</v>
      </c>
      <c r="H8115" t="s">
        <v>20</v>
      </c>
      <c r="I8115" s="29">
        <v>30</v>
      </c>
      <c r="J8115" t="s">
        <v>25</v>
      </c>
      <c r="K8115" s="1" t="s">
        <v>26</v>
      </c>
    </row>
    <row r="8116" spans="1:11" ht="12.75" customHeight="1">
      <c r="A8116" s="31">
        <v>45505</v>
      </c>
      <c r="B8116" t="s">
        <v>13</v>
      </c>
      <c r="C8116" t="str">
        <f>+VLOOKUP(B8116,Basededatos!B$17:C$5988,2,0)</f>
        <v>LASA</v>
      </c>
      <c r="D8116" t="s">
        <v>76</v>
      </c>
      <c r="E8116" t="str">
        <f>+VLOOKUP(D8116,Basededatos!$D$2:$E$6097,2,0)</f>
        <v>RIONEGRO - JOSE M. CORDOVA</v>
      </c>
      <c r="F8116" t="s">
        <v>27</v>
      </c>
      <c r="G8116" t="s">
        <v>28</v>
      </c>
      <c r="H8116" t="s">
        <v>20</v>
      </c>
      <c r="I8116" s="29">
        <v>39</v>
      </c>
      <c r="J8116" t="s">
        <v>160</v>
      </c>
      <c r="K8116" t="s">
        <v>161</v>
      </c>
    </row>
    <row r="8117" spans="1:11" ht="12.75" customHeight="1">
      <c r="A8117" s="31">
        <v>45505</v>
      </c>
      <c r="B8117" t="s">
        <v>13</v>
      </c>
      <c r="C8117" t="str">
        <f>+VLOOKUP(B8117,Basededatos!B$17:C$5988,2,0)</f>
        <v>LASA</v>
      </c>
      <c r="D8117" t="s">
        <v>76</v>
      </c>
      <c r="E8117" t="str">
        <f>+VLOOKUP(D8117,Basededatos!$D$2:$E$6097,2,0)</f>
        <v>RIONEGRO - JOSE M. CORDOVA</v>
      </c>
      <c r="F8117" t="s">
        <v>38</v>
      </c>
      <c r="G8117" t="s">
        <v>39</v>
      </c>
      <c r="H8117" t="s">
        <v>79</v>
      </c>
      <c r="I8117" s="29">
        <v>9</v>
      </c>
      <c r="J8117" t="s">
        <v>80</v>
      </c>
      <c r="K8117" t="s">
        <v>81</v>
      </c>
    </row>
    <row r="8118" spans="1:11" ht="12.75" customHeight="1" thickBot="1">
      <c r="A8118" s="31">
        <v>45505</v>
      </c>
      <c r="B8118" t="s">
        <v>13</v>
      </c>
      <c r="C8118" t="str">
        <f>+VLOOKUP(B8118,Basededatos!B$17:C$5988,2,0)</f>
        <v>LASA</v>
      </c>
      <c r="D8118" t="s">
        <v>76</v>
      </c>
      <c r="E8118" t="str">
        <f>+VLOOKUP(D8118,Basededatos!$D$2:$E$6097,2,0)</f>
        <v>RIONEGRO - JOSE M. CORDOVA</v>
      </c>
      <c r="F8118" t="s">
        <v>38</v>
      </c>
      <c r="G8118" t="s">
        <v>39</v>
      </c>
      <c r="H8118" t="s">
        <v>20</v>
      </c>
      <c r="I8118" s="29">
        <v>2</v>
      </c>
      <c r="J8118" t="s">
        <v>68</v>
      </c>
      <c r="K8118" t="s">
        <v>69</v>
      </c>
    </row>
    <row r="8119" spans="1:11" ht="12.75" customHeight="1" thickBot="1">
      <c r="A8119" s="31">
        <v>45505</v>
      </c>
      <c r="B8119" t="s">
        <v>13</v>
      </c>
      <c r="C8119" t="str">
        <f>+VLOOKUP(B8119,Basededatos!B$17:C$5988,2,0)</f>
        <v>LASA</v>
      </c>
      <c r="D8119" t="s">
        <v>84</v>
      </c>
      <c r="E8119" t="str">
        <f>+VLOOKUP(D8119,Basededatos!$D$2:$E$6097,2,0)</f>
        <v>MONTERIA - LOS GARZONES</v>
      </c>
      <c r="F8119" t="s">
        <v>6</v>
      </c>
      <c r="G8119" s="1" t="s">
        <v>283</v>
      </c>
      <c r="H8119" t="s">
        <v>29</v>
      </c>
      <c r="I8119" s="29">
        <v>612</v>
      </c>
      <c r="J8119" t="s">
        <v>30</v>
      </c>
      <c r="K8119" s="1" t="s">
        <v>488</v>
      </c>
    </row>
    <row r="8120" spans="1:11" ht="12.75" customHeight="1" thickBot="1">
      <c r="A8120" s="31">
        <v>45505</v>
      </c>
      <c r="B8120" t="s">
        <v>13</v>
      </c>
      <c r="C8120" t="str">
        <f>+VLOOKUP(B8120,Basededatos!B$17:C$5988,2,0)</f>
        <v>LASA</v>
      </c>
      <c r="D8120" t="s">
        <v>85</v>
      </c>
      <c r="E8120" t="str">
        <f>+VLOOKUP(D8120,Basededatos!$D$2:$E$6097,2,0)</f>
        <v>NEIVA - BENITO SALAS</v>
      </c>
      <c r="F8120" t="s">
        <v>32</v>
      </c>
      <c r="G8120" t="s">
        <v>33</v>
      </c>
      <c r="H8120" t="s">
        <v>29</v>
      </c>
      <c r="I8120" s="29">
        <v>62</v>
      </c>
      <c r="J8120" t="s">
        <v>46</v>
      </c>
      <c r="K8120" s="1" t="s">
        <v>47</v>
      </c>
    </row>
    <row r="8121" spans="1:11" ht="12.75" customHeight="1" thickBot="1">
      <c r="A8121" s="31">
        <v>45505</v>
      </c>
      <c r="B8121" t="s">
        <v>13</v>
      </c>
      <c r="C8121" t="str">
        <f>+VLOOKUP(B8121,Basededatos!B$17:C$5988,2,0)</f>
        <v>LASA</v>
      </c>
      <c r="D8121" t="s">
        <v>85</v>
      </c>
      <c r="E8121" t="str">
        <f>+VLOOKUP(D8121,Basededatos!$D$2:$E$6097,2,0)</f>
        <v>NEIVA - BENITO SALAS</v>
      </c>
      <c r="F8121" t="s">
        <v>32</v>
      </c>
      <c r="G8121" t="s">
        <v>33</v>
      </c>
      <c r="H8121" t="s">
        <v>29</v>
      </c>
      <c r="I8121" s="29">
        <v>31</v>
      </c>
      <c r="J8121" t="s">
        <v>30</v>
      </c>
      <c r="K8121" s="1" t="s">
        <v>488</v>
      </c>
    </row>
    <row r="8122" spans="1:11" ht="12.75" customHeight="1" thickBot="1">
      <c r="A8122" s="31">
        <v>45505</v>
      </c>
      <c r="B8122" t="s">
        <v>13</v>
      </c>
      <c r="C8122" t="str">
        <f>+VLOOKUP(B8122,Basededatos!B$17:C$5988,2,0)</f>
        <v>LASA</v>
      </c>
      <c r="D8122" t="s">
        <v>85</v>
      </c>
      <c r="E8122" t="str">
        <f>+VLOOKUP(D8122,Basededatos!$D$2:$E$6097,2,0)</f>
        <v>NEIVA - BENITO SALAS</v>
      </c>
      <c r="F8122" t="s">
        <v>6</v>
      </c>
      <c r="G8122" s="1" t="s">
        <v>283</v>
      </c>
      <c r="H8122" t="s">
        <v>29</v>
      </c>
      <c r="I8122" s="29">
        <v>413</v>
      </c>
      <c r="J8122" t="s">
        <v>46</v>
      </c>
      <c r="K8122" s="1" t="s">
        <v>47</v>
      </c>
    </row>
    <row r="8123" spans="1:11" ht="12.75" customHeight="1" thickBot="1">
      <c r="A8123" s="31">
        <v>45505</v>
      </c>
      <c r="B8123" t="s">
        <v>13</v>
      </c>
      <c r="C8123" t="str">
        <f>+VLOOKUP(B8123,Basededatos!B$17:C$5988,2,0)</f>
        <v>LASA</v>
      </c>
      <c r="D8123" t="s">
        <v>85</v>
      </c>
      <c r="E8123" t="str">
        <f>+VLOOKUP(D8123,Basededatos!$D$2:$E$6097,2,0)</f>
        <v>NEIVA - BENITO SALAS</v>
      </c>
      <c r="F8123" t="s">
        <v>18</v>
      </c>
      <c r="G8123" t="s">
        <v>19</v>
      </c>
      <c r="H8123" t="s">
        <v>29</v>
      </c>
      <c r="I8123" s="29">
        <v>31</v>
      </c>
      <c r="J8123" t="s">
        <v>30</v>
      </c>
      <c r="K8123" s="1" t="s">
        <v>488</v>
      </c>
    </row>
    <row r="8124" spans="1:11" ht="12.75" customHeight="1" thickBot="1">
      <c r="A8124" s="31">
        <v>45505</v>
      </c>
      <c r="B8124" t="s">
        <v>13</v>
      </c>
      <c r="C8124" t="str">
        <f>+VLOOKUP(B8124,Basededatos!B$17:C$5988,2,0)</f>
        <v>LASA</v>
      </c>
      <c r="D8124" t="s">
        <v>85</v>
      </c>
      <c r="E8124" t="str">
        <f>+VLOOKUP(D8124,Basededatos!$D$2:$E$6097,2,0)</f>
        <v>NEIVA - BENITO SALAS</v>
      </c>
      <c r="F8124" t="s">
        <v>27</v>
      </c>
      <c r="G8124" t="s">
        <v>28</v>
      </c>
      <c r="H8124" t="s">
        <v>29</v>
      </c>
      <c r="I8124" s="29">
        <v>31</v>
      </c>
      <c r="J8124" t="s">
        <v>30</v>
      </c>
      <c r="K8124" s="1" t="s">
        <v>488</v>
      </c>
    </row>
    <row r="8125" spans="1:11" ht="12.75" customHeight="1" thickBot="1">
      <c r="A8125" s="31">
        <v>45505</v>
      </c>
      <c r="B8125" t="s">
        <v>13</v>
      </c>
      <c r="C8125" t="str">
        <f>+VLOOKUP(B8125,Basededatos!B$17:C$5988,2,0)</f>
        <v>LASA</v>
      </c>
      <c r="D8125" t="s">
        <v>85</v>
      </c>
      <c r="E8125" t="str">
        <f>+VLOOKUP(D8125,Basededatos!$D$2:$E$6097,2,0)</f>
        <v>NEIVA - BENITO SALAS</v>
      </c>
      <c r="F8125" t="s">
        <v>59</v>
      </c>
      <c r="G8125" t="s">
        <v>60</v>
      </c>
      <c r="H8125" t="s">
        <v>29</v>
      </c>
      <c r="I8125" s="29">
        <v>19</v>
      </c>
      <c r="J8125" t="s">
        <v>30</v>
      </c>
      <c r="K8125" s="1" t="s">
        <v>488</v>
      </c>
    </row>
    <row r="8126" spans="1:11" ht="12.75" customHeight="1" thickBot="1">
      <c r="A8126" s="31">
        <v>45505</v>
      </c>
      <c r="B8126" t="s">
        <v>13</v>
      </c>
      <c r="C8126" t="str">
        <f>+VLOOKUP(B8126,Basededatos!B$17:C$5988,2,0)</f>
        <v>LASA</v>
      </c>
      <c r="D8126" t="s">
        <v>86</v>
      </c>
      <c r="E8126" t="str">
        <f>+VLOOKUP(D8126,Basededatos!$D$2:$E$6097,2,0)</f>
        <v>PEREIRA - MATECAÑA</v>
      </c>
      <c r="F8126" t="s">
        <v>32</v>
      </c>
      <c r="G8126" t="s">
        <v>33</v>
      </c>
      <c r="H8126" t="s">
        <v>29</v>
      </c>
      <c r="I8126" s="29">
        <v>169</v>
      </c>
      <c r="J8126" t="s">
        <v>30</v>
      </c>
      <c r="K8126" s="1" t="s">
        <v>488</v>
      </c>
    </row>
    <row r="8127" spans="1:11" ht="12.75" customHeight="1" thickBot="1">
      <c r="A8127" s="31">
        <v>45505</v>
      </c>
      <c r="B8127" t="s">
        <v>13</v>
      </c>
      <c r="C8127" t="str">
        <f>+VLOOKUP(B8127,Basededatos!B$17:C$5988,2,0)</f>
        <v>LASA</v>
      </c>
      <c r="D8127" t="s">
        <v>86</v>
      </c>
      <c r="E8127" t="str">
        <f>+VLOOKUP(D8127,Basededatos!$D$2:$E$6097,2,0)</f>
        <v>PEREIRA - MATECAÑA</v>
      </c>
      <c r="F8127" t="s">
        <v>6</v>
      </c>
      <c r="G8127" s="1" t="s">
        <v>283</v>
      </c>
      <c r="H8127" t="s">
        <v>20</v>
      </c>
      <c r="I8127" s="29">
        <v>2</v>
      </c>
      <c r="J8127" t="s">
        <v>175</v>
      </c>
      <c r="K8127" t="s">
        <v>176</v>
      </c>
    </row>
    <row r="8128" spans="1:11" ht="12.75" customHeight="1" thickBot="1">
      <c r="A8128" s="31">
        <v>45505</v>
      </c>
      <c r="B8128" t="s">
        <v>13</v>
      </c>
      <c r="C8128" t="str">
        <f>+VLOOKUP(B8128,Basededatos!B$17:C$5988,2,0)</f>
        <v>LASA</v>
      </c>
      <c r="D8128" t="s">
        <v>86</v>
      </c>
      <c r="E8128" t="str">
        <f>+VLOOKUP(D8128,Basededatos!$D$2:$E$6097,2,0)</f>
        <v>PEREIRA - MATECAÑA</v>
      </c>
      <c r="F8128" t="s">
        <v>23</v>
      </c>
      <c r="G8128" t="s">
        <v>24</v>
      </c>
      <c r="H8128" t="s">
        <v>29</v>
      </c>
      <c r="I8128" s="29">
        <v>171</v>
      </c>
      <c r="J8128" t="s">
        <v>30</v>
      </c>
      <c r="K8128" s="1" t="s">
        <v>488</v>
      </c>
    </row>
    <row r="8129" spans="1:11" ht="12.75" customHeight="1" thickBot="1">
      <c r="A8129" s="31">
        <v>45505</v>
      </c>
      <c r="B8129" t="s">
        <v>13</v>
      </c>
      <c r="C8129" t="str">
        <f>+VLOOKUP(B8129,Basededatos!B$17:C$5988,2,0)</f>
        <v>LASA</v>
      </c>
      <c r="D8129" t="s">
        <v>86</v>
      </c>
      <c r="E8129" t="str">
        <f>+VLOOKUP(D8129,Basededatos!$D$2:$E$6097,2,0)</f>
        <v>PEREIRA - MATECAÑA</v>
      </c>
      <c r="F8129" t="s">
        <v>27</v>
      </c>
      <c r="G8129" t="s">
        <v>28</v>
      </c>
      <c r="H8129" t="s">
        <v>20</v>
      </c>
      <c r="I8129" s="29">
        <v>32</v>
      </c>
      <c r="J8129" t="s">
        <v>25</v>
      </c>
      <c r="K8129" s="1" t="s">
        <v>26</v>
      </c>
    </row>
    <row r="8130" spans="1:11" ht="12.75" customHeight="1" thickBot="1">
      <c r="A8130" s="31">
        <v>45505</v>
      </c>
      <c r="B8130" t="s">
        <v>13</v>
      </c>
      <c r="C8130" t="str">
        <f>+VLOOKUP(B8130,Basededatos!B$17:C$5988,2,0)</f>
        <v>LASA</v>
      </c>
      <c r="D8130" t="s">
        <v>86</v>
      </c>
      <c r="E8130" t="str">
        <f>+VLOOKUP(D8130,Basededatos!$D$2:$E$6097,2,0)</f>
        <v>PEREIRA - MATECAÑA</v>
      </c>
      <c r="F8130" t="s">
        <v>38</v>
      </c>
      <c r="G8130" t="s">
        <v>39</v>
      </c>
      <c r="H8130" t="s">
        <v>45</v>
      </c>
      <c r="I8130" s="29">
        <v>31</v>
      </c>
      <c r="J8130" t="s">
        <v>42</v>
      </c>
      <c r="K8130" s="1" t="s">
        <v>43</v>
      </c>
    </row>
    <row r="8131" spans="1:11" ht="12.75" customHeight="1" thickBot="1">
      <c r="A8131" s="31">
        <v>45505</v>
      </c>
      <c r="B8131" t="s">
        <v>13</v>
      </c>
      <c r="C8131" t="str">
        <f>+VLOOKUP(B8131,Basededatos!B$17:C$5988,2,0)</f>
        <v>LASA</v>
      </c>
      <c r="D8131" t="s">
        <v>86</v>
      </c>
      <c r="E8131" t="str">
        <f>+VLOOKUP(D8131,Basededatos!$D$2:$E$6097,2,0)</f>
        <v>PEREIRA - MATECAÑA</v>
      </c>
      <c r="F8131" t="s">
        <v>38</v>
      </c>
      <c r="G8131" t="s">
        <v>39</v>
      </c>
      <c r="H8131" t="s">
        <v>29</v>
      </c>
      <c r="I8131" s="29">
        <v>87</v>
      </c>
      <c r="J8131" t="s">
        <v>46</v>
      </c>
      <c r="K8131" s="1" t="s">
        <v>47</v>
      </c>
    </row>
    <row r="8132" spans="1:11" ht="12.75" customHeight="1" thickBot="1">
      <c r="A8132" s="31">
        <v>45505</v>
      </c>
      <c r="B8132" t="s">
        <v>13</v>
      </c>
      <c r="C8132" t="str">
        <f>+VLOOKUP(B8132,Basededatos!B$17:C$5988,2,0)</f>
        <v>LASA</v>
      </c>
      <c r="D8132" t="s">
        <v>86</v>
      </c>
      <c r="E8132" t="str">
        <f>+VLOOKUP(D8132,Basededatos!$D$2:$E$6097,2,0)</f>
        <v>PEREIRA - MATECAÑA</v>
      </c>
      <c r="F8132" t="s">
        <v>40</v>
      </c>
      <c r="G8132" t="s">
        <v>41</v>
      </c>
      <c r="H8132" t="s">
        <v>29</v>
      </c>
      <c r="I8132" s="29">
        <v>961</v>
      </c>
      <c r="J8132" t="s">
        <v>46</v>
      </c>
      <c r="K8132" s="1" t="s">
        <v>47</v>
      </c>
    </row>
    <row r="8133" spans="1:11" ht="12.75" customHeight="1" thickBot="1">
      <c r="A8133" s="31">
        <v>45505</v>
      </c>
      <c r="B8133" t="s">
        <v>13</v>
      </c>
      <c r="C8133" t="str">
        <f>+VLOOKUP(B8133,Basededatos!B$17:C$5988,2,0)</f>
        <v>LASA</v>
      </c>
      <c r="D8133" t="s">
        <v>86</v>
      </c>
      <c r="E8133" t="str">
        <f>+VLOOKUP(D8133,Basededatos!$D$2:$E$6097,2,0)</f>
        <v>PEREIRA - MATECAÑA</v>
      </c>
      <c r="F8133" t="s">
        <v>40</v>
      </c>
      <c r="G8133" t="s">
        <v>41</v>
      </c>
      <c r="H8133" t="s">
        <v>20</v>
      </c>
      <c r="I8133" s="29">
        <v>17</v>
      </c>
      <c r="J8133" t="s">
        <v>16</v>
      </c>
      <c r="K8133" t="s">
        <v>17</v>
      </c>
    </row>
    <row r="8134" spans="1:11" ht="12.75" customHeight="1" thickBot="1">
      <c r="A8134" s="31">
        <v>45505</v>
      </c>
      <c r="B8134" t="s">
        <v>13</v>
      </c>
      <c r="C8134" t="str">
        <f>+VLOOKUP(B8134,Basededatos!B$17:C$5988,2,0)</f>
        <v>LASA</v>
      </c>
      <c r="D8134" t="s">
        <v>87</v>
      </c>
      <c r="E8134" t="str">
        <f>+VLOOKUP(D8134,Basededatos!$D$2:$E$6097,2,0)</f>
        <v>PASTO - ANTONIO NARIQO</v>
      </c>
      <c r="F8134" t="s">
        <v>32</v>
      </c>
      <c r="G8134" t="s">
        <v>33</v>
      </c>
      <c r="H8134" t="s">
        <v>45</v>
      </c>
      <c r="I8134" s="29">
        <v>38</v>
      </c>
      <c r="J8134" t="s">
        <v>46</v>
      </c>
      <c r="K8134" s="1" t="s">
        <v>47</v>
      </c>
    </row>
    <row r="8135" spans="1:11" ht="12.75" customHeight="1" thickBot="1">
      <c r="A8135" s="31">
        <v>45505</v>
      </c>
      <c r="B8135" t="s">
        <v>13</v>
      </c>
      <c r="C8135" t="str">
        <f>+VLOOKUP(B8135,Basededatos!B$17:C$5988,2,0)</f>
        <v>LASA</v>
      </c>
      <c r="D8135" t="s">
        <v>87</v>
      </c>
      <c r="E8135" t="str">
        <f>+VLOOKUP(D8135,Basededatos!$D$2:$E$6097,2,0)</f>
        <v>PASTO - ANTONIO NARIQO</v>
      </c>
      <c r="F8135" t="s">
        <v>65</v>
      </c>
      <c r="G8135" t="s">
        <v>66</v>
      </c>
      <c r="H8135" t="s">
        <v>29</v>
      </c>
      <c r="I8135" s="29">
        <v>1</v>
      </c>
      <c r="J8135" t="s">
        <v>46</v>
      </c>
      <c r="K8135" s="1" t="s">
        <v>47</v>
      </c>
    </row>
    <row r="8136" spans="1:11" ht="12.75" customHeight="1" thickBot="1">
      <c r="A8136" s="31">
        <v>45505</v>
      </c>
      <c r="B8136" t="s">
        <v>13</v>
      </c>
      <c r="C8136" t="str">
        <f>+VLOOKUP(B8136,Basededatos!B$17:C$5988,2,0)</f>
        <v>LASA</v>
      </c>
      <c r="D8136" t="s">
        <v>88</v>
      </c>
      <c r="E8136" t="str">
        <f>+VLOOKUP(D8136,Basededatos!$D$2:$E$6097,2,0)</f>
        <v>ALMIRANTE PADILLA</v>
      </c>
      <c r="F8136" t="s">
        <v>6</v>
      </c>
      <c r="G8136" s="1" t="s">
        <v>283</v>
      </c>
      <c r="H8136" t="s">
        <v>29</v>
      </c>
      <c r="I8136" s="29">
        <v>809</v>
      </c>
      <c r="J8136" t="s">
        <v>46</v>
      </c>
      <c r="K8136" s="1" t="s">
        <v>47</v>
      </c>
    </row>
    <row r="8137" spans="1:11" ht="12.75" customHeight="1" thickBot="1">
      <c r="A8137" s="31">
        <v>45505</v>
      </c>
      <c r="B8137" t="s">
        <v>13</v>
      </c>
      <c r="C8137" t="str">
        <f>+VLOOKUP(B8137,Basededatos!B$17:C$5988,2,0)</f>
        <v>LASA</v>
      </c>
      <c r="D8137" t="s">
        <v>88</v>
      </c>
      <c r="E8137" t="str">
        <f>+VLOOKUP(D8137,Basededatos!$D$2:$E$6097,2,0)</f>
        <v>ALMIRANTE PADILLA</v>
      </c>
      <c r="F8137" t="s">
        <v>18</v>
      </c>
      <c r="G8137" t="s">
        <v>19</v>
      </c>
      <c r="H8137" t="s">
        <v>29</v>
      </c>
      <c r="I8137" s="29">
        <v>48</v>
      </c>
      <c r="J8137" t="s">
        <v>30</v>
      </c>
      <c r="K8137" s="1" t="s">
        <v>488</v>
      </c>
    </row>
    <row r="8138" spans="1:11" ht="12.75" customHeight="1" thickBot="1">
      <c r="A8138" s="31">
        <v>45505</v>
      </c>
      <c r="B8138" t="s">
        <v>13</v>
      </c>
      <c r="C8138" t="str">
        <f>+VLOOKUP(B8138,Basededatos!B$17:C$5988,2,0)</f>
        <v>LASA</v>
      </c>
      <c r="D8138" t="s">
        <v>88</v>
      </c>
      <c r="E8138" t="str">
        <f>+VLOOKUP(D8138,Basededatos!$D$2:$E$6097,2,0)</f>
        <v>ALMIRANTE PADILLA</v>
      </c>
      <c r="F8138" t="s">
        <v>23</v>
      </c>
      <c r="G8138" t="s">
        <v>24</v>
      </c>
      <c r="H8138" t="s">
        <v>29</v>
      </c>
      <c r="I8138" s="29">
        <v>132</v>
      </c>
      <c r="J8138" t="s">
        <v>46</v>
      </c>
      <c r="K8138" s="1" t="s">
        <v>47</v>
      </c>
    </row>
    <row r="8139" spans="1:11" ht="12.75" customHeight="1" thickBot="1">
      <c r="A8139" s="31">
        <v>45505</v>
      </c>
      <c r="B8139" t="s">
        <v>13</v>
      </c>
      <c r="C8139" t="str">
        <f>+VLOOKUP(B8139,Basededatos!B$17:C$5988,2,0)</f>
        <v>LASA</v>
      </c>
      <c r="D8139" t="s">
        <v>89</v>
      </c>
      <c r="E8139" t="str">
        <f>+VLOOKUP(D8139,Basededatos!$D$2:$E$6097,2,0)</f>
        <v>SIMON BOLIVAR</v>
      </c>
      <c r="F8139" t="s">
        <v>6</v>
      </c>
      <c r="G8139" s="1" t="s">
        <v>283</v>
      </c>
      <c r="H8139" t="s">
        <v>20</v>
      </c>
      <c r="I8139" s="29">
        <v>2</v>
      </c>
      <c r="J8139" t="s">
        <v>175</v>
      </c>
      <c r="K8139" t="s">
        <v>176</v>
      </c>
    </row>
    <row r="8140" spans="1:11" ht="12.75" customHeight="1" thickBot="1">
      <c r="A8140" s="31">
        <v>45505</v>
      </c>
      <c r="B8140" t="s">
        <v>13</v>
      </c>
      <c r="C8140" t="str">
        <f>+VLOOKUP(B8140,Basededatos!B$17:C$5988,2,0)</f>
        <v>LASA</v>
      </c>
      <c r="D8140" t="s">
        <v>89</v>
      </c>
      <c r="E8140" t="str">
        <f>+VLOOKUP(D8140,Basededatos!$D$2:$E$6097,2,0)</f>
        <v>SIMON BOLIVAR</v>
      </c>
      <c r="F8140" t="s">
        <v>23</v>
      </c>
      <c r="G8140" t="s">
        <v>24</v>
      </c>
      <c r="H8140" t="s">
        <v>20</v>
      </c>
      <c r="I8140" s="29">
        <v>15</v>
      </c>
      <c r="J8140" t="s">
        <v>25</v>
      </c>
      <c r="K8140" s="1" t="s">
        <v>26</v>
      </c>
    </row>
    <row r="8141" spans="1:11" ht="12.75" customHeight="1" thickBot="1">
      <c r="A8141" s="31">
        <v>45505</v>
      </c>
      <c r="B8141" t="s">
        <v>13</v>
      </c>
      <c r="C8141" t="str">
        <f>+VLOOKUP(B8141,Basededatos!B$17:C$5988,2,0)</f>
        <v>LASA</v>
      </c>
      <c r="D8141" t="s">
        <v>89</v>
      </c>
      <c r="E8141" t="str">
        <f>+VLOOKUP(D8141,Basededatos!$D$2:$E$6097,2,0)</f>
        <v>SIMON BOLIVAR</v>
      </c>
      <c r="F8141" t="s">
        <v>27</v>
      </c>
      <c r="G8141" t="s">
        <v>28</v>
      </c>
      <c r="H8141" t="s">
        <v>45</v>
      </c>
      <c r="I8141" s="29">
        <v>82</v>
      </c>
      <c r="J8141" t="s">
        <v>46</v>
      </c>
      <c r="K8141" s="1" t="s">
        <v>47</v>
      </c>
    </row>
    <row r="8142" spans="1:11" ht="12.75" customHeight="1" thickBot="1">
      <c r="A8142" s="31">
        <v>45505</v>
      </c>
      <c r="B8142" t="s">
        <v>13</v>
      </c>
      <c r="C8142" t="str">
        <f>+VLOOKUP(B8142,Basededatos!B$17:C$5988,2,0)</f>
        <v>LASA</v>
      </c>
      <c r="D8142" t="s">
        <v>89</v>
      </c>
      <c r="E8142" t="str">
        <f>+VLOOKUP(D8142,Basededatos!$D$2:$E$6097,2,0)</f>
        <v>SIMON BOLIVAR</v>
      </c>
      <c r="F8142" t="s">
        <v>38</v>
      </c>
      <c r="G8142" t="s">
        <v>39</v>
      </c>
      <c r="H8142" t="s">
        <v>29</v>
      </c>
      <c r="I8142" s="29">
        <v>9</v>
      </c>
      <c r="J8142" t="s">
        <v>46</v>
      </c>
      <c r="K8142" s="1" t="s">
        <v>47</v>
      </c>
    </row>
    <row r="8143" spans="1:11" ht="12.75" customHeight="1" thickBot="1">
      <c r="A8143" s="31">
        <v>45505</v>
      </c>
      <c r="B8143" t="s">
        <v>146</v>
      </c>
      <c r="C8143" t="str">
        <f>+VLOOKUP(B8143,Basededatos!B$17:C$5988,2,0)</f>
        <v>HELICOL</v>
      </c>
      <c r="D8143" t="s">
        <v>5</v>
      </c>
      <c r="E8143" t="str">
        <f>+VLOOKUP(D8143,Basededatos!$D$2:$E$6097,2,0)</f>
        <v>BOGOTA - EL DORADO LUIS CARLOS GALAN SARMIENTO</v>
      </c>
      <c r="F8143" t="s">
        <v>32</v>
      </c>
      <c r="G8143" t="s">
        <v>33</v>
      </c>
      <c r="H8143" t="s">
        <v>149</v>
      </c>
      <c r="I8143" s="29">
        <v>9</v>
      </c>
      <c r="J8143" t="s">
        <v>146</v>
      </c>
      <c r="K8143" t="s">
        <v>148</v>
      </c>
    </row>
    <row r="8144" spans="1:11" ht="12.75" customHeight="1" thickBot="1">
      <c r="A8144" s="31">
        <v>45505</v>
      </c>
      <c r="B8144" t="s">
        <v>162</v>
      </c>
      <c r="C8144" t="str">
        <f>+VLOOKUP(B8144,Basededatos!B$17:C$5988,2,0)</f>
        <v>INTEREJECUTIVA</v>
      </c>
      <c r="D8144" t="s">
        <v>76</v>
      </c>
      <c r="E8144" t="str">
        <f>+VLOOKUP(D8144,Basededatos!$D$2:$E$6097,2,0)</f>
        <v>RIONEGRO - JOSE M. CORDOVA</v>
      </c>
      <c r="F8144" t="s">
        <v>6</v>
      </c>
      <c r="G8144" s="1" t="s">
        <v>283</v>
      </c>
      <c r="H8144" t="s">
        <v>150</v>
      </c>
      <c r="I8144" s="29">
        <v>8</v>
      </c>
      <c r="J8144" t="s">
        <v>144</v>
      </c>
      <c r="K8144" t="s">
        <v>145</v>
      </c>
    </row>
    <row r="8145" spans="1:11" ht="12.75" customHeight="1">
      <c r="A8145" s="31">
        <v>45505</v>
      </c>
      <c r="B8145" t="s">
        <v>162</v>
      </c>
      <c r="C8145" t="str">
        <f>+VLOOKUP(B8145,Basededatos!B$17:C$5988,2,0)</f>
        <v>INTEREJECUTIVA</v>
      </c>
      <c r="D8145" t="s">
        <v>76</v>
      </c>
      <c r="E8145" t="str">
        <f>+VLOOKUP(D8145,Basededatos!$D$2:$E$6097,2,0)</f>
        <v>RIONEGRO - JOSE M. CORDOVA</v>
      </c>
      <c r="F8145" t="s">
        <v>32</v>
      </c>
      <c r="G8145" t="s">
        <v>33</v>
      </c>
      <c r="H8145" t="s">
        <v>130</v>
      </c>
      <c r="I8145" s="29">
        <v>3</v>
      </c>
      <c r="J8145" t="s">
        <v>144</v>
      </c>
      <c r="K8145" t="s">
        <v>145</v>
      </c>
    </row>
    <row r="8146" spans="1:11" ht="12.75" customHeight="1">
      <c r="A8146" s="31">
        <v>45505</v>
      </c>
      <c r="B8146" t="s">
        <v>162</v>
      </c>
      <c r="C8146" t="str">
        <f>+VLOOKUP(B8146,Basededatos!B$17:C$5988,2,0)</f>
        <v>INTEREJECUTIVA</v>
      </c>
      <c r="D8146" t="s">
        <v>76</v>
      </c>
      <c r="E8146" t="str">
        <f>+VLOOKUP(D8146,Basededatos!$D$2:$E$6097,2,0)</f>
        <v>RIONEGRO - JOSE M. CORDOVA</v>
      </c>
      <c r="F8146" t="s">
        <v>27</v>
      </c>
      <c r="G8146" t="s">
        <v>28</v>
      </c>
      <c r="H8146" t="s">
        <v>130</v>
      </c>
      <c r="I8146" s="29">
        <v>2</v>
      </c>
      <c r="J8146" t="s">
        <v>144</v>
      </c>
      <c r="K8146" t="s">
        <v>145</v>
      </c>
    </row>
    <row r="8147" spans="1:11" ht="12.75" customHeight="1">
      <c r="A8147" s="31">
        <v>45505</v>
      </c>
      <c r="B8147" t="s">
        <v>162</v>
      </c>
      <c r="C8147" t="str">
        <f>+VLOOKUP(B8147,Basededatos!B$17:C$5988,2,0)</f>
        <v>INTEREJECUTIVA</v>
      </c>
      <c r="D8147" t="s">
        <v>76</v>
      </c>
      <c r="E8147" t="str">
        <f>+VLOOKUP(D8147,Basededatos!$D$2:$E$6097,2,0)</f>
        <v>RIONEGRO - JOSE M. CORDOVA</v>
      </c>
      <c r="F8147" t="s">
        <v>18</v>
      </c>
      <c r="G8147" t="s">
        <v>19</v>
      </c>
      <c r="H8147" t="s">
        <v>138</v>
      </c>
      <c r="I8147" s="29">
        <v>2</v>
      </c>
      <c r="J8147" t="s">
        <v>144</v>
      </c>
      <c r="K8147" t="s">
        <v>145</v>
      </c>
    </row>
    <row r="8148" spans="1:11" ht="12.75" customHeight="1" thickBot="1">
      <c r="A8148" s="31">
        <v>45505</v>
      </c>
      <c r="B8148" t="s">
        <v>162</v>
      </c>
      <c r="C8148" t="str">
        <f>+VLOOKUP(B8148,Basededatos!B$17:C$5988,2,0)</f>
        <v>INTEREJECUTIVA</v>
      </c>
      <c r="D8148" t="s">
        <v>76</v>
      </c>
      <c r="E8148" t="str">
        <f>+VLOOKUP(D8148,Basededatos!$D$2:$E$6097,2,0)</f>
        <v>RIONEGRO - JOSE M. CORDOVA</v>
      </c>
      <c r="F8148" t="s">
        <v>59</v>
      </c>
      <c r="G8148" t="s">
        <v>60</v>
      </c>
      <c r="H8148" t="s">
        <v>337</v>
      </c>
      <c r="I8148" s="29">
        <v>2</v>
      </c>
      <c r="J8148" t="s">
        <v>144</v>
      </c>
      <c r="K8148" t="s">
        <v>145</v>
      </c>
    </row>
    <row r="8149" spans="1:11" ht="12.75" customHeight="1" thickBot="1">
      <c r="A8149" s="31">
        <v>45505</v>
      </c>
      <c r="B8149" t="s">
        <v>162</v>
      </c>
      <c r="C8149" t="str">
        <f>+VLOOKUP(B8149,Basededatos!B$17:C$5988,2,0)</f>
        <v>INTEREJECUTIVA</v>
      </c>
      <c r="D8149" t="s">
        <v>76</v>
      </c>
      <c r="E8149" t="str">
        <f>+VLOOKUP(D8149,Basededatos!$D$2:$E$6097,2,0)</f>
        <v>RIONEGRO - JOSE M. CORDOVA</v>
      </c>
      <c r="F8149" t="s">
        <v>6</v>
      </c>
      <c r="G8149" s="1" t="s">
        <v>283</v>
      </c>
      <c r="H8149" t="s">
        <v>151</v>
      </c>
      <c r="I8149" s="29">
        <v>2</v>
      </c>
      <c r="J8149" t="s">
        <v>144</v>
      </c>
      <c r="K8149" t="s">
        <v>145</v>
      </c>
    </row>
    <row r="8150" spans="1:11" ht="12.75" customHeight="1">
      <c r="A8150" s="31">
        <v>45505</v>
      </c>
      <c r="B8150" t="s">
        <v>162</v>
      </c>
      <c r="C8150" t="str">
        <f>+VLOOKUP(B8150,Basededatos!B$17:C$5988,2,0)</f>
        <v>INTEREJECUTIVA</v>
      </c>
      <c r="D8150" t="s">
        <v>76</v>
      </c>
      <c r="E8150" t="str">
        <f>+VLOOKUP(D8150,Basededatos!$D$2:$E$6097,2,0)</f>
        <v>RIONEGRO - JOSE M. CORDOVA</v>
      </c>
      <c r="F8150" t="s">
        <v>18</v>
      </c>
      <c r="G8150" t="s">
        <v>19</v>
      </c>
      <c r="H8150" t="s">
        <v>149</v>
      </c>
      <c r="I8150" s="29">
        <v>4</v>
      </c>
      <c r="J8150" t="s">
        <v>144</v>
      </c>
      <c r="K8150" t="s">
        <v>145</v>
      </c>
    </row>
    <row r="8151" spans="1:11" ht="12.75" customHeight="1" thickBot="1">
      <c r="A8151" s="31">
        <v>45505</v>
      </c>
      <c r="B8151" t="s">
        <v>162</v>
      </c>
      <c r="C8151" t="str">
        <f>+VLOOKUP(B8151,Basededatos!B$17:C$5988,2,0)</f>
        <v>INTEREJECUTIVA</v>
      </c>
      <c r="D8151" t="s">
        <v>76</v>
      </c>
      <c r="E8151" t="str">
        <f>+VLOOKUP(D8151,Basededatos!$D$2:$E$6097,2,0)</f>
        <v>RIONEGRO - JOSE M. CORDOVA</v>
      </c>
      <c r="F8151" t="s">
        <v>18</v>
      </c>
      <c r="G8151" t="s">
        <v>19</v>
      </c>
      <c r="H8151" t="s">
        <v>363</v>
      </c>
      <c r="I8151" s="29">
        <v>2</v>
      </c>
      <c r="J8151" t="s">
        <v>144</v>
      </c>
      <c r="K8151" t="s">
        <v>145</v>
      </c>
    </row>
    <row r="8152" spans="1:11" ht="12.75" customHeight="1" thickBot="1">
      <c r="A8152" s="31">
        <v>45505</v>
      </c>
      <c r="B8152" t="s">
        <v>162</v>
      </c>
      <c r="C8152" t="str">
        <f>+VLOOKUP(B8152,Basededatos!B$17:C$5988,2,0)</f>
        <v>INTEREJECUTIVA</v>
      </c>
      <c r="D8152" t="s">
        <v>76</v>
      </c>
      <c r="E8152" t="str">
        <f>+VLOOKUP(D8152,Basededatos!$D$2:$E$6097,2,0)</f>
        <v>RIONEGRO - JOSE M. CORDOVA</v>
      </c>
      <c r="F8152" t="s">
        <v>6</v>
      </c>
      <c r="G8152" s="1" t="s">
        <v>283</v>
      </c>
      <c r="H8152" t="s">
        <v>363</v>
      </c>
      <c r="I8152" s="29">
        <v>1</v>
      </c>
      <c r="J8152" t="s">
        <v>144</v>
      </c>
      <c r="K8152" t="s">
        <v>145</v>
      </c>
    </row>
    <row r="8153" spans="1:11" ht="12.75" customHeight="1">
      <c r="A8153" s="31">
        <v>45505</v>
      </c>
      <c r="B8153" t="s">
        <v>162</v>
      </c>
      <c r="C8153" t="str">
        <f>+VLOOKUP(B8153,Basededatos!B$17:C$5988,2,0)</f>
        <v>INTEREJECUTIVA</v>
      </c>
      <c r="D8153" t="s">
        <v>76</v>
      </c>
      <c r="E8153" t="str">
        <f>+VLOOKUP(D8153,Basededatos!$D$2:$E$6097,2,0)</f>
        <v>RIONEGRO - JOSE M. CORDOVA</v>
      </c>
      <c r="F8153" t="s">
        <v>18</v>
      </c>
      <c r="G8153" t="s">
        <v>19</v>
      </c>
      <c r="H8153" t="s">
        <v>165</v>
      </c>
      <c r="I8153" s="29">
        <v>5</v>
      </c>
      <c r="J8153" t="s">
        <v>144</v>
      </c>
      <c r="K8153" t="s">
        <v>145</v>
      </c>
    </row>
    <row r="8154" spans="1:11" ht="12.75" customHeight="1">
      <c r="A8154" s="31">
        <v>45505</v>
      </c>
      <c r="B8154" t="s">
        <v>162</v>
      </c>
      <c r="C8154" t="str">
        <f>+VLOOKUP(B8154,Basededatos!B$17:C$5988,2,0)</f>
        <v>INTEREJECUTIVA</v>
      </c>
      <c r="D8154" t="s">
        <v>76</v>
      </c>
      <c r="E8154" t="str">
        <f>+VLOOKUP(D8154,Basededatos!$D$2:$E$6097,2,0)</f>
        <v>RIONEGRO - JOSE M. CORDOVA</v>
      </c>
      <c r="F8154" t="s">
        <v>18</v>
      </c>
      <c r="G8154" t="s">
        <v>19</v>
      </c>
      <c r="H8154" t="s">
        <v>356</v>
      </c>
      <c r="I8154" s="29">
        <v>2</v>
      </c>
      <c r="J8154" t="s">
        <v>144</v>
      </c>
      <c r="K8154" t="s">
        <v>145</v>
      </c>
    </row>
    <row r="8155" spans="1:11" ht="12.75" customHeight="1">
      <c r="A8155" s="31">
        <v>45505</v>
      </c>
      <c r="B8155" t="s">
        <v>349</v>
      </c>
      <c r="C8155" t="s">
        <v>350</v>
      </c>
      <c r="D8155" t="s">
        <v>5</v>
      </c>
      <c r="E8155" t="str">
        <f>+VLOOKUP(D8155,Basededatos!$D$2:$E$6097,2,0)</f>
        <v>BOGOTA - EL DORADO LUIS CARLOS GALAN SARMIENTO</v>
      </c>
      <c r="F8155" t="s">
        <v>59</v>
      </c>
      <c r="G8155" t="s">
        <v>60</v>
      </c>
      <c r="H8155" t="s">
        <v>217</v>
      </c>
      <c r="I8155" s="29">
        <v>2</v>
      </c>
      <c r="J8155" t="s">
        <v>349</v>
      </c>
      <c r="K8155" t="s">
        <v>351</v>
      </c>
    </row>
    <row r="8156" spans="1:11" ht="12.75" customHeight="1">
      <c r="A8156" s="31">
        <v>45505</v>
      </c>
      <c r="B8156" t="s">
        <v>349</v>
      </c>
      <c r="C8156" t="s">
        <v>350</v>
      </c>
      <c r="D8156" t="s">
        <v>5</v>
      </c>
      <c r="E8156" t="str">
        <f>+VLOOKUP(D8156,Basededatos!$D$2:$E$6097,2,0)</f>
        <v>BOGOTA - EL DORADO LUIS CARLOS GALAN SARMIENTO</v>
      </c>
      <c r="F8156" t="s">
        <v>18</v>
      </c>
      <c r="G8156" t="s">
        <v>19</v>
      </c>
      <c r="H8156" t="s">
        <v>159</v>
      </c>
      <c r="I8156" s="29">
        <v>4</v>
      </c>
      <c r="J8156" t="s">
        <v>349</v>
      </c>
      <c r="K8156" t="s">
        <v>351</v>
      </c>
    </row>
    <row r="8157" spans="1:11" ht="12.75" customHeight="1">
      <c r="A8157" s="31">
        <v>45505</v>
      </c>
      <c r="B8157" t="s">
        <v>172</v>
      </c>
      <c r="C8157" t="str">
        <f>+VLOOKUP(B8157,Basededatos!B$17:C$5988,2,0)</f>
        <v>PACIFICA DE AVIACIÓN</v>
      </c>
      <c r="D8157" t="s">
        <v>140</v>
      </c>
      <c r="E8157" t="str">
        <f>+VLOOKUP(D8157,Basededatos!$D$2:$E$6097,2,0)</f>
        <v>MEDELLIN - OLAYA HERRERA</v>
      </c>
      <c r="F8157" t="s">
        <v>32</v>
      </c>
      <c r="G8157" t="s">
        <v>33</v>
      </c>
      <c r="H8157" t="s">
        <v>143</v>
      </c>
      <c r="I8157" s="29">
        <v>65</v>
      </c>
      <c r="J8157" t="s">
        <v>172</v>
      </c>
      <c r="K8157" t="s">
        <v>222</v>
      </c>
    </row>
    <row r="8158" spans="1:11" ht="12.75" customHeight="1">
      <c r="A8158" s="31">
        <v>45505</v>
      </c>
      <c r="B8158" t="s">
        <v>172</v>
      </c>
      <c r="C8158" t="str">
        <f>+VLOOKUP(B8158,Basededatos!B$17:C$5988,2,0)</f>
        <v>PACIFICA DE AVIACIÓN</v>
      </c>
      <c r="D8158" t="s">
        <v>140</v>
      </c>
      <c r="E8158" t="str">
        <f>+VLOOKUP(D8158,Basededatos!$D$2:$E$6097,2,0)</f>
        <v>MEDELLIN - OLAYA HERRERA</v>
      </c>
      <c r="F8158" t="s">
        <v>40</v>
      </c>
      <c r="G8158" t="s">
        <v>41</v>
      </c>
      <c r="H8158" t="s">
        <v>143</v>
      </c>
      <c r="I8158" s="29">
        <v>2</v>
      </c>
      <c r="J8158" t="s">
        <v>173</v>
      </c>
      <c r="K8158" t="s">
        <v>174</v>
      </c>
    </row>
    <row r="8159" spans="1:11" ht="12.75" customHeight="1">
      <c r="A8159" s="31">
        <v>45505</v>
      </c>
      <c r="B8159" t="s">
        <v>172</v>
      </c>
      <c r="C8159" t="str">
        <f>+VLOOKUP(B8159,Basededatos!B$17:C$5988,2,0)</f>
        <v>PACIFICA DE AVIACIÓN</v>
      </c>
      <c r="D8159" t="s">
        <v>140</v>
      </c>
      <c r="E8159" t="str">
        <f>+VLOOKUP(D8159,Basededatos!$D$2:$E$6097,2,0)</f>
        <v>MEDELLIN - OLAYA HERRERA</v>
      </c>
      <c r="F8159" t="s">
        <v>32</v>
      </c>
      <c r="G8159" t="s">
        <v>33</v>
      </c>
      <c r="H8159" t="s">
        <v>221</v>
      </c>
      <c r="I8159" s="29">
        <v>5</v>
      </c>
      <c r="J8159" t="s">
        <v>352</v>
      </c>
      <c r="K8159" t="s">
        <v>353</v>
      </c>
    </row>
    <row r="8160" spans="1:11" ht="12.75" customHeight="1" thickBot="1">
      <c r="A8160" s="31">
        <v>45505</v>
      </c>
      <c r="B8160" t="s">
        <v>172</v>
      </c>
      <c r="C8160" t="str">
        <f>+VLOOKUP(B8160,Basededatos!B$17:C$5988,2,0)</f>
        <v>PACIFICA DE AVIACIÓN</v>
      </c>
      <c r="D8160" t="s">
        <v>140</v>
      </c>
      <c r="E8160" t="str">
        <f>+VLOOKUP(D8160,Basededatos!$D$2:$E$6097,2,0)</f>
        <v>MEDELLIN - OLAYA HERRERA</v>
      </c>
      <c r="F8160" t="s">
        <v>40</v>
      </c>
      <c r="G8160" t="s">
        <v>41</v>
      </c>
      <c r="H8160" t="s">
        <v>159</v>
      </c>
      <c r="I8160" s="29">
        <v>47</v>
      </c>
      <c r="J8160" t="s">
        <v>146</v>
      </c>
      <c r="K8160" t="s">
        <v>148</v>
      </c>
    </row>
    <row r="8161" spans="1:11" ht="12.75" customHeight="1" thickBot="1">
      <c r="A8161" s="31">
        <v>45505</v>
      </c>
      <c r="B8161" t="s">
        <v>186</v>
      </c>
      <c r="C8161" t="str">
        <f>+VLOOKUP(B8161,Basededatos!B$17:C$5988,2,0)</f>
        <v>TAESCOL</v>
      </c>
      <c r="D8161" t="s">
        <v>5</v>
      </c>
      <c r="E8161" t="str">
        <f>+VLOOKUP(D8161,Basededatos!$D$2:$E$6097,2,0)</f>
        <v>BOGOTA - EL DORADO LUIS CARLOS GALAN SARMIENTO</v>
      </c>
      <c r="F8161" t="s">
        <v>6</v>
      </c>
      <c r="G8161" s="1" t="s">
        <v>283</v>
      </c>
      <c r="H8161" t="s">
        <v>52</v>
      </c>
      <c r="I8161" s="29">
        <v>43</v>
      </c>
      <c r="J8161" t="s">
        <v>195</v>
      </c>
      <c r="K8161" t="s">
        <v>364</v>
      </c>
    </row>
    <row r="8162" spans="1:11" ht="12.75" customHeight="1" thickBot="1">
      <c r="A8162" s="31">
        <v>45505</v>
      </c>
      <c r="B8162" t="s">
        <v>186</v>
      </c>
      <c r="C8162" t="str">
        <f>+VLOOKUP(B8162,Basededatos!B$17:C$5988,2,0)</f>
        <v>TAESCOL</v>
      </c>
      <c r="D8162" t="s">
        <v>5</v>
      </c>
      <c r="E8162" t="str">
        <f>+VLOOKUP(D8162,Basededatos!$D$2:$E$6097,2,0)</f>
        <v>BOGOTA - EL DORADO LUIS CARLOS GALAN SARMIENTO</v>
      </c>
      <c r="F8162" t="s">
        <v>6</v>
      </c>
      <c r="G8162" s="1" t="s">
        <v>283</v>
      </c>
      <c r="H8162" t="s">
        <v>125</v>
      </c>
      <c r="I8162" s="29">
        <v>1</v>
      </c>
      <c r="J8162" t="s">
        <v>242</v>
      </c>
      <c r="K8162" t="s">
        <v>243</v>
      </c>
    </row>
    <row r="8163" spans="1:11" ht="12.75" customHeight="1" thickBot="1">
      <c r="A8163" s="31">
        <v>45505</v>
      </c>
      <c r="B8163" t="s">
        <v>186</v>
      </c>
      <c r="C8163" t="str">
        <f>+VLOOKUP(B8163,Basededatos!B$17:C$5988,2,0)</f>
        <v>TAESCOL</v>
      </c>
      <c r="D8163" t="s">
        <v>5</v>
      </c>
      <c r="E8163" t="str">
        <f>+VLOOKUP(D8163,Basededatos!$D$2:$E$6097,2,0)</f>
        <v>BOGOTA - EL DORADO LUIS CARLOS GALAN SARMIENTO</v>
      </c>
      <c r="F8163" t="s">
        <v>6</v>
      </c>
      <c r="G8163" s="1" t="s">
        <v>283</v>
      </c>
      <c r="H8163" t="s">
        <v>52</v>
      </c>
      <c r="I8163" s="29">
        <v>21</v>
      </c>
      <c r="J8163" t="s">
        <v>191</v>
      </c>
      <c r="K8163" t="s">
        <v>192</v>
      </c>
    </row>
    <row r="8164" spans="1:11" ht="12.75" customHeight="1">
      <c r="A8164" s="31">
        <v>45505</v>
      </c>
      <c r="B8164" t="s">
        <v>90</v>
      </c>
      <c r="C8164" t="str">
        <f>+VLOOKUP(B8164,Basededatos!B$17:C$5988,2,0)</f>
        <v>TRANS AÉREO</v>
      </c>
      <c r="D8164" t="s">
        <v>5</v>
      </c>
      <c r="E8164" t="str">
        <f>+VLOOKUP(D8164,Basededatos!$D$2:$E$6097,2,0)</f>
        <v>BOGOTA - EL DORADO LUIS CARLOS GALAN SARMIENTO</v>
      </c>
      <c r="F8164" t="s">
        <v>23</v>
      </c>
      <c r="G8164" t="s">
        <v>24</v>
      </c>
      <c r="H8164" t="s">
        <v>102</v>
      </c>
      <c r="I8164" s="29">
        <v>17</v>
      </c>
      <c r="J8164" t="s">
        <v>103</v>
      </c>
      <c r="K8164" t="s">
        <v>104</v>
      </c>
    </row>
    <row r="8165" spans="1:11" ht="12.75" customHeight="1">
      <c r="A8165" s="31">
        <v>45505</v>
      </c>
      <c r="B8165" t="s">
        <v>90</v>
      </c>
      <c r="C8165" t="str">
        <f>+VLOOKUP(B8165,Basededatos!B$17:C$5988,2,0)</f>
        <v>TRANS AÉREO</v>
      </c>
      <c r="D8165" t="s">
        <v>5</v>
      </c>
      <c r="E8165" t="str">
        <f>+VLOOKUP(D8165,Basededatos!$D$2:$E$6097,2,0)</f>
        <v>BOGOTA - EL DORADO LUIS CARLOS GALAN SARMIENTO</v>
      </c>
      <c r="F8165" t="s">
        <v>40</v>
      </c>
      <c r="G8165" t="s">
        <v>41</v>
      </c>
      <c r="H8165" t="s">
        <v>52</v>
      </c>
      <c r="I8165" s="29">
        <v>4</v>
      </c>
      <c r="J8165" t="s">
        <v>199</v>
      </c>
      <c r="K8165" t="s">
        <v>255</v>
      </c>
    </row>
    <row r="8166" spans="1:11" ht="12.75" customHeight="1">
      <c r="A8166" s="31">
        <v>45505</v>
      </c>
      <c r="B8166" t="s">
        <v>90</v>
      </c>
      <c r="C8166" t="str">
        <f>+VLOOKUP(B8166,Basededatos!B$17:C$5988,2,0)</f>
        <v>TRANS AÉREO</v>
      </c>
      <c r="D8166" t="s">
        <v>5</v>
      </c>
      <c r="E8166" t="str">
        <f>+VLOOKUP(D8166,Basededatos!$D$2:$E$6097,2,0)</f>
        <v>BOGOTA - EL DORADO LUIS CARLOS GALAN SARMIENTO</v>
      </c>
      <c r="F8166" t="s">
        <v>36</v>
      </c>
      <c r="G8166" t="s">
        <v>347</v>
      </c>
      <c r="H8166" t="s">
        <v>52</v>
      </c>
      <c r="I8166" s="29">
        <v>39</v>
      </c>
      <c r="J8166" t="s">
        <v>95</v>
      </c>
      <c r="K8166" t="s">
        <v>96</v>
      </c>
    </row>
    <row r="8167" spans="1:11" ht="12.75" customHeight="1" thickBot="1">
      <c r="A8167" s="31">
        <v>45505</v>
      </c>
      <c r="B8167" t="s">
        <v>112</v>
      </c>
      <c r="C8167" t="str">
        <f>+VLOOKUP(B8167,Basededatos!B$17:C$5988,2,0)</f>
        <v>INVERSA</v>
      </c>
      <c r="D8167" t="s">
        <v>113</v>
      </c>
      <c r="E8167" t="str">
        <f>+VLOOKUP(D8167,Basededatos!$D$2:$E$6097,2,0)</f>
        <v>BARRANCABERMEJA-YARIGUIES</v>
      </c>
      <c r="F8167" t="s">
        <v>32</v>
      </c>
      <c r="G8167" t="s">
        <v>33</v>
      </c>
      <c r="H8167" t="s">
        <v>114</v>
      </c>
      <c r="I8167" s="29">
        <v>31</v>
      </c>
      <c r="J8167" t="s">
        <v>115</v>
      </c>
      <c r="K8167" t="s">
        <v>116</v>
      </c>
    </row>
    <row r="8168" spans="1:11" ht="12.75" customHeight="1" thickBot="1">
      <c r="A8168" s="31">
        <v>45505</v>
      </c>
      <c r="B8168" t="s">
        <v>112</v>
      </c>
      <c r="C8168" t="str">
        <f>+VLOOKUP(B8168,Basededatos!B$17:C$5988,2,0)</f>
        <v>INVERSA</v>
      </c>
      <c r="D8168" t="s">
        <v>122</v>
      </c>
      <c r="E8168" t="str">
        <f>+VLOOKUP(D8168,Basededatos!$D$2:$E$6097,2,0)</f>
        <v>VANGUARDIA</v>
      </c>
      <c r="F8168" t="s">
        <v>23</v>
      </c>
      <c r="G8168" t="s">
        <v>24</v>
      </c>
      <c r="H8168" t="s">
        <v>45</v>
      </c>
      <c r="I8168" s="29">
        <v>4</v>
      </c>
      <c r="J8168" t="s">
        <v>46</v>
      </c>
      <c r="K8168" s="1" t="s">
        <v>47</v>
      </c>
    </row>
    <row r="8169" spans="1:11" ht="12.75" customHeight="1" thickBot="1">
      <c r="A8169" s="31">
        <v>45505</v>
      </c>
      <c r="B8169" t="s">
        <v>112</v>
      </c>
      <c r="C8169" t="str">
        <f>+VLOOKUP(B8169,Basededatos!B$17:C$5988,2,0)</f>
        <v>INVERSA</v>
      </c>
      <c r="D8169" t="s">
        <v>113</v>
      </c>
      <c r="E8169" t="str">
        <f>+VLOOKUP(D8169,Basededatos!$D$2:$E$6097,2,0)</f>
        <v>BARRANCABERMEJA-YARIGUIES</v>
      </c>
      <c r="F8169" t="s">
        <v>27</v>
      </c>
      <c r="G8169" t="s">
        <v>28</v>
      </c>
      <c r="H8169" t="s">
        <v>114</v>
      </c>
      <c r="I8169" s="29">
        <v>31</v>
      </c>
      <c r="J8169" t="s">
        <v>115</v>
      </c>
      <c r="K8169" t="s">
        <v>116</v>
      </c>
    </row>
    <row r="8170" spans="1:11" ht="12.75" customHeight="1" thickBot="1">
      <c r="A8170" s="31">
        <v>45505</v>
      </c>
      <c r="B8170" t="s">
        <v>112</v>
      </c>
      <c r="C8170" t="str">
        <f>+VLOOKUP(B8170,Basededatos!B$17:C$5988,2,0)</f>
        <v>INVERSA</v>
      </c>
      <c r="D8170" t="s">
        <v>122</v>
      </c>
      <c r="E8170" t="str">
        <f>+VLOOKUP(D8170,Basededatos!$D$2:$E$6097,2,0)</f>
        <v>VANGUARDIA</v>
      </c>
      <c r="F8170" t="s">
        <v>27</v>
      </c>
      <c r="G8170" t="s">
        <v>28</v>
      </c>
      <c r="H8170" t="s">
        <v>45</v>
      </c>
      <c r="I8170" s="29">
        <v>4</v>
      </c>
      <c r="J8170" t="s">
        <v>46</v>
      </c>
      <c r="K8170" s="1" t="s">
        <v>47</v>
      </c>
    </row>
    <row r="8171" spans="1:11" ht="12.75" customHeight="1" thickBot="1">
      <c r="A8171" s="31">
        <v>45505</v>
      </c>
      <c r="B8171" t="s">
        <v>112</v>
      </c>
      <c r="C8171" t="str">
        <f>+VLOOKUP(B8171,Basededatos!B$17:C$5988,2,0)</f>
        <v>INVERSA</v>
      </c>
      <c r="D8171" t="s">
        <v>113</v>
      </c>
      <c r="E8171" t="str">
        <f>+VLOOKUP(D8171,Basededatos!$D$2:$E$6097,2,0)</f>
        <v>BARRANCABERMEJA-YARIGUIES</v>
      </c>
      <c r="F8171" t="s">
        <v>18</v>
      </c>
      <c r="G8171" t="s">
        <v>19</v>
      </c>
      <c r="H8171" t="s">
        <v>29</v>
      </c>
      <c r="I8171" s="29">
        <v>58</v>
      </c>
      <c r="J8171" t="s">
        <v>144</v>
      </c>
      <c r="K8171" t="s">
        <v>145</v>
      </c>
    </row>
    <row r="8172" spans="1:11" ht="12.75" customHeight="1" thickBot="1">
      <c r="A8172" s="31">
        <v>45505</v>
      </c>
      <c r="B8172" t="s">
        <v>112</v>
      </c>
      <c r="C8172" t="str">
        <f>+VLOOKUP(B8172,Basededatos!B$17:C$5988,2,0)</f>
        <v>INVERSA</v>
      </c>
      <c r="D8172" t="s">
        <v>113</v>
      </c>
      <c r="E8172" t="str">
        <f>+VLOOKUP(D8172,Basededatos!$D$2:$E$6097,2,0)</f>
        <v>BARRANCABERMEJA-YARIGUIES</v>
      </c>
      <c r="F8172" t="s">
        <v>6</v>
      </c>
      <c r="G8172" s="1" t="s">
        <v>283</v>
      </c>
      <c r="H8172" t="s">
        <v>45</v>
      </c>
      <c r="I8172" s="29">
        <v>2</v>
      </c>
      <c r="J8172" t="s">
        <v>46</v>
      </c>
      <c r="K8172" s="1" t="s">
        <v>47</v>
      </c>
    </row>
    <row r="8173" spans="1:11" ht="12.75" customHeight="1" thickBot="1">
      <c r="A8173" s="31">
        <v>45505</v>
      </c>
      <c r="B8173" t="s">
        <v>112</v>
      </c>
      <c r="C8173" t="str">
        <f>+VLOOKUP(B8173,Basededatos!B$17:C$5988,2,0)</f>
        <v>INVERSA</v>
      </c>
      <c r="D8173" t="s">
        <v>118</v>
      </c>
      <c r="E8173" t="str">
        <f>+VLOOKUP(D8173,Basededatos!$D$2:$E$6097,2,0)</f>
        <v>GUILLERMO LEON VALENCIA</v>
      </c>
      <c r="F8173" t="s">
        <v>32</v>
      </c>
      <c r="G8173" t="s">
        <v>33</v>
      </c>
      <c r="H8173" t="s">
        <v>45</v>
      </c>
      <c r="I8173" s="29">
        <v>1</v>
      </c>
      <c r="J8173" t="s">
        <v>115</v>
      </c>
      <c r="K8173" t="s">
        <v>116</v>
      </c>
    </row>
    <row r="8174" spans="1:11" ht="12.75" customHeight="1" thickBot="1">
      <c r="A8174" s="31">
        <v>45505</v>
      </c>
      <c r="B8174" t="s">
        <v>112</v>
      </c>
      <c r="C8174" t="str">
        <f>+VLOOKUP(B8174,Basededatos!B$17:C$5988,2,0)</f>
        <v>INVERSA</v>
      </c>
      <c r="D8174" t="s">
        <v>119</v>
      </c>
      <c r="E8174" t="str">
        <f>+VLOOKUP(D8174,Basededatos!$D$2:$E$6097,2,0)</f>
        <v>ALFONSO LOPEZ PUMAREJO.</v>
      </c>
      <c r="F8174" t="s">
        <v>38</v>
      </c>
      <c r="G8174" t="s">
        <v>39</v>
      </c>
      <c r="H8174" t="s">
        <v>45</v>
      </c>
      <c r="I8174" s="29">
        <v>20</v>
      </c>
      <c r="J8174" t="s">
        <v>46</v>
      </c>
      <c r="K8174" s="1" t="s">
        <v>47</v>
      </c>
    </row>
    <row r="8175" spans="1:11" ht="12.75" customHeight="1">
      <c r="A8175" s="31">
        <v>45505</v>
      </c>
      <c r="B8175" t="s">
        <v>112</v>
      </c>
      <c r="C8175" t="str">
        <f>+VLOOKUP(B8175,Basededatos!B$17:C$5988,2,0)</f>
        <v>INVERSA</v>
      </c>
      <c r="D8175" t="s">
        <v>122</v>
      </c>
      <c r="E8175" t="str">
        <f>+VLOOKUP(D8175,Basededatos!$D$2:$E$6097,2,0)</f>
        <v>VANGUARDIA</v>
      </c>
      <c r="F8175" t="s">
        <v>36</v>
      </c>
      <c r="G8175" t="s">
        <v>347</v>
      </c>
      <c r="H8175" t="s">
        <v>114</v>
      </c>
      <c r="I8175" s="29">
        <v>6</v>
      </c>
      <c r="J8175" t="s">
        <v>144</v>
      </c>
      <c r="K8175" t="s">
        <v>145</v>
      </c>
    </row>
    <row r="8176" spans="1:11" ht="12.75" customHeight="1">
      <c r="A8176" s="31">
        <v>45505</v>
      </c>
      <c r="B8176" t="s">
        <v>112</v>
      </c>
      <c r="C8176" t="str">
        <f>+VLOOKUP(B8176,Basededatos!B$17:C$5988,2,0)</f>
        <v>INVERSA</v>
      </c>
      <c r="D8176" t="s">
        <v>122</v>
      </c>
      <c r="E8176" t="str">
        <f>+VLOOKUP(D8176,Basededatos!$D$2:$E$6097,2,0)</f>
        <v>VANGUARDIA</v>
      </c>
      <c r="F8176" t="s">
        <v>36</v>
      </c>
      <c r="G8176" t="s">
        <v>347</v>
      </c>
      <c r="H8176" t="s">
        <v>129</v>
      </c>
      <c r="I8176" s="29">
        <v>1</v>
      </c>
      <c r="J8176" t="s">
        <v>144</v>
      </c>
      <c r="K8176" t="s">
        <v>145</v>
      </c>
    </row>
    <row r="8177" spans="1:11" ht="12.75" customHeight="1" thickBot="1">
      <c r="A8177" s="31">
        <v>45505</v>
      </c>
      <c r="B8177" t="s">
        <v>112</v>
      </c>
      <c r="C8177" t="str">
        <f>+VLOOKUP(B8177,Basededatos!B$17:C$5988,2,0)</f>
        <v>INVERSA</v>
      </c>
      <c r="D8177" t="s">
        <v>123</v>
      </c>
      <c r="E8177" t="str">
        <f>+VLOOKUP(D8177,Basededatos!$D$2:$E$6097,2,0)</f>
        <v>TUMACO - LA FLORIDA</v>
      </c>
      <c r="F8177" t="s">
        <v>27</v>
      </c>
      <c r="G8177" t="s">
        <v>28</v>
      </c>
      <c r="H8177" t="s">
        <v>340</v>
      </c>
      <c r="I8177" s="29">
        <v>43</v>
      </c>
      <c r="J8177" t="s">
        <v>115</v>
      </c>
      <c r="K8177" t="s">
        <v>116</v>
      </c>
    </row>
    <row r="8178" spans="1:11" ht="12.75" customHeight="1" thickBot="1">
      <c r="A8178" s="31">
        <v>45505</v>
      </c>
      <c r="B8178" t="s">
        <v>139</v>
      </c>
      <c r="C8178" t="str">
        <f>+VLOOKUP(B8178,Basededatos!B$17:C$5988,2,0)</f>
        <v>MOON FLIGHTS</v>
      </c>
      <c r="D8178" t="s">
        <v>140</v>
      </c>
      <c r="E8178" t="str">
        <f>+VLOOKUP(D8178,Basededatos!$D$2:$E$6097,2,0)</f>
        <v>MEDELLIN - OLAYA HERRERA</v>
      </c>
      <c r="F8178" t="s">
        <v>6</v>
      </c>
      <c r="G8178" s="1" t="s">
        <v>283</v>
      </c>
      <c r="H8178" t="s">
        <v>209</v>
      </c>
      <c r="I8178" s="29">
        <v>5</v>
      </c>
      <c r="J8178" t="s">
        <v>144</v>
      </c>
      <c r="K8178" t="s">
        <v>145</v>
      </c>
    </row>
    <row r="8179" spans="1:11" ht="12.75" customHeight="1" thickBot="1">
      <c r="A8179" s="31">
        <v>45505</v>
      </c>
      <c r="B8179" t="s">
        <v>345</v>
      </c>
      <c r="C8179" t="s">
        <v>346</v>
      </c>
      <c r="D8179" t="s">
        <v>61</v>
      </c>
      <c r="E8179" t="str">
        <f>+VLOOKUP(D8179,Basededatos!$D$2:$E$6097,2,0)</f>
        <v>CARTAGENA - RAFAEL NUÑEZ</v>
      </c>
      <c r="F8179" t="s">
        <v>32</v>
      </c>
      <c r="G8179" t="s">
        <v>33</v>
      </c>
      <c r="H8179" t="s">
        <v>29</v>
      </c>
      <c r="I8179" s="29">
        <v>920</v>
      </c>
      <c r="J8179" t="s">
        <v>46</v>
      </c>
      <c r="K8179" s="1" t="s">
        <v>47</v>
      </c>
    </row>
    <row r="8180" spans="1:11" ht="12.75" customHeight="1">
      <c r="A8180" s="31">
        <v>45505</v>
      </c>
      <c r="B8180" t="s">
        <v>345</v>
      </c>
      <c r="C8180" t="s">
        <v>346</v>
      </c>
      <c r="D8180" t="s">
        <v>61</v>
      </c>
      <c r="E8180" t="str">
        <f>+VLOOKUP(D8180,Basededatos!$D$2:$E$6097,2,0)</f>
        <v>CARTAGENA - RAFAEL NUÑEZ</v>
      </c>
      <c r="F8180" t="s">
        <v>18</v>
      </c>
      <c r="G8180" t="s">
        <v>19</v>
      </c>
      <c r="H8180" t="s">
        <v>159</v>
      </c>
      <c r="I8180" s="29">
        <v>8</v>
      </c>
      <c r="J8180" t="s">
        <v>57</v>
      </c>
      <c r="K8180" t="s">
        <v>58</v>
      </c>
    </row>
    <row r="8181" spans="1:11" ht="12.75" customHeight="1" thickBot="1">
      <c r="A8181" s="31">
        <v>45505</v>
      </c>
      <c r="B8181" t="s">
        <v>345</v>
      </c>
      <c r="C8181" t="s">
        <v>346</v>
      </c>
      <c r="D8181" t="s">
        <v>61</v>
      </c>
      <c r="E8181" t="str">
        <f>+VLOOKUP(D8181,Basededatos!$D$2:$E$6097,2,0)</f>
        <v>CARTAGENA - RAFAEL NUÑEZ</v>
      </c>
      <c r="F8181" t="s">
        <v>23</v>
      </c>
      <c r="G8181" t="s">
        <v>24</v>
      </c>
      <c r="H8181" t="s">
        <v>79</v>
      </c>
      <c r="I8181" s="29">
        <v>18</v>
      </c>
      <c r="J8181" t="s">
        <v>100</v>
      </c>
      <c r="K8181" t="s">
        <v>101</v>
      </c>
    </row>
    <row r="8182" spans="1:11" ht="12.75" customHeight="1" thickBot="1">
      <c r="A8182" s="31">
        <v>45505</v>
      </c>
      <c r="B8182" t="s">
        <v>345</v>
      </c>
      <c r="C8182" t="s">
        <v>346</v>
      </c>
      <c r="D8182" t="s">
        <v>61</v>
      </c>
      <c r="E8182" t="str">
        <f>+VLOOKUP(D8182,Basededatos!$D$2:$E$6097,2,0)</f>
        <v>CARTAGENA - RAFAEL NUÑEZ</v>
      </c>
      <c r="F8182" t="s">
        <v>27</v>
      </c>
      <c r="G8182" t="s">
        <v>28</v>
      </c>
      <c r="H8182" t="s">
        <v>29</v>
      </c>
      <c r="I8182" s="29">
        <v>920</v>
      </c>
      <c r="J8182" t="s">
        <v>46</v>
      </c>
      <c r="K8182" s="1" t="s">
        <v>47</v>
      </c>
    </row>
    <row r="8183" spans="1:11" ht="12.75" customHeight="1" thickBot="1">
      <c r="A8183" s="31">
        <v>45505</v>
      </c>
      <c r="B8183" t="s">
        <v>345</v>
      </c>
      <c r="C8183" t="s">
        <v>346</v>
      </c>
      <c r="D8183" t="s">
        <v>61</v>
      </c>
      <c r="E8183" t="str">
        <f>+VLOOKUP(D8183,Basededatos!$D$2:$E$6097,2,0)</f>
        <v>CARTAGENA - RAFAEL NUÑEZ</v>
      </c>
      <c r="F8183" t="s">
        <v>27</v>
      </c>
      <c r="G8183" t="s">
        <v>28</v>
      </c>
      <c r="H8183" t="s">
        <v>10</v>
      </c>
      <c r="I8183" s="29">
        <v>2</v>
      </c>
      <c r="J8183" t="s">
        <v>121</v>
      </c>
      <c r="K8183" t="s">
        <v>121</v>
      </c>
    </row>
    <row r="8184" spans="1:11" ht="12.75" customHeight="1" thickBot="1">
      <c r="A8184" s="31">
        <v>45505</v>
      </c>
      <c r="B8184" t="s">
        <v>345</v>
      </c>
      <c r="C8184" t="s">
        <v>346</v>
      </c>
      <c r="D8184" t="s">
        <v>61</v>
      </c>
      <c r="E8184" t="str">
        <f>+VLOOKUP(D8184,Basededatos!$D$2:$E$6097,2,0)</f>
        <v>CARTAGENA - RAFAEL NUÑEZ</v>
      </c>
      <c r="F8184" t="s">
        <v>38</v>
      </c>
      <c r="G8184" t="s">
        <v>39</v>
      </c>
      <c r="H8184" t="s">
        <v>45</v>
      </c>
      <c r="I8184" s="29">
        <v>1</v>
      </c>
      <c r="J8184" t="s">
        <v>46</v>
      </c>
      <c r="K8184" s="1" t="s">
        <v>47</v>
      </c>
    </row>
    <row r="8185" spans="1:11" ht="12.75" customHeight="1" thickBot="1">
      <c r="A8185" s="31">
        <v>45505</v>
      </c>
      <c r="B8185" t="s">
        <v>345</v>
      </c>
      <c r="C8185" t="s">
        <v>346</v>
      </c>
      <c r="D8185" t="s">
        <v>61</v>
      </c>
      <c r="E8185" t="str">
        <f>+VLOOKUP(D8185,Basededatos!$D$2:$E$6097,2,0)</f>
        <v>CARTAGENA - RAFAEL NUÑEZ</v>
      </c>
      <c r="F8185" t="s">
        <v>59</v>
      </c>
      <c r="G8185" t="s">
        <v>60</v>
      </c>
      <c r="H8185" t="s">
        <v>29</v>
      </c>
      <c r="I8185" s="29">
        <v>920</v>
      </c>
      <c r="J8185" t="s">
        <v>46</v>
      </c>
      <c r="K8185" s="1" t="s">
        <v>47</v>
      </c>
    </row>
    <row r="8186" spans="1:11" ht="12.75" customHeight="1" thickBot="1">
      <c r="A8186" s="31">
        <v>45505</v>
      </c>
      <c r="B8186" t="s">
        <v>345</v>
      </c>
      <c r="C8186" t="s">
        <v>346</v>
      </c>
      <c r="D8186" t="s">
        <v>61</v>
      </c>
      <c r="E8186" t="str">
        <f>+VLOOKUP(D8186,Basededatos!$D$2:$E$6097,2,0)</f>
        <v>CARTAGENA - RAFAEL NUÑEZ</v>
      </c>
      <c r="F8186" t="s">
        <v>59</v>
      </c>
      <c r="G8186" t="s">
        <v>60</v>
      </c>
      <c r="H8186" t="s">
        <v>10</v>
      </c>
      <c r="I8186" s="29">
        <v>2</v>
      </c>
      <c r="J8186" t="s">
        <v>121</v>
      </c>
      <c r="K8186" t="s">
        <v>121</v>
      </c>
    </row>
    <row r="8187" spans="1:11" ht="12.75" customHeight="1" thickBot="1">
      <c r="A8187" s="31">
        <v>45505</v>
      </c>
      <c r="B8187" t="s">
        <v>345</v>
      </c>
      <c r="C8187" t="s">
        <v>346</v>
      </c>
      <c r="D8187" t="s">
        <v>61</v>
      </c>
      <c r="E8187" t="str">
        <f>+VLOOKUP(D8187,Basededatos!$D$2:$E$6097,2,0)</f>
        <v>CARTAGENA - RAFAEL NUÑEZ</v>
      </c>
      <c r="F8187" t="s">
        <v>6</v>
      </c>
      <c r="G8187" s="1" t="s">
        <v>283</v>
      </c>
      <c r="H8187" t="s">
        <v>45</v>
      </c>
      <c r="I8187" s="29">
        <v>13</v>
      </c>
      <c r="J8187" t="s">
        <v>46</v>
      </c>
      <c r="K8187" s="1" t="s">
        <v>47</v>
      </c>
    </row>
    <row r="8188" spans="1:11" ht="12.75" customHeight="1" thickBot="1">
      <c r="A8188" s="31">
        <v>45505</v>
      </c>
      <c r="B8188" t="s">
        <v>345</v>
      </c>
      <c r="C8188" t="s">
        <v>346</v>
      </c>
      <c r="D8188" t="s">
        <v>37</v>
      </c>
      <c r="E8188" t="str">
        <f>+VLOOKUP(D8188,Basededatos!$D$2:$E$6097,2,0)</f>
        <v>BARRANQUILLA-E. CORTISSOZ</v>
      </c>
      <c r="F8188" t="s">
        <v>32</v>
      </c>
      <c r="G8188" t="s">
        <v>33</v>
      </c>
      <c r="H8188" t="s">
        <v>29</v>
      </c>
      <c r="I8188" s="29">
        <v>508</v>
      </c>
      <c r="J8188" t="s">
        <v>46</v>
      </c>
      <c r="K8188" s="1" t="s">
        <v>47</v>
      </c>
    </row>
    <row r="8189" spans="1:11" ht="12.75" customHeight="1" thickBot="1">
      <c r="A8189" s="31">
        <v>45505</v>
      </c>
      <c r="B8189" t="s">
        <v>345</v>
      </c>
      <c r="C8189" t="s">
        <v>346</v>
      </c>
      <c r="D8189" t="s">
        <v>37</v>
      </c>
      <c r="E8189" t="str">
        <f>+VLOOKUP(D8189,Basededatos!$D$2:$E$6097,2,0)</f>
        <v>BARRANQUILLA-E. CORTISSOZ</v>
      </c>
      <c r="F8189" t="s">
        <v>38</v>
      </c>
      <c r="G8189" t="s">
        <v>39</v>
      </c>
      <c r="H8189" t="s">
        <v>45</v>
      </c>
      <c r="I8189" s="29">
        <v>5</v>
      </c>
      <c r="J8189" t="s">
        <v>46</v>
      </c>
      <c r="K8189" s="1" t="s">
        <v>47</v>
      </c>
    </row>
    <row r="8190" spans="1:11" ht="12.75" customHeight="1" thickBot="1">
      <c r="A8190" s="31">
        <v>45505</v>
      </c>
      <c r="B8190" t="s">
        <v>13</v>
      </c>
      <c r="C8190" t="str">
        <f>+VLOOKUP(B8190,Basededatos!B$17:C$5988,2,0)</f>
        <v>LASA</v>
      </c>
      <c r="D8190" t="s">
        <v>14</v>
      </c>
      <c r="E8190" t="str">
        <f>+VLOOKUP(D8190,Basededatos!$D$2:$E$6097,2,0)</f>
        <v>SAN ANDRES-GUSTAVO ROJAS PINILLA</v>
      </c>
      <c r="F8190" t="s">
        <v>6</v>
      </c>
      <c r="G8190" s="1" t="s">
        <v>283</v>
      </c>
      <c r="H8190" t="s">
        <v>29</v>
      </c>
      <c r="I8190" s="29">
        <v>83</v>
      </c>
      <c r="J8190" t="s">
        <v>50</v>
      </c>
      <c r="K8190" t="s">
        <v>51</v>
      </c>
    </row>
    <row r="8191" spans="1:11" ht="12.75" customHeight="1" thickBot="1">
      <c r="A8191" s="31">
        <v>45505</v>
      </c>
      <c r="B8191" t="s">
        <v>13</v>
      </c>
      <c r="C8191" t="str">
        <f>+VLOOKUP(B8191,Basededatos!B$17:C$5988,2,0)</f>
        <v>LASA</v>
      </c>
      <c r="D8191" t="s">
        <v>14</v>
      </c>
      <c r="E8191" t="str">
        <f>+VLOOKUP(D8191,Basededatos!$D$2:$E$6097,2,0)</f>
        <v>SAN ANDRES-GUSTAVO ROJAS PINILLA</v>
      </c>
      <c r="F8191" t="s">
        <v>6</v>
      </c>
      <c r="G8191" s="1" t="s">
        <v>283</v>
      </c>
      <c r="H8191" t="s">
        <v>29</v>
      </c>
      <c r="I8191" s="29">
        <v>1261</v>
      </c>
      <c r="J8191" t="s">
        <v>30</v>
      </c>
      <c r="K8191" s="1" t="s">
        <v>488</v>
      </c>
    </row>
    <row r="8192" spans="1:11" ht="12.75" customHeight="1" thickBot="1">
      <c r="A8192" s="31">
        <v>45505</v>
      </c>
      <c r="B8192" t="s">
        <v>13</v>
      </c>
      <c r="C8192" t="str">
        <f>+VLOOKUP(B8192,Basededatos!B$17:C$5988,2,0)</f>
        <v>LASA</v>
      </c>
      <c r="D8192" t="s">
        <v>14</v>
      </c>
      <c r="E8192" t="str">
        <f>+VLOOKUP(D8192,Basededatos!$D$2:$E$6097,2,0)</f>
        <v>SAN ANDRES-GUSTAVO ROJAS PINILLA</v>
      </c>
      <c r="F8192" t="s">
        <v>6</v>
      </c>
      <c r="G8192" s="1" t="s">
        <v>283</v>
      </c>
      <c r="H8192" t="s">
        <v>125</v>
      </c>
      <c r="I8192" s="29">
        <v>2</v>
      </c>
      <c r="J8192" t="s">
        <v>21</v>
      </c>
      <c r="K8192" t="s">
        <v>22</v>
      </c>
    </row>
    <row r="8193" spans="1:11" ht="12.75" customHeight="1" thickBot="1">
      <c r="A8193" s="31">
        <v>45505</v>
      </c>
      <c r="B8193" t="s">
        <v>13</v>
      </c>
      <c r="C8193" t="str">
        <f>+VLOOKUP(B8193,Basededatos!B$17:C$5988,2,0)</f>
        <v>LASA</v>
      </c>
      <c r="D8193" t="s">
        <v>14</v>
      </c>
      <c r="E8193" t="str">
        <f>+VLOOKUP(D8193,Basededatos!$D$2:$E$6097,2,0)</f>
        <v>SAN ANDRES-GUSTAVO ROJAS PINILLA</v>
      </c>
      <c r="F8193" t="s">
        <v>23</v>
      </c>
      <c r="G8193" t="s">
        <v>24</v>
      </c>
      <c r="H8193" t="s">
        <v>29</v>
      </c>
      <c r="I8193" s="29">
        <v>315</v>
      </c>
      <c r="J8193" t="s">
        <v>30</v>
      </c>
      <c r="K8193" s="1" t="s">
        <v>488</v>
      </c>
    </row>
    <row r="8194" spans="1:11" ht="12.75" customHeight="1">
      <c r="A8194" s="31">
        <v>45505</v>
      </c>
      <c r="B8194" t="s">
        <v>13</v>
      </c>
      <c r="C8194" t="str">
        <f>+VLOOKUP(B8194,Basededatos!B$17:C$5988,2,0)</f>
        <v>LASA</v>
      </c>
      <c r="D8194" t="s">
        <v>14</v>
      </c>
      <c r="E8194" t="str">
        <f>+VLOOKUP(D8194,Basededatos!$D$2:$E$6097,2,0)</f>
        <v>SAN ANDRES-GUSTAVO ROJAS PINILLA</v>
      </c>
      <c r="F8194" t="s">
        <v>27</v>
      </c>
      <c r="G8194" t="s">
        <v>28</v>
      </c>
      <c r="H8194" t="s">
        <v>20</v>
      </c>
      <c r="I8194" s="29">
        <v>50</v>
      </c>
      <c r="J8194" t="s">
        <v>16</v>
      </c>
      <c r="K8194" t="s">
        <v>17</v>
      </c>
    </row>
    <row r="8195" spans="1:11" ht="12.75" customHeight="1" thickBot="1">
      <c r="A8195" s="31">
        <v>45505</v>
      </c>
      <c r="B8195" t="s">
        <v>13</v>
      </c>
      <c r="C8195" t="str">
        <f>+VLOOKUP(B8195,Basededatos!B$17:C$5988,2,0)</f>
        <v>LASA</v>
      </c>
      <c r="D8195" t="s">
        <v>14</v>
      </c>
      <c r="E8195" t="str">
        <f>+VLOOKUP(D8195,Basededatos!$D$2:$E$6097,2,0)</f>
        <v>SAN ANDRES-GUSTAVO ROJAS PINILLA</v>
      </c>
      <c r="F8195" t="s">
        <v>59</v>
      </c>
      <c r="G8195" t="s">
        <v>60</v>
      </c>
      <c r="H8195" t="s">
        <v>29</v>
      </c>
      <c r="I8195" s="29">
        <v>19</v>
      </c>
      <c r="J8195" t="s">
        <v>50</v>
      </c>
      <c r="K8195" t="s">
        <v>51</v>
      </c>
    </row>
    <row r="8196" spans="1:11" ht="12.75" customHeight="1" thickBot="1">
      <c r="A8196" s="31">
        <v>45505</v>
      </c>
      <c r="B8196" t="s">
        <v>13</v>
      </c>
      <c r="C8196" t="str">
        <f>+VLOOKUP(B8196,Basededatos!B$17:C$5988,2,0)</f>
        <v>LASA</v>
      </c>
      <c r="D8196" t="s">
        <v>14</v>
      </c>
      <c r="E8196" t="str">
        <f>+VLOOKUP(D8196,Basededatos!$D$2:$E$6097,2,0)</f>
        <v>SAN ANDRES-GUSTAVO ROJAS PINILLA</v>
      </c>
      <c r="F8196" t="s">
        <v>59</v>
      </c>
      <c r="G8196" t="s">
        <v>60</v>
      </c>
      <c r="H8196" t="s">
        <v>29</v>
      </c>
      <c r="I8196" s="29">
        <v>306</v>
      </c>
      <c r="J8196" t="s">
        <v>30</v>
      </c>
      <c r="K8196" s="1" t="s">
        <v>488</v>
      </c>
    </row>
    <row r="8197" spans="1:11" ht="12.75" customHeight="1" thickBot="1">
      <c r="A8197" s="31">
        <v>45505</v>
      </c>
      <c r="B8197" t="s">
        <v>13</v>
      </c>
      <c r="C8197" t="str">
        <f>+VLOOKUP(B8197,Basededatos!B$17:C$5988,2,0)</f>
        <v>LASA</v>
      </c>
      <c r="D8197" t="s">
        <v>14</v>
      </c>
      <c r="E8197" t="str">
        <f>+VLOOKUP(D8197,Basededatos!$D$2:$E$6097,2,0)</f>
        <v>SAN ANDRES-GUSTAVO ROJAS PINILLA</v>
      </c>
      <c r="F8197" t="s">
        <v>59</v>
      </c>
      <c r="G8197" t="s">
        <v>60</v>
      </c>
      <c r="H8197" t="s">
        <v>20</v>
      </c>
      <c r="I8197" s="29">
        <v>50</v>
      </c>
      <c r="J8197" t="s">
        <v>16</v>
      </c>
      <c r="K8197" t="s">
        <v>17</v>
      </c>
    </row>
    <row r="8198" spans="1:11" ht="12.75" customHeight="1" thickBot="1">
      <c r="A8198" s="31">
        <v>45505</v>
      </c>
      <c r="B8198" t="s">
        <v>13</v>
      </c>
      <c r="C8198" t="str">
        <f>+VLOOKUP(B8198,Basededatos!B$17:C$5988,2,0)</f>
        <v>LASA</v>
      </c>
      <c r="D8198" t="s">
        <v>31</v>
      </c>
      <c r="E8198" t="str">
        <f>+VLOOKUP(D8198,Basededatos!$D$2:$E$6097,2,0)</f>
        <v>EL EDEN</v>
      </c>
      <c r="F8198" t="s">
        <v>32</v>
      </c>
      <c r="G8198" t="s">
        <v>33</v>
      </c>
      <c r="H8198" t="s">
        <v>29</v>
      </c>
      <c r="I8198" s="29">
        <v>30</v>
      </c>
      <c r="J8198" t="s">
        <v>30</v>
      </c>
      <c r="K8198" s="1" t="s">
        <v>488</v>
      </c>
    </row>
    <row r="8199" spans="1:11" ht="12.75" customHeight="1" thickBot="1">
      <c r="A8199" s="31">
        <v>45505</v>
      </c>
      <c r="B8199" t="s">
        <v>13</v>
      </c>
      <c r="C8199" t="str">
        <f>+VLOOKUP(B8199,Basededatos!B$17:C$5988,2,0)</f>
        <v>LASA</v>
      </c>
      <c r="D8199" t="s">
        <v>31</v>
      </c>
      <c r="E8199" t="str">
        <f>+VLOOKUP(D8199,Basededatos!$D$2:$E$6097,2,0)</f>
        <v>EL EDEN</v>
      </c>
      <c r="F8199" t="s">
        <v>6</v>
      </c>
      <c r="G8199" s="1" t="s">
        <v>283</v>
      </c>
      <c r="H8199" t="s">
        <v>29</v>
      </c>
      <c r="I8199" s="29">
        <v>909</v>
      </c>
      <c r="J8199" t="s">
        <v>46</v>
      </c>
      <c r="K8199" s="1" t="s">
        <v>47</v>
      </c>
    </row>
    <row r="8200" spans="1:11" ht="12.75" customHeight="1">
      <c r="A8200" s="31">
        <v>45505</v>
      </c>
      <c r="B8200" t="s">
        <v>13</v>
      </c>
      <c r="C8200" t="str">
        <f>+VLOOKUP(B8200,Basededatos!B$17:C$5988,2,0)</f>
        <v>LASA</v>
      </c>
      <c r="D8200" t="s">
        <v>31</v>
      </c>
      <c r="E8200" t="str">
        <f>+VLOOKUP(D8200,Basededatos!$D$2:$E$6097,2,0)</f>
        <v>EL EDEN</v>
      </c>
      <c r="F8200" t="s">
        <v>36</v>
      </c>
      <c r="G8200" t="s">
        <v>347</v>
      </c>
      <c r="H8200" t="s">
        <v>29</v>
      </c>
      <c r="I8200" s="29">
        <v>12</v>
      </c>
      <c r="J8200" t="s">
        <v>34</v>
      </c>
      <c r="K8200" t="s">
        <v>35</v>
      </c>
    </row>
    <row r="8201" spans="1:11" ht="12.75" customHeight="1" thickBot="1">
      <c r="A8201" s="31">
        <v>45505</v>
      </c>
      <c r="B8201" t="s">
        <v>13</v>
      </c>
      <c r="C8201" t="str">
        <f>+VLOOKUP(B8201,Basededatos!B$17:C$5988,2,0)</f>
        <v>LASA</v>
      </c>
      <c r="D8201" t="s">
        <v>31</v>
      </c>
      <c r="E8201" t="str">
        <f>+VLOOKUP(D8201,Basededatos!$D$2:$E$6097,2,0)</f>
        <v>EL EDEN</v>
      </c>
      <c r="F8201" t="s">
        <v>27</v>
      </c>
      <c r="G8201" t="s">
        <v>28</v>
      </c>
      <c r="H8201" t="s">
        <v>20</v>
      </c>
      <c r="I8201" s="29">
        <v>17</v>
      </c>
      <c r="J8201" t="s">
        <v>16</v>
      </c>
      <c r="K8201" t="s">
        <v>17</v>
      </c>
    </row>
    <row r="8202" spans="1:11" ht="12.75" customHeight="1" thickBot="1">
      <c r="A8202" s="31">
        <v>45505</v>
      </c>
      <c r="B8202" t="s">
        <v>13</v>
      </c>
      <c r="C8202" t="str">
        <f>+VLOOKUP(B8202,Basededatos!B$17:C$5988,2,0)</f>
        <v>LASA</v>
      </c>
      <c r="D8202" t="s">
        <v>31</v>
      </c>
      <c r="E8202" t="str">
        <f>+VLOOKUP(D8202,Basededatos!$D$2:$E$6097,2,0)</f>
        <v>EL EDEN</v>
      </c>
      <c r="F8202" t="s">
        <v>40</v>
      </c>
      <c r="G8202" t="s">
        <v>41</v>
      </c>
      <c r="H8202" t="s">
        <v>45</v>
      </c>
      <c r="I8202" s="29">
        <v>4</v>
      </c>
      <c r="J8202" t="s">
        <v>46</v>
      </c>
      <c r="K8202" s="1" t="s">
        <v>47</v>
      </c>
    </row>
    <row r="8203" spans="1:11" ht="12.75" customHeight="1">
      <c r="A8203" s="31">
        <v>45505</v>
      </c>
      <c r="B8203" t="s">
        <v>13</v>
      </c>
      <c r="C8203" t="str">
        <f>+VLOOKUP(B8203,Basededatos!B$17:C$5988,2,0)</f>
        <v>LASA</v>
      </c>
      <c r="D8203" t="s">
        <v>31</v>
      </c>
      <c r="E8203" t="str">
        <f>+VLOOKUP(D8203,Basededatos!$D$2:$E$6097,2,0)</f>
        <v>EL EDEN</v>
      </c>
      <c r="F8203" t="s">
        <v>40</v>
      </c>
      <c r="G8203" t="s">
        <v>41</v>
      </c>
      <c r="H8203" t="s">
        <v>20</v>
      </c>
      <c r="I8203" s="29">
        <v>1</v>
      </c>
      <c r="J8203" t="s">
        <v>107</v>
      </c>
      <c r="K8203" t="s">
        <v>108</v>
      </c>
    </row>
    <row r="8204" spans="1:11" ht="12.75" customHeight="1" thickBot="1">
      <c r="A8204" s="31">
        <v>45505</v>
      </c>
      <c r="B8204" t="s">
        <v>13</v>
      </c>
      <c r="C8204" t="str">
        <f>+VLOOKUP(B8204,Basededatos!B$17:C$5988,2,0)</f>
        <v>LASA</v>
      </c>
      <c r="D8204" t="s">
        <v>37</v>
      </c>
      <c r="E8204" t="str">
        <f>+VLOOKUP(D8204,Basededatos!$D$2:$E$6097,2,0)</f>
        <v>BARRANQUILLA-E. CORTISSOZ</v>
      </c>
      <c r="F8204" t="s">
        <v>32</v>
      </c>
      <c r="G8204" t="s">
        <v>33</v>
      </c>
      <c r="H8204" t="s">
        <v>29</v>
      </c>
      <c r="I8204" s="29">
        <v>1</v>
      </c>
      <c r="J8204" t="s">
        <v>50</v>
      </c>
      <c r="K8204" t="s">
        <v>51</v>
      </c>
    </row>
    <row r="8205" spans="1:11" ht="12.75" customHeight="1" thickBot="1">
      <c r="A8205" s="31">
        <v>45505</v>
      </c>
      <c r="B8205" t="s">
        <v>13</v>
      </c>
      <c r="C8205" t="str">
        <f>+VLOOKUP(B8205,Basededatos!B$17:C$5988,2,0)</f>
        <v>LASA</v>
      </c>
      <c r="D8205" t="s">
        <v>37</v>
      </c>
      <c r="E8205" t="str">
        <f>+VLOOKUP(D8205,Basededatos!$D$2:$E$6097,2,0)</f>
        <v>BARRANQUILLA-E. CORTISSOZ</v>
      </c>
      <c r="F8205" t="s">
        <v>65</v>
      </c>
      <c r="G8205" t="s">
        <v>66</v>
      </c>
      <c r="H8205" t="s">
        <v>20</v>
      </c>
      <c r="I8205" s="29">
        <v>1</v>
      </c>
      <c r="J8205" t="s">
        <v>25</v>
      </c>
      <c r="K8205" s="1" t="s">
        <v>26</v>
      </c>
    </row>
    <row r="8206" spans="1:11" ht="12.75" customHeight="1" thickBot="1">
      <c r="A8206" s="31">
        <v>45505</v>
      </c>
      <c r="B8206" t="s">
        <v>13</v>
      </c>
      <c r="C8206" t="str">
        <f>+VLOOKUP(B8206,Basededatos!B$17:C$5988,2,0)</f>
        <v>LASA</v>
      </c>
      <c r="D8206" t="s">
        <v>37</v>
      </c>
      <c r="E8206" t="str">
        <f>+VLOOKUP(D8206,Basededatos!$D$2:$E$6097,2,0)</f>
        <v>BARRANQUILLA-E. CORTISSOZ</v>
      </c>
      <c r="F8206" t="s">
        <v>23</v>
      </c>
      <c r="G8206" t="s">
        <v>24</v>
      </c>
      <c r="H8206" t="s">
        <v>29</v>
      </c>
      <c r="I8206" s="29">
        <v>2</v>
      </c>
      <c r="J8206" t="s">
        <v>50</v>
      </c>
      <c r="K8206" t="s">
        <v>51</v>
      </c>
    </row>
    <row r="8207" spans="1:11" ht="12.75" customHeight="1" thickBot="1">
      <c r="A8207" s="31">
        <v>45505</v>
      </c>
      <c r="B8207" t="s">
        <v>13</v>
      </c>
      <c r="C8207" t="str">
        <f>+VLOOKUP(B8207,Basededatos!B$17:C$5988,2,0)</f>
        <v>LASA</v>
      </c>
      <c r="D8207" t="s">
        <v>37</v>
      </c>
      <c r="E8207" t="str">
        <f>+VLOOKUP(D8207,Basededatos!$D$2:$E$6097,2,0)</f>
        <v>BARRANQUILLA-E. CORTISSOZ</v>
      </c>
      <c r="F8207" t="s">
        <v>23</v>
      </c>
      <c r="G8207" t="s">
        <v>24</v>
      </c>
      <c r="H8207" t="s">
        <v>20</v>
      </c>
      <c r="I8207" s="29">
        <v>77</v>
      </c>
      <c r="J8207" t="s">
        <v>25</v>
      </c>
      <c r="K8207" s="1" t="s">
        <v>26</v>
      </c>
    </row>
    <row r="8208" spans="1:11" ht="12.75" customHeight="1" thickBot="1">
      <c r="A8208" s="31">
        <v>45505</v>
      </c>
      <c r="B8208" t="s">
        <v>13</v>
      </c>
      <c r="C8208" t="str">
        <f>+VLOOKUP(B8208,Basededatos!B$17:C$5988,2,0)</f>
        <v>LASA</v>
      </c>
      <c r="D8208" t="s">
        <v>44</v>
      </c>
      <c r="E8208" t="str">
        <f>+VLOOKUP(D8208,Basededatos!$D$2:$E$6097,2,0)</f>
        <v>BUCARAMANGA - PALONEGRO</v>
      </c>
      <c r="F8208" t="s">
        <v>23</v>
      </c>
      <c r="G8208" t="s">
        <v>24</v>
      </c>
      <c r="H8208" t="s">
        <v>29</v>
      </c>
      <c r="I8208" s="29">
        <v>421</v>
      </c>
      <c r="J8208" t="s">
        <v>46</v>
      </c>
      <c r="K8208" s="1" t="s">
        <v>47</v>
      </c>
    </row>
    <row r="8209" spans="1:11" ht="12.75" customHeight="1" thickBot="1">
      <c r="A8209" s="31">
        <v>45505</v>
      </c>
      <c r="B8209" t="s">
        <v>13</v>
      </c>
      <c r="C8209" t="str">
        <f>+VLOOKUP(B8209,Basededatos!B$17:C$5988,2,0)</f>
        <v>LASA</v>
      </c>
      <c r="D8209" t="s">
        <v>44</v>
      </c>
      <c r="E8209" t="str">
        <f>+VLOOKUP(D8209,Basededatos!$D$2:$E$6097,2,0)</f>
        <v>BUCARAMANGA - PALONEGRO</v>
      </c>
      <c r="F8209" t="s">
        <v>27</v>
      </c>
      <c r="G8209" t="s">
        <v>28</v>
      </c>
      <c r="H8209" t="s">
        <v>29</v>
      </c>
      <c r="I8209" s="29">
        <v>361</v>
      </c>
      <c r="J8209" t="s">
        <v>46</v>
      </c>
      <c r="K8209" s="1" t="s">
        <v>47</v>
      </c>
    </row>
    <row r="8210" spans="1:11" ht="12.75" customHeight="1" thickBot="1">
      <c r="A8210" s="31">
        <v>45505</v>
      </c>
      <c r="B8210" t="s">
        <v>13</v>
      </c>
      <c r="C8210" t="str">
        <f>+VLOOKUP(B8210,Basededatos!B$17:C$5988,2,0)</f>
        <v>LASA</v>
      </c>
      <c r="D8210" t="s">
        <v>44</v>
      </c>
      <c r="E8210" t="str">
        <f>+VLOOKUP(D8210,Basededatos!$D$2:$E$6097,2,0)</f>
        <v>BUCARAMANGA - PALONEGRO</v>
      </c>
      <c r="F8210" t="s">
        <v>40</v>
      </c>
      <c r="G8210" t="s">
        <v>41</v>
      </c>
      <c r="H8210" t="s">
        <v>29</v>
      </c>
      <c r="I8210" s="29">
        <v>444</v>
      </c>
      <c r="J8210" t="s">
        <v>30</v>
      </c>
      <c r="K8210" s="1" t="s">
        <v>488</v>
      </c>
    </row>
    <row r="8211" spans="1:11" ht="12.75" customHeight="1" thickBot="1">
      <c r="A8211" s="31">
        <v>45505</v>
      </c>
      <c r="B8211" t="s">
        <v>13</v>
      </c>
      <c r="C8211" t="str">
        <f>+VLOOKUP(B8211,Basededatos!B$17:C$5988,2,0)</f>
        <v>LASA</v>
      </c>
      <c r="D8211" t="s">
        <v>48</v>
      </c>
      <c r="E8211" t="str">
        <f>+VLOOKUP(D8211,Basededatos!$D$2:$E$6097,2,0)</f>
        <v>CALI - ALFONSO BONILLA ARAGON</v>
      </c>
      <c r="F8211" t="s">
        <v>32</v>
      </c>
      <c r="G8211" t="s">
        <v>33</v>
      </c>
      <c r="H8211" t="s">
        <v>20</v>
      </c>
      <c r="I8211" s="29">
        <v>69</v>
      </c>
      <c r="J8211" t="s">
        <v>16</v>
      </c>
      <c r="K8211" t="s">
        <v>17</v>
      </c>
    </row>
    <row r="8212" spans="1:11" ht="12.75" customHeight="1" thickBot="1">
      <c r="A8212" s="31">
        <v>45505</v>
      </c>
      <c r="B8212" t="s">
        <v>13</v>
      </c>
      <c r="C8212" t="str">
        <f>+VLOOKUP(B8212,Basededatos!B$17:C$5988,2,0)</f>
        <v>LASA</v>
      </c>
      <c r="D8212" t="s">
        <v>48</v>
      </c>
      <c r="E8212" t="str">
        <f>+VLOOKUP(D8212,Basededatos!$D$2:$E$6097,2,0)</f>
        <v>CALI - ALFONSO BONILLA ARAGON</v>
      </c>
      <c r="F8212" t="s">
        <v>6</v>
      </c>
      <c r="G8212" s="1" t="s">
        <v>283</v>
      </c>
      <c r="H8212" t="s">
        <v>29</v>
      </c>
      <c r="I8212" s="29">
        <v>4381</v>
      </c>
      <c r="J8212" t="s">
        <v>46</v>
      </c>
      <c r="K8212" s="1" t="s">
        <v>47</v>
      </c>
    </row>
    <row r="8213" spans="1:11" ht="12.75" customHeight="1" thickBot="1">
      <c r="A8213" s="31">
        <v>45505</v>
      </c>
      <c r="B8213" t="s">
        <v>13</v>
      </c>
      <c r="C8213" t="str">
        <f>+VLOOKUP(B8213,Basededatos!B$17:C$5988,2,0)</f>
        <v>LASA</v>
      </c>
      <c r="D8213" t="s">
        <v>48</v>
      </c>
      <c r="E8213" t="str">
        <f>+VLOOKUP(D8213,Basededatos!$D$2:$E$6097,2,0)</f>
        <v>CALI - ALFONSO BONILLA ARAGON</v>
      </c>
      <c r="F8213" t="s">
        <v>6</v>
      </c>
      <c r="G8213" s="1" t="s">
        <v>283</v>
      </c>
      <c r="H8213" t="s">
        <v>20</v>
      </c>
      <c r="I8213" s="29">
        <v>1</v>
      </c>
      <c r="J8213" t="s">
        <v>175</v>
      </c>
      <c r="K8213" t="s">
        <v>176</v>
      </c>
    </row>
    <row r="8214" spans="1:11" ht="12.75" customHeight="1" thickBot="1">
      <c r="A8214" s="31">
        <v>45505</v>
      </c>
      <c r="B8214" t="s">
        <v>13</v>
      </c>
      <c r="C8214" t="str">
        <f>+VLOOKUP(B8214,Basededatos!B$17:C$5988,2,0)</f>
        <v>LASA</v>
      </c>
      <c r="D8214" t="s">
        <v>48</v>
      </c>
      <c r="E8214" t="str">
        <f>+VLOOKUP(D8214,Basededatos!$D$2:$E$6097,2,0)</f>
        <v>CALI - ALFONSO BONILLA ARAGON</v>
      </c>
      <c r="F8214" t="s">
        <v>18</v>
      </c>
      <c r="G8214" t="s">
        <v>19</v>
      </c>
      <c r="H8214" t="s">
        <v>20</v>
      </c>
      <c r="I8214" s="29">
        <v>71</v>
      </c>
      <c r="J8214" t="s">
        <v>16</v>
      </c>
      <c r="K8214" t="s">
        <v>17</v>
      </c>
    </row>
    <row r="8215" spans="1:11" ht="12.75" customHeight="1" thickBot="1">
      <c r="A8215" s="31">
        <v>45505</v>
      </c>
      <c r="B8215" t="s">
        <v>13</v>
      </c>
      <c r="C8215" t="str">
        <f>+VLOOKUP(B8215,Basededatos!B$17:C$5988,2,0)</f>
        <v>LASA</v>
      </c>
      <c r="D8215" t="s">
        <v>48</v>
      </c>
      <c r="E8215" t="str">
        <f>+VLOOKUP(D8215,Basededatos!$D$2:$E$6097,2,0)</f>
        <v>CALI - ALFONSO BONILLA ARAGON</v>
      </c>
      <c r="F8215" t="s">
        <v>18</v>
      </c>
      <c r="G8215" t="s">
        <v>19</v>
      </c>
      <c r="H8215" t="s">
        <v>55</v>
      </c>
      <c r="I8215" s="29">
        <v>15</v>
      </c>
      <c r="J8215" t="s">
        <v>46</v>
      </c>
      <c r="K8215" s="1" t="s">
        <v>47</v>
      </c>
    </row>
    <row r="8216" spans="1:11" ht="12.75" customHeight="1" thickBot="1">
      <c r="A8216" s="31">
        <v>45505</v>
      </c>
      <c r="B8216" t="s">
        <v>13</v>
      </c>
      <c r="C8216" t="str">
        <f>+VLOOKUP(B8216,Basededatos!B$17:C$5988,2,0)</f>
        <v>LASA</v>
      </c>
      <c r="D8216" t="s">
        <v>48</v>
      </c>
      <c r="E8216" t="str">
        <f>+VLOOKUP(D8216,Basededatos!$D$2:$E$6097,2,0)</f>
        <v>CALI - ALFONSO BONILLA ARAGON</v>
      </c>
      <c r="F8216" t="s">
        <v>23</v>
      </c>
      <c r="G8216" t="s">
        <v>24</v>
      </c>
      <c r="H8216" t="s">
        <v>45</v>
      </c>
      <c r="I8216" s="29">
        <v>179</v>
      </c>
      <c r="J8216" t="s">
        <v>46</v>
      </c>
      <c r="K8216" s="1" t="s">
        <v>47</v>
      </c>
    </row>
    <row r="8217" spans="1:11" ht="12.75" customHeight="1" thickBot="1">
      <c r="A8217" s="31">
        <v>45505</v>
      </c>
      <c r="B8217" t="s">
        <v>13</v>
      </c>
      <c r="C8217" t="str">
        <f>+VLOOKUP(B8217,Basededatos!B$17:C$5988,2,0)</f>
        <v>LASA</v>
      </c>
      <c r="D8217" t="s">
        <v>48</v>
      </c>
      <c r="E8217" t="str">
        <f>+VLOOKUP(D8217,Basededatos!$D$2:$E$6097,2,0)</f>
        <v>CALI - ALFONSO BONILLA ARAGON</v>
      </c>
      <c r="F8217" t="s">
        <v>23</v>
      </c>
      <c r="G8217" t="s">
        <v>24</v>
      </c>
      <c r="H8217" t="s">
        <v>62</v>
      </c>
      <c r="I8217" s="29">
        <v>6</v>
      </c>
      <c r="J8217" t="s">
        <v>50</v>
      </c>
      <c r="K8217" t="s">
        <v>51</v>
      </c>
    </row>
    <row r="8218" spans="1:11" ht="12.75" customHeight="1" thickBot="1">
      <c r="A8218" s="31">
        <v>45505</v>
      </c>
      <c r="B8218" t="s">
        <v>13</v>
      </c>
      <c r="C8218" t="str">
        <f>+VLOOKUP(B8218,Basededatos!B$17:C$5988,2,0)</f>
        <v>LASA</v>
      </c>
      <c r="D8218" t="s">
        <v>48</v>
      </c>
      <c r="E8218" t="str">
        <f>+VLOOKUP(D8218,Basededatos!$D$2:$E$6097,2,0)</f>
        <v>CALI - ALFONSO BONILLA ARAGON</v>
      </c>
      <c r="F8218" t="s">
        <v>36</v>
      </c>
      <c r="G8218" t="s">
        <v>347</v>
      </c>
      <c r="H8218" t="s">
        <v>45</v>
      </c>
      <c r="I8218" s="29">
        <v>40</v>
      </c>
      <c r="J8218" t="s">
        <v>46</v>
      </c>
      <c r="K8218" s="1" t="s">
        <v>47</v>
      </c>
    </row>
    <row r="8219" spans="1:11" ht="12.75" customHeight="1">
      <c r="A8219" s="31">
        <v>45505</v>
      </c>
      <c r="B8219" t="s">
        <v>13</v>
      </c>
      <c r="C8219" t="str">
        <f>+VLOOKUP(B8219,Basededatos!B$17:C$5988,2,0)</f>
        <v>LASA</v>
      </c>
      <c r="D8219" t="s">
        <v>48</v>
      </c>
      <c r="E8219" t="str">
        <f>+VLOOKUP(D8219,Basededatos!$D$2:$E$6097,2,0)</f>
        <v>CALI - ALFONSO BONILLA ARAGON</v>
      </c>
      <c r="F8219" t="s">
        <v>36</v>
      </c>
      <c r="G8219" t="s">
        <v>347</v>
      </c>
      <c r="H8219" t="s">
        <v>20</v>
      </c>
      <c r="I8219" s="29">
        <v>2</v>
      </c>
      <c r="J8219" t="s">
        <v>16</v>
      </c>
      <c r="K8219" t="s">
        <v>17</v>
      </c>
    </row>
    <row r="8220" spans="1:11" ht="12.75" customHeight="1" thickBot="1">
      <c r="A8220" s="31">
        <v>45505</v>
      </c>
      <c r="B8220" t="s">
        <v>13</v>
      </c>
      <c r="C8220" t="str">
        <f>+VLOOKUP(B8220,Basededatos!B$17:C$5988,2,0)</f>
        <v>LASA</v>
      </c>
      <c r="D8220" t="s">
        <v>48</v>
      </c>
      <c r="E8220" t="str">
        <f>+VLOOKUP(D8220,Basededatos!$D$2:$E$6097,2,0)</f>
        <v>CALI - ALFONSO BONILLA ARAGON</v>
      </c>
      <c r="F8220" t="s">
        <v>36</v>
      </c>
      <c r="G8220" t="s">
        <v>347</v>
      </c>
      <c r="H8220" t="s">
        <v>152</v>
      </c>
      <c r="I8220" s="29">
        <v>1</v>
      </c>
      <c r="J8220" t="s">
        <v>144</v>
      </c>
      <c r="K8220" t="s">
        <v>145</v>
      </c>
    </row>
    <row r="8221" spans="1:11" ht="12.75" customHeight="1" thickBot="1">
      <c r="A8221" s="31">
        <v>45505</v>
      </c>
      <c r="B8221" t="s">
        <v>13</v>
      </c>
      <c r="C8221" t="str">
        <f>+VLOOKUP(B8221,Basededatos!B$17:C$5988,2,0)</f>
        <v>LASA</v>
      </c>
      <c r="D8221" t="s">
        <v>48</v>
      </c>
      <c r="E8221" t="str">
        <f>+VLOOKUP(D8221,Basededatos!$D$2:$E$6097,2,0)</f>
        <v>CALI - ALFONSO BONILLA ARAGON</v>
      </c>
      <c r="F8221" t="s">
        <v>40</v>
      </c>
      <c r="G8221" t="s">
        <v>41</v>
      </c>
      <c r="H8221" t="s">
        <v>55</v>
      </c>
      <c r="I8221" s="29">
        <v>16</v>
      </c>
      <c r="J8221" t="s">
        <v>46</v>
      </c>
      <c r="K8221" s="1" t="s">
        <v>47</v>
      </c>
    </row>
    <row r="8222" spans="1:11" ht="12.75" customHeight="1" thickBot="1">
      <c r="A8222" s="31">
        <v>45505</v>
      </c>
      <c r="B8222" t="s">
        <v>13</v>
      </c>
      <c r="C8222" t="str">
        <f>+VLOOKUP(B8222,Basededatos!B$17:C$5988,2,0)</f>
        <v>LASA</v>
      </c>
      <c r="D8222" t="s">
        <v>61</v>
      </c>
      <c r="E8222" t="str">
        <f>+VLOOKUP(D8222,Basededatos!$D$2:$E$6097,2,0)</f>
        <v>CARTAGENA - RAFAEL NUÑEZ</v>
      </c>
      <c r="F8222" t="s">
        <v>6</v>
      </c>
      <c r="G8222" s="1" t="s">
        <v>283</v>
      </c>
      <c r="H8222" t="s">
        <v>29</v>
      </c>
      <c r="I8222" s="29">
        <v>1690</v>
      </c>
      <c r="J8222" t="s">
        <v>50</v>
      </c>
      <c r="K8222" t="s">
        <v>51</v>
      </c>
    </row>
    <row r="8223" spans="1:11" ht="12.75" customHeight="1" thickBot="1">
      <c r="A8223" s="31">
        <v>45505</v>
      </c>
      <c r="B8223" t="s">
        <v>13</v>
      </c>
      <c r="C8223" t="str">
        <f>+VLOOKUP(B8223,Basededatos!B$17:C$5988,2,0)</f>
        <v>LASA</v>
      </c>
      <c r="D8223" t="s">
        <v>61</v>
      </c>
      <c r="E8223" t="str">
        <f>+VLOOKUP(D8223,Basededatos!$D$2:$E$6097,2,0)</f>
        <v>CARTAGENA - RAFAEL NUÑEZ</v>
      </c>
      <c r="F8223" t="s">
        <v>6</v>
      </c>
      <c r="G8223" s="1" t="s">
        <v>283</v>
      </c>
      <c r="H8223" t="s">
        <v>29</v>
      </c>
      <c r="I8223" s="29">
        <v>62</v>
      </c>
      <c r="J8223" t="s">
        <v>34</v>
      </c>
      <c r="K8223" t="s">
        <v>35</v>
      </c>
    </row>
    <row r="8224" spans="1:11" ht="12.75" customHeight="1" thickBot="1">
      <c r="A8224" s="31">
        <v>45505</v>
      </c>
      <c r="B8224" t="s">
        <v>13</v>
      </c>
      <c r="C8224" t="str">
        <f>+VLOOKUP(B8224,Basededatos!B$17:C$5988,2,0)</f>
        <v>LASA</v>
      </c>
      <c r="D8224" t="s">
        <v>61</v>
      </c>
      <c r="E8224" t="str">
        <f>+VLOOKUP(D8224,Basededatos!$D$2:$E$6097,2,0)</f>
        <v>CARTAGENA - RAFAEL NUÑEZ</v>
      </c>
      <c r="F8224" t="s">
        <v>18</v>
      </c>
      <c r="G8224" t="s">
        <v>19</v>
      </c>
      <c r="H8224" t="s">
        <v>29</v>
      </c>
      <c r="I8224" s="29">
        <v>497</v>
      </c>
      <c r="J8224" t="s">
        <v>30</v>
      </c>
      <c r="K8224" s="1" t="s">
        <v>488</v>
      </c>
    </row>
    <row r="8225" spans="1:11" ht="12.75" customHeight="1">
      <c r="A8225" s="31">
        <v>45505</v>
      </c>
      <c r="B8225" t="s">
        <v>13</v>
      </c>
      <c r="C8225" t="str">
        <f>+VLOOKUP(B8225,Basededatos!B$17:C$5988,2,0)</f>
        <v>LASA</v>
      </c>
      <c r="D8225" t="s">
        <v>61</v>
      </c>
      <c r="E8225" t="str">
        <f>+VLOOKUP(D8225,Basededatos!$D$2:$E$6097,2,0)</f>
        <v>CARTAGENA - RAFAEL NUÑEZ</v>
      </c>
      <c r="F8225" t="s">
        <v>18</v>
      </c>
      <c r="G8225" t="s">
        <v>19</v>
      </c>
      <c r="H8225" t="s">
        <v>62</v>
      </c>
      <c r="I8225" s="29">
        <v>25</v>
      </c>
      <c r="J8225" t="s">
        <v>34</v>
      </c>
      <c r="K8225" t="s">
        <v>35</v>
      </c>
    </row>
    <row r="8226" spans="1:11" ht="12.75" customHeight="1">
      <c r="A8226" s="31">
        <v>45505</v>
      </c>
      <c r="B8226" t="s">
        <v>13</v>
      </c>
      <c r="C8226" t="str">
        <f>+VLOOKUP(B8226,Basededatos!B$17:C$5988,2,0)</f>
        <v>LASA</v>
      </c>
      <c r="D8226" t="s">
        <v>61</v>
      </c>
      <c r="E8226" t="str">
        <f>+VLOOKUP(D8226,Basededatos!$D$2:$E$6097,2,0)</f>
        <v>CARTAGENA - RAFAEL NUÑEZ</v>
      </c>
      <c r="F8226" t="s">
        <v>23</v>
      </c>
      <c r="G8226" t="s">
        <v>24</v>
      </c>
      <c r="H8226" t="s">
        <v>20</v>
      </c>
      <c r="I8226" s="29">
        <v>152</v>
      </c>
      <c r="J8226" t="s">
        <v>16</v>
      </c>
      <c r="K8226" t="s">
        <v>17</v>
      </c>
    </row>
    <row r="8227" spans="1:11" ht="12.75" customHeight="1">
      <c r="A8227" s="31">
        <v>45505</v>
      </c>
      <c r="B8227" t="s">
        <v>13</v>
      </c>
      <c r="C8227" t="str">
        <f>+VLOOKUP(B8227,Basededatos!B$17:C$5988,2,0)</f>
        <v>LASA</v>
      </c>
      <c r="D8227" t="s">
        <v>61</v>
      </c>
      <c r="E8227" t="str">
        <f>+VLOOKUP(D8227,Basededatos!$D$2:$E$6097,2,0)</f>
        <v>CARTAGENA - RAFAEL NUÑEZ</v>
      </c>
      <c r="F8227" t="s">
        <v>36</v>
      </c>
      <c r="G8227" t="s">
        <v>347</v>
      </c>
      <c r="H8227" t="s">
        <v>29</v>
      </c>
      <c r="I8227" s="29">
        <v>29</v>
      </c>
      <c r="J8227" t="s">
        <v>109</v>
      </c>
      <c r="K8227" t="s">
        <v>110</v>
      </c>
    </row>
    <row r="8228" spans="1:11" ht="12.75" customHeight="1">
      <c r="A8228" s="31">
        <v>45505</v>
      </c>
      <c r="B8228" t="s">
        <v>13</v>
      </c>
      <c r="C8228" t="str">
        <f>+VLOOKUP(B8228,Basededatos!B$17:C$5988,2,0)</f>
        <v>LASA</v>
      </c>
      <c r="D8228" t="s">
        <v>61</v>
      </c>
      <c r="E8228" t="str">
        <f>+VLOOKUP(D8228,Basededatos!$D$2:$E$6097,2,0)</f>
        <v>CARTAGENA - RAFAEL NUÑEZ</v>
      </c>
      <c r="F8228" t="s">
        <v>36</v>
      </c>
      <c r="G8228" t="s">
        <v>347</v>
      </c>
      <c r="H8228" t="s">
        <v>20</v>
      </c>
      <c r="I8228" s="29">
        <v>13</v>
      </c>
      <c r="J8228" t="s">
        <v>70</v>
      </c>
      <c r="K8228" t="s">
        <v>348</v>
      </c>
    </row>
    <row r="8229" spans="1:11" ht="12.75" customHeight="1">
      <c r="A8229" s="31">
        <v>45505</v>
      </c>
      <c r="B8229" t="s">
        <v>13</v>
      </c>
      <c r="C8229" t="str">
        <f>+VLOOKUP(B8229,Basededatos!B$17:C$5988,2,0)</f>
        <v>LASA</v>
      </c>
      <c r="D8229" t="s">
        <v>61</v>
      </c>
      <c r="E8229" t="str">
        <f>+VLOOKUP(D8229,Basededatos!$D$2:$E$6097,2,0)</f>
        <v>CARTAGENA - RAFAEL NUÑEZ</v>
      </c>
      <c r="F8229" t="s">
        <v>27</v>
      </c>
      <c r="G8229" t="s">
        <v>28</v>
      </c>
      <c r="H8229" t="s">
        <v>55</v>
      </c>
      <c r="I8229" s="29">
        <v>20</v>
      </c>
      <c r="J8229" t="s">
        <v>121</v>
      </c>
      <c r="K8229" t="s">
        <v>121</v>
      </c>
    </row>
    <row r="8230" spans="1:11" ht="12.75" customHeight="1" thickBot="1">
      <c r="A8230" s="31">
        <v>45505</v>
      </c>
      <c r="B8230" t="s">
        <v>13</v>
      </c>
      <c r="C8230" t="str">
        <f>+VLOOKUP(B8230,Basededatos!B$17:C$5988,2,0)</f>
        <v>LASA</v>
      </c>
      <c r="D8230" t="s">
        <v>61</v>
      </c>
      <c r="E8230" t="str">
        <f>+VLOOKUP(D8230,Basededatos!$D$2:$E$6097,2,0)</f>
        <v>CARTAGENA - RAFAEL NUÑEZ</v>
      </c>
      <c r="F8230" t="s">
        <v>38</v>
      </c>
      <c r="G8230" t="s">
        <v>39</v>
      </c>
      <c r="H8230" t="s">
        <v>62</v>
      </c>
      <c r="I8230" s="29">
        <v>1</v>
      </c>
      <c r="J8230" t="s">
        <v>109</v>
      </c>
      <c r="K8230" t="s">
        <v>110</v>
      </c>
    </row>
    <row r="8231" spans="1:11" ht="12.75" customHeight="1" thickBot="1">
      <c r="A8231" s="31">
        <v>45505</v>
      </c>
      <c r="B8231" t="s">
        <v>13</v>
      </c>
      <c r="C8231" t="str">
        <f>+VLOOKUP(B8231,Basededatos!B$17:C$5988,2,0)</f>
        <v>LASA</v>
      </c>
      <c r="D8231" t="s">
        <v>61</v>
      </c>
      <c r="E8231" t="str">
        <f>+VLOOKUP(D8231,Basededatos!$D$2:$E$6097,2,0)</f>
        <v>CARTAGENA - RAFAEL NUÑEZ</v>
      </c>
      <c r="F8231" t="s">
        <v>38</v>
      </c>
      <c r="G8231" t="s">
        <v>39</v>
      </c>
      <c r="H8231" t="s">
        <v>20</v>
      </c>
      <c r="I8231" s="29">
        <v>59</v>
      </c>
      <c r="J8231" t="s">
        <v>42</v>
      </c>
      <c r="K8231" s="1" t="s">
        <v>43</v>
      </c>
    </row>
    <row r="8232" spans="1:11" ht="12.75" customHeight="1">
      <c r="A8232" s="31">
        <v>45505</v>
      </c>
      <c r="B8232" t="s">
        <v>13</v>
      </c>
      <c r="C8232" t="str">
        <f>+VLOOKUP(B8232,Basededatos!B$17:C$5988,2,0)</f>
        <v>LASA</v>
      </c>
      <c r="D8232" t="s">
        <v>61</v>
      </c>
      <c r="E8232" t="str">
        <f>+VLOOKUP(D8232,Basededatos!$D$2:$E$6097,2,0)</f>
        <v>CARTAGENA - RAFAEL NUÑEZ</v>
      </c>
      <c r="F8232" t="s">
        <v>40</v>
      </c>
      <c r="G8232" t="s">
        <v>41</v>
      </c>
      <c r="H8232" t="s">
        <v>29</v>
      </c>
      <c r="I8232" s="29">
        <v>59</v>
      </c>
      <c r="J8232" t="s">
        <v>109</v>
      </c>
      <c r="K8232" t="s">
        <v>110</v>
      </c>
    </row>
    <row r="8233" spans="1:11" ht="12.75" customHeight="1" thickBot="1">
      <c r="A8233" s="31">
        <v>45505</v>
      </c>
      <c r="B8233" t="s">
        <v>13</v>
      </c>
      <c r="C8233" t="str">
        <f>+VLOOKUP(B8233,Basededatos!B$17:C$5988,2,0)</f>
        <v>LASA</v>
      </c>
      <c r="D8233" t="s">
        <v>61</v>
      </c>
      <c r="E8233" t="str">
        <f>+VLOOKUP(D8233,Basededatos!$D$2:$E$6097,2,0)</f>
        <v>CARTAGENA - RAFAEL NUÑEZ</v>
      </c>
      <c r="F8233" t="s">
        <v>59</v>
      </c>
      <c r="G8233" t="s">
        <v>60</v>
      </c>
      <c r="H8233" t="s">
        <v>29</v>
      </c>
      <c r="I8233" s="29">
        <v>233</v>
      </c>
      <c r="J8233" t="s">
        <v>50</v>
      </c>
      <c r="K8233" t="s">
        <v>51</v>
      </c>
    </row>
    <row r="8234" spans="1:11" ht="12.75" customHeight="1" thickBot="1">
      <c r="A8234" s="31">
        <v>45505</v>
      </c>
      <c r="B8234" t="s">
        <v>13</v>
      </c>
      <c r="C8234" t="str">
        <f>+VLOOKUP(B8234,Basededatos!B$17:C$5988,2,0)</f>
        <v>LASA</v>
      </c>
      <c r="D8234" t="s">
        <v>72</v>
      </c>
      <c r="E8234" t="str">
        <f>+VLOOKUP(D8234,Basededatos!$D$2:$E$6097,2,0)</f>
        <v>CAMILO DAZA</v>
      </c>
      <c r="F8234" t="s">
        <v>32</v>
      </c>
      <c r="G8234" t="s">
        <v>33</v>
      </c>
      <c r="H8234" t="s">
        <v>20</v>
      </c>
      <c r="I8234" s="29">
        <v>41</v>
      </c>
      <c r="J8234" t="s">
        <v>25</v>
      </c>
      <c r="K8234" s="1" t="s">
        <v>26</v>
      </c>
    </row>
    <row r="8235" spans="1:11" ht="12.75" customHeight="1" thickBot="1">
      <c r="A8235" s="31">
        <v>45505</v>
      </c>
      <c r="B8235" t="s">
        <v>13</v>
      </c>
      <c r="C8235" t="str">
        <f>+VLOOKUP(B8235,Basededatos!B$17:C$5988,2,0)</f>
        <v>LASA</v>
      </c>
      <c r="D8235" t="s">
        <v>72</v>
      </c>
      <c r="E8235" t="str">
        <f>+VLOOKUP(D8235,Basededatos!$D$2:$E$6097,2,0)</f>
        <v>CAMILO DAZA</v>
      </c>
      <c r="F8235" t="s">
        <v>6</v>
      </c>
      <c r="G8235" s="1" t="s">
        <v>283</v>
      </c>
      <c r="H8235" t="s">
        <v>45</v>
      </c>
      <c r="I8235" s="29">
        <v>313</v>
      </c>
      <c r="J8235" t="s">
        <v>46</v>
      </c>
      <c r="K8235" s="1" t="s">
        <v>47</v>
      </c>
    </row>
    <row r="8236" spans="1:11" ht="12.75" customHeight="1" thickBot="1">
      <c r="A8236" s="31">
        <v>45505</v>
      </c>
      <c r="B8236" t="s">
        <v>13</v>
      </c>
      <c r="C8236" t="str">
        <f>+VLOOKUP(B8236,Basededatos!B$17:C$5988,2,0)</f>
        <v>LASA</v>
      </c>
      <c r="D8236" t="s">
        <v>72</v>
      </c>
      <c r="E8236" t="str">
        <f>+VLOOKUP(D8236,Basededatos!$D$2:$E$6097,2,0)</f>
        <v>CAMILO DAZA</v>
      </c>
      <c r="F8236" t="s">
        <v>18</v>
      </c>
      <c r="G8236" t="s">
        <v>19</v>
      </c>
      <c r="H8236" t="s">
        <v>45</v>
      </c>
      <c r="I8236" s="29">
        <v>57</v>
      </c>
      <c r="J8236" t="s">
        <v>46</v>
      </c>
      <c r="K8236" s="1" t="s">
        <v>47</v>
      </c>
    </row>
    <row r="8237" spans="1:11" ht="12.75" customHeight="1" thickBot="1">
      <c r="A8237" s="31">
        <v>45505</v>
      </c>
      <c r="B8237" t="s">
        <v>13</v>
      </c>
      <c r="C8237" t="str">
        <f>+VLOOKUP(B8237,Basededatos!B$17:C$5988,2,0)</f>
        <v>LASA</v>
      </c>
      <c r="D8237" t="s">
        <v>72</v>
      </c>
      <c r="E8237" t="str">
        <f>+VLOOKUP(D8237,Basededatos!$D$2:$E$6097,2,0)</f>
        <v>CAMILO DAZA</v>
      </c>
      <c r="F8237" t="s">
        <v>23</v>
      </c>
      <c r="G8237" t="s">
        <v>24</v>
      </c>
      <c r="H8237" t="s">
        <v>45</v>
      </c>
      <c r="I8237" s="29">
        <v>58</v>
      </c>
      <c r="J8237" t="s">
        <v>46</v>
      </c>
      <c r="K8237" s="1" t="s">
        <v>47</v>
      </c>
    </row>
    <row r="8238" spans="1:11" ht="12.75" customHeight="1" thickBot="1">
      <c r="A8238" s="31">
        <v>45505</v>
      </c>
      <c r="B8238" t="s">
        <v>13</v>
      </c>
      <c r="C8238" t="str">
        <f>+VLOOKUP(B8238,Basededatos!B$17:C$5988,2,0)</f>
        <v>LASA</v>
      </c>
      <c r="D8238" t="s">
        <v>72</v>
      </c>
      <c r="E8238" t="str">
        <f>+VLOOKUP(D8238,Basededatos!$D$2:$E$6097,2,0)</f>
        <v>CAMILO DAZA</v>
      </c>
      <c r="F8238" t="s">
        <v>40</v>
      </c>
      <c r="G8238" t="s">
        <v>41</v>
      </c>
      <c r="H8238" t="s">
        <v>20</v>
      </c>
      <c r="I8238" s="29">
        <v>2</v>
      </c>
      <c r="J8238" t="s">
        <v>107</v>
      </c>
      <c r="K8238" t="s">
        <v>108</v>
      </c>
    </row>
    <row r="8239" spans="1:11" ht="12.75" customHeight="1" thickBot="1">
      <c r="A8239" s="31">
        <v>45505</v>
      </c>
      <c r="B8239" t="s">
        <v>13</v>
      </c>
      <c r="C8239" t="str">
        <f>+VLOOKUP(B8239,Basededatos!B$17:C$5988,2,0)</f>
        <v>LASA</v>
      </c>
      <c r="D8239" t="s">
        <v>73</v>
      </c>
      <c r="E8239" t="str">
        <f>+VLOOKUP(D8239,Basededatos!$D$2:$E$6097,2,0)</f>
        <v>EL YOPAL</v>
      </c>
      <c r="F8239" t="s">
        <v>40</v>
      </c>
      <c r="G8239" t="s">
        <v>41</v>
      </c>
      <c r="H8239" t="s">
        <v>29</v>
      </c>
      <c r="I8239" s="29">
        <v>55</v>
      </c>
      <c r="J8239" t="s">
        <v>30</v>
      </c>
      <c r="K8239" s="1" t="s">
        <v>488</v>
      </c>
    </row>
    <row r="8240" spans="1:11" ht="12.75" customHeight="1" thickBot="1">
      <c r="A8240" s="31">
        <v>45505</v>
      </c>
      <c r="B8240" t="s">
        <v>13</v>
      </c>
      <c r="C8240" t="str">
        <f>+VLOOKUP(B8240,Basededatos!B$17:C$5988,2,0)</f>
        <v>LASA</v>
      </c>
      <c r="D8240" t="s">
        <v>74</v>
      </c>
      <c r="E8240" t="str">
        <f>+VLOOKUP(D8240,Basededatos!$D$2:$E$6097,2,0)</f>
        <v>PERALES</v>
      </c>
      <c r="F8240" t="s">
        <v>27</v>
      </c>
      <c r="G8240" t="s">
        <v>28</v>
      </c>
      <c r="H8240" t="s">
        <v>29</v>
      </c>
      <c r="I8240" s="29">
        <v>32</v>
      </c>
      <c r="J8240" t="s">
        <v>30</v>
      </c>
      <c r="K8240" s="1" t="s">
        <v>488</v>
      </c>
    </row>
    <row r="8241" spans="1:11" ht="12.75" customHeight="1" thickBot="1">
      <c r="A8241" s="31">
        <v>45505</v>
      </c>
      <c r="B8241" t="s">
        <v>13</v>
      </c>
      <c r="C8241" t="str">
        <f>+VLOOKUP(B8241,Basededatos!B$17:C$5988,2,0)</f>
        <v>LASA</v>
      </c>
      <c r="D8241" t="s">
        <v>75</v>
      </c>
      <c r="E8241" t="str">
        <f>+VLOOKUP(D8241,Basededatos!$D$2:$E$6097,2,0)</f>
        <v>IPIALES - SAN LUIS</v>
      </c>
      <c r="F8241" t="s">
        <v>6</v>
      </c>
      <c r="G8241" s="1" t="s">
        <v>283</v>
      </c>
      <c r="H8241" t="s">
        <v>29</v>
      </c>
      <c r="I8241" s="29">
        <v>344</v>
      </c>
      <c r="J8241" t="s">
        <v>46</v>
      </c>
      <c r="K8241" s="1" t="s">
        <v>47</v>
      </c>
    </row>
    <row r="8242" spans="1:11" ht="12.75" customHeight="1" thickBot="1">
      <c r="A8242" s="31">
        <v>45505</v>
      </c>
      <c r="B8242" t="s">
        <v>13</v>
      </c>
      <c r="C8242" t="str">
        <f>+VLOOKUP(B8242,Basededatos!B$17:C$5988,2,0)</f>
        <v>LASA</v>
      </c>
      <c r="D8242" t="s">
        <v>75</v>
      </c>
      <c r="E8242" t="str">
        <f>+VLOOKUP(D8242,Basededatos!$D$2:$E$6097,2,0)</f>
        <v>IPIALES - SAN LUIS</v>
      </c>
      <c r="F8242" t="s">
        <v>40</v>
      </c>
      <c r="G8242" t="s">
        <v>41</v>
      </c>
      <c r="H8242" t="s">
        <v>29</v>
      </c>
      <c r="I8242" s="29">
        <v>74</v>
      </c>
      <c r="J8242" t="s">
        <v>46</v>
      </c>
      <c r="K8242" s="1" t="s">
        <v>47</v>
      </c>
    </row>
    <row r="8243" spans="1:11" ht="12.75" customHeight="1" thickBot="1">
      <c r="A8243" s="31">
        <v>45505</v>
      </c>
      <c r="B8243" t="s">
        <v>13</v>
      </c>
      <c r="C8243" t="str">
        <f>+VLOOKUP(B8243,Basededatos!B$17:C$5988,2,0)</f>
        <v>LASA</v>
      </c>
      <c r="D8243" t="s">
        <v>76</v>
      </c>
      <c r="E8243" t="str">
        <f>+VLOOKUP(D8243,Basededatos!$D$2:$E$6097,2,0)</f>
        <v>RIONEGRO - JOSE M. CORDOVA</v>
      </c>
      <c r="F8243" t="s">
        <v>32</v>
      </c>
      <c r="G8243" t="s">
        <v>33</v>
      </c>
      <c r="H8243" t="s">
        <v>45</v>
      </c>
      <c r="I8243" s="29">
        <v>116</v>
      </c>
      <c r="J8243" t="s">
        <v>46</v>
      </c>
      <c r="K8243" s="1" t="s">
        <v>47</v>
      </c>
    </row>
    <row r="8244" spans="1:11" ht="12.75" customHeight="1">
      <c r="A8244" s="31">
        <v>45505</v>
      </c>
      <c r="B8244" t="s">
        <v>13</v>
      </c>
      <c r="C8244" t="str">
        <f>+VLOOKUP(B8244,Basededatos!B$17:C$5988,2,0)</f>
        <v>LASA</v>
      </c>
      <c r="D8244" t="s">
        <v>76</v>
      </c>
      <c r="E8244" t="str">
        <f>+VLOOKUP(D8244,Basededatos!$D$2:$E$6097,2,0)</f>
        <v>RIONEGRO - JOSE M. CORDOVA</v>
      </c>
      <c r="F8244" t="s">
        <v>32</v>
      </c>
      <c r="G8244" t="s">
        <v>33</v>
      </c>
      <c r="H8244" t="s">
        <v>45</v>
      </c>
      <c r="I8244" s="29">
        <v>22</v>
      </c>
      <c r="J8244" t="s">
        <v>34</v>
      </c>
      <c r="K8244" t="s">
        <v>35</v>
      </c>
    </row>
    <row r="8245" spans="1:11" ht="12.75" customHeight="1" thickBot="1">
      <c r="A8245" s="31">
        <v>45505</v>
      </c>
      <c r="B8245" t="s">
        <v>13</v>
      </c>
      <c r="C8245" t="str">
        <f>+VLOOKUP(B8245,Basededatos!B$17:C$5988,2,0)</f>
        <v>LASA</v>
      </c>
      <c r="D8245" t="s">
        <v>76</v>
      </c>
      <c r="E8245" t="str">
        <f>+VLOOKUP(D8245,Basededatos!$D$2:$E$6097,2,0)</f>
        <v>RIONEGRO - JOSE M. CORDOVA</v>
      </c>
      <c r="F8245" t="s">
        <v>32</v>
      </c>
      <c r="G8245" t="s">
        <v>33</v>
      </c>
      <c r="H8245" t="s">
        <v>29</v>
      </c>
      <c r="I8245" s="29">
        <v>69</v>
      </c>
      <c r="J8245" t="s">
        <v>34</v>
      </c>
      <c r="K8245" t="s">
        <v>35</v>
      </c>
    </row>
    <row r="8246" spans="1:11" ht="12.75" customHeight="1" thickBot="1">
      <c r="A8246" s="31">
        <v>45505</v>
      </c>
      <c r="B8246" t="s">
        <v>13</v>
      </c>
      <c r="C8246" t="str">
        <f>+VLOOKUP(B8246,Basededatos!B$17:C$5988,2,0)</f>
        <v>LASA</v>
      </c>
      <c r="D8246" t="s">
        <v>76</v>
      </c>
      <c r="E8246" t="str">
        <f>+VLOOKUP(D8246,Basededatos!$D$2:$E$6097,2,0)</f>
        <v>RIONEGRO - JOSE M. CORDOVA</v>
      </c>
      <c r="F8246" t="s">
        <v>32</v>
      </c>
      <c r="G8246" t="s">
        <v>33</v>
      </c>
      <c r="H8246" t="s">
        <v>55</v>
      </c>
      <c r="I8246" s="29">
        <v>17</v>
      </c>
      <c r="J8246" t="s">
        <v>46</v>
      </c>
      <c r="K8246" s="1" t="s">
        <v>47</v>
      </c>
    </row>
    <row r="8247" spans="1:11" ht="12.75" customHeight="1" thickBot="1">
      <c r="A8247" s="31">
        <v>45505</v>
      </c>
      <c r="B8247" t="s">
        <v>13</v>
      </c>
      <c r="C8247" t="str">
        <f>+VLOOKUP(B8247,Basededatos!B$17:C$5988,2,0)</f>
        <v>LASA</v>
      </c>
      <c r="D8247" t="s">
        <v>76</v>
      </c>
      <c r="E8247" t="str">
        <f>+VLOOKUP(D8247,Basededatos!$D$2:$E$6097,2,0)</f>
        <v>RIONEGRO - JOSE M. CORDOVA</v>
      </c>
      <c r="F8247" t="s">
        <v>6</v>
      </c>
      <c r="G8247" s="1" t="s">
        <v>283</v>
      </c>
      <c r="H8247" t="s">
        <v>29</v>
      </c>
      <c r="I8247" s="29">
        <v>91</v>
      </c>
      <c r="J8247" t="s">
        <v>77</v>
      </c>
      <c r="K8247" t="s">
        <v>78</v>
      </c>
    </row>
    <row r="8248" spans="1:11" ht="12.75" customHeight="1" thickBot="1">
      <c r="A8248" s="31">
        <v>45505</v>
      </c>
      <c r="B8248" t="s">
        <v>13</v>
      </c>
      <c r="C8248" t="str">
        <f>+VLOOKUP(B8248,Basededatos!B$17:C$5988,2,0)</f>
        <v>LASA</v>
      </c>
      <c r="D8248" t="s">
        <v>76</v>
      </c>
      <c r="E8248" t="str">
        <f>+VLOOKUP(D8248,Basededatos!$D$2:$E$6097,2,0)</f>
        <v>RIONEGRO - JOSE M. CORDOVA</v>
      </c>
      <c r="F8248" t="s">
        <v>6</v>
      </c>
      <c r="G8248" s="1" t="s">
        <v>283</v>
      </c>
      <c r="H8248" t="s">
        <v>29</v>
      </c>
      <c r="I8248" s="29">
        <v>2074</v>
      </c>
      <c r="J8248" t="s">
        <v>50</v>
      </c>
      <c r="K8248" t="s">
        <v>51</v>
      </c>
    </row>
    <row r="8249" spans="1:11" ht="12.75" customHeight="1" thickBot="1">
      <c r="A8249" s="31">
        <v>45505</v>
      </c>
      <c r="B8249" t="s">
        <v>13</v>
      </c>
      <c r="C8249" t="str">
        <f>+VLOOKUP(B8249,Basededatos!B$17:C$5988,2,0)</f>
        <v>LASA</v>
      </c>
      <c r="D8249" t="s">
        <v>76</v>
      </c>
      <c r="E8249" t="str">
        <f>+VLOOKUP(D8249,Basededatos!$D$2:$E$6097,2,0)</f>
        <v>RIONEGRO - JOSE M. CORDOVA</v>
      </c>
      <c r="F8249" t="s">
        <v>65</v>
      </c>
      <c r="G8249" t="s">
        <v>66</v>
      </c>
      <c r="H8249" t="s">
        <v>29</v>
      </c>
      <c r="I8249" s="29">
        <v>74</v>
      </c>
      <c r="J8249" t="s">
        <v>46</v>
      </c>
      <c r="K8249" s="1" t="s">
        <v>47</v>
      </c>
    </row>
    <row r="8250" spans="1:11" ht="12.75" customHeight="1" thickBot="1">
      <c r="A8250" s="31">
        <v>45505</v>
      </c>
      <c r="B8250" t="s">
        <v>13</v>
      </c>
      <c r="C8250" t="str">
        <f>+VLOOKUP(B8250,Basededatos!B$17:C$5988,2,0)</f>
        <v>LASA</v>
      </c>
      <c r="D8250" t="s">
        <v>76</v>
      </c>
      <c r="E8250" t="str">
        <f>+VLOOKUP(D8250,Basededatos!$D$2:$E$6097,2,0)</f>
        <v>RIONEGRO - JOSE M. CORDOVA</v>
      </c>
      <c r="F8250" t="s">
        <v>65</v>
      </c>
      <c r="G8250" t="s">
        <v>66</v>
      </c>
      <c r="H8250" t="s">
        <v>29</v>
      </c>
      <c r="I8250" s="29">
        <v>2</v>
      </c>
      <c r="J8250" t="s">
        <v>77</v>
      </c>
      <c r="K8250" t="s">
        <v>78</v>
      </c>
    </row>
    <row r="8251" spans="1:11" ht="12.75" customHeight="1" thickBot="1">
      <c r="A8251" s="31">
        <v>45505</v>
      </c>
      <c r="B8251" t="s">
        <v>13</v>
      </c>
      <c r="C8251" t="str">
        <f>+VLOOKUP(B8251,Basededatos!B$17:C$5988,2,0)</f>
        <v>LASA</v>
      </c>
      <c r="D8251" t="s">
        <v>76</v>
      </c>
      <c r="E8251" t="str">
        <f>+VLOOKUP(D8251,Basededatos!$D$2:$E$6097,2,0)</f>
        <v>RIONEGRO - JOSE M. CORDOVA</v>
      </c>
      <c r="F8251" t="s">
        <v>65</v>
      </c>
      <c r="G8251" t="s">
        <v>66</v>
      </c>
      <c r="H8251" t="s">
        <v>20</v>
      </c>
      <c r="I8251" s="29">
        <v>5</v>
      </c>
      <c r="J8251" t="s">
        <v>25</v>
      </c>
      <c r="K8251" s="1" t="s">
        <v>26</v>
      </c>
    </row>
    <row r="8252" spans="1:11" ht="12.75" customHeight="1">
      <c r="A8252" s="31">
        <v>45505</v>
      </c>
      <c r="B8252" t="s">
        <v>13</v>
      </c>
      <c r="C8252" t="str">
        <f>+VLOOKUP(B8252,Basededatos!B$17:C$5988,2,0)</f>
        <v>LASA</v>
      </c>
      <c r="D8252" t="s">
        <v>76</v>
      </c>
      <c r="E8252" t="str">
        <f>+VLOOKUP(D8252,Basededatos!$D$2:$E$6097,2,0)</f>
        <v>RIONEGRO - JOSE M. CORDOVA</v>
      </c>
      <c r="F8252" t="s">
        <v>18</v>
      </c>
      <c r="G8252" t="s">
        <v>19</v>
      </c>
      <c r="H8252" t="s">
        <v>20</v>
      </c>
      <c r="I8252" s="29">
        <v>9</v>
      </c>
      <c r="J8252" t="s">
        <v>167</v>
      </c>
      <c r="K8252" t="s">
        <v>168</v>
      </c>
    </row>
    <row r="8253" spans="1:11" ht="12.75" customHeight="1">
      <c r="A8253" s="31">
        <v>45505</v>
      </c>
      <c r="B8253" t="s">
        <v>13</v>
      </c>
      <c r="C8253" t="str">
        <f>+VLOOKUP(B8253,Basededatos!B$17:C$5988,2,0)</f>
        <v>LASA</v>
      </c>
      <c r="D8253" t="s">
        <v>76</v>
      </c>
      <c r="E8253" t="str">
        <f>+VLOOKUP(D8253,Basededatos!$D$2:$E$6097,2,0)</f>
        <v>RIONEGRO - JOSE M. CORDOVA</v>
      </c>
      <c r="F8253" t="s">
        <v>23</v>
      </c>
      <c r="G8253" t="s">
        <v>24</v>
      </c>
      <c r="H8253" t="s">
        <v>20</v>
      </c>
      <c r="I8253" s="29">
        <v>50</v>
      </c>
      <c r="J8253" t="s">
        <v>160</v>
      </c>
      <c r="K8253" t="s">
        <v>161</v>
      </c>
    </row>
    <row r="8254" spans="1:11" ht="12.75" customHeight="1">
      <c r="A8254" s="31">
        <v>45505</v>
      </c>
      <c r="B8254" t="s">
        <v>13</v>
      </c>
      <c r="C8254" t="str">
        <f>+VLOOKUP(B8254,Basededatos!B$17:C$5988,2,0)</f>
        <v>LASA</v>
      </c>
      <c r="D8254" t="s">
        <v>76</v>
      </c>
      <c r="E8254" t="str">
        <f>+VLOOKUP(D8254,Basededatos!$D$2:$E$6097,2,0)</f>
        <v>RIONEGRO - JOSE M. CORDOVA</v>
      </c>
      <c r="F8254" t="s">
        <v>36</v>
      </c>
      <c r="G8254" t="s">
        <v>347</v>
      </c>
      <c r="H8254" t="s">
        <v>29</v>
      </c>
      <c r="I8254" s="29">
        <v>53</v>
      </c>
      <c r="J8254" t="s">
        <v>34</v>
      </c>
      <c r="K8254" t="s">
        <v>35</v>
      </c>
    </row>
    <row r="8255" spans="1:11" ht="12.75" customHeight="1">
      <c r="A8255" s="31">
        <v>45505</v>
      </c>
      <c r="B8255" t="s">
        <v>13</v>
      </c>
      <c r="C8255" t="str">
        <f>+VLOOKUP(B8255,Basededatos!B$17:C$5988,2,0)</f>
        <v>LASA</v>
      </c>
      <c r="D8255" t="s">
        <v>76</v>
      </c>
      <c r="E8255" t="str">
        <f>+VLOOKUP(D8255,Basededatos!$D$2:$E$6097,2,0)</f>
        <v>RIONEGRO - JOSE M. CORDOVA</v>
      </c>
      <c r="F8255" t="s">
        <v>27</v>
      </c>
      <c r="G8255" t="s">
        <v>28</v>
      </c>
      <c r="H8255" t="s">
        <v>29</v>
      </c>
      <c r="I8255" s="29">
        <v>17</v>
      </c>
      <c r="J8255" t="s">
        <v>77</v>
      </c>
      <c r="K8255" t="s">
        <v>78</v>
      </c>
    </row>
    <row r="8256" spans="1:11" ht="12.75" customHeight="1" thickBot="1">
      <c r="A8256" s="31">
        <v>45505</v>
      </c>
      <c r="B8256" t="s">
        <v>13</v>
      </c>
      <c r="C8256" t="str">
        <f>+VLOOKUP(B8256,Basededatos!B$17:C$5988,2,0)</f>
        <v>LASA</v>
      </c>
      <c r="D8256" t="s">
        <v>76</v>
      </c>
      <c r="E8256" t="str">
        <f>+VLOOKUP(D8256,Basededatos!$D$2:$E$6097,2,0)</f>
        <v>RIONEGRO - JOSE M. CORDOVA</v>
      </c>
      <c r="F8256" t="s">
        <v>27</v>
      </c>
      <c r="G8256" t="s">
        <v>28</v>
      </c>
      <c r="H8256" t="s">
        <v>20</v>
      </c>
      <c r="I8256" s="29">
        <v>8</v>
      </c>
      <c r="J8256" t="s">
        <v>167</v>
      </c>
      <c r="K8256" t="s">
        <v>168</v>
      </c>
    </row>
    <row r="8257" spans="1:11" ht="12.75" customHeight="1" thickBot="1">
      <c r="A8257" s="31">
        <v>45505</v>
      </c>
      <c r="B8257" t="s">
        <v>13</v>
      </c>
      <c r="C8257" t="str">
        <f>+VLOOKUP(B8257,Basededatos!B$17:C$5988,2,0)</f>
        <v>LASA</v>
      </c>
      <c r="D8257" t="s">
        <v>76</v>
      </c>
      <c r="E8257" t="str">
        <f>+VLOOKUP(D8257,Basededatos!$D$2:$E$6097,2,0)</f>
        <v>RIONEGRO - JOSE M. CORDOVA</v>
      </c>
      <c r="F8257" t="s">
        <v>27</v>
      </c>
      <c r="G8257" t="s">
        <v>28</v>
      </c>
      <c r="H8257" t="s">
        <v>55</v>
      </c>
      <c r="I8257" s="29">
        <v>17</v>
      </c>
      <c r="J8257" t="s">
        <v>46</v>
      </c>
      <c r="K8257" s="1" t="s">
        <v>47</v>
      </c>
    </row>
    <row r="8258" spans="1:11" ht="12.75" customHeight="1" thickBot="1">
      <c r="A8258" s="31">
        <v>45505</v>
      </c>
      <c r="B8258" t="s">
        <v>13</v>
      </c>
      <c r="C8258" t="str">
        <f>+VLOOKUP(B8258,Basededatos!B$17:C$5988,2,0)</f>
        <v>LASA</v>
      </c>
      <c r="D8258" t="s">
        <v>76</v>
      </c>
      <c r="E8258" t="str">
        <f>+VLOOKUP(D8258,Basededatos!$D$2:$E$6097,2,0)</f>
        <v>RIONEGRO - JOSE M. CORDOVA</v>
      </c>
      <c r="F8258" t="s">
        <v>38</v>
      </c>
      <c r="G8258" t="s">
        <v>39</v>
      </c>
      <c r="H8258" t="s">
        <v>29</v>
      </c>
      <c r="I8258" s="29">
        <v>481</v>
      </c>
      <c r="J8258" t="s">
        <v>46</v>
      </c>
      <c r="K8258" s="1" t="s">
        <v>47</v>
      </c>
    </row>
    <row r="8259" spans="1:11" ht="12.75" customHeight="1" thickBot="1">
      <c r="A8259" s="31">
        <v>45505</v>
      </c>
      <c r="B8259" t="s">
        <v>13</v>
      </c>
      <c r="C8259" t="str">
        <f>+VLOOKUP(B8259,Basededatos!B$17:C$5988,2,0)</f>
        <v>LASA</v>
      </c>
      <c r="D8259" t="s">
        <v>76</v>
      </c>
      <c r="E8259" t="str">
        <f>+VLOOKUP(D8259,Basededatos!$D$2:$E$6097,2,0)</f>
        <v>RIONEGRO - JOSE M. CORDOVA</v>
      </c>
      <c r="F8259" t="s">
        <v>38</v>
      </c>
      <c r="G8259" t="s">
        <v>39</v>
      </c>
      <c r="H8259" t="s">
        <v>29</v>
      </c>
      <c r="I8259" s="29">
        <v>31</v>
      </c>
      <c r="J8259" t="s">
        <v>50</v>
      </c>
      <c r="K8259" t="s">
        <v>51</v>
      </c>
    </row>
    <row r="8260" spans="1:11" ht="12.75" customHeight="1" thickBot="1">
      <c r="A8260" s="31">
        <v>45505</v>
      </c>
      <c r="B8260" t="s">
        <v>13</v>
      </c>
      <c r="C8260" t="str">
        <f>+VLOOKUP(B8260,Basededatos!B$17:C$5988,2,0)</f>
        <v>LASA</v>
      </c>
      <c r="D8260" t="s">
        <v>76</v>
      </c>
      <c r="E8260" t="str">
        <f>+VLOOKUP(D8260,Basededatos!$D$2:$E$6097,2,0)</f>
        <v>RIONEGRO - JOSE M. CORDOVA</v>
      </c>
      <c r="F8260" t="s">
        <v>59</v>
      </c>
      <c r="G8260" t="s">
        <v>60</v>
      </c>
      <c r="H8260" t="s">
        <v>20</v>
      </c>
      <c r="I8260" s="29">
        <v>6</v>
      </c>
      <c r="J8260" t="s">
        <v>25</v>
      </c>
      <c r="K8260" s="1" t="s">
        <v>26</v>
      </c>
    </row>
    <row r="8261" spans="1:11" ht="12.75" customHeight="1" thickBot="1">
      <c r="A8261" s="31">
        <v>45505</v>
      </c>
      <c r="B8261" t="s">
        <v>13</v>
      </c>
      <c r="C8261" t="str">
        <f>+VLOOKUP(B8261,Basededatos!B$17:C$5988,2,0)</f>
        <v>LASA</v>
      </c>
      <c r="D8261" t="s">
        <v>84</v>
      </c>
      <c r="E8261" t="str">
        <f>+VLOOKUP(D8261,Basededatos!$D$2:$E$6097,2,0)</f>
        <v>MONTERIA - LOS GARZONES</v>
      </c>
      <c r="F8261" t="s">
        <v>6</v>
      </c>
      <c r="G8261" s="1" t="s">
        <v>283</v>
      </c>
      <c r="H8261" t="s">
        <v>45</v>
      </c>
      <c r="I8261" s="29">
        <v>257</v>
      </c>
      <c r="J8261" t="s">
        <v>46</v>
      </c>
      <c r="K8261" s="1" t="s">
        <v>47</v>
      </c>
    </row>
    <row r="8262" spans="1:11" ht="12.75" customHeight="1" thickBot="1">
      <c r="A8262" s="31">
        <v>45505</v>
      </c>
      <c r="B8262" t="s">
        <v>13</v>
      </c>
      <c r="C8262" t="str">
        <f>+VLOOKUP(B8262,Basededatos!B$17:C$5988,2,0)</f>
        <v>LASA</v>
      </c>
      <c r="D8262" t="s">
        <v>84</v>
      </c>
      <c r="E8262" t="str">
        <f>+VLOOKUP(D8262,Basededatos!$D$2:$E$6097,2,0)</f>
        <v>MONTERIA - LOS GARZONES</v>
      </c>
      <c r="F8262" t="s">
        <v>18</v>
      </c>
      <c r="G8262" t="s">
        <v>19</v>
      </c>
      <c r="H8262" t="s">
        <v>29</v>
      </c>
      <c r="I8262" s="29">
        <v>122</v>
      </c>
      <c r="J8262" t="s">
        <v>30</v>
      </c>
      <c r="K8262" s="1" t="s">
        <v>488</v>
      </c>
    </row>
    <row r="8263" spans="1:11" ht="12.75" customHeight="1" thickBot="1">
      <c r="A8263" s="31">
        <v>45505</v>
      </c>
      <c r="B8263" t="s">
        <v>13</v>
      </c>
      <c r="C8263" t="str">
        <f>+VLOOKUP(B8263,Basededatos!B$17:C$5988,2,0)</f>
        <v>LASA</v>
      </c>
      <c r="D8263" t="s">
        <v>84</v>
      </c>
      <c r="E8263" t="str">
        <f>+VLOOKUP(D8263,Basededatos!$D$2:$E$6097,2,0)</f>
        <v>MONTERIA - LOS GARZONES</v>
      </c>
      <c r="F8263" t="s">
        <v>23</v>
      </c>
      <c r="G8263" t="s">
        <v>24</v>
      </c>
      <c r="H8263" t="s">
        <v>45</v>
      </c>
      <c r="I8263" s="29">
        <v>39</v>
      </c>
      <c r="J8263" t="s">
        <v>46</v>
      </c>
      <c r="K8263" s="1" t="s">
        <v>47</v>
      </c>
    </row>
    <row r="8264" spans="1:11" ht="12.75" customHeight="1" thickBot="1">
      <c r="A8264" s="31">
        <v>45505</v>
      </c>
      <c r="B8264" t="s">
        <v>13</v>
      </c>
      <c r="C8264" t="str">
        <f>+VLOOKUP(B8264,Basededatos!B$17:C$5988,2,0)</f>
        <v>LASA</v>
      </c>
      <c r="D8264" t="s">
        <v>84</v>
      </c>
      <c r="E8264" t="str">
        <f>+VLOOKUP(D8264,Basededatos!$D$2:$E$6097,2,0)</f>
        <v>MONTERIA - LOS GARZONES</v>
      </c>
      <c r="F8264" t="s">
        <v>27</v>
      </c>
      <c r="G8264" t="s">
        <v>28</v>
      </c>
      <c r="H8264" t="s">
        <v>45</v>
      </c>
      <c r="I8264" s="29">
        <v>36</v>
      </c>
      <c r="J8264" t="s">
        <v>46</v>
      </c>
      <c r="K8264" s="1" t="s">
        <v>47</v>
      </c>
    </row>
    <row r="8265" spans="1:11" ht="12.75" customHeight="1" thickBot="1">
      <c r="A8265" s="31">
        <v>45505</v>
      </c>
      <c r="B8265" t="s">
        <v>13</v>
      </c>
      <c r="C8265" t="str">
        <f>+VLOOKUP(B8265,Basededatos!B$17:C$5988,2,0)</f>
        <v>LASA</v>
      </c>
      <c r="D8265" t="s">
        <v>84</v>
      </c>
      <c r="E8265" t="str">
        <f>+VLOOKUP(D8265,Basededatos!$D$2:$E$6097,2,0)</f>
        <v>MONTERIA - LOS GARZONES</v>
      </c>
      <c r="F8265" t="s">
        <v>27</v>
      </c>
      <c r="G8265" t="s">
        <v>28</v>
      </c>
      <c r="H8265" t="s">
        <v>29</v>
      </c>
      <c r="I8265" s="29">
        <v>204</v>
      </c>
      <c r="J8265" t="s">
        <v>46</v>
      </c>
      <c r="K8265" s="1" t="s">
        <v>47</v>
      </c>
    </row>
    <row r="8266" spans="1:11" ht="12.75" customHeight="1" thickBot="1">
      <c r="A8266" s="31">
        <v>45505</v>
      </c>
      <c r="B8266" t="s">
        <v>13</v>
      </c>
      <c r="C8266" t="str">
        <f>+VLOOKUP(B8266,Basededatos!B$17:C$5988,2,0)</f>
        <v>LASA</v>
      </c>
      <c r="D8266" t="s">
        <v>84</v>
      </c>
      <c r="E8266" t="str">
        <f>+VLOOKUP(D8266,Basededatos!$D$2:$E$6097,2,0)</f>
        <v>MONTERIA - LOS GARZONES</v>
      </c>
      <c r="F8266" t="s">
        <v>40</v>
      </c>
      <c r="G8266" t="s">
        <v>41</v>
      </c>
      <c r="H8266" t="s">
        <v>45</v>
      </c>
      <c r="I8266" s="29">
        <v>107</v>
      </c>
      <c r="J8266" t="s">
        <v>46</v>
      </c>
      <c r="K8266" s="1" t="s">
        <v>47</v>
      </c>
    </row>
    <row r="8267" spans="1:11" ht="12.75" customHeight="1" thickBot="1">
      <c r="A8267" s="31">
        <v>45505</v>
      </c>
      <c r="B8267" t="s">
        <v>13</v>
      </c>
      <c r="C8267" t="str">
        <f>+VLOOKUP(B8267,Basededatos!B$17:C$5988,2,0)</f>
        <v>LASA</v>
      </c>
      <c r="D8267" t="s">
        <v>85</v>
      </c>
      <c r="E8267" t="str">
        <f>+VLOOKUP(D8267,Basededatos!$D$2:$E$6097,2,0)</f>
        <v>NEIVA - BENITO SALAS</v>
      </c>
      <c r="F8267" t="s">
        <v>23</v>
      </c>
      <c r="G8267" t="s">
        <v>24</v>
      </c>
      <c r="H8267" t="s">
        <v>29</v>
      </c>
      <c r="I8267" s="29">
        <v>62</v>
      </c>
      <c r="J8267" t="s">
        <v>46</v>
      </c>
      <c r="K8267" s="1" t="s">
        <v>47</v>
      </c>
    </row>
    <row r="8268" spans="1:11" ht="12.75" customHeight="1" thickBot="1">
      <c r="A8268" s="31">
        <v>45505</v>
      </c>
      <c r="B8268" t="s">
        <v>13</v>
      </c>
      <c r="C8268" t="str">
        <f>+VLOOKUP(B8268,Basededatos!B$17:C$5988,2,0)</f>
        <v>LASA</v>
      </c>
      <c r="D8268" t="s">
        <v>86</v>
      </c>
      <c r="E8268" t="str">
        <f>+VLOOKUP(D8268,Basededatos!$D$2:$E$6097,2,0)</f>
        <v>PEREIRA - MATECAÑA</v>
      </c>
      <c r="F8268" t="s">
        <v>6</v>
      </c>
      <c r="G8268" s="1" t="s">
        <v>283</v>
      </c>
      <c r="H8268" t="s">
        <v>29</v>
      </c>
      <c r="I8268" s="29">
        <v>2698</v>
      </c>
      <c r="J8268" t="s">
        <v>46</v>
      </c>
      <c r="K8268" s="1" t="s">
        <v>47</v>
      </c>
    </row>
    <row r="8269" spans="1:11" ht="12.75" customHeight="1" thickBot="1">
      <c r="A8269" s="31">
        <v>45505</v>
      </c>
      <c r="B8269" t="s">
        <v>13</v>
      </c>
      <c r="C8269" t="str">
        <f>+VLOOKUP(B8269,Basededatos!B$17:C$5988,2,0)</f>
        <v>LASA</v>
      </c>
      <c r="D8269" t="s">
        <v>86</v>
      </c>
      <c r="E8269" t="str">
        <f>+VLOOKUP(D8269,Basededatos!$D$2:$E$6097,2,0)</f>
        <v>PEREIRA - MATECAÑA</v>
      </c>
      <c r="F8269" t="s">
        <v>6</v>
      </c>
      <c r="G8269" s="1" t="s">
        <v>283</v>
      </c>
      <c r="H8269" t="s">
        <v>20</v>
      </c>
      <c r="I8269" s="29">
        <v>219</v>
      </c>
      <c r="J8269" t="s">
        <v>25</v>
      </c>
      <c r="K8269" s="1" t="s">
        <v>26</v>
      </c>
    </row>
    <row r="8270" spans="1:11" ht="12.75" customHeight="1" thickBot="1">
      <c r="A8270" s="31">
        <v>45505</v>
      </c>
      <c r="B8270" t="s">
        <v>13</v>
      </c>
      <c r="C8270" t="str">
        <f>+VLOOKUP(B8270,Basededatos!B$17:C$5988,2,0)</f>
        <v>LASA</v>
      </c>
      <c r="D8270" t="s">
        <v>86</v>
      </c>
      <c r="E8270" t="str">
        <f>+VLOOKUP(D8270,Basededatos!$D$2:$E$6097,2,0)</f>
        <v>PEREIRA - MATECAÑA</v>
      </c>
      <c r="F8270" t="s">
        <v>65</v>
      </c>
      <c r="G8270" t="s">
        <v>66</v>
      </c>
      <c r="H8270" t="s">
        <v>45</v>
      </c>
      <c r="I8270" s="29">
        <v>1</v>
      </c>
      <c r="J8270" t="s">
        <v>42</v>
      </c>
      <c r="K8270" s="1" t="s">
        <v>43</v>
      </c>
    </row>
    <row r="8271" spans="1:11" ht="12.75" customHeight="1" thickBot="1">
      <c r="A8271" s="31">
        <v>45505</v>
      </c>
      <c r="B8271" t="s">
        <v>13</v>
      </c>
      <c r="C8271" t="str">
        <f>+VLOOKUP(B8271,Basededatos!B$17:C$5988,2,0)</f>
        <v>LASA</v>
      </c>
      <c r="D8271" t="s">
        <v>86</v>
      </c>
      <c r="E8271" t="str">
        <f>+VLOOKUP(D8271,Basededatos!$D$2:$E$6097,2,0)</f>
        <v>PEREIRA - MATECAÑA</v>
      </c>
      <c r="F8271" t="s">
        <v>65</v>
      </c>
      <c r="G8271" t="s">
        <v>66</v>
      </c>
      <c r="H8271" t="s">
        <v>29</v>
      </c>
      <c r="I8271" s="29">
        <v>8</v>
      </c>
      <c r="J8271" t="s">
        <v>46</v>
      </c>
      <c r="K8271" s="1" t="s">
        <v>47</v>
      </c>
    </row>
    <row r="8272" spans="1:11" ht="12.75" customHeight="1" thickBot="1">
      <c r="A8272" s="31">
        <v>45505</v>
      </c>
      <c r="B8272" t="s">
        <v>13</v>
      </c>
      <c r="C8272" t="str">
        <f>+VLOOKUP(B8272,Basededatos!B$17:C$5988,2,0)</f>
        <v>LASA</v>
      </c>
      <c r="D8272" t="s">
        <v>86</v>
      </c>
      <c r="E8272" t="str">
        <f>+VLOOKUP(D8272,Basededatos!$D$2:$E$6097,2,0)</f>
        <v>PEREIRA - MATECAÑA</v>
      </c>
      <c r="F8272" t="s">
        <v>65</v>
      </c>
      <c r="G8272" t="s">
        <v>66</v>
      </c>
      <c r="H8272" t="s">
        <v>29</v>
      </c>
      <c r="I8272" s="29">
        <v>4</v>
      </c>
      <c r="J8272" t="s">
        <v>30</v>
      </c>
      <c r="K8272" s="1" t="s">
        <v>488</v>
      </c>
    </row>
    <row r="8273" spans="1:11" ht="12.75" customHeight="1" thickBot="1">
      <c r="A8273" s="31">
        <v>45505</v>
      </c>
      <c r="B8273" t="s">
        <v>13</v>
      </c>
      <c r="C8273" t="str">
        <f>+VLOOKUP(B8273,Basededatos!B$17:C$5988,2,0)</f>
        <v>LASA</v>
      </c>
      <c r="D8273" t="s">
        <v>86</v>
      </c>
      <c r="E8273" t="str">
        <f>+VLOOKUP(D8273,Basededatos!$D$2:$E$6097,2,0)</f>
        <v>PEREIRA - MATECAÑA</v>
      </c>
      <c r="F8273" t="s">
        <v>18</v>
      </c>
      <c r="G8273" t="s">
        <v>19</v>
      </c>
      <c r="H8273" t="s">
        <v>45</v>
      </c>
      <c r="I8273" s="29">
        <v>1</v>
      </c>
      <c r="J8273" t="s">
        <v>30</v>
      </c>
      <c r="K8273" s="1" t="s">
        <v>488</v>
      </c>
    </row>
    <row r="8274" spans="1:11" ht="12.75" customHeight="1" thickBot="1">
      <c r="A8274" s="31">
        <v>45505</v>
      </c>
      <c r="B8274" t="s">
        <v>13</v>
      </c>
      <c r="C8274" t="str">
        <f>+VLOOKUP(B8274,Basededatos!B$17:C$5988,2,0)</f>
        <v>LASA</v>
      </c>
      <c r="D8274" t="s">
        <v>86</v>
      </c>
      <c r="E8274" t="str">
        <f>+VLOOKUP(D8274,Basededatos!$D$2:$E$6097,2,0)</f>
        <v>PEREIRA - MATECAÑA</v>
      </c>
      <c r="F8274" t="s">
        <v>23</v>
      </c>
      <c r="G8274" t="s">
        <v>24</v>
      </c>
      <c r="H8274" t="s">
        <v>45</v>
      </c>
      <c r="I8274" s="29">
        <v>31</v>
      </c>
      <c r="J8274" t="s">
        <v>42</v>
      </c>
      <c r="K8274" s="1" t="s">
        <v>43</v>
      </c>
    </row>
    <row r="8275" spans="1:11" ht="12.75" customHeight="1" thickBot="1">
      <c r="A8275" s="31">
        <v>45505</v>
      </c>
      <c r="B8275" t="s">
        <v>13</v>
      </c>
      <c r="C8275" t="str">
        <f>+VLOOKUP(B8275,Basededatos!B$17:C$5988,2,0)</f>
        <v>LASA</v>
      </c>
      <c r="D8275" t="s">
        <v>86</v>
      </c>
      <c r="E8275" t="str">
        <f>+VLOOKUP(D8275,Basededatos!$D$2:$E$6097,2,0)</f>
        <v>PEREIRA - MATECAÑA</v>
      </c>
      <c r="F8275" t="s">
        <v>23</v>
      </c>
      <c r="G8275" t="s">
        <v>24</v>
      </c>
      <c r="H8275" t="s">
        <v>29</v>
      </c>
      <c r="I8275" s="29">
        <v>128</v>
      </c>
      <c r="J8275" t="s">
        <v>50</v>
      </c>
      <c r="K8275" t="s">
        <v>51</v>
      </c>
    </row>
    <row r="8276" spans="1:11" ht="12.75" customHeight="1" thickBot="1">
      <c r="A8276" s="31">
        <v>45505</v>
      </c>
      <c r="B8276" t="s">
        <v>13</v>
      </c>
      <c r="C8276" t="str">
        <f>+VLOOKUP(B8276,Basededatos!B$17:C$5988,2,0)</f>
        <v>LASA</v>
      </c>
      <c r="D8276" t="s">
        <v>86</v>
      </c>
      <c r="E8276" t="str">
        <f>+VLOOKUP(D8276,Basededatos!$D$2:$E$6097,2,0)</f>
        <v>PEREIRA - MATECAÑA</v>
      </c>
      <c r="F8276" t="s">
        <v>27</v>
      </c>
      <c r="G8276" t="s">
        <v>28</v>
      </c>
      <c r="H8276" t="s">
        <v>29</v>
      </c>
      <c r="I8276" s="29">
        <v>496</v>
      </c>
      <c r="J8276" t="s">
        <v>46</v>
      </c>
      <c r="K8276" s="1" t="s">
        <v>47</v>
      </c>
    </row>
    <row r="8277" spans="1:11" ht="12.75" customHeight="1" thickBot="1">
      <c r="A8277" s="31">
        <v>45505</v>
      </c>
      <c r="B8277" t="s">
        <v>13</v>
      </c>
      <c r="C8277" t="str">
        <f>+VLOOKUP(B8277,Basededatos!B$17:C$5988,2,0)</f>
        <v>LASA</v>
      </c>
      <c r="D8277" t="s">
        <v>86</v>
      </c>
      <c r="E8277" t="str">
        <f>+VLOOKUP(D8277,Basededatos!$D$2:$E$6097,2,0)</f>
        <v>PEREIRA - MATECAÑA</v>
      </c>
      <c r="F8277" t="s">
        <v>38</v>
      </c>
      <c r="G8277" t="s">
        <v>39</v>
      </c>
      <c r="H8277" t="s">
        <v>20</v>
      </c>
      <c r="I8277" s="29">
        <v>30</v>
      </c>
      <c r="J8277" t="s">
        <v>25</v>
      </c>
      <c r="K8277" s="1" t="s">
        <v>26</v>
      </c>
    </row>
    <row r="8278" spans="1:11" ht="12.75" customHeight="1" thickBot="1">
      <c r="A8278" s="31">
        <v>45505</v>
      </c>
      <c r="B8278" t="s">
        <v>13</v>
      </c>
      <c r="C8278" t="str">
        <f>+VLOOKUP(B8278,Basededatos!B$17:C$5988,2,0)</f>
        <v>LASA</v>
      </c>
      <c r="D8278" t="s">
        <v>86</v>
      </c>
      <c r="E8278" t="str">
        <f>+VLOOKUP(D8278,Basededatos!$D$2:$E$6097,2,0)</f>
        <v>PEREIRA - MATECAÑA</v>
      </c>
      <c r="F8278" t="s">
        <v>40</v>
      </c>
      <c r="G8278" t="s">
        <v>41</v>
      </c>
      <c r="H8278" t="s">
        <v>45</v>
      </c>
      <c r="I8278" s="29">
        <v>62</v>
      </c>
      <c r="J8278" t="s">
        <v>42</v>
      </c>
      <c r="K8278" s="1" t="s">
        <v>43</v>
      </c>
    </row>
    <row r="8279" spans="1:11" ht="12.75" customHeight="1" thickBot="1">
      <c r="A8279" s="31">
        <v>45505</v>
      </c>
      <c r="B8279" t="s">
        <v>13</v>
      </c>
      <c r="C8279" t="str">
        <f>+VLOOKUP(B8279,Basededatos!B$17:C$5988,2,0)</f>
        <v>LASA</v>
      </c>
      <c r="D8279" t="s">
        <v>86</v>
      </c>
      <c r="E8279" t="str">
        <f>+VLOOKUP(D8279,Basededatos!$D$2:$E$6097,2,0)</f>
        <v>PEREIRA - MATECAÑA</v>
      </c>
      <c r="F8279" t="s">
        <v>40</v>
      </c>
      <c r="G8279" t="s">
        <v>41</v>
      </c>
      <c r="H8279" t="s">
        <v>45</v>
      </c>
      <c r="I8279" s="29">
        <v>80</v>
      </c>
      <c r="J8279" t="s">
        <v>46</v>
      </c>
      <c r="K8279" s="1" t="s">
        <v>47</v>
      </c>
    </row>
    <row r="8280" spans="1:11" ht="12.75" customHeight="1" thickBot="1">
      <c r="A8280" s="31">
        <v>45505</v>
      </c>
      <c r="B8280" t="s">
        <v>13</v>
      </c>
      <c r="C8280" t="str">
        <f>+VLOOKUP(B8280,Basededatos!B$17:C$5988,2,0)</f>
        <v>LASA</v>
      </c>
      <c r="D8280" t="s">
        <v>87</v>
      </c>
      <c r="E8280" t="str">
        <f>+VLOOKUP(D8280,Basededatos!$D$2:$E$6097,2,0)</f>
        <v>PASTO - ANTONIO NARIQO</v>
      </c>
      <c r="F8280" t="s">
        <v>32</v>
      </c>
      <c r="G8280" t="s">
        <v>33</v>
      </c>
      <c r="H8280" t="s">
        <v>29</v>
      </c>
      <c r="I8280" s="29">
        <v>57</v>
      </c>
      <c r="J8280" t="s">
        <v>30</v>
      </c>
      <c r="K8280" s="1" t="s">
        <v>488</v>
      </c>
    </row>
    <row r="8281" spans="1:11" ht="12.75" customHeight="1" thickBot="1">
      <c r="A8281" s="31">
        <v>45505</v>
      </c>
      <c r="B8281" t="s">
        <v>13</v>
      </c>
      <c r="C8281" t="str">
        <f>+VLOOKUP(B8281,Basededatos!B$17:C$5988,2,0)</f>
        <v>LASA</v>
      </c>
      <c r="D8281" t="s">
        <v>87</v>
      </c>
      <c r="E8281" t="str">
        <f>+VLOOKUP(D8281,Basededatos!$D$2:$E$6097,2,0)</f>
        <v>PASTO - ANTONIO NARIQO</v>
      </c>
      <c r="F8281" t="s">
        <v>18</v>
      </c>
      <c r="G8281" t="s">
        <v>19</v>
      </c>
      <c r="H8281" t="s">
        <v>45</v>
      </c>
      <c r="I8281" s="29">
        <v>38</v>
      </c>
      <c r="J8281" t="s">
        <v>46</v>
      </c>
      <c r="K8281" s="1" t="s">
        <v>47</v>
      </c>
    </row>
    <row r="8282" spans="1:11" ht="12.75" customHeight="1" thickBot="1">
      <c r="A8282" s="31">
        <v>45505</v>
      </c>
      <c r="B8282" t="s">
        <v>13</v>
      </c>
      <c r="C8282" t="str">
        <f>+VLOOKUP(B8282,Basededatos!B$17:C$5988,2,0)</f>
        <v>LASA</v>
      </c>
      <c r="D8282" t="s">
        <v>87</v>
      </c>
      <c r="E8282" t="str">
        <f>+VLOOKUP(D8282,Basededatos!$D$2:$E$6097,2,0)</f>
        <v>PASTO - ANTONIO NARIQO</v>
      </c>
      <c r="F8282" t="s">
        <v>27</v>
      </c>
      <c r="G8282" t="s">
        <v>28</v>
      </c>
      <c r="H8282" t="s">
        <v>29</v>
      </c>
      <c r="I8282" s="29">
        <v>57</v>
      </c>
      <c r="J8282" t="s">
        <v>30</v>
      </c>
      <c r="K8282" s="1" t="s">
        <v>488</v>
      </c>
    </row>
    <row r="8283" spans="1:11" ht="12.75" customHeight="1" thickBot="1">
      <c r="A8283" s="31">
        <v>45505</v>
      </c>
      <c r="B8283" t="s">
        <v>13</v>
      </c>
      <c r="C8283" t="str">
        <f>+VLOOKUP(B8283,Basededatos!B$17:C$5988,2,0)</f>
        <v>LASA</v>
      </c>
      <c r="D8283" t="s">
        <v>87</v>
      </c>
      <c r="E8283" t="str">
        <f>+VLOOKUP(D8283,Basededatos!$D$2:$E$6097,2,0)</f>
        <v>PASTO - ANTONIO NARIQO</v>
      </c>
      <c r="F8283" t="s">
        <v>40</v>
      </c>
      <c r="G8283" t="s">
        <v>41</v>
      </c>
      <c r="H8283" t="s">
        <v>29</v>
      </c>
      <c r="I8283" s="29">
        <v>353</v>
      </c>
      <c r="J8283" t="s">
        <v>46</v>
      </c>
      <c r="K8283" s="1" t="s">
        <v>47</v>
      </c>
    </row>
    <row r="8284" spans="1:11" ht="12.75" customHeight="1" thickBot="1">
      <c r="A8284" s="31">
        <v>45505</v>
      </c>
      <c r="B8284" t="s">
        <v>13</v>
      </c>
      <c r="C8284" t="str">
        <f>+VLOOKUP(B8284,Basededatos!B$17:C$5988,2,0)</f>
        <v>LASA</v>
      </c>
      <c r="D8284" t="s">
        <v>88</v>
      </c>
      <c r="E8284" t="str">
        <f>+VLOOKUP(D8284,Basededatos!$D$2:$E$6097,2,0)</f>
        <v>ALMIRANTE PADILLA</v>
      </c>
      <c r="F8284" t="s">
        <v>6</v>
      </c>
      <c r="G8284" s="1" t="s">
        <v>283</v>
      </c>
      <c r="H8284" t="s">
        <v>45</v>
      </c>
      <c r="I8284" s="29">
        <v>33</v>
      </c>
      <c r="J8284" t="s">
        <v>46</v>
      </c>
      <c r="K8284" s="1" t="s">
        <v>47</v>
      </c>
    </row>
    <row r="8285" spans="1:11" ht="12.75" customHeight="1" thickBot="1">
      <c r="A8285" s="31">
        <v>45505</v>
      </c>
      <c r="B8285" t="s">
        <v>13</v>
      </c>
      <c r="C8285" t="str">
        <f>+VLOOKUP(B8285,Basededatos!B$17:C$5988,2,0)</f>
        <v>LASA</v>
      </c>
      <c r="D8285" t="s">
        <v>88</v>
      </c>
      <c r="E8285" t="str">
        <f>+VLOOKUP(D8285,Basededatos!$D$2:$E$6097,2,0)</f>
        <v>ALMIRANTE PADILLA</v>
      </c>
      <c r="F8285" t="s">
        <v>18</v>
      </c>
      <c r="G8285" t="s">
        <v>19</v>
      </c>
      <c r="H8285" t="s">
        <v>29</v>
      </c>
      <c r="I8285" s="29">
        <v>131</v>
      </c>
      <c r="J8285" t="s">
        <v>46</v>
      </c>
      <c r="K8285" s="1" t="s">
        <v>47</v>
      </c>
    </row>
    <row r="8286" spans="1:11" ht="12.75" customHeight="1" thickBot="1">
      <c r="A8286" s="31">
        <v>45505</v>
      </c>
      <c r="B8286" t="s">
        <v>13</v>
      </c>
      <c r="C8286" t="str">
        <f>+VLOOKUP(B8286,Basededatos!B$17:C$5988,2,0)</f>
        <v>LASA</v>
      </c>
      <c r="D8286" t="s">
        <v>88</v>
      </c>
      <c r="E8286" t="str">
        <f>+VLOOKUP(D8286,Basededatos!$D$2:$E$6097,2,0)</f>
        <v>ALMIRANTE PADILLA</v>
      </c>
      <c r="F8286" t="s">
        <v>23</v>
      </c>
      <c r="G8286" t="s">
        <v>24</v>
      </c>
      <c r="H8286" t="s">
        <v>45</v>
      </c>
      <c r="I8286" s="29">
        <v>5</v>
      </c>
      <c r="J8286" t="s">
        <v>46</v>
      </c>
      <c r="K8286" s="1" t="s">
        <v>47</v>
      </c>
    </row>
    <row r="8287" spans="1:11" ht="12.75" customHeight="1" thickBot="1">
      <c r="A8287" s="31">
        <v>45505</v>
      </c>
      <c r="B8287" t="s">
        <v>13</v>
      </c>
      <c r="C8287" t="str">
        <f>+VLOOKUP(B8287,Basededatos!B$17:C$5988,2,0)</f>
        <v>LASA</v>
      </c>
      <c r="D8287" t="s">
        <v>89</v>
      </c>
      <c r="E8287" t="str">
        <f>+VLOOKUP(D8287,Basededatos!$D$2:$E$6097,2,0)</f>
        <v>SIMON BOLIVAR</v>
      </c>
      <c r="F8287" t="s">
        <v>18</v>
      </c>
      <c r="G8287" t="s">
        <v>19</v>
      </c>
      <c r="H8287" t="s">
        <v>45</v>
      </c>
      <c r="I8287" s="29">
        <v>82</v>
      </c>
      <c r="J8287" t="s">
        <v>46</v>
      </c>
      <c r="K8287" s="1" t="s">
        <v>47</v>
      </c>
    </row>
    <row r="8288" spans="1:11" ht="12.75" customHeight="1" thickBot="1">
      <c r="A8288" s="31">
        <v>45505</v>
      </c>
      <c r="B8288" t="s">
        <v>13</v>
      </c>
      <c r="C8288" t="str">
        <f>+VLOOKUP(B8288,Basededatos!B$17:C$5988,2,0)</f>
        <v>LASA</v>
      </c>
      <c r="D8288" t="s">
        <v>89</v>
      </c>
      <c r="E8288" t="str">
        <f>+VLOOKUP(D8288,Basededatos!$D$2:$E$6097,2,0)</f>
        <v>SIMON BOLIVAR</v>
      </c>
      <c r="F8288" t="s">
        <v>18</v>
      </c>
      <c r="G8288" t="s">
        <v>19</v>
      </c>
      <c r="H8288" t="s">
        <v>29</v>
      </c>
      <c r="I8288" s="29">
        <v>265</v>
      </c>
      <c r="J8288" t="s">
        <v>30</v>
      </c>
      <c r="K8288" s="1" t="s">
        <v>488</v>
      </c>
    </row>
    <row r="8289" spans="1:11" ht="12.75" customHeight="1" thickBot="1">
      <c r="A8289" s="31">
        <v>45505</v>
      </c>
      <c r="B8289" t="s">
        <v>13</v>
      </c>
      <c r="C8289" t="str">
        <f>+VLOOKUP(B8289,Basededatos!B$17:C$5988,2,0)</f>
        <v>LASA</v>
      </c>
      <c r="D8289" t="s">
        <v>89</v>
      </c>
      <c r="E8289" t="str">
        <f>+VLOOKUP(D8289,Basededatos!$D$2:$E$6097,2,0)</f>
        <v>SIMON BOLIVAR</v>
      </c>
      <c r="F8289" t="s">
        <v>23</v>
      </c>
      <c r="G8289" t="s">
        <v>24</v>
      </c>
      <c r="H8289" t="s">
        <v>29</v>
      </c>
      <c r="I8289" s="29">
        <v>404</v>
      </c>
      <c r="J8289" t="s">
        <v>46</v>
      </c>
      <c r="K8289" s="1" t="s">
        <v>47</v>
      </c>
    </row>
    <row r="8290" spans="1:11" ht="12.75" customHeight="1" thickBot="1">
      <c r="A8290" s="31">
        <v>45505</v>
      </c>
      <c r="B8290" t="s">
        <v>13</v>
      </c>
      <c r="C8290" t="str">
        <f>+VLOOKUP(B8290,Basededatos!B$17:C$5988,2,0)</f>
        <v>LASA</v>
      </c>
      <c r="D8290" t="s">
        <v>89</v>
      </c>
      <c r="E8290" t="str">
        <f>+VLOOKUP(D8290,Basededatos!$D$2:$E$6097,2,0)</f>
        <v>SIMON BOLIVAR</v>
      </c>
      <c r="F8290" t="s">
        <v>27</v>
      </c>
      <c r="G8290" t="s">
        <v>28</v>
      </c>
      <c r="H8290" t="s">
        <v>29</v>
      </c>
      <c r="I8290" s="29">
        <v>264</v>
      </c>
      <c r="J8290" t="s">
        <v>30</v>
      </c>
      <c r="K8290" s="1" t="s">
        <v>488</v>
      </c>
    </row>
    <row r="8291" spans="1:11" ht="12.75" customHeight="1" thickBot="1">
      <c r="A8291" s="31">
        <v>45505</v>
      </c>
      <c r="B8291" t="s">
        <v>4</v>
      </c>
      <c r="C8291" t="str">
        <f>+VLOOKUP(B8291,Basededatos!B$17:C$5988,2,0)</f>
        <v>GOLDEN FLIGHT</v>
      </c>
      <c r="D8291" t="s">
        <v>5</v>
      </c>
      <c r="E8291" t="str">
        <f>+VLOOKUP(D8291,Basededatos!$D$2:$E$6097,2,0)</f>
        <v>BOGOTA - EL DORADO LUIS CARLOS GALAN SARMIENTO</v>
      </c>
      <c r="F8291" t="s">
        <v>6</v>
      </c>
      <c r="G8291" s="1" t="s">
        <v>283</v>
      </c>
      <c r="H8291" t="s">
        <v>10</v>
      </c>
      <c r="I8291" s="29">
        <v>18</v>
      </c>
      <c r="J8291" t="s">
        <v>11</v>
      </c>
      <c r="K8291" t="s">
        <v>12</v>
      </c>
    </row>
    <row r="8292" spans="1:11" ht="12.75" customHeight="1" thickBot="1">
      <c r="A8292" s="31">
        <v>45505</v>
      </c>
      <c r="B8292" t="s">
        <v>4</v>
      </c>
      <c r="C8292" t="str">
        <f>+VLOOKUP(B8292,Basededatos!B$17:C$5988,2,0)</f>
        <v>GOLDEN FLIGHT</v>
      </c>
      <c r="D8292" t="s">
        <v>5</v>
      </c>
      <c r="E8292" t="str">
        <f>+VLOOKUP(D8292,Basededatos!$D$2:$E$6097,2,0)</f>
        <v>BOGOTA - EL DORADO LUIS CARLOS GALAN SARMIENTO</v>
      </c>
      <c r="F8292" t="s">
        <v>6</v>
      </c>
      <c r="G8292" s="1" t="s">
        <v>283</v>
      </c>
      <c r="H8292" t="s">
        <v>52</v>
      </c>
      <c r="I8292" s="29">
        <v>27</v>
      </c>
      <c r="J8292" t="s">
        <v>197</v>
      </c>
      <c r="K8292" t="s">
        <v>198</v>
      </c>
    </row>
    <row r="8293" spans="1:11" ht="12.75" customHeight="1">
      <c r="A8293" s="31">
        <v>45505</v>
      </c>
      <c r="B8293" t="s">
        <v>146</v>
      </c>
      <c r="C8293" t="str">
        <f>+VLOOKUP(B8293,Basededatos!B$17:C$5988,2,0)</f>
        <v>HELICOL</v>
      </c>
      <c r="D8293" t="s">
        <v>5</v>
      </c>
      <c r="E8293" t="str">
        <f>+VLOOKUP(D8293,Basededatos!$D$2:$E$6097,2,0)</f>
        <v>BOGOTA - EL DORADO LUIS CARLOS GALAN SARMIENTO</v>
      </c>
      <c r="F8293" t="s">
        <v>59</v>
      </c>
      <c r="G8293" t="s">
        <v>60</v>
      </c>
      <c r="H8293" t="s">
        <v>149</v>
      </c>
      <c r="I8293" s="29">
        <v>9</v>
      </c>
      <c r="J8293" t="s">
        <v>146</v>
      </c>
      <c r="K8293" t="s">
        <v>148</v>
      </c>
    </row>
    <row r="8294" spans="1:11" ht="12.75" customHeight="1">
      <c r="A8294" s="31">
        <v>45505</v>
      </c>
      <c r="B8294" t="s">
        <v>146</v>
      </c>
      <c r="C8294" t="str">
        <f>+VLOOKUP(B8294,Basededatos!B$17:C$5988,2,0)</f>
        <v>HELICOL</v>
      </c>
      <c r="D8294" t="s">
        <v>5</v>
      </c>
      <c r="E8294" t="str">
        <f>+VLOOKUP(D8294,Basededatos!$D$2:$E$6097,2,0)</f>
        <v>BOGOTA - EL DORADO LUIS CARLOS GALAN SARMIENTO</v>
      </c>
      <c r="F8294" t="s">
        <v>18</v>
      </c>
      <c r="G8294" t="s">
        <v>19</v>
      </c>
      <c r="H8294" t="s">
        <v>169</v>
      </c>
      <c r="I8294" s="29">
        <v>1</v>
      </c>
      <c r="J8294" t="s">
        <v>146</v>
      </c>
      <c r="K8294" t="s">
        <v>148</v>
      </c>
    </row>
    <row r="8295" spans="1:11" ht="12.75" customHeight="1">
      <c r="A8295" s="31">
        <v>45505</v>
      </c>
      <c r="B8295" t="s">
        <v>146</v>
      </c>
      <c r="C8295" t="str">
        <f>+VLOOKUP(B8295,Basededatos!B$17:C$5988,2,0)</f>
        <v>HELICOL</v>
      </c>
      <c r="D8295" t="s">
        <v>5</v>
      </c>
      <c r="E8295" t="str">
        <f>+VLOOKUP(D8295,Basededatos!$D$2:$E$6097,2,0)</f>
        <v>BOGOTA - EL DORADO LUIS CARLOS GALAN SARMIENTO</v>
      </c>
      <c r="F8295" t="s">
        <v>18</v>
      </c>
      <c r="G8295" t="s">
        <v>19</v>
      </c>
      <c r="H8295" t="s">
        <v>143</v>
      </c>
      <c r="I8295" s="29">
        <v>1</v>
      </c>
      <c r="J8295" t="s">
        <v>146</v>
      </c>
      <c r="K8295" t="s">
        <v>148</v>
      </c>
    </row>
    <row r="8296" spans="1:11" ht="12.75" customHeight="1">
      <c r="A8296" s="31">
        <v>45505</v>
      </c>
      <c r="B8296" t="s">
        <v>162</v>
      </c>
      <c r="C8296" t="str">
        <f>+VLOOKUP(B8296,Basededatos!B$17:C$5988,2,0)</f>
        <v>INTEREJECUTIVA</v>
      </c>
      <c r="D8296" t="s">
        <v>76</v>
      </c>
      <c r="E8296" t="str">
        <f>+VLOOKUP(D8296,Basededatos!$D$2:$E$6097,2,0)</f>
        <v>RIONEGRO - JOSE M. CORDOVA</v>
      </c>
      <c r="F8296" t="s">
        <v>18</v>
      </c>
      <c r="G8296" t="s">
        <v>19</v>
      </c>
      <c r="H8296" t="s">
        <v>130</v>
      </c>
      <c r="I8296" s="29">
        <v>5</v>
      </c>
      <c r="J8296" t="s">
        <v>144</v>
      </c>
      <c r="K8296" t="s">
        <v>145</v>
      </c>
    </row>
    <row r="8297" spans="1:11" ht="12.75" customHeight="1">
      <c r="A8297" s="31">
        <v>45505</v>
      </c>
      <c r="B8297" t="s">
        <v>162</v>
      </c>
      <c r="C8297" t="str">
        <f>+VLOOKUP(B8297,Basededatos!B$17:C$5988,2,0)</f>
        <v>INTEREJECUTIVA</v>
      </c>
      <c r="D8297" t="s">
        <v>76</v>
      </c>
      <c r="E8297" t="str">
        <f>+VLOOKUP(D8297,Basededatos!$D$2:$E$6097,2,0)</f>
        <v>RIONEGRO - JOSE M. CORDOVA</v>
      </c>
      <c r="F8297" t="s">
        <v>59</v>
      </c>
      <c r="G8297" t="s">
        <v>60</v>
      </c>
      <c r="H8297" t="s">
        <v>138</v>
      </c>
      <c r="I8297" s="29">
        <v>2</v>
      </c>
      <c r="J8297" t="s">
        <v>144</v>
      </c>
      <c r="K8297" t="s">
        <v>145</v>
      </c>
    </row>
    <row r="8298" spans="1:11" ht="12.75" customHeight="1">
      <c r="A8298" s="31">
        <v>45505</v>
      </c>
      <c r="B8298" t="s">
        <v>162</v>
      </c>
      <c r="C8298" t="str">
        <f>+VLOOKUP(B8298,Basededatos!B$17:C$5988,2,0)</f>
        <v>INTEREJECUTIVA</v>
      </c>
      <c r="D8298" t="s">
        <v>76</v>
      </c>
      <c r="E8298" t="str">
        <f>+VLOOKUP(D8298,Basededatos!$D$2:$E$6097,2,0)</f>
        <v>RIONEGRO - JOSE M. CORDOVA</v>
      </c>
      <c r="F8298" t="s">
        <v>59</v>
      </c>
      <c r="G8298" t="s">
        <v>60</v>
      </c>
      <c r="H8298" t="s">
        <v>171</v>
      </c>
      <c r="I8298" s="29">
        <v>2</v>
      </c>
      <c r="J8298" t="s">
        <v>144</v>
      </c>
      <c r="K8298" t="s">
        <v>145</v>
      </c>
    </row>
    <row r="8299" spans="1:11" ht="12.75" customHeight="1" thickBot="1">
      <c r="A8299" s="31">
        <v>45505</v>
      </c>
      <c r="B8299" t="s">
        <v>162</v>
      </c>
      <c r="C8299" t="str">
        <f>+VLOOKUP(B8299,Basededatos!B$17:C$5988,2,0)</f>
        <v>INTEREJECUTIVA</v>
      </c>
      <c r="D8299" t="s">
        <v>76</v>
      </c>
      <c r="E8299" t="str">
        <f>+VLOOKUP(D8299,Basededatos!$D$2:$E$6097,2,0)</f>
        <v>RIONEGRO - JOSE M. CORDOVA</v>
      </c>
      <c r="F8299" t="s">
        <v>59</v>
      </c>
      <c r="G8299" t="s">
        <v>60</v>
      </c>
      <c r="H8299" t="s">
        <v>151</v>
      </c>
      <c r="I8299" s="29">
        <v>2</v>
      </c>
      <c r="J8299" t="s">
        <v>144</v>
      </c>
      <c r="K8299" t="s">
        <v>145</v>
      </c>
    </row>
    <row r="8300" spans="1:11" ht="12.75" customHeight="1" thickBot="1">
      <c r="A8300" s="31">
        <v>45505</v>
      </c>
      <c r="B8300" t="s">
        <v>162</v>
      </c>
      <c r="C8300" t="str">
        <f>+VLOOKUP(B8300,Basededatos!B$17:C$5988,2,0)</f>
        <v>INTEREJECUTIVA</v>
      </c>
      <c r="D8300" t="s">
        <v>76</v>
      </c>
      <c r="E8300" t="str">
        <f>+VLOOKUP(D8300,Basededatos!$D$2:$E$6097,2,0)</f>
        <v>RIONEGRO - JOSE M. CORDOVA</v>
      </c>
      <c r="F8300" t="s">
        <v>6</v>
      </c>
      <c r="G8300" s="1" t="s">
        <v>283</v>
      </c>
      <c r="H8300" t="s">
        <v>135</v>
      </c>
      <c r="I8300" s="29">
        <v>2</v>
      </c>
      <c r="J8300" t="s">
        <v>144</v>
      </c>
      <c r="K8300" t="s">
        <v>145</v>
      </c>
    </row>
    <row r="8301" spans="1:11" ht="12.75" customHeight="1">
      <c r="A8301" s="31">
        <v>45505</v>
      </c>
      <c r="B8301" t="s">
        <v>162</v>
      </c>
      <c r="C8301" t="str">
        <f>+VLOOKUP(B8301,Basededatos!B$17:C$5988,2,0)</f>
        <v>INTEREJECUTIVA</v>
      </c>
      <c r="D8301" t="s">
        <v>76</v>
      </c>
      <c r="E8301" t="str">
        <f>+VLOOKUP(D8301,Basededatos!$D$2:$E$6097,2,0)</f>
        <v>RIONEGRO - JOSE M. CORDOVA</v>
      </c>
      <c r="F8301" t="s">
        <v>32</v>
      </c>
      <c r="G8301" t="s">
        <v>33</v>
      </c>
      <c r="H8301" t="s">
        <v>165</v>
      </c>
      <c r="I8301" s="29">
        <v>1</v>
      </c>
      <c r="J8301" t="s">
        <v>144</v>
      </c>
      <c r="K8301" t="s">
        <v>145</v>
      </c>
    </row>
    <row r="8302" spans="1:11" ht="12.75" customHeight="1">
      <c r="A8302" s="31">
        <v>45505</v>
      </c>
      <c r="B8302" t="s">
        <v>162</v>
      </c>
      <c r="C8302" t="str">
        <f>+VLOOKUP(B8302,Basededatos!B$17:C$5988,2,0)</f>
        <v>INTEREJECUTIVA</v>
      </c>
      <c r="D8302" t="s">
        <v>76</v>
      </c>
      <c r="E8302" t="str">
        <f>+VLOOKUP(D8302,Basededatos!$D$2:$E$6097,2,0)</f>
        <v>RIONEGRO - JOSE M. CORDOVA</v>
      </c>
      <c r="F8302" t="s">
        <v>18</v>
      </c>
      <c r="G8302" t="s">
        <v>19</v>
      </c>
      <c r="H8302" t="s">
        <v>218</v>
      </c>
      <c r="I8302" s="29">
        <v>2</v>
      </c>
      <c r="J8302" t="s">
        <v>144</v>
      </c>
      <c r="K8302" t="s">
        <v>145</v>
      </c>
    </row>
    <row r="8303" spans="1:11" ht="12.75" customHeight="1">
      <c r="A8303" s="31">
        <v>45505</v>
      </c>
      <c r="B8303" t="s">
        <v>349</v>
      </c>
      <c r="C8303" t="s">
        <v>350</v>
      </c>
      <c r="D8303" t="s">
        <v>5</v>
      </c>
      <c r="E8303" t="str">
        <f>+VLOOKUP(D8303,Basededatos!$D$2:$E$6097,2,0)</f>
        <v>BOGOTA - EL DORADO LUIS CARLOS GALAN SARMIENTO</v>
      </c>
      <c r="F8303" t="s">
        <v>18</v>
      </c>
      <c r="G8303" t="s">
        <v>19</v>
      </c>
      <c r="H8303" t="s">
        <v>217</v>
      </c>
      <c r="I8303" s="29">
        <v>3</v>
      </c>
      <c r="J8303" t="s">
        <v>349</v>
      </c>
      <c r="K8303" t="s">
        <v>351</v>
      </c>
    </row>
    <row r="8304" spans="1:11" ht="12.75" customHeight="1">
      <c r="A8304" s="31">
        <v>45505</v>
      </c>
      <c r="B8304" t="s">
        <v>172</v>
      </c>
      <c r="C8304" t="str">
        <f>+VLOOKUP(B8304,Basededatos!B$17:C$5988,2,0)</f>
        <v>PACIFICA DE AVIACIÓN</v>
      </c>
      <c r="D8304" t="s">
        <v>140</v>
      </c>
      <c r="E8304" t="str">
        <f>+VLOOKUP(D8304,Basededatos!$D$2:$E$6097,2,0)</f>
        <v>MEDELLIN - OLAYA HERRERA</v>
      </c>
      <c r="F8304" t="s">
        <v>27</v>
      </c>
      <c r="G8304" t="s">
        <v>28</v>
      </c>
      <c r="H8304" t="s">
        <v>143</v>
      </c>
      <c r="I8304" s="29">
        <v>65</v>
      </c>
      <c r="J8304" t="s">
        <v>172</v>
      </c>
      <c r="K8304" t="s">
        <v>222</v>
      </c>
    </row>
    <row r="8305" spans="1:11" ht="12.75" customHeight="1">
      <c r="A8305" s="31">
        <v>45505</v>
      </c>
      <c r="B8305" t="s">
        <v>172</v>
      </c>
      <c r="C8305" t="str">
        <f>+VLOOKUP(B8305,Basededatos!B$17:C$5988,2,0)</f>
        <v>PACIFICA DE AVIACIÓN</v>
      </c>
      <c r="D8305" t="s">
        <v>140</v>
      </c>
      <c r="E8305" t="str">
        <f>+VLOOKUP(D8305,Basededatos!$D$2:$E$6097,2,0)</f>
        <v>MEDELLIN - OLAYA HERRERA</v>
      </c>
      <c r="F8305" t="s">
        <v>32</v>
      </c>
      <c r="G8305" t="s">
        <v>33</v>
      </c>
      <c r="H8305" t="s">
        <v>143</v>
      </c>
      <c r="I8305" s="29">
        <v>2</v>
      </c>
      <c r="J8305" t="s">
        <v>173</v>
      </c>
      <c r="K8305" t="s">
        <v>174</v>
      </c>
    </row>
    <row r="8306" spans="1:11" ht="12.75" customHeight="1">
      <c r="A8306" s="31">
        <v>45505</v>
      </c>
      <c r="B8306" t="s">
        <v>172</v>
      </c>
      <c r="C8306" t="str">
        <f>+VLOOKUP(B8306,Basededatos!B$17:C$5988,2,0)</f>
        <v>PACIFICA DE AVIACIÓN</v>
      </c>
      <c r="D8306" t="s">
        <v>140</v>
      </c>
      <c r="E8306" t="str">
        <f>+VLOOKUP(D8306,Basededatos!$D$2:$E$6097,2,0)</f>
        <v>MEDELLIN - OLAYA HERRERA</v>
      </c>
      <c r="F8306" t="s">
        <v>59</v>
      </c>
      <c r="G8306" t="s">
        <v>60</v>
      </c>
      <c r="H8306" t="s">
        <v>147</v>
      </c>
      <c r="I8306" s="29">
        <v>35</v>
      </c>
      <c r="J8306" t="s">
        <v>173</v>
      </c>
      <c r="K8306" t="s">
        <v>174</v>
      </c>
    </row>
    <row r="8307" spans="1:11" ht="12.75" customHeight="1">
      <c r="A8307" s="31">
        <v>45505</v>
      </c>
      <c r="B8307" t="s">
        <v>172</v>
      </c>
      <c r="C8307" t="str">
        <f>+VLOOKUP(B8307,Basededatos!B$17:C$5988,2,0)</f>
        <v>PACIFICA DE AVIACIÓN</v>
      </c>
      <c r="D8307" t="s">
        <v>140</v>
      </c>
      <c r="E8307" t="str">
        <f>+VLOOKUP(D8307,Basededatos!$D$2:$E$6097,2,0)</f>
        <v>MEDELLIN - OLAYA HERRERA</v>
      </c>
      <c r="F8307" t="s">
        <v>27</v>
      </c>
      <c r="G8307" t="s">
        <v>28</v>
      </c>
      <c r="H8307" t="s">
        <v>147</v>
      </c>
      <c r="I8307" s="29">
        <v>35</v>
      </c>
      <c r="J8307" t="s">
        <v>173</v>
      </c>
      <c r="K8307" t="s">
        <v>174</v>
      </c>
    </row>
    <row r="8308" spans="1:11" ht="12.75" customHeight="1">
      <c r="A8308" s="31">
        <v>45505</v>
      </c>
      <c r="B8308" t="s">
        <v>186</v>
      </c>
      <c r="C8308" t="str">
        <f>+VLOOKUP(B8308,Basededatos!B$17:C$5988,2,0)</f>
        <v>TAESCOL</v>
      </c>
      <c r="D8308" t="s">
        <v>5</v>
      </c>
      <c r="E8308" t="str">
        <f>+VLOOKUP(D8308,Basededatos!$D$2:$E$6097,2,0)</f>
        <v>BOGOTA - EL DORADO LUIS CARLOS GALAN SARMIENTO</v>
      </c>
      <c r="F8308" t="s">
        <v>36</v>
      </c>
      <c r="G8308" t="s">
        <v>347</v>
      </c>
      <c r="H8308" t="s">
        <v>193</v>
      </c>
      <c r="I8308" s="29">
        <v>1</v>
      </c>
      <c r="J8308" t="s">
        <v>90</v>
      </c>
      <c r="K8308" t="s">
        <v>194</v>
      </c>
    </row>
    <row r="8309" spans="1:11" ht="12.75" customHeight="1">
      <c r="A8309" s="31">
        <v>45505</v>
      </c>
      <c r="B8309" t="s">
        <v>186</v>
      </c>
      <c r="C8309" t="str">
        <f>+VLOOKUP(B8309,Basededatos!B$17:C$5988,2,0)</f>
        <v>TAESCOL</v>
      </c>
      <c r="D8309" t="s">
        <v>5</v>
      </c>
      <c r="E8309" t="str">
        <f>+VLOOKUP(D8309,Basededatos!$D$2:$E$6097,2,0)</f>
        <v>BOGOTA - EL DORADO LUIS CARLOS GALAN SARMIENTO</v>
      </c>
      <c r="F8309" t="s">
        <v>18</v>
      </c>
      <c r="G8309" t="s">
        <v>19</v>
      </c>
      <c r="H8309" t="s">
        <v>193</v>
      </c>
      <c r="I8309" s="29">
        <v>13</v>
      </c>
      <c r="J8309" t="s">
        <v>90</v>
      </c>
      <c r="K8309" t="s">
        <v>194</v>
      </c>
    </row>
    <row r="8310" spans="1:11" ht="12.75" customHeight="1">
      <c r="A8310" s="31">
        <v>45505</v>
      </c>
      <c r="B8310" t="s">
        <v>186</v>
      </c>
      <c r="C8310" t="str">
        <f>+VLOOKUP(B8310,Basededatos!B$17:C$5988,2,0)</f>
        <v>TAESCOL</v>
      </c>
      <c r="D8310" t="s">
        <v>5</v>
      </c>
      <c r="E8310" t="str">
        <f>+VLOOKUP(D8310,Basededatos!$D$2:$E$6097,2,0)</f>
        <v>BOGOTA - EL DORADO LUIS CARLOS GALAN SARMIENTO</v>
      </c>
      <c r="F8310" t="s">
        <v>40</v>
      </c>
      <c r="G8310" t="s">
        <v>41</v>
      </c>
      <c r="H8310" t="s">
        <v>201</v>
      </c>
      <c r="I8310" s="29">
        <v>1</v>
      </c>
      <c r="J8310" t="s">
        <v>188</v>
      </c>
      <c r="K8310" t="s">
        <v>357</v>
      </c>
    </row>
    <row r="8311" spans="1:11" ht="12.75" customHeight="1">
      <c r="A8311" s="31">
        <v>45505</v>
      </c>
      <c r="B8311" t="s">
        <v>186</v>
      </c>
      <c r="C8311" t="str">
        <f>+VLOOKUP(B8311,Basededatos!B$17:C$5988,2,0)</f>
        <v>TAESCOL</v>
      </c>
      <c r="D8311" t="s">
        <v>5</v>
      </c>
      <c r="E8311" t="str">
        <f>+VLOOKUP(D8311,Basededatos!$D$2:$E$6097,2,0)</f>
        <v>BOGOTA - EL DORADO LUIS CARLOS GALAN SARMIENTO</v>
      </c>
      <c r="F8311" t="s">
        <v>23</v>
      </c>
      <c r="G8311" t="s">
        <v>24</v>
      </c>
      <c r="H8311" t="s">
        <v>201</v>
      </c>
      <c r="I8311" s="29">
        <v>4</v>
      </c>
      <c r="J8311" t="s">
        <v>188</v>
      </c>
      <c r="K8311" t="s">
        <v>357</v>
      </c>
    </row>
    <row r="8312" spans="1:11" ht="12.75" customHeight="1" thickBot="1">
      <c r="A8312" s="31">
        <v>45505</v>
      </c>
      <c r="B8312" t="s">
        <v>186</v>
      </c>
      <c r="C8312" t="str">
        <f>+VLOOKUP(B8312,Basededatos!B$17:C$5988,2,0)</f>
        <v>TAESCOL</v>
      </c>
      <c r="D8312" t="s">
        <v>5</v>
      </c>
      <c r="E8312" t="str">
        <f>+VLOOKUP(D8312,Basededatos!$D$2:$E$6097,2,0)</f>
        <v>BOGOTA - EL DORADO LUIS CARLOS GALAN SARMIENTO</v>
      </c>
      <c r="F8312" t="s">
        <v>38</v>
      </c>
      <c r="G8312" t="s">
        <v>39</v>
      </c>
      <c r="H8312" t="s">
        <v>10</v>
      </c>
      <c r="I8312" s="29">
        <v>11</v>
      </c>
      <c r="J8312" t="s">
        <v>11</v>
      </c>
      <c r="K8312" t="s">
        <v>12</v>
      </c>
    </row>
    <row r="8313" spans="1:11" ht="12.75" customHeight="1" thickBot="1">
      <c r="A8313" s="31">
        <v>45505</v>
      </c>
      <c r="B8313" t="s">
        <v>186</v>
      </c>
      <c r="C8313" t="str">
        <f>+VLOOKUP(B8313,Basededatos!B$17:C$5988,2,0)</f>
        <v>TAESCOL</v>
      </c>
      <c r="D8313" t="s">
        <v>5</v>
      </c>
      <c r="E8313" t="str">
        <f>+VLOOKUP(D8313,Basededatos!$D$2:$E$6097,2,0)</f>
        <v>BOGOTA - EL DORADO LUIS CARLOS GALAN SARMIENTO</v>
      </c>
      <c r="F8313" t="s">
        <v>6</v>
      </c>
      <c r="G8313" s="1" t="s">
        <v>283</v>
      </c>
      <c r="H8313" t="s">
        <v>10</v>
      </c>
      <c r="I8313" s="29">
        <v>41</v>
      </c>
      <c r="J8313" t="s">
        <v>11</v>
      </c>
      <c r="K8313" t="s">
        <v>12</v>
      </c>
    </row>
    <row r="8314" spans="1:11" ht="12.75" customHeight="1">
      <c r="A8314" s="31">
        <v>45505</v>
      </c>
      <c r="B8314" t="s">
        <v>90</v>
      </c>
      <c r="C8314" t="str">
        <f>+VLOOKUP(B8314,Basededatos!B$17:C$5988,2,0)</f>
        <v>TRANS AÉREO</v>
      </c>
      <c r="D8314" t="s">
        <v>5</v>
      </c>
      <c r="E8314" t="str">
        <f>+VLOOKUP(D8314,Basededatos!$D$2:$E$6097,2,0)</f>
        <v>BOGOTA - EL DORADO LUIS CARLOS GALAN SARMIENTO</v>
      </c>
      <c r="F8314" t="s">
        <v>23</v>
      </c>
      <c r="G8314" t="s">
        <v>24</v>
      </c>
      <c r="H8314" t="s">
        <v>79</v>
      </c>
      <c r="I8314" s="29">
        <v>18</v>
      </c>
      <c r="J8314" t="s">
        <v>100</v>
      </c>
      <c r="K8314" t="s">
        <v>101</v>
      </c>
    </row>
    <row r="8315" spans="1:11" ht="12.75" customHeight="1">
      <c r="A8315" s="31">
        <v>45505</v>
      </c>
      <c r="B8315" t="s">
        <v>90</v>
      </c>
      <c r="C8315" t="str">
        <f>+VLOOKUP(B8315,Basededatos!B$17:C$5988,2,0)</f>
        <v>TRANS AÉREO</v>
      </c>
      <c r="D8315" t="s">
        <v>5</v>
      </c>
      <c r="E8315" t="str">
        <f>+VLOOKUP(D8315,Basededatos!$D$2:$E$6097,2,0)</f>
        <v>BOGOTA - EL DORADO LUIS CARLOS GALAN SARMIENTO</v>
      </c>
      <c r="F8315" t="s">
        <v>59</v>
      </c>
      <c r="G8315" t="s">
        <v>60</v>
      </c>
      <c r="H8315" t="s">
        <v>102</v>
      </c>
      <c r="I8315" s="29">
        <v>17</v>
      </c>
      <c r="J8315" t="s">
        <v>103</v>
      </c>
      <c r="K8315" t="s">
        <v>104</v>
      </c>
    </row>
    <row r="8316" spans="1:11" ht="12.75" customHeight="1">
      <c r="A8316" s="31">
        <v>45505</v>
      </c>
      <c r="B8316" t="s">
        <v>90</v>
      </c>
      <c r="C8316" t="str">
        <f>+VLOOKUP(B8316,Basededatos!B$17:C$5988,2,0)</f>
        <v>TRANS AÉREO</v>
      </c>
      <c r="D8316" t="s">
        <v>5</v>
      </c>
      <c r="E8316" t="str">
        <f>+VLOOKUP(D8316,Basededatos!$D$2:$E$6097,2,0)</f>
        <v>BOGOTA - EL DORADO LUIS CARLOS GALAN SARMIENTO</v>
      </c>
      <c r="F8316" t="s">
        <v>18</v>
      </c>
      <c r="G8316" t="s">
        <v>19</v>
      </c>
      <c r="H8316" t="s">
        <v>52</v>
      </c>
      <c r="I8316" s="29">
        <v>4</v>
      </c>
      <c r="J8316" t="s">
        <v>199</v>
      </c>
      <c r="K8316" t="s">
        <v>255</v>
      </c>
    </row>
    <row r="8317" spans="1:11" ht="12.75" customHeight="1">
      <c r="A8317" s="31">
        <v>45505</v>
      </c>
      <c r="B8317" t="s">
        <v>90</v>
      </c>
      <c r="C8317" t="str">
        <f>+VLOOKUP(B8317,Basededatos!B$17:C$5988,2,0)</f>
        <v>TRANS AÉREO</v>
      </c>
      <c r="D8317" t="s">
        <v>5</v>
      </c>
      <c r="E8317" t="str">
        <f>+VLOOKUP(D8317,Basededatos!$D$2:$E$6097,2,0)</f>
        <v>BOGOTA - EL DORADO LUIS CARLOS GALAN SARMIENTO</v>
      </c>
      <c r="F8317" t="s">
        <v>32</v>
      </c>
      <c r="G8317" t="s">
        <v>33</v>
      </c>
      <c r="H8317" t="s">
        <v>52</v>
      </c>
      <c r="I8317" s="29">
        <v>39</v>
      </c>
      <c r="J8317" t="s">
        <v>95</v>
      </c>
      <c r="K8317" t="s">
        <v>96</v>
      </c>
    </row>
    <row r="8318" spans="1:11" ht="12.75" customHeight="1">
      <c r="A8318" s="31">
        <v>45505</v>
      </c>
      <c r="B8318" t="s">
        <v>90</v>
      </c>
      <c r="C8318" t="str">
        <f>+VLOOKUP(B8318,Basededatos!B$17:C$5988,2,0)</f>
        <v>TRANS AÉREO</v>
      </c>
      <c r="D8318" t="s">
        <v>5</v>
      </c>
      <c r="E8318" t="str">
        <f>+VLOOKUP(D8318,Basededatos!$D$2:$E$6097,2,0)</f>
        <v>BOGOTA - EL DORADO LUIS CARLOS GALAN SARMIENTO</v>
      </c>
      <c r="F8318" t="s">
        <v>27</v>
      </c>
      <c r="G8318" t="s">
        <v>28</v>
      </c>
      <c r="H8318" t="s">
        <v>52</v>
      </c>
      <c r="I8318" s="29">
        <v>39</v>
      </c>
      <c r="J8318" t="s">
        <v>95</v>
      </c>
      <c r="K8318" t="s">
        <v>96</v>
      </c>
    </row>
    <row r="8319" spans="1:11" ht="12.75" customHeight="1">
      <c r="A8319" s="31">
        <v>45505</v>
      </c>
      <c r="B8319" t="s">
        <v>90</v>
      </c>
      <c r="C8319" t="str">
        <f>+VLOOKUP(B8319,Basededatos!B$17:C$5988,2,0)</f>
        <v>TRANS AÉREO</v>
      </c>
      <c r="D8319" t="s">
        <v>5</v>
      </c>
      <c r="E8319" t="str">
        <f>+VLOOKUP(D8319,Basededatos!$D$2:$E$6097,2,0)</f>
        <v>BOGOTA - EL DORADO LUIS CARLOS GALAN SARMIENTO</v>
      </c>
      <c r="F8319" t="s">
        <v>38</v>
      </c>
      <c r="G8319" t="s">
        <v>39</v>
      </c>
      <c r="H8319" t="s">
        <v>52</v>
      </c>
      <c r="I8319" s="29">
        <v>39</v>
      </c>
      <c r="J8319" t="s">
        <v>95</v>
      </c>
      <c r="K8319" t="s">
        <v>96</v>
      </c>
    </row>
    <row r="8320" spans="1:11" ht="12.75" customHeight="1" thickBot="1">
      <c r="A8320" s="31">
        <v>45505</v>
      </c>
      <c r="B8320" t="s">
        <v>112</v>
      </c>
      <c r="C8320" t="str">
        <f>+VLOOKUP(B8320,Basededatos!B$17:C$5988,2,0)</f>
        <v>INVERSA</v>
      </c>
      <c r="D8320" t="s">
        <v>113</v>
      </c>
      <c r="E8320" t="str">
        <f>+VLOOKUP(D8320,Basededatos!$D$2:$E$6097,2,0)</f>
        <v>BARRANCABERMEJA-YARIGUIES</v>
      </c>
      <c r="F8320" t="s">
        <v>27</v>
      </c>
      <c r="G8320" t="s">
        <v>28</v>
      </c>
      <c r="H8320" t="s">
        <v>29</v>
      </c>
      <c r="I8320" s="29">
        <v>58</v>
      </c>
      <c r="J8320" t="s">
        <v>144</v>
      </c>
      <c r="K8320" t="s">
        <v>145</v>
      </c>
    </row>
    <row r="8321" spans="1:11" ht="12.75" customHeight="1" thickBot="1">
      <c r="A8321" s="31">
        <v>45505</v>
      </c>
      <c r="B8321" t="s">
        <v>112</v>
      </c>
      <c r="C8321" t="str">
        <f>+VLOOKUP(B8321,Basededatos!B$17:C$5988,2,0)</f>
        <v>INVERSA</v>
      </c>
      <c r="D8321" t="s">
        <v>73</v>
      </c>
      <c r="E8321" t="str">
        <f>+VLOOKUP(D8321,Basededatos!$D$2:$E$6097,2,0)</f>
        <v>EL YOPAL</v>
      </c>
      <c r="F8321" t="s">
        <v>23</v>
      </c>
      <c r="G8321" t="s">
        <v>24</v>
      </c>
      <c r="H8321" t="s">
        <v>29</v>
      </c>
      <c r="I8321" s="29">
        <v>47</v>
      </c>
      <c r="J8321" t="s">
        <v>46</v>
      </c>
      <c r="K8321" s="1" t="s">
        <v>47</v>
      </c>
    </row>
    <row r="8322" spans="1:11" ht="12.75" customHeight="1" thickBot="1">
      <c r="A8322" s="31">
        <v>45505</v>
      </c>
      <c r="B8322" t="s">
        <v>112</v>
      </c>
      <c r="C8322" t="str">
        <f>+VLOOKUP(B8322,Basededatos!B$17:C$5988,2,0)</f>
        <v>INVERSA</v>
      </c>
      <c r="D8322" t="s">
        <v>118</v>
      </c>
      <c r="E8322" t="str">
        <f>+VLOOKUP(D8322,Basededatos!$D$2:$E$6097,2,0)</f>
        <v>GUILLERMO LEON VALENCIA</v>
      </c>
      <c r="F8322" t="s">
        <v>32</v>
      </c>
      <c r="G8322" t="s">
        <v>33</v>
      </c>
      <c r="H8322" t="s">
        <v>29</v>
      </c>
      <c r="I8322" s="29">
        <v>30</v>
      </c>
      <c r="J8322" t="s">
        <v>46</v>
      </c>
      <c r="K8322" s="1" t="s">
        <v>47</v>
      </c>
    </row>
    <row r="8323" spans="1:11" ht="12.75" customHeight="1" thickBot="1">
      <c r="A8323" s="31">
        <v>45505</v>
      </c>
      <c r="B8323" t="s">
        <v>112</v>
      </c>
      <c r="C8323" t="str">
        <f>+VLOOKUP(B8323,Basededatos!B$17:C$5988,2,0)</f>
        <v>INVERSA</v>
      </c>
      <c r="D8323" t="s">
        <v>119</v>
      </c>
      <c r="E8323" t="str">
        <f>+VLOOKUP(D8323,Basededatos!$D$2:$E$6097,2,0)</f>
        <v>ALFONSO LOPEZ PUMAREJO.</v>
      </c>
      <c r="F8323" t="s">
        <v>23</v>
      </c>
      <c r="G8323" t="s">
        <v>24</v>
      </c>
      <c r="H8323" t="s">
        <v>45</v>
      </c>
      <c r="I8323" s="29">
        <v>20</v>
      </c>
      <c r="J8323" t="s">
        <v>46</v>
      </c>
      <c r="K8323" s="1" t="s">
        <v>47</v>
      </c>
    </row>
    <row r="8324" spans="1:11" ht="12.75" customHeight="1" thickBot="1">
      <c r="A8324" s="31">
        <v>45505</v>
      </c>
      <c r="B8324" t="s">
        <v>112</v>
      </c>
      <c r="C8324" t="str">
        <f>+VLOOKUP(B8324,Basededatos!B$17:C$5988,2,0)</f>
        <v>INVERSA</v>
      </c>
      <c r="D8324" t="s">
        <v>119</v>
      </c>
      <c r="E8324" t="str">
        <f>+VLOOKUP(D8324,Basededatos!$D$2:$E$6097,2,0)</f>
        <v>ALFONSO LOPEZ PUMAREJO.</v>
      </c>
      <c r="F8324" t="s">
        <v>32</v>
      </c>
      <c r="G8324" t="s">
        <v>33</v>
      </c>
      <c r="H8324" t="s">
        <v>29</v>
      </c>
      <c r="I8324" s="29">
        <v>95</v>
      </c>
      <c r="J8324" t="s">
        <v>46</v>
      </c>
      <c r="K8324" s="1" t="s">
        <v>47</v>
      </c>
    </row>
    <row r="8325" spans="1:11" ht="12.75" customHeight="1" thickBot="1">
      <c r="A8325" s="31">
        <v>45505</v>
      </c>
      <c r="B8325" t="s">
        <v>112</v>
      </c>
      <c r="C8325" t="str">
        <f>+VLOOKUP(B8325,Basededatos!B$17:C$5988,2,0)</f>
        <v>INVERSA</v>
      </c>
      <c r="D8325" t="s">
        <v>122</v>
      </c>
      <c r="E8325" t="str">
        <f>+VLOOKUP(D8325,Basededatos!$D$2:$E$6097,2,0)</f>
        <v>VANGUARDIA</v>
      </c>
      <c r="F8325" t="s">
        <v>32</v>
      </c>
      <c r="G8325" t="s">
        <v>33</v>
      </c>
      <c r="H8325" t="s">
        <v>114</v>
      </c>
      <c r="I8325" s="29">
        <v>17</v>
      </c>
      <c r="J8325" t="s">
        <v>144</v>
      </c>
      <c r="K8325" t="s">
        <v>145</v>
      </c>
    </row>
    <row r="8326" spans="1:11" ht="12.75" customHeight="1" thickBot="1">
      <c r="A8326" s="31">
        <v>45505</v>
      </c>
      <c r="B8326" t="s">
        <v>142</v>
      </c>
      <c r="C8326" t="str">
        <f>+VLOOKUP(B8326,Basededatos!B$17:C$5988,2,0)</f>
        <v>REGION AIR</v>
      </c>
      <c r="D8326" t="s">
        <v>5</v>
      </c>
      <c r="E8326" t="str">
        <f>+VLOOKUP(D8326,Basededatos!$D$2:$E$6097,2,0)</f>
        <v>BOGOTA - EL DORADO LUIS CARLOS GALAN SARMIENTO</v>
      </c>
      <c r="F8326" t="s">
        <v>6</v>
      </c>
      <c r="G8326" s="1" t="s">
        <v>283</v>
      </c>
      <c r="H8326" t="s">
        <v>247</v>
      </c>
      <c r="I8326" s="29">
        <v>30</v>
      </c>
      <c r="J8326" t="s">
        <v>144</v>
      </c>
      <c r="K8326" t="s">
        <v>145</v>
      </c>
    </row>
    <row r="8327" spans="1:11" ht="12.75" customHeight="1">
      <c r="A8327" s="31">
        <v>45505</v>
      </c>
      <c r="B8327" t="s">
        <v>155</v>
      </c>
      <c r="C8327" t="str">
        <f>+VLOOKUP(B8327,Basededatos!B$17:C$5988,2,0)</f>
        <v>SERVISAIR</v>
      </c>
      <c r="D8327" t="s">
        <v>157</v>
      </c>
      <c r="E8327" t="str">
        <f>+VLOOKUP(D8327,Basededatos!$D$2:$E$6097,2,0)</f>
        <v>SAN JOSE DEL GUAVIARE- JORGE E GONZ</v>
      </c>
      <c r="F8327" t="s">
        <v>18</v>
      </c>
      <c r="G8327" t="s">
        <v>19</v>
      </c>
      <c r="H8327" t="s">
        <v>365</v>
      </c>
      <c r="I8327" s="29">
        <v>27</v>
      </c>
      <c r="J8327" t="s">
        <v>115</v>
      </c>
      <c r="K8327" t="s">
        <v>116</v>
      </c>
    </row>
    <row r="8328" spans="1:11" ht="12.75" customHeight="1" thickBot="1">
      <c r="A8328" s="31">
        <v>45505</v>
      </c>
      <c r="B8328" t="s">
        <v>155</v>
      </c>
      <c r="C8328" t="str">
        <f>+VLOOKUP(B8328,Basededatos!B$17:C$5988,2,0)</f>
        <v>SERVISAIR</v>
      </c>
      <c r="D8328" t="s">
        <v>157</v>
      </c>
      <c r="E8328" t="str">
        <f>+VLOOKUP(D8328,Basededatos!$D$2:$E$6097,2,0)</f>
        <v>SAN JOSE DEL GUAVIARE- JORGE E GONZ</v>
      </c>
      <c r="F8328" t="s">
        <v>23</v>
      </c>
      <c r="G8328" t="s">
        <v>24</v>
      </c>
      <c r="H8328" t="s">
        <v>365</v>
      </c>
      <c r="I8328" s="29">
        <v>27</v>
      </c>
      <c r="J8328" t="s">
        <v>115</v>
      </c>
      <c r="K8328" t="s">
        <v>116</v>
      </c>
    </row>
    <row r="8329" spans="1:11" ht="12.75" customHeight="1" thickBot="1">
      <c r="A8329" s="31">
        <v>45505</v>
      </c>
      <c r="B8329" t="s">
        <v>345</v>
      </c>
      <c r="C8329" t="s">
        <v>346</v>
      </c>
      <c r="D8329" t="s">
        <v>61</v>
      </c>
      <c r="E8329" t="str">
        <f>+VLOOKUP(D8329,Basededatos!$D$2:$E$6097,2,0)</f>
        <v>CARTAGENA - RAFAEL NUÑEZ</v>
      </c>
      <c r="F8329" t="s">
        <v>32</v>
      </c>
      <c r="G8329" t="s">
        <v>33</v>
      </c>
      <c r="H8329" t="s">
        <v>45</v>
      </c>
      <c r="I8329" s="29">
        <v>13</v>
      </c>
      <c r="J8329" t="s">
        <v>46</v>
      </c>
      <c r="K8329" s="1" t="s">
        <v>47</v>
      </c>
    </row>
    <row r="8330" spans="1:11" ht="12.75" customHeight="1" thickBot="1">
      <c r="A8330" s="31">
        <v>45505</v>
      </c>
      <c r="B8330" t="s">
        <v>345</v>
      </c>
      <c r="C8330" t="s">
        <v>346</v>
      </c>
      <c r="D8330" t="s">
        <v>61</v>
      </c>
      <c r="E8330" t="str">
        <f>+VLOOKUP(D8330,Basededatos!$D$2:$E$6097,2,0)</f>
        <v>CARTAGENA - RAFAEL NUÑEZ</v>
      </c>
      <c r="F8330" t="s">
        <v>32</v>
      </c>
      <c r="G8330" t="s">
        <v>33</v>
      </c>
      <c r="H8330" t="s">
        <v>55</v>
      </c>
      <c r="I8330" s="29">
        <v>1</v>
      </c>
      <c r="J8330" t="s">
        <v>46</v>
      </c>
      <c r="K8330" s="1" t="s">
        <v>47</v>
      </c>
    </row>
    <row r="8331" spans="1:11" ht="12.75" customHeight="1" thickBot="1">
      <c r="A8331" s="31">
        <v>45505</v>
      </c>
      <c r="B8331" t="s">
        <v>345</v>
      </c>
      <c r="C8331" t="s">
        <v>346</v>
      </c>
      <c r="D8331" t="s">
        <v>61</v>
      </c>
      <c r="E8331" t="str">
        <f>+VLOOKUP(D8331,Basededatos!$D$2:$E$6097,2,0)</f>
        <v>CARTAGENA - RAFAEL NUÑEZ</v>
      </c>
      <c r="F8331" t="s">
        <v>65</v>
      </c>
      <c r="G8331" t="s">
        <v>66</v>
      </c>
      <c r="H8331" t="s">
        <v>29</v>
      </c>
      <c r="I8331" s="29">
        <v>22</v>
      </c>
      <c r="J8331" t="s">
        <v>46</v>
      </c>
      <c r="K8331" s="1" t="s">
        <v>47</v>
      </c>
    </row>
    <row r="8332" spans="1:11" ht="12.75" customHeight="1" thickBot="1">
      <c r="A8332" s="31">
        <v>45505</v>
      </c>
      <c r="B8332" t="s">
        <v>345</v>
      </c>
      <c r="C8332" t="s">
        <v>346</v>
      </c>
      <c r="D8332" t="s">
        <v>61</v>
      </c>
      <c r="E8332" t="str">
        <f>+VLOOKUP(D8332,Basededatos!$D$2:$E$6097,2,0)</f>
        <v>CARTAGENA - RAFAEL NUÑEZ</v>
      </c>
      <c r="F8332" t="s">
        <v>23</v>
      </c>
      <c r="G8332" t="s">
        <v>24</v>
      </c>
      <c r="H8332" t="s">
        <v>29</v>
      </c>
      <c r="I8332" s="29">
        <v>920</v>
      </c>
      <c r="J8332" t="s">
        <v>46</v>
      </c>
      <c r="K8332" s="1" t="s">
        <v>47</v>
      </c>
    </row>
    <row r="8333" spans="1:11" ht="12.75" customHeight="1" thickBot="1">
      <c r="A8333" s="31">
        <v>45505</v>
      </c>
      <c r="B8333" t="s">
        <v>345</v>
      </c>
      <c r="C8333" t="s">
        <v>346</v>
      </c>
      <c r="D8333" t="s">
        <v>61</v>
      </c>
      <c r="E8333" t="str">
        <f>+VLOOKUP(D8333,Basededatos!$D$2:$E$6097,2,0)</f>
        <v>CARTAGENA - RAFAEL NUÑEZ</v>
      </c>
      <c r="F8333" t="s">
        <v>36</v>
      </c>
      <c r="G8333" t="s">
        <v>347</v>
      </c>
      <c r="H8333" t="s">
        <v>45</v>
      </c>
      <c r="I8333" s="29">
        <v>1</v>
      </c>
      <c r="J8333" t="s">
        <v>46</v>
      </c>
      <c r="K8333" s="1" t="s">
        <v>47</v>
      </c>
    </row>
    <row r="8334" spans="1:11" ht="12.75" customHeight="1" thickBot="1">
      <c r="A8334" s="31">
        <v>45505</v>
      </c>
      <c r="B8334" t="s">
        <v>345</v>
      </c>
      <c r="C8334" t="s">
        <v>346</v>
      </c>
      <c r="D8334" t="s">
        <v>61</v>
      </c>
      <c r="E8334" t="str">
        <f>+VLOOKUP(D8334,Basededatos!$D$2:$E$6097,2,0)</f>
        <v>CARTAGENA - RAFAEL NUÑEZ</v>
      </c>
      <c r="F8334" t="s">
        <v>27</v>
      </c>
      <c r="G8334" t="s">
        <v>28</v>
      </c>
      <c r="H8334" t="s">
        <v>55</v>
      </c>
      <c r="I8334" s="29">
        <v>27</v>
      </c>
      <c r="J8334" t="s">
        <v>121</v>
      </c>
      <c r="K8334" t="s">
        <v>121</v>
      </c>
    </row>
    <row r="8335" spans="1:11" ht="12.75" customHeight="1" thickBot="1">
      <c r="A8335" s="31">
        <v>45505</v>
      </c>
      <c r="B8335" t="s">
        <v>345</v>
      </c>
      <c r="C8335" t="s">
        <v>346</v>
      </c>
      <c r="D8335" t="s">
        <v>61</v>
      </c>
      <c r="E8335" t="str">
        <f>+VLOOKUP(D8335,Basededatos!$D$2:$E$6097,2,0)</f>
        <v>CARTAGENA - RAFAEL NUÑEZ</v>
      </c>
      <c r="F8335" t="s">
        <v>40</v>
      </c>
      <c r="G8335" t="s">
        <v>41</v>
      </c>
      <c r="H8335" t="s">
        <v>29</v>
      </c>
      <c r="I8335" s="29">
        <v>920</v>
      </c>
      <c r="J8335" t="s">
        <v>46</v>
      </c>
      <c r="K8335" s="1" t="s">
        <v>47</v>
      </c>
    </row>
    <row r="8336" spans="1:11" ht="12.75" customHeight="1" thickBot="1">
      <c r="A8336" s="31">
        <v>45505</v>
      </c>
      <c r="B8336" t="s">
        <v>345</v>
      </c>
      <c r="C8336" t="s">
        <v>346</v>
      </c>
      <c r="D8336" t="s">
        <v>61</v>
      </c>
      <c r="E8336" t="str">
        <f>+VLOOKUP(D8336,Basededatos!$D$2:$E$6097,2,0)</f>
        <v>CARTAGENA - RAFAEL NUÑEZ</v>
      </c>
      <c r="F8336" t="s">
        <v>59</v>
      </c>
      <c r="G8336" t="s">
        <v>60</v>
      </c>
      <c r="H8336" t="s">
        <v>159</v>
      </c>
      <c r="I8336" s="29">
        <v>8</v>
      </c>
      <c r="J8336" t="s">
        <v>57</v>
      </c>
      <c r="K8336" t="s">
        <v>58</v>
      </c>
    </row>
    <row r="8337" spans="1:11" ht="12.75" customHeight="1" thickBot="1">
      <c r="A8337" s="31">
        <v>45505</v>
      </c>
      <c r="B8337" t="s">
        <v>345</v>
      </c>
      <c r="C8337" t="s">
        <v>346</v>
      </c>
      <c r="D8337" t="s">
        <v>61</v>
      </c>
      <c r="E8337" t="str">
        <f>+VLOOKUP(D8337,Basededatos!$D$2:$E$6097,2,0)</f>
        <v>CARTAGENA - RAFAEL NUÑEZ</v>
      </c>
      <c r="F8337" t="s">
        <v>6</v>
      </c>
      <c r="G8337" s="1" t="s">
        <v>283</v>
      </c>
      <c r="H8337" t="s">
        <v>55</v>
      </c>
      <c r="I8337" s="29">
        <v>27</v>
      </c>
      <c r="J8337" t="s">
        <v>121</v>
      </c>
      <c r="K8337" t="s">
        <v>121</v>
      </c>
    </row>
    <row r="8338" spans="1:11" ht="12.75" customHeight="1" thickBot="1">
      <c r="A8338" s="31">
        <v>45505</v>
      </c>
      <c r="B8338" t="s">
        <v>345</v>
      </c>
      <c r="C8338" t="s">
        <v>346</v>
      </c>
      <c r="D8338" t="s">
        <v>37</v>
      </c>
      <c r="E8338" t="str">
        <f>+VLOOKUP(D8338,Basededatos!$D$2:$E$6097,2,0)</f>
        <v>BARRANQUILLA-E. CORTISSOZ</v>
      </c>
      <c r="F8338" t="s">
        <v>36</v>
      </c>
      <c r="G8338" t="s">
        <v>347</v>
      </c>
      <c r="H8338" t="s">
        <v>29</v>
      </c>
      <c r="I8338" s="29">
        <v>142</v>
      </c>
      <c r="J8338" t="s">
        <v>46</v>
      </c>
      <c r="K8338" s="1" t="s">
        <v>47</v>
      </c>
    </row>
    <row r="8339" spans="1:11" ht="12.75" customHeight="1" thickBot="1">
      <c r="A8339" s="31">
        <v>45505</v>
      </c>
      <c r="B8339" t="s">
        <v>345</v>
      </c>
      <c r="C8339" t="s">
        <v>346</v>
      </c>
      <c r="D8339" t="s">
        <v>37</v>
      </c>
      <c r="E8339" t="str">
        <f>+VLOOKUP(D8339,Basededatos!$D$2:$E$6097,2,0)</f>
        <v>BARRANQUILLA-E. CORTISSOZ</v>
      </c>
      <c r="F8339" t="s">
        <v>27</v>
      </c>
      <c r="G8339" t="s">
        <v>28</v>
      </c>
      <c r="H8339" t="s">
        <v>45</v>
      </c>
      <c r="I8339" s="29">
        <v>49</v>
      </c>
      <c r="J8339" t="s">
        <v>46</v>
      </c>
      <c r="K8339" s="1" t="s">
        <v>47</v>
      </c>
    </row>
    <row r="8340" spans="1:11" ht="12.75" customHeight="1" thickBot="1">
      <c r="A8340" s="31">
        <v>45505</v>
      </c>
      <c r="B8340" t="s">
        <v>345</v>
      </c>
      <c r="C8340" t="s">
        <v>346</v>
      </c>
      <c r="D8340" t="s">
        <v>37</v>
      </c>
      <c r="E8340" t="str">
        <f>+VLOOKUP(D8340,Basededatos!$D$2:$E$6097,2,0)</f>
        <v>BARRANQUILLA-E. CORTISSOZ</v>
      </c>
      <c r="F8340" t="s">
        <v>59</v>
      </c>
      <c r="G8340" t="s">
        <v>60</v>
      </c>
      <c r="H8340" t="s">
        <v>45</v>
      </c>
      <c r="I8340" s="29">
        <v>49</v>
      </c>
      <c r="J8340" t="s">
        <v>46</v>
      </c>
      <c r="K8340" s="1" t="s">
        <v>47</v>
      </c>
    </row>
    <row r="8341" spans="1:11" ht="12.75" customHeight="1" thickBot="1">
      <c r="A8341" s="31">
        <v>45505</v>
      </c>
      <c r="B8341" t="s">
        <v>13</v>
      </c>
      <c r="C8341" t="str">
        <f>+VLOOKUP(B8341,Basededatos!B$17:C$5988,2,0)</f>
        <v>LASA</v>
      </c>
      <c r="D8341" t="s">
        <v>14</v>
      </c>
      <c r="E8341" t="str">
        <f>+VLOOKUP(D8341,Basededatos!$D$2:$E$6097,2,0)</f>
        <v>SAN ANDRES-GUSTAVO ROJAS PINILLA</v>
      </c>
      <c r="F8341" t="s">
        <v>18</v>
      </c>
      <c r="G8341" t="s">
        <v>19</v>
      </c>
      <c r="H8341" t="s">
        <v>29</v>
      </c>
      <c r="I8341" s="29">
        <v>316</v>
      </c>
      <c r="J8341" t="s">
        <v>30</v>
      </c>
      <c r="K8341" s="1" t="s">
        <v>488</v>
      </c>
    </row>
    <row r="8342" spans="1:11" ht="12.75" customHeight="1" thickBot="1">
      <c r="A8342" s="31">
        <v>45505</v>
      </c>
      <c r="B8342" t="s">
        <v>13</v>
      </c>
      <c r="C8342" t="str">
        <f>+VLOOKUP(B8342,Basededatos!B$17:C$5988,2,0)</f>
        <v>LASA</v>
      </c>
      <c r="D8342" t="s">
        <v>14</v>
      </c>
      <c r="E8342" t="str">
        <f>+VLOOKUP(D8342,Basededatos!$D$2:$E$6097,2,0)</f>
        <v>SAN ANDRES-GUSTAVO ROJAS PINILLA</v>
      </c>
      <c r="F8342" t="s">
        <v>40</v>
      </c>
      <c r="G8342" t="s">
        <v>41</v>
      </c>
      <c r="H8342" t="s">
        <v>29</v>
      </c>
      <c r="I8342" s="29">
        <v>1065</v>
      </c>
      <c r="J8342" t="s">
        <v>30</v>
      </c>
      <c r="K8342" s="1" t="s">
        <v>488</v>
      </c>
    </row>
    <row r="8343" spans="1:11" ht="12.75" customHeight="1" thickBot="1">
      <c r="A8343" s="31">
        <v>45505</v>
      </c>
      <c r="B8343" t="s">
        <v>13</v>
      </c>
      <c r="C8343" t="str">
        <f>+VLOOKUP(B8343,Basededatos!B$17:C$5988,2,0)</f>
        <v>LASA</v>
      </c>
      <c r="D8343" t="s">
        <v>31</v>
      </c>
      <c r="E8343" t="str">
        <f>+VLOOKUP(D8343,Basededatos!$D$2:$E$6097,2,0)</f>
        <v>EL EDEN</v>
      </c>
      <c r="F8343" t="s">
        <v>32</v>
      </c>
      <c r="G8343" t="s">
        <v>33</v>
      </c>
      <c r="H8343" t="s">
        <v>29</v>
      </c>
      <c r="I8343" s="29">
        <v>133</v>
      </c>
      <c r="J8343" t="s">
        <v>46</v>
      </c>
      <c r="K8343" s="1" t="s">
        <v>47</v>
      </c>
    </row>
    <row r="8344" spans="1:11" ht="12.75" customHeight="1" thickBot="1">
      <c r="A8344" s="31">
        <v>45505</v>
      </c>
      <c r="B8344" t="s">
        <v>13</v>
      </c>
      <c r="C8344" t="str">
        <f>+VLOOKUP(B8344,Basededatos!B$17:C$5988,2,0)</f>
        <v>LASA</v>
      </c>
      <c r="D8344" t="s">
        <v>31</v>
      </c>
      <c r="E8344" t="str">
        <f>+VLOOKUP(D8344,Basededatos!$D$2:$E$6097,2,0)</f>
        <v>EL EDEN</v>
      </c>
      <c r="F8344" t="s">
        <v>32</v>
      </c>
      <c r="G8344" t="s">
        <v>33</v>
      </c>
      <c r="H8344" t="s">
        <v>20</v>
      </c>
      <c r="I8344" s="29">
        <v>17</v>
      </c>
      <c r="J8344" t="s">
        <v>16</v>
      </c>
      <c r="K8344" t="s">
        <v>17</v>
      </c>
    </row>
    <row r="8345" spans="1:11" ht="12.75" customHeight="1" thickBot="1">
      <c r="A8345" s="31">
        <v>45505</v>
      </c>
      <c r="B8345" t="s">
        <v>13</v>
      </c>
      <c r="C8345" t="str">
        <f>+VLOOKUP(B8345,Basededatos!B$17:C$5988,2,0)</f>
        <v>LASA</v>
      </c>
      <c r="D8345" t="s">
        <v>31</v>
      </c>
      <c r="E8345" t="str">
        <f>+VLOOKUP(D8345,Basededatos!$D$2:$E$6097,2,0)</f>
        <v>EL EDEN</v>
      </c>
      <c r="F8345" t="s">
        <v>18</v>
      </c>
      <c r="G8345" t="s">
        <v>19</v>
      </c>
      <c r="H8345" t="s">
        <v>29</v>
      </c>
      <c r="I8345" s="29">
        <v>134</v>
      </c>
      <c r="J8345" t="s">
        <v>46</v>
      </c>
      <c r="K8345" s="1" t="s">
        <v>47</v>
      </c>
    </row>
    <row r="8346" spans="1:11" ht="12.75" customHeight="1" thickBot="1">
      <c r="A8346" s="31">
        <v>45505</v>
      </c>
      <c r="B8346" t="s">
        <v>13</v>
      </c>
      <c r="C8346" t="str">
        <f>+VLOOKUP(B8346,Basededatos!B$17:C$5988,2,0)</f>
        <v>LASA</v>
      </c>
      <c r="D8346" t="s">
        <v>31</v>
      </c>
      <c r="E8346" t="str">
        <f>+VLOOKUP(D8346,Basededatos!$D$2:$E$6097,2,0)</f>
        <v>EL EDEN</v>
      </c>
      <c r="F8346" t="s">
        <v>18</v>
      </c>
      <c r="G8346" t="s">
        <v>19</v>
      </c>
      <c r="H8346" t="s">
        <v>20</v>
      </c>
      <c r="I8346" s="29">
        <v>17</v>
      </c>
      <c r="J8346" t="s">
        <v>16</v>
      </c>
      <c r="K8346" t="s">
        <v>17</v>
      </c>
    </row>
    <row r="8347" spans="1:11" ht="12.75" customHeight="1" thickBot="1">
      <c r="A8347" s="31">
        <v>45505</v>
      </c>
      <c r="B8347" t="s">
        <v>13</v>
      </c>
      <c r="C8347" t="str">
        <f>+VLOOKUP(B8347,Basededatos!B$17:C$5988,2,0)</f>
        <v>LASA</v>
      </c>
      <c r="D8347" t="s">
        <v>31</v>
      </c>
      <c r="E8347" t="str">
        <f>+VLOOKUP(D8347,Basededatos!$D$2:$E$6097,2,0)</f>
        <v>EL EDEN</v>
      </c>
      <c r="F8347" t="s">
        <v>23</v>
      </c>
      <c r="G8347" t="s">
        <v>24</v>
      </c>
      <c r="H8347" t="s">
        <v>29</v>
      </c>
      <c r="I8347" s="29">
        <v>30</v>
      </c>
      <c r="J8347" t="s">
        <v>30</v>
      </c>
      <c r="K8347" s="1" t="s">
        <v>488</v>
      </c>
    </row>
    <row r="8348" spans="1:11" ht="12.75" customHeight="1" thickBot="1">
      <c r="A8348" s="31">
        <v>45505</v>
      </c>
      <c r="B8348" t="s">
        <v>13</v>
      </c>
      <c r="C8348" t="str">
        <f>+VLOOKUP(B8348,Basededatos!B$17:C$5988,2,0)</f>
        <v>LASA</v>
      </c>
      <c r="D8348" t="s">
        <v>31</v>
      </c>
      <c r="E8348" t="str">
        <f>+VLOOKUP(D8348,Basededatos!$D$2:$E$6097,2,0)</f>
        <v>EL EDEN</v>
      </c>
      <c r="F8348" t="s">
        <v>27</v>
      </c>
      <c r="G8348" t="s">
        <v>28</v>
      </c>
      <c r="H8348" t="s">
        <v>29</v>
      </c>
      <c r="I8348" s="29">
        <v>30</v>
      </c>
      <c r="J8348" t="s">
        <v>30</v>
      </c>
      <c r="K8348" s="1" t="s">
        <v>488</v>
      </c>
    </row>
    <row r="8349" spans="1:11" ht="12.75" customHeight="1" thickBot="1">
      <c r="A8349" s="31">
        <v>45505</v>
      </c>
      <c r="B8349" t="s">
        <v>13</v>
      </c>
      <c r="C8349" t="str">
        <f>+VLOOKUP(B8349,Basededatos!B$17:C$5988,2,0)</f>
        <v>LASA</v>
      </c>
      <c r="D8349" t="s">
        <v>31</v>
      </c>
      <c r="E8349" t="str">
        <f>+VLOOKUP(D8349,Basededatos!$D$2:$E$6097,2,0)</f>
        <v>EL EDEN</v>
      </c>
      <c r="F8349" t="s">
        <v>40</v>
      </c>
      <c r="G8349" t="s">
        <v>41</v>
      </c>
      <c r="H8349" t="s">
        <v>29</v>
      </c>
      <c r="I8349" s="29">
        <v>60</v>
      </c>
      <c r="J8349" t="s">
        <v>30</v>
      </c>
      <c r="K8349" s="1" t="s">
        <v>488</v>
      </c>
    </row>
    <row r="8350" spans="1:11" ht="12.75" customHeight="1" thickBot="1">
      <c r="A8350" s="31">
        <v>45505</v>
      </c>
      <c r="B8350" t="s">
        <v>13</v>
      </c>
      <c r="C8350" t="str">
        <f>+VLOOKUP(B8350,Basededatos!B$17:C$5988,2,0)</f>
        <v>LASA</v>
      </c>
      <c r="D8350" t="s">
        <v>31</v>
      </c>
      <c r="E8350" t="str">
        <f>+VLOOKUP(D8350,Basededatos!$D$2:$E$6097,2,0)</f>
        <v>EL EDEN</v>
      </c>
      <c r="F8350" t="s">
        <v>40</v>
      </c>
      <c r="G8350" t="s">
        <v>41</v>
      </c>
      <c r="H8350" t="s">
        <v>29</v>
      </c>
      <c r="I8350" s="29">
        <v>26</v>
      </c>
      <c r="J8350" t="s">
        <v>34</v>
      </c>
      <c r="K8350" t="s">
        <v>35</v>
      </c>
    </row>
    <row r="8351" spans="1:11" ht="12.75" customHeight="1" thickBot="1">
      <c r="A8351" s="31">
        <v>45505</v>
      </c>
      <c r="B8351" t="s">
        <v>13</v>
      </c>
      <c r="C8351" t="str">
        <f>+VLOOKUP(B8351,Basededatos!B$17:C$5988,2,0)</f>
        <v>LASA</v>
      </c>
      <c r="D8351" t="s">
        <v>31</v>
      </c>
      <c r="E8351" t="str">
        <f>+VLOOKUP(D8351,Basededatos!$D$2:$E$6097,2,0)</f>
        <v>EL EDEN</v>
      </c>
      <c r="F8351" t="s">
        <v>40</v>
      </c>
      <c r="G8351" t="s">
        <v>41</v>
      </c>
      <c r="H8351" t="s">
        <v>20</v>
      </c>
      <c r="I8351" s="29">
        <v>26</v>
      </c>
      <c r="J8351" t="s">
        <v>25</v>
      </c>
      <c r="K8351" s="1" t="s">
        <v>26</v>
      </c>
    </row>
    <row r="8352" spans="1:11" ht="12.75" customHeight="1">
      <c r="A8352" s="31">
        <v>45505</v>
      </c>
      <c r="B8352" t="s">
        <v>13</v>
      </c>
      <c r="C8352" t="str">
        <f>+VLOOKUP(B8352,Basededatos!B$17:C$5988,2,0)</f>
        <v>LASA</v>
      </c>
      <c r="D8352" t="s">
        <v>37</v>
      </c>
      <c r="E8352" t="str">
        <f>+VLOOKUP(D8352,Basededatos!$D$2:$E$6097,2,0)</f>
        <v>BARRANQUILLA-E. CORTISSOZ</v>
      </c>
      <c r="F8352" t="s">
        <v>32</v>
      </c>
      <c r="G8352" t="s">
        <v>33</v>
      </c>
      <c r="H8352" t="s">
        <v>29</v>
      </c>
      <c r="I8352" s="29">
        <v>1</v>
      </c>
      <c r="J8352" t="s">
        <v>109</v>
      </c>
      <c r="K8352" t="s">
        <v>110</v>
      </c>
    </row>
    <row r="8353" spans="1:11" ht="12.75" customHeight="1" thickBot="1">
      <c r="A8353" s="31">
        <v>45505</v>
      </c>
      <c r="B8353" t="s">
        <v>13</v>
      </c>
      <c r="C8353" t="str">
        <f>+VLOOKUP(B8353,Basededatos!B$17:C$5988,2,0)</f>
        <v>LASA</v>
      </c>
      <c r="D8353" t="s">
        <v>37</v>
      </c>
      <c r="E8353" t="str">
        <f>+VLOOKUP(D8353,Basededatos!$D$2:$E$6097,2,0)</f>
        <v>BARRANQUILLA-E. CORTISSOZ</v>
      </c>
      <c r="F8353" t="s">
        <v>18</v>
      </c>
      <c r="G8353" t="s">
        <v>19</v>
      </c>
      <c r="H8353" t="s">
        <v>29</v>
      </c>
      <c r="I8353" s="29">
        <v>2</v>
      </c>
      <c r="J8353" t="s">
        <v>50</v>
      </c>
      <c r="K8353" t="s">
        <v>51</v>
      </c>
    </row>
    <row r="8354" spans="1:11" ht="12.75" customHeight="1" thickBot="1">
      <c r="A8354" s="31">
        <v>45505</v>
      </c>
      <c r="B8354" t="s">
        <v>13</v>
      </c>
      <c r="C8354" t="str">
        <f>+VLOOKUP(B8354,Basededatos!B$17:C$5988,2,0)</f>
        <v>LASA</v>
      </c>
      <c r="D8354" t="s">
        <v>37</v>
      </c>
      <c r="E8354" t="str">
        <f>+VLOOKUP(D8354,Basededatos!$D$2:$E$6097,2,0)</f>
        <v>BARRANQUILLA-E. CORTISSOZ</v>
      </c>
      <c r="F8354" t="s">
        <v>18</v>
      </c>
      <c r="G8354" t="s">
        <v>19</v>
      </c>
      <c r="H8354" t="s">
        <v>20</v>
      </c>
      <c r="I8354" s="29">
        <v>47</v>
      </c>
      <c r="J8354" t="s">
        <v>25</v>
      </c>
      <c r="K8354" s="1" t="s">
        <v>26</v>
      </c>
    </row>
    <row r="8355" spans="1:11" ht="12.75" customHeight="1">
      <c r="A8355" s="31">
        <v>45505</v>
      </c>
      <c r="B8355" t="s">
        <v>13</v>
      </c>
      <c r="C8355" t="str">
        <f>+VLOOKUP(B8355,Basededatos!B$17:C$5988,2,0)</f>
        <v>LASA</v>
      </c>
      <c r="D8355" t="s">
        <v>37</v>
      </c>
      <c r="E8355" t="str">
        <f>+VLOOKUP(D8355,Basededatos!$D$2:$E$6097,2,0)</f>
        <v>BARRANQUILLA-E. CORTISSOZ</v>
      </c>
      <c r="F8355" t="s">
        <v>18</v>
      </c>
      <c r="G8355" t="s">
        <v>19</v>
      </c>
      <c r="H8355" t="s">
        <v>20</v>
      </c>
      <c r="I8355" s="29">
        <v>47</v>
      </c>
      <c r="J8355" t="s">
        <v>16</v>
      </c>
      <c r="K8355" t="s">
        <v>17</v>
      </c>
    </row>
    <row r="8356" spans="1:11" ht="12.75" customHeight="1" thickBot="1">
      <c r="A8356" s="31">
        <v>45505</v>
      </c>
      <c r="B8356" t="s">
        <v>13</v>
      </c>
      <c r="C8356" t="str">
        <f>+VLOOKUP(B8356,Basededatos!B$17:C$5988,2,0)</f>
        <v>LASA</v>
      </c>
      <c r="D8356" t="s">
        <v>37</v>
      </c>
      <c r="E8356" t="str">
        <f>+VLOOKUP(D8356,Basededatos!$D$2:$E$6097,2,0)</f>
        <v>BARRANQUILLA-E. CORTISSOZ</v>
      </c>
      <c r="F8356" t="s">
        <v>38</v>
      </c>
      <c r="G8356" t="s">
        <v>39</v>
      </c>
      <c r="H8356" t="s">
        <v>29</v>
      </c>
      <c r="I8356" s="29">
        <v>17</v>
      </c>
      <c r="J8356" t="s">
        <v>34</v>
      </c>
      <c r="K8356" t="s">
        <v>35</v>
      </c>
    </row>
    <row r="8357" spans="1:11" ht="12.75" customHeight="1" thickBot="1">
      <c r="A8357" s="31">
        <v>45505</v>
      </c>
      <c r="B8357" t="s">
        <v>13</v>
      </c>
      <c r="C8357" t="str">
        <f>+VLOOKUP(B8357,Basededatos!B$17:C$5988,2,0)</f>
        <v>LASA</v>
      </c>
      <c r="D8357" t="s">
        <v>37</v>
      </c>
      <c r="E8357" t="str">
        <f>+VLOOKUP(D8357,Basededatos!$D$2:$E$6097,2,0)</f>
        <v>BARRANQUILLA-E. CORTISSOZ</v>
      </c>
      <c r="F8357" t="s">
        <v>38</v>
      </c>
      <c r="G8357" t="s">
        <v>39</v>
      </c>
      <c r="H8357" t="s">
        <v>20</v>
      </c>
      <c r="I8357" s="29">
        <v>4</v>
      </c>
      <c r="J8357" t="s">
        <v>25</v>
      </c>
      <c r="K8357" s="1" t="s">
        <v>26</v>
      </c>
    </row>
    <row r="8358" spans="1:11" ht="12.75" customHeight="1" thickBot="1">
      <c r="A8358" s="31">
        <v>45505</v>
      </c>
      <c r="B8358" t="s">
        <v>13</v>
      </c>
      <c r="C8358" t="str">
        <f>+VLOOKUP(B8358,Basededatos!B$17:C$5988,2,0)</f>
        <v>LASA</v>
      </c>
      <c r="D8358" t="s">
        <v>44</v>
      </c>
      <c r="E8358" t="str">
        <f>+VLOOKUP(D8358,Basededatos!$D$2:$E$6097,2,0)</f>
        <v>BUCARAMANGA - PALONEGRO</v>
      </c>
      <c r="F8358" t="s">
        <v>32</v>
      </c>
      <c r="G8358" t="s">
        <v>33</v>
      </c>
      <c r="H8358" t="s">
        <v>45</v>
      </c>
      <c r="I8358" s="29">
        <v>20</v>
      </c>
      <c r="J8358" t="s">
        <v>46</v>
      </c>
      <c r="K8358" s="1" t="s">
        <v>47</v>
      </c>
    </row>
    <row r="8359" spans="1:11" ht="12.75" customHeight="1" thickBot="1">
      <c r="A8359" s="31">
        <v>45505</v>
      </c>
      <c r="B8359" t="s">
        <v>13</v>
      </c>
      <c r="C8359" t="str">
        <f>+VLOOKUP(B8359,Basededatos!B$17:C$5988,2,0)</f>
        <v>LASA</v>
      </c>
      <c r="D8359" t="s">
        <v>44</v>
      </c>
      <c r="E8359" t="str">
        <f>+VLOOKUP(D8359,Basededatos!$D$2:$E$6097,2,0)</f>
        <v>BUCARAMANGA - PALONEGRO</v>
      </c>
      <c r="F8359" t="s">
        <v>32</v>
      </c>
      <c r="G8359" t="s">
        <v>33</v>
      </c>
      <c r="H8359" t="s">
        <v>29</v>
      </c>
      <c r="I8359" s="29">
        <v>362</v>
      </c>
      <c r="J8359" t="s">
        <v>46</v>
      </c>
      <c r="K8359" s="1" t="s">
        <v>47</v>
      </c>
    </row>
    <row r="8360" spans="1:11" ht="12.75" customHeight="1" thickBot="1">
      <c r="A8360" s="31">
        <v>45505</v>
      </c>
      <c r="B8360" t="s">
        <v>13</v>
      </c>
      <c r="C8360" t="str">
        <f>+VLOOKUP(B8360,Basededatos!B$17:C$5988,2,0)</f>
        <v>LASA</v>
      </c>
      <c r="D8360" t="s">
        <v>44</v>
      </c>
      <c r="E8360" t="str">
        <f>+VLOOKUP(D8360,Basededatos!$D$2:$E$6097,2,0)</f>
        <v>BUCARAMANGA - PALONEGRO</v>
      </c>
      <c r="F8360" t="s">
        <v>32</v>
      </c>
      <c r="G8360" t="s">
        <v>33</v>
      </c>
      <c r="H8360" t="s">
        <v>20</v>
      </c>
      <c r="I8360" s="29">
        <v>19</v>
      </c>
      <c r="J8360" t="s">
        <v>16</v>
      </c>
      <c r="K8360" t="s">
        <v>17</v>
      </c>
    </row>
    <row r="8361" spans="1:11" ht="12.75" customHeight="1" thickBot="1">
      <c r="A8361" s="31">
        <v>45505</v>
      </c>
      <c r="B8361" t="s">
        <v>13</v>
      </c>
      <c r="C8361" t="str">
        <f>+VLOOKUP(B8361,Basededatos!B$17:C$5988,2,0)</f>
        <v>LASA</v>
      </c>
      <c r="D8361" t="s">
        <v>44</v>
      </c>
      <c r="E8361" t="str">
        <f>+VLOOKUP(D8361,Basededatos!$D$2:$E$6097,2,0)</f>
        <v>BUCARAMANGA - PALONEGRO</v>
      </c>
      <c r="F8361" t="s">
        <v>6</v>
      </c>
      <c r="G8361" s="1" t="s">
        <v>283</v>
      </c>
      <c r="H8361" t="s">
        <v>29</v>
      </c>
      <c r="I8361" s="29">
        <v>887</v>
      </c>
      <c r="J8361" t="s">
        <v>30</v>
      </c>
      <c r="K8361" s="1" t="s">
        <v>488</v>
      </c>
    </row>
    <row r="8362" spans="1:11" ht="12.75" customHeight="1" thickBot="1">
      <c r="A8362" s="31">
        <v>45505</v>
      </c>
      <c r="B8362" t="s">
        <v>13</v>
      </c>
      <c r="C8362" t="str">
        <f>+VLOOKUP(B8362,Basededatos!B$17:C$5988,2,0)</f>
        <v>LASA</v>
      </c>
      <c r="D8362" t="s">
        <v>44</v>
      </c>
      <c r="E8362" t="str">
        <f>+VLOOKUP(D8362,Basededatos!$D$2:$E$6097,2,0)</f>
        <v>BUCARAMANGA - PALONEGRO</v>
      </c>
      <c r="F8362" t="s">
        <v>23</v>
      </c>
      <c r="G8362" t="s">
        <v>24</v>
      </c>
      <c r="H8362" t="s">
        <v>29</v>
      </c>
      <c r="I8362" s="29">
        <v>187</v>
      </c>
      <c r="J8362" t="s">
        <v>30</v>
      </c>
      <c r="K8362" s="1" t="s">
        <v>488</v>
      </c>
    </row>
    <row r="8363" spans="1:11" ht="12.75" customHeight="1" thickBot="1">
      <c r="A8363" s="31">
        <v>45505</v>
      </c>
      <c r="B8363" t="s">
        <v>13</v>
      </c>
      <c r="C8363" t="str">
        <f>+VLOOKUP(B8363,Basededatos!B$17:C$5988,2,0)</f>
        <v>LASA</v>
      </c>
      <c r="D8363" t="s">
        <v>44</v>
      </c>
      <c r="E8363" t="str">
        <f>+VLOOKUP(D8363,Basededatos!$D$2:$E$6097,2,0)</f>
        <v>BUCARAMANGA - PALONEGRO</v>
      </c>
      <c r="F8363" t="s">
        <v>27</v>
      </c>
      <c r="G8363" t="s">
        <v>28</v>
      </c>
      <c r="H8363" t="s">
        <v>29</v>
      </c>
      <c r="I8363" s="29">
        <v>184</v>
      </c>
      <c r="J8363" t="s">
        <v>30</v>
      </c>
      <c r="K8363" s="1" t="s">
        <v>488</v>
      </c>
    </row>
    <row r="8364" spans="1:11" ht="12.75" customHeight="1" thickBot="1">
      <c r="A8364" s="31">
        <v>45505</v>
      </c>
      <c r="B8364" t="s">
        <v>13</v>
      </c>
      <c r="C8364" t="str">
        <f>+VLOOKUP(B8364,Basededatos!B$17:C$5988,2,0)</f>
        <v>LASA</v>
      </c>
      <c r="D8364" t="s">
        <v>48</v>
      </c>
      <c r="E8364" t="str">
        <f>+VLOOKUP(D8364,Basededatos!$D$2:$E$6097,2,0)</f>
        <v>CALI - ALFONSO BONILLA ARAGON</v>
      </c>
      <c r="F8364" t="s">
        <v>32</v>
      </c>
      <c r="G8364" t="s">
        <v>33</v>
      </c>
      <c r="H8364" t="s">
        <v>29</v>
      </c>
      <c r="I8364" s="29">
        <v>928</v>
      </c>
      <c r="J8364" t="s">
        <v>46</v>
      </c>
      <c r="K8364" s="1" t="s">
        <v>47</v>
      </c>
    </row>
    <row r="8365" spans="1:11" ht="12.75" customHeight="1" thickBot="1">
      <c r="A8365" s="31">
        <v>45505</v>
      </c>
      <c r="B8365" t="s">
        <v>13</v>
      </c>
      <c r="C8365" t="str">
        <f>+VLOOKUP(B8365,Basededatos!B$17:C$5988,2,0)</f>
        <v>LASA</v>
      </c>
      <c r="D8365" t="s">
        <v>48</v>
      </c>
      <c r="E8365" t="str">
        <f>+VLOOKUP(D8365,Basededatos!$D$2:$E$6097,2,0)</f>
        <v>CALI - ALFONSO BONILLA ARAGON</v>
      </c>
      <c r="F8365" t="s">
        <v>32</v>
      </c>
      <c r="G8365" t="s">
        <v>33</v>
      </c>
      <c r="H8365" t="s">
        <v>62</v>
      </c>
      <c r="I8365" s="29">
        <v>6</v>
      </c>
      <c r="J8365" t="s">
        <v>50</v>
      </c>
      <c r="K8365" t="s">
        <v>51</v>
      </c>
    </row>
    <row r="8366" spans="1:11" ht="12.75" customHeight="1" thickBot="1">
      <c r="A8366" s="31">
        <v>45505</v>
      </c>
      <c r="B8366" t="s">
        <v>13</v>
      </c>
      <c r="C8366" t="str">
        <f>+VLOOKUP(B8366,Basededatos!B$17:C$5988,2,0)</f>
        <v>LASA</v>
      </c>
      <c r="D8366" t="s">
        <v>48</v>
      </c>
      <c r="E8366" t="str">
        <f>+VLOOKUP(D8366,Basededatos!$D$2:$E$6097,2,0)</f>
        <v>CALI - ALFONSO BONILLA ARAGON</v>
      </c>
      <c r="F8366" t="s">
        <v>32</v>
      </c>
      <c r="G8366" t="s">
        <v>33</v>
      </c>
      <c r="H8366" t="s">
        <v>20</v>
      </c>
      <c r="I8366" s="29">
        <v>106</v>
      </c>
      <c r="J8366" t="s">
        <v>25</v>
      </c>
      <c r="K8366" s="1" t="s">
        <v>26</v>
      </c>
    </row>
    <row r="8367" spans="1:11" ht="12.75" customHeight="1" thickBot="1">
      <c r="A8367" s="31">
        <v>45505</v>
      </c>
      <c r="B8367" t="s">
        <v>13</v>
      </c>
      <c r="C8367" t="str">
        <f>+VLOOKUP(B8367,Basededatos!B$17:C$5988,2,0)</f>
        <v>LASA</v>
      </c>
      <c r="D8367" t="s">
        <v>48</v>
      </c>
      <c r="E8367" t="str">
        <f>+VLOOKUP(D8367,Basededatos!$D$2:$E$6097,2,0)</f>
        <v>CALI - ALFONSO BONILLA ARAGON</v>
      </c>
      <c r="F8367" t="s">
        <v>6</v>
      </c>
      <c r="G8367" s="1" t="s">
        <v>283</v>
      </c>
      <c r="H8367" t="s">
        <v>62</v>
      </c>
      <c r="I8367" s="29">
        <v>17</v>
      </c>
      <c r="J8367" t="s">
        <v>50</v>
      </c>
      <c r="K8367" t="s">
        <v>51</v>
      </c>
    </row>
    <row r="8368" spans="1:11" ht="12.75" customHeight="1" thickBot="1">
      <c r="A8368" s="31">
        <v>45505</v>
      </c>
      <c r="B8368" t="s">
        <v>13</v>
      </c>
      <c r="C8368" t="str">
        <f>+VLOOKUP(B8368,Basededatos!B$17:C$5988,2,0)</f>
        <v>LASA</v>
      </c>
      <c r="D8368" t="s">
        <v>48</v>
      </c>
      <c r="E8368" t="str">
        <f>+VLOOKUP(D8368,Basededatos!$D$2:$E$6097,2,0)</f>
        <v>CALI - ALFONSO BONILLA ARAGON</v>
      </c>
      <c r="F8368" t="s">
        <v>6</v>
      </c>
      <c r="G8368" s="1" t="s">
        <v>283</v>
      </c>
      <c r="H8368" t="s">
        <v>361</v>
      </c>
      <c r="I8368" s="29">
        <v>10</v>
      </c>
      <c r="J8368" t="s">
        <v>57</v>
      </c>
      <c r="K8368" t="s">
        <v>58</v>
      </c>
    </row>
    <row r="8369" spans="1:11" ht="12.75" customHeight="1" thickBot="1">
      <c r="A8369" s="31">
        <v>45505</v>
      </c>
      <c r="B8369" t="s">
        <v>13</v>
      </c>
      <c r="C8369" t="str">
        <f>+VLOOKUP(B8369,Basededatos!B$17:C$5988,2,0)</f>
        <v>LASA</v>
      </c>
      <c r="D8369" t="s">
        <v>48</v>
      </c>
      <c r="E8369" t="str">
        <f>+VLOOKUP(D8369,Basededatos!$D$2:$E$6097,2,0)</f>
        <v>CALI - ALFONSO BONILLA ARAGON</v>
      </c>
      <c r="F8369" t="s">
        <v>18</v>
      </c>
      <c r="G8369" t="s">
        <v>19</v>
      </c>
      <c r="H8369" t="s">
        <v>29</v>
      </c>
      <c r="I8369" s="29">
        <v>18</v>
      </c>
      <c r="J8369" t="s">
        <v>34</v>
      </c>
      <c r="K8369" t="s">
        <v>35</v>
      </c>
    </row>
    <row r="8370" spans="1:11" ht="12.75" customHeight="1" thickBot="1">
      <c r="A8370" s="31">
        <v>45505</v>
      </c>
      <c r="B8370" t="s">
        <v>13</v>
      </c>
      <c r="C8370" t="str">
        <f>+VLOOKUP(B8370,Basededatos!B$17:C$5988,2,0)</f>
        <v>LASA</v>
      </c>
      <c r="D8370" t="s">
        <v>48</v>
      </c>
      <c r="E8370" t="str">
        <f>+VLOOKUP(D8370,Basededatos!$D$2:$E$6097,2,0)</f>
        <v>CALI - ALFONSO BONILLA ARAGON</v>
      </c>
      <c r="F8370" t="s">
        <v>27</v>
      </c>
      <c r="G8370" t="s">
        <v>28</v>
      </c>
      <c r="H8370" t="s">
        <v>29</v>
      </c>
      <c r="I8370" s="29">
        <v>900</v>
      </c>
      <c r="J8370" t="s">
        <v>46</v>
      </c>
      <c r="K8370" s="1" t="s">
        <v>47</v>
      </c>
    </row>
    <row r="8371" spans="1:11" ht="12.75" customHeight="1" thickBot="1">
      <c r="A8371" s="31">
        <v>45505</v>
      </c>
      <c r="B8371" t="s">
        <v>13</v>
      </c>
      <c r="C8371" t="str">
        <f>+VLOOKUP(B8371,Basededatos!B$17:C$5988,2,0)</f>
        <v>LASA</v>
      </c>
      <c r="D8371" t="s">
        <v>48</v>
      </c>
      <c r="E8371" t="str">
        <f>+VLOOKUP(D8371,Basededatos!$D$2:$E$6097,2,0)</f>
        <v>CALI - ALFONSO BONILLA ARAGON</v>
      </c>
      <c r="F8371" t="s">
        <v>27</v>
      </c>
      <c r="G8371" t="s">
        <v>28</v>
      </c>
      <c r="H8371" t="s">
        <v>20</v>
      </c>
      <c r="I8371" s="29">
        <v>61</v>
      </c>
      <c r="J8371" t="s">
        <v>42</v>
      </c>
      <c r="K8371" s="1" t="s">
        <v>43</v>
      </c>
    </row>
    <row r="8372" spans="1:11" ht="12.75" customHeight="1" thickBot="1">
      <c r="A8372" s="31">
        <v>45505</v>
      </c>
      <c r="B8372" t="s">
        <v>13</v>
      </c>
      <c r="C8372" t="str">
        <f>+VLOOKUP(B8372,Basededatos!B$17:C$5988,2,0)</f>
        <v>LASA</v>
      </c>
      <c r="D8372" t="s">
        <v>48</v>
      </c>
      <c r="E8372" t="str">
        <f>+VLOOKUP(D8372,Basededatos!$D$2:$E$6097,2,0)</f>
        <v>CALI - ALFONSO BONILLA ARAGON</v>
      </c>
      <c r="F8372" t="s">
        <v>27</v>
      </c>
      <c r="G8372" t="s">
        <v>28</v>
      </c>
      <c r="H8372" t="s">
        <v>55</v>
      </c>
      <c r="I8372" s="29">
        <v>15</v>
      </c>
      <c r="J8372" t="s">
        <v>46</v>
      </c>
      <c r="K8372" s="1" t="s">
        <v>47</v>
      </c>
    </row>
    <row r="8373" spans="1:11" ht="12.75" customHeight="1" thickBot="1">
      <c r="A8373" s="31">
        <v>45505</v>
      </c>
      <c r="B8373" t="s">
        <v>13</v>
      </c>
      <c r="C8373" t="str">
        <f>+VLOOKUP(B8373,Basededatos!B$17:C$5988,2,0)</f>
        <v>LASA</v>
      </c>
      <c r="D8373" t="s">
        <v>48</v>
      </c>
      <c r="E8373" t="str">
        <f>+VLOOKUP(D8373,Basededatos!$D$2:$E$6097,2,0)</f>
        <v>CALI - ALFONSO BONILLA ARAGON</v>
      </c>
      <c r="F8373" t="s">
        <v>38</v>
      </c>
      <c r="G8373" t="s">
        <v>39</v>
      </c>
      <c r="H8373" t="s">
        <v>361</v>
      </c>
      <c r="I8373" s="29">
        <v>22</v>
      </c>
      <c r="J8373" t="s">
        <v>57</v>
      </c>
      <c r="K8373" t="s">
        <v>58</v>
      </c>
    </row>
    <row r="8374" spans="1:11" ht="12.75" customHeight="1" thickBot="1">
      <c r="A8374" s="31">
        <v>45505</v>
      </c>
      <c r="B8374" t="s">
        <v>13</v>
      </c>
      <c r="C8374" t="str">
        <f>+VLOOKUP(B8374,Basededatos!B$17:C$5988,2,0)</f>
        <v>LASA</v>
      </c>
      <c r="D8374" t="s">
        <v>48</v>
      </c>
      <c r="E8374" t="str">
        <f>+VLOOKUP(D8374,Basededatos!$D$2:$E$6097,2,0)</f>
        <v>CALI - ALFONSO BONILLA ARAGON</v>
      </c>
      <c r="F8374" t="s">
        <v>40</v>
      </c>
      <c r="G8374" t="s">
        <v>41</v>
      </c>
      <c r="H8374" t="s">
        <v>29</v>
      </c>
      <c r="I8374" s="29">
        <v>2031</v>
      </c>
      <c r="J8374" t="s">
        <v>46</v>
      </c>
      <c r="K8374" s="1" t="s">
        <v>47</v>
      </c>
    </row>
    <row r="8375" spans="1:11" ht="12.75" customHeight="1" thickBot="1">
      <c r="A8375" s="31">
        <v>45505</v>
      </c>
      <c r="B8375" t="s">
        <v>13</v>
      </c>
      <c r="C8375" t="str">
        <f>+VLOOKUP(B8375,Basededatos!B$17:C$5988,2,0)</f>
        <v>LASA</v>
      </c>
      <c r="D8375" t="s">
        <v>61</v>
      </c>
      <c r="E8375" t="str">
        <f>+VLOOKUP(D8375,Basededatos!$D$2:$E$6097,2,0)</f>
        <v>CARTAGENA - RAFAEL NUÑEZ</v>
      </c>
      <c r="F8375" t="s">
        <v>6</v>
      </c>
      <c r="G8375" s="1" t="s">
        <v>283</v>
      </c>
      <c r="H8375" t="s">
        <v>45</v>
      </c>
      <c r="I8375" s="29">
        <v>25</v>
      </c>
      <c r="J8375" t="s">
        <v>30</v>
      </c>
      <c r="K8375" s="1" t="s">
        <v>488</v>
      </c>
    </row>
    <row r="8376" spans="1:11" ht="12.75" customHeight="1" thickBot="1">
      <c r="A8376" s="31">
        <v>45505</v>
      </c>
      <c r="B8376" t="s">
        <v>13</v>
      </c>
      <c r="C8376" t="str">
        <f>+VLOOKUP(B8376,Basededatos!B$17:C$5988,2,0)</f>
        <v>LASA</v>
      </c>
      <c r="D8376" t="s">
        <v>61</v>
      </c>
      <c r="E8376" t="str">
        <f>+VLOOKUP(D8376,Basededatos!$D$2:$E$6097,2,0)</f>
        <v>CARTAGENA - RAFAEL NUÑEZ</v>
      </c>
      <c r="F8376" t="s">
        <v>6</v>
      </c>
      <c r="G8376" s="1" t="s">
        <v>283</v>
      </c>
      <c r="H8376" t="s">
        <v>20</v>
      </c>
      <c r="I8376" s="29">
        <v>362</v>
      </c>
      <c r="J8376" t="s">
        <v>42</v>
      </c>
      <c r="K8376" s="1" t="s">
        <v>43</v>
      </c>
    </row>
    <row r="8377" spans="1:11" ht="12.75" customHeight="1" thickBot="1">
      <c r="A8377" s="31">
        <v>45505</v>
      </c>
      <c r="B8377" t="s">
        <v>13</v>
      </c>
      <c r="C8377" t="str">
        <f>+VLOOKUP(B8377,Basededatos!B$17:C$5988,2,0)</f>
        <v>LASA</v>
      </c>
      <c r="D8377" t="s">
        <v>61</v>
      </c>
      <c r="E8377" t="str">
        <f>+VLOOKUP(D8377,Basededatos!$D$2:$E$6097,2,0)</f>
        <v>CARTAGENA - RAFAEL NUÑEZ</v>
      </c>
      <c r="F8377" t="s">
        <v>6</v>
      </c>
      <c r="G8377" s="1" t="s">
        <v>283</v>
      </c>
      <c r="H8377" t="s">
        <v>55</v>
      </c>
      <c r="I8377" s="29">
        <v>139</v>
      </c>
      <c r="J8377" t="s">
        <v>121</v>
      </c>
      <c r="K8377" t="s">
        <v>121</v>
      </c>
    </row>
    <row r="8378" spans="1:11" ht="12.75" customHeight="1">
      <c r="A8378" s="31">
        <v>45505</v>
      </c>
      <c r="B8378" t="s">
        <v>13</v>
      </c>
      <c r="C8378" t="str">
        <f>+VLOOKUP(B8378,Basededatos!B$17:C$5988,2,0)</f>
        <v>LASA</v>
      </c>
      <c r="D8378" t="s">
        <v>61</v>
      </c>
      <c r="E8378" t="str">
        <f>+VLOOKUP(D8378,Basededatos!$D$2:$E$6097,2,0)</f>
        <v>CARTAGENA - RAFAEL NUÑEZ</v>
      </c>
      <c r="F8378" t="s">
        <v>18</v>
      </c>
      <c r="G8378" t="s">
        <v>19</v>
      </c>
      <c r="H8378" t="s">
        <v>45</v>
      </c>
      <c r="I8378" s="29">
        <v>4</v>
      </c>
      <c r="J8378" t="s">
        <v>34</v>
      </c>
      <c r="K8378" t="s">
        <v>35</v>
      </c>
    </row>
    <row r="8379" spans="1:11" ht="12.75" customHeight="1">
      <c r="A8379" s="31">
        <v>45505</v>
      </c>
      <c r="B8379" t="s">
        <v>13</v>
      </c>
      <c r="C8379" t="str">
        <f>+VLOOKUP(B8379,Basededatos!B$17:C$5988,2,0)</f>
        <v>LASA</v>
      </c>
      <c r="D8379" t="s">
        <v>61</v>
      </c>
      <c r="E8379" t="str">
        <f>+VLOOKUP(D8379,Basededatos!$D$2:$E$6097,2,0)</f>
        <v>CARTAGENA - RAFAEL NUÑEZ</v>
      </c>
      <c r="F8379" t="s">
        <v>18</v>
      </c>
      <c r="G8379" t="s">
        <v>19</v>
      </c>
      <c r="H8379" t="s">
        <v>29</v>
      </c>
      <c r="I8379" s="29">
        <v>32</v>
      </c>
      <c r="J8379" t="s">
        <v>109</v>
      </c>
      <c r="K8379" t="s">
        <v>110</v>
      </c>
    </row>
    <row r="8380" spans="1:11" ht="12.75" customHeight="1" thickBot="1">
      <c r="A8380" s="31">
        <v>45505</v>
      </c>
      <c r="B8380" t="s">
        <v>13</v>
      </c>
      <c r="C8380" t="str">
        <f>+VLOOKUP(B8380,Basededatos!B$17:C$5988,2,0)</f>
        <v>LASA</v>
      </c>
      <c r="D8380" t="s">
        <v>61</v>
      </c>
      <c r="E8380" t="str">
        <f>+VLOOKUP(D8380,Basededatos!$D$2:$E$6097,2,0)</f>
        <v>CARTAGENA - RAFAEL NUÑEZ</v>
      </c>
      <c r="F8380" t="s">
        <v>18</v>
      </c>
      <c r="G8380" t="s">
        <v>19</v>
      </c>
      <c r="H8380" t="s">
        <v>29</v>
      </c>
      <c r="I8380" s="29">
        <v>11</v>
      </c>
      <c r="J8380" t="s">
        <v>34</v>
      </c>
      <c r="K8380" t="s">
        <v>35</v>
      </c>
    </row>
    <row r="8381" spans="1:11" ht="12.75" customHeight="1" thickBot="1">
      <c r="A8381" s="31">
        <v>45505</v>
      </c>
      <c r="B8381" t="s">
        <v>13</v>
      </c>
      <c r="C8381" t="str">
        <f>+VLOOKUP(B8381,Basededatos!B$17:C$5988,2,0)</f>
        <v>LASA</v>
      </c>
      <c r="D8381" t="s">
        <v>61</v>
      </c>
      <c r="E8381" t="str">
        <f>+VLOOKUP(D8381,Basededatos!$D$2:$E$6097,2,0)</f>
        <v>CARTAGENA - RAFAEL NUÑEZ</v>
      </c>
      <c r="F8381" t="s">
        <v>18</v>
      </c>
      <c r="G8381" t="s">
        <v>19</v>
      </c>
      <c r="H8381" t="s">
        <v>20</v>
      </c>
      <c r="I8381" s="29">
        <v>123</v>
      </c>
      <c r="J8381" t="s">
        <v>25</v>
      </c>
      <c r="K8381" s="1" t="s">
        <v>26</v>
      </c>
    </row>
    <row r="8382" spans="1:11" ht="12.75" customHeight="1" thickBot="1">
      <c r="A8382" s="31">
        <v>45505</v>
      </c>
      <c r="B8382" t="s">
        <v>13</v>
      </c>
      <c r="C8382" t="str">
        <f>+VLOOKUP(B8382,Basededatos!B$17:C$5988,2,0)</f>
        <v>LASA</v>
      </c>
      <c r="D8382" t="s">
        <v>61</v>
      </c>
      <c r="E8382" t="str">
        <f>+VLOOKUP(D8382,Basededatos!$D$2:$E$6097,2,0)</f>
        <v>CARTAGENA - RAFAEL NUÑEZ</v>
      </c>
      <c r="F8382" t="s">
        <v>18</v>
      </c>
      <c r="G8382" t="s">
        <v>19</v>
      </c>
      <c r="H8382" t="s">
        <v>55</v>
      </c>
      <c r="I8382" s="29">
        <v>28</v>
      </c>
      <c r="J8382" t="s">
        <v>121</v>
      </c>
      <c r="K8382" t="s">
        <v>121</v>
      </c>
    </row>
    <row r="8383" spans="1:11" ht="12.75" customHeight="1" thickBot="1">
      <c r="A8383" s="31">
        <v>45505</v>
      </c>
      <c r="B8383" t="s">
        <v>13</v>
      </c>
      <c r="C8383" t="str">
        <f>+VLOOKUP(B8383,Basededatos!B$17:C$5988,2,0)</f>
        <v>LASA</v>
      </c>
      <c r="D8383" t="s">
        <v>61</v>
      </c>
      <c r="E8383" t="str">
        <f>+VLOOKUP(D8383,Basededatos!$D$2:$E$6097,2,0)</f>
        <v>CARTAGENA - RAFAEL NUÑEZ</v>
      </c>
      <c r="F8383" t="s">
        <v>23</v>
      </c>
      <c r="G8383" t="s">
        <v>24</v>
      </c>
      <c r="H8383" t="s">
        <v>20</v>
      </c>
      <c r="I8383" s="29">
        <v>155</v>
      </c>
      <c r="J8383" t="s">
        <v>25</v>
      </c>
      <c r="K8383" s="1" t="s">
        <v>26</v>
      </c>
    </row>
    <row r="8384" spans="1:11" ht="12.75" customHeight="1" thickBot="1">
      <c r="A8384" s="31">
        <v>45505</v>
      </c>
      <c r="B8384" t="s">
        <v>13</v>
      </c>
      <c r="C8384" t="str">
        <f>+VLOOKUP(B8384,Basededatos!B$17:C$5988,2,0)</f>
        <v>LASA</v>
      </c>
      <c r="D8384" t="s">
        <v>61</v>
      </c>
      <c r="E8384" t="str">
        <f>+VLOOKUP(D8384,Basededatos!$D$2:$E$6097,2,0)</f>
        <v>CARTAGENA - RAFAEL NUÑEZ</v>
      </c>
      <c r="F8384" t="s">
        <v>36</v>
      </c>
      <c r="G8384" t="s">
        <v>347</v>
      </c>
      <c r="H8384" t="s">
        <v>45</v>
      </c>
      <c r="I8384" s="29">
        <v>1</v>
      </c>
      <c r="J8384" t="s">
        <v>42</v>
      </c>
      <c r="K8384" s="1" t="s">
        <v>43</v>
      </c>
    </row>
    <row r="8385" spans="1:11" ht="12.75" customHeight="1">
      <c r="A8385" s="31">
        <v>45505</v>
      </c>
      <c r="B8385" t="s">
        <v>13</v>
      </c>
      <c r="C8385" t="str">
        <f>+VLOOKUP(B8385,Basededatos!B$17:C$5988,2,0)</f>
        <v>LASA</v>
      </c>
      <c r="D8385" t="s">
        <v>61</v>
      </c>
      <c r="E8385" t="str">
        <f>+VLOOKUP(D8385,Basededatos!$D$2:$E$6097,2,0)</f>
        <v>CARTAGENA - RAFAEL NUÑEZ</v>
      </c>
      <c r="F8385" t="s">
        <v>36</v>
      </c>
      <c r="G8385" t="s">
        <v>347</v>
      </c>
      <c r="H8385" t="s">
        <v>20</v>
      </c>
      <c r="I8385" s="29">
        <v>3</v>
      </c>
      <c r="J8385" t="s">
        <v>16</v>
      </c>
      <c r="K8385" t="s">
        <v>17</v>
      </c>
    </row>
    <row r="8386" spans="1:11" ht="12.75" customHeight="1">
      <c r="A8386" s="31">
        <v>45505</v>
      </c>
      <c r="B8386" t="s">
        <v>13</v>
      </c>
      <c r="C8386" t="str">
        <f>+VLOOKUP(B8386,Basededatos!B$17:C$5988,2,0)</f>
        <v>LASA</v>
      </c>
      <c r="D8386" t="s">
        <v>61</v>
      </c>
      <c r="E8386" t="str">
        <f>+VLOOKUP(D8386,Basededatos!$D$2:$E$6097,2,0)</f>
        <v>CARTAGENA - RAFAEL NUÑEZ</v>
      </c>
      <c r="F8386" t="s">
        <v>27</v>
      </c>
      <c r="G8386" t="s">
        <v>28</v>
      </c>
      <c r="H8386" t="s">
        <v>20</v>
      </c>
      <c r="I8386" s="29">
        <v>150</v>
      </c>
      <c r="J8386" t="s">
        <v>16</v>
      </c>
      <c r="K8386" t="s">
        <v>17</v>
      </c>
    </row>
    <row r="8387" spans="1:11" ht="12.75" customHeight="1" thickBot="1">
      <c r="A8387" s="31">
        <v>45505</v>
      </c>
      <c r="B8387" t="s">
        <v>13</v>
      </c>
      <c r="C8387" t="str">
        <f>+VLOOKUP(B8387,Basededatos!B$17:C$5988,2,0)</f>
        <v>LASA</v>
      </c>
      <c r="D8387" t="s">
        <v>61</v>
      </c>
      <c r="E8387" t="str">
        <f>+VLOOKUP(D8387,Basededatos!$D$2:$E$6097,2,0)</f>
        <v>CARTAGENA - RAFAEL NUÑEZ</v>
      </c>
      <c r="F8387" t="s">
        <v>38</v>
      </c>
      <c r="G8387" t="s">
        <v>39</v>
      </c>
      <c r="H8387" t="s">
        <v>20</v>
      </c>
      <c r="I8387" s="29">
        <v>1</v>
      </c>
      <c r="J8387" t="s">
        <v>16</v>
      </c>
      <c r="K8387" t="s">
        <v>17</v>
      </c>
    </row>
    <row r="8388" spans="1:11" ht="12.75" customHeight="1" thickBot="1">
      <c r="A8388" s="31">
        <v>45505</v>
      </c>
      <c r="B8388" t="s">
        <v>13</v>
      </c>
      <c r="C8388" t="str">
        <f>+VLOOKUP(B8388,Basededatos!B$17:C$5988,2,0)</f>
        <v>LASA</v>
      </c>
      <c r="D8388" t="s">
        <v>61</v>
      </c>
      <c r="E8388" t="str">
        <f>+VLOOKUP(D8388,Basededatos!$D$2:$E$6097,2,0)</f>
        <v>CARTAGENA - RAFAEL NUÑEZ</v>
      </c>
      <c r="F8388" t="s">
        <v>40</v>
      </c>
      <c r="G8388" t="s">
        <v>41</v>
      </c>
      <c r="H8388" t="s">
        <v>45</v>
      </c>
      <c r="I8388" s="29">
        <v>2</v>
      </c>
      <c r="J8388" t="s">
        <v>42</v>
      </c>
      <c r="K8388" s="1" t="s">
        <v>43</v>
      </c>
    </row>
    <row r="8389" spans="1:11" ht="12.75" customHeight="1" thickBot="1">
      <c r="A8389" s="31">
        <v>45505</v>
      </c>
      <c r="B8389" t="s">
        <v>13</v>
      </c>
      <c r="C8389" t="str">
        <f>+VLOOKUP(B8389,Basededatos!B$17:C$5988,2,0)</f>
        <v>LASA</v>
      </c>
      <c r="D8389" t="s">
        <v>61</v>
      </c>
      <c r="E8389" t="str">
        <f>+VLOOKUP(D8389,Basededatos!$D$2:$E$6097,2,0)</f>
        <v>CARTAGENA - RAFAEL NUÑEZ</v>
      </c>
      <c r="F8389" t="s">
        <v>40</v>
      </c>
      <c r="G8389" t="s">
        <v>41</v>
      </c>
      <c r="H8389" t="s">
        <v>62</v>
      </c>
      <c r="I8389" s="29">
        <v>1</v>
      </c>
      <c r="J8389" t="s">
        <v>50</v>
      </c>
      <c r="K8389" t="s">
        <v>51</v>
      </c>
    </row>
    <row r="8390" spans="1:11" ht="12.75" customHeight="1" thickBot="1">
      <c r="A8390" s="31">
        <v>45505</v>
      </c>
      <c r="B8390" t="s">
        <v>13</v>
      </c>
      <c r="C8390" t="str">
        <f>+VLOOKUP(B8390,Basededatos!B$17:C$5988,2,0)</f>
        <v>LASA</v>
      </c>
      <c r="D8390" t="s">
        <v>61</v>
      </c>
      <c r="E8390" t="str">
        <f>+VLOOKUP(D8390,Basededatos!$D$2:$E$6097,2,0)</f>
        <v>CARTAGENA - RAFAEL NUÑEZ</v>
      </c>
      <c r="F8390" t="s">
        <v>59</v>
      </c>
      <c r="G8390" t="s">
        <v>60</v>
      </c>
      <c r="H8390" t="s">
        <v>20</v>
      </c>
      <c r="I8390" s="29">
        <v>51</v>
      </c>
      <c r="J8390" t="s">
        <v>25</v>
      </c>
      <c r="K8390" s="1" t="s">
        <v>26</v>
      </c>
    </row>
    <row r="8391" spans="1:11" ht="12.75" customHeight="1" thickBot="1">
      <c r="A8391" s="31">
        <v>45505</v>
      </c>
      <c r="B8391" t="s">
        <v>13</v>
      </c>
      <c r="C8391" t="str">
        <f>+VLOOKUP(B8391,Basededatos!B$17:C$5988,2,0)</f>
        <v>LASA</v>
      </c>
      <c r="D8391" t="s">
        <v>72</v>
      </c>
      <c r="E8391" t="str">
        <f>+VLOOKUP(D8391,Basededatos!$D$2:$E$6097,2,0)</f>
        <v>CAMILO DAZA</v>
      </c>
      <c r="F8391" t="s">
        <v>6</v>
      </c>
      <c r="G8391" s="1" t="s">
        <v>283</v>
      </c>
      <c r="H8391" t="s">
        <v>29</v>
      </c>
      <c r="I8391" s="29">
        <v>287</v>
      </c>
      <c r="J8391" t="s">
        <v>30</v>
      </c>
      <c r="K8391" s="1" t="s">
        <v>488</v>
      </c>
    </row>
    <row r="8392" spans="1:11" ht="12.75" customHeight="1" thickBot="1">
      <c r="A8392" s="31">
        <v>45505</v>
      </c>
      <c r="B8392" t="s">
        <v>13</v>
      </c>
      <c r="C8392" t="str">
        <f>+VLOOKUP(B8392,Basededatos!B$17:C$5988,2,0)</f>
        <v>LASA</v>
      </c>
      <c r="D8392" t="s">
        <v>72</v>
      </c>
      <c r="E8392" t="str">
        <f>+VLOOKUP(D8392,Basededatos!$D$2:$E$6097,2,0)</f>
        <v>CAMILO DAZA</v>
      </c>
      <c r="F8392" t="s">
        <v>6</v>
      </c>
      <c r="G8392" s="1" t="s">
        <v>283</v>
      </c>
      <c r="H8392" t="s">
        <v>20</v>
      </c>
      <c r="I8392" s="29">
        <v>4</v>
      </c>
      <c r="J8392" t="s">
        <v>107</v>
      </c>
      <c r="K8392" t="s">
        <v>108</v>
      </c>
    </row>
    <row r="8393" spans="1:11" ht="12.75" customHeight="1" thickBot="1">
      <c r="A8393" s="31">
        <v>45505</v>
      </c>
      <c r="B8393" t="s">
        <v>13</v>
      </c>
      <c r="C8393" t="str">
        <f>+VLOOKUP(B8393,Basededatos!B$17:C$5988,2,0)</f>
        <v>LASA</v>
      </c>
      <c r="D8393" t="s">
        <v>72</v>
      </c>
      <c r="E8393" t="str">
        <f>+VLOOKUP(D8393,Basededatos!$D$2:$E$6097,2,0)</f>
        <v>CAMILO DAZA</v>
      </c>
      <c r="F8393" t="s">
        <v>18</v>
      </c>
      <c r="G8393" t="s">
        <v>19</v>
      </c>
      <c r="H8393" t="s">
        <v>29</v>
      </c>
      <c r="I8393" s="29">
        <v>256</v>
      </c>
      <c r="J8393" t="s">
        <v>46</v>
      </c>
      <c r="K8393" s="1" t="s">
        <v>47</v>
      </c>
    </row>
    <row r="8394" spans="1:11" ht="12.75" customHeight="1" thickBot="1">
      <c r="A8394" s="31">
        <v>45505</v>
      </c>
      <c r="B8394" t="s">
        <v>13</v>
      </c>
      <c r="C8394" t="str">
        <f>+VLOOKUP(B8394,Basededatos!B$17:C$5988,2,0)</f>
        <v>LASA</v>
      </c>
      <c r="D8394" t="s">
        <v>72</v>
      </c>
      <c r="E8394" t="str">
        <f>+VLOOKUP(D8394,Basededatos!$D$2:$E$6097,2,0)</f>
        <v>CAMILO DAZA</v>
      </c>
      <c r="F8394" t="s">
        <v>18</v>
      </c>
      <c r="G8394" t="s">
        <v>19</v>
      </c>
      <c r="H8394" t="s">
        <v>20</v>
      </c>
      <c r="I8394" s="29">
        <v>2</v>
      </c>
      <c r="J8394" t="s">
        <v>107</v>
      </c>
      <c r="K8394" t="s">
        <v>108</v>
      </c>
    </row>
    <row r="8395" spans="1:11" ht="12.75" customHeight="1" thickBot="1">
      <c r="A8395" s="31">
        <v>45505</v>
      </c>
      <c r="B8395" t="s">
        <v>13</v>
      </c>
      <c r="C8395" t="str">
        <f>+VLOOKUP(B8395,Basededatos!B$17:C$5988,2,0)</f>
        <v>LASA</v>
      </c>
      <c r="D8395" t="s">
        <v>72</v>
      </c>
      <c r="E8395" t="str">
        <f>+VLOOKUP(D8395,Basededatos!$D$2:$E$6097,2,0)</f>
        <v>CAMILO DAZA</v>
      </c>
      <c r="F8395" t="s">
        <v>27</v>
      </c>
      <c r="G8395" t="s">
        <v>28</v>
      </c>
      <c r="H8395" t="s">
        <v>45</v>
      </c>
      <c r="I8395" s="29">
        <v>56</v>
      </c>
      <c r="J8395" t="s">
        <v>46</v>
      </c>
      <c r="K8395" s="1" t="s">
        <v>47</v>
      </c>
    </row>
    <row r="8396" spans="1:11" ht="12.75" customHeight="1" thickBot="1">
      <c r="A8396" s="31">
        <v>45505</v>
      </c>
      <c r="B8396" t="s">
        <v>13</v>
      </c>
      <c r="C8396" t="str">
        <f>+VLOOKUP(B8396,Basededatos!B$17:C$5988,2,0)</f>
        <v>LASA</v>
      </c>
      <c r="D8396" t="s">
        <v>72</v>
      </c>
      <c r="E8396" t="str">
        <f>+VLOOKUP(D8396,Basededatos!$D$2:$E$6097,2,0)</f>
        <v>CAMILO DAZA</v>
      </c>
      <c r="F8396" t="s">
        <v>40</v>
      </c>
      <c r="G8396" t="s">
        <v>41</v>
      </c>
      <c r="H8396" t="s">
        <v>20</v>
      </c>
      <c r="I8396" s="29">
        <v>65</v>
      </c>
      <c r="J8396" t="s">
        <v>25</v>
      </c>
      <c r="K8396" s="1" t="s">
        <v>26</v>
      </c>
    </row>
    <row r="8397" spans="1:11" ht="12.75" customHeight="1" thickBot="1">
      <c r="A8397" s="31">
        <v>45505</v>
      </c>
      <c r="B8397" t="s">
        <v>13</v>
      </c>
      <c r="C8397" t="str">
        <f>+VLOOKUP(B8397,Basededatos!B$17:C$5988,2,0)</f>
        <v>LASA</v>
      </c>
      <c r="D8397" t="s">
        <v>73</v>
      </c>
      <c r="E8397" t="str">
        <f>+VLOOKUP(D8397,Basededatos!$D$2:$E$6097,2,0)</f>
        <v>EL YOPAL</v>
      </c>
      <c r="F8397" t="s">
        <v>32</v>
      </c>
      <c r="G8397" t="s">
        <v>33</v>
      </c>
      <c r="H8397" t="s">
        <v>29</v>
      </c>
      <c r="I8397" s="29">
        <v>18</v>
      </c>
      <c r="J8397" t="s">
        <v>30</v>
      </c>
      <c r="K8397" s="1" t="s">
        <v>488</v>
      </c>
    </row>
    <row r="8398" spans="1:11" ht="12.75" customHeight="1" thickBot="1">
      <c r="A8398" s="31">
        <v>45505</v>
      </c>
      <c r="B8398" t="s">
        <v>13</v>
      </c>
      <c r="C8398" t="str">
        <f>+VLOOKUP(B8398,Basededatos!B$17:C$5988,2,0)</f>
        <v>LASA</v>
      </c>
      <c r="D8398" t="s">
        <v>73</v>
      </c>
      <c r="E8398" t="str">
        <f>+VLOOKUP(D8398,Basededatos!$D$2:$E$6097,2,0)</f>
        <v>EL YOPAL</v>
      </c>
      <c r="F8398" t="s">
        <v>18</v>
      </c>
      <c r="G8398" t="s">
        <v>19</v>
      </c>
      <c r="H8398" t="s">
        <v>29</v>
      </c>
      <c r="I8398" s="29">
        <v>18</v>
      </c>
      <c r="J8398" t="s">
        <v>30</v>
      </c>
      <c r="K8398" s="1" t="s">
        <v>488</v>
      </c>
    </row>
    <row r="8399" spans="1:11" ht="12.75" customHeight="1" thickBot="1">
      <c r="A8399" s="31">
        <v>45505</v>
      </c>
      <c r="B8399" t="s">
        <v>13</v>
      </c>
      <c r="C8399" t="str">
        <f>+VLOOKUP(B8399,Basededatos!B$17:C$5988,2,0)</f>
        <v>LASA</v>
      </c>
      <c r="D8399" t="s">
        <v>74</v>
      </c>
      <c r="E8399" t="str">
        <f>+VLOOKUP(D8399,Basededatos!$D$2:$E$6097,2,0)</f>
        <v>PERALES</v>
      </c>
      <c r="F8399" t="s">
        <v>32</v>
      </c>
      <c r="G8399" t="s">
        <v>33</v>
      </c>
      <c r="H8399" t="s">
        <v>45</v>
      </c>
      <c r="I8399" s="29">
        <v>5</v>
      </c>
      <c r="J8399" t="s">
        <v>46</v>
      </c>
      <c r="K8399" s="1" t="s">
        <v>47</v>
      </c>
    </row>
    <row r="8400" spans="1:11" ht="12.75" customHeight="1" thickBot="1">
      <c r="A8400" s="31">
        <v>45505</v>
      </c>
      <c r="B8400" t="s">
        <v>13</v>
      </c>
      <c r="C8400" t="str">
        <f>+VLOOKUP(B8400,Basededatos!B$17:C$5988,2,0)</f>
        <v>LASA</v>
      </c>
      <c r="D8400" t="s">
        <v>74</v>
      </c>
      <c r="E8400" t="str">
        <f>+VLOOKUP(D8400,Basededatos!$D$2:$E$6097,2,0)</f>
        <v>PERALES</v>
      </c>
      <c r="F8400" t="s">
        <v>23</v>
      </c>
      <c r="G8400" t="s">
        <v>24</v>
      </c>
      <c r="H8400" t="s">
        <v>29</v>
      </c>
      <c r="I8400" s="29">
        <v>54</v>
      </c>
      <c r="J8400" t="s">
        <v>46</v>
      </c>
      <c r="K8400" s="1" t="s">
        <v>47</v>
      </c>
    </row>
    <row r="8401" spans="1:11" ht="12.75" customHeight="1" thickBot="1">
      <c r="A8401" s="31">
        <v>45505</v>
      </c>
      <c r="B8401" t="s">
        <v>13</v>
      </c>
      <c r="C8401" t="str">
        <f>+VLOOKUP(B8401,Basededatos!B$17:C$5988,2,0)</f>
        <v>LASA</v>
      </c>
      <c r="D8401" t="s">
        <v>74</v>
      </c>
      <c r="E8401" t="str">
        <f>+VLOOKUP(D8401,Basededatos!$D$2:$E$6097,2,0)</f>
        <v>PERALES</v>
      </c>
      <c r="F8401" t="s">
        <v>40</v>
      </c>
      <c r="G8401" t="s">
        <v>41</v>
      </c>
      <c r="H8401" t="s">
        <v>45</v>
      </c>
      <c r="I8401" s="29">
        <v>10</v>
      </c>
      <c r="J8401" t="s">
        <v>46</v>
      </c>
      <c r="K8401" s="1" t="s">
        <v>47</v>
      </c>
    </row>
    <row r="8402" spans="1:11" ht="12.75" customHeight="1" thickBot="1">
      <c r="A8402" s="31">
        <v>45505</v>
      </c>
      <c r="B8402" t="s">
        <v>13</v>
      </c>
      <c r="C8402" t="str">
        <f>+VLOOKUP(B8402,Basededatos!B$17:C$5988,2,0)</f>
        <v>LASA</v>
      </c>
      <c r="D8402" t="s">
        <v>124</v>
      </c>
      <c r="E8402" t="str">
        <f>+VLOOKUP(D8402,Basededatos!$D$2:$E$6097,2,0)</f>
        <v>LETICIA-ALFREDO VASQUEZ COBO</v>
      </c>
      <c r="F8402" t="s">
        <v>6</v>
      </c>
      <c r="G8402" s="1" t="s">
        <v>283</v>
      </c>
      <c r="H8402" t="s">
        <v>20</v>
      </c>
      <c r="I8402" s="29">
        <v>17</v>
      </c>
      <c r="J8402" t="s">
        <v>21</v>
      </c>
      <c r="K8402" t="s">
        <v>22</v>
      </c>
    </row>
    <row r="8403" spans="1:11" ht="12.75" customHeight="1" thickBot="1">
      <c r="A8403" s="31">
        <v>45505</v>
      </c>
      <c r="B8403" t="s">
        <v>13</v>
      </c>
      <c r="C8403" t="str">
        <f>+VLOOKUP(B8403,Basededatos!B$17:C$5988,2,0)</f>
        <v>LASA</v>
      </c>
      <c r="D8403" t="s">
        <v>76</v>
      </c>
      <c r="E8403" t="str">
        <f>+VLOOKUP(D8403,Basededatos!$D$2:$E$6097,2,0)</f>
        <v>RIONEGRO - JOSE M. CORDOVA</v>
      </c>
      <c r="F8403" t="s">
        <v>6</v>
      </c>
      <c r="G8403" s="1" t="s">
        <v>283</v>
      </c>
      <c r="H8403" t="s">
        <v>20</v>
      </c>
      <c r="I8403" s="29">
        <v>227</v>
      </c>
      <c r="J8403" t="s">
        <v>160</v>
      </c>
      <c r="K8403" t="s">
        <v>161</v>
      </c>
    </row>
    <row r="8404" spans="1:11" ht="12.75" customHeight="1">
      <c r="A8404" s="31">
        <v>45505</v>
      </c>
      <c r="B8404" t="s">
        <v>13</v>
      </c>
      <c r="C8404" t="str">
        <f>+VLOOKUP(B8404,Basededatos!B$17:C$5988,2,0)</f>
        <v>LASA</v>
      </c>
      <c r="D8404" t="s">
        <v>76</v>
      </c>
      <c r="E8404" t="str">
        <f>+VLOOKUP(D8404,Basededatos!$D$2:$E$6097,2,0)</f>
        <v>RIONEGRO - JOSE M. CORDOVA</v>
      </c>
      <c r="F8404" t="s">
        <v>65</v>
      </c>
      <c r="G8404" t="s">
        <v>66</v>
      </c>
      <c r="H8404" t="s">
        <v>29</v>
      </c>
      <c r="I8404" s="29">
        <v>3</v>
      </c>
      <c r="J8404" t="s">
        <v>50</v>
      </c>
      <c r="K8404" t="s">
        <v>51</v>
      </c>
    </row>
    <row r="8405" spans="1:11" ht="12.75" customHeight="1">
      <c r="A8405" s="31">
        <v>45505</v>
      </c>
      <c r="B8405" t="s">
        <v>13</v>
      </c>
      <c r="C8405" t="str">
        <f>+VLOOKUP(B8405,Basededatos!B$17:C$5988,2,0)</f>
        <v>LASA</v>
      </c>
      <c r="D8405" t="s">
        <v>76</v>
      </c>
      <c r="E8405" t="str">
        <f>+VLOOKUP(D8405,Basededatos!$D$2:$E$6097,2,0)</f>
        <v>RIONEGRO - JOSE M. CORDOVA</v>
      </c>
      <c r="F8405" t="s">
        <v>18</v>
      </c>
      <c r="G8405" t="s">
        <v>19</v>
      </c>
      <c r="H8405" t="s">
        <v>29</v>
      </c>
      <c r="I8405" s="29">
        <v>69</v>
      </c>
      <c r="J8405" t="s">
        <v>34</v>
      </c>
      <c r="K8405" t="s">
        <v>35</v>
      </c>
    </row>
    <row r="8406" spans="1:11" ht="12.75" customHeight="1">
      <c r="A8406" s="31">
        <v>45505</v>
      </c>
      <c r="B8406" t="s">
        <v>13</v>
      </c>
      <c r="C8406" t="str">
        <f>+VLOOKUP(B8406,Basededatos!B$17:C$5988,2,0)</f>
        <v>LASA</v>
      </c>
      <c r="D8406" t="s">
        <v>76</v>
      </c>
      <c r="E8406" t="str">
        <f>+VLOOKUP(D8406,Basededatos!$D$2:$E$6097,2,0)</f>
        <v>RIONEGRO - JOSE M. CORDOVA</v>
      </c>
      <c r="F8406" t="s">
        <v>18</v>
      </c>
      <c r="G8406" t="s">
        <v>19</v>
      </c>
      <c r="H8406" t="s">
        <v>20</v>
      </c>
      <c r="I8406" s="29">
        <v>31</v>
      </c>
      <c r="J8406" t="s">
        <v>68</v>
      </c>
      <c r="K8406" t="s">
        <v>69</v>
      </c>
    </row>
    <row r="8407" spans="1:11" ht="12.75" customHeight="1" thickBot="1">
      <c r="A8407" s="31">
        <v>45505</v>
      </c>
      <c r="B8407" t="s">
        <v>13</v>
      </c>
      <c r="C8407" t="str">
        <f>+VLOOKUP(B8407,Basededatos!B$17:C$5988,2,0)</f>
        <v>LASA</v>
      </c>
      <c r="D8407" t="s">
        <v>76</v>
      </c>
      <c r="E8407" t="str">
        <f>+VLOOKUP(D8407,Basededatos!$D$2:$E$6097,2,0)</f>
        <v>RIONEGRO - JOSE M. CORDOVA</v>
      </c>
      <c r="F8407" t="s">
        <v>23</v>
      </c>
      <c r="G8407" t="s">
        <v>24</v>
      </c>
      <c r="H8407" t="s">
        <v>45</v>
      </c>
      <c r="I8407" s="29">
        <v>22</v>
      </c>
      <c r="J8407" t="s">
        <v>34</v>
      </c>
      <c r="K8407" t="s">
        <v>35</v>
      </c>
    </row>
    <row r="8408" spans="1:11" ht="12.75" customHeight="1" thickBot="1">
      <c r="A8408" s="31">
        <v>45505</v>
      </c>
      <c r="B8408" t="s">
        <v>13</v>
      </c>
      <c r="C8408" t="str">
        <f>+VLOOKUP(B8408,Basededatos!B$17:C$5988,2,0)</f>
        <v>LASA</v>
      </c>
      <c r="D8408" t="s">
        <v>76</v>
      </c>
      <c r="E8408" t="str">
        <f>+VLOOKUP(D8408,Basededatos!$D$2:$E$6097,2,0)</f>
        <v>RIONEGRO - JOSE M. CORDOVA</v>
      </c>
      <c r="F8408" t="s">
        <v>23</v>
      </c>
      <c r="G8408" t="s">
        <v>24</v>
      </c>
      <c r="H8408" t="s">
        <v>55</v>
      </c>
      <c r="I8408" s="29">
        <v>7</v>
      </c>
      <c r="J8408" t="s">
        <v>46</v>
      </c>
      <c r="K8408" s="1" t="s">
        <v>47</v>
      </c>
    </row>
    <row r="8409" spans="1:11" ht="12.75" customHeight="1" thickBot="1">
      <c r="A8409" s="31">
        <v>45505</v>
      </c>
      <c r="B8409" t="s">
        <v>13</v>
      </c>
      <c r="C8409" t="str">
        <f>+VLOOKUP(B8409,Basededatos!B$17:C$5988,2,0)</f>
        <v>LASA</v>
      </c>
      <c r="D8409" t="s">
        <v>76</v>
      </c>
      <c r="E8409" t="str">
        <f>+VLOOKUP(D8409,Basededatos!$D$2:$E$6097,2,0)</f>
        <v>RIONEGRO - JOSE M. CORDOVA</v>
      </c>
      <c r="F8409" t="s">
        <v>36</v>
      </c>
      <c r="G8409" t="s">
        <v>347</v>
      </c>
      <c r="H8409" t="s">
        <v>45</v>
      </c>
      <c r="I8409" s="29">
        <v>20</v>
      </c>
      <c r="J8409" t="s">
        <v>46</v>
      </c>
      <c r="K8409" s="1" t="s">
        <v>47</v>
      </c>
    </row>
    <row r="8410" spans="1:11" ht="12.75" customHeight="1">
      <c r="A8410" s="31">
        <v>45505</v>
      </c>
      <c r="B8410" t="s">
        <v>13</v>
      </c>
      <c r="C8410" t="str">
        <f>+VLOOKUP(B8410,Basededatos!B$17:C$5988,2,0)</f>
        <v>LASA</v>
      </c>
      <c r="D8410" t="s">
        <v>76</v>
      </c>
      <c r="E8410" t="str">
        <f>+VLOOKUP(D8410,Basededatos!$D$2:$E$6097,2,0)</f>
        <v>RIONEGRO - JOSE M. CORDOVA</v>
      </c>
      <c r="F8410" t="s">
        <v>36</v>
      </c>
      <c r="G8410" t="s">
        <v>347</v>
      </c>
      <c r="H8410" t="s">
        <v>45</v>
      </c>
      <c r="I8410" s="29">
        <v>22</v>
      </c>
      <c r="J8410" t="s">
        <v>34</v>
      </c>
      <c r="K8410" t="s">
        <v>35</v>
      </c>
    </row>
    <row r="8411" spans="1:11" ht="12.75" customHeight="1">
      <c r="A8411" s="31">
        <v>45505</v>
      </c>
      <c r="B8411" t="s">
        <v>13</v>
      </c>
      <c r="C8411" t="str">
        <f>+VLOOKUP(B8411,Basededatos!B$17:C$5988,2,0)</f>
        <v>LASA</v>
      </c>
      <c r="D8411" t="s">
        <v>76</v>
      </c>
      <c r="E8411" t="str">
        <f>+VLOOKUP(D8411,Basededatos!$D$2:$E$6097,2,0)</f>
        <v>RIONEGRO - JOSE M. CORDOVA</v>
      </c>
      <c r="F8411" t="s">
        <v>27</v>
      </c>
      <c r="G8411" t="s">
        <v>28</v>
      </c>
      <c r="H8411" t="s">
        <v>29</v>
      </c>
      <c r="I8411" s="29">
        <v>59</v>
      </c>
      <c r="J8411" t="s">
        <v>34</v>
      </c>
      <c r="K8411" t="s">
        <v>35</v>
      </c>
    </row>
    <row r="8412" spans="1:11" ht="12.75" customHeight="1">
      <c r="A8412" s="31">
        <v>45505</v>
      </c>
      <c r="B8412" t="s">
        <v>13</v>
      </c>
      <c r="C8412" t="str">
        <f>+VLOOKUP(B8412,Basededatos!B$17:C$5988,2,0)</f>
        <v>LASA</v>
      </c>
      <c r="D8412" t="s">
        <v>76</v>
      </c>
      <c r="E8412" t="str">
        <f>+VLOOKUP(D8412,Basededatos!$D$2:$E$6097,2,0)</f>
        <v>RIONEGRO - JOSE M. CORDOVA</v>
      </c>
      <c r="F8412" t="s">
        <v>38</v>
      </c>
      <c r="G8412" t="s">
        <v>39</v>
      </c>
      <c r="H8412" t="s">
        <v>20</v>
      </c>
      <c r="I8412" s="29">
        <v>13</v>
      </c>
      <c r="J8412" t="s">
        <v>160</v>
      </c>
      <c r="K8412" t="s">
        <v>161</v>
      </c>
    </row>
    <row r="8413" spans="1:11" ht="12.75" customHeight="1">
      <c r="A8413" s="31">
        <v>45505</v>
      </c>
      <c r="B8413" t="s">
        <v>13</v>
      </c>
      <c r="C8413" t="str">
        <f>+VLOOKUP(B8413,Basededatos!B$17:C$5988,2,0)</f>
        <v>LASA</v>
      </c>
      <c r="D8413" t="s">
        <v>76</v>
      </c>
      <c r="E8413" t="str">
        <f>+VLOOKUP(D8413,Basededatos!$D$2:$E$6097,2,0)</f>
        <v>RIONEGRO - JOSE M. CORDOVA</v>
      </c>
      <c r="F8413" t="s">
        <v>38</v>
      </c>
      <c r="G8413" t="s">
        <v>39</v>
      </c>
      <c r="H8413" t="s">
        <v>20</v>
      </c>
      <c r="I8413" s="29">
        <v>2</v>
      </c>
      <c r="J8413" t="s">
        <v>167</v>
      </c>
      <c r="K8413" t="s">
        <v>168</v>
      </c>
    </row>
    <row r="8414" spans="1:11" ht="12.75" customHeight="1" thickBot="1">
      <c r="A8414" s="31">
        <v>45505</v>
      </c>
      <c r="B8414" t="s">
        <v>13</v>
      </c>
      <c r="C8414" t="str">
        <f>+VLOOKUP(B8414,Basededatos!B$17:C$5988,2,0)</f>
        <v>LASA</v>
      </c>
      <c r="D8414" t="s">
        <v>76</v>
      </c>
      <c r="E8414" t="str">
        <f>+VLOOKUP(D8414,Basededatos!$D$2:$E$6097,2,0)</f>
        <v>RIONEGRO - JOSE M. CORDOVA</v>
      </c>
      <c r="F8414" t="s">
        <v>40</v>
      </c>
      <c r="G8414" t="s">
        <v>41</v>
      </c>
      <c r="H8414" t="s">
        <v>29</v>
      </c>
      <c r="I8414" s="29">
        <v>625</v>
      </c>
      <c r="J8414" t="s">
        <v>50</v>
      </c>
      <c r="K8414" t="s">
        <v>51</v>
      </c>
    </row>
    <row r="8415" spans="1:11" ht="12.75" customHeight="1" thickBot="1">
      <c r="A8415" s="31">
        <v>45505</v>
      </c>
      <c r="B8415" t="s">
        <v>13</v>
      </c>
      <c r="C8415" t="str">
        <f>+VLOOKUP(B8415,Basededatos!B$17:C$5988,2,0)</f>
        <v>LASA</v>
      </c>
      <c r="D8415" t="s">
        <v>84</v>
      </c>
      <c r="E8415" t="str">
        <f>+VLOOKUP(D8415,Basededatos!$D$2:$E$6097,2,0)</f>
        <v>MONTERIA - LOS GARZONES</v>
      </c>
      <c r="F8415" t="s">
        <v>65</v>
      </c>
      <c r="G8415" t="s">
        <v>66</v>
      </c>
      <c r="H8415" t="s">
        <v>29</v>
      </c>
      <c r="I8415" s="29">
        <v>6</v>
      </c>
      <c r="J8415" t="s">
        <v>46</v>
      </c>
      <c r="K8415" s="1" t="s">
        <v>47</v>
      </c>
    </row>
    <row r="8416" spans="1:11" ht="12.75" customHeight="1" thickBot="1">
      <c r="A8416" s="31">
        <v>45505</v>
      </c>
      <c r="B8416" t="s">
        <v>13</v>
      </c>
      <c r="C8416" t="str">
        <f>+VLOOKUP(B8416,Basededatos!B$17:C$5988,2,0)</f>
        <v>LASA</v>
      </c>
      <c r="D8416" t="s">
        <v>84</v>
      </c>
      <c r="E8416" t="str">
        <f>+VLOOKUP(D8416,Basededatos!$D$2:$E$6097,2,0)</f>
        <v>MONTERIA - LOS GARZONES</v>
      </c>
      <c r="F8416" t="s">
        <v>23</v>
      </c>
      <c r="G8416" t="s">
        <v>24</v>
      </c>
      <c r="H8416" t="s">
        <v>29</v>
      </c>
      <c r="I8416" s="29">
        <v>119</v>
      </c>
      <c r="J8416" t="s">
        <v>30</v>
      </c>
      <c r="K8416" s="1" t="s">
        <v>488</v>
      </c>
    </row>
    <row r="8417" spans="1:11" ht="12.75" customHeight="1" thickBot="1">
      <c r="A8417" s="31">
        <v>45505</v>
      </c>
      <c r="B8417" t="s">
        <v>13</v>
      </c>
      <c r="C8417" t="str">
        <f>+VLOOKUP(B8417,Basededatos!B$17:C$5988,2,0)</f>
        <v>LASA</v>
      </c>
      <c r="D8417" t="s">
        <v>85</v>
      </c>
      <c r="E8417" t="str">
        <f>+VLOOKUP(D8417,Basededatos!$D$2:$E$6097,2,0)</f>
        <v>NEIVA - BENITO SALAS</v>
      </c>
      <c r="F8417" t="s">
        <v>18</v>
      </c>
      <c r="G8417" t="s">
        <v>19</v>
      </c>
      <c r="H8417" t="s">
        <v>29</v>
      </c>
      <c r="I8417" s="29">
        <v>62</v>
      </c>
      <c r="J8417" t="s">
        <v>46</v>
      </c>
      <c r="K8417" s="1" t="s">
        <v>47</v>
      </c>
    </row>
    <row r="8418" spans="1:11" ht="12.75" customHeight="1" thickBot="1">
      <c r="A8418" s="31">
        <v>45505</v>
      </c>
      <c r="B8418" t="s">
        <v>13</v>
      </c>
      <c r="C8418" t="str">
        <f>+VLOOKUP(B8418,Basededatos!B$17:C$5988,2,0)</f>
        <v>LASA</v>
      </c>
      <c r="D8418" t="s">
        <v>85</v>
      </c>
      <c r="E8418" t="str">
        <f>+VLOOKUP(D8418,Basededatos!$D$2:$E$6097,2,0)</f>
        <v>NEIVA - BENITO SALAS</v>
      </c>
      <c r="F8418" t="s">
        <v>27</v>
      </c>
      <c r="G8418" t="s">
        <v>28</v>
      </c>
      <c r="H8418" t="s">
        <v>29</v>
      </c>
      <c r="I8418" s="29">
        <v>62</v>
      </c>
      <c r="J8418" t="s">
        <v>46</v>
      </c>
      <c r="K8418" s="1" t="s">
        <v>47</v>
      </c>
    </row>
    <row r="8419" spans="1:11" ht="12.75" customHeight="1" thickBot="1">
      <c r="A8419" s="31">
        <v>45505</v>
      </c>
      <c r="B8419" t="s">
        <v>13</v>
      </c>
      <c r="C8419" t="str">
        <f>+VLOOKUP(B8419,Basededatos!B$17:C$5988,2,0)</f>
        <v>LASA</v>
      </c>
      <c r="D8419" t="s">
        <v>85</v>
      </c>
      <c r="E8419" t="str">
        <f>+VLOOKUP(D8419,Basededatos!$D$2:$E$6097,2,0)</f>
        <v>NEIVA - BENITO SALAS</v>
      </c>
      <c r="F8419" t="s">
        <v>59</v>
      </c>
      <c r="G8419" t="s">
        <v>60</v>
      </c>
      <c r="H8419" t="s">
        <v>29</v>
      </c>
      <c r="I8419" s="29">
        <v>26</v>
      </c>
      <c r="J8419" t="s">
        <v>46</v>
      </c>
      <c r="K8419" s="1" t="s">
        <v>47</v>
      </c>
    </row>
    <row r="8420" spans="1:11" ht="12.75" customHeight="1" thickBot="1">
      <c r="A8420" s="31">
        <v>45505</v>
      </c>
      <c r="B8420" t="s">
        <v>13</v>
      </c>
      <c r="C8420" t="str">
        <f>+VLOOKUP(B8420,Basededatos!B$17:C$5988,2,0)</f>
        <v>LASA</v>
      </c>
      <c r="D8420" t="s">
        <v>86</v>
      </c>
      <c r="E8420" t="str">
        <f>+VLOOKUP(D8420,Basededatos!$D$2:$E$6097,2,0)</f>
        <v>PEREIRA - MATECAÑA</v>
      </c>
      <c r="F8420" t="s">
        <v>6</v>
      </c>
      <c r="G8420" s="1" t="s">
        <v>283</v>
      </c>
      <c r="H8420" t="s">
        <v>45</v>
      </c>
      <c r="I8420" s="29">
        <v>233</v>
      </c>
      <c r="J8420" t="s">
        <v>46</v>
      </c>
      <c r="K8420" s="1" t="s">
        <v>47</v>
      </c>
    </row>
    <row r="8421" spans="1:11" ht="12.75" customHeight="1" thickBot="1">
      <c r="A8421" s="31">
        <v>45505</v>
      </c>
      <c r="B8421" t="s">
        <v>13</v>
      </c>
      <c r="C8421" t="str">
        <f>+VLOOKUP(B8421,Basededatos!B$17:C$5988,2,0)</f>
        <v>LASA</v>
      </c>
      <c r="D8421" t="s">
        <v>86</v>
      </c>
      <c r="E8421" t="str">
        <f>+VLOOKUP(D8421,Basededatos!$D$2:$E$6097,2,0)</f>
        <v>PEREIRA - MATECAÑA</v>
      </c>
      <c r="F8421" t="s">
        <v>6</v>
      </c>
      <c r="G8421" s="1" t="s">
        <v>283</v>
      </c>
      <c r="H8421" t="s">
        <v>20</v>
      </c>
      <c r="I8421" s="29">
        <v>74</v>
      </c>
      <c r="J8421" t="s">
        <v>16</v>
      </c>
      <c r="K8421" t="s">
        <v>17</v>
      </c>
    </row>
    <row r="8422" spans="1:11" ht="12.75" customHeight="1" thickBot="1">
      <c r="A8422" s="31">
        <v>45505</v>
      </c>
      <c r="B8422" t="s">
        <v>13</v>
      </c>
      <c r="C8422" t="str">
        <f>+VLOOKUP(B8422,Basededatos!B$17:C$5988,2,0)</f>
        <v>LASA</v>
      </c>
      <c r="D8422" t="s">
        <v>86</v>
      </c>
      <c r="E8422" t="str">
        <f>+VLOOKUP(D8422,Basededatos!$D$2:$E$6097,2,0)</f>
        <v>PEREIRA - MATECAÑA</v>
      </c>
      <c r="F8422" t="s">
        <v>23</v>
      </c>
      <c r="G8422" t="s">
        <v>24</v>
      </c>
      <c r="H8422" t="s">
        <v>29</v>
      </c>
      <c r="I8422" s="29">
        <v>559</v>
      </c>
      <c r="J8422" t="s">
        <v>46</v>
      </c>
      <c r="K8422" s="1" t="s">
        <v>47</v>
      </c>
    </row>
    <row r="8423" spans="1:11" ht="12.75" customHeight="1" thickBot="1">
      <c r="A8423" s="31">
        <v>45505</v>
      </c>
      <c r="B8423" t="s">
        <v>13</v>
      </c>
      <c r="C8423" t="str">
        <f>+VLOOKUP(B8423,Basededatos!B$17:C$5988,2,0)</f>
        <v>LASA</v>
      </c>
      <c r="D8423" t="s">
        <v>86</v>
      </c>
      <c r="E8423" t="str">
        <f>+VLOOKUP(D8423,Basededatos!$D$2:$E$6097,2,0)</f>
        <v>PEREIRA - MATECAÑA</v>
      </c>
      <c r="F8423" t="s">
        <v>23</v>
      </c>
      <c r="G8423" t="s">
        <v>24</v>
      </c>
      <c r="H8423" t="s">
        <v>20</v>
      </c>
      <c r="I8423" s="29">
        <v>17</v>
      </c>
      <c r="J8423" t="s">
        <v>16</v>
      </c>
      <c r="K8423" t="s">
        <v>17</v>
      </c>
    </row>
    <row r="8424" spans="1:11" ht="12.75" customHeight="1" thickBot="1">
      <c r="A8424" s="31">
        <v>45505</v>
      </c>
      <c r="B8424" t="s">
        <v>13</v>
      </c>
      <c r="C8424" t="str">
        <f>+VLOOKUP(B8424,Basededatos!B$17:C$5988,2,0)</f>
        <v>LASA</v>
      </c>
      <c r="D8424" t="s">
        <v>86</v>
      </c>
      <c r="E8424" t="str">
        <f>+VLOOKUP(D8424,Basededatos!$D$2:$E$6097,2,0)</f>
        <v>PEREIRA - MATECAÑA</v>
      </c>
      <c r="F8424" t="s">
        <v>36</v>
      </c>
      <c r="G8424" t="s">
        <v>347</v>
      </c>
      <c r="H8424" t="s">
        <v>20</v>
      </c>
      <c r="I8424" s="29">
        <v>29</v>
      </c>
      <c r="J8424" t="s">
        <v>25</v>
      </c>
      <c r="K8424" s="1" t="s">
        <v>26</v>
      </c>
    </row>
    <row r="8425" spans="1:11" ht="12.75" customHeight="1" thickBot="1">
      <c r="A8425" s="31">
        <v>45505</v>
      </c>
      <c r="B8425" t="s">
        <v>13</v>
      </c>
      <c r="C8425" t="str">
        <f>+VLOOKUP(B8425,Basededatos!B$17:C$5988,2,0)</f>
        <v>LASA</v>
      </c>
      <c r="D8425" t="s">
        <v>86</v>
      </c>
      <c r="E8425" t="str">
        <f>+VLOOKUP(D8425,Basededatos!$D$2:$E$6097,2,0)</f>
        <v>PEREIRA - MATECAÑA</v>
      </c>
      <c r="F8425" t="s">
        <v>27</v>
      </c>
      <c r="G8425" t="s">
        <v>28</v>
      </c>
      <c r="H8425" t="s">
        <v>45</v>
      </c>
      <c r="I8425" s="29">
        <v>40</v>
      </c>
      <c r="J8425" t="s">
        <v>46</v>
      </c>
      <c r="K8425" s="1" t="s">
        <v>47</v>
      </c>
    </row>
    <row r="8426" spans="1:11" ht="12.75" customHeight="1" thickBot="1">
      <c r="A8426" s="31">
        <v>45505</v>
      </c>
      <c r="B8426" t="s">
        <v>13</v>
      </c>
      <c r="C8426" t="str">
        <f>+VLOOKUP(B8426,Basededatos!B$17:C$5988,2,0)</f>
        <v>LASA</v>
      </c>
      <c r="D8426" t="s">
        <v>86</v>
      </c>
      <c r="E8426" t="str">
        <f>+VLOOKUP(D8426,Basededatos!$D$2:$E$6097,2,0)</f>
        <v>PEREIRA - MATECAÑA</v>
      </c>
      <c r="F8426" t="s">
        <v>27</v>
      </c>
      <c r="G8426" t="s">
        <v>28</v>
      </c>
      <c r="H8426" t="s">
        <v>20</v>
      </c>
      <c r="I8426" s="29">
        <v>15</v>
      </c>
      <c r="J8426" t="s">
        <v>16</v>
      </c>
      <c r="K8426" t="s">
        <v>17</v>
      </c>
    </row>
    <row r="8427" spans="1:11" ht="12.75" customHeight="1" thickBot="1">
      <c r="A8427" s="31">
        <v>45505</v>
      </c>
      <c r="B8427" t="s">
        <v>13</v>
      </c>
      <c r="C8427" t="str">
        <f>+VLOOKUP(B8427,Basededatos!B$17:C$5988,2,0)</f>
        <v>LASA</v>
      </c>
      <c r="D8427" t="s">
        <v>86</v>
      </c>
      <c r="E8427" t="str">
        <f>+VLOOKUP(D8427,Basededatos!$D$2:$E$6097,2,0)</f>
        <v>PEREIRA - MATECAÑA</v>
      </c>
      <c r="F8427" t="s">
        <v>38</v>
      </c>
      <c r="G8427" t="s">
        <v>39</v>
      </c>
      <c r="H8427" t="s">
        <v>45</v>
      </c>
      <c r="I8427" s="29">
        <v>5</v>
      </c>
      <c r="J8427" t="s">
        <v>46</v>
      </c>
      <c r="K8427" s="1" t="s">
        <v>47</v>
      </c>
    </row>
    <row r="8428" spans="1:11" ht="12.75" customHeight="1" thickBot="1">
      <c r="A8428" s="31">
        <v>45505</v>
      </c>
      <c r="B8428" t="s">
        <v>13</v>
      </c>
      <c r="C8428" t="str">
        <f>+VLOOKUP(B8428,Basededatos!B$17:C$5988,2,0)</f>
        <v>LASA</v>
      </c>
      <c r="D8428" t="s">
        <v>86</v>
      </c>
      <c r="E8428" t="str">
        <f>+VLOOKUP(D8428,Basededatos!$D$2:$E$6097,2,0)</f>
        <v>PEREIRA - MATECAÑA</v>
      </c>
      <c r="F8428" t="s">
        <v>40</v>
      </c>
      <c r="G8428" t="s">
        <v>41</v>
      </c>
      <c r="H8428" t="s">
        <v>45</v>
      </c>
      <c r="I8428" s="29">
        <v>1</v>
      </c>
      <c r="J8428" t="s">
        <v>30</v>
      </c>
      <c r="K8428" s="1" t="s">
        <v>488</v>
      </c>
    </row>
    <row r="8429" spans="1:11" ht="12.75" customHeight="1" thickBot="1">
      <c r="A8429" s="31">
        <v>45505</v>
      </c>
      <c r="B8429" t="s">
        <v>13</v>
      </c>
      <c r="C8429" t="str">
        <f>+VLOOKUP(B8429,Basededatos!B$17:C$5988,2,0)</f>
        <v>LASA</v>
      </c>
      <c r="D8429" t="s">
        <v>87</v>
      </c>
      <c r="E8429" t="str">
        <f>+VLOOKUP(D8429,Basededatos!$D$2:$E$6097,2,0)</f>
        <v>PASTO - ANTONIO NARIQO</v>
      </c>
      <c r="F8429" t="s">
        <v>6</v>
      </c>
      <c r="G8429" s="1" t="s">
        <v>283</v>
      </c>
      <c r="H8429" t="s">
        <v>45</v>
      </c>
      <c r="I8429" s="29">
        <v>228</v>
      </c>
      <c r="J8429" t="s">
        <v>46</v>
      </c>
      <c r="K8429" s="1" t="s">
        <v>47</v>
      </c>
    </row>
    <row r="8430" spans="1:11" ht="12.75" customHeight="1" thickBot="1">
      <c r="A8430" s="31">
        <v>45505</v>
      </c>
      <c r="B8430" t="s">
        <v>13</v>
      </c>
      <c r="C8430" t="str">
        <f>+VLOOKUP(B8430,Basededatos!B$17:C$5988,2,0)</f>
        <v>LASA</v>
      </c>
      <c r="D8430" t="s">
        <v>87</v>
      </c>
      <c r="E8430" t="str">
        <f>+VLOOKUP(D8430,Basededatos!$D$2:$E$6097,2,0)</f>
        <v>PASTO - ANTONIO NARIQO</v>
      </c>
      <c r="F8430" t="s">
        <v>27</v>
      </c>
      <c r="G8430" t="s">
        <v>28</v>
      </c>
      <c r="H8430" t="s">
        <v>29</v>
      </c>
      <c r="I8430" s="29">
        <v>106</v>
      </c>
      <c r="J8430" t="s">
        <v>46</v>
      </c>
      <c r="K8430" s="1" t="s">
        <v>47</v>
      </c>
    </row>
    <row r="8431" spans="1:11" ht="12.75" customHeight="1" thickBot="1">
      <c r="A8431" s="31">
        <v>45505</v>
      </c>
      <c r="B8431" t="s">
        <v>13</v>
      </c>
      <c r="C8431" t="str">
        <f>+VLOOKUP(B8431,Basededatos!B$17:C$5988,2,0)</f>
        <v>LASA</v>
      </c>
      <c r="D8431" t="s">
        <v>87</v>
      </c>
      <c r="E8431" t="str">
        <f>+VLOOKUP(D8431,Basededatos!$D$2:$E$6097,2,0)</f>
        <v>PASTO - ANTONIO NARIQO</v>
      </c>
      <c r="F8431" t="s">
        <v>40</v>
      </c>
      <c r="G8431" t="s">
        <v>41</v>
      </c>
      <c r="H8431" t="s">
        <v>45</v>
      </c>
      <c r="I8431" s="29">
        <v>114</v>
      </c>
      <c r="J8431" t="s">
        <v>46</v>
      </c>
      <c r="K8431" s="1" t="s">
        <v>47</v>
      </c>
    </row>
    <row r="8432" spans="1:11" ht="12.75" customHeight="1" thickBot="1">
      <c r="A8432" s="31">
        <v>45505</v>
      </c>
      <c r="B8432" t="s">
        <v>13</v>
      </c>
      <c r="C8432" t="str">
        <f>+VLOOKUP(B8432,Basededatos!B$17:C$5988,2,0)</f>
        <v>LASA</v>
      </c>
      <c r="D8432" t="s">
        <v>87</v>
      </c>
      <c r="E8432" t="str">
        <f>+VLOOKUP(D8432,Basededatos!$D$2:$E$6097,2,0)</f>
        <v>PASTO - ANTONIO NARIQO</v>
      </c>
      <c r="F8432" t="s">
        <v>40</v>
      </c>
      <c r="G8432" t="s">
        <v>41</v>
      </c>
      <c r="H8432" t="s">
        <v>29</v>
      </c>
      <c r="I8432" s="29">
        <v>190</v>
      </c>
      <c r="J8432" t="s">
        <v>30</v>
      </c>
      <c r="K8432" s="1" t="s">
        <v>488</v>
      </c>
    </row>
    <row r="8433" spans="1:11" ht="12.75" customHeight="1" thickBot="1">
      <c r="A8433" s="31">
        <v>45505</v>
      </c>
      <c r="B8433" t="s">
        <v>13</v>
      </c>
      <c r="C8433" t="str">
        <f>+VLOOKUP(B8433,Basededatos!B$17:C$5988,2,0)</f>
        <v>LASA</v>
      </c>
      <c r="D8433" t="s">
        <v>88</v>
      </c>
      <c r="E8433" t="str">
        <f>+VLOOKUP(D8433,Basededatos!$D$2:$E$6097,2,0)</f>
        <v>ALMIRANTE PADILLA</v>
      </c>
      <c r="F8433" t="s">
        <v>32</v>
      </c>
      <c r="G8433" t="s">
        <v>33</v>
      </c>
      <c r="H8433" t="s">
        <v>45</v>
      </c>
      <c r="I8433" s="29">
        <v>5</v>
      </c>
      <c r="J8433" t="s">
        <v>46</v>
      </c>
      <c r="K8433" s="1" t="s">
        <v>47</v>
      </c>
    </row>
    <row r="8434" spans="1:11" ht="12.75" customHeight="1" thickBot="1">
      <c r="A8434" s="31">
        <v>45505</v>
      </c>
      <c r="B8434" t="s">
        <v>13</v>
      </c>
      <c r="C8434" t="str">
        <f>+VLOOKUP(B8434,Basededatos!B$17:C$5988,2,0)</f>
        <v>LASA</v>
      </c>
      <c r="D8434" t="s">
        <v>88</v>
      </c>
      <c r="E8434" t="str">
        <f>+VLOOKUP(D8434,Basededatos!$D$2:$E$6097,2,0)</f>
        <v>ALMIRANTE PADILLA</v>
      </c>
      <c r="F8434" t="s">
        <v>40</v>
      </c>
      <c r="G8434" t="s">
        <v>41</v>
      </c>
      <c r="H8434" t="s">
        <v>45</v>
      </c>
      <c r="I8434" s="29">
        <v>16</v>
      </c>
      <c r="J8434" t="s">
        <v>46</v>
      </c>
      <c r="K8434" s="1" t="s">
        <v>47</v>
      </c>
    </row>
    <row r="8435" spans="1:11" ht="12.75" customHeight="1" thickBot="1">
      <c r="A8435" s="31">
        <v>45505</v>
      </c>
      <c r="B8435" t="s">
        <v>13</v>
      </c>
      <c r="C8435" t="str">
        <f>+VLOOKUP(B8435,Basededatos!B$17:C$5988,2,0)</f>
        <v>LASA</v>
      </c>
      <c r="D8435" t="s">
        <v>89</v>
      </c>
      <c r="E8435" t="str">
        <f>+VLOOKUP(D8435,Basededatos!$D$2:$E$6097,2,0)</f>
        <v>SIMON BOLIVAR</v>
      </c>
      <c r="F8435" t="s">
        <v>6</v>
      </c>
      <c r="G8435" s="1" t="s">
        <v>283</v>
      </c>
      <c r="H8435" t="s">
        <v>45</v>
      </c>
      <c r="I8435" s="29">
        <v>490</v>
      </c>
      <c r="J8435" t="s">
        <v>46</v>
      </c>
      <c r="K8435" s="1" t="s">
        <v>47</v>
      </c>
    </row>
    <row r="8436" spans="1:11" ht="12.75" customHeight="1" thickBot="1">
      <c r="A8436" s="31">
        <v>45505</v>
      </c>
      <c r="B8436" t="s">
        <v>13</v>
      </c>
      <c r="C8436" t="str">
        <f>+VLOOKUP(B8436,Basededatos!B$17:C$5988,2,0)</f>
        <v>LASA</v>
      </c>
      <c r="D8436" t="s">
        <v>89</v>
      </c>
      <c r="E8436" t="str">
        <f>+VLOOKUP(D8436,Basededatos!$D$2:$E$6097,2,0)</f>
        <v>SIMON BOLIVAR</v>
      </c>
      <c r="F8436" t="s">
        <v>18</v>
      </c>
      <c r="G8436" t="s">
        <v>19</v>
      </c>
      <c r="H8436" t="s">
        <v>20</v>
      </c>
      <c r="I8436" s="29">
        <v>16</v>
      </c>
      <c r="J8436" t="s">
        <v>25</v>
      </c>
      <c r="K8436" s="1" t="s">
        <v>26</v>
      </c>
    </row>
    <row r="8437" spans="1:11" ht="12.75" customHeight="1" thickBot="1">
      <c r="A8437" s="31">
        <v>45505</v>
      </c>
      <c r="B8437" t="s">
        <v>13</v>
      </c>
      <c r="C8437" t="str">
        <f>+VLOOKUP(B8437,Basededatos!B$17:C$5988,2,0)</f>
        <v>LASA</v>
      </c>
      <c r="D8437" t="s">
        <v>89</v>
      </c>
      <c r="E8437" t="str">
        <f>+VLOOKUP(D8437,Basededatos!$D$2:$E$6097,2,0)</f>
        <v>SIMON BOLIVAR</v>
      </c>
      <c r="F8437" t="s">
        <v>23</v>
      </c>
      <c r="G8437" t="s">
        <v>24</v>
      </c>
      <c r="H8437" t="s">
        <v>29</v>
      </c>
      <c r="I8437" s="29">
        <v>273</v>
      </c>
      <c r="J8437" t="s">
        <v>50</v>
      </c>
      <c r="K8437" t="s">
        <v>51</v>
      </c>
    </row>
    <row r="8438" spans="1:11" ht="12.75" customHeight="1" thickBot="1">
      <c r="A8438" s="31">
        <v>45505</v>
      </c>
      <c r="B8438" t="s">
        <v>13</v>
      </c>
      <c r="C8438" t="str">
        <f>+VLOOKUP(B8438,Basededatos!B$17:C$5988,2,0)</f>
        <v>LASA</v>
      </c>
      <c r="D8438" t="s">
        <v>89</v>
      </c>
      <c r="E8438" t="str">
        <f>+VLOOKUP(D8438,Basededatos!$D$2:$E$6097,2,0)</f>
        <v>SIMON BOLIVAR</v>
      </c>
      <c r="F8438" t="s">
        <v>36</v>
      </c>
      <c r="G8438" t="s">
        <v>347</v>
      </c>
      <c r="H8438" t="s">
        <v>29</v>
      </c>
      <c r="I8438" s="29">
        <v>11</v>
      </c>
      <c r="J8438" t="s">
        <v>46</v>
      </c>
      <c r="K8438" s="1" t="s">
        <v>47</v>
      </c>
    </row>
    <row r="8439" spans="1:11" ht="12.75" customHeight="1" thickBot="1">
      <c r="A8439" s="31">
        <v>45505</v>
      </c>
      <c r="B8439" t="s">
        <v>13</v>
      </c>
      <c r="C8439" t="str">
        <f>+VLOOKUP(B8439,Basededatos!B$17:C$5988,2,0)</f>
        <v>LASA</v>
      </c>
      <c r="D8439" t="s">
        <v>89</v>
      </c>
      <c r="E8439" t="str">
        <f>+VLOOKUP(D8439,Basededatos!$D$2:$E$6097,2,0)</f>
        <v>SIMON BOLIVAR</v>
      </c>
      <c r="F8439" t="s">
        <v>27</v>
      </c>
      <c r="G8439" t="s">
        <v>28</v>
      </c>
      <c r="H8439" t="s">
        <v>20</v>
      </c>
      <c r="I8439" s="29">
        <v>15</v>
      </c>
      <c r="J8439" t="s">
        <v>25</v>
      </c>
      <c r="K8439" s="1" t="s">
        <v>26</v>
      </c>
    </row>
    <row r="8440" spans="1:11" ht="12.75" customHeight="1">
      <c r="A8440" s="31">
        <v>45505</v>
      </c>
      <c r="B8440" t="s">
        <v>13</v>
      </c>
      <c r="C8440" t="str">
        <f>+VLOOKUP(B8440,Basededatos!B$17:C$5988,2,0)</f>
        <v>LASA</v>
      </c>
      <c r="D8440" t="s">
        <v>89</v>
      </c>
      <c r="E8440" t="str">
        <f>+VLOOKUP(D8440,Basededatos!$D$2:$E$6097,2,0)</f>
        <v>SIMON BOLIVAR</v>
      </c>
      <c r="F8440" t="s">
        <v>40</v>
      </c>
      <c r="G8440" t="s">
        <v>41</v>
      </c>
      <c r="H8440" t="s">
        <v>29</v>
      </c>
      <c r="I8440" s="29">
        <v>273</v>
      </c>
      <c r="J8440" t="s">
        <v>50</v>
      </c>
      <c r="K8440" t="s">
        <v>51</v>
      </c>
    </row>
    <row r="8441" spans="1:11" ht="12.75" customHeight="1">
      <c r="A8441" s="31">
        <v>45536</v>
      </c>
      <c r="B8441" t="s">
        <v>349</v>
      </c>
      <c r="C8441" t="s">
        <v>350</v>
      </c>
      <c r="D8441" t="s">
        <v>5</v>
      </c>
      <c r="E8441" t="str">
        <f>+VLOOKUP(D8441,Basededatos!$D$2:$E$6097,2,0)</f>
        <v>BOGOTA - EL DORADO LUIS CARLOS GALAN SARMIENTO</v>
      </c>
      <c r="F8441" t="s">
        <v>59</v>
      </c>
      <c r="G8441" t="s">
        <v>60</v>
      </c>
      <c r="H8441" t="s">
        <v>366</v>
      </c>
      <c r="I8441" s="29">
        <v>1</v>
      </c>
      <c r="J8441" t="s">
        <v>349</v>
      </c>
      <c r="K8441" t="s">
        <v>351</v>
      </c>
    </row>
    <row r="8442" spans="1:11" ht="12.75" customHeight="1" thickBot="1">
      <c r="A8442" s="31">
        <v>45536</v>
      </c>
      <c r="B8442" t="s">
        <v>13</v>
      </c>
      <c r="C8442" t="str">
        <f>+VLOOKUP(B8442,Basededatos!B$17:C$5988,2,0)</f>
        <v>LASA</v>
      </c>
      <c r="D8442" t="s">
        <v>76</v>
      </c>
      <c r="E8442" t="str">
        <f>+VLOOKUP(D8442,Basededatos!$D$2:$E$6097,2,0)</f>
        <v>RIONEGRO - JOSE M. CORDOVA</v>
      </c>
      <c r="F8442" t="s">
        <v>32</v>
      </c>
      <c r="G8442" t="s">
        <v>33</v>
      </c>
      <c r="H8442" t="s">
        <v>15</v>
      </c>
      <c r="I8442" s="29">
        <v>30</v>
      </c>
      <c r="J8442" t="s">
        <v>68</v>
      </c>
      <c r="K8442" t="s">
        <v>69</v>
      </c>
    </row>
    <row r="8443" spans="1:11" ht="12.75" customHeight="1" thickBot="1">
      <c r="A8443" s="31">
        <v>45536</v>
      </c>
      <c r="B8443" t="s">
        <v>13</v>
      </c>
      <c r="C8443" t="str">
        <f>+VLOOKUP(B8443,Basededatos!B$17:C$5988,2,0)</f>
        <v>LASA</v>
      </c>
      <c r="D8443" t="s">
        <v>76</v>
      </c>
      <c r="E8443" t="str">
        <f>+VLOOKUP(D8443,Basededatos!$D$2:$E$6097,2,0)</f>
        <v>RIONEGRO - JOSE M. CORDOVA</v>
      </c>
      <c r="F8443" t="s">
        <v>6</v>
      </c>
      <c r="G8443" s="1" t="s">
        <v>283</v>
      </c>
      <c r="H8443" t="s">
        <v>15</v>
      </c>
      <c r="I8443" s="29">
        <v>111</v>
      </c>
      <c r="J8443" t="s">
        <v>68</v>
      </c>
      <c r="K8443" t="s">
        <v>69</v>
      </c>
    </row>
    <row r="8444" spans="1:11" ht="12.75" customHeight="1">
      <c r="A8444" s="31">
        <v>45536</v>
      </c>
      <c r="B8444" t="s">
        <v>13</v>
      </c>
      <c r="C8444" t="str">
        <f>+VLOOKUP(B8444,Basededatos!B$17:C$5988,2,0)</f>
        <v>LASA</v>
      </c>
      <c r="D8444" t="s">
        <v>76</v>
      </c>
      <c r="E8444" t="str">
        <f>+VLOOKUP(D8444,Basededatos!$D$2:$E$6097,2,0)</f>
        <v>RIONEGRO - JOSE M. CORDOVA</v>
      </c>
      <c r="F8444" t="s">
        <v>18</v>
      </c>
      <c r="G8444" t="s">
        <v>19</v>
      </c>
      <c r="H8444" t="s">
        <v>79</v>
      </c>
      <c r="I8444" s="29">
        <v>8</v>
      </c>
      <c r="J8444" t="s">
        <v>80</v>
      </c>
      <c r="K8444" t="s">
        <v>81</v>
      </c>
    </row>
    <row r="8445" spans="1:11" ht="12.75" customHeight="1" thickBot="1">
      <c r="A8445" s="31">
        <v>45536</v>
      </c>
      <c r="B8445" t="s">
        <v>13</v>
      </c>
      <c r="C8445" t="str">
        <f>+VLOOKUP(B8445,Basededatos!B$17:C$5988,2,0)</f>
        <v>LASA</v>
      </c>
      <c r="D8445" t="s">
        <v>76</v>
      </c>
      <c r="E8445" t="str">
        <f>+VLOOKUP(D8445,Basededatos!$D$2:$E$6097,2,0)</f>
        <v>RIONEGRO - JOSE M. CORDOVA</v>
      </c>
      <c r="F8445" t="s">
        <v>18</v>
      </c>
      <c r="G8445" t="s">
        <v>19</v>
      </c>
      <c r="H8445" t="s">
        <v>15</v>
      </c>
      <c r="I8445" s="29">
        <v>32</v>
      </c>
      <c r="J8445" t="s">
        <v>160</v>
      </c>
      <c r="K8445" t="s">
        <v>161</v>
      </c>
    </row>
    <row r="8446" spans="1:11" ht="12.75" customHeight="1" thickBot="1">
      <c r="A8446" s="31">
        <v>45536</v>
      </c>
      <c r="B8446" t="s">
        <v>13</v>
      </c>
      <c r="C8446" t="str">
        <f>+VLOOKUP(B8446,Basededatos!B$17:C$5988,2,0)</f>
        <v>LASA</v>
      </c>
      <c r="D8446" t="s">
        <v>76</v>
      </c>
      <c r="E8446" t="str">
        <f>+VLOOKUP(D8446,Basededatos!$D$2:$E$6097,2,0)</f>
        <v>RIONEGRO - JOSE M. CORDOVA</v>
      </c>
      <c r="F8446" t="s">
        <v>23</v>
      </c>
      <c r="G8446" t="s">
        <v>24</v>
      </c>
      <c r="H8446" t="s">
        <v>29</v>
      </c>
      <c r="I8446" s="29">
        <v>2213</v>
      </c>
      <c r="J8446" t="s">
        <v>46</v>
      </c>
      <c r="K8446" s="1" t="s">
        <v>47</v>
      </c>
    </row>
    <row r="8447" spans="1:11" ht="12.75" customHeight="1">
      <c r="A8447" s="31">
        <v>45536</v>
      </c>
      <c r="B8447" t="s">
        <v>13</v>
      </c>
      <c r="C8447" t="str">
        <f>+VLOOKUP(B8447,Basededatos!B$17:C$5988,2,0)</f>
        <v>LASA</v>
      </c>
      <c r="D8447" t="s">
        <v>76</v>
      </c>
      <c r="E8447" t="str">
        <f>+VLOOKUP(D8447,Basededatos!$D$2:$E$6097,2,0)</f>
        <v>RIONEGRO - JOSE M. CORDOVA</v>
      </c>
      <c r="F8447" t="s">
        <v>23</v>
      </c>
      <c r="G8447" t="s">
        <v>24</v>
      </c>
      <c r="H8447" t="s">
        <v>29</v>
      </c>
      <c r="I8447" s="29">
        <v>584</v>
      </c>
      <c r="J8447" t="s">
        <v>50</v>
      </c>
      <c r="K8447" t="s">
        <v>51</v>
      </c>
    </row>
    <row r="8448" spans="1:11" ht="12.75" customHeight="1">
      <c r="A8448" s="31">
        <v>45536</v>
      </c>
      <c r="B8448" t="s">
        <v>13</v>
      </c>
      <c r="C8448" t="str">
        <f>+VLOOKUP(B8448,Basededatos!B$17:C$5988,2,0)</f>
        <v>LASA</v>
      </c>
      <c r="D8448" t="s">
        <v>76</v>
      </c>
      <c r="E8448" t="str">
        <f>+VLOOKUP(D8448,Basededatos!$D$2:$E$6097,2,0)</f>
        <v>RIONEGRO - JOSE M. CORDOVA</v>
      </c>
      <c r="F8448" t="s">
        <v>36</v>
      </c>
      <c r="G8448" t="s">
        <v>347</v>
      </c>
      <c r="H8448" t="s">
        <v>45</v>
      </c>
      <c r="I8448" s="29">
        <v>11</v>
      </c>
      <c r="J8448" t="s">
        <v>34</v>
      </c>
      <c r="K8448" t="s">
        <v>35</v>
      </c>
    </row>
    <row r="8449" spans="1:11" ht="12.75" customHeight="1">
      <c r="A8449" s="31">
        <v>45536</v>
      </c>
      <c r="B8449" t="s">
        <v>13</v>
      </c>
      <c r="C8449" t="str">
        <f>+VLOOKUP(B8449,Basededatos!B$17:C$5988,2,0)</f>
        <v>LASA</v>
      </c>
      <c r="D8449" t="s">
        <v>76</v>
      </c>
      <c r="E8449" t="str">
        <f>+VLOOKUP(D8449,Basededatos!$D$2:$E$6097,2,0)</f>
        <v>RIONEGRO - JOSE M. CORDOVA</v>
      </c>
      <c r="F8449" t="s">
        <v>27</v>
      </c>
      <c r="G8449" t="s">
        <v>28</v>
      </c>
      <c r="H8449" t="s">
        <v>29</v>
      </c>
      <c r="I8449" s="29">
        <v>23</v>
      </c>
      <c r="J8449" t="s">
        <v>109</v>
      </c>
      <c r="K8449" t="s">
        <v>110</v>
      </c>
    </row>
    <row r="8450" spans="1:11" ht="12.75" customHeight="1" thickBot="1">
      <c r="A8450" s="31">
        <v>45536</v>
      </c>
      <c r="B8450" t="s">
        <v>13</v>
      </c>
      <c r="C8450" t="str">
        <f>+VLOOKUP(B8450,Basededatos!B$17:C$5988,2,0)</f>
        <v>LASA</v>
      </c>
      <c r="D8450" t="s">
        <v>76</v>
      </c>
      <c r="E8450" t="str">
        <f>+VLOOKUP(D8450,Basededatos!$D$2:$E$6097,2,0)</f>
        <v>RIONEGRO - JOSE M. CORDOVA</v>
      </c>
      <c r="F8450" t="s">
        <v>27</v>
      </c>
      <c r="G8450" t="s">
        <v>28</v>
      </c>
      <c r="H8450" t="s">
        <v>15</v>
      </c>
      <c r="I8450" s="29">
        <v>7</v>
      </c>
      <c r="J8450" t="s">
        <v>167</v>
      </c>
      <c r="K8450" t="s">
        <v>168</v>
      </c>
    </row>
    <row r="8451" spans="1:11" ht="12.75" customHeight="1" thickBot="1">
      <c r="A8451" s="31">
        <v>45536</v>
      </c>
      <c r="B8451" t="s">
        <v>13</v>
      </c>
      <c r="C8451" t="str">
        <f>+VLOOKUP(B8451,Basededatos!B$17:C$5988,2,0)</f>
        <v>LASA</v>
      </c>
      <c r="D8451" t="s">
        <v>76</v>
      </c>
      <c r="E8451" t="str">
        <f>+VLOOKUP(D8451,Basededatos!$D$2:$E$6097,2,0)</f>
        <v>RIONEGRO - JOSE M. CORDOVA</v>
      </c>
      <c r="F8451" t="s">
        <v>38</v>
      </c>
      <c r="G8451" t="s">
        <v>39</v>
      </c>
      <c r="H8451" t="s">
        <v>29</v>
      </c>
      <c r="I8451" s="29">
        <v>415</v>
      </c>
      <c r="J8451" t="s">
        <v>46</v>
      </c>
      <c r="K8451" s="1" t="s">
        <v>47</v>
      </c>
    </row>
    <row r="8452" spans="1:11" ht="12.75" customHeight="1" thickBot="1">
      <c r="A8452" s="31">
        <v>45536</v>
      </c>
      <c r="B8452" t="s">
        <v>13</v>
      </c>
      <c r="C8452" t="str">
        <f>+VLOOKUP(B8452,Basededatos!B$17:C$5988,2,0)</f>
        <v>LASA</v>
      </c>
      <c r="D8452" t="s">
        <v>76</v>
      </c>
      <c r="E8452" t="str">
        <f>+VLOOKUP(D8452,Basededatos!$D$2:$E$6097,2,0)</f>
        <v>RIONEGRO - JOSE M. CORDOVA</v>
      </c>
      <c r="F8452" t="s">
        <v>38</v>
      </c>
      <c r="G8452" t="s">
        <v>39</v>
      </c>
      <c r="H8452" t="s">
        <v>29</v>
      </c>
      <c r="I8452" s="29">
        <v>57</v>
      </c>
      <c r="J8452" t="s">
        <v>34</v>
      </c>
      <c r="K8452" t="s">
        <v>35</v>
      </c>
    </row>
    <row r="8453" spans="1:11" ht="12.75" customHeight="1" thickBot="1">
      <c r="A8453" s="31">
        <v>45536</v>
      </c>
      <c r="B8453" t="s">
        <v>13</v>
      </c>
      <c r="C8453" t="str">
        <f>+VLOOKUP(B8453,Basededatos!B$17:C$5988,2,0)</f>
        <v>LASA</v>
      </c>
      <c r="D8453" t="s">
        <v>76</v>
      </c>
      <c r="E8453" t="str">
        <f>+VLOOKUP(D8453,Basededatos!$D$2:$E$6097,2,0)</f>
        <v>RIONEGRO - JOSE M. CORDOVA</v>
      </c>
      <c r="F8453" t="s">
        <v>38</v>
      </c>
      <c r="G8453" t="s">
        <v>39</v>
      </c>
      <c r="H8453" t="s">
        <v>55</v>
      </c>
      <c r="I8453" s="29">
        <v>24</v>
      </c>
      <c r="J8453" t="s">
        <v>46</v>
      </c>
      <c r="K8453" s="1" t="s">
        <v>47</v>
      </c>
    </row>
    <row r="8454" spans="1:11" ht="12.75" customHeight="1" thickBot="1">
      <c r="A8454" s="31">
        <v>45536</v>
      </c>
      <c r="B8454" t="s">
        <v>13</v>
      </c>
      <c r="C8454" t="str">
        <f>+VLOOKUP(B8454,Basededatos!B$17:C$5988,2,0)</f>
        <v>LASA</v>
      </c>
      <c r="D8454" t="s">
        <v>76</v>
      </c>
      <c r="E8454" t="str">
        <f>+VLOOKUP(D8454,Basededatos!$D$2:$E$6097,2,0)</f>
        <v>RIONEGRO - JOSE M. CORDOVA</v>
      </c>
      <c r="F8454" t="s">
        <v>40</v>
      </c>
      <c r="G8454" t="s">
        <v>41</v>
      </c>
      <c r="H8454" t="s">
        <v>55</v>
      </c>
      <c r="I8454" s="29">
        <v>23</v>
      </c>
      <c r="J8454" t="s">
        <v>46</v>
      </c>
      <c r="K8454" s="1" t="s">
        <v>47</v>
      </c>
    </row>
    <row r="8455" spans="1:11" ht="12.75" customHeight="1" thickBot="1">
      <c r="A8455" s="31">
        <v>45536</v>
      </c>
      <c r="B8455" t="s">
        <v>13</v>
      </c>
      <c r="C8455" t="str">
        <f>+VLOOKUP(B8455,Basededatos!B$17:C$5988,2,0)</f>
        <v>LASA</v>
      </c>
      <c r="D8455" t="s">
        <v>84</v>
      </c>
      <c r="E8455" t="str">
        <f>+VLOOKUP(D8455,Basededatos!$D$2:$E$6097,2,0)</f>
        <v>MONTERIA - LOS GARZONES</v>
      </c>
      <c r="F8455" t="s">
        <v>6</v>
      </c>
      <c r="G8455" s="1" t="s">
        <v>283</v>
      </c>
      <c r="H8455" t="s">
        <v>45</v>
      </c>
      <c r="I8455" s="29">
        <v>11</v>
      </c>
      <c r="J8455" t="s">
        <v>46</v>
      </c>
      <c r="K8455" s="1" t="s">
        <v>47</v>
      </c>
    </row>
    <row r="8456" spans="1:11" ht="12.75" customHeight="1" thickBot="1">
      <c r="A8456" s="31">
        <v>45536</v>
      </c>
      <c r="B8456" t="s">
        <v>13</v>
      </c>
      <c r="C8456" t="str">
        <f>+VLOOKUP(B8456,Basededatos!B$17:C$5988,2,0)</f>
        <v>LASA</v>
      </c>
      <c r="D8456" t="s">
        <v>84</v>
      </c>
      <c r="E8456" t="str">
        <f>+VLOOKUP(D8456,Basededatos!$D$2:$E$6097,2,0)</f>
        <v>MONTERIA - LOS GARZONES</v>
      </c>
      <c r="F8456" t="s">
        <v>6</v>
      </c>
      <c r="G8456" s="1" t="s">
        <v>283</v>
      </c>
      <c r="H8456" t="s">
        <v>29</v>
      </c>
      <c r="I8456" s="29">
        <v>1381</v>
      </c>
      <c r="J8456" t="s">
        <v>46</v>
      </c>
      <c r="K8456" s="1" t="s">
        <v>47</v>
      </c>
    </row>
    <row r="8457" spans="1:11" ht="12.75" customHeight="1" thickBot="1">
      <c r="A8457" s="31">
        <v>45536</v>
      </c>
      <c r="B8457" t="s">
        <v>13</v>
      </c>
      <c r="C8457" t="str">
        <f>+VLOOKUP(B8457,Basededatos!B$17:C$5988,2,0)</f>
        <v>LASA</v>
      </c>
      <c r="D8457" t="s">
        <v>84</v>
      </c>
      <c r="E8457" t="str">
        <f>+VLOOKUP(D8457,Basededatos!$D$2:$E$6097,2,0)</f>
        <v>MONTERIA - LOS GARZONES</v>
      </c>
      <c r="F8457" t="s">
        <v>23</v>
      </c>
      <c r="G8457" t="s">
        <v>24</v>
      </c>
      <c r="H8457" t="s">
        <v>29</v>
      </c>
      <c r="I8457" s="29">
        <v>116</v>
      </c>
      <c r="J8457" t="s">
        <v>30</v>
      </c>
      <c r="K8457" s="1" t="s">
        <v>488</v>
      </c>
    </row>
    <row r="8458" spans="1:11" ht="12.75" customHeight="1" thickBot="1">
      <c r="A8458" s="31">
        <v>45536</v>
      </c>
      <c r="B8458" t="s">
        <v>13</v>
      </c>
      <c r="C8458" t="str">
        <f>+VLOOKUP(B8458,Basededatos!B$17:C$5988,2,0)</f>
        <v>LASA</v>
      </c>
      <c r="D8458" t="s">
        <v>84</v>
      </c>
      <c r="E8458" t="str">
        <f>+VLOOKUP(D8458,Basededatos!$D$2:$E$6097,2,0)</f>
        <v>MONTERIA - LOS GARZONES</v>
      </c>
      <c r="F8458" t="s">
        <v>36</v>
      </c>
      <c r="G8458" t="s">
        <v>347</v>
      </c>
      <c r="H8458" t="s">
        <v>29</v>
      </c>
      <c r="I8458" s="29">
        <v>4</v>
      </c>
      <c r="J8458" t="s">
        <v>46</v>
      </c>
      <c r="K8458" s="1" t="s">
        <v>47</v>
      </c>
    </row>
    <row r="8459" spans="1:11" ht="12.75" customHeight="1" thickBot="1">
      <c r="A8459" s="31">
        <v>45536</v>
      </c>
      <c r="B8459" t="s">
        <v>13</v>
      </c>
      <c r="C8459" t="str">
        <f>+VLOOKUP(B8459,Basededatos!B$17:C$5988,2,0)</f>
        <v>LASA</v>
      </c>
      <c r="D8459" t="s">
        <v>88</v>
      </c>
      <c r="E8459" t="str">
        <f>+VLOOKUP(D8459,Basededatos!$D$2:$E$6097,2,0)</f>
        <v>ALMIRANTE PADILLA</v>
      </c>
      <c r="F8459" t="s">
        <v>18</v>
      </c>
      <c r="G8459" t="s">
        <v>19</v>
      </c>
      <c r="H8459" t="s">
        <v>45</v>
      </c>
      <c r="I8459" s="29">
        <v>2</v>
      </c>
      <c r="J8459" t="s">
        <v>46</v>
      </c>
      <c r="K8459" s="1" t="s">
        <v>47</v>
      </c>
    </row>
    <row r="8460" spans="1:11" ht="12.75" customHeight="1" thickBot="1">
      <c r="A8460" s="31">
        <v>45536</v>
      </c>
      <c r="B8460" t="s">
        <v>13</v>
      </c>
      <c r="C8460" t="str">
        <f>+VLOOKUP(B8460,Basededatos!B$17:C$5988,2,0)</f>
        <v>LASA</v>
      </c>
      <c r="D8460" t="s">
        <v>88</v>
      </c>
      <c r="E8460" t="str">
        <f>+VLOOKUP(D8460,Basededatos!$D$2:$E$6097,2,0)</f>
        <v>ALMIRANTE PADILLA</v>
      </c>
      <c r="F8460" t="s">
        <v>18</v>
      </c>
      <c r="G8460" t="s">
        <v>19</v>
      </c>
      <c r="H8460" t="s">
        <v>29</v>
      </c>
      <c r="I8460" s="29">
        <v>127</v>
      </c>
      <c r="J8460" t="s">
        <v>46</v>
      </c>
      <c r="K8460" s="1" t="s">
        <v>47</v>
      </c>
    </row>
    <row r="8461" spans="1:11" ht="12.75" customHeight="1" thickBot="1">
      <c r="A8461" s="31">
        <v>45536</v>
      </c>
      <c r="B8461" t="s">
        <v>13</v>
      </c>
      <c r="C8461" t="str">
        <f>+VLOOKUP(B8461,Basededatos!B$17:C$5988,2,0)</f>
        <v>LASA</v>
      </c>
      <c r="D8461" t="s">
        <v>88</v>
      </c>
      <c r="E8461" t="str">
        <f>+VLOOKUP(D8461,Basededatos!$D$2:$E$6097,2,0)</f>
        <v>ALMIRANTE PADILLA</v>
      </c>
      <c r="F8461" t="s">
        <v>59</v>
      </c>
      <c r="G8461" t="s">
        <v>60</v>
      </c>
      <c r="H8461" t="s">
        <v>29</v>
      </c>
      <c r="I8461" s="29">
        <v>127</v>
      </c>
      <c r="J8461" t="s">
        <v>46</v>
      </c>
      <c r="K8461" s="1" t="s">
        <v>47</v>
      </c>
    </row>
    <row r="8462" spans="1:11" ht="12.75" customHeight="1" thickBot="1">
      <c r="A8462" s="31">
        <v>45536</v>
      </c>
      <c r="B8462" t="s">
        <v>13</v>
      </c>
      <c r="C8462" t="str">
        <f>+VLOOKUP(B8462,Basededatos!B$17:C$5988,2,0)</f>
        <v>LASA</v>
      </c>
      <c r="D8462" t="s">
        <v>89</v>
      </c>
      <c r="E8462" t="str">
        <f>+VLOOKUP(D8462,Basededatos!$D$2:$E$6097,2,0)</f>
        <v>SIMON BOLIVAR</v>
      </c>
      <c r="F8462" t="s">
        <v>32</v>
      </c>
      <c r="G8462" t="s">
        <v>33</v>
      </c>
      <c r="H8462" t="s">
        <v>45</v>
      </c>
      <c r="I8462" s="29">
        <v>4</v>
      </c>
      <c r="J8462" t="s">
        <v>46</v>
      </c>
      <c r="K8462" s="1" t="s">
        <v>47</v>
      </c>
    </row>
    <row r="8463" spans="1:11" ht="12.75" customHeight="1" thickBot="1">
      <c r="A8463" s="31">
        <v>45536</v>
      </c>
      <c r="B8463" t="s">
        <v>13</v>
      </c>
      <c r="C8463" t="str">
        <f>+VLOOKUP(B8463,Basededatos!B$17:C$5988,2,0)</f>
        <v>LASA</v>
      </c>
      <c r="D8463" t="s">
        <v>89</v>
      </c>
      <c r="E8463" t="str">
        <f>+VLOOKUP(D8463,Basededatos!$D$2:$E$6097,2,0)</f>
        <v>SIMON BOLIVAR</v>
      </c>
      <c r="F8463" t="s">
        <v>6</v>
      </c>
      <c r="G8463" s="1" t="s">
        <v>283</v>
      </c>
      <c r="H8463" t="s">
        <v>29</v>
      </c>
      <c r="I8463" s="29">
        <v>1290</v>
      </c>
      <c r="J8463" t="s">
        <v>50</v>
      </c>
      <c r="K8463" t="s">
        <v>51</v>
      </c>
    </row>
    <row r="8464" spans="1:11" ht="12.75" customHeight="1" thickBot="1">
      <c r="A8464" s="31">
        <v>45536</v>
      </c>
      <c r="B8464" t="s">
        <v>13</v>
      </c>
      <c r="C8464" t="str">
        <f>+VLOOKUP(B8464,Basededatos!B$17:C$5988,2,0)</f>
        <v>LASA</v>
      </c>
      <c r="D8464" t="s">
        <v>89</v>
      </c>
      <c r="E8464" t="str">
        <f>+VLOOKUP(D8464,Basededatos!$D$2:$E$6097,2,0)</f>
        <v>SIMON BOLIVAR</v>
      </c>
      <c r="F8464" t="s">
        <v>6</v>
      </c>
      <c r="G8464" s="1" t="s">
        <v>283</v>
      </c>
      <c r="H8464" t="s">
        <v>29</v>
      </c>
      <c r="I8464" s="29">
        <v>1002</v>
      </c>
      <c r="J8464" t="s">
        <v>30</v>
      </c>
      <c r="K8464" s="1" t="s">
        <v>488</v>
      </c>
    </row>
    <row r="8465" spans="1:11" ht="12.75" customHeight="1" thickBot="1">
      <c r="A8465" s="31">
        <v>45536</v>
      </c>
      <c r="B8465" t="s">
        <v>13</v>
      </c>
      <c r="C8465" t="str">
        <f>+VLOOKUP(B8465,Basededatos!B$17:C$5988,2,0)</f>
        <v>LASA</v>
      </c>
      <c r="D8465" t="s">
        <v>85</v>
      </c>
      <c r="E8465" t="str">
        <f>+VLOOKUP(D8465,Basededatos!$D$2:$E$6097,2,0)</f>
        <v>NEIVA - BENITO SALAS</v>
      </c>
      <c r="F8465" t="s">
        <v>32</v>
      </c>
      <c r="G8465" t="s">
        <v>33</v>
      </c>
      <c r="H8465" t="s">
        <v>45</v>
      </c>
      <c r="I8465" s="29">
        <v>1</v>
      </c>
      <c r="J8465" t="s">
        <v>46</v>
      </c>
      <c r="K8465" s="1" t="s">
        <v>47</v>
      </c>
    </row>
    <row r="8466" spans="1:11" ht="12.75" customHeight="1" thickBot="1">
      <c r="A8466" s="31">
        <v>45536</v>
      </c>
      <c r="B8466" t="s">
        <v>13</v>
      </c>
      <c r="C8466" t="str">
        <f>+VLOOKUP(B8466,Basededatos!B$17:C$5988,2,0)</f>
        <v>LASA</v>
      </c>
      <c r="D8466" t="s">
        <v>85</v>
      </c>
      <c r="E8466" t="str">
        <f>+VLOOKUP(D8466,Basededatos!$D$2:$E$6097,2,0)</f>
        <v>NEIVA - BENITO SALAS</v>
      </c>
      <c r="F8466" t="s">
        <v>23</v>
      </c>
      <c r="G8466" t="s">
        <v>24</v>
      </c>
      <c r="H8466" t="s">
        <v>29</v>
      </c>
      <c r="I8466" s="29">
        <v>29</v>
      </c>
      <c r="J8466" t="s">
        <v>30</v>
      </c>
      <c r="K8466" s="1" t="s">
        <v>488</v>
      </c>
    </row>
    <row r="8467" spans="1:11" ht="12.75" customHeight="1" thickBot="1">
      <c r="A8467" s="31">
        <v>45536</v>
      </c>
      <c r="B8467" t="s">
        <v>13</v>
      </c>
      <c r="C8467" t="str">
        <f>+VLOOKUP(B8467,Basededatos!B$17:C$5988,2,0)</f>
        <v>LASA</v>
      </c>
      <c r="D8467" t="s">
        <v>86</v>
      </c>
      <c r="E8467" t="str">
        <f>+VLOOKUP(D8467,Basededatos!$D$2:$E$6097,2,0)</f>
        <v>PEREIRA - MATECAÑA</v>
      </c>
      <c r="F8467" t="s">
        <v>18</v>
      </c>
      <c r="G8467" t="s">
        <v>19</v>
      </c>
      <c r="H8467" t="s">
        <v>29</v>
      </c>
      <c r="I8467" s="29">
        <v>114</v>
      </c>
      <c r="J8467" t="s">
        <v>50</v>
      </c>
      <c r="K8467" t="s">
        <v>51</v>
      </c>
    </row>
    <row r="8468" spans="1:11" ht="12.75" customHeight="1" thickBot="1">
      <c r="A8468" s="31">
        <v>45536</v>
      </c>
      <c r="B8468" t="s">
        <v>13</v>
      </c>
      <c r="C8468" t="str">
        <f>+VLOOKUP(B8468,Basededatos!B$17:C$5988,2,0)</f>
        <v>LASA</v>
      </c>
      <c r="D8468" t="s">
        <v>86</v>
      </c>
      <c r="E8468" t="str">
        <f>+VLOOKUP(D8468,Basededatos!$D$2:$E$6097,2,0)</f>
        <v>PEREIRA - MATECAÑA</v>
      </c>
      <c r="F8468" t="s">
        <v>18</v>
      </c>
      <c r="G8468" t="s">
        <v>19</v>
      </c>
      <c r="H8468" t="s">
        <v>29</v>
      </c>
      <c r="I8468" s="29">
        <v>156</v>
      </c>
      <c r="J8468" t="s">
        <v>30</v>
      </c>
      <c r="K8468" s="1" t="s">
        <v>488</v>
      </c>
    </row>
    <row r="8469" spans="1:11" ht="12.75" customHeight="1" thickBot="1">
      <c r="A8469" s="31">
        <v>45536</v>
      </c>
      <c r="B8469" t="s">
        <v>13</v>
      </c>
      <c r="C8469" t="str">
        <f>+VLOOKUP(B8469,Basededatos!B$17:C$5988,2,0)</f>
        <v>LASA</v>
      </c>
      <c r="D8469" t="s">
        <v>86</v>
      </c>
      <c r="E8469" t="str">
        <f>+VLOOKUP(D8469,Basededatos!$D$2:$E$6097,2,0)</f>
        <v>PEREIRA - MATECAÑA</v>
      </c>
      <c r="F8469" t="s">
        <v>23</v>
      </c>
      <c r="G8469" t="s">
        <v>24</v>
      </c>
      <c r="H8469" t="s">
        <v>45</v>
      </c>
      <c r="I8469" s="29">
        <v>27</v>
      </c>
      <c r="J8469" t="s">
        <v>42</v>
      </c>
      <c r="K8469" s="1" t="s">
        <v>43</v>
      </c>
    </row>
    <row r="8470" spans="1:11" ht="12.75" customHeight="1" thickBot="1">
      <c r="A8470" s="31">
        <v>45536</v>
      </c>
      <c r="B8470" t="s">
        <v>13</v>
      </c>
      <c r="C8470" t="str">
        <f>+VLOOKUP(B8470,Basededatos!B$17:C$5988,2,0)</f>
        <v>LASA</v>
      </c>
      <c r="D8470" t="s">
        <v>86</v>
      </c>
      <c r="E8470" t="str">
        <f>+VLOOKUP(D8470,Basededatos!$D$2:$E$6097,2,0)</f>
        <v>PEREIRA - MATECAÑA</v>
      </c>
      <c r="F8470" t="s">
        <v>36</v>
      </c>
      <c r="G8470" t="s">
        <v>347</v>
      </c>
      <c r="H8470" t="s">
        <v>29</v>
      </c>
      <c r="I8470" s="29">
        <v>2</v>
      </c>
      <c r="J8470" t="s">
        <v>30</v>
      </c>
      <c r="K8470" s="1" t="s">
        <v>488</v>
      </c>
    </row>
    <row r="8471" spans="1:11" ht="12.75" customHeight="1" thickBot="1">
      <c r="A8471" s="31">
        <v>45536</v>
      </c>
      <c r="B8471" t="s">
        <v>13</v>
      </c>
      <c r="C8471" t="str">
        <f>+VLOOKUP(B8471,Basededatos!B$17:C$5988,2,0)</f>
        <v>LASA</v>
      </c>
      <c r="D8471" t="s">
        <v>86</v>
      </c>
      <c r="E8471" t="str">
        <f>+VLOOKUP(D8471,Basededatos!$D$2:$E$6097,2,0)</f>
        <v>PEREIRA - MATECAÑA</v>
      </c>
      <c r="F8471" t="s">
        <v>27</v>
      </c>
      <c r="G8471" t="s">
        <v>28</v>
      </c>
      <c r="H8471" t="s">
        <v>45</v>
      </c>
      <c r="I8471" s="29">
        <v>28</v>
      </c>
      <c r="J8471" t="s">
        <v>42</v>
      </c>
      <c r="K8471" s="1" t="s">
        <v>43</v>
      </c>
    </row>
    <row r="8472" spans="1:11" ht="12.75" customHeight="1" thickBot="1">
      <c r="A8472" s="31">
        <v>45536</v>
      </c>
      <c r="B8472" t="s">
        <v>13</v>
      </c>
      <c r="C8472" t="str">
        <f>+VLOOKUP(B8472,Basededatos!B$17:C$5988,2,0)</f>
        <v>LASA</v>
      </c>
      <c r="D8472" t="s">
        <v>86</v>
      </c>
      <c r="E8472" t="str">
        <f>+VLOOKUP(D8472,Basededatos!$D$2:$E$6097,2,0)</f>
        <v>PEREIRA - MATECAÑA</v>
      </c>
      <c r="F8472" t="s">
        <v>27</v>
      </c>
      <c r="G8472" t="s">
        <v>28</v>
      </c>
      <c r="H8472" t="s">
        <v>15</v>
      </c>
      <c r="I8472" s="29">
        <v>39</v>
      </c>
      <c r="J8472" t="s">
        <v>25</v>
      </c>
      <c r="K8472" s="1" t="s">
        <v>26</v>
      </c>
    </row>
    <row r="8473" spans="1:11" ht="12.75" customHeight="1" thickBot="1">
      <c r="A8473" s="31">
        <v>45536</v>
      </c>
      <c r="B8473" t="s">
        <v>13</v>
      </c>
      <c r="C8473" t="str">
        <f>+VLOOKUP(B8473,Basededatos!B$17:C$5988,2,0)</f>
        <v>LASA</v>
      </c>
      <c r="D8473" t="s">
        <v>86</v>
      </c>
      <c r="E8473" t="str">
        <f>+VLOOKUP(D8473,Basededatos!$D$2:$E$6097,2,0)</f>
        <v>PEREIRA - MATECAÑA</v>
      </c>
      <c r="F8473" t="s">
        <v>38</v>
      </c>
      <c r="G8473" t="s">
        <v>39</v>
      </c>
      <c r="H8473" t="s">
        <v>45</v>
      </c>
      <c r="I8473" s="29">
        <v>28</v>
      </c>
      <c r="J8473" t="s">
        <v>42</v>
      </c>
      <c r="K8473" s="1" t="s">
        <v>43</v>
      </c>
    </row>
    <row r="8474" spans="1:11" ht="12.75" customHeight="1" thickBot="1">
      <c r="A8474" s="31">
        <v>45536</v>
      </c>
      <c r="B8474" t="s">
        <v>13</v>
      </c>
      <c r="C8474" t="str">
        <f>+VLOOKUP(B8474,Basededatos!B$17:C$5988,2,0)</f>
        <v>LASA</v>
      </c>
      <c r="D8474" t="s">
        <v>87</v>
      </c>
      <c r="E8474" t="str">
        <f>+VLOOKUP(D8474,Basededatos!$D$2:$E$6097,2,0)</f>
        <v>PASTO - ANTONIO NARIQO</v>
      </c>
      <c r="F8474" t="s">
        <v>65</v>
      </c>
      <c r="G8474" t="s">
        <v>66</v>
      </c>
      <c r="H8474" t="s">
        <v>45</v>
      </c>
      <c r="I8474" s="29">
        <v>1</v>
      </c>
      <c r="J8474" t="s">
        <v>46</v>
      </c>
      <c r="K8474" s="1" t="s">
        <v>47</v>
      </c>
    </row>
    <row r="8475" spans="1:11" ht="12.75" customHeight="1" thickBot="1">
      <c r="A8475" s="31">
        <v>45536</v>
      </c>
      <c r="B8475" t="s">
        <v>13</v>
      </c>
      <c r="C8475" t="str">
        <f>+VLOOKUP(B8475,Basededatos!B$17:C$5988,2,0)</f>
        <v>LASA</v>
      </c>
      <c r="D8475" t="s">
        <v>87</v>
      </c>
      <c r="E8475" t="str">
        <f>+VLOOKUP(D8475,Basededatos!$D$2:$E$6097,2,0)</f>
        <v>PASTO - ANTONIO NARIQO</v>
      </c>
      <c r="F8475" t="s">
        <v>40</v>
      </c>
      <c r="G8475" t="s">
        <v>41</v>
      </c>
      <c r="H8475" t="s">
        <v>45</v>
      </c>
      <c r="I8475" s="29">
        <v>14</v>
      </c>
      <c r="J8475" t="s">
        <v>46</v>
      </c>
      <c r="K8475" s="1" t="s">
        <v>47</v>
      </c>
    </row>
    <row r="8476" spans="1:11" ht="12.75" customHeight="1" thickBot="1">
      <c r="A8476" s="31">
        <v>45536</v>
      </c>
      <c r="B8476" t="s">
        <v>13</v>
      </c>
      <c r="C8476" t="str">
        <f>+VLOOKUP(B8476,Basededatos!B$17:C$5988,2,0)</f>
        <v>LASA</v>
      </c>
      <c r="D8476" t="s">
        <v>87</v>
      </c>
      <c r="E8476" t="str">
        <f>+VLOOKUP(D8476,Basededatos!$D$2:$E$6097,2,0)</f>
        <v>PASTO - ANTONIO NARIQO</v>
      </c>
      <c r="F8476" t="s">
        <v>40</v>
      </c>
      <c r="G8476" t="s">
        <v>41</v>
      </c>
      <c r="H8476" t="s">
        <v>29</v>
      </c>
      <c r="I8476" s="29">
        <v>472</v>
      </c>
      <c r="J8476" t="s">
        <v>46</v>
      </c>
      <c r="K8476" s="1" t="s">
        <v>47</v>
      </c>
    </row>
    <row r="8477" spans="1:11" ht="12.75" customHeight="1" thickBot="1">
      <c r="A8477" s="31">
        <v>45536</v>
      </c>
      <c r="B8477" t="s">
        <v>13</v>
      </c>
      <c r="C8477" t="str">
        <f>+VLOOKUP(B8477,Basededatos!B$17:C$5988,2,0)</f>
        <v>LASA</v>
      </c>
      <c r="D8477" t="s">
        <v>88</v>
      </c>
      <c r="E8477" t="str">
        <f>+VLOOKUP(D8477,Basededatos!$D$2:$E$6097,2,0)</f>
        <v>ALMIRANTE PADILLA</v>
      </c>
      <c r="F8477" t="s">
        <v>6</v>
      </c>
      <c r="G8477" s="1" t="s">
        <v>283</v>
      </c>
      <c r="H8477" t="s">
        <v>29</v>
      </c>
      <c r="I8477" s="29">
        <v>803</v>
      </c>
      <c r="J8477" t="s">
        <v>46</v>
      </c>
      <c r="K8477" s="1" t="s">
        <v>47</v>
      </c>
    </row>
    <row r="8478" spans="1:11" ht="12.75" customHeight="1" thickBot="1">
      <c r="A8478" s="31">
        <v>45536</v>
      </c>
      <c r="B8478" t="s">
        <v>13</v>
      </c>
      <c r="C8478" t="str">
        <f>+VLOOKUP(B8478,Basededatos!B$17:C$5988,2,0)</f>
        <v>LASA</v>
      </c>
      <c r="D8478" t="s">
        <v>89</v>
      </c>
      <c r="E8478" t="str">
        <f>+VLOOKUP(D8478,Basededatos!$D$2:$E$6097,2,0)</f>
        <v>SIMON BOLIVAR</v>
      </c>
      <c r="F8478" t="s">
        <v>18</v>
      </c>
      <c r="G8478" t="s">
        <v>19</v>
      </c>
      <c r="H8478" t="s">
        <v>29</v>
      </c>
      <c r="I8478" s="29">
        <v>250</v>
      </c>
      <c r="J8478" t="s">
        <v>30</v>
      </c>
      <c r="K8478" s="1" t="s">
        <v>488</v>
      </c>
    </row>
    <row r="8479" spans="1:11" ht="12.75" customHeight="1" thickBot="1">
      <c r="A8479" s="31">
        <v>45536</v>
      </c>
      <c r="B8479" t="s">
        <v>13</v>
      </c>
      <c r="C8479" t="str">
        <f>+VLOOKUP(B8479,Basededatos!B$17:C$5988,2,0)</f>
        <v>LASA</v>
      </c>
      <c r="D8479" t="s">
        <v>89</v>
      </c>
      <c r="E8479" t="str">
        <f>+VLOOKUP(D8479,Basededatos!$D$2:$E$6097,2,0)</f>
        <v>SIMON BOLIVAR</v>
      </c>
      <c r="F8479" t="s">
        <v>23</v>
      </c>
      <c r="G8479" t="s">
        <v>24</v>
      </c>
      <c r="H8479" t="s">
        <v>15</v>
      </c>
      <c r="I8479" s="29">
        <v>87</v>
      </c>
      <c r="J8479" t="s">
        <v>16</v>
      </c>
      <c r="K8479" t="s">
        <v>17</v>
      </c>
    </row>
    <row r="8480" spans="1:11" ht="12.75" customHeight="1" thickBot="1">
      <c r="A8480" s="31">
        <v>45536</v>
      </c>
      <c r="B8480" t="s">
        <v>13</v>
      </c>
      <c r="C8480" t="str">
        <f>+VLOOKUP(B8480,Basededatos!B$17:C$5988,2,0)</f>
        <v>LASA</v>
      </c>
      <c r="D8480" t="s">
        <v>89</v>
      </c>
      <c r="E8480" t="str">
        <f>+VLOOKUP(D8480,Basededatos!$D$2:$E$6097,2,0)</f>
        <v>SIMON BOLIVAR</v>
      </c>
      <c r="F8480" t="s">
        <v>27</v>
      </c>
      <c r="G8480" t="s">
        <v>28</v>
      </c>
      <c r="H8480" t="s">
        <v>45</v>
      </c>
      <c r="I8480" s="29">
        <v>4</v>
      </c>
      <c r="J8480" t="s">
        <v>46</v>
      </c>
      <c r="K8480" s="1" t="s">
        <v>47</v>
      </c>
    </row>
    <row r="8481" spans="1:11" ht="12.75" customHeight="1" thickBot="1">
      <c r="A8481" s="31">
        <v>45536</v>
      </c>
      <c r="B8481" t="s">
        <v>13</v>
      </c>
      <c r="C8481" t="str">
        <f>+VLOOKUP(B8481,Basededatos!B$17:C$5988,2,0)</f>
        <v>LASA</v>
      </c>
      <c r="D8481" t="s">
        <v>89</v>
      </c>
      <c r="E8481" t="str">
        <f>+VLOOKUP(D8481,Basededatos!$D$2:$E$6097,2,0)</f>
        <v>SIMON BOLIVAR</v>
      </c>
      <c r="F8481" t="s">
        <v>40</v>
      </c>
      <c r="G8481" t="s">
        <v>41</v>
      </c>
      <c r="H8481" t="s">
        <v>15</v>
      </c>
      <c r="I8481" s="29">
        <v>21</v>
      </c>
      <c r="J8481" t="s">
        <v>25</v>
      </c>
      <c r="K8481" s="1" t="s">
        <v>26</v>
      </c>
    </row>
    <row r="8482" spans="1:11" ht="12.75" customHeight="1" thickBot="1">
      <c r="A8482" s="31">
        <v>45536</v>
      </c>
      <c r="B8482" t="s">
        <v>13</v>
      </c>
      <c r="C8482" t="str">
        <f>+VLOOKUP(B8482,Basededatos!B$17:C$5988,2,0)</f>
        <v>LASA</v>
      </c>
      <c r="D8482" t="s">
        <v>44</v>
      </c>
      <c r="E8482" t="str">
        <f>+VLOOKUP(D8482,Basededatos!$D$2:$E$6097,2,0)</f>
        <v>BUCARAMANGA - PALONEGRO</v>
      </c>
      <c r="F8482" t="s">
        <v>18</v>
      </c>
      <c r="G8482" t="s">
        <v>19</v>
      </c>
      <c r="H8482" t="s">
        <v>29</v>
      </c>
      <c r="I8482" s="29">
        <v>313</v>
      </c>
      <c r="J8482" t="s">
        <v>46</v>
      </c>
      <c r="K8482" s="1" t="s">
        <v>47</v>
      </c>
    </row>
    <row r="8483" spans="1:11" ht="12.75" customHeight="1" thickBot="1">
      <c r="A8483" s="31">
        <v>45536</v>
      </c>
      <c r="B8483" t="s">
        <v>13</v>
      </c>
      <c r="C8483" t="str">
        <f>+VLOOKUP(B8483,Basededatos!B$17:C$5988,2,0)</f>
        <v>LASA</v>
      </c>
      <c r="D8483" t="s">
        <v>44</v>
      </c>
      <c r="E8483" t="str">
        <f>+VLOOKUP(D8483,Basededatos!$D$2:$E$6097,2,0)</f>
        <v>BUCARAMANGA - PALONEGRO</v>
      </c>
      <c r="F8483" t="s">
        <v>18</v>
      </c>
      <c r="G8483" t="s">
        <v>19</v>
      </c>
      <c r="H8483" t="s">
        <v>15</v>
      </c>
      <c r="I8483" s="29">
        <v>1</v>
      </c>
      <c r="J8483" t="s">
        <v>107</v>
      </c>
      <c r="K8483" t="s">
        <v>108</v>
      </c>
    </row>
    <row r="8484" spans="1:11" ht="12.75" customHeight="1" thickBot="1">
      <c r="A8484" s="31">
        <v>45536</v>
      </c>
      <c r="B8484" t="s">
        <v>13</v>
      </c>
      <c r="C8484" t="str">
        <f>+VLOOKUP(B8484,Basededatos!B$17:C$5988,2,0)</f>
        <v>LASA</v>
      </c>
      <c r="D8484" t="s">
        <v>44</v>
      </c>
      <c r="E8484" t="str">
        <f>+VLOOKUP(D8484,Basededatos!$D$2:$E$6097,2,0)</f>
        <v>BUCARAMANGA - PALONEGRO</v>
      </c>
      <c r="F8484" t="s">
        <v>18</v>
      </c>
      <c r="G8484" t="s">
        <v>19</v>
      </c>
      <c r="H8484" t="s">
        <v>15</v>
      </c>
      <c r="I8484" s="29">
        <v>17</v>
      </c>
      <c r="J8484" t="s">
        <v>25</v>
      </c>
      <c r="K8484" s="1" t="s">
        <v>26</v>
      </c>
    </row>
    <row r="8485" spans="1:11" ht="12.75" customHeight="1" thickBot="1">
      <c r="A8485" s="31">
        <v>45536</v>
      </c>
      <c r="B8485" t="s">
        <v>13</v>
      </c>
      <c r="C8485" t="str">
        <f>+VLOOKUP(B8485,Basededatos!B$17:C$5988,2,0)</f>
        <v>LASA</v>
      </c>
      <c r="D8485" t="s">
        <v>14</v>
      </c>
      <c r="E8485" t="str">
        <f>+VLOOKUP(D8485,Basededatos!$D$2:$E$6097,2,0)</f>
        <v>SAN ANDRES-GUSTAVO ROJAS PINILLA</v>
      </c>
      <c r="F8485" t="s">
        <v>6</v>
      </c>
      <c r="G8485" s="1" t="s">
        <v>283</v>
      </c>
      <c r="H8485" t="s">
        <v>52</v>
      </c>
      <c r="I8485" s="29">
        <v>2</v>
      </c>
      <c r="J8485" t="s">
        <v>175</v>
      </c>
      <c r="K8485" t="s">
        <v>176</v>
      </c>
    </row>
    <row r="8486" spans="1:11" ht="12.75" customHeight="1" thickBot="1">
      <c r="A8486" s="31">
        <v>45536</v>
      </c>
      <c r="B8486" t="s">
        <v>13</v>
      </c>
      <c r="C8486" t="str">
        <f>+VLOOKUP(B8486,Basededatos!B$17:C$5988,2,0)</f>
        <v>LASA</v>
      </c>
      <c r="D8486" t="s">
        <v>14</v>
      </c>
      <c r="E8486" t="str">
        <f>+VLOOKUP(D8486,Basededatos!$D$2:$E$6097,2,0)</f>
        <v>SAN ANDRES-GUSTAVO ROJAS PINILLA</v>
      </c>
      <c r="F8486" t="s">
        <v>23</v>
      </c>
      <c r="G8486" t="s">
        <v>24</v>
      </c>
      <c r="H8486" t="s">
        <v>15</v>
      </c>
      <c r="I8486" s="29">
        <v>2</v>
      </c>
      <c r="J8486" t="s">
        <v>21</v>
      </c>
      <c r="K8486" t="s">
        <v>22</v>
      </c>
    </row>
    <row r="8487" spans="1:11" ht="12.75" customHeight="1" thickBot="1">
      <c r="A8487" s="31">
        <v>45536</v>
      </c>
      <c r="B8487" t="s">
        <v>13</v>
      </c>
      <c r="C8487" t="str">
        <f>+VLOOKUP(B8487,Basededatos!B$17:C$5988,2,0)</f>
        <v>LASA</v>
      </c>
      <c r="D8487" t="s">
        <v>44</v>
      </c>
      <c r="E8487" t="str">
        <f>+VLOOKUP(D8487,Basededatos!$D$2:$E$6097,2,0)</f>
        <v>BUCARAMANGA - PALONEGRO</v>
      </c>
      <c r="F8487" t="s">
        <v>23</v>
      </c>
      <c r="G8487" t="s">
        <v>24</v>
      </c>
      <c r="H8487" t="s">
        <v>15</v>
      </c>
      <c r="I8487" s="29">
        <v>32</v>
      </c>
      <c r="J8487" t="s">
        <v>25</v>
      </c>
      <c r="K8487" s="1" t="s">
        <v>26</v>
      </c>
    </row>
    <row r="8488" spans="1:11" ht="12.75" customHeight="1" thickBot="1">
      <c r="A8488" s="31">
        <v>45536</v>
      </c>
      <c r="B8488" t="s">
        <v>13</v>
      </c>
      <c r="C8488" t="str">
        <f>+VLOOKUP(B8488,Basededatos!B$17:C$5988,2,0)</f>
        <v>LASA</v>
      </c>
      <c r="D8488" t="s">
        <v>44</v>
      </c>
      <c r="E8488" t="str">
        <f>+VLOOKUP(D8488,Basededatos!$D$2:$E$6097,2,0)</f>
        <v>BUCARAMANGA - PALONEGRO</v>
      </c>
      <c r="F8488" t="s">
        <v>36</v>
      </c>
      <c r="G8488" t="s">
        <v>347</v>
      </c>
      <c r="H8488" t="s">
        <v>29</v>
      </c>
      <c r="I8488" s="29">
        <v>58</v>
      </c>
      <c r="J8488" t="s">
        <v>46</v>
      </c>
      <c r="K8488" s="1" t="s">
        <v>47</v>
      </c>
    </row>
    <row r="8489" spans="1:11" ht="12.75" customHeight="1" thickBot="1">
      <c r="A8489" s="31">
        <v>45536</v>
      </c>
      <c r="B8489" t="s">
        <v>13</v>
      </c>
      <c r="C8489" t="str">
        <f>+VLOOKUP(B8489,Basededatos!B$17:C$5988,2,0)</f>
        <v>LASA</v>
      </c>
      <c r="D8489" t="s">
        <v>44</v>
      </c>
      <c r="E8489" t="str">
        <f>+VLOOKUP(D8489,Basededatos!$D$2:$E$6097,2,0)</f>
        <v>BUCARAMANGA - PALONEGRO</v>
      </c>
      <c r="F8489" t="s">
        <v>27</v>
      </c>
      <c r="G8489" t="s">
        <v>28</v>
      </c>
      <c r="H8489" t="s">
        <v>45</v>
      </c>
      <c r="I8489" s="29">
        <v>40</v>
      </c>
      <c r="J8489" t="s">
        <v>46</v>
      </c>
      <c r="K8489" s="1" t="s">
        <v>47</v>
      </c>
    </row>
    <row r="8490" spans="1:11" ht="12.75" customHeight="1" thickBot="1">
      <c r="A8490" s="31">
        <v>45536</v>
      </c>
      <c r="B8490" t="s">
        <v>13</v>
      </c>
      <c r="C8490" t="str">
        <f>+VLOOKUP(B8490,Basededatos!B$17:C$5988,2,0)</f>
        <v>LASA</v>
      </c>
      <c r="D8490" t="s">
        <v>44</v>
      </c>
      <c r="E8490" t="str">
        <f>+VLOOKUP(D8490,Basededatos!$D$2:$E$6097,2,0)</f>
        <v>BUCARAMANGA - PALONEGRO</v>
      </c>
      <c r="F8490" t="s">
        <v>27</v>
      </c>
      <c r="G8490" t="s">
        <v>28</v>
      </c>
      <c r="H8490" t="s">
        <v>29</v>
      </c>
      <c r="I8490" s="29">
        <v>174</v>
      </c>
      <c r="J8490" t="s">
        <v>30</v>
      </c>
      <c r="K8490" s="1" t="s">
        <v>488</v>
      </c>
    </row>
    <row r="8491" spans="1:11" ht="12.75" customHeight="1" thickBot="1">
      <c r="A8491" s="31">
        <v>45536</v>
      </c>
      <c r="B8491" t="s">
        <v>13</v>
      </c>
      <c r="C8491" t="str">
        <f>+VLOOKUP(B8491,Basededatos!B$17:C$5988,2,0)</f>
        <v>LASA</v>
      </c>
      <c r="D8491" t="s">
        <v>14</v>
      </c>
      <c r="E8491" t="str">
        <f>+VLOOKUP(D8491,Basededatos!$D$2:$E$6097,2,0)</f>
        <v>SAN ANDRES-GUSTAVO ROJAS PINILLA</v>
      </c>
      <c r="F8491" t="s">
        <v>40</v>
      </c>
      <c r="G8491" t="s">
        <v>41</v>
      </c>
      <c r="H8491" t="s">
        <v>15</v>
      </c>
      <c r="I8491" s="29">
        <v>191</v>
      </c>
      <c r="J8491" t="s">
        <v>16</v>
      </c>
      <c r="K8491" t="s">
        <v>17</v>
      </c>
    </row>
    <row r="8492" spans="1:11" ht="12.75" customHeight="1" thickBot="1">
      <c r="A8492" s="31">
        <v>45536</v>
      </c>
      <c r="B8492" t="s">
        <v>13</v>
      </c>
      <c r="C8492" t="str">
        <f>+VLOOKUP(B8492,Basededatos!B$17:C$5988,2,0)</f>
        <v>LASA</v>
      </c>
      <c r="D8492" t="s">
        <v>31</v>
      </c>
      <c r="E8492" t="str">
        <f>+VLOOKUP(D8492,Basededatos!$D$2:$E$6097,2,0)</f>
        <v>EL EDEN</v>
      </c>
      <c r="F8492" t="s">
        <v>32</v>
      </c>
      <c r="G8492" t="s">
        <v>33</v>
      </c>
      <c r="H8492" t="s">
        <v>29</v>
      </c>
      <c r="I8492" s="29">
        <v>135</v>
      </c>
      <c r="J8492" t="s">
        <v>46</v>
      </c>
      <c r="K8492" s="1" t="s">
        <v>47</v>
      </c>
    </row>
    <row r="8493" spans="1:11" ht="12.75" customHeight="1" thickBot="1">
      <c r="A8493" s="31">
        <v>45536</v>
      </c>
      <c r="B8493" t="s">
        <v>13</v>
      </c>
      <c r="C8493" t="str">
        <f>+VLOOKUP(B8493,Basededatos!B$17:C$5988,2,0)</f>
        <v>LASA</v>
      </c>
      <c r="D8493" t="s">
        <v>31</v>
      </c>
      <c r="E8493" t="str">
        <f>+VLOOKUP(D8493,Basededatos!$D$2:$E$6097,2,0)</f>
        <v>EL EDEN</v>
      </c>
      <c r="F8493" t="s">
        <v>32</v>
      </c>
      <c r="G8493" t="s">
        <v>33</v>
      </c>
      <c r="H8493" t="s">
        <v>29</v>
      </c>
      <c r="I8493" s="29">
        <v>29</v>
      </c>
      <c r="J8493" t="s">
        <v>30</v>
      </c>
      <c r="K8493" s="1" t="s">
        <v>488</v>
      </c>
    </row>
    <row r="8494" spans="1:11" ht="12.75" customHeight="1" thickBot="1">
      <c r="A8494" s="31">
        <v>45536</v>
      </c>
      <c r="B8494" t="s">
        <v>13</v>
      </c>
      <c r="C8494" t="str">
        <f>+VLOOKUP(B8494,Basededatos!B$17:C$5988,2,0)</f>
        <v>LASA</v>
      </c>
      <c r="D8494" t="s">
        <v>31</v>
      </c>
      <c r="E8494" t="str">
        <f>+VLOOKUP(D8494,Basededatos!$D$2:$E$6097,2,0)</f>
        <v>EL EDEN</v>
      </c>
      <c r="F8494" t="s">
        <v>6</v>
      </c>
      <c r="G8494" s="1" t="s">
        <v>283</v>
      </c>
      <c r="H8494" t="s">
        <v>29</v>
      </c>
      <c r="I8494" s="29">
        <v>145</v>
      </c>
      <c r="J8494" t="s">
        <v>30</v>
      </c>
      <c r="K8494" s="1" t="s">
        <v>488</v>
      </c>
    </row>
    <row r="8495" spans="1:11" ht="12.75" customHeight="1" thickBot="1">
      <c r="A8495" s="31">
        <v>45536</v>
      </c>
      <c r="B8495" t="s">
        <v>13</v>
      </c>
      <c r="C8495" t="str">
        <f>+VLOOKUP(B8495,Basededatos!B$17:C$5988,2,0)</f>
        <v>LASA</v>
      </c>
      <c r="D8495" t="s">
        <v>31</v>
      </c>
      <c r="E8495" t="str">
        <f>+VLOOKUP(D8495,Basededatos!$D$2:$E$6097,2,0)</f>
        <v>EL EDEN</v>
      </c>
      <c r="F8495" t="s">
        <v>36</v>
      </c>
      <c r="G8495" t="s">
        <v>347</v>
      </c>
      <c r="H8495" t="s">
        <v>29</v>
      </c>
      <c r="I8495" s="29">
        <v>13</v>
      </c>
      <c r="J8495" t="s">
        <v>34</v>
      </c>
      <c r="K8495" t="s">
        <v>35</v>
      </c>
    </row>
    <row r="8496" spans="1:11" ht="12.75" customHeight="1" thickBot="1">
      <c r="A8496" s="31">
        <v>45536</v>
      </c>
      <c r="B8496" t="s">
        <v>13</v>
      </c>
      <c r="C8496" t="str">
        <f>+VLOOKUP(B8496,Basededatos!B$17:C$5988,2,0)</f>
        <v>LASA</v>
      </c>
      <c r="D8496" t="s">
        <v>31</v>
      </c>
      <c r="E8496" t="str">
        <f>+VLOOKUP(D8496,Basededatos!$D$2:$E$6097,2,0)</f>
        <v>EL EDEN</v>
      </c>
      <c r="F8496" t="s">
        <v>27</v>
      </c>
      <c r="G8496" t="s">
        <v>28</v>
      </c>
      <c r="H8496" t="s">
        <v>29</v>
      </c>
      <c r="I8496" s="29">
        <v>29</v>
      </c>
      <c r="J8496" t="s">
        <v>30</v>
      </c>
      <c r="K8496" s="1" t="s">
        <v>488</v>
      </c>
    </row>
    <row r="8497" spans="1:11" ht="12.75" customHeight="1">
      <c r="A8497" s="31">
        <v>45536</v>
      </c>
      <c r="B8497" t="s">
        <v>13</v>
      </c>
      <c r="C8497" t="str">
        <f>+VLOOKUP(B8497,Basededatos!B$17:C$5988,2,0)</f>
        <v>LASA</v>
      </c>
      <c r="D8497" t="s">
        <v>31</v>
      </c>
      <c r="E8497" t="str">
        <f>+VLOOKUP(D8497,Basededatos!$D$2:$E$6097,2,0)</f>
        <v>EL EDEN</v>
      </c>
      <c r="F8497" t="s">
        <v>40</v>
      </c>
      <c r="G8497" t="s">
        <v>41</v>
      </c>
      <c r="H8497" t="s">
        <v>15</v>
      </c>
      <c r="I8497" s="29">
        <v>36</v>
      </c>
      <c r="J8497" t="s">
        <v>16</v>
      </c>
      <c r="K8497" t="s">
        <v>17</v>
      </c>
    </row>
    <row r="8498" spans="1:11" ht="12.75" customHeight="1">
      <c r="A8498" s="31">
        <v>45536</v>
      </c>
      <c r="B8498" t="s">
        <v>13</v>
      </c>
      <c r="C8498" t="str">
        <f>+VLOOKUP(B8498,Basededatos!B$17:C$5988,2,0)</f>
        <v>LASA</v>
      </c>
      <c r="D8498" t="s">
        <v>37</v>
      </c>
      <c r="E8498" t="str">
        <f>+VLOOKUP(D8498,Basededatos!$D$2:$E$6097,2,0)</f>
        <v>BARRANQUILLA-E. CORTISSOZ</v>
      </c>
      <c r="F8498" t="s">
        <v>23</v>
      </c>
      <c r="G8498" t="s">
        <v>24</v>
      </c>
      <c r="H8498" t="s">
        <v>15</v>
      </c>
      <c r="I8498" s="29">
        <v>2</v>
      </c>
      <c r="J8498" t="s">
        <v>184</v>
      </c>
      <c r="K8498" t="s">
        <v>185</v>
      </c>
    </row>
    <row r="8499" spans="1:11" ht="12.75" customHeight="1">
      <c r="A8499" s="31">
        <v>45536</v>
      </c>
      <c r="B8499" t="s">
        <v>13</v>
      </c>
      <c r="C8499" t="str">
        <f>+VLOOKUP(B8499,Basededatos!B$17:C$5988,2,0)</f>
        <v>LASA</v>
      </c>
      <c r="D8499" t="s">
        <v>37</v>
      </c>
      <c r="E8499" t="str">
        <f>+VLOOKUP(D8499,Basededatos!$D$2:$E$6097,2,0)</f>
        <v>BARRANQUILLA-E. CORTISSOZ</v>
      </c>
      <c r="F8499" t="s">
        <v>23</v>
      </c>
      <c r="G8499" t="s">
        <v>24</v>
      </c>
      <c r="H8499" t="s">
        <v>15</v>
      </c>
      <c r="I8499" s="29">
        <v>66</v>
      </c>
      <c r="J8499" t="s">
        <v>16</v>
      </c>
      <c r="K8499" t="s">
        <v>17</v>
      </c>
    </row>
    <row r="8500" spans="1:11" ht="12.75" customHeight="1" thickBot="1">
      <c r="A8500" s="31">
        <v>45536</v>
      </c>
      <c r="B8500" t="s">
        <v>13</v>
      </c>
      <c r="C8500" t="str">
        <f>+VLOOKUP(B8500,Basededatos!B$17:C$5988,2,0)</f>
        <v>LASA</v>
      </c>
      <c r="D8500" t="s">
        <v>37</v>
      </c>
      <c r="E8500" t="str">
        <f>+VLOOKUP(D8500,Basededatos!$D$2:$E$6097,2,0)</f>
        <v>BARRANQUILLA-E. CORTISSOZ</v>
      </c>
      <c r="F8500" t="s">
        <v>40</v>
      </c>
      <c r="G8500" t="s">
        <v>41</v>
      </c>
      <c r="H8500" t="s">
        <v>29</v>
      </c>
      <c r="I8500" s="29">
        <v>60</v>
      </c>
      <c r="J8500" t="s">
        <v>34</v>
      </c>
      <c r="K8500" t="s">
        <v>35</v>
      </c>
    </row>
    <row r="8501" spans="1:11" ht="12.75" customHeight="1" thickBot="1">
      <c r="A8501" s="31">
        <v>45536</v>
      </c>
      <c r="B8501" t="s">
        <v>13</v>
      </c>
      <c r="C8501" t="str">
        <f>+VLOOKUP(B8501,Basededatos!B$17:C$5988,2,0)</f>
        <v>LASA</v>
      </c>
      <c r="D8501" t="s">
        <v>37</v>
      </c>
      <c r="E8501" t="str">
        <f>+VLOOKUP(D8501,Basededatos!$D$2:$E$6097,2,0)</f>
        <v>BARRANQUILLA-E. CORTISSOZ</v>
      </c>
      <c r="F8501" t="s">
        <v>40</v>
      </c>
      <c r="G8501" t="s">
        <v>41</v>
      </c>
      <c r="H8501" t="s">
        <v>15</v>
      </c>
      <c r="I8501" s="29">
        <v>268</v>
      </c>
      <c r="J8501" t="s">
        <v>25</v>
      </c>
      <c r="K8501" s="1" t="s">
        <v>26</v>
      </c>
    </row>
    <row r="8502" spans="1:11" ht="12.75" customHeight="1" thickBot="1">
      <c r="A8502" s="31">
        <v>45536</v>
      </c>
      <c r="B8502" t="s">
        <v>13</v>
      </c>
      <c r="C8502" t="str">
        <f>+VLOOKUP(B8502,Basededatos!B$17:C$5988,2,0)</f>
        <v>LASA</v>
      </c>
      <c r="D8502" t="s">
        <v>44</v>
      </c>
      <c r="E8502" t="str">
        <f>+VLOOKUP(D8502,Basededatos!$D$2:$E$6097,2,0)</f>
        <v>BUCARAMANGA - PALONEGRO</v>
      </c>
      <c r="F8502" t="s">
        <v>32</v>
      </c>
      <c r="G8502" t="s">
        <v>33</v>
      </c>
      <c r="H8502" t="s">
        <v>15</v>
      </c>
      <c r="I8502" s="29">
        <v>9</v>
      </c>
      <c r="J8502" t="s">
        <v>16</v>
      </c>
      <c r="K8502" t="s">
        <v>17</v>
      </c>
    </row>
    <row r="8503" spans="1:11" ht="12.75" customHeight="1" thickBot="1">
      <c r="A8503" s="31">
        <v>45536</v>
      </c>
      <c r="B8503" t="s">
        <v>13</v>
      </c>
      <c r="C8503" t="str">
        <f>+VLOOKUP(B8503,Basededatos!B$17:C$5988,2,0)</f>
        <v>LASA</v>
      </c>
      <c r="D8503" t="s">
        <v>44</v>
      </c>
      <c r="E8503" t="str">
        <f>+VLOOKUP(D8503,Basededatos!$D$2:$E$6097,2,0)</f>
        <v>BUCARAMANGA - PALONEGRO</v>
      </c>
      <c r="F8503" t="s">
        <v>6</v>
      </c>
      <c r="G8503" s="1" t="s">
        <v>283</v>
      </c>
      <c r="H8503" t="s">
        <v>15</v>
      </c>
      <c r="I8503" s="29">
        <v>2</v>
      </c>
      <c r="J8503" t="s">
        <v>107</v>
      </c>
      <c r="K8503" t="s">
        <v>108</v>
      </c>
    </row>
    <row r="8504" spans="1:11" ht="12.75" customHeight="1" thickBot="1">
      <c r="A8504" s="31">
        <v>45536</v>
      </c>
      <c r="B8504" t="s">
        <v>13</v>
      </c>
      <c r="C8504" t="str">
        <f>+VLOOKUP(B8504,Basededatos!B$17:C$5988,2,0)</f>
        <v>LASA</v>
      </c>
      <c r="D8504" t="s">
        <v>48</v>
      </c>
      <c r="E8504" t="str">
        <f>+VLOOKUP(D8504,Basededatos!$D$2:$E$6097,2,0)</f>
        <v>CALI - ALFONSO BONILLA ARAGON</v>
      </c>
      <c r="F8504" t="s">
        <v>6</v>
      </c>
      <c r="G8504" s="1" t="s">
        <v>283</v>
      </c>
      <c r="H8504" t="s">
        <v>361</v>
      </c>
      <c r="I8504" s="29">
        <v>119</v>
      </c>
      <c r="J8504" t="s">
        <v>115</v>
      </c>
      <c r="K8504" t="s">
        <v>116</v>
      </c>
    </row>
    <row r="8505" spans="1:11" ht="12.75" customHeight="1" thickBot="1">
      <c r="A8505" s="31">
        <v>45536</v>
      </c>
      <c r="B8505" t="s">
        <v>13</v>
      </c>
      <c r="C8505" t="str">
        <f>+VLOOKUP(B8505,Basededatos!B$17:C$5988,2,0)</f>
        <v>LASA</v>
      </c>
      <c r="D8505" t="s">
        <v>48</v>
      </c>
      <c r="E8505" t="str">
        <f>+VLOOKUP(D8505,Basededatos!$D$2:$E$6097,2,0)</f>
        <v>CALI - ALFONSO BONILLA ARAGON</v>
      </c>
      <c r="F8505" t="s">
        <v>6</v>
      </c>
      <c r="G8505" s="1" t="s">
        <v>283</v>
      </c>
      <c r="H8505" t="s">
        <v>15</v>
      </c>
      <c r="I8505" s="29">
        <v>181</v>
      </c>
      <c r="J8505" t="s">
        <v>16</v>
      </c>
      <c r="K8505" t="s">
        <v>17</v>
      </c>
    </row>
    <row r="8506" spans="1:11" ht="12.75" customHeight="1" thickBot="1">
      <c r="A8506" s="31">
        <v>45536</v>
      </c>
      <c r="B8506" t="s">
        <v>13</v>
      </c>
      <c r="C8506" t="str">
        <f>+VLOOKUP(B8506,Basededatos!B$17:C$5988,2,0)</f>
        <v>LASA</v>
      </c>
      <c r="D8506" t="s">
        <v>48</v>
      </c>
      <c r="E8506" t="str">
        <f>+VLOOKUP(D8506,Basededatos!$D$2:$E$6097,2,0)</f>
        <v>CALI - ALFONSO BONILLA ARAGON</v>
      </c>
      <c r="F8506" t="s">
        <v>18</v>
      </c>
      <c r="G8506" t="s">
        <v>19</v>
      </c>
      <c r="H8506" t="s">
        <v>361</v>
      </c>
      <c r="I8506" s="29">
        <v>152</v>
      </c>
      <c r="J8506" t="s">
        <v>115</v>
      </c>
      <c r="K8506" t="s">
        <v>116</v>
      </c>
    </row>
    <row r="8507" spans="1:11" ht="12.75" customHeight="1" thickBot="1">
      <c r="A8507" s="31">
        <v>45536</v>
      </c>
      <c r="B8507" t="s">
        <v>13</v>
      </c>
      <c r="C8507" t="str">
        <f>+VLOOKUP(B8507,Basededatos!B$17:C$5988,2,0)</f>
        <v>LASA</v>
      </c>
      <c r="D8507" t="s">
        <v>48</v>
      </c>
      <c r="E8507" t="str">
        <f>+VLOOKUP(D8507,Basededatos!$D$2:$E$6097,2,0)</f>
        <v>CALI - ALFONSO BONILLA ARAGON</v>
      </c>
      <c r="F8507" t="s">
        <v>18</v>
      </c>
      <c r="G8507" t="s">
        <v>19</v>
      </c>
      <c r="H8507" t="s">
        <v>15</v>
      </c>
      <c r="I8507" s="29">
        <v>121</v>
      </c>
      <c r="J8507" t="s">
        <v>25</v>
      </c>
      <c r="K8507" s="1" t="s">
        <v>26</v>
      </c>
    </row>
    <row r="8508" spans="1:11" ht="12.75" customHeight="1" thickBot="1">
      <c r="A8508" s="31">
        <v>45536</v>
      </c>
      <c r="B8508" t="s">
        <v>13</v>
      </c>
      <c r="C8508" t="str">
        <f>+VLOOKUP(B8508,Basededatos!B$17:C$5988,2,0)</f>
        <v>LASA</v>
      </c>
      <c r="D8508" t="s">
        <v>48</v>
      </c>
      <c r="E8508" t="str">
        <f>+VLOOKUP(D8508,Basededatos!$D$2:$E$6097,2,0)</f>
        <v>CALI - ALFONSO BONILLA ARAGON</v>
      </c>
      <c r="F8508" t="s">
        <v>23</v>
      </c>
      <c r="G8508" t="s">
        <v>24</v>
      </c>
      <c r="H8508" t="s">
        <v>15</v>
      </c>
      <c r="I8508" s="29">
        <v>164</v>
      </c>
      <c r="J8508" t="s">
        <v>25</v>
      </c>
      <c r="K8508" s="1" t="s">
        <v>26</v>
      </c>
    </row>
    <row r="8509" spans="1:11" ht="12.75" customHeight="1">
      <c r="A8509" s="31">
        <v>45536</v>
      </c>
      <c r="B8509" t="s">
        <v>13</v>
      </c>
      <c r="C8509" t="str">
        <f>+VLOOKUP(B8509,Basededatos!B$17:C$5988,2,0)</f>
        <v>LASA</v>
      </c>
      <c r="D8509" t="s">
        <v>48</v>
      </c>
      <c r="E8509" t="str">
        <f>+VLOOKUP(D8509,Basededatos!$D$2:$E$6097,2,0)</f>
        <v>CALI - ALFONSO BONILLA ARAGON</v>
      </c>
      <c r="F8509" t="s">
        <v>23</v>
      </c>
      <c r="G8509" t="s">
        <v>24</v>
      </c>
      <c r="H8509" t="s">
        <v>52</v>
      </c>
      <c r="I8509" s="29">
        <v>5</v>
      </c>
      <c r="J8509" t="s">
        <v>53</v>
      </c>
      <c r="K8509" t="s">
        <v>54</v>
      </c>
    </row>
    <row r="8510" spans="1:11" ht="12.75" customHeight="1" thickBot="1">
      <c r="A8510" s="31">
        <v>45536</v>
      </c>
      <c r="B8510" t="s">
        <v>13</v>
      </c>
      <c r="C8510" t="str">
        <f>+VLOOKUP(B8510,Basededatos!B$17:C$5988,2,0)</f>
        <v>LASA</v>
      </c>
      <c r="D8510" t="s">
        <v>48</v>
      </c>
      <c r="E8510" t="str">
        <f>+VLOOKUP(D8510,Basededatos!$D$2:$E$6097,2,0)</f>
        <v>CALI - ALFONSO BONILLA ARAGON</v>
      </c>
      <c r="F8510" t="s">
        <v>36</v>
      </c>
      <c r="G8510" t="s">
        <v>347</v>
      </c>
      <c r="H8510" t="s">
        <v>62</v>
      </c>
      <c r="I8510" s="29">
        <v>6</v>
      </c>
      <c r="J8510" t="s">
        <v>50</v>
      </c>
      <c r="K8510" t="s">
        <v>51</v>
      </c>
    </row>
    <row r="8511" spans="1:11" ht="12.75" customHeight="1" thickBot="1">
      <c r="A8511" s="31">
        <v>45536</v>
      </c>
      <c r="B8511" t="s">
        <v>13</v>
      </c>
      <c r="C8511" t="str">
        <f>+VLOOKUP(B8511,Basededatos!B$17:C$5988,2,0)</f>
        <v>LASA</v>
      </c>
      <c r="D8511" t="s">
        <v>48</v>
      </c>
      <c r="E8511" t="str">
        <f>+VLOOKUP(D8511,Basededatos!$D$2:$E$6097,2,0)</f>
        <v>CALI - ALFONSO BONILLA ARAGON</v>
      </c>
      <c r="F8511" t="s">
        <v>27</v>
      </c>
      <c r="G8511" t="s">
        <v>28</v>
      </c>
      <c r="H8511" t="s">
        <v>45</v>
      </c>
      <c r="I8511" s="29">
        <v>43</v>
      </c>
      <c r="J8511" t="s">
        <v>46</v>
      </c>
      <c r="K8511" s="1" t="s">
        <v>47</v>
      </c>
    </row>
    <row r="8512" spans="1:11" ht="12.75" customHeight="1" thickBot="1">
      <c r="A8512" s="31">
        <v>45536</v>
      </c>
      <c r="B8512" t="s">
        <v>13</v>
      </c>
      <c r="C8512" t="str">
        <f>+VLOOKUP(B8512,Basededatos!B$17:C$5988,2,0)</f>
        <v>LASA</v>
      </c>
      <c r="D8512" t="s">
        <v>48</v>
      </c>
      <c r="E8512" t="str">
        <f>+VLOOKUP(D8512,Basededatos!$D$2:$E$6097,2,0)</f>
        <v>CALI - ALFONSO BONILLA ARAGON</v>
      </c>
      <c r="F8512" t="s">
        <v>38</v>
      </c>
      <c r="G8512" t="s">
        <v>39</v>
      </c>
      <c r="H8512" t="s">
        <v>45</v>
      </c>
      <c r="I8512" s="29">
        <v>28</v>
      </c>
      <c r="J8512" t="s">
        <v>46</v>
      </c>
      <c r="K8512" s="1" t="s">
        <v>47</v>
      </c>
    </row>
    <row r="8513" spans="1:11" ht="12.75" customHeight="1">
      <c r="A8513" s="31">
        <v>45536</v>
      </c>
      <c r="B8513" t="s">
        <v>13</v>
      </c>
      <c r="C8513" t="str">
        <f>+VLOOKUP(B8513,Basededatos!B$17:C$5988,2,0)</f>
        <v>LASA</v>
      </c>
      <c r="D8513" t="s">
        <v>48</v>
      </c>
      <c r="E8513" t="str">
        <f>+VLOOKUP(D8513,Basededatos!$D$2:$E$6097,2,0)</f>
        <v>CALI - ALFONSO BONILLA ARAGON</v>
      </c>
      <c r="F8513" t="s">
        <v>38</v>
      </c>
      <c r="G8513" t="s">
        <v>39</v>
      </c>
      <c r="H8513" t="s">
        <v>29</v>
      </c>
      <c r="I8513" s="29">
        <v>17</v>
      </c>
      <c r="J8513" t="s">
        <v>34</v>
      </c>
      <c r="K8513" t="s">
        <v>35</v>
      </c>
    </row>
    <row r="8514" spans="1:11" ht="12.75" customHeight="1" thickBot="1">
      <c r="A8514" s="31">
        <v>45536</v>
      </c>
      <c r="B8514" t="s">
        <v>13</v>
      </c>
      <c r="C8514" t="str">
        <f>+VLOOKUP(B8514,Basededatos!B$17:C$5988,2,0)</f>
        <v>LASA</v>
      </c>
      <c r="D8514" t="s">
        <v>48</v>
      </c>
      <c r="E8514" t="str">
        <f>+VLOOKUP(D8514,Basededatos!$D$2:$E$6097,2,0)</f>
        <v>CALI - ALFONSO BONILLA ARAGON</v>
      </c>
      <c r="F8514" t="s">
        <v>40</v>
      </c>
      <c r="G8514" t="s">
        <v>41</v>
      </c>
      <c r="H8514" t="s">
        <v>52</v>
      </c>
      <c r="I8514" s="29">
        <v>6</v>
      </c>
      <c r="J8514" t="s">
        <v>53</v>
      </c>
      <c r="K8514" t="s">
        <v>54</v>
      </c>
    </row>
    <row r="8515" spans="1:11" ht="12.75" customHeight="1" thickBot="1">
      <c r="A8515" s="31">
        <v>45536</v>
      </c>
      <c r="B8515" t="s">
        <v>13</v>
      </c>
      <c r="C8515" t="str">
        <f>+VLOOKUP(B8515,Basededatos!B$17:C$5988,2,0)</f>
        <v>LASA</v>
      </c>
      <c r="D8515" t="s">
        <v>61</v>
      </c>
      <c r="E8515" t="str">
        <f>+VLOOKUP(D8515,Basededatos!$D$2:$E$6097,2,0)</f>
        <v>CARTAGENA - RAFAEL NUÑEZ</v>
      </c>
      <c r="F8515" t="s">
        <v>6</v>
      </c>
      <c r="G8515" s="1" t="s">
        <v>283</v>
      </c>
      <c r="H8515" t="s">
        <v>62</v>
      </c>
      <c r="I8515" s="29">
        <v>5</v>
      </c>
      <c r="J8515" t="s">
        <v>50</v>
      </c>
      <c r="K8515" t="s">
        <v>51</v>
      </c>
    </row>
    <row r="8516" spans="1:11" ht="12.75" customHeight="1" thickBot="1">
      <c r="A8516" s="31">
        <v>45536</v>
      </c>
      <c r="B8516" t="s">
        <v>13</v>
      </c>
      <c r="C8516" t="str">
        <f>+VLOOKUP(B8516,Basededatos!B$17:C$5988,2,0)</f>
        <v>LASA</v>
      </c>
      <c r="D8516" t="s">
        <v>61</v>
      </c>
      <c r="E8516" t="str">
        <f>+VLOOKUP(D8516,Basededatos!$D$2:$E$6097,2,0)</f>
        <v>CARTAGENA - RAFAEL NUÑEZ</v>
      </c>
      <c r="F8516" t="s">
        <v>6</v>
      </c>
      <c r="G8516" s="1" t="s">
        <v>283</v>
      </c>
      <c r="H8516" t="s">
        <v>15</v>
      </c>
      <c r="I8516" s="29">
        <v>332</v>
      </c>
      <c r="J8516" t="s">
        <v>42</v>
      </c>
      <c r="K8516" s="1" t="s">
        <v>43</v>
      </c>
    </row>
    <row r="8517" spans="1:11" ht="12.75" customHeight="1" thickBot="1">
      <c r="A8517" s="31">
        <v>45536</v>
      </c>
      <c r="B8517" t="s">
        <v>13</v>
      </c>
      <c r="C8517" t="str">
        <f>+VLOOKUP(B8517,Basededatos!B$17:C$5988,2,0)</f>
        <v>LASA</v>
      </c>
      <c r="D8517" t="s">
        <v>61</v>
      </c>
      <c r="E8517" t="str">
        <f>+VLOOKUP(D8517,Basededatos!$D$2:$E$6097,2,0)</f>
        <v>CARTAGENA - RAFAEL NUÑEZ</v>
      </c>
      <c r="F8517" t="s">
        <v>6</v>
      </c>
      <c r="G8517" s="1" t="s">
        <v>283</v>
      </c>
      <c r="H8517" t="s">
        <v>15</v>
      </c>
      <c r="I8517" s="29">
        <v>509</v>
      </c>
      <c r="J8517" t="s">
        <v>25</v>
      </c>
      <c r="K8517" s="1" t="s">
        <v>26</v>
      </c>
    </row>
    <row r="8518" spans="1:11" ht="12.75" customHeight="1" thickBot="1">
      <c r="A8518" s="31">
        <v>45536</v>
      </c>
      <c r="B8518" t="s">
        <v>13</v>
      </c>
      <c r="C8518" t="str">
        <f>+VLOOKUP(B8518,Basededatos!B$17:C$5988,2,0)</f>
        <v>LASA</v>
      </c>
      <c r="D8518" t="s">
        <v>61</v>
      </c>
      <c r="E8518" t="str">
        <f>+VLOOKUP(D8518,Basededatos!$D$2:$E$6097,2,0)</f>
        <v>CARTAGENA - RAFAEL NUÑEZ</v>
      </c>
      <c r="F8518" t="s">
        <v>6</v>
      </c>
      <c r="G8518" s="1" t="s">
        <v>283</v>
      </c>
      <c r="H8518" t="s">
        <v>15</v>
      </c>
      <c r="I8518" s="29">
        <v>68</v>
      </c>
      <c r="J8518" t="s">
        <v>70</v>
      </c>
      <c r="K8518" t="s">
        <v>348</v>
      </c>
    </row>
    <row r="8519" spans="1:11" ht="12.75" customHeight="1">
      <c r="A8519" s="31">
        <v>45536</v>
      </c>
      <c r="B8519" t="s">
        <v>13</v>
      </c>
      <c r="C8519" t="str">
        <f>+VLOOKUP(B8519,Basededatos!B$17:C$5988,2,0)</f>
        <v>LASA</v>
      </c>
      <c r="D8519" t="s">
        <v>61</v>
      </c>
      <c r="E8519" t="str">
        <f>+VLOOKUP(D8519,Basededatos!$D$2:$E$6097,2,0)</f>
        <v>CARTAGENA - RAFAEL NUÑEZ</v>
      </c>
      <c r="F8519" t="s">
        <v>18</v>
      </c>
      <c r="G8519" t="s">
        <v>19</v>
      </c>
      <c r="H8519" t="s">
        <v>15</v>
      </c>
      <c r="I8519" s="29">
        <v>26</v>
      </c>
      <c r="J8519" t="s">
        <v>68</v>
      </c>
      <c r="K8519" t="s">
        <v>69</v>
      </c>
    </row>
    <row r="8520" spans="1:11" ht="12.75" customHeight="1" thickBot="1">
      <c r="A8520" s="31">
        <v>45536</v>
      </c>
      <c r="B8520" t="s">
        <v>13</v>
      </c>
      <c r="C8520" t="str">
        <f>+VLOOKUP(B8520,Basededatos!B$17:C$5988,2,0)</f>
        <v>LASA</v>
      </c>
      <c r="D8520" t="s">
        <v>61</v>
      </c>
      <c r="E8520" t="str">
        <f>+VLOOKUP(D8520,Basededatos!$D$2:$E$6097,2,0)</f>
        <v>CARTAGENA - RAFAEL NUÑEZ</v>
      </c>
      <c r="F8520" t="s">
        <v>18</v>
      </c>
      <c r="G8520" t="s">
        <v>19</v>
      </c>
      <c r="H8520" t="s">
        <v>15</v>
      </c>
      <c r="I8520" s="29">
        <v>133</v>
      </c>
      <c r="J8520" t="s">
        <v>16</v>
      </c>
      <c r="K8520" t="s">
        <v>17</v>
      </c>
    </row>
    <row r="8521" spans="1:11" ht="12.75" customHeight="1" thickBot="1">
      <c r="A8521" s="31">
        <v>45536</v>
      </c>
      <c r="B8521" t="s">
        <v>13</v>
      </c>
      <c r="C8521" t="str">
        <f>+VLOOKUP(B8521,Basededatos!B$17:C$5988,2,0)</f>
        <v>LASA</v>
      </c>
      <c r="D8521" t="s">
        <v>61</v>
      </c>
      <c r="E8521" t="str">
        <f>+VLOOKUP(D8521,Basededatos!$D$2:$E$6097,2,0)</f>
        <v>CARTAGENA - RAFAEL NUÑEZ</v>
      </c>
      <c r="F8521" t="s">
        <v>23</v>
      </c>
      <c r="G8521" t="s">
        <v>24</v>
      </c>
      <c r="H8521" t="s">
        <v>29</v>
      </c>
      <c r="I8521" s="29">
        <v>538</v>
      </c>
      <c r="J8521" t="s">
        <v>30</v>
      </c>
      <c r="K8521" s="1" t="s">
        <v>488</v>
      </c>
    </row>
    <row r="8522" spans="1:11" ht="12.75" customHeight="1" thickBot="1">
      <c r="A8522" s="31">
        <v>45536</v>
      </c>
      <c r="B8522" t="s">
        <v>13</v>
      </c>
      <c r="C8522" t="str">
        <f>+VLOOKUP(B8522,Basededatos!B$17:C$5988,2,0)</f>
        <v>LASA</v>
      </c>
      <c r="D8522" t="s">
        <v>61</v>
      </c>
      <c r="E8522" t="str">
        <f>+VLOOKUP(D8522,Basededatos!$D$2:$E$6097,2,0)</f>
        <v>CARTAGENA - RAFAEL NUÑEZ</v>
      </c>
      <c r="F8522" t="s">
        <v>23</v>
      </c>
      <c r="G8522" t="s">
        <v>24</v>
      </c>
      <c r="H8522" t="s">
        <v>62</v>
      </c>
      <c r="I8522" s="29">
        <v>26</v>
      </c>
      <c r="J8522" t="s">
        <v>34</v>
      </c>
      <c r="K8522" t="s">
        <v>35</v>
      </c>
    </row>
    <row r="8523" spans="1:11" ht="12.75" customHeight="1" thickBot="1">
      <c r="A8523" s="31">
        <v>45536</v>
      </c>
      <c r="B8523" t="s">
        <v>13</v>
      </c>
      <c r="C8523" t="str">
        <f>+VLOOKUP(B8523,Basededatos!B$17:C$5988,2,0)</f>
        <v>LASA</v>
      </c>
      <c r="D8523" t="s">
        <v>61</v>
      </c>
      <c r="E8523" t="str">
        <f>+VLOOKUP(D8523,Basededatos!$D$2:$E$6097,2,0)</f>
        <v>CARTAGENA - RAFAEL NUÑEZ</v>
      </c>
      <c r="F8523" t="s">
        <v>23</v>
      </c>
      <c r="G8523" t="s">
        <v>24</v>
      </c>
      <c r="H8523" t="s">
        <v>15</v>
      </c>
      <c r="I8523" s="29">
        <v>151</v>
      </c>
      <c r="J8523" t="s">
        <v>25</v>
      </c>
      <c r="K8523" s="1" t="s">
        <v>26</v>
      </c>
    </row>
    <row r="8524" spans="1:11" ht="12.75" customHeight="1" thickBot="1">
      <c r="A8524" s="31">
        <v>45536</v>
      </c>
      <c r="B8524" t="s">
        <v>13</v>
      </c>
      <c r="C8524" t="str">
        <f>+VLOOKUP(B8524,Basededatos!B$17:C$5988,2,0)</f>
        <v>LASA</v>
      </c>
      <c r="D8524" t="s">
        <v>72</v>
      </c>
      <c r="E8524" t="str">
        <f>+VLOOKUP(D8524,Basededatos!$D$2:$E$6097,2,0)</f>
        <v>CAMILO DAZA</v>
      </c>
      <c r="F8524" t="s">
        <v>40</v>
      </c>
      <c r="G8524" t="s">
        <v>41</v>
      </c>
      <c r="H8524" t="s">
        <v>15</v>
      </c>
      <c r="I8524" s="29">
        <v>1</v>
      </c>
      <c r="J8524" t="s">
        <v>107</v>
      </c>
      <c r="K8524" t="s">
        <v>108</v>
      </c>
    </row>
    <row r="8525" spans="1:11" ht="12.75" customHeight="1" thickBot="1">
      <c r="A8525" s="31">
        <v>45536</v>
      </c>
      <c r="B8525" t="s">
        <v>13</v>
      </c>
      <c r="C8525" t="str">
        <f>+VLOOKUP(B8525,Basededatos!B$17:C$5988,2,0)</f>
        <v>LASA</v>
      </c>
      <c r="D8525" t="s">
        <v>73</v>
      </c>
      <c r="E8525" t="str">
        <f>+VLOOKUP(D8525,Basededatos!$D$2:$E$6097,2,0)</f>
        <v>EL YOPAL</v>
      </c>
      <c r="F8525" t="s">
        <v>32</v>
      </c>
      <c r="G8525" t="s">
        <v>33</v>
      </c>
      <c r="H8525" t="s">
        <v>29</v>
      </c>
      <c r="I8525" s="29">
        <v>18</v>
      </c>
      <c r="J8525" t="s">
        <v>30</v>
      </c>
      <c r="K8525" s="1" t="s">
        <v>488</v>
      </c>
    </row>
    <row r="8526" spans="1:11" ht="12.75" customHeight="1" thickBot="1">
      <c r="A8526" s="31">
        <v>45536</v>
      </c>
      <c r="B8526" t="s">
        <v>13</v>
      </c>
      <c r="C8526" t="str">
        <f>+VLOOKUP(B8526,Basededatos!B$17:C$5988,2,0)</f>
        <v>LASA</v>
      </c>
      <c r="D8526" t="s">
        <v>73</v>
      </c>
      <c r="E8526" t="str">
        <f>+VLOOKUP(D8526,Basededatos!$D$2:$E$6097,2,0)</f>
        <v>EL YOPAL</v>
      </c>
      <c r="F8526" t="s">
        <v>59</v>
      </c>
      <c r="G8526" t="s">
        <v>60</v>
      </c>
      <c r="H8526" t="s">
        <v>29</v>
      </c>
      <c r="I8526" s="29">
        <v>16</v>
      </c>
      <c r="J8526" t="s">
        <v>30</v>
      </c>
      <c r="K8526" s="1" t="s">
        <v>488</v>
      </c>
    </row>
    <row r="8527" spans="1:11" ht="12.75" customHeight="1" thickBot="1">
      <c r="A8527" s="31">
        <v>45536</v>
      </c>
      <c r="B8527" t="s">
        <v>13</v>
      </c>
      <c r="C8527" t="str">
        <f>+VLOOKUP(B8527,Basededatos!B$17:C$5988,2,0)</f>
        <v>LASA</v>
      </c>
      <c r="D8527" t="s">
        <v>74</v>
      </c>
      <c r="E8527" t="str">
        <f>+VLOOKUP(D8527,Basededatos!$D$2:$E$6097,2,0)</f>
        <v>PERALES</v>
      </c>
      <c r="F8527" t="s">
        <v>18</v>
      </c>
      <c r="G8527" t="s">
        <v>19</v>
      </c>
      <c r="H8527" t="s">
        <v>45</v>
      </c>
      <c r="I8527" s="29">
        <v>1</v>
      </c>
      <c r="J8527" t="s">
        <v>46</v>
      </c>
      <c r="K8527" s="1" t="s">
        <v>47</v>
      </c>
    </row>
    <row r="8528" spans="1:11" ht="12.75" customHeight="1" thickBot="1">
      <c r="A8528" s="31">
        <v>45536</v>
      </c>
      <c r="B8528" t="s">
        <v>13</v>
      </c>
      <c r="C8528" t="str">
        <f>+VLOOKUP(B8528,Basededatos!B$17:C$5988,2,0)</f>
        <v>LASA</v>
      </c>
      <c r="D8528" t="s">
        <v>74</v>
      </c>
      <c r="E8528" t="str">
        <f>+VLOOKUP(D8528,Basededatos!$D$2:$E$6097,2,0)</f>
        <v>PERALES</v>
      </c>
      <c r="F8528" t="s">
        <v>23</v>
      </c>
      <c r="G8528" t="s">
        <v>24</v>
      </c>
      <c r="H8528" t="s">
        <v>45</v>
      </c>
      <c r="I8528" s="29">
        <v>1</v>
      </c>
      <c r="J8528" t="s">
        <v>46</v>
      </c>
      <c r="K8528" s="1" t="s">
        <v>47</v>
      </c>
    </row>
    <row r="8529" spans="1:11" ht="12.75" customHeight="1" thickBot="1">
      <c r="A8529" s="31">
        <v>45536</v>
      </c>
      <c r="B8529" t="s">
        <v>13</v>
      </c>
      <c r="C8529" t="str">
        <f>+VLOOKUP(B8529,Basededatos!B$17:C$5988,2,0)</f>
        <v>LASA</v>
      </c>
      <c r="D8529" t="s">
        <v>74</v>
      </c>
      <c r="E8529" t="str">
        <f>+VLOOKUP(D8529,Basededatos!$D$2:$E$6097,2,0)</f>
        <v>PERALES</v>
      </c>
      <c r="F8529" t="s">
        <v>23</v>
      </c>
      <c r="G8529" t="s">
        <v>24</v>
      </c>
      <c r="H8529" t="s">
        <v>29</v>
      </c>
      <c r="I8529" s="29">
        <v>30</v>
      </c>
      <c r="J8529" t="s">
        <v>30</v>
      </c>
      <c r="K8529" s="1" t="s">
        <v>488</v>
      </c>
    </row>
    <row r="8530" spans="1:11" ht="12.75" customHeight="1" thickBot="1">
      <c r="A8530" s="31">
        <v>45536</v>
      </c>
      <c r="B8530" t="s">
        <v>13</v>
      </c>
      <c r="C8530" t="str">
        <f>+VLOOKUP(B8530,Basededatos!B$17:C$5988,2,0)</f>
        <v>LASA</v>
      </c>
      <c r="D8530" t="s">
        <v>61</v>
      </c>
      <c r="E8530" t="str">
        <f>+VLOOKUP(D8530,Basededatos!$D$2:$E$6097,2,0)</f>
        <v>CARTAGENA - RAFAEL NUÑEZ</v>
      </c>
      <c r="F8530" t="s">
        <v>38</v>
      </c>
      <c r="G8530" t="s">
        <v>39</v>
      </c>
      <c r="H8530" t="s">
        <v>29</v>
      </c>
      <c r="I8530" s="29">
        <v>1</v>
      </c>
      <c r="J8530" t="s">
        <v>50</v>
      </c>
      <c r="K8530" t="s">
        <v>51</v>
      </c>
    </row>
    <row r="8531" spans="1:11" ht="12.75" customHeight="1" thickBot="1">
      <c r="A8531" s="31">
        <v>45536</v>
      </c>
      <c r="B8531" t="s">
        <v>13</v>
      </c>
      <c r="C8531" t="str">
        <f>+VLOOKUP(B8531,Basededatos!B$17:C$5988,2,0)</f>
        <v>LASA</v>
      </c>
      <c r="D8531" t="s">
        <v>124</v>
      </c>
      <c r="E8531" t="str">
        <f>+VLOOKUP(D8531,Basededatos!$D$2:$E$6097,2,0)</f>
        <v>LETICIA-ALFREDO VASQUEZ COBO</v>
      </c>
      <c r="F8531" t="s">
        <v>6</v>
      </c>
      <c r="G8531" s="1" t="s">
        <v>283</v>
      </c>
      <c r="H8531" t="s">
        <v>29</v>
      </c>
      <c r="I8531" s="29">
        <v>288</v>
      </c>
      <c r="J8531" t="s">
        <v>30</v>
      </c>
      <c r="K8531" s="1" t="s">
        <v>488</v>
      </c>
    </row>
    <row r="8532" spans="1:11" ht="12.75" customHeight="1" thickBot="1">
      <c r="A8532" s="31">
        <v>45536</v>
      </c>
      <c r="B8532" t="s">
        <v>13</v>
      </c>
      <c r="C8532" t="str">
        <f>+VLOOKUP(B8532,Basededatos!B$17:C$5988,2,0)</f>
        <v>LASA</v>
      </c>
      <c r="D8532" t="s">
        <v>124</v>
      </c>
      <c r="E8532" t="str">
        <f>+VLOOKUP(D8532,Basededatos!$D$2:$E$6097,2,0)</f>
        <v>LETICIA-ALFREDO VASQUEZ COBO</v>
      </c>
      <c r="F8532" t="s">
        <v>6</v>
      </c>
      <c r="G8532" s="1" t="s">
        <v>283</v>
      </c>
      <c r="H8532" t="s">
        <v>15</v>
      </c>
      <c r="I8532" s="29">
        <v>17</v>
      </c>
      <c r="J8532" t="s">
        <v>21</v>
      </c>
      <c r="K8532" t="s">
        <v>22</v>
      </c>
    </row>
    <row r="8533" spans="1:11" ht="12.75" customHeight="1" thickBot="1">
      <c r="A8533" s="31">
        <v>45536</v>
      </c>
      <c r="B8533" t="s">
        <v>13</v>
      </c>
      <c r="C8533" t="str">
        <f>+VLOOKUP(B8533,Basededatos!B$17:C$5988,2,0)</f>
        <v>LASA</v>
      </c>
      <c r="D8533" t="s">
        <v>124</v>
      </c>
      <c r="E8533" t="str">
        <f>+VLOOKUP(D8533,Basededatos!$D$2:$E$6097,2,0)</f>
        <v>LETICIA-ALFREDO VASQUEZ COBO</v>
      </c>
      <c r="F8533" t="s">
        <v>18</v>
      </c>
      <c r="G8533" t="s">
        <v>19</v>
      </c>
      <c r="H8533" t="s">
        <v>29</v>
      </c>
      <c r="I8533" s="29">
        <v>60</v>
      </c>
      <c r="J8533" t="s">
        <v>30</v>
      </c>
      <c r="K8533" s="1" t="s">
        <v>488</v>
      </c>
    </row>
    <row r="8534" spans="1:11" ht="12.75" customHeight="1">
      <c r="A8534" s="31">
        <v>45536</v>
      </c>
      <c r="B8534" t="s">
        <v>13</v>
      </c>
      <c r="C8534" t="str">
        <f>+VLOOKUP(B8534,Basededatos!B$17:C$5988,2,0)</f>
        <v>LASA</v>
      </c>
      <c r="D8534" t="s">
        <v>124</v>
      </c>
      <c r="E8534" t="str">
        <f>+VLOOKUP(D8534,Basededatos!$D$2:$E$6097,2,0)</f>
        <v>LETICIA-ALFREDO VASQUEZ COBO</v>
      </c>
      <c r="F8534" t="s">
        <v>18</v>
      </c>
      <c r="G8534" t="s">
        <v>19</v>
      </c>
      <c r="H8534" t="s">
        <v>15</v>
      </c>
      <c r="I8534" s="29">
        <v>17</v>
      </c>
      <c r="J8534" t="s">
        <v>21</v>
      </c>
      <c r="K8534" t="s">
        <v>22</v>
      </c>
    </row>
    <row r="8535" spans="1:11" ht="12.75" customHeight="1" thickBot="1">
      <c r="A8535" s="31">
        <v>45536</v>
      </c>
      <c r="B8535" t="s">
        <v>13</v>
      </c>
      <c r="C8535" t="str">
        <f>+VLOOKUP(B8535,Basededatos!B$17:C$5988,2,0)</f>
        <v>LASA</v>
      </c>
      <c r="D8535" t="s">
        <v>61</v>
      </c>
      <c r="E8535" t="str">
        <f>+VLOOKUP(D8535,Basededatos!$D$2:$E$6097,2,0)</f>
        <v>CARTAGENA - RAFAEL NUÑEZ</v>
      </c>
      <c r="F8535" t="s">
        <v>40</v>
      </c>
      <c r="G8535" t="s">
        <v>41</v>
      </c>
      <c r="H8535" t="s">
        <v>183</v>
      </c>
      <c r="I8535" s="29">
        <v>28</v>
      </c>
      <c r="J8535" t="s">
        <v>121</v>
      </c>
      <c r="K8535" t="s">
        <v>121</v>
      </c>
    </row>
    <row r="8536" spans="1:11" ht="12.75" customHeight="1" thickBot="1">
      <c r="A8536" s="31">
        <v>45536</v>
      </c>
      <c r="B8536" t="s">
        <v>13</v>
      </c>
      <c r="C8536" t="str">
        <f>+VLOOKUP(B8536,Basededatos!B$17:C$5988,2,0)</f>
        <v>LASA</v>
      </c>
      <c r="D8536" t="s">
        <v>72</v>
      </c>
      <c r="E8536" t="str">
        <f>+VLOOKUP(D8536,Basededatos!$D$2:$E$6097,2,0)</f>
        <v>CAMILO DAZA</v>
      </c>
      <c r="F8536" t="s">
        <v>6</v>
      </c>
      <c r="G8536" s="1" t="s">
        <v>283</v>
      </c>
      <c r="H8536" t="s">
        <v>45</v>
      </c>
      <c r="I8536" s="29">
        <v>140</v>
      </c>
      <c r="J8536" t="s">
        <v>46</v>
      </c>
      <c r="K8536" s="1" t="s">
        <v>47</v>
      </c>
    </row>
    <row r="8537" spans="1:11" ht="12.75" customHeight="1" thickBot="1">
      <c r="A8537" s="31">
        <v>45536</v>
      </c>
      <c r="B8537" t="s">
        <v>186</v>
      </c>
      <c r="C8537" t="str">
        <f>+VLOOKUP(B8537,Basededatos!B$17:C$5988,2,0)</f>
        <v>TAESCOL</v>
      </c>
      <c r="D8537" t="s">
        <v>5</v>
      </c>
      <c r="E8537" t="str">
        <f>+VLOOKUP(D8537,Basededatos!$D$2:$E$6097,2,0)</f>
        <v>BOGOTA - EL DORADO LUIS CARLOS GALAN SARMIENTO</v>
      </c>
      <c r="F8537" t="s">
        <v>6</v>
      </c>
      <c r="G8537" s="1" t="s">
        <v>283</v>
      </c>
      <c r="H8537" t="s">
        <v>193</v>
      </c>
      <c r="I8537" s="29">
        <v>16</v>
      </c>
      <c r="J8537" t="s">
        <v>90</v>
      </c>
      <c r="K8537" t="s">
        <v>194</v>
      </c>
    </row>
    <row r="8538" spans="1:11" ht="12.75" customHeight="1" thickBot="1">
      <c r="A8538" s="31">
        <v>45536</v>
      </c>
      <c r="B8538" t="s">
        <v>186</v>
      </c>
      <c r="C8538" t="str">
        <f>+VLOOKUP(B8538,Basededatos!B$17:C$5988,2,0)</f>
        <v>TAESCOL</v>
      </c>
      <c r="D8538" t="s">
        <v>5</v>
      </c>
      <c r="E8538" t="str">
        <f>+VLOOKUP(D8538,Basededatos!$D$2:$E$6097,2,0)</f>
        <v>BOGOTA - EL DORADO LUIS CARLOS GALAN SARMIENTO</v>
      </c>
      <c r="F8538" t="s">
        <v>6</v>
      </c>
      <c r="G8538" s="1" t="s">
        <v>283</v>
      </c>
      <c r="H8538" t="s">
        <v>125</v>
      </c>
      <c r="I8538" s="29">
        <v>1</v>
      </c>
      <c r="J8538" t="s">
        <v>242</v>
      </c>
      <c r="K8538" t="s">
        <v>243</v>
      </c>
    </row>
    <row r="8539" spans="1:11" ht="12.75" customHeight="1">
      <c r="A8539" s="31">
        <v>45536</v>
      </c>
      <c r="B8539" t="s">
        <v>186</v>
      </c>
      <c r="C8539" t="str">
        <f>+VLOOKUP(B8539,Basededatos!B$17:C$5988,2,0)</f>
        <v>TAESCOL</v>
      </c>
      <c r="D8539" t="s">
        <v>5</v>
      </c>
      <c r="E8539" t="str">
        <f>+VLOOKUP(D8539,Basededatos!$D$2:$E$6097,2,0)</f>
        <v>BOGOTA - EL DORADO LUIS CARLOS GALAN SARMIENTO</v>
      </c>
      <c r="F8539" t="s">
        <v>65</v>
      </c>
      <c r="G8539" t="s">
        <v>66</v>
      </c>
      <c r="H8539" t="s">
        <v>201</v>
      </c>
      <c r="I8539" s="29">
        <v>1</v>
      </c>
      <c r="J8539" t="s">
        <v>188</v>
      </c>
      <c r="K8539" t="s">
        <v>357</v>
      </c>
    </row>
    <row r="8540" spans="1:11" ht="12.75" customHeight="1" thickBot="1">
      <c r="A8540" s="31">
        <v>45536</v>
      </c>
      <c r="B8540" t="s">
        <v>186</v>
      </c>
      <c r="C8540" t="str">
        <f>+VLOOKUP(B8540,Basededatos!B$17:C$5988,2,0)</f>
        <v>TAESCOL</v>
      </c>
      <c r="D8540" t="s">
        <v>5</v>
      </c>
      <c r="E8540" t="str">
        <f>+VLOOKUP(D8540,Basededatos!$D$2:$E$6097,2,0)</f>
        <v>BOGOTA - EL DORADO LUIS CARLOS GALAN SARMIENTO</v>
      </c>
      <c r="F8540" t="s">
        <v>18</v>
      </c>
      <c r="G8540" t="s">
        <v>19</v>
      </c>
      <c r="H8540" t="s">
        <v>201</v>
      </c>
      <c r="I8540" s="29">
        <v>3</v>
      </c>
      <c r="J8540" t="s">
        <v>188</v>
      </c>
      <c r="K8540" t="s">
        <v>357</v>
      </c>
    </row>
    <row r="8541" spans="1:11" ht="12.75" customHeight="1" thickBot="1">
      <c r="A8541" s="31">
        <v>45536</v>
      </c>
      <c r="B8541" t="s">
        <v>186</v>
      </c>
      <c r="C8541" t="str">
        <f>+VLOOKUP(B8541,Basededatos!B$17:C$5988,2,0)</f>
        <v>TAESCOL</v>
      </c>
      <c r="D8541" t="s">
        <v>5</v>
      </c>
      <c r="E8541" t="str">
        <f>+VLOOKUP(D8541,Basededatos!$D$2:$E$6097,2,0)</f>
        <v>BOGOTA - EL DORADO LUIS CARLOS GALAN SARMIENTO</v>
      </c>
      <c r="F8541" t="s">
        <v>6</v>
      </c>
      <c r="G8541" s="1" t="s">
        <v>283</v>
      </c>
      <c r="H8541" t="s">
        <v>52</v>
      </c>
      <c r="I8541" s="29">
        <v>1</v>
      </c>
      <c r="J8541" t="s">
        <v>191</v>
      </c>
      <c r="K8541" t="s">
        <v>192</v>
      </c>
    </row>
    <row r="8542" spans="1:11" ht="12.75" customHeight="1" thickBot="1">
      <c r="A8542" s="31">
        <v>45536</v>
      </c>
      <c r="B8542" t="s">
        <v>367</v>
      </c>
      <c r="C8542" t="s">
        <v>368</v>
      </c>
      <c r="D8542" t="s">
        <v>140</v>
      </c>
      <c r="E8542" t="str">
        <f>+VLOOKUP(D8542,Basededatos!$D$2:$E$6097,2,0)</f>
        <v>MEDELLIN - OLAYA HERRERA</v>
      </c>
      <c r="F8542" t="s">
        <v>6</v>
      </c>
      <c r="G8542" s="1" t="s">
        <v>283</v>
      </c>
      <c r="H8542" t="s">
        <v>369</v>
      </c>
      <c r="I8542" s="29">
        <v>2</v>
      </c>
      <c r="J8542" t="s">
        <v>131</v>
      </c>
      <c r="K8542" t="s">
        <v>132</v>
      </c>
    </row>
    <row r="8543" spans="1:11" ht="12.75" customHeight="1">
      <c r="A8543" s="31">
        <v>45536</v>
      </c>
      <c r="B8543" t="s">
        <v>341</v>
      </c>
      <c r="C8543" t="s">
        <v>342</v>
      </c>
      <c r="D8543" t="s">
        <v>354</v>
      </c>
      <c r="E8543" t="s">
        <v>355</v>
      </c>
      <c r="F8543" t="s">
        <v>65</v>
      </c>
      <c r="G8543" t="s">
        <v>66</v>
      </c>
      <c r="H8543" t="s">
        <v>159</v>
      </c>
      <c r="I8543" s="29">
        <v>119</v>
      </c>
      <c r="J8543" t="s">
        <v>144</v>
      </c>
      <c r="K8543" t="s">
        <v>145</v>
      </c>
    </row>
    <row r="8544" spans="1:11" ht="12.75" customHeight="1">
      <c r="A8544" s="31">
        <v>45536</v>
      </c>
      <c r="B8544" t="s">
        <v>341</v>
      </c>
      <c r="C8544" t="s">
        <v>342</v>
      </c>
      <c r="D8544" t="s">
        <v>354</v>
      </c>
      <c r="E8544" t="s">
        <v>355</v>
      </c>
      <c r="F8544" t="s">
        <v>59</v>
      </c>
      <c r="G8544" t="s">
        <v>60</v>
      </c>
      <c r="H8544" t="s">
        <v>159</v>
      </c>
      <c r="I8544" s="29">
        <v>119</v>
      </c>
      <c r="J8544" t="s">
        <v>144</v>
      </c>
      <c r="K8544" t="s">
        <v>145</v>
      </c>
    </row>
    <row r="8545" spans="1:11" ht="12.75" customHeight="1" thickBot="1">
      <c r="A8545" s="31">
        <v>45536</v>
      </c>
      <c r="B8545" t="s">
        <v>345</v>
      </c>
      <c r="C8545" t="s">
        <v>346</v>
      </c>
      <c r="D8545" t="s">
        <v>61</v>
      </c>
      <c r="E8545" t="str">
        <f>+VLOOKUP(D8545,Basededatos!$D$2:$E$6097,2,0)</f>
        <v>CARTAGENA - RAFAEL NUÑEZ</v>
      </c>
      <c r="F8545" t="s">
        <v>32</v>
      </c>
      <c r="G8545" t="s">
        <v>33</v>
      </c>
      <c r="H8545" t="s">
        <v>10</v>
      </c>
      <c r="I8545" s="29">
        <v>1</v>
      </c>
      <c r="J8545" t="s">
        <v>121</v>
      </c>
      <c r="K8545" t="s">
        <v>121</v>
      </c>
    </row>
    <row r="8546" spans="1:11" ht="12.75" customHeight="1" thickBot="1">
      <c r="A8546" s="31">
        <v>45536</v>
      </c>
      <c r="B8546" t="s">
        <v>345</v>
      </c>
      <c r="C8546" t="s">
        <v>346</v>
      </c>
      <c r="D8546" t="s">
        <v>61</v>
      </c>
      <c r="E8546" t="str">
        <f>+VLOOKUP(D8546,Basededatos!$D$2:$E$6097,2,0)</f>
        <v>CARTAGENA - RAFAEL NUÑEZ</v>
      </c>
      <c r="F8546" t="s">
        <v>23</v>
      </c>
      <c r="G8546" t="s">
        <v>24</v>
      </c>
      <c r="H8546" t="s">
        <v>29</v>
      </c>
      <c r="I8546" s="29">
        <v>764</v>
      </c>
      <c r="J8546" t="s">
        <v>46</v>
      </c>
      <c r="K8546" s="1" t="s">
        <v>47</v>
      </c>
    </row>
    <row r="8547" spans="1:11" ht="12.75" customHeight="1" thickBot="1">
      <c r="A8547" s="31">
        <v>45536</v>
      </c>
      <c r="B8547" t="s">
        <v>345</v>
      </c>
      <c r="C8547" t="s">
        <v>346</v>
      </c>
      <c r="D8547" t="s">
        <v>61</v>
      </c>
      <c r="E8547" t="str">
        <f>+VLOOKUP(D8547,Basededatos!$D$2:$E$6097,2,0)</f>
        <v>CARTAGENA - RAFAEL NUÑEZ</v>
      </c>
      <c r="F8547" t="s">
        <v>23</v>
      </c>
      <c r="G8547" t="s">
        <v>24</v>
      </c>
      <c r="H8547" t="s">
        <v>45</v>
      </c>
      <c r="I8547" s="29">
        <v>1</v>
      </c>
      <c r="J8547" t="s">
        <v>46</v>
      </c>
      <c r="K8547" s="1" t="s">
        <v>47</v>
      </c>
    </row>
    <row r="8548" spans="1:11" ht="12.75" customHeight="1" thickBot="1">
      <c r="A8548" s="31">
        <v>45536</v>
      </c>
      <c r="B8548" t="s">
        <v>345</v>
      </c>
      <c r="C8548" t="s">
        <v>346</v>
      </c>
      <c r="D8548" t="s">
        <v>61</v>
      </c>
      <c r="E8548" t="str">
        <f>+VLOOKUP(D8548,Basededatos!$D$2:$E$6097,2,0)</f>
        <v>CARTAGENA - RAFAEL NUÑEZ</v>
      </c>
      <c r="F8548" t="s">
        <v>38</v>
      </c>
      <c r="G8548" t="s">
        <v>39</v>
      </c>
      <c r="H8548" t="s">
        <v>45</v>
      </c>
      <c r="I8548" s="29">
        <v>1</v>
      </c>
      <c r="J8548" t="s">
        <v>46</v>
      </c>
      <c r="K8548" s="1" t="s">
        <v>47</v>
      </c>
    </row>
    <row r="8549" spans="1:11" ht="12.75" customHeight="1" thickBot="1">
      <c r="A8549" s="31">
        <v>45536</v>
      </c>
      <c r="B8549" t="s">
        <v>345</v>
      </c>
      <c r="C8549" t="s">
        <v>346</v>
      </c>
      <c r="D8549" t="s">
        <v>61</v>
      </c>
      <c r="E8549" t="str">
        <f>+VLOOKUP(D8549,Basededatos!$D$2:$E$6097,2,0)</f>
        <v>CARTAGENA - RAFAEL NUÑEZ</v>
      </c>
      <c r="F8549" t="s">
        <v>59</v>
      </c>
      <c r="G8549" t="s">
        <v>60</v>
      </c>
      <c r="H8549" t="s">
        <v>45</v>
      </c>
      <c r="I8549" s="29">
        <v>1</v>
      </c>
      <c r="J8549" t="s">
        <v>46</v>
      </c>
      <c r="K8549" s="1" t="s">
        <v>47</v>
      </c>
    </row>
    <row r="8550" spans="1:11" ht="12.75" customHeight="1">
      <c r="A8550" s="31">
        <v>45536</v>
      </c>
      <c r="B8550" t="s">
        <v>345</v>
      </c>
      <c r="C8550" t="s">
        <v>346</v>
      </c>
      <c r="D8550" t="s">
        <v>61</v>
      </c>
      <c r="E8550" t="str">
        <f>+VLOOKUP(D8550,Basededatos!$D$2:$E$6097,2,0)</f>
        <v>CARTAGENA - RAFAEL NUÑEZ</v>
      </c>
      <c r="F8550" t="s">
        <v>59</v>
      </c>
      <c r="G8550" t="s">
        <v>60</v>
      </c>
      <c r="H8550" t="s">
        <v>10</v>
      </c>
      <c r="I8550" s="29">
        <v>1</v>
      </c>
      <c r="J8550" t="s">
        <v>121</v>
      </c>
      <c r="K8550" t="s">
        <v>121</v>
      </c>
    </row>
    <row r="8551" spans="1:11" ht="12.75" customHeight="1" thickBot="1">
      <c r="A8551" s="31">
        <v>45536</v>
      </c>
      <c r="B8551" t="s">
        <v>345</v>
      </c>
      <c r="C8551" t="s">
        <v>346</v>
      </c>
      <c r="D8551" t="s">
        <v>37</v>
      </c>
      <c r="E8551" t="str">
        <f>+VLOOKUP(D8551,Basededatos!$D$2:$E$6097,2,0)</f>
        <v>BARRANQUILLA-E. CORTISSOZ</v>
      </c>
      <c r="F8551" t="s">
        <v>32</v>
      </c>
      <c r="G8551" t="s">
        <v>33</v>
      </c>
      <c r="H8551" t="s">
        <v>129</v>
      </c>
      <c r="I8551" s="29">
        <v>1</v>
      </c>
      <c r="J8551" t="s">
        <v>57</v>
      </c>
      <c r="K8551" t="s">
        <v>58</v>
      </c>
    </row>
    <row r="8552" spans="1:11" ht="12.75" customHeight="1" thickBot="1">
      <c r="A8552" s="31">
        <v>45536</v>
      </c>
      <c r="B8552" t="s">
        <v>345</v>
      </c>
      <c r="C8552" t="s">
        <v>346</v>
      </c>
      <c r="D8552" t="s">
        <v>37</v>
      </c>
      <c r="E8552" t="str">
        <f>+VLOOKUP(D8552,Basededatos!$D$2:$E$6097,2,0)</f>
        <v>BARRANQUILLA-E. CORTISSOZ</v>
      </c>
      <c r="F8552" t="s">
        <v>32</v>
      </c>
      <c r="G8552" t="s">
        <v>33</v>
      </c>
      <c r="H8552" t="s">
        <v>29</v>
      </c>
      <c r="I8552" s="29">
        <v>499</v>
      </c>
      <c r="J8552" t="s">
        <v>46</v>
      </c>
      <c r="K8552" s="1" t="s">
        <v>47</v>
      </c>
    </row>
    <row r="8553" spans="1:11" ht="12.75" customHeight="1" thickBot="1">
      <c r="A8553" s="31">
        <v>45536</v>
      </c>
      <c r="B8553" t="s">
        <v>345</v>
      </c>
      <c r="C8553" t="s">
        <v>346</v>
      </c>
      <c r="D8553" t="s">
        <v>37</v>
      </c>
      <c r="E8553" t="str">
        <f>+VLOOKUP(D8553,Basededatos!$D$2:$E$6097,2,0)</f>
        <v>BARRANQUILLA-E. CORTISSOZ</v>
      </c>
      <c r="F8553" t="s">
        <v>23</v>
      </c>
      <c r="G8553" t="s">
        <v>24</v>
      </c>
      <c r="H8553" t="s">
        <v>120</v>
      </c>
      <c r="I8553" s="29">
        <v>5</v>
      </c>
      <c r="J8553" t="s">
        <v>57</v>
      </c>
      <c r="K8553" t="s">
        <v>58</v>
      </c>
    </row>
    <row r="8554" spans="1:11" ht="12.75" customHeight="1" thickBot="1">
      <c r="A8554" s="31">
        <v>45536</v>
      </c>
      <c r="B8554" t="s">
        <v>345</v>
      </c>
      <c r="C8554" t="s">
        <v>346</v>
      </c>
      <c r="D8554" t="s">
        <v>37</v>
      </c>
      <c r="E8554" t="str">
        <f>+VLOOKUP(D8554,Basededatos!$D$2:$E$6097,2,0)</f>
        <v>BARRANQUILLA-E. CORTISSOZ</v>
      </c>
      <c r="F8554" t="s">
        <v>27</v>
      </c>
      <c r="G8554" t="s">
        <v>28</v>
      </c>
      <c r="H8554" t="s">
        <v>29</v>
      </c>
      <c r="I8554" s="29">
        <v>499</v>
      </c>
      <c r="J8554" t="s">
        <v>46</v>
      </c>
      <c r="K8554" s="1" t="s">
        <v>47</v>
      </c>
    </row>
    <row r="8555" spans="1:11" ht="12.75" customHeight="1" thickBot="1">
      <c r="A8555" s="31">
        <v>45536</v>
      </c>
      <c r="B8555" t="s">
        <v>345</v>
      </c>
      <c r="C8555" t="s">
        <v>346</v>
      </c>
      <c r="D8555" t="s">
        <v>37</v>
      </c>
      <c r="E8555" t="str">
        <f>+VLOOKUP(D8555,Basededatos!$D$2:$E$6097,2,0)</f>
        <v>BARRANQUILLA-E. CORTISSOZ</v>
      </c>
      <c r="F8555" t="s">
        <v>40</v>
      </c>
      <c r="G8555" t="s">
        <v>41</v>
      </c>
      <c r="H8555" t="s">
        <v>114</v>
      </c>
      <c r="I8555" s="29">
        <v>1</v>
      </c>
      <c r="J8555" t="s">
        <v>57</v>
      </c>
      <c r="K8555" t="s">
        <v>58</v>
      </c>
    </row>
    <row r="8556" spans="1:11" ht="12.75" customHeight="1" thickBot="1">
      <c r="A8556" s="31">
        <v>45536</v>
      </c>
      <c r="B8556" t="s">
        <v>345</v>
      </c>
      <c r="C8556" t="s">
        <v>346</v>
      </c>
      <c r="D8556" t="s">
        <v>37</v>
      </c>
      <c r="E8556" t="str">
        <f>+VLOOKUP(D8556,Basededatos!$D$2:$E$6097,2,0)</f>
        <v>BARRANQUILLA-E. CORTISSOZ</v>
      </c>
      <c r="F8556" t="s">
        <v>40</v>
      </c>
      <c r="G8556" t="s">
        <v>41</v>
      </c>
      <c r="H8556" t="s">
        <v>29</v>
      </c>
      <c r="I8556" s="29">
        <v>499</v>
      </c>
      <c r="J8556" t="s">
        <v>46</v>
      </c>
      <c r="K8556" s="1" t="s">
        <v>47</v>
      </c>
    </row>
    <row r="8557" spans="1:11" ht="12.75" customHeight="1" thickBot="1">
      <c r="A8557" s="31">
        <v>45536</v>
      </c>
      <c r="B8557" t="s">
        <v>345</v>
      </c>
      <c r="C8557" t="s">
        <v>346</v>
      </c>
      <c r="D8557" t="s">
        <v>37</v>
      </c>
      <c r="E8557" t="str">
        <f>+VLOOKUP(D8557,Basededatos!$D$2:$E$6097,2,0)</f>
        <v>BARRANQUILLA-E. CORTISSOZ</v>
      </c>
      <c r="F8557" t="s">
        <v>6</v>
      </c>
      <c r="G8557" s="1" t="s">
        <v>283</v>
      </c>
      <c r="H8557" t="s">
        <v>129</v>
      </c>
      <c r="I8557" s="29">
        <v>1</v>
      </c>
      <c r="J8557" t="s">
        <v>57</v>
      </c>
      <c r="K8557" t="s">
        <v>58</v>
      </c>
    </row>
    <row r="8558" spans="1:11" ht="12.75" customHeight="1" thickBot="1">
      <c r="A8558" s="31">
        <v>45536</v>
      </c>
      <c r="B8558" t="s">
        <v>345</v>
      </c>
      <c r="C8558" t="s">
        <v>346</v>
      </c>
      <c r="D8558" t="s">
        <v>37</v>
      </c>
      <c r="E8558" t="str">
        <f>+VLOOKUP(D8558,Basededatos!$D$2:$E$6097,2,0)</f>
        <v>BARRANQUILLA-E. CORTISSOZ</v>
      </c>
      <c r="F8558" t="s">
        <v>6</v>
      </c>
      <c r="G8558" s="1" t="s">
        <v>283</v>
      </c>
      <c r="H8558" t="s">
        <v>120</v>
      </c>
      <c r="I8558" s="29">
        <v>5</v>
      </c>
      <c r="J8558" t="s">
        <v>57</v>
      </c>
      <c r="K8558" t="s">
        <v>58</v>
      </c>
    </row>
    <row r="8559" spans="1:11" ht="12.75" customHeight="1">
      <c r="A8559" s="31">
        <v>45536</v>
      </c>
      <c r="B8559" t="s">
        <v>90</v>
      </c>
      <c r="C8559" t="str">
        <f>+VLOOKUP(B8559,Basededatos!B$17:C$5988,2,0)</f>
        <v>TRANS AÉREO</v>
      </c>
      <c r="D8559" t="s">
        <v>5</v>
      </c>
      <c r="E8559" t="str">
        <f>+VLOOKUP(D8559,Basededatos!$D$2:$E$6097,2,0)</f>
        <v>BOGOTA - EL DORADO LUIS CARLOS GALAN SARMIENTO</v>
      </c>
      <c r="F8559" t="s">
        <v>40</v>
      </c>
      <c r="G8559" t="s">
        <v>41</v>
      </c>
      <c r="H8559" t="s">
        <v>52</v>
      </c>
      <c r="I8559" s="29">
        <v>4</v>
      </c>
      <c r="J8559" t="s">
        <v>105</v>
      </c>
      <c r="K8559" t="s">
        <v>106</v>
      </c>
    </row>
    <row r="8560" spans="1:11" ht="12.75" customHeight="1">
      <c r="A8560" s="31">
        <v>45536</v>
      </c>
      <c r="B8560" t="s">
        <v>90</v>
      </c>
      <c r="C8560" t="str">
        <f>+VLOOKUP(B8560,Basededatos!B$17:C$5988,2,0)</f>
        <v>TRANS AÉREO</v>
      </c>
      <c r="D8560" t="s">
        <v>5</v>
      </c>
      <c r="E8560" t="str">
        <f>+VLOOKUP(D8560,Basededatos!$D$2:$E$6097,2,0)</f>
        <v>BOGOTA - EL DORADO LUIS CARLOS GALAN SARMIENTO</v>
      </c>
      <c r="F8560" t="s">
        <v>23</v>
      </c>
      <c r="G8560" t="s">
        <v>24</v>
      </c>
      <c r="H8560" t="s">
        <v>52</v>
      </c>
      <c r="I8560" s="29">
        <v>139</v>
      </c>
      <c r="J8560" t="s">
        <v>53</v>
      </c>
      <c r="K8560" t="s">
        <v>54</v>
      </c>
    </row>
    <row r="8561" spans="1:11" ht="12.75" customHeight="1" thickBot="1">
      <c r="A8561" s="31">
        <v>45536</v>
      </c>
      <c r="B8561" t="s">
        <v>90</v>
      </c>
      <c r="C8561" t="str">
        <f>+VLOOKUP(B8561,Basededatos!B$17:C$5988,2,0)</f>
        <v>TRANS AÉREO</v>
      </c>
      <c r="D8561" t="s">
        <v>5</v>
      </c>
      <c r="E8561" t="str">
        <f>+VLOOKUP(D8561,Basededatos!$D$2:$E$6097,2,0)</f>
        <v>BOGOTA - EL DORADO LUIS CARLOS GALAN SARMIENTO</v>
      </c>
      <c r="F8561" t="s">
        <v>59</v>
      </c>
      <c r="G8561" t="s">
        <v>60</v>
      </c>
      <c r="H8561" t="s">
        <v>52</v>
      </c>
      <c r="I8561" s="29">
        <v>30</v>
      </c>
      <c r="J8561" t="s">
        <v>338</v>
      </c>
      <c r="K8561" t="s">
        <v>339</v>
      </c>
    </row>
    <row r="8562" spans="1:11" ht="12.75" customHeight="1" thickBot="1">
      <c r="A8562" s="31">
        <v>45536</v>
      </c>
      <c r="B8562" t="s">
        <v>4</v>
      </c>
      <c r="C8562" t="str">
        <f>+VLOOKUP(B8562,Basededatos!B$17:C$5988,2,0)</f>
        <v>GOLDEN FLIGHT</v>
      </c>
      <c r="D8562" t="s">
        <v>5</v>
      </c>
      <c r="E8562" t="str">
        <f>+VLOOKUP(D8562,Basededatos!$D$2:$E$6097,2,0)</f>
        <v>BOGOTA - EL DORADO LUIS CARLOS GALAN SARMIENTO</v>
      </c>
      <c r="F8562" t="s">
        <v>6</v>
      </c>
      <c r="G8562" s="1" t="s">
        <v>283</v>
      </c>
      <c r="H8562" t="s">
        <v>52</v>
      </c>
      <c r="I8562" s="29">
        <v>24</v>
      </c>
      <c r="J8562" t="s">
        <v>197</v>
      </c>
      <c r="K8562" t="s">
        <v>198</v>
      </c>
    </row>
    <row r="8563" spans="1:11" ht="12.75" customHeight="1">
      <c r="A8563" s="31">
        <v>45536</v>
      </c>
      <c r="B8563" t="s">
        <v>155</v>
      </c>
      <c r="C8563" t="str">
        <f>+VLOOKUP(B8563,Basededatos!B$17:C$5988,2,0)</f>
        <v>SERVISAIR</v>
      </c>
      <c r="D8563" t="s">
        <v>5</v>
      </c>
      <c r="E8563" t="str">
        <f>+VLOOKUP(D8563,Basededatos!$D$2:$E$6097,2,0)</f>
        <v>BOGOTA - EL DORADO LUIS CARLOS GALAN SARMIENTO</v>
      </c>
      <c r="F8563" t="s">
        <v>40</v>
      </c>
      <c r="G8563" t="s">
        <v>41</v>
      </c>
      <c r="H8563" t="s">
        <v>156</v>
      </c>
      <c r="I8563" s="29">
        <v>181</v>
      </c>
      <c r="J8563" t="s">
        <v>107</v>
      </c>
      <c r="K8563" t="s">
        <v>108</v>
      </c>
    </row>
    <row r="8564" spans="1:11" ht="12.75" customHeight="1" thickBot="1">
      <c r="A8564" s="31">
        <v>45536</v>
      </c>
      <c r="B8564" t="s">
        <v>162</v>
      </c>
      <c r="C8564" t="str">
        <f>+VLOOKUP(B8564,Basededatos!B$17:C$5988,2,0)</f>
        <v>INTEREJECUTIVA</v>
      </c>
      <c r="D8564" t="s">
        <v>76</v>
      </c>
      <c r="E8564" t="str">
        <f>+VLOOKUP(D8564,Basededatos!$D$2:$E$6097,2,0)</f>
        <v>RIONEGRO - JOSE M. CORDOVA</v>
      </c>
      <c r="F8564" t="s">
        <v>18</v>
      </c>
      <c r="G8564" t="s">
        <v>19</v>
      </c>
      <c r="H8564" t="s">
        <v>133</v>
      </c>
      <c r="I8564" s="29">
        <v>1</v>
      </c>
      <c r="J8564" t="s">
        <v>131</v>
      </c>
      <c r="K8564" t="s">
        <v>132</v>
      </c>
    </row>
    <row r="8565" spans="1:11" ht="12.75" customHeight="1" thickBot="1">
      <c r="A8565" s="31">
        <v>45536</v>
      </c>
      <c r="B8565" t="s">
        <v>162</v>
      </c>
      <c r="C8565" t="str">
        <f>+VLOOKUP(B8565,Basededatos!B$17:C$5988,2,0)</f>
        <v>INTEREJECUTIVA</v>
      </c>
      <c r="D8565" t="s">
        <v>76</v>
      </c>
      <c r="E8565" t="str">
        <f>+VLOOKUP(D8565,Basededatos!$D$2:$E$6097,2,0)</f>
        <v>RIONEGRO - JOSE M. CORDOVA</v>
      </c>
      <c r="F8565" t="s">
        <v>6</v>
      </c>
      <c r="G8565" s="1" t="s">
        <v>283</v>
      </c>
      <c r="H8565" t="s">
        <v>133</v>
      </c>
      <c r="I8565" s="29">
        <v>2</v>
      </c>
      <c r="J8565" t="s">
        <v>131</v>
      </c>
      <c r="K8565" t="s">
        <v>132</v>
      </c>
    </row>
    <row r="8566" spans="1:11" ht="12.75" customHeight="1">
      <c r="A8566" s="31">
        <v>45536</v>
      </c>
      <c r="B8566" t="s">
        <v>162</v>
      </c>
      <c r="C8566" t="str">
        <f>+VLOOKUP(B8566,Basededatos!B$17:C$5988,2,0)</f>
        <v>INTEREJECUTIVA</v>
      </c>
      <c r="D8566" t="s">
        <v>76</v>
      </c>
      <c r="E8566" t="str">
        <f>+VLOOKUP(D8566,Basededatos!$D$2:$E$6097,2,0)</f>
        <v>RIONEGRO - JOSE M. CORDOVA</v>
      </c>
      <c r="F8566" t="s">
        <v>32</v>
      </c>
      <c r="G8566" t="s">
        <v>33</v>
      </c>
      <c r="H8566" t="s">
        <v>164</v>
      </c>
      <c r="I8566" s="29">
        <v>2</v>
      </c>
      <c r="J8566" t="s">
        <v>131</v>
      </c>
      <c r="K8566" t="s">
        <v>132</v>
      </c>
    </row>
    <row r="8567" spans="1:11" ht="12.75" customHeight="1" thickBot="1">
      <c r="A8567" s="31">
        <v>45536</v>
      </c>
      <c r="B8567" t="s">
        <v>162</v>
      </c>
      <c r="C8567" t="str">
        <f>+VLOOKUP(B8567,Basededatos!B$17:C$5988,2,0)</f>
        <v>INTEREJECUTIVA</v>
      </c>
      <c r="D8567" t="s">
        <v>76</v>
      </c>
      <c r="E8567" t="str">
        <f>+VLOOKUP(D8567,Basededatos!$D$2:$E$6097,2,0)</f>
        <v>RIONEGRO - JOSE M. CORDOVA</v>
      </c>
      <c r="F8567" t="s">
        <v>32</v>
      </c>
      <c r="G8567" t="s">
        <v>33</v>
      </c>
      <c r="H8567" t="s">
        <v>150</v>
      </c>
      <c r="I8567" s="29">
        <v>3</v>
      </c>
      <c r="J8567" t="s">
        <v>131</v>
      </c>
      <c r="K8567" t="s">
        <v>132</v>
      </c>
    </row>
    <row r="8568" spans="1:11" ht="12.75" customHeight="1" thickBot="1">
      <c r="A8568" s="31">
        <v>45536</v>
      </c>
      <c r="B8568" t="s">
        <v>162</v>
      </c>
      <c r="C8568" t="str">
        <f>+VLOOKUP(B8568,Basededatos!B$17:C$5988,2,0)</f>
        <v>INTEREJECUTIVA</v>
      </c>
      <c r="D8568" t="s">
        <v>76</v>
      </c>
      <c r="E8568" t="str">
        <f>+VLOOKUP(D8568,Basededatos!$D$2:$E$6097,2,0)</f>
        <v>RIONEGRO - JOSE M. CORDOVA</v>
      </c>
      <c r="F8568" t="s">
        <v>6</v>
      </c>
      <c r="G8568" s="1" t="s">
        <v>283</v>
      </c>
      <c r="H8568" t="s">
        <v>135</v>
      </c>
      <c r="I8568" s="29">
        <v>1</v>
      </c>
      <c r="J8568" t="s">
        <v>131</v>
      </c>
      <c r="K8568" t="s">
        <v>132</v>
      </c>
    </row>
    <row r="8569" spans="1:11" ht="12.75" customHeight="1" thickBot="1">
      <c r="A8569" s="31">
        <v>45536</v>
      </c>
      <c r="B8569" t="s">
        <v>162</v>
      </c>
      <c r="C8569" t="str">
        <f>+VLOOKUP(B8569,Basededatos!B$17:C$5988,2,0)</f>
        <v>INTEREJECUTIVA</v>
      </c>
      <c r="D8569" t="s">
        <v>76</v>
      </c>
      <c r="E8569" t="str">
        <f>+VLOOKUP(D8569,Basededatos!$D$2:$E$6097,2,0)</f>
        <v>RIONEGRO - JOSE M. CORDOVA</v>
      </c>
      <c r="F8569" t="s">
        <v>6</v>
      </c>
      <c r="G8569" s="1" t="s">
        <v>283</v>
      </c>
      <c r="H8569" t="s">
        <v>166</v>
      </c>
      <c r="I8569" s="29">
        <v>2</v>
      </c>
      <c r="J8569" t="s">
        <v>131</v>
      </c>
      <c r="K8569" t="s">
        <v>132</v>
      </c>
    </row>
    <row r="8570" spans="1:11" ht="12.75" customHeight="1">
      <c r="A8570" s="31">
        <v>45536</v>
      </c>
      <c r="B8570" t="s">
        <v>162</v>
      </c>
      <c r="C8570" t="str">
        <f>+VLOOKUP(B8570,Basededatos!B$17:C$5988,2,0)</f>
        <v>INTEREJECUTIVA</v>
      </c>
      <c r="D8570" t="s">
        <v>76</v>
      </c>
      <c r="E8570" t="str">
        <f>+VLOOKUP(D8570,Basededatos!$D$2:$E$6097,2,0)</f>
        <v>RIONEGRO - JOSE M. CORDOVA</v>
      </c>
      <c r="F8570" t="s">
        <v>32</v>
      </c>
      <c r="G8570" t="s">
        <v>33</v>
      </c>
      <c r="H8570" t="s">
        <v>208</v>
      </c>
      <c r="I8570" s="29">
        <v>2</v>
      </c>
      <c r="J8570" t="s">
        <v>131</v>
      </c>
      <c r="K8570" t="s">
        <v>132</v>
      </c>
    </row>
    <row r="8571" spans="1:11" ht="12.75" customHeight="1">
      <c r="A8571" s="31">
        <v>45536</v>
      </c>
      <c r="B8571" t="s">
        <v>146</v>
      </c>
      <c r="C8571" t="str">
        <f>+VLOOKUP(B8571,Basededatos!B$17:C$5988,2,0)</f>
        <v>HELICOL</v>
      </c>
      <c r="D8571" t="s">
        <v>5</v>
      </c>
      <c r="E8571" t="str">
        <f>+VLOOKUP(D8571,Basededatos!$D$2:$E$6097,2,0)</f>
        <v>BOGOTA - EL DORADO LUIS CARLOS GALAN SARMIENTO</v>
      </c>
      <c r="F8571" t="s">
        <v>18</v>
      </c>
      <c r="G8571" t="s">
        <v>19</v>
      </c>
      <c r="H8571" t="s">
        <v>208</v>
      </c>
      <c r="I8571" s="29">
        <v>5</v>
      </c>
      <c r="J8571" t="s">
        <v>146</v>
      </c>
      <c r="K8571" t="s">
        <v>148</v>
      </c>
    </row>
    <row r="8572" spans="1:11" ht="12.75" customHeight="1">
      <c r="A8572" s="31">
        <v>45536</v>
      </c>
      <c r="B8572" t="s">
        <v>146</v>
      </c>
      <c r="C8572" t="str">
        <f>+VLOOKUP(B8572,Basededatos!B$17:C$5988,2,0)</f>
        <v>HELICOL</v>
      </c>
      <c r="D8572" t="s">
        <v>5</v>
      </c>
      <c r="E8572" t="str">
        <f>+VLOOKUP(D8572,Basededatos!$D$2:$E$6097,2,0)</f>
        <v>BOGOTA - EL DORADO LUIS CARLOS GALAN SARMIENTO</v>
      </c>
      <c r="F8572" t="s">
        <v>59</v>
      </c>
      <c r="G8572" t="s">
        <v>60</v>
      </c>
      <c r="H8572" t="s">
        <v>149</v>
      </c>
      <c r="I8572" s="29">
        <v>3</v>
      </c>
      <c r="J8572" t="s">
        <v>146</v>
      </c>
      <c r="K8572" t="s">
        <v>148</v>
      </c>
    </row>
    <row r="8573" spans="1:11" ht="12.75" customHeight="1">
      <c r="A8573" s="31">
        <v>45536</v>
      </c>
      <c r="B8573" t="s">
        <v>146</v>
      </c>
      <c r="C8573" t="str">
        <f>+VLOOKUP(B8573,Basededatos!B$17:C$5988,2,0)</f>
        <v>HELICOL</v>
      </c>
      <c r="D8573" t="s">
        <v>5</v>
      </c>
      <c r="E8573" t="str">
        <f>+VLOOKUP(D8573,Basededatos!$D$2:$E$6097,2,0)</f>
        <v>BOGOTA - EL DORADO LUIS CARLOS GALAN SARMIENTO</v>
      </c>
      <c r="F8573" t="s">
        <v>32</v>
      </c>
      <c r="G8573" t="s">
        <v>33</v>
      </c>
      <c r="H8573" t="s">
        <v>169</v>
      </c>
      <c r="I8573" s="29">
        <v>1</v>
      </c>
      <c r="J8573" t="s">
        <v>146</v>
      </c>
      <c r="K8573" t="s">
        <v>148</v>
      </c>
    </row>
    <row r="8574" spans="1:11" ht="12.75" customHeight="1">
      <c r="A8574" s="31">
        <v>45536</v>
      </c>
      <c r="B8574" t="s">
        <v>146</v>
      </c>
      <c r="C8574" t="str">
        <f>+VLOOKUP(B8574,Basededatos!B$17:C$5988,2,0)</f>
        <v>HELICOL</v>
      </c>
      <c r="D8574" t="s">
        <v>5</v>
      </c>
      <c r="E8574" t="str">
        <f>+VLOOKUP(D8574,Basededatos!$D$2:$E$6097,2,0)</f>
        <v>BOGOTA - EL DORADO LUIS CARLOS GALAN SARMIENTO</v>
      </c>
      <c r="F8574" t="s">
        <v>59</v>
      </c>
      <c r="G8574" t="s">
        <v>60</v>
      </c>
      <c r="H8574" t="s">
        <v>169</v>
      </c>
      <c r="I8574" s="29">
        <v>1</v>
      </c>
      <c r="J8574" t="s">
        <v>146</v>
      </c>
      <c r="K8574" t="s">
        <v>148</v>
      </c>
    </row>
    <row r="8575" spans="1:11" ht="12.75" customHeight="1">
      <c r="A8575" s="31">
        <v>45536</v>
      </c>
      <c r="B8575" t="s">
        <v>13</v>
      </c>
      <c r="C8575" t="str">
        <f>+VLOOKUP(B8575,Basededatos!B$17:C$5988,2,0)</f>
        <v>LASA</v>
      </c>
      <c r="D8575" t="s">
        <v>76</v>
      </c>
      <c r="E8575" t="str">
        <f>+VLOOKUP(D8575,Basededatos!$D$2:$E$6097,2,0)</f>
        <v>RIONEGRO - JOSE M. CORDOVA</v>
      </c>
      <c r="F8575" t="s">
        <v>32</v>
      </c>
      <c r="G8575" t="s">
        <v>33</v>
      </c>
      <c r="H8575" t="s">
        <v>45</v>
      </c>
      <c r="I8575" s="29">
        <v>13</v>
      </c>
      <c r="J8575" t="s">
        <v>34</v>
      </c>
      <c r="K8575" t="s">
        <v>35</v>
      </c>
    </row>
    <row r="8576" spans="1:11" ht="12.75" customHeight="1">
      <c r="A8576" s="31">
        <v>45536</v>
      </c>
      <c r="B8576" t="s">
        <v>13</v>
      </c>
      <c r="C8576" t="str">
        <f>+VLOOKUP(B8576,Basededatos!B$17:C$5988,2,0)</f>
        <v>LASA</v>
      </c>
      <c r="D8576" t="s">
        <v>76</v>
      </c>
      <c r="E8576" t="str">
        <f>+VLOOKUP(D8576,Basededatos!$D$2:$E$6097,2,0)</f>
        <v>RIONEGRO - JOSE M. CORDOVA</v>
      </c>
      <c r="F8576" t="s">
        <v>32</v>
      </c>
      <c r="G8576" t="s">
        <v>33</v>
      </c>
      <c r="H8576" t="s">
        <v>29</v>
      </c>
      <c r="I8576" s="29">
        <v>18</v>
      </c>
      <c r="J8576" t="s">
        <v>77</v>
      </c>
      <c r="K8576" t="s">
        <v>78</v>
      </c>
    </row>
    <row r="8577" spans="1:11" ht="12.75" customHeight="1" thickBot="1">
      <c r="A8577" s="31">
        <v>45536</v>
      </c>
      <c r="B8577" t="s">
        <v>13</v>
      </c>
      <c r="C8577" t="str">
        <f>+VLOOKUP(B8577,Basededatos!B$17:C$5988,2,0)</f>
        <v>LASA</v>
      </c>
      <c r="D8577" t="s">
        <v>76</v>
      </c>
      <c r="E8577" t="str">
        <f>+VLOOKUP(D8577,Basededatos!$D$2:$E$6097,2,0)</f>
        <v>RIONEGRO - JOSE M. CORDOVA</v>
      </c>
      <c r="F8577" t="s">
        <v>32</v>
      </c>
      <c r="G8577" t="s">
        <v>33</v>
      </c>
      <c r="H8577" t="s">
        <v>29</v>
      </c>
      <c r="I8577" s="29">
        <v>62</v>
      </c>
      <c r="J8577" t="s">
        <v>34</v>
      </c>
      <c r="K8577" t="s">
        <v>35</v>
      </c>
    </row>
    <row r="8578" spans="1:11" ht="12.75" customHeight="1" thickBot="1">
      <c r="A8578" s="31">
        <v>45536</v>
      </c>
      <c r="B8578" t="s">
        <v>13</v>
      </c>
      <c r="C8578" t="str">
        <f>+VLOOKUP(B8578,Basededatos!B$17:C$5988,2,0)</f>
        <v>LASA</v>
      </c>
      <c r="D8578" t="s">
        <v>76</v>
      </c>
      <c r="E8578" t="str">
        <f>+VLOOKUP(D8578,Basededatos!$D$2:$E$6097,2,0)</f>
        <v>RIONEGRO - JOSE M. CORDOVA</v>
      </c>
      <c r="F8578" t="s">
        <v>6</v>
      </c>
      <c r="G8578" s="1" t="s">
        <v>283</v>
      </c>
      <c r="H8578" t="s">
        <v>29</v>
      </c>
      <c r="I8578" s="29">
        <v>308</v>
      </c>
      <c r="J8578" t="s">
        <v>34</v>
      </c>
      <c r="K8578" t="s">
        <v>35</v>
      </c>
    </row>
    <row r="8579" spans="1:11" ht="12.75" customHeight="1" thickBot="1">
      <c r="A8579" s="31">
        <v>45536</v>
      </c>
      <c r="B8579" t="s">
        <v>13</v>
      </c>
      <c r="C8579" t="str">
        <f>+VLOOKUP(B8579,Basededatos!B$17:C$5988,2,0)</f>
        <v>LASA</v>
      </c>
      <c r="D8579" t="s">
        <v>76</v>
      </c>
      <c r="E8579" t="str">
        <f>+VLOOKUP(D8579,Basededatos!$D$2:$E$6097,2,0)</f>
        <v>RIONEGRO - JOSE M. CORDOVA</v>
      </c>
      <c r="F8579" t="s">
        <v>6</v>
      </c>
      <c r="G8579" s="1" t="s">
        <v>283</v>
      </c>
      <c r="H8579" t="s">
        <v>15</v>
      </c>
      <c r="I8579" s="29">
        <v>149</v>
      </c>
      <c r="J8579" t="s">
        <v>160</v>
      </c>
      <c r="K8579" t="s">
        <v>161</v>
      </c>
    </row>
    <row r="8580" spans="1:11" ht="12.75" customHeight="1" thickBot="1">
      <c r="A8580" s="31">
        <v>45536</v>
      </c>
      <c r="B8580" t="s">
        <v>13</v>
      </c>
      <c r="C8580" t="str">
        <f>+VLOOKUP(B8580,Basededatos!B$17:C$5988,2,0)</f>
        <v>LASA</v>
      </c>
      <c r="D8580" t="s">
        <v>76</v>
      </c>
      <c r="E8580" t="str">
        <f>+VLOOKUP(D8580,Basededatos!$D$2:$E$6097,2,0)</f>
        <v>RIONEGRO - JOSE M. CORDOVA</v>
      </c>
      <c r="F8580" t="s">
        <v>65</v>
      </c>
      <c r="G8580" t="s">
        <v>66</v>
      </c>
      <c r="H8580" t="s">
        <v>45</v>
      </c>
      <c r="I8580" s="29">
        <v>1</v>
      </c>
      <c r="J8580" t="s">
        <v>46</v>
      </c>
      <c r="K8580" s="1" t="s">
        <v>47</v>
      </c>
    </row>
    <row r="8581" spans="1:11" ht="12.75" customHeight="1" thickBot="1">
      <c r="A8581" s="31">
        <v>45536</v>
      </c>
      <c r="B8581" t="s">
        <v>13</v>
      </c>
      <c r="C8581" t="str">
        <f>+VLOOKUP(B8581,Basededatos!B$17:C$5988,2,0)</f>
        <v>LASA</v>
      </c>
      <c r="D8581" t="s">
        <v>76</v>
      </c>
      <c r="E8581" t="str">
        <f>+VLOOKUP(D8581,Basededatos!$D$2:$E$6097,2,0)</f>
        <v>RIONEGRO - JOSE M. CORDOVA</v>
      </c>
      <c r="F8581" t="s">
        <v>18</v>
      </c>
      <c r="G8581" t="s">
        <v>19</v>
      </c>
      <c r="H8581" t="s">
        <v>29</v>
      </c>
      <c r="I8581" s="29">
        <v>7</v>
      </c>
      <c r="J8581" t="s">
        <v>30</v>
      </c>
      <c r="K8581" s="1" t="s">
        <v>488</v>
      </c>
    </row>
    <row r="8582" spans="1:11" ht="12.75" customHeight="1">
      <c r="A8582" s="31">
        <v>45536</v>
      </c>
      <c r="B8582" t="s">
        <v>13</v>
      </c>
      <c r="C8582" t="str">
        <f>+VLOOKUP(B8582,Basededatos!B$17:C$5988,2,0)</f>
        <v>LASA</v>
      </c>
      <c r="D8582" t="s">
        <v>76</v>
      </c>
      <c r="E8582" t="str">
        <f>+VLOOKUP(D8582,Basededatos!$D$2:$E$6097,2,0)</f>
        <v>RIONEGRO - JOSE M. CORDOVA</v>
      </c>
      <c r="F8582" t="s">
        <v>18</v>
      </c>
      <c r="G8582" t="s">
        <v>19</v>
      </c>
      <c r="H8582" t="s">
        <v>29</v>
      </c>
      <c r="I8582" s="29">
        <v>13</v>
      </c>
      <c r="J8582" t="s">
        <v>82</v>
      </c>
      <c r="K8582" t="s">
        <v>83</v>
      </c>
    </row>
    <row r="8583" spans="1:11" ht="12.75" customHeight="1">
      <c r="A8583" s="31">
        <v>45536</v>
      </c>
      <c r="B8583" t="s">
        <v>13</v>
      </c>
      <c r="C8583" t="str">
        <f>+VLOOKUP(B8583,Basededatos!B$17:C$5988,2,0)</f>
        <v>LASA</v>
      </c>
      <c r="D8583" t="s">
        <v>76</v>
      </c>
      <c r="E8583" t="str">
        <f>+VLOOKUP(D8583,Basededatos!$D$2:$E$6097,2,0)</f>
        <v>RIONEGRO - JOSE M. CORDOVA</v>
      </c>
      <c r="F8583" t="s">
        <v>23</v>
      </c>
      <c r="G8583" t="s">
        <v>24</v>
      </c>
      <c r="H8583" t="s">
        <v>29</v>
      </c>
      <c r="I8583" s="29">
        <v>18</v>
      </c>
      <c r="J8583" t="s">
        <v>77</v>
      </c>
      <c r="K8583" t="s">
        <v>78</v>
      </c>
    </row>
    <row r="8584" spans="1:11" ht="12.75" customHeight="1">
      <c r="A8584" s="31">
        <v>45536</v>
      </c>
      <c r="B8584" t="s">
        <v>13</v>
      </c>
      <c r="C8584" t="str">
        <f>+VLOOKUP(B8584,Basededatos!B$17:C$5988,2,0)</f>
        <v>LASA</v>
      </c>
      <c r="D8584" t="s">
        <v>76</v>
      </c>
      <c r="E8584" t="str">
        <f>+VLOOKUP(D8584,Basededatos!$D$2:$E$6097,2,0)</f>
        <v>RIONEGRO - JOSE M. CORDOVA</v>
      </c>
      <c r="F8584" t="s">
        <v>36</v>
      </c>
      <c r="G8584" t="s">
        <v>347</v>
      </c>
      <c r="H8584" t="s">
        <v>79</v>
      </c>
      <c r="I8584" s="29">
        <v>3</v>
      </c>
      <c r="J8584" t="s">
        <v>80</v>
      </c>
      <c r="K8584" t="s">
        <v>81</v>
      </c>
    </row>
    <row r="8585" spans="1:11" ht="12.75" customHeight="1">
      <c r="A8585" s="31">
        <v>45536</v>
      </c>
      <c r="B8585" t="s">
        <v>13</v>
      </c>
      <c r="C8585" t="str">
        <f>+VLOOKUP(B8585,Basededatos!B$17:C$5988,2,0)</f>
        <v>LASA</v>
      </c>
      <c r="D8585" t="s">
        <v>76</v>
      </c>
      <c r="E8585" t="str">
        <f>+VLOOKUP(D8585,Basededatos!$D$2:$E$6097,2,0)</f>
        <v>RIONEGRO - JOSE M. CORDOVA</v>
      </c>
      <c r="F8585" t="s">
        <v>36</v>
      </c>
      <c r="G8585" t="s">
        <v>347</v>
      </c>
      <c r="H8585" t="s">
        <v>15</v>
      </c>
      <c r="I8585" s="29">
        <v>1</v>
      </c>
      <c r="J8585" t="s">
        <v>184</v>
      </c>
      <c r="K8585" t="s">
        <v>185</v>
      </c>
    </row>
    <row r="8586" spans="1:11" ht="12.75" customHeight="1">
      <c r="A8586" s="31">
        <v>45536</v>
      </c>
      <c r="B8586" t="s">
        <v>13</v>
      </c>
      <c r="C8586" t="str">
        <f>+VLOOKUP(B8586,Basededatos!B$17:C$5988,2,0)</f>
        <v>LASA</v>
      </c>
      <c r="D8586" t="s">
        <v>76</v>
      </c>
      <c r="E8586" t="str">
        <f>+VLOOKUP(D8586,Basededatos!$D$2:$E$6097,2,0)</f>
        <v>RIONEGRO - JOSE M. CORDOVA</v>
      </c>
      <c r="F8586" t="s">
        <v>27</v>
      </c>
      <c r="G8586" t="s">
        <v>28</v>
      </c>
      <c r="H8586" t="s">
        <v>29</v>
      </c>
      <c r="I8586" s="29">
        <v>108</v>
      </c>
      <c r="J8586" t="s">
        <v>50</v>
      </c>
      <c r="K8586" t="s">
        <v>51</v>
      </c>
    </row>
    <row r="8587" spans="1:11" ht="12.75" customHeight="1">
      <c r="A8587" s="31">
        <v>45536</v>
      </c>
      <c r="B8587" t="s">
        <v>13</v>
      </c>
      <c r="C8587" t="str">
        <f>+VLOOKUP(B8587,Basededatos!B$17:C$5988,2,0)</f>
        <v>LASA</v>
      </c>
      <c r="D8587" t="s">
        <v>76</v>
      </c>
      <c r="E8587" t="str">
        <f>+VLOOKUP(D8587,Basededatos!$D$2:$E$6097,2,0)</f>
        <v>RIONEGRO - JOSE M. CORDOVA</v>
      </c>
      <c r="F8587" t="s">
        <v>27</v>
      </c>
      <c r="G8587" t="s">
        <v>28</v>
      </c>
      <c r="H8587" t="s">
        <v>15</v>
      </c>
      <c r="I8587" s="29">
        <v>1</v>
      </c>
      <c r="J8587" t="s">
        <v>184</v>
      </c>
      <c r="K8587" t="s">
        <v>185</v>
      </c>
    </row>
    <row r="8588" spans="1:11" ht="12.75" customHeight="1">
      <c r="A8588" s="31">
        <v>45536</v>
      </c>
      <c r="B8588" t="s">
        <v>13</v>
      </c>
      <c r="C8588" t="str">
        <f>+VLOOKUP(B8588,Basededatos!B$17:C$5988,2,0)</f>
        <v>LASA</v>
      </c>
      <c r="D8588" t="s">
        <v>76</v>
      </c>
      <c r="E8588" t="str">
        <f>+VLOOKUP(D8588,Basededatos!$D$2:$E$6097,2,0)</f>
        <v>RIONEGRO - JOSE M. CORDOVA</v>
      </c>
      <c r="F8588" t="s">
        <v>40</v>
      </c>
      <c r="G8588" t="s">
        <v>41</v>
      </c>
      <c r="H8588" t="s">
        <v>15</v>
      </c>
      <c r="I8588" s="29">
        <v>3</v>
      </c>
      <c r="J8588" t="s">
        <v>184</v>
      </c>
      <c r="K8588" t="s">
        <v>185</v>
      </c>
    </row>
    <row r="8589" spans="1:11" ht="12.75" customHeight="1" thickBot="1">
      <c r="A8589" s="31">
        <v>45536</v>
      </c>
      <c r="B8589" t="s">
        <v>13</v>
      </c>
      <c r="C8589" t="str">
        <f>+VLOOKUP(B8589,Basededatos!B$17:C$5988,2,0)</f>
        <v>LASA</v>
      </c>
      <c r="D8589" t="s">
        <v>76</v>
      </c>
      <c r="E8589" t="str">
        <f>+VLOOKUP(D8589,Basededatos!$D$2:$E$6097,2,0)</f>
        <v>RIONEGRO - JOSE M. CORDOVA</v>
      </c>
      <c r="F8589" t="s">
        <v>40</v>
      </c>
      <c r="G8589" t="s">
        <v>41</v>
      </c>
      <c r="H8589" t="s">
        <v>15</v>
      </c>
      <c r="I8589" s="29">
        <v>31</v>
      </c>
      <c r="J8589" t="s">
        <v>68</v>
      </c>
      <c r="K8589" t="s">
        <v>69</v>
      </c>
    </row>
    <row r="8590" spans="1:11" ht="12.75" customHeight="1" thickBot="1">
      <c r="A8590" s="31">
        <v>45536</v>
      </c>
      <c r="B8590" t="s">
        <v>13</v>
      </c>
      <c r="C8590" t="str">
        <f>+VLOOKUP(B8590,Basededatos!B$17:C$5988,2,0)</f>
        <v>LASA</v>
      </c>
      <c r="D8590" t="s">
        <v>84</v>
      </c>
      <c r="E8590" t="str">
        <f>+VLOOKUP(D8590,Basededatos!$D$2:$E$6097,2,0)</f>
        <v>MONTERIA - LOS GARZONES</v>
      </c>
      <c r="F8590" t="s">
        <v>18</v>
      </c>
      <c r="G8590" t="s">
        <v>19</v>
      </c>
      <c r="H8590" t="s">
        <v>29</v>
      </c>
      <c r="I8590" s="29">
        <v>240</v>
      </c>
      <c r="J8590" t="s">
        <v>46</v>
      </c>
      <c r="K8590" s="1" t="s">
        <v>47</v>
      </c>
    </row>
    <row r="8591" spans="1:11" ht="12.75" customHeight="1" thickBot="1">
      <c r="A8591" s="31">
        <v>45536</v>
      </c>
      <c r="B8591" t="s">
        <v>13</v>
      </c>
      <c r="C8591" t="str">
        <f>+VLOOKUP(B8591,Basededatos!B$17:C$5988,2,0)</f>
        <v>LASA</v>
      </c>
      <c r="D8591" t="s">
        <v>88</v>
      </c>
      <c r="E8591" t="str">
        <f>+VLOOKUP(D8591,Basededatos!$D$2:$E$6097,2,0)</f>
        <v>ALMIRANTE PADILLA</v>
      </c>
      <c r="F8591" t="s">
        <v>23</v>
      </c>
      <c r="G8591" t="s">
        <v>24</v>
      </c>
      <c r="H8591" t="s">
        <v>29</v>
      </c>
      <c r="I8591" s="29">
        <v>42</v>
      </c>
      <c r="J8591" t="s">
        <v>30</v>
      </c>
      <c r="K8591" s="1" t="s">
        <v>488</v>
      </c>
    </row>
    <row r="8592" spans="1:11" ht="12.75" customHeight="1" thickBot="1">
      <c r="A8592" s="31">
        <v>45536</v>
      </c>
      <c r="B8592" t="s">
        <v>13</v>
      </c>
      <c r="C8592" t="str">
        <f>+VLOOKUP(B8592,Basededatos!B$17:C$5988,2,0)</f>
        <v>LASA</v>
      </c>
      <c r="D8592" t="s">
        <v>88</v>
      </c>
      <c r="E8592" t="str">
        <f>+VLOOKUP(D8592,Basededatos!$D$2:$E$6097,2,0)</f>
        <v>ALMIRANTE PADILLA</v>
      </c>
      <c r="F8592" t="s">
        <v>59</v>
      </c>
      <c r="G8592" t="s">
        <v>60</v>
      </c>
      <c r="H8592" t="s">
        <v>29</v>
      </c>
      <c r="I8592" s="29">
        <v>42</v>
      </c>
      <c r="J8592" t="s">
        <v>30</v>
      </c>
      <c r="K8592" s="1" t="s">
        <v>488</v>
      </c>
    </row>
    <row r="8593" spans="1:11" ht="12.75" customHeight="1" thickBot="1">
      <c r="A8593" s="31">
        <v>45536</v>
      </c>
      <c r="B8593" t="s">
        <v>13</v>
      </c>
      <c r="C8593" t="str">
        <f>+VLOOKUP(B8593,Basededatos!B$17:C$5988,2,0)</f>
        <v>LASA</v>
      </c>
      <c r="D8593" t="s">
        <v>89</v>
      </c>
      <c r="E8593" t="str">
        <f>+VLOOKUP(D8593,Basededatos!$D$2:$E$6097,2,0)</f>
        <v>SIMON BOLIVAR</v>
      </c>
      <c r="F8593" t="s">
        <v>32</v>
      </c>
      <c r="G8593" t="s">
        <v>33</v>
      </c>
      <c r="H8593" t="s">
        <v>29</v>
      </c>
      <c r="I8593" s="29">
        <v>250</v>
      </c>
      <c r="J8593" t="s">
        <v>30</v>
      </c>
      <c r="K8593" s="1" t="s">
        <v>488</v>
      </c>
    </row>
    <row r="8594" spans="1:11" ht="12.75" customHeight="1" thickBot="1">
      <c r="A8594" s="31">
        <v>45536</v>
      </c>
      <c r="B8594" t="s">
        <v>13</v>
      </c>
      <c r="C8594" t="str">
        <f>+VLOOKUP(B8594,Basededatos!B$17:C$5988,2,0)</f>
        <v>LASA</v>
      </c>
      <c r="D8594" t="s">
        <v>89</v>
      </c>
      <c r="E8594" t="str">
        <f>+VLOOKUP(D8594,Basededatos!$D$2:$E$6097,2,0)</f>
        <v>SIMON BOLIVAR</v>
      </c>
      <c r="F8594" t="s">
        <v>32</v>
      </c>
      <c r="G8594" t="s">
        <v>33</v>
      </c>
      <c r="H8594" t="s">
        <v>15</v>
      </c>
      <c r="I8594" s="29">
        <v>13</v>
      </c>
      <c r="J8594" t="s">
        <v>25</v>
      </c>
      <c r="K8594" s="1" t="s">
        <v>26</v>
      </c>
    </row>
    <row r="8595" spans="1:11" ht="12.75" customHeight="1" thickBot="1">
      <c r="A8595" s="31">
        <v>45536</v>
      </c>
      <c r="B8595" t="s">
        <v>13</v>
      </c>
      <c r="C8595" t="str">
        <f>+VLOOKUP(B8595,Basededatos!B$17:C$5988,2,0)</f>
        <v>LASA</v>
      </c>
      <c r="D8595" t="s">
        <v>89</v>
      </c>
      <c r="E8595" t="str">
        <f>+VLOOKUP(D8595,Basededatos!$D$2:$E$6097,2,0)</f>
        <v>SIMON BOLIVAR</v>
      </c>
      <c r="F8595" t="s">
        <v>18</v>
      </c>
      <c r="G8595" t="s">
        <v>19</v>
      </c>
      <c r="H8595" t="s">
        <v>45</v>
      </c>
      <c r="I8595" s="29">
        <v>4</v>
      </c>
      <c r="J8595" t="s">
        <v>46</v>
      </c>
      <c r="K8595" s="1" t="s">
        <v>47</v>
      </c>
    </row>
    <row r="8596" spans="1:11" ht="12.75" customHeight="1" thickBot="1">
      <c r="A8596" s="31">
        <v>45536</v>
      </c>
      <c r="B8596" t="s">
        <v>13</v>
      </c>
      <c r="C8596" t="str">
        <f>+VLOOKUP(B8596,Basededatos!B$17:C$5988,2,0)</f>
        <v>LASA</v>
      </c>
      <c r="D8596" t="s">
        <v>85</v>
      </c>
      <c r="E8596" t="str">
        <f>+VLOOKUP(D8596,Basededatos!$D$2:$E$6097,2,0)</f>
        <v>NEIVA - BENITO SALAS</v>
      </c>
      <c r="F8596" t="s">
        <v>32</v>
      </c>
      <c r="G8596" t="s">
        <v>33</v>
      </c>
      <c r="H8596" t="s">
        <v>29</v>
      </c>
      <c r="I8596" s="29">
        <v>30</v>
      </c>
      <c r="J8596" t="s">
        <v>30</v>
      </c>
      <c r="K8596" s="1" t="s">
        <v>488</v>
      </c>
    </row>
    <row r="8597" spans="1:11" ht="12.75" customHeight="1" thickBot="1">
      <c r="A8597" s="31">
        <v>45536</v>
      </c>
      <c r="B8597" t="s">
        <v>13</v>
      </c>
      <c r="C8597" t="str">
        <f>+VLOOKUP(B8597,Basededatos!B$17:C$5988,2,0)</f>
        <v>LASA</v>
      </c>
      <c r="D8597" t="s">
        <v>85</v>
      </c>
      <c r="E8597" t="str">
        <f>+VLOOKUP(D8597,Basededatos!$D$2:$E$6097,2,0)</f>
        <v>NEIVA - BENITO SALAS</v>
      </c>
      <c r="F8597" t="s">
        <v>6</v>
      </c>
      <c r="G8597" s="1" t="s">
        <v>283</v>
      </c>
      <c r="H8597" t="s">
        <v>45</v>
      </c>
      <c r="I8597" s="29">
        <v>7</v>
      </c>
      <c r="J8597" t="s">
        <v>46</v>
      </c>
      <c r="K8597" s="1" t="s">
        <v>47</v>
      </c>
    </row>
    <row r="8598" spans="1:11" ht="12.75" customHeight="1" thickBot="1">
      <c r="A8598" s="31">
        <v>45536</v>
      </c>
      <c r="B8598" t="s">
        <v>13</v>
      </c>
      <c r="C8598" t="str">
        <f>+VLOOKUP(B8598,Basededatos!B$17:C$5988,2,0)</f>
        <v>LASA</v>
      </c>
      <c r="D8598" t="s">
        <v>85</v>
      </c>
      <c r="E8598" t="str">
        <f>+VLOOKUP(D8598,Basededatos!$D$2:$E$6097,2,0)</f>
        <v>NEIVA - BENITO SALAS</v>
      </c>
      <c r="F8598" t="s">
        <v>27</v>
      </c>
      <c r="G8598" t="s">
        <v>28</v>
      </c>
      <c r="H8598" t="s">
        <v>29</v>
      </c>
      <c r="I8598" s="29">
        <v>72</v>
      </c>
      <c r="J8598" t="s">
        <v>46</v>
      </c>
      <c r="K8598" s="1" t="s">
        <v>47</v>
      </c>
    </row>
    <row r="8599" spans="1:11" ht="12.75" customHeight="1" thickBot="1">
      <c r="A8599" s="31">
        <v>45536</v>
      </c>
      <c r="B8599" t="s">
        <v>13</v>
      </c>
      <c r="C8599" t="str">
        <f>+VLOOKUP(B8599,Basededatos!B$17:C$5988,2,0)</f>
        <v>LASA</v>
      </c>
      <c r="D8599" t="s">
        <v>85</v>
      </c>
      <c r="E8599" t="str">
        <f>+VLOOKUP(D8599,Basededatos!$D$2:$E$6097,2,0)</f>
        <v>NEIVA - BENITO SALAS</v>
      </c>
      <c r="F8599" t="s">
        <v>40</v>
      </c>
      <c r="G8599" t="s">
        <v>41</v>
      </c>
      <c r="H8599" t="s">
        <v>29</v>
      </c>
      <c r="I8599" s="29">
        <v>72</v>
      </c>
      <c r="J8599" t="s">
        <v>46</v>
      </c>
      <c r="K8599" s="1" t="s">
        <v>47</v>
      </c>
    </row>
    <row r="8600" spans="1:11" ht="12.75" customHeight="1" thickBot="1">
      <c r="A8600" s="31">
        <v>45536</v>
      </c>
      <c r="B8600" t="s">
        <v>13</v>
      </c>
      <c r="C8600" t="str">
        <f>+VLOOKUP(B8600,Basededatos!B$17:C$5988,2,0)</f>
        <v>LASA</v>
      </c>
      <c r="D8600" t="s">
        <v>86</v>
      </c>
      <c r="E8600" t="str">
        <f>+VLOOKUP(D8600,Basededatos!$D$2:$E$6097,2,0)</f>
        <v>PEREIRA - MATECAÑA</v>
      </c>
      <c r="F8600" t="s">
        <v>32</v>
      </c>
      <c r="G8600" t="s">
        <v>33</v>
      </c>
      <c r="H8600" t="s">
        <v>45</v>
      </c>
      <c r="I8600" s="29">
        <v>43</v>
      </c>
      <c r="J8600" t="s">
        <v>46</v>
      </c>
      <c r="K8600" s="1" t="s">
        <v>47</v>
      </c>
    </row>
    <row r="8601" spans="1:11" ht="12.75" customHeight="1" thickBot="1">
      <c r="A8601" s="31">
        <v>45536</v>
      </c>
      <c r="B8601" t="s">
        <v>13</v>
      </c>
      <c r="C8601" t="str">
        <f>+VLOOKUP(B8601,Basededatos!B$17:C$5988,2,0)</f>
        <v>LASA</v>
      </c>
      <c r="D8601" t="s">
        <v>86</v>
      </c>
      <c r="E8601" t="str">
        <f>+VLOOKUP(D8601,Basededatos!$D$2:$E$6097,2,0)</f>
        <v>PEREIRA - MATECAÑA</v>
      </c>
      <c r="F8601" t="s">
        <v>32</v>
      </c>
      <c r="G8601" t="s">
        <v>33</v>
      </c>
      <c r="H8601" t="s">
        <v>29</v>
      </c>
      <c r="I8601" s="29">
        <v>437</v>
      </c>
      <c r="J8601" t="s">
        <v>46</v>
      </c>
      <c r="K8601" s="1" t="s">
        <v>47</v>
      </c>
    </row>
    <row r="8602" spans="1:11" ht="12.75" customHeight="1" thickBot="1">
      <c r="A8602" s="31">
        <v>45536</v>
      </c>
      <c r="B8602" t="s">
        <v>13</v>
      </c>
      <c r="C8602" t="str">
        <f>+VLOOKUP(B8602,Basededatos!B$17:C$5988,2,0)</f>
        <v>LASA</v>
      </c>
      <c r="D8602" t="s">
        <v>86</v>
      </c>
      <c r="E8602" t="str">
        <f>+VLOOKUP(D8602,Basededatos!$D$2:$E$6097,2,0)</f>
        <v>PEREIRA - MATECAÑA</v>
      </c>
      <c r="F8602" t="s">
        <v>6</v>
      </c>
      <c r="G8602" s="1" t="s">
        <v>283</v>
      </c>
      <c r="H8602" t="s">
        <v>45</v>
      </c>
      <c r="I8602" s="29">
        <v>248</v>
      </c>
      <c r="J8602" t="s">
        <v>46</v>
      </c>
      <c r="K8602" s="1" t="s">
        <v>47</v>
      </c>
    </row>
    <row r="8603" spans="1:11" ht="12.75" customHeight="1" thickBot="1">
      <c r="A8603" s="31">
        <v>45536</v>
      </c>
      <c r="B8603" t="s">
        <v>13</v>
      </c>
      <c r="C8603" t="str">
        <f>+VLOOKUP(B8603,Basededatos!B$17:C$5988,2,0)</f>
        <v>LASA</v>
      </c>
      <c r="D8603" t="s">
        <v>86</v>
      </c>
      <c r="E8603" t="str">
        <f>+VLOOKUP(D8603,Basededatos!$D$2:$E$6097,2,0)</f>
        <v>PEREIRA - MATECAÑA</v>
      </c>
      <c r="F8603" t="s">
        <v>18</v>
      </c>
      <c r="G8603" t="s">
        <v>19</v>
      </c>
      <c r="H8603" t="s">
        <v>29</v>
      </c>
      <c r="I8603" s="29">
        <v>438</v>
      </c>
      <c r="J8603" t="s">
        <v>46</v>
      </c>
      <c r="K8603" s="1" t="s">
        <v>47</v>
      </c>
    </row>
    <row r="8604" spans="1:11" ht="12.75" customHeight="1" thickBot="1">
      <c r="A8604" s="31">
        <v>45536</v>
      </c>
      <c r="B8604" t="s">
        <v>13</v>
      </c>
      <c r="C8604" t="str">
        <f>+VLOOKUP(B8604,Basededatos!B$17:C$5988,2,0)</f>
        <v>LASA</v>
      </c>
      <c r="D8604" t="s">
        <v>86</v>
      </c>
      <c r="E8604" t="str">
        <f>+VLOOKUP(D8604,Basededatos!$D$2:$E$6097,2,0)</f>
        <v>PEREIRA - MATECAÑA</v>
      </c>
      <c r="F8604" t="s">
        <v>36</v>
      </c>
      <c r="G8604" t="s">
        <v>347</v>
      </c>
      <c r="H8604" t="s">
        <v>45</v>
      </c>
      <c r="I8604" s="29">
        <v>1</v>
      </c>
      <c r="J8604" t="s">
        <v>46</v>
      </c>
      <c r="K8604" s="1" t="s">
        <v>47</v>
      </c>
    </row>
    <row r="8605" spans="1:11" ht="12.75" customHeight="1" thickBot="1">
      <c r="A8605" s="31">
        <v>45536</v>
      </c>
      <c r="B8605" t="s">
        <v>13</v>
      </c>
      <c r="C8605" t="str">
        <f>+VLOOKUP(B8605,Basededatos!B$17:C$5988,2,0)</f>
        <v>LASA</v>
      </c>
      <c r="D8605" t="s">
        <v>86</v>
      </c>
      <c r="E8605" t="str">
        <f>+VLOOKUP(D8605,Basededatos!$D$2:$E$6097,2,0)</f>
        <v>PEREIRA - MATECAÑA</v>
      </c>
      <c r="F8605" t="s">
        <v>27</v>
      </c>
      <c r="G8605" t="s">
        <v>28</v>
      </c>
      <c r="H8605" t="s">
        <v>45</v>
      </c>
      <c r="I8605" s="29">
        <v>43</v>
      </c>
      <c r="J8605" t="s">
        <v>46</v>
      </c>
      <c r="K8605" s="1" t="s">
        <v>47</v>
      </c>
    </row>
    <row r="8606" spans="1:11" ht="12.75" customHeight="1" thickBot="1">
      <c r="A8606" s="31">
        <v>45536</v>
      </c>
      <c r="B8606" t="s">
        <v>13</v>
      </c>
      <c r="C8606" t="str">
        <f>+VLOOKUP(B8606,Basededatos!B$17:C$5988,2,0)</f>
        <v>LASA</v>
      </c>
      <c r="D8606" t="s">
        <v>86</v>
      </c>
      <c r="E8606" t="str">
        <f>+VLOOKUP(D8606,Basededatos!$D$2:$E$6097,2,0)</f>
        <v>PEREIRA - MATECAÑA</v>
      </c>
      <c r="F8606" t="s">
        <v>40</v>
      </c>
      <c r="G8606" t="s">
        <v>41</v>
      </c>
      <c r="H8606" t="s">
        <v>15</v>
      </c>
      <c r="I8606" s="29">
        <v>128</v>
      </c>
      <c r="J8606" t="s">
        <v>25</v>
      </c>
      <c r="K8606" s="1" t="s">
        <v>26</v>
      </c>
    </row>
    <row r="8607" spans="1:11" ht="12.75" customHeight="1" thickBot="1">
      <c r="A8607" s="31">
        <v>45536</v>
      </c>
      <c r="B8607" t="s">
        <v>13</v>
      </c>
      <c r="C8607" t="str">
        <f>+VLOOKUP(B8607,Basededatos!B$17:C$5988,2,0)</f>
        <v>LASA</v>
      </c>
      <c r="D8607" t="s">
        <v>86</v>
      </c>
      <c r="E8607" t="str">
        <f>+VLOOKUP(D8607,Basededatos!$D$2:$E$6097,2,0)</f>
        <v>PEREIRA - MATECAÑA</v>
      </c>
      <c r="F8607" t="s">
        <v>59</v>
      </c>
      <c r="G8607" t="s">
        <v>60</v>
      </c>
      <c r="H8607" t="s">
        <v>29</v>
      </c>
      <c r="I8607" s="29">
        <v>1</v>
      </c>
      <c r="J8607" t="s">
        <v>46</v>
      </c>
      <c r="K8607" s="1" t="s">
        <v>47</v>
      </c>
    </row>
    <row r="8608" spans="1:11" ht="12.75" customHeight="1" thickBot="1">
      <c r="A8608" s="31">
        <v>45536</v>
      </c>
      <c r="B8608" t="s">
        <v>13</v>
      </c>
      <c r="C8608" t="str">
        <f>+VLOOKUP(B8608,Basededatos!B$17:C$5988,2,0)</f>
        <v>LASA</v>
      </c>
      <c r="D8608" t="s">
        <v>86</v>
      </c>
      <c r="E8608" t="str">
        <f>+VLOOKUP(D8608,Basededatos!$D$2:$E$6097,2,0)</f>
        <v>PEREIRA - MATECAÑA</v>
      </c>
      <c r="F8608" t="s">
        <v>59</v>
      </c>
      <c r="G8608" t="s">
        <v>60</v>
      </c>
      <c r="H8608" t="s">
        <v>29</v>
      </c>
      <c r="I8608" s="29">
        <v>1</v>
      </c>
      <c r="J8608" t="s">
        <v>30</v>
      </c>
      <c r="K8608" s="1" t="s">
        <v>488</v>
      </c>
    </row>
    <row r="8609" spans="1:11" ht="12.75" customHeight="1" thickBot="1">
      <c r="A8609" s="31">
        <v>45536</v>
      </c>
      <c r="B8609" t="s">
        <v>13</v>
      </c>
      <c r="C8609" t="str">
        <f>+VLOOKUP(B8609,Basededatos!B$17:C$5988,2,0)</f>
        <v>LASA</v>
      </c>
      <c r="D8609" t="s">
        <v>87</v>
      </c>
      <c r="E8609" t="str">
        <f>+VLOOKUP(D8609,Basededatos!$D$2:$E$6097,2,0)</f>
        <v>PASTO - ANTONIO NARIQO</v>
      </c>
      <c r="F8609" t="s">
        <v>23</v>
      </c>
      <c r="G8609" t="s">
        <v>24</v>
      </c>
      <c r="H8609" t="s">
        <v>45</v>
      </c>
      <c r="I8609" s="29">
        <v>5</v>
      </c>
      <c r="J8609" t="s">
        <v>46</v>
      </c>
      <c r="K8609" s="1" t="s">
        <v>47</v>
      </c>
    </row>
    <row r="8610" spans="1:11" ht="12.75" customHeight="1" thickBot="1">
      <c r="A8610" s="31">
        <v>45536</v>
      </c>
      <c r="B8610" t="s">
        <v>13</v>
      </c>
      <c r="C8610" t="str">
        <f>+VLOOKUP(B8610,Basededatos!B$17:C$5988,2,0)</f>
        <v>LASA</v>
      </c>
      <c r="D8610" t="s">
        <v>89</v>
      </c>
      <c r="E8610" t="str">
        <f>+VLOOKUP(D8610,Basededatos!$D$2:$E$6097,2,0)</f>
        <v>SIMON BOLIVAR</v>
      </c>
      <c r="F8610" t="s">
        <v>23</v>
      </c>
      <c r="G8610" t="s">
        <v>24</v>
      </c>
      <c r="H8610" t="s">
        <v>29</v>
      </c>
      <c r="I8610" s="29">
        <v>259</v>
      </c>
      <c r="J8610" t="s">
        <v>50</v>
      </c>
      <c r="K8610" t="s">
        <v>51</v>
      </c>
    </row>
    <row r="8611" spans="1:11" ht="12.75" customHeight="1" thickBot="1">
      <c r="A8611" s="31">
        <v>45536</v>
      </c>
      <c r="B8611" t="s">
        <v>13</v>
      </c>
      <c r="C8611" t="str">
        <f>+VLOOKUP(B8611,Basededatos!B$17:C$5988,2,0)</f>
        <v>LASA</v>
      </c>
      <c r="D8611" t="s">
        <v>14</v>
      </c>
      <c r="E8611" t="str">
        <f>+VLOOKUP(D8611,Basededatos!$D$2:$E$6097,2,0)</f>
        <v>SAN ANDRES-GUSTAVO ROJAS PINILLA</v>
      </c>
      <c r="F8611" t="s">
        <v>6</v>
      </c>
      <c r="G8611" s="1" t="s">
        <v>283</v>
      </c>
      <c r="H8611" t="s">
        <v>125</v>
      </c>
      <c r="I8611" s="29">
        <v>1</v>
      </c>
      <c r="J8611" t="s">
        <v>21</v>
      </c>
      <c r="K8611" t="s">
        <v>22</v>
      </c>
    </row>
    <row r="8612" spans="1:11" ht="12.75" customHeight="1" thickBot="1">
      <c r="A8612" s="31">
        <v>45536</v>
      </c>
      <c r="B8612" t="s">
        <v>13</v>
      </c>
      <c r="C8612" t="str">
        <f>+VLOOKUP(B8612,Basededatos!B$17:C$5988,2,0)</f>
        <v>LASA</v>
      </c>
      <c r="D8612" t="s">
        <v>14</v>
      </c>
      <c r="E8612" t="str">
        <f>+VLOOKUP(D8612,Basededatos!$D$2:$E$6097,2,0)</f>
        <v>SAN ANDRES-GUSTAVO ROJAS PINILLA</v>
      </c>
      <c r="F8612" t="s">
        <v>6</v>
      </c>
      <c r="G8612" s="1" t="s">
        <v>283</v>
      </c>
      <c r="H8612" t="s">
        <v>15</v>
      </c>
      <c r="I8612" s="29">
        <v>68</v>
      </c>
      <c r="J8612" t="s">
        <v>25</v>
      </c>
      <c r="K8612" s="1" t="s">
        <v>26</v>
      </c>
    </row>
    <row r="8613" spans="1:11" ht="12.75" customHeight="1" thickBot="1">
      <c r="A8613" s="31">
        <v>45536</v>
      </c>
      <c r="B8613" t="s">
        <v>13</v>
      </c>
      <c r="C8613" t="str">
        <f>+VLOOKUP(B8613,Basededatos!B$17:C$5988,2,0)</f>
        <v>LASA</v>
      </c>
      <c r="D8613" t="s">
        <v>14</v>
      </c>
      <c r="E8613" t="str">
        <f>+VLOOKUP(D8613,Basededatos!$D$2:$E$6097,2,0)</f>
        <v>SAN ANDRES-GUSTAVO ROJAS PINILLA</v>
      </c>
      <c r="F8613" t="s">
        <v>18</v>
      </c>
      <c r="G8613" t="s">
        <v>19</v>
      </c>
      <c r="H8613" t="s">
        <v>15</v>
      </c>
      <c r="I8613" s="29">
        <v>17</v>
      </c>
      <c r="J8613" t="s">
        <v>25</v>
      </c>
      <c r="K8613" s="1" t="s">
        <v>26</v>
      </c>
    </row>
    <row r="8614" spans="1:11" ht="12.75" customHeight="1" thickBot="1">
      <c r="A8614" s="31">
        <v>45536</v>
      </c>
      <c r="B8614" t="s">
        <v>13</v>
      </c>
      <c r="C8614" t="str">
        <f>+VLOOKUP(B8614,Basededatos!B$17:C$5988,2,0)</f>
        <v>LASA</v>
      </c>
      <c r="D8614" t="s">
        <v>14</v>
      </c>
      <c r="E8614" t="str">
        <f>+VLOOKUP(D8614,Basededatos!$D$2:$E$6097,2,0)</f>
        <v>SAN ANDRES-GUSTAVO ROJAS PINILLA</v>
      </c>
      <c r="F8614" t="s">
        <v>18</v>
      </c>
      <c r="G8614" t="s">
        <v>19</v>
      </c>
      <c r="H8614" t="s">
        <v>15</v>
      </c>
      <c r="I8614" s="29">
        <v>1</v>
      </c>
      <c r="J8614" t="s">
        <v>175</v>
      </c>
      <c r="K8614" t="s">
        <v>176</v>
      </c>
    </row>
    <row r="8615" spans="1:11" ht="12.75" customHeight="1" thickBot="1">
      <c r="A8615" s="31">
        <v>45536</v>
      </c>
      <c r="B8615" t="s">
        <v>13</v>
      </c>
      <c r="C8615" t="str">
        <f>+VLOOKUP(B8615,Basededatos!B$17:C$5988,2,0)</f>
        <v>LASA</v>
      </c>
      <c r="D8615" t="s">
        <v>44</v>
      </c>
      <c r="E8615" t="str">
        <f>+VLOOKUP(D8615,Basededatos!$D$2:$E$6097,2,0)</f>
        <v>BUCARAMANGA - PALONEGRO</v>
      </c>
      <c r="F8615" t="s">
        <v>27</v>
      </c>
      <c r="G8615" t="s">
        <v>28</v>
      </c>
      <c r="H8615" t="s">
        <v>29</v>
      </c>
      <c r="I8615" s="29">
        <v>309</v>
      </c>
      <c r="J8615" t="s">
        <v>46</v>
      </c>
      <c r="K8615" s="1" t="s">
        <v>47</v>
      </c>
    </row>
    <row r="8616" spans="1:11" ht="12.75" customHeight="1" thickBot="1">
      <c r="A8616" s="31">
        <v>45536</v>
      </c>
      <c r="B8616" t="s">
        <v>13</v>
      </c>
      <c r="C8616" t="str">
        <f>+VLOOKUP(B8616,Basededatos!B$17:C$5988,2,0)</f>
        <v>LASA</v>
      </c>
      <c r="D8616" t="s">
        <v>14</v>
      </c>
      <c r="E8616" t="str">
        <f>+VLOOKUP(D8616,Basededatos!$D$2:$E$6097,2,0)</f>
        <v>SAN ANDRES-GUSTAVO ROJAS PINILLA</v>
      </c>
      <c r="F8616" t="s">
        <v>27</v>
      </c>
      <c r="G8616" t="s">
        <v>28</v>
      </c>
      <c r="H8616" t="s">
        <v>15</v>
      </c>
      <c r="I8616" s="29">
        <v>17</v>
      </c>
      <c r="J8616" t="s">
        <v>25</v>
      </c>
      <c r="K8616" s="1" t="s">
        <v>26</v>
      </c>
    </row>
    <row r="8617" spans="1:11" ht="12.75" customHeight="1" thickBot="1">
      <c r="A8617" s="31">
        <v>45536</v>
      </c>
      <c r="B8617" t="s">
        <v>13</v>
      </c>
      <c r="C8617" t="str">
        <f>+VLOOKUP(B8617,Basededatos!B$17:C$5988,2,0)</f>
        <v>LASA</v>
      </c>
      <c r="D8617" t="s">
        <v>14</v>
      </c>
      <c r="E8617" t="str">
        <f>+VLOOKUP(D8617,Basededatos!$D$2:$E$6097,2,0)</f>
        <v>SAN ANDRES-GUSTAVO ROJAS PINILLA</v>
      </c>
      <c r="F8617" t="s">
        <v>40</v>
      </c>
      <c r="G8617" t="s">
        <v>41</v>
      </c>
      <c r="H8617" t="s">
        <v>15</v>
      </c>
      <c r="I8617" s="29">
        <v>39</v>
      </c>
      <c r="J8617" t="s">
        <v>25</v>
      </c>
      <c r="K8617" s="1" t="s">
        <v>26</v>
      </c>
    </row>
    <row r="8618" spans="1:11" ht="12.75" customHeight="1" thickBot="1">
      <c r="A8618" s="31">
        <v>45536</v>
      </c>
      <c r="B8618" t="s">
        <v>13</v>
      </c>
      <c r="C8618" t="str">
        <f>+VLOOKUP(B8618,Basededatos!B$17:C$5988,2,0)</f>
        <v>LASA</v>
      </c>
      <c r="D8618" t="s">
        <v>14</v>
      </c>
      <c r="E8618" t="str">
        <f>+VLOOKUP(D8618,Basededatos!$D$2:$E$6097,2,0)</f>
        <v>SAN ANDRES-GUSTAVO ROJAS PINILLA</v>
      </c>
      <c r="F8618" t="s">
        <v>59</v>
      </c>
      <c r="G8618" t="s">
        <v>60</v>
      </c>
      <c r="H8618" t="s">
        <v>29</v>
      </c>
      <c r="I8618" s="29">
        <v>298</v>
      </c>
      <c r="J8618" t="s">
        <v>30</v>
      </c>
      <c r="K8618" s="1" t="s">
        <v>488</v>
      </c>
    </row>
    <row r="8619" spans="1:11" ht="12.75" customHeight="1" thickBot="1">
      <c r="A8619" s="31">
        <v>45536</v>
      </c>
      <c r="B8619" t="s">
        <v>13</v>
      </c>
      <c r="C8619" t="str">
        <f>+VLOOKUP(B8619,Basededatos!B$17:C$5988,2,0)</f>
        <v>LASA</v>
      </c>
      <c r="D8619" t="s">
        <v>31</v>
      </c>
      <c r="E8619" t="str">
        <f>+VLOOKUP(D8619,Basededatos!$D$2:$E$6097,2,0)</f>
        <v>EL EDEN</v>
      </c>
      <c r="F8619" t="s">
        <v>6</v>
      </c>
      <c r="G8619" s="1" t="s">
        <v>283</v>
      </c>
      <c r="H8619" t="s">
        <v>29</v>
      </c>
      <c r="I8619" s="29">
        <v>78</v>
      </c>
      <c r="J8619" t="s">
        <v>34</v>
      </c>
      <c r="K8619" t="s">
        <v>35</v>
      </c>
    </row>
    <row r="8620" spans="1:11" ht="12.75" customHeight="1" thickBot="1">
      <c r="A8620" s="31">
        <v>45536</v>
      </c>
      <c r="B8620" t="s">
        <v>13</v>
      </c>
      <c r="C8620" t="str">
        <f>+VLOOKUP(B8620,Basededatos!B$17:C$5988,2,0)</f>
        <v>LASA</v>
      </c>
      <c r="D8620" t="s">
        <v>31</v>
      </c>
      <c r="E8620" t="str">
        <f>+VLOOKUP(D8620,Basededatos!$D$2:$E$6097,2,0)</f>
        <v>EL EDEN</v>
      </c>
      <c r="F8620" t="s">
        <v>40</v>
      </c>
      <c r="G8620" t="s">
        <v>41</v>
      </c>
      <c r="H8620" t="s">
        <v>45</v>
      </c>
      <c r="I8620" s="29">
        <v>2</v>
      </c>
      <c r="J8620" t="s">
        <v>46</v>
      </c>
      <c r="K8620" s="1" t="s">
        <v>47</v>
      </c>
    </row>
    <row r="8621" spans="1:11" ht="12.75" customHeight="1" thickBot="1">
      <c r="A8621" s="31">
        <v>45536</v>
      </c>
      <c r="B8621" t="s">
        <v>13</v>
      </c>
      <c r="C8621" t="str">
        <f>+VLOOKUP(B8621,Basededatos!B$17:C$5988,2,0)</f>
        <v>LASA</v>
      </c>
      <c r="D8621" t="s">
        <v>31</v>
      </c>
      <c r="E8621" t="str">
        <f>+VLOOKUP(D8621,Basededatos!$D$2:$E$6097,2,0)</f>
        <v>EL EDEN</v>
      </c>
      <c r="F8621" t="s">
        <v>40</v>
      </c>
      <c r="G8621" t="s">
        <v>41</v>
      </c>
      <c r="H8621" t="s">
        <v>15</v>
      </c>
      <c r="I8621" s="29">
        <v>26</v>
      </c>
      <c r="J8621" t="s">
        <v>25</v>
      </c>
      <c r="K8621" s="1" t="s">
        <v>26</v>
      </c>
    </row>
    <row r="8622" spans="1:11" ht="12.75" customHeight="1" thickBot="1">
      <c r="A8622" s="31">
        <v>45536</v>
      </c>
      <c r="B8622" t="s">
        <v>13</v>
      </c>
      <c r="C8622" t="str">
        <f>+VLOOKUP(B8622,Basededatos!B$17:C$5988,2,0)</f>
        <v>LASA</v>
      </c>
      <c r="D8622" t="s">
        <v>37</v>
      </c>
      <c r="E8622" t="str">
        <f>+VLOOKUP(D8622,Basededatos!$D$2:$E$6097,2,0)</f>
        <v>BARRANQUILLA-E. CORTISSOZ</v>
      </c>
      <c r="F8622" t="s">
        <v>32</v>
      </c>
      <c r="G8622" t="s">
        <v>33</v>
      </c>
      <c r="H8622" t="s">
        <v>15</v>
      </c>
      <c r="I8622" s="29">
        <v>43</v>
      </c>
      <c r="J8622" t="s">
        <v>25</v>
      </c>
      <c r="K8622" s="1" t="s">
        <v>26</v>
      </c>
    </row>
    <row r="8623" spans="1:11" ht="12.75" customHeight="1" thickBot="1">
      <c r="A8623" s="31">
        <v>45536</v>
      </c>
      <c r="B8623" t="s">
        <v>13</v>
      </c>
      <c r="C8623" t="str">
        <f>+VLOOKUP(B8623,Basededatos!B$17:C$5988,2,0)</f>
        <v>LASA</v>
      </c>
      <c r="D8623" t="s">
        <v>37</v>
      </c>
      <c r="E8623" t="str">
        <f>+VLOOKUP(D8623,Basededatos!$D$2:$E$6097,2,0)</f>
        <v>BARRANQUILLA-E. CORTISSOZ</v>
      </c>
      <c r="F8623" t="s">
        <v>18</v>
      </c>
      <c r="G8623" t="s">
        <v>19</v>
      </c>
      <c r="H8623" t="s">
        <v>29</v>
      </c>
      <c r="I8623" s="29">
        <v>30</v>
      </c>
      <c r="J8623" t="s">
        <v>34</v>
      </c>
      <c r="K8623" t="s">
        <v>35</v>
      </c>
    </row>
    <row r="8624" spans="1:11" ht="12.75" customHeight="1" thickBot="1">
      <c r="A8624" s="31">
        <v>45536</v>
      </c>
      <c r="B8624" t="s">
        <v>13</v>
      </c>
      <c r="C8624" t="str">
        <f>+VLOOKUP(B8624,Basededatos!B$17:C$5988,2,0)</f>
        <v>LASA</v>
      </c>
      <c r="D8624" t="s">
        <v>37</v>
      </c>
      <c r="E8624" t="str">
        <f>+VLOOKUP(D8624,Basededatos!$D$2:$E$6097,2,0)</f>
        <v>BARRANQUILLA-E. CORTISSOZ</v>
      </c>
      <c r="F8624" t="s">
        <v>23</v>
      </c>
      <c r="G8624" t="s">
        <v>24</v>
      </c>
      <c r="H8624" t="s">
        <v>15</v>
      </c>
      <c r="I8624" s="29">
        <v>73</v>
      </c>
      <c r="J8624" t="s">
        <v>25</v>
      </c>
      <c r="K8624" s="1" t="s">
        <v>26</v>
      </c>
    </row>
    <row r="8625" spans="1:11" ht="12.75" customHeight="1" thickBot="1">
      <c r="A8625" s="31">
        <v>45536</v>
      </c>
      <c r="B8625" t="s">
        <v>13</v>
      </c>
      <c r="C8625" t="str">
        <f>+VLOOKUP(B8625,Basededatos!B$17:C$5988,2,0)</f>
        <v>LASA</v>
      </c>
      <c r="D8625" t="s">
        <v>37</v>
      </c>
      <c r="E8625" t="str">
        <f>+VLOOKUP(D8625,Basededatos!$D$2:$E$6097,2,0)</f>
        <v>BARRANQUILLA-E. CORTISSOZ</v>
      </c>
      <c r="F8625" t="s">
        <v>36</v>
      </c>
      <c r="G8625" t="s">
        <v>347</v>
      </c>
      <c r="H8625" t="s">
        <v>15</v>
      </c>
      <c r="I8625" s="29">
        <v>30</v>
      </c>
      <c r="J8625" t="s">
        <v>25</v>
      </c>
      <c r="K8625" s="1" t="s">
        <v>26</v>
      </c>
    </row>
    <row r="8626" spans="1:11" ht="12.75" customHeight="1" thickBot="1">
      <c r="A8626" s="31">
        <v>45536</v>
      </c>
      <c r="B8626" t="s">
        <v>13</v>
      </c>
      <c r="C8626" t="str">
        <f>+VLOOKUP(B8626,Basededatos!B$17:C$5988,2,0)</f>
        <v>LASA</v>
      </c>
      <c r="D8626" t="s">
        <v>37</v>
      </c>
      <c r="E8626" t="str">
        <f>+VLOOKUP(D8626,Basededatos!$D$2:$E$6097,2,0)</f>
        <v>BARRANQUILLA-E. CORTISSOZ</v>
      </c>
      <c r="F8626" t="s">
        <v>38</v>
      </c>
      <c r="G8626" t="s">
        <v>39</v>
      </c>
      <c r="H8626" t="s">
        <v>29</v>
      </c>
      <c r="I8626" s="29">
        <v>19</v>
      </c>
      <c r="J8626" t="s">
        <v>34</v>
      </c>
      <c r="K8626" t="s">
        <v>35</v>
      </c>
    </row>
    <row r="8627" spans="1:11" ht="12.75" customHeight="1" thickBot="1">
      <c r="A8627" s="31">
        <v>45536</v>
      </c>
      <c r="B8627" t="s">
        <v>13</v>
      </c>
      <c r="C8627" t="str">
        <f>+VLOOKUP(B8627,Basededatos!B$17:C$5988,2,0)</f>
        <v>LASA</v>
      </c>
      <c r="D8627" t="s">
        <v>37</v>
      </c>
      <c r="E8627" t="str">
        <f>+VLOOKUP(D8627,Basededatos!$D$2:$E$6097,2,0)</f>
        <v>BARRANQUILLA-E. CORTISSOZ</v>
      </c>
      <c r="F8627" t="s">
        <v>38</v>
      </c>
      <c r="G8627" t="s">
        <v>39</v>
      </c>
      <c r="H8627" t="s">
        <v>15</v>
      </c>
      <c r="I8627" s="29">
        <v>5</v>
      </c>
      <c r="J8627" t="s">
        <v>25</v>
      </c>
      <c r="K8627" s="1" t="s">
        <v>26</v>
      </c>
    </row>
    <row r="8628" spans="1:11" ht="12.75" customHeight="1" thickBot="1">
      <c r="A8628" s="31">
        <v>45536</v>
      </c>
      <c r="B8628" t="s">
        <v>13</v>
      </c>
      <c r="C8628" t="str">
        <f>+VLOOKUP(B8628,Basededatos!B$17:C$5988,2,0)</f>
        <v>LASA</v>
      </c>
      <c r="D8628" t="s">
        <v>44</v>
      </c>
      <c r="E8628" t="str">
        <f>+VLOOKUP(D8628,Basededatos!$D$2:$E$6097,2,0)</f>
        <v>BUCARAMANGA - PALONEGRO</v>
      </c>
      <c r="F8628" t="s">
        <v>32</v>
      </c>
      <c r="G8628" t="s">
        <v>33</v>
      </c>
      <c r="H8628" t="s">
        <v>29</v>
      </c>
      <c r="I8628" s="29">
        <v>309</v>
      </c>
      <c r="J8628" t="s">
        <v>46</v>
      </c>
      <c r="K8628" s="1" t="s">
        <v>47</v>
      </c>
    </row>
    <row r="8629" spans="1:11" ht="12.75" customHeight="1" thickBot="1">
      <c r="A8629" s="31">
        <v>45536</v>
      </c>
      <c r="B8629" t="s">
        <v>13</v>
      </c>
      <c r="C8629" t="str">
        <f>+VLOOKUP(B8629,Basededatos!B$17:C$5988,2,0)</f>
        <v>LASA</v>
      </c>
      <c r="D8629" t="s">
        <v>44</v>
      </c>
      <c r="E8629" t="str">
        <f>+VLOOKUP(D8629,Basededatos!$D$2:$E$6097,2,0)</f>
        <v>BUCARAMANGA - PALONEGRO</v>
      </c>
      <c r="F8629" t="s">
        <v>6</v>
      </c>
      <c r="G8629" s="1" t="s">
        <v>283</v>
      </c>
      <c r="H8629" t="s">
        <v>29</v>
      </c>
      <c r="I8629" s="29">
        <v>1865</v>
      </c>
      <c r="J8629" t="s">
        <v>46</v>
      </c>
      <c r="K8629" s="1" t="s">
        <v>47</v>
      </c>
    </row>
    <row r="8630" spans="1:11" ht="12.75" customHeight="1" thickBot="1">
      <c r="A8630" s="31">
        <v>45536</v>
      </c>
      <c r="B8630" t="s">
        <v>13</v>
      </c>
      <c r="C8630" t="str">
        <f>+VLOOKUP(B8630,Basededatos!B$17:C$5988,2,0)</f>
        <v>LASA</v>
      </c>
      <c r="D8630" t="s">
        <v>44</v>
      </c>
      <c r="E8630" t="str">
        <f>+VLOOKUP(D8630,Basededatos!$D$2:$E$6097,2,0)</f>
        <v>BUCARAMANGA - PALONEGRO</v>
      </c>
      <c r="F8630" t="s">
        <v>18</v>
      </c>
      <c r="G8630" t="s">
        <v>19</v>
      </c>
      <c r="H8630" t="s">
        <v>45</v>
      </c>
      <c r="I8630" s="29">
        <v>67</v>
      </c>
      <c r="J8630" t="s">
        <v>46</v>
      </c>
      <c r="K8630" s="1" t="s">
        <v>47</v>
      </c>
    </row>
    <row r="8631" spans="1:11" ht="12.75" customHeight="1" thickBot="1">
      <c r="A8631" s="31">
        <v>45536</v>
      </c>
      <c r="B8631" t="s">
        <v>13</v>
      </c>
      <c r="C8631" t="str">
        <f>+VLOOKUP(B8631,Basededatos!B$17:C$5988,2,0)</f>
        <v>LASA</v>
      </c>
      <c r="D8631" t="s">
        <v>61</v>
      </c>
      <c r="E8631" t="str">
        <f>+VLOOKUP(D8631,Basededatos!$D$2:$E$6097,2,0)</f>
        <v>CARTAGENA - RAFAEL NUÑEZ</v>
      </c>
      <c r="F8631" t="s">
        <v>32</v>
      </c>
      <c r="G8631" t="s">
        <v>33</v>
      </c>
      <c r="H8631" t="s">
        <v>45</v>
      </c>
      <c r="I8631" s="29">
        <v>3</v>
      </c>
      <c r="J8631" t="s">
        <v>30</v>
      </c>
      <c r="K8631" s="1" t="s">
        <v>488</v>
      </c>
    </row>
    <row r="8632" spans="1:11" ht="12.75" customHeight="1" thickBot="1">
      <c r="A8632" s="31">
        <v>45536</v>
      </c>
      <c r="B8632" t="s">
        <v>13</v>
      </c>
      <c r="C8632" t="str">
        <f>+VLOOKUP(B8632,Basededatos!B$17:C$5988,2,0)</f>
        <v>LASA</v>
      </c>
      <c r="D8632" t="s">
        <v>61</v>
      </c>
      <c r="E8632" t="str">
        <f>+VLOOKUP(D8632,Basededatos!$D$2:$E$6097,2,0)</f>
        <v>CARTAGENA - RAFAEL NUÑEZ</v>
      </c>
      <c r="F8632" t="s">
        <v>32</v>
      </c>
      <c r="G8632" t="s">
        <v>33</v>
      </c>
      <c r="H8632" t="s">
        <v>15</v>
      </c>
      <c r="I8632" s="29">
        <v>60</v>
      </c>
      <c r="J8632" t="s">
        <v>42</v>
      </c>
      <c r="K8632" s="1" t="s">
        <v>43</v>
      </c>
    </row>
    <row r="8633" spans="1:11" ht="12.75" customHeight="1" thickBot="1">
      <c r="A8633" s="31">
        <v>45536</v>
      </c>
      <c r="B8633" t="s">
        <v>13</v>
      </c>
      <c r="C8633" t="str">
        <f>+VLOOKUP(B8633,Basededatos!B$17:C$5988,2,0)</f>
        <v>LASA</v>
      </c>
      <c r="D8633" t="s">
        <v>61</v>
      </c>
      <c r="E8633" t="str">
        <f>+VLOOKUP(D8633,Basededatos!$D$2:$E$6097,2,0)</f>
        <v>CARTAGENA - RAFAEL NUÑEZ</v>
      </c>
      <c r="F8633" t="s">
        <v>32</v>
      </c>
      <c r="G8633" t="s">
        <v>33</v>
      </c>
      <c r="H8633" t="s">
        <v>15</v>
      </c>
      <c r="I8633" s="29">
        <v>120</v>
      </c>
      <c r="J8633" t="s">
        <v>25</v>
      </c>
      <c r="K8633" s="1" t="s">
        <v>26</v>
      </c>
    </row>
    <row r="8634" spans="1:11" ht="12.75" customHeight="1" thickBot="1">
      <c r="A8634" s="31">
        <v>45536</v>
      </c>
      <c r="B8634" t="s">
        <v>13</v>
      </c>
      <c r="C8634" t="str">
        <f>+VLOOKUP(B8634,Basededatos!B$17:C$5988,2,0)</f>
        <v>LASA</v>
      </c>
      <c r="D8634" t="s">
        <v>61</v>
      </c>
      <c r="E8634" t="str">
        <f>+VLOOKUP(D8634,Basededatos!$D$2:$E$6097,2,0)</f>
        <v>CARTAGENA - RAFAEL NUÑEZ</v>
      </c>
      <c r="F8634" t="s">
        <v>32</v>
      </c>
      <c r="G8634" t="s">
        <v>33</v>
      </c>
      <c r="H8634" t="s">
        <v>15</v>
      </c>
      <c r="I8634" s="29">
        <v>12</v>
      </c>
      <c r="J8634" t="s">
        <v>70</v>
      </c>
      <c r="K8634" t="s">
        <v>348</v>
      </c>
    </row>
    <row r="8635" spans="1:11" ht="12.75" customHeight="1" thickBot="1">
      <c r="A8635" s="31">
        <v>45536</v>
      </c>
      <c r="B8635" t="s">
        <v>13</v>
      </c>
      <c r="C8635" t="str">
        <f>+VLOOKUP(B8635,Basededatos!B$17:C$5988,2,0)</f>
        <v>LASA</v>
      </c>
      <c r="D8635" t="s">
        <v>48</v>
      </c>
      <c r="E8635" t="str">
        <f>+VLOOKUP(D8635,Basededatos!$D$2:$E$6097,2,0)</f>
        <v>CALI - ALFONSO BONILLA ARAGON</v>
      </c>
      <c r="F8635" t="s">
        <v>32</v>
      </c>
      <c r="G8635" t="s">
        <v>33</v>
      </c>
      <c r="H8635" t="s">
        <v>29</v>
      </c>
      <c r="I8635" s="29">
        <v>859</v>
      </c>
      <c r="J8635" t="s">
        <v>46</v>
      </c>
      <c r="K8635" s="1" t="s">
        <v>47</v>
      </c>
    </row>
    <row r="8636" spans="1:11" ht="12.75" customHeight="1" thickBot="1">
      <c r="A8636" s="31">
        <v>45536</v>
      </c>
      <c r="B8636" t="s">
        <v>13</v>
      </c>
      <c r="C8636" t="str">
        <f>+VLOOKUP(B8636,Basededatos!B$17:C$5988,2,0)</f>
        <v>LASA</v>
      </c>
      <c r="D8636" t="s">
        <v>48</v>
      </c>
      <c r="E8636" t="str">
        <f>+VLOOKUP(D8636,Basededatos!$D$2:$E$6097,2,0)</f>
        <v>CALI - ALFONSO BONILLA ARAGON</v>
      </c>
      <c r="F8636" t="s">
        <v>32</v>
      </c>
      <c r="G8636" t="s">
        <v>33</v>
      </c>
      <c r="H8636" t="s">
        <v>62</v>
      </c>
      <c r="I8636" s="29">
        <v>6</v>
      </c>
      <c r="J8636" t="s">
        <v>50</v>
      </c>
      <c r="K8636" t="s">
        <v>51</v>
      </c>
    </row>
    <row r="8637" spans="1:11" ht="12.75" customHeight="1" thickBot="1">
      <c r="A8637" s="31">
        <v>45536</v>
      </c>
      <c r="B8637" t="s">
        <v>13</v>
      </c>
      <c r="C8637" t="str">
        <f>+VLOOKUP(B8637,Basededatos!B$17:C$5988,2,0)</f>
        <v>LASA</v>
      </c>
      <c r="D8637" t="s">
        <v>48</v>
      </c>
      <c r="E8637" t="str">
        <f>+VLOOKUP(D8637,Basededatos!$D$2:$E$6097,2,0)</f>
        <v>CALI - ALFONSO BONILLA ARAGON</v>
      </c>
      <c r="F8637" t="s">
        <v>32</v>
      </c>
      <c r="G8637" t="s">
        <v>33</v>
      </c>
      <c r="H8637" t="s">
        <v>15</v>
      </c>
      <c r="I8637" s="29">
        <v>35</v>
      </c>
      <c r="J8637" t="s">
        <v>42</v>
      </c>
      <c r="K8637" s="1" t="s">
        <v>43</v>
      </c>
    </row>
    <row r="8638" spans="1:11" ht="12.75" customHeight="1" thickBot="1">
      <c r="A8638" s="31">
        <v>45536</v>
      </c>
      <c r="B8638" t="s">
        <v>13</v>
      </c>
      <c r="C8638" t="str">
        <f>+VLOOKUP(B8638,Basededatos!B$17:C$5988,2,0)</f>
        <v>LASA</v>
      </c>
      <c r="D8638" t="s">
        <v>48</v>
      </c>
      <c r="E8638" t="str">
        <f>+VLOOKUP(D8638,Basededatos!$D$2:$E$6097,2,0)</f>
        <v>CALI - ALFONSO BONILLA ARAGON</v>
      </c>
      <c r="F8638" t="s">
        <v>6</v>
      </c>
      <c r="G8638" s="1" t="s">
        <v>283</v>
      </c>
      <c r="H8638" t="s">
        <v>45</v>
      </c>
      <c r="I8638" s="29">
        <v>273</v>
      </c>
      <c r="J8638" t="s">
        <v>46</v>
      </c>
      <c r="K8638" s="1" t="s">
        <v>47</v>
      </c>
    </row>
    <row r="8639" spans="1:11" ht="12.75" customHeight="1" thickBot="1">
      <c r="A8639" s="31">
        <v>45536</v>
      </c>
      <c r="B8639" t="s">
        <v>13</v>
      </c>
      <c r="C8639" t="str">
        <f>+VLOOKUP(B8639,Basededatos!B$17:C$5988,2,0)</f>
        <v>LASA</v>
      </c>
      <c r="D8639" t="s">
        <v>48</v>
      </c>
      <c r="E8639" t="str">
        <f>+VLOOKUP(D8639,Basededatos!$D$2:$E$6097,2,0)</f>
        <v>CALI - ALFONSO BONILLA ARAGON</v>
      </c>
      <c r="F8639" t="s">
        <v>6</v>
      </c>
      <c r="G8639" s="1" t="s">
        <v>283</v>
      </c>
      <c r="H8639" t="s">
        <v>361</v>
      </c>
      <c r="I8639" s="29">
        <v>28</v>
      </c>
      <c r="J8639" t="s">
        <v>57</v>
      </c>
      <c r="K8639" t="s">
        <v>58</v>
      </c>
    </row>
    <row r="8640" spans="1:11" ht="12.75" customHeight="1">
      <c r="A8640" s="31">
        <v>45536</v>
      </c>
      <c r="B8640" t="s">
        <v>13</v>
      </c>
      <c r="C8640" t="str">
        <f>+VLOOKUP(B8640,Basededatos!B$17:C$5988,2,0)</f>
        <v>LASA</v>
      </c>
      <c r="D8640" t="s">
        <v>48</v>
      </c>
      <c r="E8640" t="str">
        <f>+VLOOKUP(D8640,Basededatos!$D$2:$E$6097,2,0)</f>
        <v>CALI - ALFONSO BONILLA ARAGON</v>
      </c>
      <c r="F8640" t="s">
        <v>18</v>
      </c>
      <c r="G8640" t="s">
        <v>19</v>
      </c>
      <c r="H8640" t="s">
        <v>29</v>
      </c>
      <c r="I8640" s="29">
        <v>17</v>
      </c>
      <c r="J8640" t="s">
        <v>34</v>
      </c>
      <c r="K8640" t="s">
        <v>35</v>
      </c>
    </row>
    <row r="8641" spans="1:11" ht="12.75" customHeight="1">
      <c r="A8641" s="31">
        <v>45536</v>
      </c>
      <c r="B8641" t="s">
        <v>13</v>
      </c>
      <c r="C8641" t="str">
        <f>+VLOOKUP(B8641,Basededatos!B$17:C$5988,2,0)</f>
        <v>LASA</v>
      </c>
      <c r="D8641" t="s">
        <v>48</v>
      </c>
      <c r="E8641" t="str">
        <f>+VLOOKUP(D8641,Basededatos!$D$2:$E$6097,2,0)</f>
        <v>CALI - ALFONSO BONILLA ARAGON</v>
      </c>
      <c r="F8641" t="s">
        <v>18</v>
      </c>
      <c r="G8641" t="s">
        <v>19</v>
      </c>
      <c r="H8641" t="s">
        <v>15</v>
      </c>
      <c r="I8641" s="29">
        <v>47</v>
      </c>
      <c r="J8641" t="s">
        <v>16</v>
      </c>
      <c r="K8641" t="s">
        <v>17</v>
      </c>
    </row>
    <row r="8642" spans="1:11" ht="12.75" customHeight="1">
      <c r="A8642" s="31">
        <v>45536</v>
      </c>
      <c r="B8642" t="s">
        <v>13</v>
      </c>
      <c r="C8642" t="str">
        <f>+VLOOKUP(B8642,Basededatos!B$17:C$5988,2,0)</f>
        <v>LASA</v>
      </c>
      <c r="D8642" t="s">
        <v>48</v>
      </c>
      <c r="E8642" t="str">
        <f>+VLOOKUP(D8642,Basededatos!$D$2:$E$6097,2,0)</f>
        <v>CALI - ALFONSO BONILLA ARAGON</v>
      </c>
      <c r="F8642" t="s">
        <v>23</v>
      </c>
      <c r="G8642" t="s">
        <v>24</v>
      </c>
      <c r="H8642" t="s">
        <v>29</v>
      </c>
      <c r="I8642" s="29">
        <v>118</v>
      </c>
      <c r="J8642" t="s">
        <v>50</v>
      </c>
      <c r="K8642" t="s">
        <v>51</v>
      </c>
    </row>
    <row r="8643" spans="1:11" ht="12.75" customHeight="1" thickBot="1">
      <c r="A8643" s="31">
        <v>45536</v>
      </c>
      <c r="B8643" t="s">
        <v>13</v>
      </c>
      <c r="C8643" t="str">
        <f>+VLOOKUP(B8643,Basededatos!B$17:C$5988,2,0)</f>
        <v>LASA</v>
      </c>
      <c r="D8643" t="s">
        <v>48</v>
      </c>
      <c r="E8643" t="str">
        <f>+VLOOKUP(D8643,Basededatos!$D$2:$E$6097,2,0)</f>
        <v>CALI - ALFONSO BONILLA ARAGON</v>
      </c>
      <c r="F8643" t="s">
        <v>23</v>
      </c>
      <c r="G8643" t="s">
        <v>24</v>
      </c>
      <c r="H8643" t="s">
        <v>29</v>
      </c>
      <c r="I8643" s="29">
        <v>17</v>
      </c>
      <c r="J8643" t="s">
        <v>34</v>
      </c>
      <c r="K8643" t="s">
        <v>35</v>
      </c>
    </row>
    <row r="8644" spans="1:11" ht="12.75" customHeight="1" thickBot="1">
      <c r="A8644" s="31">
        <v>45536</v>
      </c>
      <c r="B8644" t="s">
        <v>13</v>
      </c>
      <c r="C8644" t="str">
        <f>+VLOOKUP(B8644,Basededatos!B$17:C$5988,2,0)</f>
        <v>LASA</v>
      </c>
      <c r="D8644" t="s">
        <v>48</v>
      </c>
      <c r="E8644" t="str">
        <f>+VLOOKUP(D8644,Basededatos!$D$2:$E$6097,2,0)</f>
        <v>CALI - ALFONSO BONILLA ARAGON</v>
      </c>
      <c r="F8644" t="s">
        <v>36</v>
      </c>
      <c r="G8644" t="s">
        <v>347</v>
      </c>
      <c r="H8644" t="s">
        <v>29</v>
      </c>
      <c r="I8644" s="29">
        <v>168</v>
      </c>
      <c r="J8644" t="s">
        <v>46</v>
      </c>
      <c r="K8644" s="1" t="s">
        <v>47</v>
      </c>
    </row>
    <row r="8645" spans="1:11" ht="12.75" customHeight="1" thickBot="1">
      <c r="A8645" s="31">
        <v>45536</v>
      </c>
      <c r="B8645" t="s">
        <v>13</v>
      </c>
      <c r="C8645" t="str">
        <f>+VLOOKUP(B8645,Basededatos!B$17:C$5988,2,0)</f>
        <v>LASA</v>
      </c>
      <c r="D8645" t="s">
        <v>48</v>
      </c>
      <c r="E8645" t="str">
        <f>+VLOOKUP(D8645,Basededatos!$D$2:$E$6097,2,0)</f>
        <v>CALI - ALFONSO BONILLA ARAGON</v>
      </c>
      <c r="F8645" t="s">
        <v>36</v>
      </c>
      <c r="G8645" t="s">
        <v>347</v>
      </c>
      <c r="H8645" t="s">
        <v>361</v>
      </c>
      <c r="I8645" s="29">
        <v>21</v>
      </c>
      <c r="J8645" t="s">
        <v>57</v>
      </c>
      <c r="K8645" t="s">
        <v>58</v>
      </c>
    </row>
    <row r="8646" spans="1:11" ht="12.75" customHeight="1" thickBot="1">
      <c r="A8646" s="31">
        <v>45536</v>
      </c>
      <c r="B8646" t="s">
        <v>13</v>
      </c>
      <c r="C8646" t="str">
        <f>+VLOOKUP(B8646,Basededatos!B$17:C$5988,2,0)</f>
        <v>LASA</v>
      </c>
      <c r="D8646" t="s">
        <v>48</v>
      </c>
      <c r="E8646" t="str">
        <f>+VLOOKUP(D8646,Basededatos!$D$2:$E$6097,2,0)</f>
        <v>CALI - ALFONSO BONILLA ARAGON</v>
      </c>
      <c r="F8646" t="s">
        <v>27</v>
      </c>
      <c r="G8646" t="s">
        <v>28</v>
      </c>
      <c r="H8646" t="s">
        <v>15</v>
      </c>
      <c r="I8646" s="29">
        <v>35</v>
      </c>
      <c r="J8646" t="s">
        <v>42</v>
      </c>
      <c r="K8646" s="1" t="s">
        <v>43</v>
      </c>
    </row>
    <row r="8647" spans="1:11" ht="12.75" customHeight="1" thickBot="1">
      <c r="A8647" s="31">
        <v>45536</v>
      </c>
      <c r="B8647" t="s">
        <v>13</v>
      </c>
      <c r="C8647" t="str">
        <f>+VLOOKUP(B8647,Basededatos!B$17:C$5988,2,0)</f>
        <v>LASA</v>
      </c>
      <c r="D8647" t="s">
        <v>48</v>
      </c>
      <c r="E8647" t="str">
        <f>+VLOOKUP(D8647,Basededatos!$D$2:$E$6097,2,0)</f>
        <v>CALI - ALFONSO BONILLA ARAGON</v>
      </c>
      <c r="F8647" t="s">
        <v>38</v>
      </c>
      <c r="G8647" t="s">
        <v>39</v>
      </c>
      <c r="H8647" t="s">
        <v>29</v>
      </c>
      <c r="I8647" s="29">
        <v>24</v>
      </c>
      <c r="J8647" t="s">
        <v>50</v>
      </c>
      <c r="K8647" t="s">
        <v>51</v>
      </c>
    </row>
    <row r="8648" spans="1:11" ht="12.75" customHeight="1" thickBot="1">
      <c r="A8648" s="31">
        <v>45536</v>
      </c>
      <c r="B8648" t="s">
        <v>13</v>
      </c>
      <c r="C8648" t="str">
        <f>+VLOOKUP(B8648,Basededatos!B$17:C$5988,2,0)</f>
        <v>LASA</v>
      </c>
      <c r="D8648" t="s">
        <v>61</v>
      </c>
      <c r="E8648" t="str">
        <f>+VLOOKUP(D8648,Basededatos!$D$2:$E$6097,2,0)</f>
        <v>CARTAGENA - RAFAEL NUÑEZ</v>
      </c>
      <c r="F8648" t="s">
        <v>6</v>
      </c>
      <c r="G8648" s="1" t="s">
        <v>283</v>
      </c>
      <c r="H8648" t="s">
        <v>45</v>
      </c>
      <c r="I8648" s="29">
        <v>15</v>
      </c>
      <c r="J8648" t="s">
        <v>30</v>
      </c>
      <c r="K8648" s="1" t="s">
        <v>488</v>
      </c>
    </row>
    <row r="8649" spans="1:11" ht="12.75" customHeight="1" thickBot="1">
      <c r="A8649" s="31">
        <v>45536</v>
      </c>
      <c r="B8649" t="s">
        <v>13</v>
      </c>
      <c r="C8649" t="str">
        <f>+VLOOKUP(B8649,Basededatos!B$17:C$5988,2,0)</f>
        <v>LASA</v>
      </c>
      <c r="D8649" t="s">
        <v>61</v>
      </c>
      <c r="E8649" t="str">
        <f>+VLOOKUP(D8649,Basededatos!$D$2:$E$6097,2,0)</f>
        <v>CARTAGENA - RAFAEL NUÑEZ</v>
      </c>
      <c r="F8649" t="s">
        <v>6</v>
      </c>
      <c r="G8649" s="1" t="s">
        <v>283</v>
      </c>
      <c r="H8649" t="s">
        <v>29</v>
      </c>
      <c r="I8649" s="29">
        <v>1598</v>
      </c>
      <c r="J8649" t="s">
        <v>50</v>
      </c>
      <c r="K8649" t="s">
        <v>51</v>
      </c>
    </row>
    <row r="8650" spans="1:11" ht="12.75" customHeight="1" thickBot="1">
      <c r="A8650" s="31">
        <v>45536</v>
      </c>
      <c r="B8650" t="s">
        <v>13</v>
      </c>
      <c r="C8650" t="str">
        <f>+VLOOKUP(B8650,Basededatos!B$17:C$5988,2,0)</f>
        <v>LASA</v>
      </c>
      <c r="D8650" t="s">
        <v>61</v>
      </c>
      <c r="E8650" t="str">
        <f>+VLOOKUP(D8650,Basededatos!$D$2:$E$6097,2,0)</f>
        <v>CARTAGENA - RAFAEL NUÑEZ</v>
      </c>
      <c r="F8650" t="s">
        <v>65</v>
      </c>
      <c r="G8650" t="s">
        <v>66</v>
      </c>
      <c r="H8650" t="s">
        <v>15</v>
      </c>
      <c r="I8650" s="29">
        <v>2</v>
      </c>
      <c r="J8650" t="s">
        <v>25</v>
      </c>
      <c r="K8650" s="1" t="s">
        <v>26</v>
      </c>
    </row>
    <row r="8651" spans="1:11" ht="12.75" customHeight="1" thickBot="1">
      <c r="A8651" s="31">
        <v>45536</v>
      </c>
      <c r="B8651" t="s">
        <v>13</v>
      </c>
      <c r="C8651" t="str">
        <f>+VLOOKUP(B8651,Basededatos!B$17:C$5988,2,0)</f>
        <v>LASA</v>
      </c>
      <c r="D8651" t="s">
        <v>61</v>
      </c>
      <c r="E8651" t="str">
        <f>+VLOOKUP(D8651,Basededatos!$D$2:$E$6097,2,0)</f>
        <v>CARTAGENA - RAFAEL NUÑEZ</v>
      </c>
      <c r="F8651" t="s">
        <v>18</v>
      </c>
      <c r="G8651" t="s">
        <v>19</v>
      </c>
      <c r="H8651" t="s">
        <v>15</v>
      </c>
      <c r="I8651" s="29">
        <v>60</v>
      </c>
      <c r="J8651" t="s">
        <v>42</v>
      </c>
      <c r="K8651" s="1" t="s">
        <v>43</v>
      </c>
    </row>
    <row r="8652" spans="1:11" ht="12.75" customHeight="1" thickBot="1">
      <c r="A8652" s="31">
        <v>45536</v>
      </c>
      <c r="B8652" t="s">
        <v>13</v>
      </c>
      <c r="C8652" t="str">
        <f>+VLOOKUP(B8652,Basededatos!B$17:C$5988,2,0)</f>
        <v>LASA</v>
      </c>
      <c r="D8652" t="s">
        <v>72</v>
      </c>
      <c r="E8652" t="str">
        <f>+VLOOKUP(D8652,Basededatos!$D$2:$E$6097,2,0)</f>
        <v>CAMILO DAZA</v>
      </c>
      <c r="F8652" t="s">
        <v>27</v>
      </c>
      <c r="G8652" t="s">
        <v>28</v>
      </c>
      <c r="H8652" t="s">
        <v>29</v>
      </c>
      <c r="I8652" s="29">
        <v>64</v>
      </c>
      <c r="J8652" t="s">
        <v>30</v>
      </c>
      <c r="K8652" s="1" t="s">
        <v>488</v>
      </c>
    </row>
    <row r="8653" spans="1:11" ht="12.75" customHeight="1" thickBot="1">
      <c r="A8653" s="31">
        <v>45536</v>
      </c>
      <c r="B8653" t="s">
        <v>13</v>
      </c>
      <c r="C8653" t="str">
        <f>+VLOOKUP(B8653,Basededatos!B$17:C$5988,2,0)</f>
        <v>LASA</v>
      </c>
      <c r="D8653" t="s">
        <v>72</v>
      </c>
      <c r="E8653" t="str">
        <f>+VLOOKUP(D8653,Basededatos!$D$2:$E$6097,2,0)</f>
        <v>CAMILO DAZA</v>
      </c>
      <c r="F8653" t="s">
        <v>38</v>
      </c>
      <c r="G8653" t="s">
        <v>39</v>
      </c>
      <c r="H8653" t="s">
        <v>29</v>
      </c>
      <c r="I8653" s="29">
        <v>3</v>
      </c>
      <c r="J8653" t="s">
        <v>46</v>
      </c>
      <c r="K8653" s="1" t="s">
        <v>47</v>
      </c>
    </row>
    <row r="8654" spans="1:11" ht="12.75" customHeight="1" thickBot="1">
      <c r="A8654" s="31">
        <v>45536</v>
      </c>
      <c r="B8654" t="s">
        <v>13</v>
      </c>
      <c r="C8654" t="str">
        <f>+VLOOKUP(B8654,Basededatos!B$17:C$5988,2,0)</f>
        <v>LASA</v>
      </c>
      <c r="D8654" t="s">
        <v>74</v>
      </c>
      <c r="E8654" t="str">
        <f>+VLOOKUP(D8654,Basededatos!$D$2:$E$6097,2,0)</f>
        <v>PERALES</v>
      </c>
      <c r="F8654" t="s">
        <v>32</v>
      </c>
      <c r="G8654" t="s">
        <v>33</v>
      </c>
      <c r="H8654" t="s">
        <v>29</v>
      </c>
      <c r="I8654" s="29">
        <v>31</v>
      </c>
      <c r="J8654" t="s">
        <v>30</v>
      </c>
      <c r="K8654" s="1" t="s">
        <v>488</v>
      </c>
    </row>
    <row r="8655" spans="1:11" ht="12.75" customHeight="1" thickBot="1">
      <c r="A8655" s="31">
        <v>45536</v>
      </c>
      <c r="B8655" t="s">
        <v>13</v>
      </c>
      <c r="C8655" t="str">
        <f>+VLOOKUP(B8655,Basededatos!B$17:C$5988,2,0)</f>
        <v>LASA</v>
      </c>
      <c r="D8655" t="s">
        <v>74</v>
      </c>
      <c r="E8655" t="str">
        <f>+VLOOKUP(D8655,Basededatos!$D$2:$E$6097,2,0)</f>
        <v>PERALES</v>
      </c>
      <c r="F8655" t="s">
        <v>27</v>
      </c>
      <c r="G8655" t="s">
        <v>28</v>
      </c>
      <c r="H8655" t="s">
        <v>29</v>
      </c>
      <c r="I8655" s="29">
        <v>59</v>
      </c>
      <c r="J8655" t="s">
        <v>46</v>
      </c>
      <c r="K8655" s="1" t="s">
        <v>47</v>
      </c>
    </row>
    <row r="8656" spans="1:11" ht="12.75" customHeight="1" thickBot="1">
      <c r="A8656" s="31">
        <v>45536</v>
      </c>
      <c r="B8656" t="s">
        <v>13</v>
      </c>
      <c r="C8656" t="str">
        <f>+VLOOKUP(B8656,Basededatos!B$17:C$5988,2,0)</f>
        <v>LASA</v>
      </c>
      <c r="D8656" t="s">
        <v>61</v>
      </c>
      <c r="E8656" t="str">
        <f>+VLOOKUP(D8656,Basededatos!$D$2:$E$6097,2,0)</f>
        <v>CARTAGENA - RAFAEL NUÑEZ</v>
      </c>
      <c r="F8656" t="s">
        <v>36</v>
      </c>
      <c r="G8656" t="s">
        <v>347</v>
      </c>
      <c r="H8656" t="s">
        <v>29</v>
      </c>
      <c r="I8656" s="29">
        <v>79</v>
      </c>
      <c r="J8656" t="s">
        <v>30</v>
      </c>
      <c r="K8656" s="1" t="s">
        <v>488</v>
      </c>
    </row>
    <row r="8657" spans="1:11" ht="12.75" customHeight="1" thickBot="1">
      <c r="A8657" s="31">
        <v>45536</v>
      </c>
      <c r="B8657" t="s">
        <v>13</v>
      </c>
      <c r="C8657" t="str">
        <f>+VLOOKUP(B8657,Basededatos!B$17:C$5988,2,0)</f>
        <v>LASA</v>
      </c>
      <c r="D8657" t="s">
        <v>61</v>
      </c>
      <c r="E8657" t="str">
        <f>+VLOOKUP(D8657,Basededatos!$D$2:$E$6097,2,0)</f>
        <v>CARTAGENA - RAFAEL NUÑEZ</v>
      </c>
      <c r="F8657" t="s">
        <v>36</v>
      </c>
      <c r="G8657" t="s">
        <v>347</v>
      </c>
      <c r="H8657" t="s">
        <v>29</v>
      </c>
      <c r="I8657" s="29">
        <v>10</v>
      </c>
      <c r="J8657" t="s">
        <v>34</v>
      </c>
      <c r="K8657" t="s">
        <v>35</v>
      </c>
    </row>
    <row r="8658" spans="1:11" ht="12.75" customHeight="1" thickBot="1">
      <c r="A8658" s="31">
        <v>45536</v>
      </c>
      <c r="B8658" t="s">
        <v>13</v>
      </c>
      <c r="C8658" t="str">
        <f>+VLOOKUP(B8658,Basededatos!B$17:C$5988,2,0)</f>
        <v>LASA</v>
      </c>
      <c r="D8658" t="s">
        <v>61</v>
      </c>
      <c r="E8658" t="str">
        <f>+VLOOKUP(D8658,Basededatos!$D$2:$E$6097,2,0)</f>
        <v>CARTAGENA - RAFAEL NUÑEZ</v>
      </c>
      <c r="F8658" t="s">
        <v>27</v>
      </c>
      <c r="G8658" t="s">
        <v>28</v>
      </c>
      <c r="H8658" t="s">
        <v>45</v>
      </c>
      <c r="I8658" s="29">
        <v>3</v>
      </c>
      <c r="J8658" t="s">
        <v>30</v>
      </c>
      <c r="K8658" s="1" t="s">
        <v>488</v>
      </c>
    </row>
    <row r="8659" spans="1:11" ht="12.75" customHeight="1">
      <c r="A8659" s="31">
        <v>45536</v>
      </c>
      <c r="B8659" t="s">
        <v>13</v>
      </c>
      <c r="C8659" t="str">
        <f>+VLOOKUP(B8659,Basededatos!B$17:C$5988,2,0)</f>
        <v>LASA</v>
      </c>
      <c r="D8659" t="s">
        <v>61</v>
      </c>
      <c r="E8659" t="str">
        <f>+VLOOKUP(D8659,Basededatos!$D$2:$E$6097,2,0)</f>
        <v>CARTAGENA - RAFAEL NUÑEZ</v>
      </c>
      <c r="F8659" t="s">
        <v>38</v>
      </c>
      <c r="G8659" t="s">
        <v>39</v>
      </c>
      <c r="H8659" t="s">
        <v>29</v>
      </c>
      <c r="I8659" s="29">
        <v>10</v>
      </c>
      <c r="J8659" t="s">
        <v>34</v>
      </c>
      <c r="K8659" t="s">
        <v>35</v>
      </c>
    </row>
    <row r="8660" spans="1:11" ht="12.75" customHeight="1">
      <c r="A8660" s="31">
        <v>45536</v>
      </c>
      <c r="B8660" t="s">
        <v>13</v>
      </c>
      <c r="C8660" t="str">
        <f>+VLOOKUP(B8660,Basededatos!B$17:C$5988,2,0)</f>
        <v>LASA</v>
      </c>
      <c r="D8660" t="s">
        <v>61</v>
      </c>
      <c r="E8660" t="str">
        <f>+VLOOKUP(D8660,Basededatos!$D$2:$E$6097,2,0)</f>
        <v>CARTAGENA - RAFAEL NUÑEZ</v>
      </c>
      <c r="F8660" t="s">
        <v>38</v>
      </c>
      <c r="G8660" t="s">
        <v>39</v>
      </c>
      <c r="H8660" t="s">
        <v>15</v>
      </c>
      <c r="I8660" s="29">
        <v>11</v>
      </c>
      <c r="J8660" t="s">
        <v>70</v>
      </c>
      <c r="K8660" t="s">
        <v>348</v>
      </c>
    </row>
    <row r="8661" spans="1:11" ht="12.75" customHeight="1">
      <c r="A8661" s="31">
        <v>45536</v>
      </c>
      <c r="B8661" t="s">
        <v>13</v>
      </c>
      <c r="C8661" t="str">
        <f>+VLOOKUP(B8661,Basededatos!B$17:C$5988,2,0)</f>
        <v>LASA</v>
      </c>
      <c r="D8661" t="s">
        <v>61</v>
      </c>
      <c r="E8661" t="str">
        <f>+VLOOKUP(D8661,Basededatos!$D$2:$E$6097,2,0)</f>
        <v>CARTAGENA - RAFAEL NUÑEZ</v>
      </c>
      <c r="F8661" t="s">
        <v>40</v>
      </c>
      <c r="G8661" t="s">
        <v>41</v>
      </c>
      <c r="H8661" t="s">
        <v>15</v>
      </c>
      <c r="I8661" s="29">
        <v>37</v>
      </c>
      <c r="J8661" t="s">
        <v>68</v>
      </c>
      <c r="K8661" t="s">
        <v>69</v>
      </c>
    </row>
    <row r="8662" spans="1:11" ht="12.75" customHeight="1" thickBot="1">
      <c r="A8662" s="31">
        <v>45536</v>
      </c>
      <c r="B8662" t="s">
        <v>13</v>
      </c>
      <c r="C8662" t="str">
        <f>+VLOOKUP(B8662,Basededatos!B$17:C$5988,2,0)</f>
        <v>LASA</v>
      </c>
      <c r="D8662" t="s">
        <v>124</v>
      </c>
      <c r="E8662" t="str">
        <f>+VLOOKUP(D8662,Basededatos!$D$2:$E$6097,2,0)</f>
        <v>LETICIA-ALFREDO VASQUEZ COBO</v>
      </c>
      <c r="F8662" t="s">
        <v>65</v>
      </c>
      <c r="G8662" t="s">
        <v>66</v>
      </c>
      <c r="H8662" t="s">
        <v>15</v>
      </c>
      <c r="I8662" s="29">
        <v>1</v>
      </c>
      <c r="J8662" t="s">
        <v>21</v>
      </c>
      <c r="K8662" t="s">
        <v>22</v>
      </c>
    </row>
    <row r="8663" spans="1:11" ht="12.75" customHeight="1" thickBot="1">
      <c r="A8663" s="31">
        <v>45536</v>
      </c>
      <c r="B8663" t="s">
        <v>13</v>
      </c>
      <c r="C8663" t="str">
        <f>+VLOOKUP(B8663,Basededatos!B$17:C$5988,2,0)</f>
        <v>LASA</v>
      </c>
      <c r="D8663" t="s">
        <v>61</v>
      </c>
      <c r="E8663" t="str">
        <f>+VLOOKUP(D8663,Basededatos!$D$2:$E$6097,2,0)</f>
        <v>CARTAGENA - RAFAEL NUÑEZ</v>
      </c>
      <c r="F8663" t="s">
        <v>59</v>
      </c>
      <c r="G8663" t="s">
        <v>60</v>
      </c>
      <c r="H8663" t="s">
        <v>15</v>
      </c>
      <c r="I8663" s="29">
        <v>60</v>
      </c>
      <c r="J8663" t="s">
        <v>25</v>
      </c>
      <c r="K8663" s="1" t="s">
        <v>26</v>
      </c>
    </row>
    <row r="8664" spans="1:11" ht="12.75" customHeight="1" thickBot="1">
      <c r="A8664" s="31">
        <v>45536</v>
      </c>
      <c r="B8664" t="s">
        <v>13</v>
      </c>
      <c r="C8664" t="str">
        <f>+VLOOKUP(B8664,Basededatos!B$17:C$5988,2,0)</f>
        <v>LASA</v>
      </c>
      <c r="D8664" t="s">
        <v>72</v>
      </c>
      <c r="E8664" t="str">
        <f>+VLOOKUP(D8664,Basededatos!$D$2:$E$6097,2,0)</f>
        <v>CAMILO DAZA</v>
      </c>
      <c r="F8664" t="s">
        <v>32</v>
      </c>
      <c r="G8664" t="s">
        <v>33</v>
      </c>
      <c r="H8664" t="s">
        <v>29</v>
      </c>
      <c r="I8664" s="29">
        <v>293</v>
      </c>
      <c r="J8664" t="s">
        <v>46</v>
      </c>
      <c r="K8664" s="1" t="s">
        <v>47</v>
      </c>
    </row>
    <row r="8665" spans="1:11" ht="12.75" customHeight="1">
      <c r="A8665" s="31">
        <v>45536</v>
      </c>
      <c r="B8665" t="s">
        <v>186</v>
      </c>
      <c r="C8665" t="str">
        <f>+VLOOKUP(B8665,Basededatos!B$17:C$5988,2,0)</f>
        <v>TAESCOL</v>
      </c>
      <c r="D8665" t="s">
        <v>5</v>
      </c>
      <c r="E8665" t="str">
        <f>+VLOOKUP(D8665,Basededatos!$D$2:$E$6097,2,0)</f>
        <v>BOGOTA - EL DORADO LUIS CARLOS GALAN SARMIENTO</v>
      </c>
      <c r="F8665" t="s">
        <v>38</v>
      </c>
      <c r="G8665" t="s">
        <v>39</v>
      </c>
      <c r="H8665" t="s">
        <v>201</v>
      </c>
      <c r="I8665" s="29">
        <v>1</v>
      </c>
      <c r="J8665" t="s">
        <v>188</v>
      </c>
      <c r="K8665" t="s">
        <v>357</v>
      </c>
    </row>
    <row r="8666" spans="1:11" ht="12.75" customHeight="1" thickBot="1">
      <c r="A8666" s="31">
        <v>45536</v>
      </c>
      <c r="B8666" t="s">
        <v>186</v>
      </c>
      <c r="C8666" t="str">
        <f>+VLOOKUP(B8666,Basededatos!B$17:C$5988,2,0)</f>
        <v>TAESCOL</v>
      </c>
      <c r="D8666" t="s">
        <v>5</v>
      </c>
      <c r="E8666" t="str">
        <f>+VLOOKUP(D8666,Basededatos!$D$2:$E$6097,2,0)</f>
        <v>BOGOTA - EL DORADO LUIS CARLOS GALAN SARMIENTO</v>
      </c>
      <c r="F8666" t="s">
        <v>40</v>
      </c>
      <c r="G8666" t="s">
        <v>41</v>
      </c>
      <c r="H8666" t="s">
        <v>201</v>
      </c>
      <c r="I8666" s="29">
        <v>1</v>
      </c>
      <c r="J8666" t="s">
        <v>188</v>
      </c>
      <c r="K8666" t="s">
        <v>357</v>
      </c>
    </row>
    <row r="8667" spans="1:11" ht="12.75" customHeight="1" thickBot="1">
      <c r="A8667" s="31">
        <v>45536</v>
      </c>
      <c r="B8667" t="s">
        <v>186</v>
      </c>
      <c r="C8667" t="str">
        <f>+VLOOKUP(B8667,Basededatos!B$17:C$5988,2,0)</f>
        <v>TAESCOL</v>
      </c>
      <c r="D8667" t="s">
        <v>5</v>
      </c>
      <c r="E8667" t="str">
        <f>+VLOOKUP(D8667,Basededatos!$D$2:$E$6097,2,0)</f>
        <v>BOGOTA - EL DORADO LUIS CARLOS GALAN SARMIENTO</v>
      </c>
      <c r="F8667" t="s">
        <v>6</v>
      </c>
      <c r="G8667" s="1" t="s">
        <v>283</v>
      </c>
      <c r="H8667" t="s">
        <v>201</v>
      </c>
      <c r="I8667" s="29">
        <v>8</v>
      </c>
      <c r="J8667" t="s">
        <v>188</v>
      </c>
      <c r="K8667" t="s">
        <v>357</v>
      </c>
    </row>
    <row r="8668" spans="1:11" ht="12.75" customHeight="1" thickBot="1">
      <c r="A8668" s="31">
        <v>45536</v>
      </c>
      <c r="B8668" t="s">
        <v>186</v>
      </c>
      <c r="C8668" t="str">
        <f>+VLOOKUP(B8668,Basededatos!B$17:C$5988,2,0)</f>
        <v>TAESCOL</v>
      </c>
      <c r="D8668" t="s">
        <v>5</v>
      </c>
      <c r="E8668" t="str">
        <f>+VLOOKUP(D8668,Basededatos!$D$2:$E$6097,2,0)</f>
        <v>BOGOTA - EL DORADO LUIS CARLOS GALAN SARMIENTO</v>
      </c>
      <c r="F8668" t="s">
        <v>36</v>
      </c>
      <c r="G8668" t="s">
        <v>347</v>
      </c>
      <c r="H8668" t="s">
        <v>193</v>
      </c>
      <c r="I8668" s="29">
        <v>13</v>
      </c>
      <c r="J8668" t="s">
        <v>225</v>
      </c>
      <c r="K8668" t="s">
        <v>226</v>
      </c>
    </row>
    <row r="8669" spans="1:11" ht="12.75" customHeight="1" thickBot="1">
      <c r="A8669" s="31">
        <v>45536</v>
      </c>
      <c r="B8669" t="s">
        <v>186</v>
      </c>
      <c r="C8669" t="str">
        <f>+VLOOKUP(B8669,Basededatos!B$17:C$5988,2,0)</f>
        <v>TAESCOL</v>
      </c>
      <c r="D8669" t="s">
        <v>5</v>
      </c>
      <c r="E8669" t="str">
        <f>+VLOOKUP(D8669,Basededatos!$D$2:$E$6097,2,0)</f>
        <v>BOGOTA - EL DORADO LUIS CARLOS GALAN SARMIENTO</v>
      </c>
      <c r="F8669" t="s">
        <v>6</v>
      </c>
      <c r="G8669" s="1" t="s">
        <v>283</v>
      </c>
      <c r="H8669" t="s">
        <v>52</v>
      </c>
      <c r="I8669" s="29">
        <v>38</v>
      </c>
      <c r="J8669" t="s">
        <v>195</v>
      </c>
      <c r="K8669" t="s">
        <v>364</v>
      </c>
    </row>
    <row r="8670" spans="1:11" ht="12.75" customHeight="1">
      <c r="A8670" s="31">
        <v>45536</v>
      </c>
      <c r="B8670" t="s">
        <v>186</v>
      </c>
      <c r="C8670" t="str">
        <f>+VLOOKUP(B8670,Basededatos!B$17:C$5988,2,0)</f>
        <v>TAESCOL</v>
      </c>
      <c r="D8670" t="s">
        <v>5</v>
      </c>
      <c r="E8670" t="str">
        <f>+VLOOKUP(D8670,Basededatos!$D$2:$E$6097,2,0)</f>
        <v>BOGOTA - EL DORADO LUIS CARLOS GALAN SARMIENTO</v>
      </c>
      <c r="F8670" t="s">
        <v>18</v>
      </c>
      <c r="G8670" t="s">
        <v>19</v>
      </c>
      <c r="H8670" t="s">
        <v>7</v>
      </c>
      <c r="I8670" s="29">
        <v>2</v>
      </c>
      <c r="J8670" t="s">
        <v>189</v>
      </c>
      <c r="K8670" t="s">
        <v>190</v>
      </c>
    </row>
    <row r="8671" spans="1:11" ht="12.75" customHeight="1" thickBot="1">
      <c r="A8671" s="31">
        <v>45536</v>
      </c>
      <c r="B8671" t="s">
        <v>341</v>
      </c>
      <c r="C8671" t="s">
        <v>342</v>
      </c>
      <c r="D8671" t="s">
        <v>343</v>
      </c>
      <c r="E8671" t="s">
        <v>344</v>
      </c>
      <c r="F8671" t="s">
        <v>23</v>
      </c>
      <c r="G8671" t="s">
        <v>24</v>
      </c>
      <c r="H8671" t="s">
        <v>159</v>
      </c>
      <c r="I8671" s="29">
        <v>72</v>
      </c>
      <c r="J8671" t="s">
        <v>144</v>
      </c>
      <c r="K8671" t="s">
        <v>145</v>
      </c>
    </row>
    <row r="8672" spans="1:11" ht="12.75" customHeight="1" thickBot="1">
      <c r="A8672" s="31">
        <v>45536</v>
      </c>
      <c r="B8672" t="s">
        <v>139</v>
      </c>
      <c r="C8672" t="str">
        <f>+VLOOKUP(B8672,Basededatos!B$17:C$5988,2,0)</f>
        <v>MOON FLIGHTS</v>
      </c>
      <c r="D8672" t="s">
        <v>140</v>
      </c>
      <c r="E8672" t="str">
        <f>+VLOOKUP(D8672,Basededatos!$D$2:$E$6097,2,0)</f>
        <v>MEDELLIN - OLAYA HERRERA</v>
      </c>
      <c r="F8672" t="s">
        <v>6</v>
      </c>
      <c r="G8672" s="1" t="s">
        <v>283</v>
      </c>
      <c r="H8672" t="s">
        <v>209</v>
      </c>
      <c r="I8672" s="29">
        <v>3</v>
      </c>
      <c r="J8672" t="s">
        <v>144</v>
      </c>
      <c r="K8672" t="s">
        <v>145</v>
      </c>
    </row>
    <row r="8673" spans="1:11" ht="12.75" customHeight="1" thickBot="1">
      <c r="A8673" s="31">
        <v>45536</v>
      </c>
      <c r="B8673" t="s">
        <v>345</v>
      </c>
      <c r="C8673" t="s">
        <v>346</v>
      </c>
      <c r="D8673" t="s">
        <v>61</v>
      </c>
      <c r="E8673" t="str">
        <f>+VLOOKUP(D8673,Basededatos!$D$2:$E$6097,2,0)</f>
        <v>CARTAGENA - RAFAEL NUÑEZ</v>
      </c>
      <c r="F8673" t="s">
        <v>65</v>
      </c>
      <c r="G8673" t="s">
        <v>66</v>
      </c>
      <c r="H8673" t="s">
        <v>29</v>
      </c>
      <c r="I8673" s="29">
        <v>15</v>
      </c>
      <c r="J8673" t="s">
        <v>46</v>
      </c>
      <c r="K8673" s="1" t="s">
        <v>47</v>
      </c>
    </row>
    <row r="8674" spans="1:11" ht="12.75" customHeight="1">
      <c r="A8674" s="31">
        <v>45536</v>
      </c>
      <c r="B8674" t="s">
        <v>345</v>
      </c>
      <c r="C8674" t="s">
        <v>346</v>
      </c>
      <c r="D8674" t="s">
        <v>61</v>
      </c>
      <c r="E8674" t="str">
        <f>+VLOOKUP(D8674,Basededatos!$D$2:$E$6097,2,0)</f>
        <v>CARTAGENA - RAFAEL NUÑEZ</v>
      </c>
      <c r="F8674" t="s">
        <v>18</v>
      </c>
      <c r="G8674" t="s">
        <v>19</v>
      </c>
      <c r="H8674" t="s">
        <v>159</v>
      </c>
      <c r="I8674" s="29">
        <v>9</v>
      </c>
      <c r="J8674" t="s">
        <v>57</v>
      </c>
      <c r="K8674" t="s">
        <v>58</v>
      </c>
    </row>
    <row r="8675" spans="1:11" ht="12.75" customHeight="1">
      <c r="A8675" s="31">
        <v>45536</v>
      </c>
      <c r="B8675" t="s">
        <v>345</v>
      </c>
      <c r="C8675" t="s">
        <v>346</v>
      </c>
      <c r="D8675" t="s">
        <v>61</v>
      </c>
      <c r="E8675" t="str">
        <f>+VLOOKUP(D8675,Basededatos!$D$2:$E$6097,2,0)</f>
        <v>CARTAGENA - RAFAEL NUÑEZ</v>
      </c>
      <c r="F8675" t="s">
        <v>23</v>
      </c>
      <c r="G8675" t="s">
        <v>24</v>
      </c>
      <c r="H8675" t="s">
        <v>79</v>
      </c>
      <c r="I8675" s="29">
        <v>17</v>
      </c>
      <c r="J8675" t="s">
        <v>100</v>
      </c>
      <c r="K8675" t="s">
        <v>101</v>
      </c>
    </row>
    <row r="8676" spans="1:11" ht="12.75" customHeight="1">
      <c r="A8676" s="31">
        <v>45536</v>
      </c>
      <c r="B8676" t="s">
        <v>345</v>
      </c>
      <c r="C8676" t="s">
        <v>346</v>
      </c>
      <c r="D8676" t="s">
        <v>61</v>
      </c>
      <c r="E8676" t="str">
        <f>+VLOOKUP(D8676,Basededatos!$D$2:$E$6097,2,0)</f>
        <v>CARTAGENA - RAFAEL NUÑEZ</v>
      </c>
      <c r="F8676" t="s">
        <v>23</v>
      </c>
      <c r="G8676" t="s">
        <v>24</v>
      </c>
      <c r="H8676" t="s">
        <v>159</v>
      </c>
      <c r="I8676" s="29">
        <v>9</v>
      </c>
      <c r="J8676" t="s">
        <v>57</v>
      </c>
      <c r="K8676" t="s">
        <v>58</v>
      </c>
    </row>
    <row r="8677" spans="1:11" ht="12.75" customHeight="1" thickBot="1">
      <c r="A8677" s="31">
        <v>45536</v>
      </c>
      <c r="B8677" t="s">
        <v>345</v>
      </c>
      <c r="C8677" t="s">
        <v>346</v>
      </c>
      <c r="D8677" t="s">
        <v>61</v>
      </c>
      <c r="E8677" t="str">
        <f>+VLOOKUP(D8677,Basededatos!$D$2:$E$6097,2,0)</f>
        <v>CARTAGENA - RAFAEL NUÑEZ</v>
      </c>
      <c r="F8677" t="s">
        <v>27</v>
      </c>
      <c r="G8677" t="s">
        <v>28</v>
      </c>
      <c r="H8677" t="s">
        <v>183</v>
      </c>
      <c r="I8677" s="29">
        <v>28</v>
      </c>
      <c r="J8677" t="s">
        <v>121</v>
      </c>
      <c r="K8677" t="s">
        <v>121</v>
      </c>
    </row>
    <row r="8678" spans="1:11" ht="12.75" customHeight="1" thickBot="1">
      <c r="A8678" s="31">
        <v>45536</v>
      </c>
      <c r="B8678" t="s">
        <v>345</v>
      </c>
      <c r="C8678" t="s">
        <v>346</v>
      </c>
      <c r="D8678" t="s">
        <v>61</v>
      </c>
      <c r="E8678" t="str">
        <f>+VLOOKUP(D8678,Basededatos!$D$2:$E$6097,2,0)</f>
        <v>CARTAGENA - RAFAEL NUÑEZ</v>
      </c>
      <c r="F8678" t="s">
        <v>38</v>
      </c>
      <c r="G8678" t="s">
        <v>39</v>
      </c>
      <c r="H8678" t="s">
        <v>29</v>
      </c>
      <c r="I8678" s="29">
        <v>184</v>
      </c>
      <c r="J8678" t="s">
        <v>46</v>
      </c>
      <c r="K8678" s="1" t="s">
        <v>47</v>
      </c>
    </row>
    <row r="8679" spans="1:11" ht="12.75" customHeight="1" thickBot="1">
      <c r="A8679" s="31">
        <v>45536</v>
      </c>
      <c r="B8679" t="s">
        <v>345</v>
      </c>
      <c r="C8679" t="s">
        <v>346</v>
      </c>
      <c r="D8679" t="s">
        <v>61</v>
      </c>
      <c r="E8679" t="str">
        <f>+VLOOKUP(D8679,Basededatos!$D$2:$E$6097,2,0)</f>
        <v>CARTAGENA - RAFAEL NUÑEZ</v>
      </c>
      <c r="F8679" t="s">
        <v>59</v>
      </c>
      <c r="G8679" t="s">
        <v>60</v>
      </c>
      <c r="H8679" t="s">
        <v>79</v>
      </c>
      <c r="I8679" s="29">
        <v>17</v>
      </c>
      <c r="J8679" t="s">
        <v>100</v>
      </c>
      <c r="K8679" t="s">
        <v>101</v>
      </c>
    </row>
    <row r="8680" spans="1:11" ht="12.75" customHeight="1" thickBot="1">
      <c r="A8680" s="31">
        <v>45536</v>
      </c>
      <c r="B8680" t="s">
        <v>345</v>
      </c>
      <c r="C8680" t="s">
        <v>346</v>
      </c>
      <c r="D8680" t="s">
        <v>61</v>
      </c>
      <c r="E8680" t="str">
        <f>+VLOOKUP(D8680,Basededatos!$D$2:$E$6097,2,0)</f>
        <v>CARTAGENA - RAFAEL NUÑEZ</v>
      </c>
      <c r="F8680" t="s">
        <v>6</v>
      </c>
      <c r="G8680" s="1" t="s">
        <v>283</v>
      </c>
      <c r="H8680" t="s">
        <v>10</v>
      </c>
      <c r="I8680" s="29">
        <v>1</v>
      </c>
      <c r="J8680" t="s">
        <v>121</v>
      </c>
      <c r="K8680" t="s">
        <v>121</v>
      </c>
    </row>
    <row r="8681" spans="1:11" ht="12.75" customHeight="1" thickBot="1">
      <c r="A8681" s="31">
        <v>45536</v>
      </c>
      <c r="B8681" t="s">
        <v>345</v>
      </c>
      <c r="C8681" t="s">
        <v>346</v>
      </c>
      <c r="D8681" t="s">
        <v>61</v>
      </c>
      <c r="E8681" t="str">
        <f>+VLOOKUP(D8681,Basededatos!$D$2:$E$6097,2,0)</f>
        <v>CARTAGENA - RAFAEL NUÑEZ</v>
      </c>
      <c r="F8681" t="s">
        <v>6</v>
      </c>
      <c r="G8681" s="1" t="s">
        <v>283</v>
      </c>
      <c r="H8681" t="s">
        <v>159</v>
      </c>
      <c r="I8681" s="29">
        <v>9</v>
      </c>
      <c r="J8681" t="s">
        <v>57</v>
      </c>
      <c r="K8681" t="s">
        <v>58</v>
      </c>
    </row>
    <row r="8682" spans="1:11" ht="12.75" customHeight="1">
      <c r="A8682" s="31">
        <v>45536</v>
      </c>
      <c r="B8682" t="s">
        <v>345</v>
      </c>
      <c r="C8682" t="s">
        <v>346</v>
      </c>
      <c r="D8682" t="s">
        <v>37</v>
      </c>
      <c r="E8682" t="str">
        <f>+VLOOKUP(D8682,Basededatos!$D$2:$E$6097,2,0)</f>
        <v>BARRANQUILLA-E. CORTISSOZ</v>
      </c>
      <c r="F8682" t="s">
        <v>32</v>
      </c>
      <c r="G8682" t="s">
        <v>33</v>
      </c>
      <c r="H8682" t="s">
        <v>120</v>
      </c>
      <c r="I8682" s="29">
        <v>5</v>
      </c>
      <c r="J8682" t="s">
        <v>57</v>
      </c>
      <c r="K8682" t="s">
        <v>58</v>
      </c>
    </row>
    <row r="8683" spans="1:11" ht="12.75" customHeight="1" thickBot="1">
      <c r="A8683" s="31">
        <v>45536</v>
      </c>
      <c r="B8683" t="s">
        <v>345</v>
      </c>
      <c r="C8683" t="s">
        <v>346</v>
      </c>
      <c r="D8683" t="s">
        <v>37</v>
      </c>
      <c r="E8683" t="str">
        <f>+VLOOKUP(D8683,Basededatos!$D$2:$E$6097,2,0)</f>
        <v>BARRANQUILLA-E. CORTISSOZ</v>
      </c>
      <c r="F8683" t="s">
        <v>32</v>
      </c>
      <c r="G8683" t="s">
        <v>33</v>
      </c>
      <c r="H8683" t="s">
        <v>114</v>
      </c>
      <c r="I8683" s="29">
        <v>1</v>
      </c>
      <c r="J8683" t="s">
        <v>57</v>
      </c>
      <c r="K8683" t="s">
        <v>58</v>
      </c>
    </row>
    <row r="8684" spans="1:11" ht="12.75" customHeight="1" thickBot="1">
      <c r="A8684" s="31">
        <v>45536</v>
      </c>
      <c r="B8684" t="s">
        <v>345</v>
      </c>
      <c r="C8684" t="s">
        <v>346</v>
      </c>
      <c r="D8684" t="s">
        <v>37</v>
      </c>
      <c r="E8684" t="str">
        <f>+VLOOKUP(D8684,Basededatos!$D$2:$E$6097,2,0)</f>
        <v>BARRANQUILLA-E. CORTISSOZ</v>
      </c>
      <c r="F8684" t="s">
        <v>36</v>
      </c>
      <c r="G8684" t="s">
        <v>347</v>
      </c>
      <c r="H8684" t="s">
        <v>29</v>
      </c>
      <c r="I8684" s="29">
        <v>125</v>
      </c>
      <c r="J8684" t="s">
        <v>46</v>
      </c>
      <c r="K8684" s="1" t="s">
        <v>47</v>
      </c>
    </row>
    <row r="8685" spans="1:11" ht="12.75" customHeight="1">
      <c r="A8685" s="31">
        <v>45536</v>
      </c>
      <c r="B8685" t="s">
        <v>345</v>
      </c>
      <c r="C8685" t="s">
        <v>346</v>
      </c>
      <c r="D8685" t="s">
        <v>37</v>
      </c>
      <c r="E8685" t="str">
        <f>+VLOOKUP(D8685,Basededatos!$D$2:$E$6097,2,0)</f>
        <v>BARRANQUILLA-E. CORTISSOZ</v>
      </c>
      <c r="F8685" t="s">
        <v>59</v>
      </c>
      <c r="G8685" t="s">
        <v>60</v>
      </c>
      <c r="H8685" t="s">
        <v>129</v>
      </c>
      <c r="I8685" s="29">
        <v>1</v>
      </c>
      <c r="J8685" t="s">
        <v>57</v>
      </c>
      <c r="K8685" t="s">
        <v>58</v>
      </c>
    </row>
    <row r="8686" spans="1:11" ht="12.75" customHeight="1">
      <c r="A8686" s="31">
        <v>45536</v>
      </c>
      <c r="B8686" t="s">
        <v>90</v>
      </c>
      <c r="C8686" t="str">
        <f>+VLOOKUP(B8686,Basededatos!B$17:C$5988,2,0)</f>
        <v>TRANS AÉREO</v>
      </c>
      <c r="D8686" t="s">
        <v>5</v>
      </c>
      <c r="E8686" t="str">
        <f>+VLOOKUP(D8686,Basededatos!$D$2:$E$6097,2,0)</f>
        <v>BOGOTA - EL DORADO LUIS CARLOS GALAN SARMIENTO</v>
      </c>
      <c r="F8686" t="s">
        <v>18</v>
      </c>
      <c r="G8686" t="s">
        <v>19</v>
      </c>
      <c r="H8686" t="s">
        <v>52</v>
      </c>
      <c r="I8686" s="29">
        <v>5</v>
      </c>
      <c r="J8686" t="s">
        <v>199</v>
      </c>
      <c r="K8686" t="s">
        <v>255</v>
      </c>
    </row>
    <row r="8687" spans="1:11" ht="12.75" customHeight="1">
      <c r="A8687" s="31">
        <v>45536</v>
      </c>
      <c r="B8687" t="s">
        <v>90</v>
      </c>
      <c r="C8687" t="str">
        <f>+VLOOKUP(B8687,Basededatos!B$17:C$5988,2,0)</f>
        <v>TRANS AÉREO</v>
      </c>
      <c r="D8687" t="s">
        <v>5</v>
      </c>
      <c r="E8687" t="str">
        <f>+VLOOKUP(D8687,Basededatos!$D$2:$E$6097,2,0)</f>
        <v>BOGOTA - EL DORADO LUIS CARLOS GALAN SARMIENTO</v>
      </c>
      <c r="F8687" t="s">
        <v>36</v>
      </c>
      <c r="G8687" t="s">
        <v>347</v>
      </c>
      <c r="H8687" t="s">
        <v>52</v>
      </c>
      <c r="I8687" s="29">
        <v>39</v>
      </c>
      <c r="J8687" t="s">
        <v>95</v>
      </c>
      <c r="K8687" t="s">
        <v>96</v>
      </c>
    </row>
    <row r="8688" spans="1:11" ht="12.75" customHeight="1">
      <c r="A8688" s="31">
        <v>45536</v>
      </c>
      <c r="B8688" t="s">
        <v>90</v>
      </c>
      <c r="C8688" t="str">
        <f>+VLOOKUP(B8688,Basededatos!B$17:C$5988,2,0)</f>
        <v>TRANS AÉREO</v>
      </c>
      <c r="D8688" t="s">
        <v>5</v>
      </c>
      <c r="E8688" t="str">
        <f>+VLOOKUP(D8688,Basededatos!$D$2:$E$6097,2,0)</f>
        <v>BOGOTA - EL DORADO LUIS CARLOS GALAN SARMIENTO</v>
      </c>
      <c r="F8688" t="s">
        <v>59</v>
      </c>
      <c r="G8688" t="s">
        <v>60</v>
      </c>
      <c r="H8688" t="s">
        <v>79</v>
      </c>
      <c r="I8688" s="29">
        <v>17</v>
      </c>
      <c r="J8688" t="s">
        <v>100</v>
      </c>
      <c r="K8688" t="s">
        <v>101</v>
      </c>
    </row>
    <row r="8689" spans="1:11" ht="12.75" customHeight="1">
      <c r="A8689" s="31">
        <v>45536</v>
      </c>
      <c r="B8689" t="s">
        <v>90</v>
      </c>
      <c r="C8689" t="str">
        <f>+VLOOKUP(B8689,Basededatos!B$17:C$5988,2,0)</f>
        <v>TRANS AÉREO</v>
      </c>
      <c r="D8689" t="s">
        <v>5</v>
      </c>
      <c r="E8689" t="str">
        <f>+VLOOKUP(D8689,Basededatos!$D$2:$E$6097,2,0)</f>
        <v>BOGOTA - EL DORADO LUIS CARLOS GALAN SARMIENTO</v>
      </c>
      <c r="F8689" t="s">
        <v>38</v>
      </c>
      <c r="G8689" t="s">
        <v>39</v>
      </c>
      <c r="H8689" t="s">
        <v>79</v>
      </c>
      <c r="I8689" s="29">
        <v>17</v>
      </c>
      <c r="J8689" t="s">
        <v>100</v>
      </c>
      <c r="K8689" t="s">
        <v>101</v>
      </c>
    </row>
    <row r="8690" spans="1:11" ht="12.75" customHeight="1">
      <c r="A8690" s="31">
        <v>45536</v>
      </c>
      <c r="B8690" t="s">
        <v>90</v>
      </c>
      <c r="C8690" t="str">
        <f>+VLOOKUP(B8690,Basededatos!B$17:C$5988,2,0)</f>
        <v>TRANS AÉREO</v>
      </c>
      <c r="D8690" t="s">
        <v>5</v>
      </c>
      <c r="E8690" t="str">
        <f>+VLOOKUP(D8690,Basededatos!$D$2:$E$6097,2,0)</f>
        <v>BOGOTA - EL DORADO LUIS CARLOS GALAN SARMIENTO</v>
      </c>
      <c r="F8690" t="s">
        <v>59</v>
      </c>
      <c r="G8690" t="s">
        <v>60</v>
      </c>
      <c r="H8690" t="s">
        <v>102</v>
      </c>
      <c r="I8690" s="29">
        <v>18</v>
      </c>
      <c r="J8690" t="s">
        <v>103</v>
      </c>
      <c r="K8690" t="s">
        <v>104</v>
      </c>
    </row>
    <row r="8691" spans="1:11" ht="12.75" customHeight="1">
      <c r="A8691" s="31">
        <v>45536</v>
      </c>
      <c r="B8691" t="s">
        <v>90</v>
      </c>
      <c r="C8691" t="str">
        <f>+VLOOKUP(B8691,Basededatos!B$17:C$5988,2,0)</f>
        <v>TRANS AÉREO</v>
      </c>
      <c r="D8691" t="s">
        <v>5</v>
      </c>
      <c r="E8691" t="str">
        <f>+VLOOKUP(D8691,Basededatos!$D$2:$E$6097,2,0)</f>
        <v>BOGOTA - EL DORADO LUIS CARLOS GALAN SARMIENTO</v>
      </c>
      <c r="F8691" t="s">
        <v>23</v>
      </c>
      <c r="G8691" t="s">
        <v>24</v>
      </c>
      <c r="H8691" t="s">
        <v>102</v>
      </c>
      <c r="I8691" s="29">
        <v>18</v>
      </c>
      <c r="J8691" t="s">
        <v>103</v>
      </c>
      <c r="K8691" t="s">
        <v>104</v>
      </c>
    </row>
    <row r="8692" spans="1:11" ht="12.75" customHeight="1">
      <c r="A8692" s="31">
        <v>45536</v>
      </c>
      <c r="B8692" t="s">
        <v>155</v>
      </c>
      <c r="C8692" t="str">
        <f>+VLOOKUP(B8692,Basededatos!B$17:C$5988,2,0)</f>
        <v>SERVISAIR</v>
      </c>
      <c r="D8692" t="s">
        <v>157</v>
      </c>
      <c r="E8692" t="str">
        <f>+VLOOKUP(D8692,Basededatos!$D$2:$E$6097,2,0)</f>
        <v>SAN JOSE DEL GUAVIARE- JORGE E GONZ</v>
      </c>
      <c r="F8692" t="s">
        <v>40</v>
      </c>
      <c r="G8692" t="s">
        <v>41</v>
      </c>
      <c r="H8692" t="s">
        <v>158</v>
      </c>
      <c r="I8692" s="29">
        <v>21</v>
      </c>
      <c r="J8692" t="s">
        <v>107</v>
      </c>
      <c r="K8692" t="s">
        <v>108</v>
      </c>
    </row>
    <row r="8693" spans="1:11" ht="12.75" customHeight="1">
      <c r="A8693" s="31">
        <v>45536</v>
      </c>
      <c r="B8693" t="s">
        <v>162</v>
      </c>
      <c r="C8693" t="str">
        <f>+VLOOKUP(B8693,Basededatos!B$17:C$5988,2,0)</f>
        <v>INTEREJECUTIVA</v>
      </c>
      <c r="D8693" t="s">
        <v>76</v>
      </c>
      <c r="E8693" t="str">
        <f>+VLOOKUP(D8693,Basededatos!$D$2:$E$6097,2,0)</f>
        <v>RIONEGRO - JOSE M. CORDOVA</v>
      </c>
      <c r="F8693" t="s">
        <v>32</v>
      </c>
      <c r="G8693" t="s">
        <v>33</v>
      </c>
      <c r="H8693" t="s">
        <v>170</v>
      </c>
      <c r="I8693" s="29">
        <v>1</v>
      </c>
      <c r="J8693" t="s">
        <v>131</v>
      </c>
      <c r="K8693" t="s">
        <v>132</v>
      </c>
    </row>
    <row r="8694" spans="1:11" ht="12.75" customHeight="1" thickBot="1">
      <c r="A8694" s="31">
        <v>45536</v>
      </c>
      <c r="B8694" t="s">
        <v>162</v>
      </c>
      <c r="C8694" t="str">
        <f>+VLOOKUP(B8694,Basededatos!B$17:C$5988,2,0)</f>
        <v>INTEREJECUTIVA</v>
      </c>
      <c r="D8694" t="s">
        <v>76</v>
      </c>
      <c r="E8694" t="str">
        <f>+VLOOKUP(D8694,Basededatos!$D$2:$E$6097,2,0)</f>
        <v>RIONEGRO - JOSE M. CORDOVA</v>
      </c>
      <c r="F8694" t="s">
        <v>59</v>
      </c>
      <c r="G8694" t="s">
        <v>60</v>
      </c>
      <c r="H8694" t="s">
        <v>150</v>
      </c>
      <c r="I8694" s="29">
        <v>12</v>
      </c>
      <c r="J8694" t="s">
        <v>131</v>
      </c>
      <c r="K8694" t="s">
        <v>132</v>
      </c>
    </row>
    <row r="8695" spans="1:11" ht="12.75" customHeight="1" thickBot="1">
      <c r="A8695" s="31">
        <v>45536</v>
      </c>
      <c r="B8695" t="s">
        <v>162</v>
      </c>
      <c r="C8695" t="str">
        <f>+VLOOKUP(B8695,Basededatos!B$17:C$5988,2,0)</f>
        <v>INTEREJECUTIVA</v>
      </c>
      <c r="D8695" t="s">
        <v>76</v>
      </c>
      <c r="E8695" t="str">
        <f>+VLOOKUP(D8695,Basededatos!$D$2:$E$6097,2,0)</f>
        <v>RIONEGRO - JOSE M. CORDOVA</v>
      </c>
      <c r="F8695" t="s">
        <v>6</v>
      </c>
      <c r="G8695" s="1" t="s">
        <v>283</v>
      </c>
      <c r="H8695" t="s">
        <v>215</v>
      </c>
      <c r="I8695" s="29">
        <v>1</v>
      </c>
      <c r="J8695" t="s">
        <v>131</v>
      </c>
      <c r="K8695" t="s">
        <v>132</v>
      </c>
    </row>
    <row r="8696" spans="1:11" ht="12.75" customHeight="1">
      <c r="A8696" s="31">
        <v>45536</v>
      </c>
      <c r="B8696" t="s">
        <v>162</v>
      </c>
      <c r="C8696" t="str">
        <f>+VLOOKUP(B8696,Basededatos!B$17:C$5988,2,0)</f>
        <v>INTEREJECUTIVA</v>
      </c>
      <c r="D8696" t="s">
        <v>76</v>
      </c>
      <c r="E8696" t="str">
        <f>+VLOOKUP(D8696,Basededatos!$D$2:$E$6097,2,0)</f>
        <v>RIONEGRO - JOSE M. CORDOVA</v>
      </c>
      <c r="F8696" t="s">
        <v>36</v>
      </c>
      <c r="G8696" t="s">
        <v>347</v>
      </c>
      <c r="H8696" t="s">
        <v>166</v>
      </c>
      <c r="I8696" s="29">
        <v>1</v>
      </c>
      <c r="J8696" t="s">
        <v>131</v>
      </c>
      <c r="K8696" t="s">
        <v>132</v>
      </c>
    </row>
    <row r="8697" spans="1:11" ht="12.75" customHeight="1">
      <c r="A8697" s="31">
        <v>45536</v>
      </c>
      <c r="B8697" t="s">
        <v>162</v>
      </c>
      <c r="C8697" t="str">
        <f>+VLOOKUP(B8697,Basededatos!B$17:C$5988,2,0)</f>
        <v>INTEREJECUTIVA</v>
      </c>
      <c r="D8697" t="s">
        <v>76</v>
      </c>
      <c r="E8697" t="str">
        <f>+VLOOKUP(D8697,Basededatos!$D$2:$E$6097,2,0)</f>
        <v>RIONEGRO - JOSE M. CORDOVA</v>
      </c>
      <c r="F8697" t="s">
        <v>18</v>
      </c>
      <c r="G8697" t="s">
        <v>19</v>
      </c>
      <c r="H8697" t="s">
        <v>149</v>
      </c>
      <c r="I8697" s="29">
        <v>2</v>
      </c>
      <c r="J8697" t="s">
        <v>131</v>
      </c>
      <c r="K8697" t="s">
        <v>132</v>
      </c>
    </row>
    <row r="8698" spans="1:11" ht="12.75" customHeight="1">
      <c r="A8698" s="31">
        <v>45536</v>
      </c>
      <c r="B8698" t="s">
        <v>162</v>
      </c>
      <c r="C8698" t="str">
        <f>+VLOOKUP(B8698,Basededatos!B$17:C$5988,2,0)</f>
        <v>INTEREJECUTIVA</v>
      </c>
      <c r="D8698" t="s">
        <v>76</v>
      </c>
      <c r="E8698" t="str">
        <f>+VLOOKUP(D8698,Basededatos!$D$2:$E$6097,2,0)</f>
        <v>RIONEGRO - JOSE M. CORDOVA</v>
      </c>
      <c r="F8698" t="s">
        <v>18</v>
      </c>
      <c r="G8698" t="s">
        <v>19</v>
      </c>
      <c r="H8698" t="s">
        <v>163</v>
      </c>
      <c r="I8698" s="29">
        <v>2</v>
      </c>
      <c r="J8698" t="s">
        <v>131</v>
      </c>
      <c r="K8698" t="s">
        <v>132</v>
      </c>
    </row>
    <row r="8699" spans="1:11" ht="12.75" customHeight="1">
      <c r="A8699" s="31">
        <v>45536</v>
      </c>
      <c r="B8699" t="s">
        <v>162</v>
      </c>
      <c r="C8699" t="str">
        <f>+VLOOKUP(B8699,Basededatos!B$17:C$5988,2,0)</f>
        <v>INTEREJECUTIVA</v>
      </c>
      <c r="D8699" t="s">
        <v>76</v>
      </c>
      <c r="E8699" t="str">
        <f>+VLOOKUP(D8699,Basededatos!$D$2:$E$6097,2,0)</f>
        <v>RIONEGRO - JOSE M. CORDOVA</v>
      </c>
      <c r="F8699" t="s">
        <v>59</v>
      </c>
      <c r="G8699" t="s">
        <v>60</v>
      </c>
      <c r="H8699" t="s">
        <v>208</v>
      </c>
      <c r="I8699" s="29">
        <v>2</v>
      </c>
      <c r="J8699" t="s">
        <v>131</v>
      </c>
      <c r="K8699" t="s">
        <v>132</v>
      </c>
    </row>
    <row r="8700" spans="1:11" ht="12.75" customHeight="1">
      <c r="A8700" s="31">
        <v>45536</v>
      </c>
      <c r="B8700" t="s">
        <v>162</v>
      </c>
      <c r="C8700" t="str">
        <f>+VLOOKUP(B8700,Basededatos!B$17:C$5988,2,0)</f>
        <v>INTEREJECUTIVA</v>
      </c>
      <c r="D8700" t="s">
        <v>76</v>
      </c>
      <c r="E8700" t="str">
        <f>+VLOOKUP(D8700,Basededatos!$D$2:$E$6097,2,0)</f>
        <v>RIONEGRO - JOSE M. CORDOVA</v>
      </c>
      <c r="F8700" t="s">
        <v>36</v>
      </c>
      <c r="G8700" t="s">
        <v>347</v>
      </c>
      <c r="H8700" t="s">
        <v>219</v>
      </c>
      <c r="I8700" s="29">
        <v>1</v>
      </c>
      <c r="J8700" t="s">
        <v>131</v>
      </c>
      <c r="K8700" t="s">
        <v>132</v>
      </c>
    </row>
    <row r="8701" spans="1:11" ht="12.75" customHeight="1">
      <c r="A8701" s="31">
        <v>45536</v>
      </c>
      <c r="B8701" t="s">
        <v>162</v>
      </c>
      <c r="C8701" t="str">
        <f>+VLOOKUP(B8701,Basededatos!B$17:C$5988,2,0)</f>
        <v>INTEREJECUTIVA</v>
      </c>
      <c r="D8701" t="s">
        <v>76</v>
      </c>
      <c r="E8701" t="str">
        <f>+VLOOKUP(D8701,Basededatos!$D$2:$E$6097,2,0)</f>
        <v>RIONEGRO - JOSE M. CORDOVA</v>
      </c>
      <c r="F8701" t="s">
        <v>27</v>
      </c>
      <c r="G8701" t="s">
        <v>28</v>
      </c>
      <c r="H8701" t="s">
        <v>219</v>
      </c>
      <c r="I8701" s="29">
        <v>2</v>
      </c>
      <c r="J8701" t="s">
        <v>131</v>
      </c>
      <c r="K8701" t="s">
        <v>132</v>
      </c>
    </row>
    <row r="8702" spans="1:11" ht="12.75" customHeight="1">
      <c r="A8702" s="31">
        <v>45536</v>
      </c>
      <c r="B8702" t="s">
        <v>162</v>
      </c>
      <c r="C8702" t="str">
        <f>+VLOOKUP(B8702,Basededatos!B$17:C$5988,2,0)</f>
        <v>INTEREJECUTIVA</v>
      </c>
      <c r="D8702" t="s">
        <v>76</v>
      </c>
      <c r="E8702" t="str">
        <f>+VLOOKUP(D8702,Basededatos!$D$2:$E$6097,2,0)</f>
        <v>RIONEGRO - JOSE M. CORDOVA</v>
      </c>
      <c r="F8702" t="s">
        <v>32</v>
      </c>
      <c r="G8702" t="s">
        <v>33</v>
      </c>
      <c r="H8702" t="s">
        <v>130</v>
      </c>
      <c r="I8702" s="29">
        <v>2</v>
      </c>
      <c r="J8702" t="s">
        <v>131</v>
      </c>
      <c r="K8702" t="s">
        <v>132</v>
      </c>
    </row>
    <row r="8703" spans="1:11" ht="12.75" customHeight="1" thickBot="1">
      <c r="A8703" s="31">
        <v>45536</v>
      </c>
      <c r="B8703" t="s">
        <v>146</v>
      </c>
      <c r="C8703" t="str">
        <f>+VLOOKUP(B8703,Basededatos!B$17:C$5988,2,0)</f>
        <v>HELICOL</v>
      </c>
      <c r="D8703" t="s">
        <v>5</v>
      </c>
      <c r="E8703" t="str">
        <f>+VLOOKUP(D8703,Basededatos!$D$2:$E$6097,2,0)</f>
        <v>BOGOTA - EL DORADO LUIS CARLOS GALAN SARMIENTO</v>
      </c>
      <c r="F8703" t="s">
        <v>23</v>
      </c>
      <c r="G8703" t="s">
        <v>24</v>
      </c>
      <c r="H8703" t="s">
        <v>169</v>
      </c>
      <c r="I8703" s="29">
        <v>1</v>
      </c>
      <c r="J8703" t="s">
        <v>146</v>
      </c>
      <c r="K8703" t="s">
        <v>148</v>
      </c>
    </row>
    <row r="8704" spans="1:11" ht="12.75" customHeight="1" thickBot="1">
      <c r="A8704" s="31">
        <v>45536</v>
      </c>
      <c r="B8704" t="s">
        <v>13</v>
      </c>
      <c r="C8704" t="str">
        <f>+VLOOKUP(B8704,Basededatos!B$17:C$5988,2,0)</f>
        <v>LASA</v>
      </c>
      <c r="D8704" t="s">
        <v>76</v>
      </c>
      <c r="E8704" t="str">
        <f>+VLOOKUP(D8704,Basededatos!$D$2:$E$6097,2,0)</f>
        <v>RIONEGRO - JOSE M. CORDOVA</v>
      </c>
      <c r="F8704" t="s">
        <v>32</v>
      </c>
      <c r="G8704" t="s">
        <v>33</v>
      </c>
      <c r="H8704" t="s">
        <v>45</v>
      </c>
      <c r="I8704" s="29">
        <v>19</v>
      </c>
      <c r="J8704" t="s">
        <v>46</v>
      </c>
      <c r="K8704" s="1" t="s">
        <v>47</v>
      </c>
    </row>
    <row r="8705" spans="1:11" ht="12.75" customHeight="1" thickBot="1">
      <c r="A8705" s="31">
        <v>45536</v>
      </c>
      <c r="B8705" t="s">
        <v>13</v>
      </c>
      <c r="C8705" t="str">
        <f>+VLOOKUP(B8705,Basededatos!B$17:C$5988,2,0)</f>
        <v>LASA</v>
      </c>
      <c r="D8705" t="s">
        <v>76</v>
      </c>
      <c r="E8705" t="str">
        <f>+VLOOKUP(D8705,Basededatos!$D$2:$E$6097,2,0)</f>
        <v>RIONEGRO - JOSE M. CORDOVA</v>
      </c>
      <c r="F8705" t="s">
        <v>32</v>
      </c>
      <c r="G8705" t="s">
        <v>33</v>
      </c>
      <c r="H8705" t="s">
        <v>15</v>
      </c>
      <c r="I8705" s="29">
        <v>30</v>
      </c>
      <c r="J8705" t="s">
        <v>160</v>
      </c>
      <c r="K8705" t="s">
        <v>161</v>
      </c>
    </row>
    <row r="8706" spans="1:11" ht="12.75" customHeight="1" thickBot="1">
      <c r="A8706" s="31">
        <v>45536</v>
      </c>
      <c r="B8706" t="s">
        <v>13</v>
      </c>
      <c r="C8706" t="str">
        <f>+VLOOKUP(B8706,Basededatos!B$17:C$5988,2,0)</f>
        <v>LASA</v>
      </c>
      <c r="D8706" t="s">
        <v>76</v>
      </c>
      <c r="E8706" t="str">
        <f>+VLOOKUP(D8706,Basededatos!$D$2:$E$6097,2,0)</f>
        <v>RIONEGRO - JOSE M. CORDOVA</v>
      </c>
      <c r="F8706" t="s">
        <v>32</v>
      </c>
      <c r="G8706" t="s">
        <v>33</v>
      </c>
      <c r="H8706" t="s">
        <v>15</v>
      </c>
      <c r="I8706" s="29">
        <v>234</v>
      </c>
      <c r="J8706" t="s">
        <v>25</v>
      </c>
      <c r="K8706" s="1" t="s">
        <v>26</v>
      </c>
    </row>
    <row r="8707" spans="1:11" ht="12.75" customHeight="1" thickBot="1">
      <c r="A8707" s="31">
        <v>45536</v>
      </c>
      <c r="B8707" t="s">
        <v>13</v>
      </c>
      <c r="C8707" t="str">
        <f>+VLOOKUP(B8707,Basededatos!B$17:C$5988,2,0)</f>
        <v>LASA</v>
      </c>
      <c r="D8707" t="s">
        <v>76</v>
      </c>
      <c r="E8707" t="str">
        <f>+VLOOKUP(D8707,Basededatos!$D$2:$E$6097,2,0)</f>
        <v>RIONEGRO - JOSE M. CORDOVA</v>
      </c>
      <c r="F8707" t="s">
        <v>32</v>
      </c>
      <c r="G8707" t="s">
        <v>33</v>
      </c>
      <c r="H8707" t="s">
        <v>15</v>
      </c>
      <c r="I8707" s="29">
        <v>9</v>
      </c>
      <c r="J8707" t="s">
        <v>167</v>
      </c>
      <c r="K8707" t="s">
        <v>168</v>
      </c>
    </row>
    <row r="8708" spans="1:11" ht="12.75" customHeight="1" thickBot="1">
      <c r="A8708" s="31">
        <v>45536</v>
      </c>
      <c r="B8708" t="s">
        <v>13</v>
      </c>
      <c r="C8708" t="str">
        <f>+VLOOKUP(B8708,Basededatos!B$17:C$5988,2,0)</f>
        <v>LASA</v>
      </c>
      <c r="D8708" t="s">
        <v>76</v>
      </c>
      <c r="E8708" t="str">
        <f>+VLOOKUP(D8708,Basededatos!$D$2:$E$6097,2,0)</f>
        <v>RIONEGRO - JOSE M. CORDOVA</v>
      </c>
      <c r="F8708" t="s">
        <v>6</v>
      </c>
      <c r="G8708" s="1" t="s">
        <v>283</v>
      </c>
      <c r="H8708" t="s">
        <v>45</v>
      </c>
      <c r="I8708" s="29">
        <v>65</v>
      </c>
      <c r="J8708" t="s">
        <v>34</v>
      </c>
      <c r="K8708" t="s">
        <v>35</v>
      </c>
    </row>
    <row r="8709" spans="1:11" ht="12.75" customHeight="1" thickBot="1">
      <c r="A8709" s="31">
        <v>45536</v>
      </c>
      <c r="B8709" t="s">
        <v>13</v>
      </c>
      <c r="C8709" t="str">
        <f>+VLOOKUP(B8709,Basededatos!B$17:C$5988,2,0)</f>
        <v>LASA</v>
      </c>
      <c r="D8709" t="s">
        <v>76</v>
      </c>
      <c r="E8709" t="str">
        <f>+VLOOKUP(D8709,Basededatos!$D$2:$E$6097,2,0)</f>
        <v>RIONEGRO - JOSE M. CORDOVA</v>
      </c>
      <c r="F8709" t="s">
        <v>6</v>
      </c>
      <c r="G8709" s="1" t="s">
        <v>283</v>
      </c>
      <c r="H8709" t="s">
        <v>29</v>
      </c>
      <c r="I8709" s="29">
        <v>1944</v>
      </c>
      <c r="J8709" t="s">
        <v>50</v>
      </c>
      <c r="K8709" t="s">
        <v>51</v>
      </c>
    </row>
    <row r="8710" spans="1:11" ht="12.75" customHeight="1" thickBot="1">
      <c r="A8710" s="31">
        <v>45536</v>
      </c>
      <c r="B8710" t="s">
        <v>13</v>
      </c>
      <c r="C8710" t="str">
        <f>+VLOOKUP(B8710,Basededatos!B$17:C$5988,2,0)</f>
        <v>LASA</v>
      </c>
      <c r="D8710" t="s">
        <v>76</v>
      </c>
      <c r="E8710" t="str">
        <f>+VLOOKUP(D8710,Basededatos!$D$2:$E$6097,2,0)</f>
        <v>RIONEGRO - JOSE M. CORDOVA</v>
      </c>
      <c r="F8710" t="s">
        <v>6</v>
      </c>
      <c r="G8710" s="1" t="s">
        <v>283</v>
      </c>
      <c r="H8710" t="s">
        <v>55</v>
      </c>
      <c r="I8710" s="29">
        <v>50</v>
      </c>
      <c r="J8710" t="s">
        <v>46</v>
      </c>
      <c r="K8710" s="1" t="s">
        <v>47</v>
      </c>
    </row>
    <row r="8711" spans="1:11" ht="12.75" customHeight="1">
      <c r="A8711" s="31">
        <v>45536</v>
      </c>
      <c r="B8711" t="s">
        <v>13</v>
      </c>
      <c r="C8711" t="str">
        <f>+VLOOKUP(B8711,Basededatos!B$17:C$5988,2,0)</f>
        <v>LASA</v>
      </c>
      <c r="D8711" t="s">
        <v>76</v>
      </c>
      <c r="E8711" t="str">
        <f>+VLOOKUP(D8711,Basededatos!$D$2:$E$6097,2,0)</f>
        <v>RIONEGRO - JOSE M. CORDOVA</v>
      </c>
      <c r="F8711" t="s">
        <v>65</v>
      </c>
      <c r="G8711" t="s">
        <v>66</v>
      </c>
      <c r="H8711" t="s">
        <v>15</v>
      </c>
      <c r="I8711" s="29">
        <v>1</v>
      </c>
      <c r="J8711" t="s">
        <v>21</v>
      </c>
      <c r="K8711" t="s">
        <v>22</v>
      </c>
    </row>
    <row r="8712" spans="1:11" ht="12.75" customHeight="1">
      <c r="A8712" s="31">
        <v>45536</v>
      </c>
      <c r="B8712" t="s">
        <v>13</v>
      </c>
      <c r="C8712" t="str">
        <f>+VLOOKUP(B8712,Basededatos!B$17:C$5988,2,0)</f>
        <v>LASA</v>
      </c>
      <c r="D8712" t="s">
        <v>76</v>
      </c>
      <c r="E8712" t="str">
        <f>+VLOOKUP(D8712,Basededatos!$D$2:$E$6097,2,0)</f>
        <v>RIONEGRO - JOSE M. CORDOVA</v>
      </c>
      <c r="F8712" t="s">
        <v>65</v>
      </c>
      <c r="G8712" t="s">
        <v>66</v>
      </c>
      <c r="H8712" t="s">
        <v>15</v>
      </c>
      <c r="I8712" s="29">
        <v>9</v>
      </c>
      <c r="J8712" t="s">
        <v>167</v>
      </c>
      <c r="K8712" t="s">
        <v>168</v>
      </c>
    </row>
    <row r="8713" spans="1:11" ht="12.75" customHeight="1">
      <c r="A8713" s="31">
        <v>45536</v>
      </c>
      <c r="B8713" t="s">
        <v>13</v>
      </c>
      <c r="C8713" t="str">
        <f>+VLOOKUP(B8713,Basededatos!B$17:C$5988,2,0)</f>
        <v>LASA</v>
      </c>
      <c r="D8713" t="s">
        <v>76</v>
      </c>
      <c r="E8713" t="str">
        <f>+VLOOKUP(D8713,Basededatos!$D$2:$E$6097,2,0)</f>
        <v>RIONEGRO - JOSE M. CORDOVA</v>
      </c>
      <c r="F8713" t="s">
        <v>18</v>
      </c>
      <c r="G8713" t="s">
        <v>19</v>
      </c>
      <c r="H8713" t="s">
        <v>15</v>
      </c>
      <c r="I8713" s="29">
        <v>1</v>
      </c>
      <c r="J8713" t="s">
        <v>184</v>
      </c>
      <c r="K8713" t="s">
        <v>185</v>
      </c>
    </row>
    <row r="8714" spans="1:11" ht="12.75" customHeight="1" thickBot="1">
      <c r="A8714" s="31">
        <v>45536</v>
      </c>
      <c r="B8714" t="s">
        <v>13</v>
      </c>
      <c r="C8714" t="str">
        <f>+VLOOKUP(B8714,Basededatos!B$17:C$5988,2,0)</f>
        <v>LASA</v>
      </c>
      <c r="D8714" t="s">
        <v>76</v>
      </c>
      <c r="E8714" t="str">
        <f>+VLOOKUP(D8714,Basededatos!$D$2:$E$6097,2,0)</f>
        <v>RIONEGRO - JOSE M. CORDOVA</v>
      </c>
      <c r="F8714" t="s">
        <v>18</v>
      </c>
      <c r="G8714" t="s">
        <v>19</v>
      </c>
      <c r="H8714" t="s">
        <v>15</v>
      </c>
      <c r="I8714" s="29">
        <v>9</v>
      </c>
      <c r="J8714" t="s">
        <v>167</v>
      </c>
      <c r="K8714" t="s">
        <v>168</v>
      </c>
    </row>
    <row r="8715" spans="1:11" ht="12.75" customHeight="1" thickBot="1">
      <c r="A8715" s="31">
        <v>45536</v>
      </c>
      <c r="B8715" t="s">
        <v>13</v>
      </c>
      <c r="C8715" t="str">
        <f>+VLOOKUP(B8715,Basededatos!B$17:C$5988,2,0)</f>
        <v>LASA</v>
      </c>
      <c r="D8715" t="s">
        <v>76</v>
      </c>
      <c r="E8715" t="str">
        <f>+VLOOKUP(D8715,Basededatos!$D$2:$E$6097,2,0)</f>
        <v>RIONEGRO - JOSE M. CORDOVA</v>
      </c>
      <c r="F8715" t="s">
        <v>23</v>
      </c>
      <c r="G8715" t="s">
        <v>24</v>
      </c>
      <c r="H8715" t="s">
        <v>45</v>
      </c>
      <c r="I8715" s="29">
        <v>33</v>
      </c>
      <c r="J8715" t="s">
        <v>46</v>
      </c>
      <c r="K8715" s="1" t="s">
        <v>47</v>
      </c>
    </row>
    <row r="8716" spans="1:11" ht="12.75" customHeight="1">
      <c r="A8716" s="31">
        <v>45536</v>
      </c>
      <c r="B8716" t="s">
        <v>13</v>
      </c>
      <c r="C8716" t="str">
        <f>+VLOOKUP(B8716,Basededatos!B$17:C$5988,2,0)</f>
        <v>LASA</v>
      </c>
      <c r="D8716" t="s">
        <v>76</v>
      </c>
      <c r="E8716" t="str">
        <f>+VLOOKUP(D8716,Basededatos!$D$2:$E$6097,2,0)</f>
        <v>RIONEGRO - JOSE M. CORDOVA</v>
      </c>
      <c r="F8716" t="s">
        <v>36</v>
      </c>
      <c r="G8716" t="s">
        <v>347</v>
      </c>
      <c r="H8716" t="s">
        <v>29</v>
      </c>
      <c r="I8716" s="29">
        <v>1</v>
      </c>
      <c r="J8716" t="s">
        <v>77</v>
      </c>
      <c r="K8716" t="s">
        <v>78</v>
      </c>
    </row>
    <row r="8717" spans="1:11" ht="12.75" customHeight="1">
      <c r="A8717" s="31">
        <v>45536</v>
      </c>
      <c r="B8717" t="s">
        <v>13</v>
      </c>
      <c r="C8717" t="str">
        <f>+VLOOKUP(B8717,Basededatos!B$17:C$5988,2,0)</f>
        <v>LASA</v>
      </c>
      <c r="D8717" t="s">
        <v>76</v>
      </c>
      <c r="E8717" t="str">
        <f>+VLOOKUP(D8717,Basededatos!$D$2:$E$6097,2,0)</f>
        <v>RIONEGRO - JOSE M. CORDOVA</v>
      </c>
      <c r="F8717" t="s">
        <v>36</v>
      </c>
      <c r="G8717" t="s">
        <v>347</v>
      </c>
      <c r="H8717" t="s">
        <v>15</v>
      </c>
      <c r="I8717" s="29">
        <v>24</v>
      </c>
      <c r="J8717" t="s">
        <v>160</v>
      </c>
      <c r="K8717" t="s">
        <v>161</v>
      </c>
    </row>
    <row r="8718" spans="1:11" ht="12.75" customHeight="1">
      <c r="A8718" s="31">
        <v>45536</v>
      </c>
      <c r="B8718" t="s">
        <v>13</v>
      </c>
      <c r="C8718" t="str">
        <f>+VLOOKUP(B8718,Basededatos!B$17:C$5988,2,0)</f>
        <v>LASA</v>
      </c>
      <c r="D8718" t="s">
        <v>76</v>
      </c>
      <c r="E8718" t="str">
        <f>+VLOOKUP(D8718,Basededatos!$D$2:$E$6097,2,0)</f>
        <v>RIONEGRO - JOSE M. CORDOVA</v>
      </c>
      <c r="F8718" t="s">
        <v>27</v>
      </c>
      <c r="G8718" t="s">
        <v>28</v>
      </c>
      <c r="H8718" t="s">
        <v>29</v>
      </c>
      <c r="I8718" s="29">
        <v>12</v>
      </c>
      <c r="J8718" t="s">
        <v>82</v>
      </c>
      <c r="K8718" t="s">
        <v>83</v>
      </c>
    </row>
    <row r="8719" spans="1:11" ht="12.75" customHeight="1">
      <c r="A8719" s="31">
        <v>45536</v>
      </c>
      <c r="B8719" t="s">
        <v>13</v>
      </c>
      <c r="C8719" t="str">
        <f>+VLOOKUP(B8719,Basededatos!B$17:C$5988,2,0)</f>
        <v>LASA</v>
      </c>
      <c r="D8719" t="s">
        <v>76</v>
      </c>
      <c r="E8719" t="str">
        <f>+VLOOKUP(D8719,Basededatos!$D$2:$E$6097,2,0)</f>
        <v>RIONEGRO - JOSE M. CORDOVA</v>
      </c>
      <c r="F8719" t="s">
        <v>27</v>
      </c>
      <c r="G8719" t="s">
        <v>28</v>
      </c>
      <c r="H8719" t="s">
        <v>15</v>
      </c>
      <c r="I8719" s="29">
        <v>27</v>
      </c>
      <c r="J8719" t="s">
        <v>160</v>
      </c>
      <c r="K8719" t="s">
        <v>161</v>
      </c>
    </row>
    <row r="8720" spans="1:11" ht="12.75" customHeight="1">
      <c r="A8720" s="31">
        <v>45536</v>
      </c>
      <c r="B8720" t="s">
        <v>13</v>
      </c>
      <c r="C8720" t="str">
        <f>+VLOOKUP(B8720,Basededatos!B$17:C$5988,2,0)</f>
        <v>LASA</v>
      </c>
      <c r="D8720" t="s">
        <v>76</v>
      </c>
      <c r="E8720" t="str">
        <f>+VLOOKUP(D8720,Basededatos!$D$2:$E$6097,2,0)</f>
        <v>RIONEGRO - JOSE M. CORDOVA</v>
      </c>
      <c r="F8720" t="s">
        <v>38</v>
      </c>
      <c r="G8720" t="s">
        <v>39</v>
      </c>
      <c r="H8720" t="s">
        <v>45</v>
      </c>
      <c r="I8720" s="29">
        <v>12</v>
      </c>
      <c r="J8720" t="s">
        <v>34</v>
      </c>
      <c r="K8720" t="s">
        <v>35</v>
      </c>
    </row>
    <row r="8721" spans="1:11" ht="12.75" customHeight="1">
      <c r="A8721" s="31">
        <v>45536</v>
      </c>
      <c r="B8721" t="s">
        <v>13</v>
      </c>
      <c r="C8721" t="str">
        <f>+VLOOKUP(B8721,Basededatos!B$17:C$5988,2,0)</f>
        <v>LASA</v>
      </c>
      <c r="D8721" t="s">
        <v>76</v>
      </c>
      <c r="E8721" t="str">
        <f>+VLOOKUP(D8721,Basededatos!$D$2:$E$6097,2,0)</f>
        <v>RIONEGRO - JOSE M. CORDOVA</v>
      </c>
      <c r="F8721" t="s">
        <v>38</v>
      </c>
      <c r="G8721" t="s">
        <v>39</v>
      </c>
      <c r="H8721" t="s">
        <v>29</v>
      </c>
      <c r="I8721" s="29">
        <v>34</v>
      </c>
      <c r="J8721" t="s">
        <v>50</v>
      </c>
      <c r="K8721" t="s">
        <v>51</v>
      </c>
    </row>
    <row r="8722" spans="1:11" ht="12.75" customHeight="1">
      <c r="A8722" s="31">
        <v>45536</v>
      </c>
      <c r="B8722" t="s">
        <v>13</v>
      </c>
      <c r="C8722" t="str">
        <f>+VLOOKUP(B8722,Basededatos!B$17:C$5988,2,0)</f>
        <v>LASA</v>
      </c>
      <c r="D8722" t="s">
        <v>76</v>
      </c>
      <c r="E8722" t="str">
        <f>+VLOOKUP(D8722,Basededatos!$D$2:$E$6097,2,0)</f>
        <v>RIONEGRO - JOSE M. CORDOVA</v>
      </c>
      <c r="F8722" t="s">
        <v>38</v>
      </c>
      <c r="G8722" t="s">
        <v>39</v>
      </c>
      <c r="H8722" t="s">
        <v>29</v>
      </c>
      <c r="I8722" s="29">
        <v>19</v>
      </c>
      <c r="J8722" t="s">
        <v>109</v>
      </c>
      <c r="K8722" t="s">
        <v>110</v>
      </c>
    </row>
    <row r="8723" spans="1:11" ht="12.75" customHeight="1">
      <c r="A8723" s="31">
        <v>45536</v>
      </c>
      <c r="B8723" t="s">
        <v>13</v>
      </c>
      <c r="C8723" t="str">
        <f>+VLOOKUP(B8723,Basededatos!B$17:C$5988,2,0)</f>
        <v>LASA</v>
      </c>
      <c r="D8723" t="s">
        <v>76</v>
      </c>
      <c r="E8723" t="str">
        <f>+VLOOKUP(D8723,Basededatos!$D$2:$E$6097,2,0)</f>
        <v>RIONEGRO - JOSE M. CORDOVA</v>
      </c>
      <c r="F8723" t="s">
        <v>40</v>
      </c>
      <c r="G8723" t="s">
        <v>41</v>
      </c>
      <c r="H8723" t="s">
        <v>29</v>
      </c>
      <c r="I8723" s="29">
        <v>599</v>
      </c>
      <c r="J8723" t="s">
        <v>50</v>
      </c>
      <c r="K8723" t="s">
        <v>51</v>
      </c>
    </row>
    <row r="8724" spans="1:11" ht="12.75" customHeight="1" thickBot="1">
      <c r="A8724" s="31">
        <v>45536</v>
      </c>
      <c r="B8724" t="s">
        <v>13</v>
      </c>
      <c r="C8724" t="str">
        <f>+VLOOKUP(B8724,Basededatos!B$17:C$5988,2,0)</f>
        <v>LASA</v>
      </c>
      <c r="D8724" t="s">
        <v>76</v>
      </c>
      <c r="E8724" t="str">
        <f>+VLOOKUP(D8724,Basededatos!$D$2:$E$6097,2,0)</f>
        <v>RIONEGRO - JOSE M. CORDOVA</v>
      </c>
      <c r="F8724" t="s">
        <v>40</v>
      </c>
      <c r="G8724" t="s">
        <v>41</v>
      </c>
      <c r="H8724" t="s">
        <v>15</v>
      </c>
      <c r="I8724" s="29">
        <v>63</v>
      </c>
      <c r="J8724" t="s">
        <v>160</v>
      </c>
      <c r="K8724" t="s">
        <v>161</v>
      </c>
    </row>
    <row r="8725" spans="1:11" ht="12.75" customHeight="1" thickBot="1">
      <c r="A8725" s="31">
        <v>45536</v>
      </c>
      <c r="B8725" t="s">
        <v>13</v>
      </c>
      <c r="C8725" t="str">
        <f>+VLOOKUP(B8725,Basededatos!B$17:C$5988,2,0)</f>
        <v>LASA</v>
      </c>
      <c r="D8725" t="s">
        <v>76</v>
      </c>
      <c r="E8725" t="str">
        <f>+VLOOKUP(D8725,Basededatos!$D$2:$E$6097,2,0)</f>
        <v>RIONEGRO - JOSE M. CORDOVA</v>
      </c>
      <c r="F8725" t="s">
        <v>59</v>
      </c>
      <c r="G8725" t="s">
        <v>60</v>
      </c>
      <c r="H8725" t="s">
        <v>15</v>
      </c>
      <c r="I8725" s="29">
        <v>4</v>
      </c>
      <c r="J8725" t="s">
        <v>25</v>
      </c>
      <c r="K8725" s="1" t="s">
        <v>26</v>
      </c>
    </row>
    <row r="8726" spans="1:11" ht="12.75" customHeight="1" thickBot="1">
      <c r="A8726" s="31">
        <v>45536</v>
      </c>
      <c r="B8726" t="s">
        <v>13</v>
      </c>
      <c r="C8726" t="str">
        <f>+VLOOKUP(B8726,Basededatos!B$17:C$5988,2,0)</f>
        <v>LASA</v>
      </c>
      <c r="D8726" t="s">
        <v>84</v>
      </c>
      <c r="E8726" t="str">
        <f>+VLOOKUP(D8726,Basededatos!$D$2:$E$6097,2,0)</f>
        <v>MONTERIA - LOS GARZONES</v>
      </c>
      <c r="F8726" t="s">
        <v>32</v>
      </c>
      <c r="G8726" t="s">
        <v>33</v>
      </c>
      <c r="H8726" t="s">
        <v>45</v>
      </c>
      <c r="I8726" s="29">
        <v>2</v>
      </c>
      <c r="J8726" t="s">
        <v>46</v>
      </c>
      <c r="K8726" s="1" t="s">
        <v>47</v>
      </c>
    </row>
    <row r="8727" spans="1:11" ht="12.75" customHeight="1" thickBot="1">
      <c r="A8727" s="31">
        <v>45536</v>
      </c>
      <c r="B8727" t="s">
        <v>13</v>
      </c>
      <c r="C8727" t="str">
        <f>+VLOOKUP(B8727,Basededatos!B$17:C$5988,2,0)</f>
        <v>LASA</v>
      </c>
      <c r="D8727" t="s">
        <v>88</v>
      </c>
      <c r="E8727" t="str">
        <f>+VLOOKUP(D8727,Basededatos!$D$2:$E$6097,2,0)</f>
        <v>ALMIRANTE PADILLA</v>
      </c>
      <c r="F8727" t="s">
        <v>59</v>
      </c>
      <c r="G8727" t="s">
        <v>60</v>
      </c>
      <c r="H8727" t="s">
        <v>45</v>
      </c>
      <c r="I8727" s="29">
        <v>2</v>
      </c>
      <c r="J8727" t="s">
        <v>46</v>
      </c>
      <c r="K8727" s="1" t="s">
        <v>47</v>
      </c>
    </row>
    <row r="8728" spans="1:11" ht="12.75" customHeight="1" thickBot="1">
      <c r="A8728" s="31">
        <v>45536</v>
      </c>
      <c r="B8728" t="s">
        <v>13</v>
      </c>
      <c r="C8728" t="str">
        <f>+VLOOKUP(B8728,Basededatos!B$17:C$5988,2,0)</f>
        <v>LASA</v>
      </c>
      <c r="D8728" t="s">
        <v>89</v>
      </c>
      <c r="E8728" t="str">
        <f>+VLOOKUP(D8728,Basededatos!$D$2:$E$6097,2,0)</f>
        <v>SIMON BOLIVAR</v>
      </c>
      <c r="F8728" t="s">
        <v>6</v>
      </c>
      <c r="G8728" s="1" t="s">
        <v>283</v>
      </c>
      <c r="H8728" t="s">
        <v>29</v>
      </c>
      <c r="I8728" s="29">
        <v>2134</v>
      </c>
      <c r="J8728" t="s">
        <v>46</v>
      </c>
      <c r="K8728" s="1" t="s">
        <v>47</v>
      </c>
    </row>
    <row r="8729" spans="1:11" ht="12.75" customHeight="1" thickBot="1">
      <c r="A8729" s="31">
        <v>45536</v>
      </c>
      <c r="B8729" t="s">
        <v>13</v>
      </c>
      <c r="C8729" t="str">
        <f>+VLOOKUP(B8729,Basededatos!B$17:C$5988,2,0)</f>
        <v>LASA</v>
      </c>
      <c r="D8729" t="s">
        <v>89</v>
      </c>
      <c r="E8729" t="str">
        <f>+VLOOKUP(D8729,Basededatos!$D$2:$E$6097,2,0)</f>
        <v>SIMON BOLIVAR</v>
      </c>
      <c r="F8729" t="s">
        <v>65</v>
      </c>
      <c r="G8729" t="s">
        <v>66</v>
      </c>
      <c r="H8729" t="s">
        <v>29</v>
      </c>
      <c r="I8729" s="29">
        <v>1</v>
      </c>
      <c r="J8729" t="s">
        <v>30</v>
      </c>
      <c r="K8729" s="1" t="s">
        <v>488</v>
      </c>
    </row>
    <row r="8730" spans="1:11" ht="12.75" customHeight="1" thickBot="1">
      <c r="A8730" s="31">
        <v>45536</v>
      </c>
      <c r="B8730" t="s">
        <v>13</v>
      </c>
      <c r="C8730" t="str">
        <f>+VLOOKUP(B8730,Basededatos!B$17:C$5988,2,0)</f>
        <v>LASA</v>
      </c>
      <c r="D8730" t="s">
        <v>84</v>
      </c>
      <c r="E8730" t="str">
        <f>+VLOOKUP(D8730,Basededatos!$D$2:$E$6097,2,0)</f>
        <v>MONTERIA - LOS GARZONES</v>
      </c>
      <c r="F8730" t="s">
        <v>27</v>
      </c>
      <c r="G8730" t="s">
        <v>28</v>
      </c>
      <c r="H8730" t="s">
        <v>29</v>
      </c>
      <c r="I8730" s="29">
        <v>115</v>
      </c>
      <c r="J8730" t="s">
        <v>30</v>
      </c>
      <c r="K8730" s="1" t="s">
        <v>488</v>
      </c>
    </row>
    <row r="8731" spans="1:11" ht="12.75" customHeight="1" thickBot="1">
      <c r="A8731" s="31">
        <v>45536</v>
      </c>
      <c r="B8731" t="s">
        <v>13</v>
      </c>
      <c r="C8731" t="str">
        <f>+VLOOKUP(B8731,Basededatos!B$17:C$5988,2,0)</f>
        <v>LASA</v>
      </c>
      <c r="D8731" t="s">
        <v>85</v>
      </c>
      <c r="E8731" t="str">
        <f>+VLOOKUP(D8731,Basededatos!$D$2:$E$6097,2,0)</f>
        <v>NEIVA - BENITO SALAS</v>
      </c>
      <c r="F8731" t="s">
        <v>6</v>
      </c>
      <c r="G8731" s="1" t="s">
        <v>283</v>
      </c>
      <c r="H8731" t="s">
        <v>29</v>
      </c>
      <c r="I8731" s="29">
        <v>481</v>
      </c>
      <c r="J8731" t="s">
        <v>46</v>
      </c>
      <c r="K8731" s="1" t="s">
        <v>47</v>
      </c>
    </row>
    <row r="8732" spans="1:11" ht="12.75" customHeight="1" thickBot="1">
      <c r="A8732" s="31">
        <v>45536</v>
      </c>
      <c r="B8732" t="s">
        <v>13</v>
      </c>
      <c r="C8732" t="str">
        <f>+VLOOKUP(B8732,Basededatos!B$17:C$5988,2,0)</f>
        <v>LASA</v>
      </c>
      <c r="D8732" t="s">
        <v>86</v>
      </c>
      <c r="E8732" t="str">
        <f>+VLOOKUP(D8732,Basededatos!$D$2:$E$6097,2,0)</f>
        <v>PEREIRA - MATECAÑA</v>
      </c>
      <c r="F8732" t="s">
        <v>32</v>
      </c>
      <c r="G8732" t="s">
        <v>33</v>
      </c>
      <c r="H8732" t="s">
        <v>45</v>
      </c>
      <c r="I8732" s="29">
        <v>28</v>
      </c>
      <c r="J8732" t="s">
        <v>42</v>
      </c>
      <c r="K8732" s="1" t="s">
        <v>43</v>
      </c>
    </row>
    <row r="8733" spans="1:11" ht="12.75" customHeight="1" thickBot="1">
      <c r="A8733" s="31">
        <v>45536</v>
      </c>
      <c r="B8733" t="s">
        <v>13</v>
      </c>
      <c r="C8733" t="str">
        <f>+VLOOKUP(B8733,Basededatos!B$17:C$5988,2,0)</f>
        <v>LASA</v>
      </c>
      <c r="D8733" t="s">
        <v>86</v>
      </c>
      <c r="E8733" t="str">
        <f>+VLOOKUP(D8733,Basededatos!$D$2:$E$6097,2,0)</f>
        <v>PEREIRA - MATECAÑA</v>
      </c>
      <c r="F8733" t="s">
        <v>6</v>
      </c>
      <c r="G8733" s="1" t="s">
        <v>283</v>
      </c>
      <c r="H8733" t="s">
        <v>29</v>
      </c>
      <c r="I8733" s="29">
        <v>2392</v>
      </c>
      <c r="J8733" t="s">
        <v>46</v>
      </c>
      <c r="K8733" s="1" t="s">
        <v>47</v>
      </c>
    </row>
    <row r="8734" spans="1:11" ht="12.75" customHeight="1" thickBot="1">
      <c r="A8734" s="31">
        <v>45536</v>
      </c>
      <c r="B8734" t="s">
        <v>13</v>
      </c>
      <c r="C8734" t="str">
        <f>+VLOOKUP(B8734,Basededatos!B$17:C$5988,2,0)</f>
        <v>LASA</v>
      </c>
      <c r="D8734" t="s">
        <v>86</v>
      </c>
      <c r="E8734" t="str">
        <f>+VLOOKUP(D8734,Basededatos!$D$2:$E$6097,2,0)</f>
        <v>PEREIRA - MATECAÑA</v>
      </c>
      <c r="F8734" t="s">
        <v>6</v>
      </c>
      <c r="G8734" s="1" t="s">
        <v>283</v>
      </c>
      <c r="H8734" t="s">
        <v>29</v>
      </c>
      <c r="I8734" s="29">
        <v>768</v>
      </c>
      <c r="J8734" t="s">
        <v>30</v>
      </c>
      <c r="K8734" s="1" t="s">
        <v>488</v>
      </c>
    </row>
    <row r="8735" spans="1:11" ht="12.75" customHeight="1" thickBot="1">
      <c r="A8735" s="31">
        <v>45536</v>
      </c>
      <c r="B8735" t="s">
        <v>13</v>
      </c>
      <c r="C8735" t="str">
        <f>+VLOOKUP(B8735,Basededatos!B$17:C$5988,2,0)</f>
        <v>LASA</v>
      </c>
      <c r="D8735" t="s">
        <v>86</v>
      </c>
      <c r="E8735" t="str">
        <f>+VLOOKUP(D8735,Basededatos!$D$2:$E$6097,2,0)</f>
        <v>PEREIRA - MATECAÑA</v>
      </c>
      <c r="F8735" t="s">
        <v>65</v>
      </c>
      <c r="G8735" t="s">
        <v>66</v>
      </c>
      <c r="H8735" t="s">
        <v>29</v>
      </c>
      <c r="I8735" s="29">
        <v>8</v>
      </c>
      <c r="J8735" t="s">
        <v>46</v>
      </c>
      <c r="K8735" s="1" t="s">
        <v>47</v>
      </c>
    </row>
    <row r="8736" spans="1:11" ht="12.75" customHeight="1" thickBot="1">
      <c r="A8736" s="31">
        <v>45536</v>
      </c>
      <c r="B8736" t="s">
        <v>13</v>
      </c>
      <c r="C8736" t="str">
        <f>+VLOOKUP(B8736,Basededatos!B$17:C$5988,2,0)</f>
        <v>LASA</v>
      </c>
      <c r="D8736" t="s">
        <v>86</v>
      </c>
      <c r="E8736" t="str">
        <f>+VLOOKUP(D8736,Basededatos!$D$2:$E$6097,2,0)</f>
        <v>PEREIRA - MATECAÑA</v>
      </c>
      <c r="F8736" t="s">
        <v>18</v>
      </c>
      <c r="G8736" t="s">
        <v>19</v>
      </c>
      <c r="H8736" t="s">
        <v>45</v>
      </c>
      <c r="I8736" s="29">
        <v>28</v>
      </c>
      <c r="J8736" t="s">
        <v>42</v>
      </c>
      <c r="K8736" s="1" t="s">
        <v>43</v>
      </c>
    </row>
    <row r="8737" spans="1:11" ht="12.75" customHeight="1" thickBot="1">
      <c r="A8737" s="31">
        <v>45536</v>
      </c>
      <c r="B8737" t="s">
        <v>13</v>
      </c>
      <c r="C8737" t="str">
        <f>+VLOOKUP(B8737,Basededatos!B$17:C$5988,2,0)</f>
        <v>LASA</v>
      </c>
      <c r="D8737" t="s">
        <v>86</v>
      </c>
      <c r="E8737" t="str">
        <f>+VLOOKUP(D8737,Basededatos!$D$2:$E$6097,2,0)</f>
        <v>PEREIRA - MATECAÑA</v>
      </c>
      <c r="F8737" t="s">
        <v>23</v>
      </c>
      <c r="G8737" t="s">
        <v>24</v>
      </c>
      <c r="H8737" t="s">
        <v>45</v>
      </c>
      <c r="I8737" s="29">
        <v>43</v>
      </c>
      <c r="J8737" t="s">
        <v>46</v>
      </c>
      <c r="K8737" s="1" t="s">
        <v>47</v>
      </c>
    </row>
    <row r="8738" spans="1:11" ht="12.75" customHeight="1" thickBot="1">
      <c r="A8738" s="31">
        <v>45536</v>
      </c>
      <c r="B8738" t="s">
        <v>13</v>
      </c>
      <c r="C8738" t="str">
        <f>+VLOOKUP(B8738,Basededatos!B$17:C$5988,2,0)</f>
        <v>LASA</v>
      </c>
      <c r="D8738" t="s">
        <v>86</v>
      </c>
      <c r="E8738" t="str">
        <f>+VLOOKUP(D8738,Basededatos!$D$2:$E$6097,2,0)</f>
        <v>PEREIRA - MATECAÑA</v>
      </c>
      <c r="F8738" t="s">
        <v>23</v>
      </c>
      <c r="G8738" t="s">
        <v>24</v>
      </c>
      <c r="H8738" t="s">
        <v>29</v>
      </c>
      <c r="I8738" s="29">
        <v>114</v>
      </c>
      <c r="J8738" t="s">
        <v>50</v>
      </c>
      <c r="K8738" t="s">
        <v>51</v>
      </c>
    </row>
    <row r="8739" spans="1:11" ht="12.75" customHeight="1" thickBot="1">
      <c r="A8739" s="31">
        <v>45536</v>
      </c>
      <c r="B8739" t="s">
        <v>13</v>
      </c>
      <c r="C8739" t="str">
        <f>+VLOOKUP(B8739,Basededatos!B$17:C$5988,2,0)</f>
        <v>LASA</v>
      </c>
      <c r="D8739" t="s">
        <v>86</v>
      </c>
      <c r="E8739" t="str">
        <f>+VLOOKUP(D8739,Basededatos!$D$2:$E$6097,2,0)</f>
        <v>PEREIRA - MATECAÑA</v>
      </c>
      <c r="F8739" t="s">
        <v>38</v>
      </c>
      <c r="G8739" t="s">
        <v>39</v>
      </c>
      <c r="H8739" t="s">
        <v>45</v>
      </c>
      <c r="I8739" s="29">
        <v>2</v>
      </c>
      <c r="J8739" t="s">
        <v>46</v>
      </c>
      <c r="K8739" s="1" t="s">
        <v>47</v>
      </c>
    </row>
    <row r="8740" spans="1:11" ht="12.75" customHeight="1" thickBot="1">
      <c r="A8740" s="31">
        <v>45536</v>
      </c>
      <c r="B8740" t="s">
        <v>13</v>
      </c>
      <c r="C8740" t="str">
        <f>+VLOOKUP(B8740,Basededatos!B$17:C$5988,2,0)</f>
        <v>LASA</v>
      </c>
      <c r="D8740" t="s">
        <v>86</v>
      </c>
      <c r="E8740" t="str">
        <f>+VLOOKUP(D8740,Basededatos!$D$2:$E$6097,2,0)</f>
        <v>PEREIRA - MATECAÑA</v>
      </c>
      <c r="F8740" t="s">
        <v>38</v>
      </c>
      <c r="G8740" t="s">
        <v>39</v>
      </c>
      <c r="H8740" t="s">
        <v>29</v>
      </c>
      <c r="I8740" s="29">
        <v>79</v>
      </c>
      <c r="J8740" t="s">
        <v>46</v>
      </c>
      <c r="K8740" s="1" t="s">
        <v>47</v>
      </c>
    </row>
    <row r="8741" spans="1:11" ht="12.75" customHeight="1" thickBot="1">
      <c r="A8741" s="31">
        <v>45536</v>
      </c>
      <c r="B8741" t="s">
        <v>13</v>
      </c>
      <c r="C8741" t="str">
        <f>+VLOOKUP(B8741,Basededatos!B$17:C$5988,2,0)</f>
        <v>LASA</v>
      </c>
      <c r="D8741" t="s">
        <v>86</v>
      </c>
      <c r="E8741" t="str">
        <f>+VLOOKUP(D8741,Basededatos!$D$2:$E$6097,2,0)</f>
        <v>PEREIRA - MATECAÑA</v>
      </c>
      <c r="F8741" t="s">
        <v>38</v>
      </c>
      <c r="G8741" t="s">
        <v>39</v>
      </c>
      <c r="H8741" t="s">
        <v>29</v>
      </c>
      <c r="I8741" s="29">
        <v>1</v>
      </c>
      <c r="J8741" t="s">
        <v>30</v>
      </c>
      <c r="K8741" s="1" t="s">
        <v>488</v>
      </c>
    </row>
    <row r="8742" spans="1:11" ht="12.75" customHeight="1" thickBot="1">
      <c r="A8742" s="31">
        <v>45536</v>
      </c>
      <c r="B8742" t="s">
        <v>13</v>
      </c>
      <c r="C8742" t="str">
        <f>+VLOOKUP(B8742,Basededatos!B$17:C$5988,2,0)</f>
        <v>LASA</v>
      </c>
      <c r="D8742" t="s">
        <v>89</v>
      </c>
      <c r="E8742" t="str">
        <f>+VLOOKUP(D8742,Basededatos!$D$2:$E$6097,2,0)</f>
        <v>SIMON BOLIVAR</v>
      </c>
      <c r="F8742" t="s">
        <v>23</v>
      </c>
      <c r="G8742" t="s">
        <v>24</v>
      </c>
      <c r="H8742" t="s">
        <v>45</v>
      </c>
      <c r="I8742" s="29">
        <v>4</v>
      </c>
      <c r="J8742" t="s">
        <v>46</v>
      </c>
      <c r="K8742" s="1" t="s">
        <v>47</v>
      </c>
    </row>
    <row r="8743" spans="1:11" ht="12.75" customHeight="1" thickBot="1">
      <c r="A8743" s="31">
        <v>45536</v>
      </c>
      <c r="B8743" t="s">
        <v>13</v>
      </c>
      <c r="C8743" t="str">
        <f>+VLOOKUP(B8743,Basededatos!B$17:C$5988,2,0)</f>
        <v>LASA</v>
      </c>
      <c r="D8743" t="s">
        <v>89</v>
      </c>
      <c r="E8743" t="str">
        <f>+VLOOKUP(D8743,Basededatos!$D$2:$E$6097,2,0)</f>
        <v>SIMON BOLIVAR</v>
      </c>
      <c r="F8743" t="s">
        <v>23</v>
      </c>
      <c r="G8743" t="s">
        <v>24</v>
      </c>
      <c r="H8743" t="s">
        <v>15</v>
      </c>
      <c r="I8743" s="29">
        <v>14</v>
      </c>
      <c r="J8743" t="s">
        <v>25</v>
      </c>
      <c r="K8743" s="1" t="s">
        <v>26</v>
      </c>
    </row>
    <row r="8744" spans="1:11" ht="12.75" customHeight="1" thickBot="1">
      <c r="A8744" s="31">
        <v>45536</v>
      </c>
      <c r="B8744" t="s">
        <v>13</v>
      </c>
      <c r="C8744" t="str">
        <f>+VLOOKUP(B8744,Basededatos!B$17:C$5988,2,0)</f>
        <v>LASA</v>
      </c>
      <c r="D8744" t="s">
        <v>89</v>
      </c>
      <c r="E8744" t="str">
        <f>+VLOOKUP(D8744,Basededatos!$D$2:$E$6097,2,0)</f>
        <v>SIMON BOLIVAR</v>
      </c>
      <c r="F8744" t="s">
        <v>27</v>
      </c>
      <c r="G8744" t="s">
        <v>28</v>
      </c>
      <c r="H8744" t="s">
        <v>29</v>
      </c>
      <c r="I8744" s="29">
        <v>248</v>
      </c>
      <c r="J8744" t="s">
        <v>30</v>
      </c>
      <c r="K8744" s="1" t="s">
        <v>488</v>
      </c>
    </row>
    <row r="8745" spans="1:11" ht="12.75" customHeight="1" thickBot="1">
      <c r="A8745" s="31">
        <v>45536</v>
      </c>
      <c r="B8745" t="s">
        <v>13</v>
      </c>
      <c r="C8745" t="str">
        <f>+VLOOKUP(B8745,Basededatos!B$17:C$5988,2,0)</f>
        <v>LASA</v>
      </c>
      <c r="D8745" t="s">
        <v>89</v>
      </c>
      <c r="E8745" t="str">
        <f>+VLOOKUP(D8745,Basededatos!$D$2:$E$6097,2,0)</f>
        <v>SIMON BOLIVAR</v>
      </c>
      <c r="F8745" t="s">
        <v>40</v>
      </c>
      <c r="G8745" t="s">
        <v>41</v>
      </c>
      <c r="H8745" t="s">
        <v>29</v>
      </c>
      <c r="I8745" s="29">
        <v>1055</v>
      </c>
      <c r="J8745" t="s">
        <v>46</v>
      </c>
      <c r="K8745" s="1" t="s">
        <v>47</v>
      </c>
    </row>
    <row r="8746" spans="1:11" ht="12.75" customHeight="1" thickBot="1">
      <c r="A8746" s="31">
        <v>45536</v>
      </c>
      <c r="B8746" t="s">
        <v>13</v>
      </c>
      <c r="C8746" t="str">
        <f>+VLOOKUP(B8746,Basededatos!B$17:C$5988,2,0)</f>
        <v>LASA</v>
      </c>
      <c r="D8746" t="s">
        <v>14</v>
      </c>
      <c r="E8746" t="str">
        <f>+VLOOKUP(D8746,Basededatos!$D$2:$E$6097,2,0)</f>
        <v>SAN ANDRES-GUSTAVO ROJAS PINILLA</v>
      </c>
      <c r="F8746" t="s">
        <v>32</v>
      </c>
      <c r="G8746" t="s">
        <v>33</v>
      </c>
      <c r="H8746" t="s">
        <v>29</v>
      </c>
      <c r="I8746" s="29">
        <v>308</v>
      </c>
      <c r="J8746" t="s">
        <v>30</v>
      </c>
      <c r="K8746" s="1" t="s">
        <v>488</v>
      </c>
    </row>
    <row r="8747" spans="1:11" ht="12.75" customHeight="1" thickBot="1">
      <c r="A8747" s="31">
        <v>45536</v>
      </c>
      <c r="B8747" t="s">
        <v>13</v>
      </c>
      <c r="C8747" t="str">
        <f>+VLOOKUP(B8747,Basededatos!B$17:C$5988,2,0)</f>
        <v>LASA</v>
      </c>
      <c r="D8747" t="s">
        <v>14</v>
      </c>
      <c r="E8747" t="str">
        <f>+VLOOKUP(D8747,Basededatos!$D$2:$E$6097,2,0)</f>
        <v>SAN ANDRES-GUSTAVO ROJAS PINILLA</v>
      </c>
      <c r="F8747" t="s">
        <v>6</v>
      </c>
      <c r="G8747" s="1" t="s">
        <v>283</v>
      </c>
      <c r="H8747" t="s">
        <v>15</v>
      </c>
      <c r="I8747" s="29">
        <v>12</v>
      </c>
      <c r="J8747" t="s">
        <v>21</v>
      </c>
      <c r="K8747" t="s">
        <v>22</v>
      </c>
    </row>
    <row r="8748" spans="1:11" ht="12.75" customHeight="1" thickBot="1">
      <c r="A8748" s="31">
        <v>45536</v>
      </c>
      <c r="B8748" t="s">
        <v>13</v>
      </c>
      <c r="C8748" t="str">
        <f>+VLOOKUP(B8748,Basededatos!B$17:C$5988,2,0)</f>
        <v>LASA</v>
      </c>
      <c r="D8748" t="s">
        <v>14</v>
      </c>
      <c r="E8748" t="str">
        <f>+VLOOKUP(D8748,Basededatos!$D$2:$E$6097,2,0)</f>
        <v>SAN ANDRES-GUSTAVO ROJAS PINILLA</v>
      </c>
      <c r="F8748" t="s">
        <v>18</v>
      </c>
      <c r="G8748" t="s">
        <v>19</v>
      </c>
      <c r="H8748" t="s">
        <v>29</v>
      </c>
      <c r="I8748" s="29">
        <v>310</v>
      </c>
      <c r="J8748" t="s">
        <v>30</v>
      </c>
      <c r="K8748" s="1" t="s">
        <v>488</v>
      </c>
    </row>
    <row r="8749" spans="1:11" ht="12.75" customHeight="1" thickBot="1">
      <c r="A8749" s="31">
        <v>45536</v>
      </c>
      <c r="B8749" t="s">
        <v>13</v>
      </c>
      <c r="C8749" t="str">
        <f>+VLOOKUP(B8749,Basededatos!B$17:C$5988,2,0)</f>
        <v>LASA</v>
      </c>
      <c r="D8749" t="s">
        <v>14</v>
      </c>
      <c r="E8749" t="str">
        <f>+VLOOKUP(D8749,Basededatos!$D$2:$E$6097,2,0)</f>
        <v>SAN ANDRES-GUSTAVO ROJAS PINILLA</v>
      </c>
      <c r="F8749" t="s">
        <v>23</v>
      </c>
      <c r="G8749" t="s">
        <v>24</v>
      </c>
      <c r="H8749" t="s">
        <v>15</v>
      </c>
      <c r="I8749" s="29">
        <v>17</v>
      </c>
      <c r="J8749" t="s">
        <v>25</v>
      </c>
      <c r="K8749" s="1" t="s">
        <v>26</v>
      </c>
    </row>
    <row r="8750" spans="1:11" ht="12.75" customHeight="1" thickBot="1">
      <c r="A8750" s="31">
        <v>45536</v>
      </c>
      <c r="B8750" t="s">
        <v>13</v>
      </c>
      <c r="C8750" t="str">
        <f>+VLOOKUP(B8750,Basededatos!B$17:C$5988,2,0)</f>
        <v>LASA</v>
      </c>
      <c r="D8750" t="s">
        <v>44</v>
      </c>
      <c r="E8750" t="str">
        <f>+VLOOKUP(D8750,Basededatos!$D$2:$E$6097,2,0)</f>
        <v>BUCARAMANGA - PALONEGRO</v>
      </c>
      <c r="F8750" t="s">
        <v>23</v>
      </c>
      <c r="G8750" t="s">
        <v>24</v>
      </c>
      <c r="H8750" t="s">
        <v>29</v>
      </c>
      <c r="I8750" s="29">
        <v>352</v>
      </c>
      <c r="J8750" t="s">
        <v>46</v>
      </c>
      <c r="K8750" s="1" t="s">
        <v>47</v>
      </c>
    </row>
    <row r="8751" spans="1:11" ht="12.75" customHeight="1" thickBot="1">
      <c r="A8751" s="31">
        <v>45536</v>
      </c>
      <c r="B8751" t="s">
        <v>13</v>
      </c>
      <c r="C8751" t="str">
        <f>+VLOOKUP(B8751,Basededatos!B$17:C$5988,2,0)</f>
        <v>LASA</v>
      </c>
      <c r="D8751" t="s">
        <v>44</v>
      </c>
      <c r="E8751" t="str">
        <f>+VLOOKUP(D8751,Basededatos!$D$2:$E$6097,2,0)</f>
        <v>BUCARAMANGA - PALONEGRO</v>
      </c>
      <c r="F8751" t="s">
        <v>23</v>
      </c>
      <c r="G8751" t="s">
        <v>24</v>
      </c>
      <c r="H8751" t="s">
        <v>361</v>
      </c>
      <c r="I8751" s="29">
        <v>1</v>
      </c>
      <c r="J8751" t="s">
        <v>57</v>
      </c>
      <c r="K8751" t="s">
        <v>58</v>
      </c>
    </row>
    <row r="8752" spans="1:11" ht="12.75" customHeight="1" thickBot="1">
      <c r="A8752" s="31">
        <v>45536</v>
      </c>
      <c r="B8752" t="s">
        <v>13</v>
      </c>
      <c r="C8752" t="str">
        <f>+VLOOKUP(B8752,Basededatos!B$17:C$5988,2,0)</f>
        <v>LASA</v>
      </c>
      <c r="D8752" t="s">
        <v>14</v>
      </c>
      <c r="E8752" t="str">
        <f>+VLOOKUP(D8752,Basededatos!$D$2:$E$6097,2,0)</f>
        <v>SAN ANDRES-GUSTAVO ROJAS PINILLA</v>
      </c>
      <c r="F8752" t="s">
        <v>40</v>
      </c>
      <c r="G8752" t="s">
        <v>41</v>
      </c>
      <c r="H8752" t="s">
        <v>29</v>
      </c>
      <c r="I8752" s="29">
        <v>1022</v>
      </c>
      <c r="J8752" t="s">
        <v>30</v>
      </c>
      <c r="K8752" s="1" t="s">
        <v>488</v>
      </c>
    </row>
    <row r="8753" spans="1:11" ht="12.75" customHeight="1" thickBot="1">
      <c r="A8753" s="31">
        <v>45536</v>
      </c>
      <c r="B8753" t="s">
        <v>13</v>
      </c>
      <c r="C8753" t="str">
        <f>+VLOOKUP(B8753,Basededatos!B$17:C$5988,2,0)</f>
        <v>LASA</v>
      </c>
      <c r="D8753" t="s">
        <v>14</v>
      </c>
      <c r="E8753" t="str">
        <f>+VLOOKUP(D8753,Basededatos!$D$2:$E$6097,2,0)</f>
        <v>SAN ANDRES-GUSTAVO ROJAS PINILLA</v>
      </c>
      <c r="F8753" t="s">
        <v>59</v>
      </c>
      <c r="G8753" t="s">
        <v>60</v>
      </c>
      <c r="H8753" t="s">
        <v>15</v>
      </c>
      <c r="I8753" s="29">
        <v>16</v>
      </c>
      <c r="J8753" t="s">
        <v>25</v>
      </c>
      <c r="K8753" s="1" t="s">
        <v>26</v>
      </c>
    </row>
    <row r="8754" spans="1:11" ht="12.75" customHeight="1" thickBot="1">
      <c r="A8754" s="31">
        <v>45536</v>
      </c>
      <c r="B8754" t="s">
        <v>13</v>
      </c>
      <c r="C8754" t="str">
        <f>+VLOOKUP(B8754,Basededatos!B$17:C$5988,2,0)</f>
        <v>LASA</v>
      </c>
      <c r="D8754" t="s">
        <v>31</v>
      </c>
      <c r="E8754" t="str">
        <f>+VLOOKUP(D8754,Basededatos!$D$2:$E$6097,2,0)</f>
        <v>EL EDEN</v>
      </c>
      <c r="F8754" t="s">
        <v>18</v>
      </c>
      <c r="G8754" t="s">
        <v>19</v>
      </c>
      <c r="H8754" t="s">
        <v>45</v>
      </c>
      <c r="I8754" s="29">
        <v>1</v>
      </c>
      <c r="J8754" t="s">
        <v>46</v>
      </c>
      <c r="K8754" s="1" t="s">
        <v>47</v>
      </c>
    </row>
    <row r="8755" spans="1:11" ht="12.75" customHeight="1" thickBot="1">
      <c r="A8755" s="31">
        <v>45536</v>
      </c>
      <c r="B8755" t="s">
        <v>13</v>
      </c>
      <c r="C8755" t="str">
        <f>+VLOOKUP(B8755,Basededatos!B$17:C$5988,2,0)</f>
        <v>LASA</v>
      </c>
      <c r="D8755" t="s">
        <v>31</v>
      </c>
      <c r="E8755" t="str">
        <f>+VLOOKUP(D8755,Basededatos!$D$2:$E$6097,2,0)</f>
        <v>EL EDEN</v>
      </c>
      <c r="F8755" t="s">
        <v>18</v>
      </c>
      <c r="G8755" t="s">
        <v>19</v>
      </c>
      <c r="H8755" t="s">
        <v>15</v>
      </c>
      <c r="I8755" s="29">
        <v>13</v>
      </c>
      <c r="J8755" t="s">
        <v>25</v>
      </c>
      <c r="K8755" s="1" t="s">
        <v>26</v>
      </c>
    </row>
    <row r="8756" spans="1:11" ht="12.75" customHeight="1" thickBot="1">
      <c r="A8756" s="31">
        <v>45536</v>
      </c>
      <c r="B8756" t="s">
        <v>13</v>
      </c>
      <c r="C8756" t="str">
        <f>+VLOOKUP(B8756,Basededatos!B$17:C$5988,2,0)</f>
        <v>LASA</v>
      </c>
      <c r="D8756" t="s">
        <v>31</v>
      </c>
      <c r="E8756" t="str">
        <f>+VLOOKUP(D8756,Basededatos!$D$2:$E$6097,2,0)</f>
        <v>EL EDEN</v>
      </c>
      <c r="F8756" t="s">
        <v>23</v>
      </c>
      <c r="G8756" t="s">
        <v>24</v>
      </c>
      <c r="H8756" t="s">
        <v>29</v>
      </c>
      <c r="I8756" s="29">
        <v>135</v>
      </c>
      <c r="J8756" t="s">
        <v>46</v>
      </c>
      <c r="K8756" s="1" t="s">
        <v>47</v>
      </c>
    </row>
    <row r="8757" spans="1:11" ht="12.75" customHeight="1" thickBot="1">
      <c r="A8757" s="31">
        <v>45536</v>
      </c>
      <c r="B8757" t="s">
        <v>13</v>
      </c>
      <c r="C8757" t="str">
        <f>+VLOOKUP(B8757,Basededatos!B$17:C$5988,2,0)</f>
        <v>LASA</v>
      </c>
      <c r="D8757" t="s">
        <v>31</v>
      </c>
      <c r="E8757" t="str">
        <f>+VLOOKUP(D8757,Basededatos!$D$2:$E$6097,2,0)</f>
        <v>EL EDEN</v>
      </c>
      <c r="F8757" t="s">
        <v>27</v>
      </c>
      <c r="G8757" t="s">
        <v>28</v>
      </c>
      <c r="H8757" t="s">
        <v>29</v>
      </c>
      <c r="I8757" s="29">
        <v>134</v>
      </c>
      <c r="J8757" t="s">
        <v>46</v>
      </c>
      <c r="K8757" s="1" t="s">
        <v>47</v>
      </c>
    </row>
    <row r="8758" spans="1:11" ht="12.75" customHeight="1">
      <c r="A8758" s="31">
        <v>45536</v>
      </c>
      <c r="B8758" t="s">
        <v>13</v>
      </c>
      <c r="C8758" t="str">
        <f>+VLOOKUP(B8758,Basededatos!B$17:C$5988,2,0)</f>
        <v>LASA</v>
      </c>
      <c r="D8758" t="s">
        <v>31</v>
      </c>
      <c r="E8758" t="str">
        <f>+VLOOKUP(D8758,Basededatos!$D$2:$E$6097,2,0)</f>
        <v>EL EDEN</v>
      </c>
      <c r="F8758" t="s">
        <v>27</v>
      </c>
      <c r="G8758" t="s">
        <v>28</v>
      </c>
      <c r="H8758" t="s">
        <v>29</v>
      </c>
      <c r="I8758" s="29">
        <v>13</v>
      </c>
      <c r="J8758" t="s">
        <v>34</v>
      </c>
      <c r="K8758" t="s">
        <v>35</v>
      </c>
    </row>
    <row r="8759" spans="1:11" ht="12.75" customHeight="1">
      <c r="A8759" s="31">
        <v>45536</v>
      </c>
      <c r="B8759" t="s">
        <v>13</v>
      </c>
      <c r="C8759" t="str">
        <f>+VLOOKUP(B8759,Basededatos!B$17:C$5988,2,0)</f>
        <v>LASA</v>
      </c>
      <c r="D8759" t="s">
        <v>31</v>
      </c>
      <c r="E8759" t="str">
        <f>+VLOOKUP(D8759,Basededatos!$D$2:$E$6097,2,0)</f>
        <v>EL EDEN</v>
      </c>
      <c r="F8759" t="s">
        <v>40</v>
      </c>
      <c r="G8759" t="s">
        <v>41</v>
      </c>
      <c r="H8759" t="s">
        <v>29</v>
      </c>
      <c r="I8759" s="29">
        <v>26</v>
      </c>
      <c r="J8759" t="s">
        <v>34</v>
      </c>
      <c r="K8759" t="s">
        <v>35</v>
      </c>
    </row>
    <row r="8760" spans="1:11" ht="12.75" customHeight="1" thickBot="1">
      <c r="A8760" s="31">
        <v>45536</v>
      </c>
      <c r="B8760" t="s">
        <v>13</v>
      </c>
      <c r="C8760" t="str">
        <f>+VLOOKUP(B8760,Basededatos!B$17:C$5988,2,0)</f>
        <v>LASA</v>
      </c>
      <c r="D8760" t="s">
        <v>31</v>
      </c>
      <c r="E8760" t="str">
        <f>+VLOOKUP(D8760,Basededatos!$D$2:$E$6097,2,0)</f>
        <v>EL EDEN</v>
      </c>
      <c r="F8760" t="s">
        <v>59</v>
      </c>
      <c r="G8760" t="s">
        <v>60</v>
      </c>
      <c r="H8760" t="s">
        <v>15</v>
      </c>
      <c r="I8760" s="29">
        <v>18</v>
      </c>
      <c r="J8760" t="s">
        <v>16</v>
      </c>
      <c r="K8760" t="s">
        <v>17</v>
      </c>
    </row>
    <row r="8761" spans="1:11" ht="12.75" customHeight="1" thickBot="1">
      <c r="A8761" s="31">
        <v>45536</v>
      </c>
      <c r="B8761" t="s">
        <v>13</v>
      </c>
      <c r="C8761" t="str">
        <f>+VLOOKUP(B8761,Basededatos!B$17:C$5988,2,0)</f>
        <v>LASA</v>
      </c>
      <c r="D8761" t="s">
        <v>61</v>
      </c>
      <c r="E8761" t="str">
        <f>+VLOOKUP(D8761,Basededatos!$D$2:$E$6097,2,0)</f>
        <v>CARTAGENA - RAFAEL NUÑEZ</v>
      </c>
      <c r="F8761" t="s">
        <v>32</v>
      </c>
      <c r="G8761" t="s">
        <v>33</v>
      </c>
      <c r="H8761" t="s">
        <v>29</v>
      </c>
      <c r="I8761" s="29">
        <v>479</v>
      </c>
      <c r="J8761" t="s">
        <v>30</v>
      </c>
      <c r="K8761" s="1" t="s">
        <v>488</v>
      </c>
    </row>
    <row r="8762" spans="1:11" ht="12.75" customHeight="1" thickBot="1">
      <c r="A8762" s="31">
        <v>45536</v>
      </c>
      <c r="B8762" t="s">
        <v>13</v>
      </c>
      <c r="C8762" t="str">
        <f>+VLOOKUP(B8762,Basededatos!B$17:C$5988,2,0)</f>
        <v>LASA</v>
      </c>
      <c r="D8762" t="s">
        <v>61</v>
      </c>
      <c r="E8762" t="str">
        <f>+VLOOKUP(D8762,Basededatos!$D$2:$E$6097,2,0)</f>
        <v>CARTAGENA - RAFAEL NUÑEZ</v>
      </c>
      <c r="F8762" t="s">
        <v>32</v>
      </c>
      <c r="G8762" t="s">
        <v>33</v>
      </c>
      <c r="H8762" t="s">
        <v>62</v>
      </c>
      <c r="I8762" s="29">
        <v>28</v>
      </c>
      <c r="J8762" t="s">
        <v>34</v>
      </c>
      <c r="K8762" t="s">
        <v>35</v>
      </c>
    </row>
    <row r="8763" spans="1:11" ht="12.75" customHeight="1" thickBot="1">
      <c r="A8763" s="31">
        <v>45536</v>
      </c>
      <c r="B8763" t="s">
        <v>13</v>
      </c>
      <c r="C8763" t="str">
        <f>+VLOOKUP(B8763,Basededatos!B$17:C$5988,2,0)</f>
        <v>LASA</v>
      </c>
      <c r="D8763" t="s">
        <v>44</v>
      </c>
      <c r="E8763" t="str">
        <f>+VLOOKUP(D8763,Basededatos!$D$2:$E$6097,2,0)</f>
        <v>BUCARAMANGA - PALONEGRO</v>
      </c>
      <c r="F8763" t="s">
        <v>40</v>
      </c>
      <c r="G8763" t="s">
        <v>41</v>
      </c>
      <c r="H8763" t="s">
        <v>15</v>
      </c>
      <c r="I8763" s="29">
        <v>69</v>
      </c>
      <c r="J8763" t="s">
        <v>25</v>
      </c>
      <c r="K8763" s="1" t="s">
        <v>26</v>
      </c>
    </row>
    <row r="8764" spans="1:11" ht="12.75" customHeight="1">
      <c r="A8764" s="31">
        <v>45536</v>
      </c>
      <c r="B8764" t="s">
        <v>13</v>
      </c>
      <c r="C8764" t="str">
        <f>+VLOOKUP(B8764,Basededatos!B$17:C$5988,2,0)</f>
        <v>LASA</v>
      </c>
      <c r="D8764" t="s">
        <v>48</v>
      </c>
      <c r="E8764" t="str">
        <f>+VLOOKUP(D8764,Basededatos!$D$2:$E$6097,2,0)</f>
        <v>CALI - ALFONSO BONILLA ARAGON</v>
      </c>
      <c r="F8764" t="s">
        <v>32</v>
      </c>
      <c r="G8764" t="s">
        <v>33</v>
      </c>
      <c r="H8764" t="s">
        <v>29</v>
      </c>
      <c r="I8764" s="29">
        <v>116</v>
      </c>
      <c r="J8764" t="s">
        <v>50</v>
      </c>
      <c r="K8764" t="s">
        <v>51</v>
      </c>
    </row>
    <row r="8765" spans="1:11" ht="12.75" customHeight="1" thickBot="1">
      <c r="A8765" s="31">
        <v>45536</v>
      </c>
      <c r="B8765" t="s">
        <v>13</v>
      </c>
      <c r="C8765" t="str">
        <f>+VLOOKUP(B8765,Basededatos!B$17:C$5988,2,0)</f>
        <v>LASA</v>
      </c>
      <c r="D8765" t="s">
        <v>48</v>
      </c>
      <c r="E8765" t="str">
        <f>+VLOOKUP(D8765,Basededatos!$D$2:$E$6097,2,0)</f>
        <v>CALI - ALFONSO BONILLA ARAGON</v>
      </c>
      <c r="F8765" t="s">
        <v>32</v>
      </c>
      <c r="G8765" t="s">
        <v>33</v>
      </c>
      <c r="H8765" t="s">
        <v>52</v>
      </c>
      <c r="I8765" s="29">
        <v>2</v>
      </c>
      <c r="J8765" t="s">
        <v>53</v>
      </c>
      <c r="K8765" t="s">
        <v>54</v>
      </c>
    </row>
    <row r="8766" spans="1:11" ht="12.75" customHeight="1" thickBot="1">
      <c r="A8766" s="31">
        <v>45536</v>
      </c>
      <c r="B8766" t="s">
        <v>13</v>
      </c>
      <c r="C8766" t="str">
        <f>+VLOOKUP(B8766,Basededatos!B$17:C$5988,2,0)</f>
        <v>LASA</v>
      </c>
      <c r="D8766" t="s">
        <v>48</v>
      </c>
      <c r="E8766" t="str">
        <f>+VLOOKUP(D8766,Basededatos!$D$2:$E$6097,2,0)</f>
        <v>CALI - ALFONSO BONILLA ARAGON</v>
      </c>
      <c r="F8766" t="s">
        <v>32</v>
      </c>
      <c r="G8766" t="s">
        <v>33</v>
      </c>
      <c r="H8766" t="s">
        <v>55</v>
      </c>
      <c r="I8766" s="29">
        <v>12</v>
      </c>
      <c r="J8766" t="s">
        <v>46</v>
      </c>
      <c r="K8766" s="1" t="s">
        <v>47</v>
      </c>
    </row>
    <row r="8767" spans="1:11" ht="12.75" customHeight="1" thickBot="1">
      <c r="A8767" s="31">
        <v>45536</v>
      </c>
      <c r="B8767" t="s">
        <v>13</v>
      </c>
      <c r="C8767" t="str">
        <f>+VLOOKUP(B8767,Basededatos!B$17:C$5988,2,0)</f>
        <v>LASA</v>
      </c>
      <c r="D8767" t="s">
        <v>48</v>
      </c>
      <c r="E8767" t="str">
        <f>+VLOOKUP(D8767,Basededatos!$D$2:$E$6097,2,0)</f>
        <v>CALI - ALFONSO BONILLA ARAGON</v>
      </c>
      <c r="F8767" t="s">
        <v>6</v>
      </c>
      <c r="G8767" s="1" t="s">
        <v>283</v>
      </c>
      <c r="H8767" t="s">
        <v>29</v>
      </c>
      <c r="I8767" s="29">
        <v>89</v>
      </c>
      <c r="J8767" t="s">
        <v>34</v>
      </c>
      <c r="K8767" t="s">
        <v>35</v>
      </c>
    </row>
    <row r="8768" spans="1:11" ht="12.75" customHeight="1" thickBot="1">
      <c r="A8768" s="31">
        <v>45536</v>
      </c>
      <c r="B8768" t="s">
        <v>13</v>
      </c>
      <c r="C8768" t="str">
        <f>+VLOOKUP(B8768,Basededatos!B$17:C$5988,2,0)</f>
        <v>LASA</v>
      </c>
      <c r="D8768" t="s">
        <v>48</v>
      </c>
      <c r="E8768" t="str">
        <f>+VLOOKUP(D8768,Basededatos!$D$2:$E$6097,2,0)</f>
        <v>CALI - ALFONSO BONILLA ARAGON</v>
      </c>
      <c r="F8768" t="s">
        <v>6</v>
      </c>
      <c r="G8768" s="1" t="s">
        <v>283</v>
      </c>
      <c r="H8768" t="s">
        <v>15</v>
      </c>
      <c r="I8768" s="29">
        <v>6</v>
      </c>
      <c r="J8768" t="s">
        <v>175</v>
      </c>
      <c r="K8768" t="s">
        <v>176</v>
      </c>
    </row>
    <row r="8769" spans="1:11" ht="12.75" customHeight="1">
      <c r="A8769" s="31">
        <v>45536</v>
      </c>
      <c r="B8769" t="s">
        <v>13</v>
      </c>
      <c r="C8769" t="str">
        <f>+VLOOKUP(B8769,Basededatos!B$17:C$5988,2,0)</f>
        <v>LASA</v>
      </c>
      <c r="D8769" t="s">
        <v>48</v>
      </c>
      <c r="E8769" t="str">
        <f>+VLOOKUP(D8769,Basededatos!$D$2:$E$6097,2,0)</f>
        <v>CALI - ALFONSO BONILLA ARAGON</v>
      </c>
      <c r="F8769" t="s">
        <v>65</v>
      </c>
      <c r="G8769" t="s">
        <v>66</v>
      </c>
      <c r="H8769" t="s">
        <v>15</v>
      </c>
      <c r="I8769" s="29">
        <v>1</v>
      </c>
      <c r="J8769" t="s">
        <v>21</v>
      </c>
      <c r="K8769" t="s">
        <v>22</v>
      </c>
    </row>
    <row r="8770" spans="1:11" ht="12.75" customHeight="1">
      <c r="A8770" s="31">
        <v>45536</v>
      </c>
      <c r="B8770" t="s">
        <v>13</v>
      </c>
      <c r="C8770" t="str">
        <f>+VLOOKUP(B8770,Basededatos!B$17:C$5988,2,0)</f>
        <v>LASA</v>
      </c>
      <c r="D8770" t="s">
        <v>48</v>
      </c>
      <c r="E8770" t="str">
        <f>+VLOOKUP(D8770,Basededatos!$D$2:$E$6097,2,0)</f>
        <v>CALI - ALFONSO BONILLA ARAGON</v>
      </c>
      <c r="F8770" t="s">
        <v>18</v>
      </c>
      <c r="G8770" t="s">
        <v>19</v>
      </c>
      <c r="H8770" t="s">
        <v>52</v>
      </c>
      <c r="I8770" s="29">
        <v>5</v>
      </c>
      <c r="J8770" t="s">
        <v>53</v>
      </c>
      <c r="K8770" t="s">
        <v>54</v>
      </c>
    </row>
    <row r="8771" spans="1:11" ht="12.75" customHeight="1" thickBot="1">
      <c r="A8771" s="31">
        <v>45536</v>
      </c>
      <c r="B8771" t="s">
        <v>13</v>
      </c>
      <c r="C8771" t="str">
        <f>+VLOOKUP(B8771,Basededatos!B$17:C$5988,2,0)</f>
        <v>LASA</v>
      </c>
      <c r="D8771" t="s">
        <v>48</v>
      </c>
      <c r="E8771" t="str">
        <f>+VLOOKUP(D8771,Basededatos!$D$2:$E$6097,2,0)</f>
        <v>CALI - ALFONSO BONILLA ARAGON</v>
      </c>
      <c r="F8771" t="s">
        <v>23</v>
      </c>
      <c r="G8771" t="s">
        <v>24</v>
      </c>
      <c r="H8771" t="s">
        <v>361</v>
      </c>
      <c r="I8771" s="29">
        <v>1</v>
      </c>
      <c r="J8771" t="s">
        <v>57</v>
      </c>
      <c r="K8771" t="s">
        <v>58</v>
      </c>
    </row>
    <row r="8772" spans="1:11" ht="12.75" customHeight="1" thickBot="1">
      <c r="A8772" s="31">
        <v>45536</v>
      </c>
      <c r="B8772" t="s">
        <v>13</v>
      </c>
      <c r="C8772" t="str">
        <f>+VLOOKUP(B8772,Basededatos!B$17:C$5988,2,0)</f>
        <v>LASA</v>
      </c>
      <c r="D8772" t="s">
        <v>48</v>
      </c>
      <c r="E8772" t="str">
        <f>+VLOOKUP(D8772,Basededatos!$D$2:$E$6097,2,0)</f>
        <v>CALI - ALFONSO BONILLA ARAGON</v>
      </c>
      <c r="F8772" t="s">
        <v>27</v>
      </c>
      <c r="G8772" t="s">
        <v>28</v>
      </c>
      <c r="H8772" t="s">
        <v>29</v>
      </c>
      <c r="I8772" s="29">
        <v>832</v>
      </c>
      <c r="J8772" t="s">
        <v>46</v>
      </c>
      <c r="K8772" s="1" t="s">
        <v>47</v>
      </c>
    </row>
    <row r="8773" spans="1:11" ht="12.75" customHeight="1" thickBot="1">
      <c r="A8773" s="31">
        <v>45536</v>
      </c>
      <c r="B8773" t="s">
        <v>13</v>
      </c>
      <c r="C8773" t="str">
        <f>+VLOOKUP(B8773,Basededatos!B$17:C$5988,2,0)</f>
        <v>LASA</v>
      </c>
      <c r="D8773" t="s">
        <v>48</v>
      </c>
      <c r="E8773" t="str">
        <f>+VLOOKUP(D8773,Basededatos!$D$2:$E$6097,2,0)</f>
        <v>CALI - ALFONSO BONILLA ARAGON</v>
      </c>
      <c r="F8773" t="s">
        <v>38</v>
      </c>
      <c r="G8773" t="s">
        <v>39</v>
      </c>
      <c r="H8773" t="s">
        <v>62</v>
      </c>
      <c r="I8773" s="29">
        <v>6</v>
      </c>
      <c r="J8773" t="s">
        <v>50</v>
      </c>
      <c r="K8773" t="s">
        <v>51</v>
      </c>
    </row>
    <row r="8774" spans="1:11" ht="12.75" customHeight="1" thickBot="1">
      <c r="A8774" s="31">
        <v>45536</v>
      </c>
      <c r="B8774" t="s">
        <v>13</v>
      </c>
      <c r="C8774" t="str">
        <f>+VLOOKUP(B8774,Basededatos!B$17:C$5988,2,0)</f>
        <v>LASA</v>
      </c>
      <c r="D8774" t="s">
        <v>48</v>
      </c>
      <c r="E8774" t="str">
        <f>+VLOOKUP(D8774,Basededatos!$D$2:$E$6097,2,0)</f>
        <v>CALI - ALFONSO BONILLA ARAGON</v>
      </c>
      <c r="F8774" t="s">
        <v>40</v>
      </c>
      <c r="G8774" t="s">
        <v>41</v>
      </c>
      <c r="H8774" t="s">
        <v>45</v>
      </c>
      <c r="I8774" s="29">
        <v>132</v>
      </c>
      <c r="J8774" t="s">
        <v>46</v>
      </c>
      <c r="K8774" s="1" t="s">
        <v>47</v>
      </c>
    </row>
    <row r="8775" spans="1:11" ht="12.75" customHeight="1" thickBot="1">
      <c r="A8775" s="31">
        <v>45536</v>
      </c>
      <c r="B8775" t="s">
        <v>13</v>
      </c>
      <c r="C8775" t="str">
        <f>+VLOOKUP(B8775,Basededatos!B$17:C$5988,2,0)</f>
        <v>LASA</v>
      </c>
      <c r="D8775" t="s">
        <v>48</v>
      </c>
      <c r="E8775" t="str">
        <f>+VLOOKUP(D8775,Basededatos!$D$2:$E$6097,2,0)</f>
        <v>CALI - ALFONSO BONILLA ARAGON</v>
      </c>
      <c r="F8775" t="s">
        <v>40</v>
      </c>
      <c r="G8775" t="s">
        <v>41</v>
      </c>
      <c r="H8775" t="s">
        <v>29</v>
      </c>
      <c r="I8775" s="29">
        <v>149</v>
      </c>
      <c r="J8775" t="s">
        <v>50</v>
      </c>
      <c r="K8775" t="s">
        <v>51</v>
      </c>
    </row>
    <row r="8776" spans="1:11" ht="12.75" customHeight="1" thickBot="1">
      <c r="A8776" s="31">
        <v>45536</v>
      </c>
      <c r="B8776" t="s">
        <v>13</v>
      </c>
      <c r="C8776" t="str">
        <f>+VLOOKUP(B8776,Basededatos!B$17:C$5988,2,0)</f>
        <v>LASA</v>
      </c>
      <c r="D8776" t="s">
        <v>48</v>
      </c>
      <c r="E8776" t="str">
        <f>+VLOOKUP(D8776,Basededatos!$D$2:$E$6097,2,0)</f>
        <v>CALI - ALFONSO BONILLA ARAGON</v>
      </c>
      <c r="F8776" t="s">
        <v>40</v>
      </c>
      <c r="G8776" t="s">
        <v>41</v>
      </c>
      <c r="H8776" t="s">
        <v>55</v>
      </c>
      <c r="I8776" s="29">
        <v>12</v>
      </c>
      <c r="J8776" t="s">
        <v>46</v>
      </c>
      <c r="K8776" s="1" t="s">
        <v>47</v>
      </c>
    </row>
    <row r="8777" spans="1:11" ht="12.75" customHeight="1" thickBot="1">
      <c r="A8777" s="31">
        <v>45536</v>
      </c>
      <c r="B8777" t="s">
        <v>13</v>
      </c>
      <c r="C8777" t="str">
        <f>+VLOOKUP(B8777,Basededatos!B$17:C$5988,2,0)</f>
        <v>LASA</v>
      </c>
      <c r="D8777" t="s">
        <v>61</v>
      </c>
      <c r="E8777" t="str">
        <f>+VLOOKUP(D8777,Basededatos!$D$2:$E$6097,2,0)</f>
        <v>CARTAGENA - RAFAEL NUÑEZ</v>
      </c>
      <c r="F8777" t="s">
        <v>6</v>
      </c>
      <c r="G8777" s="1" t="s">
        <v>283</v>
      </c>
      <c r="H8777" t="s">
        <v>29</v>
      </c>
      <c r="I8777" s="29">
        <v>117</v>
      </c>
      <c r="J8777" t="s">
        <v>109</v>
      </c>
      <c r="K8777" t="s">
        <v>110</v>
      </c>
    </row>
    <row r="8778" spans="1:11" ht="12.75" customHeight="1" thickBot="1">
      <c r="A8778" s="31">
        <v>45536</v>
      </c>
      <c r="B8778" t="s">
        <v>13</v>
      </c>
      <c r="C8778" t="str">
        <f>+VLOOKUP(B8778,Basededatos!B$17:C$5988,2,0)</f>
        <v>LASA</v>
      </c>
      <c r="D8778" t="s">
        <v>61</v>
      </c>
      <c r="E8778" t="str">
        <f>+VLOOKUP(D8778,Basededatos!$D$2:$E$6097,2,0)</f>
        <v>CARTAGENA - RAFAEL NUÑEZ</v>
      </c>
      <c r="F8778" t="s">
        <v>6</v>
      </c>
      <c r="G8778" s="1" t="s">
        <v>283</v>
      </c>
      <c r="H8778" t="s">
        <v>62</v>
      </c>
      <c r="I8778" s="29">
        <v>164</v>
      </c>
      <c r="J8778" t="s">
        <v>34</v>
      </c>
      <c r="K8778" t="s">
        <v>35</v>
      </c>
    </row>
    <row r="8779" spans="1:11" ht="12.75" customHeight="1" thickBot="1">
      <c r="A8779" s="31">
        <v>45536</v>
      </c>
      <c r="B8779" t="s">
        <v>13</v>
      </c>
      <c r="C8779" t="str">
        <f>+VLOOKUP(B8779,Basededatos!B$17:C$5988,2,0)</f>
        <v>LASA</v>
      </c>
      <c r="D8779" t="s">
        <v>61</v>
      </c>
      <c r="E8779" t="str">
        <f>+VLOOKUP(D8779,Basededatos!$D$2:$E$6097,2,0)</f>
        <v>CARTAGENA - RAFAEL NUÑEZ</v>
      </c>
      <c r="F8779" t="s">
        <v>6</v>
      </c>
      <c r="G8779" s="1" t="s">
        <v>283</v>
      </c>
      <c r="H8779" t="s">
        <v>15</v>
      </c>
      <c r="I8779" s="29">
        <v>1</v>
      </c>
      <c r="J8779" t="s">
        <v>175</v>
      </c>
      <c r="K8779" t="s">
        <v>176</v>
      </c>
    </row>
    <row r="8780" spans="1:11" ht="12.75" customHeight="1" thickBot="1">
      <c r="A8780" s="31">
        <v>45536</v>
      </c>
      <c r="B8780" t="s">
        <v>13</v>
      </c>
      <c r="C8780" t="str">
        <f>+VLOOKUP(B8780,Basededatos!B$17:C$5988,2,0)</f>
        <v>LASA</v>
      </c>
      <c r="D8780" t="s">
        <v>61</v>
      </c>
      <c r="E8780" t="str">
        <f>+VLOOKUP(D8780,Basededatos!$D$2:$E$6097,2,0)</f>
        <v>CARTAGENA - RAFAEL NUÑEZ</v>
      </c>
      <c r="F8780" t="s">
        <v>65</v>
      </c>
      <c r="G8780" t="s">
        <v>66</v>
      </c>
      <c r="H8780" t="s">
        <v>29</v>
      </c>
      <c r="I8780" s="29">
        <v>2</v>
      </c>
      <c r="J8780" t="s">
        <v>109</v>
      </c>
      <c r="K8780" t="s">
        <v>110</v>
      </c>
    </row>
    <row r="8781" spans="1:11" ht="12.75" customHeight="1" thickBot="1">
      <c r="A8781" s="31">
        <v>45536</v>
      </c>
      <c r="B8781" t="s">
        <v>13</v>
      </c>
      <c r="C8781" t="str">
        <f>+VLOOKUP(B8781,Basededatos!B$17:C$5988,2,0)</f>
        <v>LASA</v>
      </c>
      <c r="D8781" t="s">
        <v>61</v>
      </c>
      <c r="E8781" t="str">
        <f>+VLOOKUP(D8781,Basededatos!$D$2:$E$6097,2,0)</f>
        <v>CARTAGENA - RAFAEL NUÑEZ</v>
      </c>
      <c r="F8781" t="s">
        <v>65</v>
      </c>
      <c r="G8781" t="s">
        <v>66</v>
      </c>
      <c r="H8781" t="s">
        <v>29</v>
      </c>
      <c r="I8781" s="29">
        <v>7</v>
      </c>
      <c r="J8781" t="s">
        <v>30</v>
      </c>
      <c r="K8781" s="1" t="s">
        <v>488</v>
      </c>
    </row>
    <row r="8782" spans="1:11" ht="12.75" customHeight="1" thickBot="1">
      <c r="A8782" s="31">
        <v>45536</v>
      </c>
      <c r="B8782" t="s">
        <v>13</v>
      </c>
      <c r="C8782" t="str">
        <f>+VLOOKUP(B8782,Basededatos!B$17:C$5988,2,0)</f>
        <v>LASA</v>
      </c>
      <c r="D8782" t="s">
        <v>61</v>
      </c>
      <c r="E8782" t="str">
        <f>+VLOOKUP(D8782,Basededatos!$D$2:$E$6097,2,0)</f>
        <v>CARTAGENA - RAFAEL NUÑEZ</v>
      </c>
      <c r="F8782" t="s">
        <v>18</v>
      </c>
      <c r="G8782" t="s">
        <v>19</v>
      </c>
      <c r="H8782" t="s">
        <v>29</v>
      </c>
      <c r="I8782" s="29">
        <v>324</v>
      </c>
      <c r="J8782" t="s">
        <v>50</v>
      </c>
      <c r="K8782" t="s">
        <v>51</v>
      </c>
    </row>
    <row r="8783" spans="1:11" ht="12.75" customHeight="1" thickBot="1">
      <c r="A8783" s="31">
        <v>45536</v>
      </c>
      <c r="B8783" t="s">
        <v>13</v>
      </c>
      <c r="C8783" t="str">
        <f>+VLOOKUP(B8783,Basededatos!B$17:C$5988,2,0)</f>
        <v>LASA</v>
      </c>
      <c r="D8783" t="s">
        <v>72</v>
      </c>
      <c r="E8783" t="str">
        <f>+VLOOKUP(D8783,Basededatos!$D$2:$E$6097,2,0)</f>
        <v>CAMILO DAZA</v>
      </c>
      <c r="F8783" t="s">
        <v>23</v>
      </c>
      <c r="G8783" t="s">
        <v>24</v>
      </c>
      <c r="H8783" t="s">
        <v>15</v>
      </c>
      <c r="I8783" s="29">
        <v>30</v>
      </c>
      <c r="J8783" t="s">
        <v>25</v>
      </c>
      <c r="K8783" s="1" t="s">
        <v>26</v>
      </c>
    </row>
    <row r="8784" spans="1:11" ht="12.75" customHeight="1">
      <c r="A8784" s="31">
        <v>45536</v>
      </c>
      <c r="B8784" t="s">
        <v>13</v>
      </c>
      <c r="C8784" t="str">
        <f>+VLOOKUP(B8784,Basededatos!B$17:C$5988,2,0)</f>
        <v>LASA</v>
      </c>
      <c r="D8784" t="s">
        <v>61</v>
      </c>
      <c r="E8784" t="str">
        <f>+VLOOKUP(D8784,Basededatos!$D$2:$E$6097,2,0)</f>
        <v>CARTAGENA - RAFAEL NUÑEZ</v>
      </c>
      <c r="F8784" t="s">
        <v>23</v>
      </c>
      <c r="G8784" t="s">
        <v>24</v>
      </c>
      <c r="H8784" t="s">
        <v>29</v>
      </c>
      <c r="I8784" s="29">
        <v>323</v>
      </c>
      <c r="J8784" t="s">
        <v>50</v>
      </c>
      <c r="K8784" t="s">
        <v>51</v>
      </c>
    </row>
    <row r="8785" spans="1:11" ht="12.75" customHeight="1" thickBot="1">
      <c r="A8785" s="31">
        <v>45536</v>
      </c>
      <c r="B8785" t="s">
        <v>13</v>
      </c>
      <c r="C8785" t="str">
        <f>+VLOOKUP(B8785,Basededatos!B$17:C$5988,2,0)</f>
        <v>LASA</v>
      </c>
      <c r="D8785" t="s">
        <v>61</v>
      </c>
      <c r="E8785" t="str">
        <f>+VLOOKUP(D8785,Basededatos!$D$2:$E$6097,2,0)</f>
        <v>CARTAGENA - RAFAEL NUÑEZ</v>
      </c>
      <c r="F8785" t="s">
        <v>23</v>
      </c>
      <c r="G8785" t="s">
        <v>24</v>
      </c>
      <c r="H8785" t="s">
        <v>15</v>
      </c>
      <c r="I8785" s="29">
        <v>12</v>
      </c>
      <c r="J8785" t="s">
        <v>70</v>
      </c>
      <c r="K8785" t="s">
        <v>348</v>
      </c>
    </row>
    <row r="8786" spans="1:11" ht="12.75" customHeight="1" thickBot="1">
      <c r="A8786" s="31">
        <v>45536</v>
      </c>
      <c r="B8786" t="s">
        <v>13</v>
      </c>
      <c r="C8786" t="str">
        <f>+VLOOKUP(B8786,Basededatos!B$17:C$5988,2,0)</f>
        <v>LASA</v>
      </c>
      <c r="D8786" t="s">
        <v>74</v>
      </c>
      <c r="E8786" t="str">
        <f>+VLOOKUP(D8786,Basededatos!$D$2:$E$6097,2,0)</f>
        <v>PERALES</v>
      </c>
      <c r="F8786" t="s">
        <v>32</v>
      </c>
      <c r="G8786" t="s">
        <v>33</v>
      </c>
      <c r="H8786" t="s">
        <v>29</v>
      </c>
      <c r="I8786" s="29">
        <v>59</v>
      </c>
      <c r="J8786" t="s">
        <v>46</v>
      </c>
      <c r="K8786" s="1" t="s">
        <v>47</v>
      </c>
    </row>
    <row r="8787" spans="1:11" ht="12.75" customHeight="1" thickBot="1">
      <c r="A8787" s="31">
        <v>45536</v>
      </c>
      <c r="B8787" t="s">
        <v>13</v>
      </c>
      <c r="C8787" t="str">
        <f>+VLOOKUP(B8787,Basededatos!B$17:C$5988,2,0)</f>
        <v>LASA</v>
      </c>
      <c r="D8787" t="s">
        <v>74</v>
      </c>
      <c r="E8787" t="str">
        <f>+VLOOKUP(D8787,Basededatos!$D$2:$E$6097,2,0)</f>
        <v>PERALES</v>
      </c>
      <c r="F8787" t="s">
        <v>18</v>
      </c>
      <c r="G8787" t="s">
        <v>19</v>
      </c>
      <c r="H8787" t="s">
        <v>29</v>
      </c>
      <c r="I8787" s="29">
        <v>31</v>
      </c>
      <c r="J8787" t="s">
        <v>30</v>
      </c>
      <c r="K8787" s="1" t="s">
        <v>488</v>
      </c>
    </row>
    <row r="8788" spans="1:11" ht="12.75" customHeight="1" thickBot="1">
      <c r="A8788" s="31">
        <v>45536</v>
      </c>
      <c r="B8788" t="s">
        <v>13</v>
      </c>
      <c r="C8788" t="str">
        <f>+VLOOKUP(B8788,Basededatos!B$17:C$5988,2,0)</f>
        <v>LASA</v>
      </c>
      <c r="D8788" t="s">
        <v>74</v>
      </c>
      <c r="E8788" t="str">
        <f>+VLOOKUP(D8788,Basededatos!$D$2:$E$6097,2,0)</f>
        <v>PERALES</v>
      </c>
      <c r="F8788" t="s">
        <v>27</v>
      </c>
      <c r="G8788" t="s">
        <v>28</v>
      </c>
      <c r="H8788" t="s">
        <v>45</v>
      </c>
      <c r="I8788" s="29">
        <v>1</v>
      </c>
      <c r="J8788" t="s">
        <v>46</v>
      </c>
      <c r="K8788" s="1" t="s">
        <v>47</v>
      </c>
    </row>
    <row r="8789" spans="1:11" ht="12.75" customHeight="1">
      <c r="A8789" s="31">
        <v>45536</v>
      </c>
      <c r="B8789" t="s">
        <v>13</v>
      </c>
      <c r="C8789" t="str">
        <f>+VLOOKUP(B8789,Basededatos!B$17:C$5988,2,0)</f>
        <v>LASA</v>
      </c>
      <c r="D8789" t="s">
        <v>61</v>
      </c>
      <c r="E8789" t="str">
        <f>+VLOOKUP(D8789,Basededatos!$D$2:$E$6097,2,0)</f>
        <v>CARTAGENA - RAFAEL NUÑEZ</v>
      </c>
      <c r="F8789" t="s">
        <v>36</v>
      </c>
      <c r="G8789" t="s">
        <v>347</v>
      </c>
      <c r="H8789" t="s">
        <v>62</v>
      </c>
      <c r="I8789" s="29">
        <v>28</v>
      </c>
      <c r="J8789" t="s">
        <v>34</v>
      </c>
      <c r="K8789" t="s">
        <v>35</v>
      </c>
    </row>
    <row r="8790" spans="1:11" ht="12.75" customHeight="1">
      <c r="A8790" s="31">
        <v>45536</v>
      </c>
      <c r="B8790" t="s">
        <v>13</v>
      </c>
      <c r="C8790" t="str">
        <f>+VLOOKUP(B8790,Basededatos!B$17:C$5988,2,0)</f>
        <v>LASA</v>
      </c>
      <c r="D8790" t="s">
        <v>61</v>
      </c>
      <c r="E8790" t="str">
        <f>+VLOOKUP(D8790,Basededatos!$D$2:$E$6097,2,0)</f>
        <v>CARTAGENA - RAFAEL NUÑEZ</v>
      </c>
      <c r="F8790" t="s">
        <v>27</v>
      </c>
      <c r="G8790" t="s">
        <v>28</v>
      </c>
      <c r="H8790" t="s">
        <v>15</v>
      </c>
      <c r="I8790" s="29">
        <v>12</v>
      </c>
      <c r="J8790" t="s">
        <v>70</v>
      </c>
      <c r="K8790" t="s">
        <v>348</v>
      </c>
    </row>
    <row r="8791" spans="1:11" ht="12.75" customHeight="1" thickBot="1">
      <c r="A8791" s="31">
        <v>45536</v>
      </c>
      <c r="B8791" t="s">
        <v>13</v>
      </c>
      <c r="C8791" t="str">
        <f>+VLOOKUP(B8791,Basededatos!B$17:C$5988,2,0)</f>
        <v>LASA</v>
      </c>
      <c r="D8791" t="s">
        <v>61</v>
      </c>
      <c r="E8791" t="str">
        <f>+VLOOKUP(D8791,Basededatos!$D$2:$E$6097,2,0)</f>
        <v>CARTAGENA - RAFAEL NUÑEZ</v>
      </c>
      <c r="F8791" t="s">
        <v>38</v>
      </c>
      <c r="G8791" t="s">
        <v>39</v>
      </c>
      <c r="H8791" t="s">
        <v>62</v>
      </c>
      <c r="I8791" s="29">
        <v>1</v>
      </c>
      <c r="J8791" t="s">
        <v>109</v>
      </c>
      <c r="K8791" t="s">
        <v>110</v>
      </c>
    </row>
    <row r="8792" spans="1:11" ht="12.75" customHeight="1" thickBot="1">
      <c r="A8792" s="31">
        <v>45536</v>
      </c>
      <c r="B8792" t="s">
        <v>13</v>
      </c>
      <c r="C8792" t="str">
        <f>+VLOOKUP(B8792,Basededatos!B$17:C$5988,2,0)</f>
        <v>LASA</v>
      </c>
      <c r="D8792" t="s">
        <v>75</v>
      </c>
      <c r="E8792" t="str">
        <f>+VLOOKUP(D8792,Basededatos!$D$2:$E$6097,2,0)</f>
        <v>IPIALES - SAN LUIS</v>
      </c>
      <c r="F8792" t="s">
        <v>32</v>
      </c>
      <c r="G8792" t="s">
        <v>33</v>
      </c>
      <c r="H8792" t="s">
        <v>29</v>
      </c>
      <c r="I8792" s="29">
        <v>60</v>
      </c>
      <c r="J8792" t="s">
        <v>46</v>
      </c>
      <c r="K8792" s="1" t="s">
        <v>47</v>
      </c>
    </row>
    <row r="8793" spans="1:11" ht="12.75" customHeight="1" thickBot="1">
      <c r="A8793" s="31">
        <v>45536</v>
      </c>
      <c r="B8793" t="s">
        <v>13</v>
      </c>
      <c r="C8793" t="str">
        <f>+VLOOKUP(B8793,Basededatos!B$17:C$5988,2,0)</f>
        <v>LASA</v>
      </c>
      <c r="D8793" t="s">
        <v>124</v>
      </c>
      <c r="E8793" t="str">
        <f>+VLOOKUP(D8793,Basededatos!$D$2:$E$6097,2,0)</f>
        <v>LETICIA-ALFREDO VASQUEZ COBO</v>
      </c>
      <c r="F8793" t="s">
        <v>6</v>
      </c>
      <c r="G8793" s="1" t="s">
        <v>283</v>
      </c>
      <c r="H8793" t="s">
        <v>29</v>
      </c>
      <c r="I8793" s="29">
        <v>289</v>
      </c>
      <c r="J8793" t="s">
        <v>46</v>
      </c>
      <c r="K8793" s="1" t="s">
        <v>47</v>
      </c>
    </row>
    <row r="8794" spans="1:11" ht="12.75" customHeight="1" thickBot="1">
      <c r="A8794" s="31">
        <v>45536</v>
      </c>
      <c r="B8794" t="s">
        <v>13</v>
      </c>
      <c r="C8794" t="str">
        <f>+VLOOKUP(B8794,Basededatos!B$17:C$5988,2,0)</f>
        <v>LASA</v>
      </c>
      <c r="D8794" t="s">
        <v>124</v>
      </c>
      <c r="E8794" t="str">
        <f>+VLOOKUP(D8794,Basededatos!$D$2:$E$6097,2,0)</f>
        <v>LETICIA-ALFREDO VASQUEZ COBO</v>
      </c>
      <c r="F8794" t="s">
        <v>6</v>
      </c>
      <c r="G8794" s="1" t="s">
        <v>283</v>
      </c>
      <c r="H8794" t="s">
        <v>125</v>
      </c>
      <c r="I8794" s="29">
        <v>1</v>
      </c>
      <c r="J8794" t="s">
        <v>21</v>
      </c>
      <c r="K8794" t="s">
        <v>22</v>
      </c>
    </row>
    <row r="8795" spans="1:11" ht="12.75" customHeight="1" thickBot="1">
      <c r="A8795" s="31">
        <v>45536</v>
      </c>
      <c r="B8795" t="s">
        <v>13</v>
      </c>
      <c r="C8795" t="str">
        <f>+VLOOKUP(B8795,Basededatos!B$17:C$5988,2,0)</f>
        <v>LASA</v>
      </c>
      <c r="D8795" t="s">
        <v>124</v>
      </c>
      <c r="E8795" t="str">
        <f>+VLOOKUP(D8795,Basededatos!$D$2:$E$6097,2,0)</f>
        <v>LETICIA-ALFREDO VASQUEZ COBO</v>
      </c>
      <c r="F8795" t="s">
        <v>18</v>
      </c>
      <c r="G8795" t="s">
        <v>19</v>
      </c>
      <c r="H8795" t="s">
        <v>29</v>
      </c>
      <c r="I8795" s="29">
        <v>48</v>
      </c>
      <c r="J8795" t="s">
        <v>46</v>
      </c>
      <c r="K8795" s="1" t="s">
        <v>47</v>
      </c>
    </row>
    <row r="8796" spans="1:11" ht="12.75" customHeight="1" thickBot="1">
      <c r="A8796" s="31">
        <v>45536</v>
      </c>
      <c r="B8796" t="s">
        <v>13</v>
      </c>
      <c r="C8796" t="str">
        <f>+VLOOKUP(B8796,Basededatos!B$17:C$5988,2,0)</f>
        <v>LASA</v>
      </c>
      <c r="D8796" t="s">
        <v>124</v>
      </c>
      <c r="E8796" t="str">
        <f>+VLOOKUP(D8796,Basededatos!$D$2:$E$6097,2,0)</f>
        <v>LETICIA-ALFREDO VASQUEZ COBO</v>
      </c>
      <c r="F8796" t="s">
        <v>27</v>
      </c>
      <c r="G8796" t="s">
        <v>28</v>
      </c>
      <c r="H8796" t="s">
        <v>29</v>
      </c>
      <c r="I8796" s="29">
        <v>47</v>
      </c>
      <c r="J8796" t="s">
        <v>46</v>
      </c>
      <c r="K8796" s="1" t="s">
        <v>47</v>
      </c>
    </row>
    <row r="8797" spans="1:11" ht="12.75" customHeight="1">
      <c r="A8797" s="31">
        <v>45536</v>
      </c>
      <c r="B8797" t="s">
        <v>13</v>
      </c>
      <c r="C8797" t="str">
        <f>+VLOOKUP(B8797,Basededatos!B$17:C$5988,2,0)</f>
        <v>LASA</v>
      </c>
      <c r="D8797" t="s">
        <v>61</v>
      </c>
      <c r="E8797" t="str">
        <f>+VLOOKUP(D8797,Basededatos!$D$2:$E$6097,2,0)</f>
        <v>CARTAGENA - RAFAEL NUÑEZ</v>
      </c>
      <c r="F8797" t="s">
        <v>59</v>
      </c>
      <c r="G8797" t="s">
        <v>60</v>
      </c>
      <c r="H8797" t="s">
        <v>29</v>
      </c>
      <c r="I8797" s="29">
        <v>190</v>
      </c>
      <c r="J8797" t="s">
        <v>50</v>
      </c>
      <c r="K8797" t="s">
        <v>51</v>
      </c>
    </row>
    <row r="8798" spans="1:11" ht="12.75" customHeight="1" thickBot="1">
      <c r="A8798" s="31">
        <v>45536</v>
      </c>
      <c r="B8798" t="s">
        <v>13</v>
      </c>
      <c r="C8798" t="str">
        <f>+VLOOKUP(B8798,Basededatos!B$17:C$5988,2,0)</f>
        <v>LASA</v>
      </c>
      <c r="D8798" t="s">
        <v>61</v>
      </c>
      <c r="E8798" t="str">
        <f>+VLOOKUP(D8798,Basededatos!$D$2:$E$6097,2,0)</f>
        <v>CARTAGENA - RAFAEL NUÑEZ</v>
      </c>
      <c r="F8798" t="s">
        <v>59</v>
      </c>
      <c r="G8798" t="s">
        <v>60</v>
      </c>
      <c r="H8798" t="s">
        <v>15</v>
      </c>
      <c r="I8798" s="29">
        <v>133</v>
      </c>
      <c r="J8798" t="s">
        <v>16</v>
      </c>
      <c r="K8798" t="s">
        <v>17</v>
      </c>
    </row>
    <row r="8799" spans="1:11" ht="12.75" customHeight="1" thickBot="1">
      <c r="A8799" s="31">
        <v>45536</v>
      </c>
      <c r="B8799" t="s">
        <v>13</v>
      </c>
      <c r="C8799" t="str">
        <f>+VLOOKUP(B8799,Basededatos!B$17:C$5988,2,0)</f>
        <v>LASA</v>
      </c>
      <c r="D8799" t="s">
        <v>72</v>
      </c>
      <c r="E8799" t="str">
        <f>+VLOOKUP(D8799,Basededatos!$D$2:$E$6097,2,0)</f>
        <v>CAMILO DAZA</v>
      </c>
      <c r="F8799" t="s">
        <v>32</v>
      </c>
      <c r="G8799" t="s">
        <v>33</v>
      </c>
      <c r="H8799" t="s">
        <v>29</v>
      </c>
      <c r="I8799" s="29">
        <v>64</v>
      </c>
      <c r="J8799" t="s">
        <v>30</v>
      </c>
      <c r="K8799" s="1" t="s">
        <v>488</v>
      </c>
    </row>
    <row r="8800" spans="1:11" ht="12.75" customHeight="1" thickBot="1">
      <c r="A8800" s="31">
        <v>45536</v>
      </c>
      <c r="B8800" t="s">
        <v>13</v>
      </c>
      <c r="C8800" t="str">
        <f>+VLOOKUP(B8800,Basededatos!B$17:C$5988,2,0)</f>
        <v>LASA</v>
      </c>
      <c r="D8800" t="s">
        <v>72</v>
      </c>
      <c r="E8800" t="str">
        <f>+VLOOKUP(D8800,Basededatos!$D$2:$E$6097,2,0)</f>
        <v>CAMILO DAZA</v>
      </c>
      <c r="F8800" t="s">
        <v>32</v>
      </c>
      <c r="G8800" t="s">
        <v>33</v>
      </c>
      <c r="H8800" t="s">
        <v>15</v>
      </c>
      <c r="I8800" s="29">
        <v>30</v>
      </c>
      <c r="J8800" t="s">
        <v>25</v>
      </c>
      <c r="K8800" s="1" t="s">
        <v>26</v>
      </c>
    </row>
    <row r="8801" spans="1:11" ht="12.75" customHeight="1" thickBot="1">
      <c r="A8801" s="31">
        <v>45536</v>
      </c>
      <c r="B8801" t="s">
        <v>13</v>
      </c>
      <c r="C8801" t="str">
        <f>+VLOOKUP(B8801,Basededatos!B$17:C$5988,2,0)</f>
        <v>LASA</v>
      </c>
      <c r="D8801" t="s">
        <v>72</v>
      </c>
      <c r="E8801" t="str">
        <f>+VLOOKUP(D8801,Basededatos!$D$2:$E$6097,2,0)</f>
        <v>CAMILO DAZA</v>
      </c>
      <c r="F8801" t="s">
        <v>18</v>
      </c>
      <c r="G8801" t="s">
        <v>19</v>
      </c>
      <c r="H8801" t="s">
        <v>45</v>
      </c>
      <c r="I8801" s="29">
        <v>25</v>
      </c>
      <c r="J8801" t="s">
        <v>46</v>
      </c>
      <c r="K8801" s="1" t="s">
        <v>47</v>
      </c>
    </row>
    <row r="8802" spans="1:11" ht="12.75" customHeight="1" thickBot="1">
      <c r="A8802" s="31">
        <v>45536</v>
      </c>
      <c r="B8802" t="s">
        <v>186</v>
      </c>
      <c r="C8802" t="str">
        <f>+VLOOKUP(B8802,Basededatos!B$17:C$5988,2,0)</f>
        <v>TAESCOL</v>
      </c>
      <c r="D8802" t="s">
        <v>5</v>
      </c>
      <c r="E8802" t="str">
        <f>+VLOOKUP(D8802,Basededatos!$D$2:$E$6097,2,0)</f>
        <v>BOGOTA - EL DORADO LUIS CARLOS GALAN SARMIENTO</v>
      </c>
      <c r="F8802" t="s">
        <v>23</v>
      </c>
      <c r="G8802" t="s">
        <v>24</v>
      </c>
      <c r="H8802" t="s">
        <v>201</v>
      </c>
      <c r="I8802" s="29">
        <v>5</v>
      </c>
      <c r="J8802" t="s">
        <v>188</v>
      </c>
      <c r="K8802" t="s">
        <v>357</v>
      </c>
    </row>
    <row r="8803" spans="1:11" ht="12.75" customHeight="1" thickBot="1">
      <c r="A8803" s="31">
        <v>45536</v>
      </c>
      <c r="B8803" t="s">
        <v>186</v>
      </c>
      <c r="C8803" t="str">
        <f>+VLOOKUP(B8803,Basededatos!B$17:C$5988,2,0)</f>
        <v>TAESCOL</v>
      </c>
      <c r="D8803" t="s">
        <v>5</v>
      </c>
      <c r="E8803" t="str">
        <f>+VLOOKUP(D8803,Basededatos!$D$2:$E$6097,2,0)</f>
        <v>BOGOTA - EL DORADO LUIS CARLOS GALAN SARMIENTO</v>
      </c>
      <c r="F8803" t="s">
        <v>6</v>
      </c>
      <c r="G8803" s="1" t="s">
        <v>283</v>
      </c>
      <c r="H8803" t="s">
        <v>7</v>
      </c>
      <c r="I8803" s="29">
        <v>36</v>
      </c>
      <c r="J8803" t="s">
        <v>189</v>
      </c>
      <c r="K8803" t="s">
        <v>190</v>
      </c>
    </row>
    <row r="8804" spans="1:11" ht="12.75" customHeight="1" thickBot="1">
      <c r="A8804" s="31">
        <v>45536</v>
      </c>
      <c r="B8804" t="s">
        <v>341</v>
      </c>
      <c r="C8804" t="s">
        <v>342</v>
      </c>
      <c r="D8804" t="s">
        <v>354</v>
      </c>
      <c r="E8804" t="s">
        <v>355</v>
      </c>
      <c r="F8804" t="s">
        <v>23</v>
      </c>
      <c r="G8804" t="s">
        <v>24</v>
      </c>
      <c r="H8804" t="s">
        <v>159</v>
      </c>
      <c r="I8804" s="29">
        <v>119</v>
      </c>
      <c r="J8804" t="s">
        <v>144</v>
      </c>
      <c r="K8804" t="s">
        <v>145</v>
      </c>
    </row>
    <row r="8805" spans="1:11" ht="12.75" customHeight="1" thickBot="1">
      <c r="A8805" s="31">
        <v>45536</v>
      </c>
      <c r="B8805" t="s">
        <v>139</v>
      </c>
      <c r="C8805" t="str">
        <f>+VLOOKUP(B8805,Basededatos!B$17:C$5988,2,0)</f>
        <v>MOON FLIGHTS</v>
      </c>
      <c r="D8805" t="s">
        <v>140</v>
      </c>
      <c r="E8805" t="str">
        <f>+VLOOKUP(D8805,Basededatos!$D$2:$E$6097,2,0)</f>
        <v>MEDELLIN - OLAYA HERRERA</v>
      </c>
      <c r="F8805" t="s">
        <v>6</v>
      </c>
      <c r="G8805" s="1" t="s">
        <v>283</v>
      </c>
      <c r="H8805" t="s">
        <v>369</v>
      </c>
      <c r="I8805" s="29">
        <v>2</v>
      </c>
      <c r="J8805" t="s">
        <v>144</v>
      </c>
      <c r="K8805" t="s">
        <v>145</v>
      </c>
    </row>
    <row r="8806" spans="1:11" ht="12.75" customHeight="1" thickBot="1">
      <c r="A8806" s="31">
        <v>45536</v>
      </c>
      <c r="B8806" t="s">
        <v>345</v>
      </c>
      <c r="C8806" t="s">
        <v>346</v>
      </c>
      <c r="D8806" t="s">
        <v>61</v>
      </c>
      <c r="E8806" t="str">
        <f>+VLOOKUP(D8806,Basededatos!$D$2:$E$6097,2,0)</f>
        <v>CARTAGENA - RAFAEL NUÑEZ</v>
      </c>
      <c r="F8806" t="s">
        <v>32</v>
      </c>
      <c r="G8806" t="s">
        <v>33</v>
      </c>
      <c r="H8806" t="s">
        <v>45</v>
      </c>
      <c r="I8806" s="29">
        <v>1</v>
      </c>
      <c r="J8806" t="s">
        <v>46</v>
      </c>
      <c r="K8806" s="1" t="s">
        <v>47</v>
      </c>
    </row>
    <row r="8807" spans="1:11" ht="12.75" customHeight="1">
      <c r="A8807" s="31">
        <v>45536</v>
      </c>
      <c r="B8807" t="s">
        <v>345</v>
      </c>
      <c r="C8807" t="s">
        <v>346</v>
      </c>
      <c r="D8807" t="s">
        <v>61</v>
      </c>
      <c r="E8807" t="str">
        <f>+VLOOKUP(D8807,Basededatos!$D$2:$E$6097,2,0)</f>
        <v>CARTAGENA - RAFAEL NUÑEZ</v>
      </c>
      <c r="F8807" t="s">
        <v>18</v>
      </c>
      <c r="G8807" t="s">
        <v>19</v>
      </c>
      <c r="H8807" t="s">
        <v>10</v>
      </c>
      <c r="I8807" s="29">
        <v>1</v>
      </c>
      <c r="J8807" t="s">
        <v>121</v>
      </c>
      <c r="K8807" t="s">
        <v>121</v>
      </c>
    </row>
    <row r="8808" spans="1:11" ht="12.75" customHeight="1">
      <c r="A8808" s="31">
        <v>45536</v>
      </c>
      <c r="B8808" t="s">
        <v>345</v>
      </c>
      <c r="C8808" t="s">
        <v>346</v>
      </c>
      <c r="D8808" t="s">
        <v>61</v>
      </c>
      <c r="E8808" t="str">
        <f>+VLOOKUP(D8808,Basededatos!$D$2:$E$6097,2,0)</f>
        <v>CARTAGENA - RAFAEL NUÑEZ</v>
      </c>
      <c r="F8808" t="s">
        <v>27</v>
      </c>
      <c r="G8808" t="s">
        <v>28</v>
      </c>
      <c r="H8808" t="s">
        <v>10</v>
      </c>
      <c r="I8808" s="29">
        <v>1</v>
      </c>
      <c r="J8808" t="s">
        <v>121</v>
      </c>
      <c r="K8808" t="s">
        <v>121</v>
      </c>
    </row>
    <row r="8809" spans="1:11" ht="12.75" customHeight="1" thickBot="1">
      <c r="A8809" s="31">
        <v>45536</v>
      </c>
      <c r="B8809" t="s">
        <v>345</v>
      </c>
      <c r="C8809" t="s">
        <v>346</v>
      </c>
      <c r="D8809" t="s">
        <v>37</v>
      </c>
      <c r="E8809" t="str">
        <f>+VLOOKUP(D8809,Basededatos!$D$2:$E$6097,2,0)</f>
        <v>BARRANQUILLA-E. CORTISSOZ</v>
      </c>
      <c r="F8809" t="s">
        <v>23</v>
      </c>
      <c r="G8809" t="s">
        <v>24</v>
      </c>
      <c r="H8809" t="s">
        <v>114</v>
      </c>
      <c r="I8809" s="29">
        <v>1</v>
      </c>
      <c r="J8809" t="s">
        <v>57</v>
      </c>
      <c r="K8809" t="s">
        <v>58</v>
      </c>
    </row>
    <row r="8810" spans="1:11" ht="12.75" customHeight="1" thickBot="1">
      <c r="A8810" s="31">
        <v>45536</v>
      </c>
      <c r="B8810" t="s">
        <v>345</v>
      </c>
      <c r="C8810" t="s">
        <v>346</v>
      </c>
      <c r="D8810" t="s">
        <v>37</v>
      </c>
      <c r="E8810" t="str">
        <f>+VLOOKUP(D8810,Basededatos!$D$2:$E$6097,2,0)</f>
        <v>BARRANQUILLA-E. CORTISSOZ</v>
      </c>
      <c r="F8810" t="s">
        <v>23</v>
      </c>
      <c r="G8810" t="s">
        <v>24</v>
      </c>
      <c r="H8810" t="s">
        <v>29</v>
      </c>
      <c r="I8810" s="29">
        <v>499</v>
      </c>
      <c r="J8810" t="s">
        <v>46</v>
      </c>
      <c r="K8810" s="1" t="s">
        <v>47</v>
      </c>
    </row>
    <row r="8811" spans="1:11" ht="12.75" customHeight="1">
      <c r="A8811" s="31">
        <v>45536</v>
      </c>
      <c r="B8811" t="s">
        <v>345</v>
      </c>
      <c r="C8811" t="s">
        <v>346</v>
      </c>
      <c r="D8811" t="s">
        <v>37</v>
      </c>
      <c r="E8811" t="str">
        <f>+VLOOKUP(D8811,Basededatos!$D$2:$E$6097,2,0)</f>
        <v>BARRANQUILLA-E. CORTISSOZ</v>
      </c>
      <c r="F8811" t="s">
        <v>59</v>
      </c>
      <c r="G8811" t="s">
        <v>60</v>
      </c>
      <c r="H8811" t="s">
        <v>120</v>
      </c>
      <c r="I8811" s="29">
        <v>5</v>
      </c>
      <c r="J8811" t="s">
        <v>57</v>
      </c>
      <c r="K8811" t="s">
        <v>58</v>
      </c>
    </row>
    <row r="8812" spans="1:11" ht="12.75" customHeight="1">
      <c r="A8812" s="31">
        <v>45536</v>
      </c>
      <c r="B8812" t="s">
        <v>90</v>
      </c>
      <c r="C8812" t="str">
        <f>+VLOOKUP(B8812,Basededatos!B$17:C$5988,2,0)</f>
        <v>TRANS AÉREO</v>
      </c>
      <c r="D8812" t="s">
        <v>5</v>
      </c>
      <c r="E8812" t="str">
        <f>+VLOOKUP(D8812,Basededatos!$D$2:$E$6097,2,0)</f>
        <v>BOGOTA - EL DORADO LUIS CARLOS GALAN SARMIENTO</v>
      </c>
      <c r="F8812" t="s">
        <v>40</v>
      </c>
      <c r="G8812" t="s">
        <v>41</v>
      </c>
      <c r="H8812" t="s">
        <v>52</v>
      </c>
      <c r="I8812" s="29">
        <v>139</v>
      </c>
      <c r="J8812" t="s">
        <v>53</v>
      </c>
      <c r="K8812" t="s">
        <v>54</v>
      </c>
    </row>
    <row r="8813" spans="1:11" ht="12.75" customHeight="1">
      <c r="A8813" s="31">
        <v>45536</v>
      </c>
      <c r="B8813" t="s">
        <v>90</v>
      </c>
      <c r="C8813" t="str">
        <f>+VLOOKUP(B8813,Basededatos!B$17:C$5988,2,0)</f>
        <v>TRANS AÉREO</v>
      </c>
      <c r="D8813" t="s">
        <v>5</v>
      </c>
      <c r="E8813" t="str">
        <f>+VLOOKUP(D8813,Basededatos!$D$2:$E$6097,2,0)</f>
        <v>BOGOTA - EL DORADO LUIS CARLOS GALAN SARMIENTO</v>
      </c>
      <c r="F8813" t="s">
        <v>65</v>
      </c>
      <c r="G8813" t="s">
        <v>66</v>
      </c>
      <c r="H8813" t="s">
        <v>52</v>
      </c>
      <c r="I8813" s="29">
        <v>39</v>
      </c>
      <c r="J8813" t="s">
        <v>95</v>
      </c>
      <c r="K8813" t="s">
        <v>96</v>
      </c>
    </row>
    <row r="8814" spans="1:11" ht="12.75" customHeight="1">
      <c r="A8814" s="31">
        <v>45536</v>
      </c>
      <c r="B8814" t="s">
        <v>90</v>
      </c>
      <c r="C8814" t="str">
        <f>+VLOOKUP(B8814,Basededatos!B$17:C$5988,2,0)</f>
        <v>TRANS AÉREO</v>
      </c>
      <c r="D8814" t="s">
        <v>5</v>
      </c>
      <c r="E8814" t="str">
        <f>+VLOOKUP(D8814,Basededatos!$D$2:$E$6097,2,0)</f>
        <v>BOGOTA - EL DORADO LUIS CARLOS GALAN SARMIENTO</v>
      </c>
      <c r="F8814" t="s">
        <v>27</v>
      </c>
      <c r="G8814" t="s">
        <v>28</v>
      </c>
      <c r="H8814" t="s">
        <v>52</v>
      </c>
      <c r="I8814" s="29">
        <v>39</v>
      </c>
      <c r="J8814" t="s">
        <v>95</v>
      </c>
      <c r="K8814" t="s">
        <v>96</v>
      </c>
    </row>
    <row r="8815" spans="1:11" ht="12.75" customHeight="1" thickBot="1">
      <c r="A8815" s="31">
        <v>45536</v>
      </c>
      <c r="B8815" t="s">
        <v>90</v>
      </c>
      <c r="C8815" t="str">
        <f>+VLOOKUP(B8815,Basededatos!B$17:C$5988,2,0)</f>
        <v>TRANS AÉREO</v>
      </c>
      <c r="D8815" t="s">
        <v>5</v>
      </c>
      <c r="E8815" t="str">
        <f>+VLOOKUP(D8815,Basededatos!$D$2:$E$6097,2,0)</f>
        <v>BOGOTA - EL DORADO LUIS CARLOS GALAN SARMIENTO</v>
      </c>
      <c r="F8815" t="s">
        <v>59</v>
      </c>
      <c r="G8815" t="s">
        <v>60</v>
      </c>
      <c r="H8815" t="s">
        <v>97</v>
      </c>
      <c r="I8815" s="29">
        <v>11</v>
      </c>
      <c r="J8815" t="s">
        <v>98</v>
      </c>
      <c r="K8815" t="s">
        <v>99</v>
      </c>
    </row>
    <row r="8816" spans="1:11" ht="12.75" customHeight="1" thickBot="1">
      <c r="A8816" s="31">
        <v>45536</v>
      </c>
      <c r="B8816" t="s">
        <v>4</v>
      </c>
      <c r="C8816" t="str">
        <f>+VLOOKUP(B8816,Basededatos!B$17:C$5988,2,0)</f>
        <v>GOLDEN FLIGHT</v>
      </c>
      <c r="D8816" t="s">
        <v>5</v>
      </c>
      <c r="E8816" t="str">
        <f>+VLOOKUP(D8816,Basededatos!$D$2:$E$6097,2,0)</f>
        <v>BOGOTA - EL DORADO LUIS CARLOS GALAN SARMIENTO</v>
      </c>
      <c r="F8816" t="s">
        <v>6</v>
      </c>
      <c r="G8816" s="1" t="s">
        <v>283</v>
      </c>
      <c r="H8816" t="s">
        <v>10</v>
      </c>
      <c r="I8816" s="29">
        <v>10</v>
      </c>
      <c r="J8816" t="s">
        <v>11</v>
      </c>
      <c r="K8816" t="s">
        <v>12</v>
      </c>
    </row>
    <row r="8817" spans="1:11" ht="12.75" customHeight="1" thickBot="1">
      <c r="A8817" s="31">
        <v>45536</v>
      </c>
      <c r="B8817" t="s">
        <v>162</v>
      </c>
      <c r="C8817" t="str">
        <f>+VLOOKUP(B8817,Basededatos!B$17:C$5988,2,0)</f>
        <v>INTEREJECUTIVA</v>
      </c>
      <c r="D8817" t="s">
        <v>76</v>
      </c>
      <c r="E8817" t="str">
        <f>+VLOOKUP(D8817,Basededatos!$D$2:$E$6097,2,0)</f>
        <v>RIONEGRO - JOSE M. CORDOVA</v>
      </c>
      <c r="F8817" t="s">
        <v>38</v>
      </c>
      <c r="G8817" t="s">
        <v>39</v>
      </c>
      <c r="H8817" t="s">
        <v>130</v>
      </c>
      <c r="I8817" s="29">
        <v>1</v>
      </c>
      <c r="J8817" t="s">
        <v>131</v>
      </c>
      <c r="K8817" t="s">
        <v>132</v>
      </c>
    </row>
    <row r="8818" spans="1:11" ht="12.75" customHeight="1" thickBot="1">
      <c r="A8818" s="31">
        <v>45536</v>
      </c>
      <c r="B8818" t="s">
        <v>162</v>
      </c>
      <c r="C8818" t="str">
        <f>+VLOOKUP(B8818,Basededatos!B$17:C$5988,2,0)</f>
        <v>INTEREJECUTIVA</v>
      </c>
      <c r="D8818" t="s">
        <v>76</v>
      </c>
      <c r="E8818" t="str">
        <f>+VLOOKUP(D8818,Basededatos!$D$2:$E$6097,2,0)</f>
        <v>RIONEGRO - JOSE M. CORDOVA</v>
      </c>
      <c r="F8818" t="s">
        <v>6</v>
      </c>
      <c r="G8818" s="1" t="s">
        <v>283</v>
      </c>
      <c r="H8818" t="s">
        <v>130</v>
      </c>
      <c r="I8818" s="29">
        <v>7</v>
      </c>
      <c r="J8818" t="s">
        <v>131</v>
      </c>
      <c r="K8818" t="s">
        <v>132</v>
      </c>
    </row>
    <row r="8819" spans="1:11" ht="12.75" customHeight="1" thickBot="1">
      <c r="A8819" s="31">
        <v>45536</v>
      </c>
      <c r="B8819" t="s">
        <v>162</v>
      </c>
      <c r="C8819" t="str">
        <f>+VLOOKUP(B8819,Basededatos!B$17:C$5988,2,0)</f>
        <v>INTEREJECUTIVA</v>
      </c>
      <c r="D8819" t="s">
        <v>76</v>
      </c>
      <c r="E8819" t="str">
        <f>+VLOOKUP(D8819,Basededatos!$D$2:$E$6097,2,0)</f>
        <v>RIONEGRO - JOSE M. CORDOVA</v>
      </c>
      <c r="F8819" t="s">
        <v>59</v>
      </c>
      <c r="G8819" t="s">
        <v>60</v>
      </c>
      <c r="H8819" t="s">
        <v>164</v>
      </c>
      <c r="I8819" s="29">
        <v>2</v>
      </c>
      <c r="J8819" t="s">
        <v>131</v>
      </c>
      <c r="K8819" t="s">
        <v>132</v>
      </c>
    </row>
    <row r="8820" spans="1:11" ht="12.75" customHeight="1" thickBot="1">
      <c r="A8820" s="31">
        <v>45536</v>
      </c>
      <c r="B8820" t="s">
        <v>162</v>
      </c>
      <c r="C8820" t="str">
        <f>+VLOOKUP(B8820,Basededatos!B$17:C$5988,2,0)</f>
        <v>INTEREJECUTIVA</v>
      </c>
      <c r="D8820" t="s">
        <v>76</v>
      </c>
      <c r="E8820" t="str">
        <f>+VLOOKUP(D8820,Basededatos!$D$2:$E$6097,2,0)</f>
        <v>RIONEGRO - JOSE M. CORDOVA</v>
      </c>
      <c r="F8820" t="s">
        <v>6</v>
      </c>
      <c r="G8820" s="1" t="s">
        <v>283</v>
      </c>
      <c r="H8820" t="s">
        <v>164</v>
      </c>
      <c r="I8820" s="29">
        <v>1</v>
      </c>
      <c r="J8820" t="s">
        <v>131</v>
      </c>
      <c r="K8820" t="s">
        <v>132</v>
      </c>
    </row>
    <row r="8821" spans="1:11" ht="12.75" customHeight="1">
      <c r="A8821" s="31">
        <v>45536</v>
      </c>
      <c r="B8821" t="s">
        <v>162</v>
      </c>
      <c r="C8821" t="str">
        <f>+VLOOKUP(B8821,Basededatos!B$17:C$5988,2,0)</f>
        <v>INTEREJECUTIVA</v>
      </c>
      <c r="D8821" t="s">
        <v>76</v>
      </c>
      <c r="E8821" t="str">
        <f>+VLOOKUP(D8821,Basededatos!$D$2:$E$6097,2,0)</f>
        <v>RIONEGRO - JOSE M. CORDOVA</v>
      </c>
      <c r="F8821" t="s">
        <v>27</v>
      </c>
      <c r="G8821" t="s">
        <v>28</v>
      </c>
      <c r="H8821" t="s">
        <v>170</v>
      </c>
      <c r="I8821" s="29">
        <v>1</v>
      </c>
      <c r="J8821" t="s">
        <v>131</v>
      </c>
      <c r="K8821" t="s">
        <v>132</v>
      </c>
    </row>
    <row r="8822" spans="1:11" ht="12.75" customHeight="1">
      <c r="A8822" s="31">
        <v>45536</v>
      </c>
      <c r="B8822" t="s">
        <v>162</v>
      </c>
      <c r="C8822" t="str">
        <f>+VLOOKUP(B8822,Basededatos!B$17:C$5988,2,0)</f>
        <v>INTEREJECUTIVA</v>
      </c>
      <c r="D8822" t="s">
        <v>76</v>
      </c>
      <c r="E8822" t="str">
        <f>+VLOOKUP(D8822,Basededatos!$D$2:$E$6097,2,0)</f>
        <v>RIONEGRO - JOSE M. CORDOVA</v>
      </c>
      <c r="F8822" t="s">
        <v>59</v>
      </c>
      <c r="G8822" t="s">
        <v>60</v>
      </c>
      <c r="H8822" t="s">
        <v>370</v>
      </c>
      <c r="I8822" s="29">
        <v>2</v>
      </c>
      <c r="J8822" t="s">
        <v>131</v>
      </c>
      <c r="K8822" t="s">
        <v>132</v>
      </c>
    </row>
    <row r="8823" spans="1:11" ht="12.75" customHeight="1">
      <c r="A8823" s="31">
        <v>45536</v>
      </c>
      <c r="B8823" t="s">
        <v>162</v>
      </c>
      <c r="C8823" t="str">
        <f>+VLOOKUP(B8823,Basededatos!B$17:C$5988,2,0)</f>
        <v>INTEREJECUTIVA</v>
      </c>
      <c r="D8823" t="s">
        <v>76</v>
      </c>
      <c r="E8823" t="str">
        <f>+VLOOKUP(D8823,Basededatos!$D$2:$E$6097,2,0)</f>
        <v>RIONEGRO - JOSE M. CORDOVA</v>
      </c>
      <c r="F8823" t="s">
        <v>18</v>
      </c>
      <c r="G8823" t="s">
        <v>19</v>
      </c>
      <c r="H8823" t="s">
        <v>135</v>
      </c>
      <c r="I8823" s="29">
        <v>2</v>
      </c>
      <c r="J8823" t="s">
        <v>131</v>
      </c>
      <c r="K8823" t="s">
        <v>132</v>
      </c>
    </row>
    <row r="8824" spans="1:11" ht="12.75" customHeight="1">
      <c r="A8824" s="31">
        <v>45536</v>
      </c>
      <c r="B8824" t="s">
        <v>162</v>
      </c>
      <c r="C8824" t="str">
        <f>+VLOOKUP(B8824,Basededatos!B$17:C$5988,2,0)</f>
        <v>INTEREJECUTIVA</v>
      </c>
      <c r="D8824" t="s">
        <v>76</v>
      </c>
      <c r="E8824" t="str">
        <f>+VLOOKUP(D8824,Basededatos!$D$2:$E$6097,2,0)</f>
        <v>RIONEGRO - JOSE M. CORDOVA</v>
      </c>
      <c r="F8824" t="s">
        <v>59</v>
      </c>
      <c r="G8824" t="s">
        <v>60</v>
      </c>
      <c r="H8824" t="s">
        <v>166</v>
      </c>
      <c r="I8824" s="29">
        <v>2</v>
      </c>
      <c r="J8824" t="s">
        <v>131</v>
      </c>
      <c r="K8824" t="s">
        <v>132</v>
      </c>
    </row>
    <row r="8825" spans="1:11" ht="12.75" customHeight="1">
      <c r="A8825" s="31">
        <v>45536</v>
      </c>
      <c r="B8825" t="s">
        <v>162</v>
      </c>
      <c r="C8825" t="str">
        <f>+VLOOKUP(B8825,Basededatos!B$17:C$5988,2,0)</f>
        <v>INTEREJECUTIVA</v>
      </c>
      <c r="D8825" t="s">
        <v>76</v>
      </c>
      <c r="E8825" t="str">
        <f>+VLOOKUP(D8825,Basededatos!$D$2:$E$6097,2,0)</f>
        <v>RIONEGRO - JOSE M. CORDOVA</v>
      </c>
      <c r="F8825" t="s">
        <v>59</v>
      </c>
      <c r="G8825" t="s">
        <v>60</v>
      </c>
      <c r="H8825" t="s">
        <v>223</v>
      </c>
      <c r="I8825" s="29">
        <v>1</v>
      </c>
      <c r="J8825" t="s">
        <v>131</v>
      </c>
      <c r="K8825" t="s">
        <v>132</v>
      </c>
    </row>
    <row r="8826" spans="1:11" ht="12.75" customHeight="1">
      <c r="A8826" s="31">
        <v>45536</v>
      </c>
      <c r="B8826" t="s">
        <v>349</v>
      </c>
      <c r="C8826" t="s">
        <v>350</v>
      </c>
      <c r="D8826" t="s">
        <v>5</v>
      </c>
      <c r="E8826" t="str">
        <f>+VLOOKUP(D8826,Basededatos!$D$2:$E$6097,2,0)</f>
        <v>BOGOTA - EL DORADO LUIS CARLOS GALAN SARMIENTO</v>
      </c>
      <c r="F8826" t="s">
        <v>59</v>
      </c>
      <c r="G8826" t="s">
        <v>60</v>
      </c>
      <c r="H8826" t="s">
        <v>362</v>
      </c>
      <c r="I8826" s="29">
        <v>2</v>
      </c>
      <c r="J8826" t="s">
        <v>349</v>
      </c>
      <c r="K8826" t="s">
        <v>351</v>
      </c>
    </row>
    <row r="8827" spans="1:11" ht="12.75" customHeight="1">
      <c r="A8827" s="31">
        <v>45536</v>
      </c>
      <c r="B8827" t="s">
        <v>13</v>
      </c>
      <c r="C8827" t="str">
        <f>+VLOOKUP(B8827,Basededatos!B$17:C$5988,2,0)</f>
        <v>LASA</v>
      </c>
      <c r="D8827" t="s">
        <v>76</v>
      </c>
      <c r="E8827" t="str">
        <f>+VLOOKUP(D8827,Basededatos!$D$2:$E$6097,2,0)</f>
        <v>RIONEGRO - JOSE M. CORDOVA</v>
      </c>
      <c r="F8827" t="s">
        <v>40</v>
      </c>
      <c r="G8827" t="s">
        <v>41</v>
      </c>
      <c r="H8827" t="s">
        <v>15</v>
      </c>
      <c r="I8827" s="29">
        <v>11</v>
      </c>
      <c r="J8827" t="s">
        <v>167</v>
      </c>
      <c r="K8827" t="s">
        <v>168</v>
      </c>
    </row>
    <row r="8828" spans="1:11" ht="12.75" customHeight="1">
      <c r="A8828" s="31">
        <v>45536</v>
      </c>
      <c r="B8828" t="s">
        <v>13</v>
      </c>
      <c r="C8828" t="str">
        <f>+VLOOKUP(B8828,Basededatos!B$17:C$5988,2,0)</f>
        <v>LASA</v>
      </c>
      <c r="D8828" t="s">
        <v>76</v>
      </c>
      <c r="E8828" t="str">
        <f>+VLOOKUP(D8828,Basededatos!$D$2:$E$6097,2,0)</f>
        <v>RIONEGRO - JOSE M. CORDOVA</v>
      </c>
      <c r="F8828" t="s">
        <v>32</v>
      </c>
      <c r="G8828" t="s">
        <v>33</v>
      </c>
      <c r="H8828" t="s">
        <v>29</v>
      </c>
      <c r="I8828" s="29">
        <v>23</v>
      </c>
      <c r="J8828" t="s">
        <v>109</v>
      </c>
      <c r="K8828" t="s">
        <v>110</v>
      </c>
    </row>
    <row r="8829" spans="1:11" ht="12.75" customHeight="1" thickBot="1">
      <c r="A8829" s="31">
        <v>45536</v>
      </c>
      <c r="B8829" t="s">
        <v>13</v>
      </c>
      <c r="C8829" t="str">
        <f>+VLOOKUP(B8829,Basededatos!B$17:C$5988,2,0)</f>
        <v>LASA</v>
      </c>
      <c r="D8829" t="s">
        <v>76</v>
      </c>
      <c r="E8829" t="str">
        <f>+VLOOKUP(D8829,Basededatos!$D$2:$E$6097,2,0)</f>
        <v>RIONEGRO - JOSE M. CORDOVA</v>
      </c>
      <c r="F8829" t="s">
        <v>32</v>
      </c>
      <c r="G8829" t="s">
        <v>33</v>
      </c>
      <c r="H8829" t="s">
        <v>15</v>
      </c>
      <c r="I8829" s="29">
        <v>1</v>
      </c>
      <c r="J8829" t="s">
        <v>184</v>
      </c>
      <c r="K8829" t="s">
        <v>185</v>
      </c>
    </row>
    <row r="8830" spans="1:11" ht="12.75" customHeight="1" thickBot="1">
      <c r="A8830" s="31">
        <v>45536</v>
      </c>
      <c r="B8830" t="s">
        <v>13</v>
      </c>
      <c r="C8830" t="str">
        <f>+VLOOKUP(B8830,Basededatos!B$17:C$5988,2,0)</f>
        <v>LASA</v>
      </c>
      <c r="D8830" t="s">
        <v>76</v>
      </c>
      <c r="E8830" t="str">
        <f>+VLOOKUP(D8830,Basededatos!$D$2:$E$6097,2,0)</f>
        <v>RIONEGRO - JOSE M. CORDOVA</v>
      </c>
      <c r="F8830" t="s">
        <v>6</v>
      </c>
      <c r="G8830" s="1" t="s">
        <v>283</v>
      </c>
      <c r="H8830" t="s">
        <v>29</v>
      </c>
      <c r="I8830" s="29">
        <v>3</v>
      </c>
      <c r="J8830" t="s">
        <v>30</v>
      </c>
      <c r="K8830" s="1" t="s">
        <v>488</v>
      </c>
    </row>
    <row r="8831" spans="1:11" ht="12.75" customHeight="1" thickBot="1">
      <c r="A8831" s="31">
        <v>45536</v>
      </c>
      <c r="B8831" t="s">
        <v>13</v>
      </c>
      <c r="C8831" t="str">
        <f>+VLOOKUP(B8831,Basededatos!B$17:C$5988,2,0)</f>
        <v>LASA</v>
      </c>
      <c r="D8831" t="s">
        <v>76</v>
      </c>
      <c r="E8831" t="str">
        <f>+VLOOKUP(D8831,Basededatos!$D$2:$E$6097,2,0)</f>
        <v>RIONEGRO - JOSE M. CORDOVA</v>
      </c>
      <c r="F8831" t="s">
        <v>6</v>
      </c>
      <c r="G8831" s="1" t="s">
        <v>283</v>
      </c>
      <c r="H8831" t="s">
        <v>29</v>
      </c>
      <c r="I8831" s="29">
        <v>68</v>
      </c>
      <c r="J8831" t="s">
        <v>82</v>
      </c>
      <c r="K8831" t="s">
        <v>83</v>
      </c>
    </row>
    <row r="8832" spans="1:11" ht="12.75" customHeight="1" thickBot="1">
      <c r="A8832" s="31">
        <v>45536</v>
      </c>
      <c r="B8832" t="s">
        <v>13</v>
      </c>
      <c r="C8832" t="str">
        <f>+VLOOKUP(B8832,Basededatos!B$17:C$5988,2,0)</f>
        <v>LASA</v>
      </c>
      <c r="D8832" t="s">
        <v>76</v>
      </c>
      <c r="E8832" t="str">
        <f>+VLOOKUP(D8832,Basededatos!$D$2:$E$6097,2,0)</f>
        <v>RIONEGRO - JOSE M. CORDOVA</v>
      </c>
      <c r="F8832" t="s">
        <v>18</v>
      </c>
      <c r="G8832" t="s">
        <v>19</v>
      </c>
      <c r="H8832" t="s">
        <v>29</v>
      </c>
      <c r="I8832" s="29">
        <v>2213</v>
      </c>
      <c r="J8832" t="s">
        <v>46</v>
      </c>
      <c r="K8832" s="1" t="s">
        <v>47</v>
      </c>
    </row>
    <row r="8833" spans="1:11" ht="12.75" customHeight="1" thickBot="1">
      <c r="A8833" s="31">
        <v>45536</v>
      </c>
      <c r="B8833" t="s">
        <v>13</v>
      </c>
      <c r="C8833" t="str">
        <f>+VLOOKUP(B8833,Basededatos!B$17:C$5988,2,0)</f>
        <v>LASA</v>
      </c>
      <c r="D8833" t="s">
        <v>76</v>
      </c>
      <c r="E8833" t="str">
        <f>+VLOOKUP(D8833,Basededatos!$D$2:$E$6097,2,0)</f>
        <v>RIONEGRO - JOSE M. CORDOVA</v>
      </c>
      <c r="F8833" t="s">
        <v>18</v>
      </c>
      <c r="G8833" t="s">
        <v>19</v>
      </c>
      <c r="H8833" t="s">
        <v>29</v>
      </c>
      <c r="I8833" s="29">
        <v>18</v>
      </c>
      <c r="J8833" t="s">
        <v>77</v>
      </c>
      <c r="K8833" t="s">
        <v>78</v>
      </c>
    </row>
    <row r="8834" spans="1:11" ht="12.75" customHeight="1" thickBot="1">
      <c r="A8834" s="31">
        <v>45536</v>
      </c>
      <c r="B8834" t="s">
        <v>13</v>
      </c>
      <c r="C8834" t="str">
        <f>+VLOOKUP(B8834,Basededatos!B$17:C$5988,2,0)</f>
        <v>LASA</v>
      </c>
      <c r="D8834" t="s">
        <v>76</v>
      </c>
      <c r="E8834" t="str">
        <f>+VLOOKUP(D8834,Basededatos!$D$2:$E$6097,2,0)</f>
        <v>RIONEGRO - JOSE M. CORDOVA</v>
      </c>
      <c r="F8834" t="s">
        <v>18</v>
      </c>
      <c r="G8834" t="s">
        <v>19</v>
      </c>
      <c r="H8834" t="s">
        <v>79</v>
      </c>
      <c r="I8834" s="29">
        <v>3</v>
      </c>
      <c r="J8834" t="s">
        <v>46</v>
      </c>
      <c r="K8834" s="1" t="s">
        <v>47</v>
      </c>
    </row>
    <row r="8835" spans="1:11" ht="12.75" customHeight="1" thickBot="1">
      <c r="A8835" s="31">
        <v>45536</v>
      </c>
      <c r="B8835" t="s">
        <v>13</v>
      </c>
      <c r="C8835" t="str">
        <f>+VLOOKUP(B8835,Basededatos!B$17:C$5988,2,0)</f>
        <v>LASA</v>
      </c>
      <c r="D8835" t="s">
        <v>76</v>
      </c>
      <c r="E8835" t="str">
        <f>+VLOOKUP(D8835,Basededatos!$D$2:$E$6097,2,0)</f>
        <v>RIONEGRO - JOSE M. CORDOVA</v>
      </c>
      <c r="F8835" t="s">
        <v>36</v>
      </c>
      <c r="G8835" t="s">
        <v>347</v>
      </c>
      <c r="H8835" t="s">
        <v>15</v>
      </c>
      <c r="I8835" s="29">
        <v>25</v>
      </c>
      <c r="J8835" t="s">
        <v>25</v>
      </c>
      <c r="K8835" s="1" t="s">
        <v>26</v>
      </c>
    </row>
    <row r="8836" spans="1:11" ht="12.75" customHeight="1" thickBot="1">
      <c r="A8836" s="31">
        <v>45536</v>
      </c>
      <c r="B8836" t="s">
        <v>13</v>
      </c>
      <c r="C8836" t="str">
        <f>+VLOOKUP(B8836,Basededatos!B$17:C$5988,2,0)</f>
        <v>LASA</v>
      </c>
      <c r="D8836" t="s">
        <v>76</v>
      </c>
      <c r="E8836" t="str">
        <f>+VLOOKUP(D8836,Basededatos!$D$2:$E$6097,2,0)</f>
        <v>RIONEGRO - JOSE M. CORDOVA</v>
      </c>
      <c r="F8836" t="s">
        <v>36</v>
      </c>
      <c r="G8836" t="s">
        <v>347</v>
      </c>
      <c r="H8836" t="s">
        <v>55</v>
      </c>
      <c r="I8836" s="29">
        <v>19</v>
      </c>
      <c r="J8836" t="s">
        <v>46</v>
      </c>
      <c r="K8836" s="1" t="s">
        <v>47</v>
      </c>
    </row>
    <row r="8837" spans="1:11" ht="12.75" customHeight="1" thickBot="1">
      <c r="A8837" s="31">
        <v>45536</v>
      </c>
      <c r="B8837" t="s">
        <v>13</v>
      </c>
      <c r="C8837" t="str">
        <f>+VLOOKUP(B8837,Basededatos!B$17:C$5988,2,0)</f>
        <v>LASA</v>
      </c>
      <c r="D8837" t="s">
        <v>76</v>
      </c>
      <c r="E8837" t="str">
        <f>+VLOOKUP(D8837,Basededatos!$D$2:$E$6097,2,0)</f>
        <v>RIONEGRO - JOSE M. CORDOVA</v>
      </c>
      <c r="F8837" t="s">
        <v>38</v>
      </c>
      <c r="G8837" t="s">
        <v>39</v>
      </c>
      <c r="H8837" t="s">
        <v>45</v>
      </c>
      <c r="I8837" s="29">
        <v>15</v>
      </c>
      <c r="J8837" t="s">
        <v>46</v>
      </c>
      <c r="K8837" s="1" t="s">
        <v>47</v>
      </c>
    </row>
    <row r="8838" spans="1:11" ht="12.75" customHeight="1">
      <c r="A8838" s="31">
        <v>45536</v>
      </c>
      <c r="B8838" t="s">
        <v>13</v>
      </c>
      <c r="C8838" t="str">
        <f>+VLOOKUP(B8838,Basededatos!B$17:C$5988,2,0)</f>
        <v>LASA</v>
      </c>
      <c r="D8838" t="s">
        <v>76</v>
      </c>
      <c r="E8838" t="str">
        <f>+VLOOKUP(D8838,Basededatos!$D$2:$E$6097,2,0)</f>
        <v>RIONEGRO - JOSE M. CORDOVA</v>
      </c>
      <c r="F8838" t="s">
        <v>40</v>
      </c>
      <c r="G8838" t="s">
        <v>41</v>
      </c>
      <c r="H8838" t="s">
        <v>29</v>
      </c>
      <c r="I8838" s="29">
        <v>30</v>
      </c>
      <c r="J8838" t="s">
        <v>77</v>
      </c>
      <c r="K8838" t="s">
        <v>78</v>
      </c>
    </row>
    <row r="8839" spans="1:11" ht="12.75" customHeight="1" thickBot="1">
      <c r="A8839" s="31">
        <v>45536</v>
      </c>
      <c r="B8839" t="s">
        <v>13</v>
      </c>
      <c r="C8839" t="str">
        <f>+VLOOKUP(B8839,Basededatos!B$17:C$5988,2,0)</f>
        <v>LASA</v>
      </c>
      <c r="D8839" t="s">
        <v>76</v>
      </c>
      <c r="E8839" t="str">
        <f>+VLOOKUP(D8839,Basededatos!$D$2:$E$6097,2,0)</f>
        <v>RIONEGRO - JOSE M. CORDOVA</v>
      </c>
      <c r="F8839" t="s">
        <v>40</v>
      </c>
      <c r="G8839" t="s">
        <v>41</v>
      </c>
      <c r="H8839" t="s">
        <v>29</v>
      </c>
      <c r="I8839" s="29">
        <v>43</v>
      </c>
      <c r="J8839" t="s">
        <v>109</v>
      </c>
      <c r="K8839" t="s">
        <v>110</v>
      </c>
    </row>
    <row r="8840" spans="1:11" ht="12.75" customHeight="1" thickBot="1">
      <c r="A8840" s="31">
        <v>45536</v>
      </c>
      <c r="B8840" t="s">
        <v>13</v>
      </c>
      <c r="C8840" t="str">
        <f>+VLOOKUP(B8840,Basededatos!B$17:C$5988,2,0)</f>
        <v>LASA</v>
      </c>
      <c r="D8840" t="s">
        <v>84</v>
      </c>
      <c r="E8840" t="str">
        <f>+VLOOKUP(D8840,Basededatos!$D$2:$E$6097,2,0)</f>
        <v>MONTERIA - LOS GARZONES</v>
      </c>
      <c r="F8840" t="s">
        <v>6</v>
      </c>
      <c r="G8840" s="1" t="s">
        <v>283</v>
      </c>
      <c r="H8840" t="s">
        <v>15</v>
      </c>
      <c r="I8840" s="29">
        <v>5</v>
      </c>
      <c r="J8840" t="s">
        <v>175</v>
      </c>
      <c r="K8840" t="s">
        <v>176</v>
      </c>
    </row>
    <row r="8841" spans="1:11" ht="12.75" customHeight="1" thickBot="1">
      <c r="A8841" s="31">
        <v>45536</v>
      </c>
      <c r="B8841" t="s">
        <v>13</v>
      </c>
      <c r="C8841" t="str">
        <f>+VLOOKUP(B8841,Basededatos!B$17:C$5988,2,0)</f>
        <v>LASA</v>
      </c>
      <c r="D8841" t="s">
        <v>84</v>
      </c>
      <c r="E8841" t="str">
        <f>+VLOOKUP(D8841,Basededatos!$D$2:$E$6097,2,0)</f>
        <v>MONTERIA - LOS GARZONES</v>
      </c>
      <c r="F8841" t="s">
        <v>23</v>
      </c>
      <c r="G8841" t="s">
        <v>24</v>
      </c>
      <c r="H8841" t="s">
        <v>45</v>
      </c>
      <c r="I8841" s="29">
        <v>2</v>
      </c>
      <c r="J8841" t="s">
        <v>46</v>
      </c>
      <c r="K8841" s="1" t="s">
        <v>47</v>
      </c>
    </row>
    <row r="8842" spans="1:11" ht="12.75" customHeight="1" thickBot="1">
      <c r="A8842" s="31">
        <v>45536</v>
      </c>
      <c r="B8842" t="s">
        <v>13</v>
      </c>
      <c r="C8842" t="str">
        <f>+VLOOKUP(B8842,Basededatos!B$17:C$5988,2,0)</f>
        <v>LASA</v>
      </c>
      <c r="D8842" t="s">
        <v>84</v>
      </c>
      <c r="E8842" t="str">
        <f>+VLOOKUP(D8842,Basededatos!$D$2:$E$6097,2,0)</f>
        <v>MONTERIA - LOS GARZONES</v>
      </c>
      <c r="F8842" t="s">
        <v>23</v>
      </c>
      <c r="G8842" t="s">
        <v>24</v>
      </c>
      <c r="H8842" t="s">
        <v>29</v>
      </c>
      <c r="I8842" s="29">
        <v>242</v>
      </c>
      <c r="J8842" t="s">
        <v>46</v>
      </c>
      <c r="K8842" s="1" t="s">
        <v>47</v>
      </c>
    </row>
    <row r="8843" spans="1:11" ht="12.75" customHeight="1" thickBot="1">
      <c r="A8843" s="31">
        <v>45536</v>
      </c>
      <c r="B8843" t="s">
        <v>13</v>
      </c>
      <c r="C8843" t="str">
        <f>+VLOOKUP(B8843,Basededatos!B$17:C$5988,2,0)</f>
        <v>LASA</v>
      </c>
      <c r="D8843" t="s">
        <v>84</v>
      </c>
      <c r="E8843" t="str">
        <f>+VLOOKUP(D8843,Basededatos!$D$2:$E$6097,2,0)</f>
        <v>MONTERIA - LOS GARZONES</v>
      </c>
      <c r="F8843" t="s">
        <v>36</v>
      </c>
      <c r="G8843" t="s">
        <v>347</v>
      </c>
      <c r="H8843" t="s">
        <v>29</v>
      </c>
      <c r="I8843" s="29">
        <v>1</v>
      </c>
      <c r="J8843" t="s">
        <v>30</v>
      </c>
      <c r="K8843" s="1" t="s">
        <v>488</v>
      </c>
    </row>
    <row r="8844" spans="1:11" ht="12.75" customHeight="1" thickBot="1">
      <c r="A8844" s="31">
        <v>45536</v>
      </c>
      <c r="B8844" t="s">
        <v>13</v>
      </c>
      <c r="C8844" t="str">
        <f>+VLOOKUP(B8844,Basededatos!B$17:C$5988,2,0)</f>
        <v>LASA</v>
      </c>
      <c r="D8844" t="s">
        <v>88</v>
      </c>
      <c r="E8844" t="str">
        <f>+VLOOKUP(D8844,Basededatos!$D$2:$E$6097,2,0)</f>
        <v>ALMIRANTE PADILLA</v>
      </c>
      <c r="F8844" t="s">
        <v>18</v>
      </c>
      <c r="G8844" t="s">
        <v>19</v>
      </c>
      <c r="H8844" t="s">
        <v>29</v>
      </c>
      <c r="I8844" s="29">
        <v>42</v>
      </c>
      <c r="J8844" t="s">
        <v>30</v>
      </c>
      <c r="K8844" s="1" t="s">
        <v>488</v>
      </c>
    </row>
    <row r="8845" spans="1:11" ht="12.75" customHeight="1" thickBot="1">
      <c r="A8845" s="31">
        <v>45536</v>
      </c>
      <c r="B8845" t="s">
        <v>13</v>
      </c>
      <c r="C8845" t="str">
        <f>+VLOOKUP(B8845,Basededatos!B$17:C$5988,2,0)</f>
        <v>LASA</v>
      </c>
      <c r="D8845" t="s">
        <v>88</v>
      </c>
      <c r="E8845" t="str">
        <f>+VLOOKUP(D8845,Basededatos!$D$2:$E$6097,2,0)</f>
        <v>ALMIRANTE PADILLA</v>
      </c>
      <c r="F8845" t="s">
        <v>40</v>
      </c>
      <c r="G8845" t="s">
        <v>41</v>
      </c>
      <c r="H8845" t="s">
        <v>45</v>
      </c>
      <c r="I8845" s="29">
        <v>5</v>
      </c>
      <c r="J8845" t="s">
        <v>46</v>
      </c>
      <c r="K8845" s="1" t="s">
        <v>47</v>
      </c>
    </row>
    <row r="8846" spans="1:11" ht="12.75" customHeight="1" thickBot="1">
      <c r="A8846" s="31">
        <v>45536</v>
      </c>
      <c r="B8846" t="s">
        <v>13</v>
      </c>
      <c r="C8846" t="str">
        <f>+VLOOKUP(B8846,Basededatos!B$17:C$5988,2,0)</f>
        <v>LASA</v>
      </c>
      <c r="D8846" t="s">
        <v>88</v>
      </c>
      <c r="E8846" t="str">
        <f>+VLOOKUP(D8846,Basededatos!$D$2:$E$6097,2,0)</f>
        <v>ALMIRANTE PADILLA</v>
      </c>
      <c r="F8846" t="s">
        <v>40</v>
      </c>
      <c r="G8846" t="s">
        <v>41</v>
      </c>
      <c r="H8846" t="s">
        <v>29</v>
      </c>
      <c r="I8846" s="29">
        <v>436</v>
      </c>
      <c r="J8846" t="s">
        <v>46</v>
      </c>
      <c r="K8846" s="1" t="s">
        <v>47</v>
      </c>
    </row>
    <row r="8847" spans="1:11" ht="12.75" customHeight="1" thickBot="1">
      <c r="A8847" s="31">
        <v>45536</v>
      </c>
      <c r="B8847" t="s">
        <v>13</v>
      </c>
      <c r="C8847" t="str">
        <f>+VLOOKUP(B8847,Basededatos!B$17:C$5988,2,0)</f>
        <v>LASA</v>
      </c>
      <c r="D8847" t="s">
        <v>89</v>
      </c>
      <c r="E8847" t="str">
        <f>+VLOOKUP(D8847,Basededatos!$D$2:$E$6097,2,0)</f>
        <v>SIMON BOLIVAR</v>
      </c>
      <c r="F8847" t="s">
        <v>6</v>
      </c>
      <c r="G8847" s="1" t="s">
        <v>283</v>
      </c>
      <c r="H8847" t="s">
        <v>224</v>
      </c>
      <c r="I8847" s="29">
        <v>1</v>
      </c>
      <c r="J8847" t="s">
        <v>131</v>
      </c>
      <c r="K8847" t="s">
        <v>132</v>
      </c>
    </row>
    <row r="8848" spans="1:11" ht="12.75" customHeight="1" thickBot="1">
      <c r="A8848" s="31">
        <v>45536</v>
      </c>
      <c r="B8848" t="s">
        <v>13</v>
      </c>
      <c r="C8848" t="str">
        <f>+VLOOKUP(B8848,Basededatos!B$17:C$5988,2,0)</f>
        <v>LASA</v>
      </c>
      <c r="D8848" t="s">
        <v>84</v>
      </c>
      <c r="E8848" t="str">
        <f>+VLOOKUP(D8848,Basededatos!$D$2:$E$6097,2,0)</f>
        <v>MONTERIA - LOS GARZONES</v>
      </c>
      <c r="F8848" t="s">
        <v>40</v>
      </c>
      <c r="G8848" t="s">
        <v>41</v>
      </c>
      <c r="H8848" t="s">
        <v>29</v>
      </c>
      <c r="I8848" s="29">
        <v>695</v>
      </c>
      <c r="J8848" t="s">
        <v>46</v>
      </c>
      <c r="K8848" s="1" t="s">
        <v>47</v>
      </c>
    </row>
    <row r="8849" spans="1:11" ht="12.75" customHeight="1" thickBot="1">
      <c r="A8849" s="31">
        <v>45536</v>
      </c>
      <c r="B8849" t="s">
        <v>13</v>
      </c>
      <c r="C8849" t="str">
        <f>+VLOOKUP(B8849,Basededatos!B$17:C$5988,2,0)</f>
        <v>LASA</v>
      </c>
      <c r="D8849" t="s">
        <v>84</v>
      </c>
      <c r="E8849" t="str">
        <f>+VLOOKUP(D8849,Basededatos!$D$2:$E$6097,2,0)</f>
        <v>MONTERIA - LOS GARZONES</v>
      </c>
      <c r="F8849" t="s">
        <v>40</v>
      </c>
      <c r="G8849" t="s">
        <v>41</v>
      </c>
      <c r="H8849" t="s">
        <v>29</v>
      </c>
      <c r="I8849" s="29">
        <v>306</v>
      </c>
      <c r="J8849" t="s">
        <v>30</v>
      </c>
      <c r="K8849" s="1" t="s">
        <v>488</v>
      </c>
    </row>
    <row r="8850" spans="1:11" ht="12.75" customHeight="1" thickBot="1">
      <c r="A8850" s="31">
        <v>45536</v>
      </c>
      <c r="B8850" t="s">
        <v>13</v>
      </c>
      <c r="C8850" t="str">
        <f>+VLOOKUP(B8850,Basededatos!B$17:C$5988,2,0)</f>
        <v>LASA</v>
      </c>
      <c r="D8850" t="s">
        <v>85</v>
      </c>
      <c r="E8850" t="str">
        <f>+VLOOKUP(D8850,Basededatos!$D$2:$E$6097,2,0)</f>
        <v>NEIVA - BENITO SALAS</v>
      </c>
      <c r="F8850" t="s">
        <v>6</v>
      </c>
      <c r="G8850" s="1" t="s">
        <v>283</v>
      </c>
      <c r="H8850" t="s">
        <v>29</v>
      </c>
      <c r="I8850" s="29">
        <v>145</v>
      </c>
      <c r="J8850" t="s">
        <v>30</v>
      </c>
      <c r="K8850" s="1" t="s">
        <v>488</v>
      </c>
    </row>
    <row r="8851" spans="1:11" ht="12.75" customHeight="1" thickBot="1">
      <c r="A8851" s="31">
        <v>45536</v>
      </c>
      <c r="B8851" t="s">
        <v>13</v>
      </c>
      <c r="C8851" t="str">
        <f>+VLOOKUP(B8851,Basededatos!B$17:C$5988,2,0)</f>
        <v>LASA</v>
      </c>
      <c r="D8851" t="s">
        <v>85</v>
      </c>
      <c r="E8851" t="str">
        <f>+VLOOKUP(D8851,Basededatos!$D$2:$E$6097,2,0)</f>
        <v>NEIVA - BENITO SALAS</v>
      </c>
      <c r="F8851" t="s">
        <v>18</v>
      </c>
      <c r="G8851" t="s">
        <v>19</v>
      </c>
      <c r="H8851" t="s">
        <v>45</v>
      </c>
      <c r="I8851" s="29">
        <v>1</v>
      </c>
      <c r="J8851" t="s">
        <v>46</v>
      </c>
      <c r="K8851" s="1" t="s">
        <v>47</v>
      </c>
    </row>
    <row r="8852" spans="1:11" ht="12.75" customHeight="1" thickBot="1">
      <c r="A8852" s="31">
        <v>45536</v>
      </c>
      <c r="B8852" t="s">
        <v>13</v>
      </c>
      <c r="C8852" t="str">
        <f>+VLOOKUP(B8852,Basededatos!B$17:C$5988,2,0)</f>
        <v>LASA</v>
      </c>
      <c r="D8852" t="s">
        <v>85</v>
      </c>
      <c r="E8852" t="str">
        <f>+VLOOKUP(D8852,Basededatos!$D$2:$E$6097,2,0)</f>
        <v>NEIVA - BENITO SALAS</v>
      </c>
      <c r="F8852" t="s">
        <v>23</v>
      </c>
      <c r="G8852" t="s">
        <v>24</v>
      </c>
      <c r="H8852" t="s">
        <v>29</v>
      </c>
      <c r="I8852" s="29">
        <v>72</v>
      </c>
      <c r="J8852" t="s">
        <v>46</v>
      </c>
      <c r="K8852" s="1" t="s">
        <v>47</v>
      </c>
    </row>
    <row r="8853" spans="1:11" ht="12.75" customHeight="1" thickBot="1">
      <c r="A8853" s="31">
        <v>45536</v>
      </c>
      <c r="B8853" t="s">
        <v>13</v>
      </c>
      <c r="C8853" t="str">
        <f>+VLOOKUP(B8853,Basededatos!B$17:C$5988,2,0)</f>
        <v>LASA</v>
      </c>
      <c r="D8853" t="s">
        <v>86</v>
      </c>
      <c r="E8853" t="str">
        <f>+VLOOKUP(D8853,Basededatos!$D$2:$E$6097,2,0)</f>
        <v>PEREIRA - MATECAÑA</v>
      </c>
      <c r="F8853" t="s">
        <v>6</v>
      </c>
      <c r="G8853" s="1" t="s">
        <v>283</v>
      </c>
      <c r="H8853" t="s">
        <v>29</v>
      </c>
      <c r="I8853" s="29">
        <v>478</v>
      </c>
      <c r="J8853" t="s">
        <v>50</v>
      </c>
      <c r="K8853" t="s">
        <v>51</v>
      </c>
    </row>
    <row r="8854" spans="1:11" ht="12.75" customHeight="1" thickBot="1">
      <c r="A8854" s="31">
        <v>45536</v>
      </c>
      <c r="B8854" t="s">
        <v>13</v>
      </c>
      <c r="C8854" t="str">
        <f>+VLOOKUP(B8854,Basededatos!B$17:C$5988,2,0)</f>
        <v>LASA</v>
      </c>
      <c r="D8854" t="s">
        <v>86</v>
      </c>
      <c r="E8854" t="str">
        <f>+VLOOKUP(D8854,Basededatos!$D$2:$E$6097,2,0)</f>
        <v>PEREIRA - MATECAÑA</v>
      </c>
      <c r="F8854" t="s">
        <v>65</v>
      </c>
      <c r="G8854" t="s">
        <v>66</v>
      </c>
      <c r="H8854" t="s">
        <v>29</v>
      </c>
      <c r="I8854" s="29">
        <v>8</v>
      </c>
      <c r="J8854" t="s">
        <v>30</v>
      </c>
      <c r="K8854" s="1" t="s">
        <v>488</v>
      </c>
    </row>
    <row r="8855" spans="1:11" ht="12.75" customHeight="1" thickBot="1">
      <c r="A8855" s="31">
        <v>45536</v>
      </c>
      <c r="B8855" t="s">
        <v>13</v>
      </c>
      <c r="C8855" t="str">
        <f>+VLOOKUP(B8855,Basededatos!B$17:C$5988,2,0)</f>
        <v>LASA</v>
      </c>
      <c r="D8855" t="s">
        <v>86</v>
      </c>
      <c r="E8855" t="str">
        <f>+VLOOKUP(D8855,Basededatos!$D$2:$E$6097,2,0)</f>
        <v>PEREIRA - MATECAÑA</v>
      </c>
      <c r="F8855" t="s">
        <v>18</v>
      </c>
      <c r="G8855" t="s">
        <v>19</v>
      </c>
      <c r="H8855" t="s">
        <v>15</v>
      </c>
      <c r="I8855" s="29">
        <v>44</v>
      </c>
      <c r="J8855" t="s">
        <v>25</v>
      </c>
      <c r="K8855" s="1" t="s">
        <v>26</v>
      </c>
    </row>
    <row r="8856" spans="1:11" ht="12.75" customHeight="1" thickBot="1">
      <c r="A8856" s="31">
        <v>45536</v>
      </c>
      <c r="B8856" t="s">
        <v>13</v>
      </c>
      <c r="C8856" t="str">
        <f>+VLOOKUP(B8856,Basededatos!B$17:C$5988,2,0)</f>
        <v>LASA</v>
      </c>
      <c r="D8856" t="s">
        <v>86</v>
      </c>
      <c r="E8856" t="str">
        <f>+VLOOKUP(D8856,Basededatos!$D$2:$E$6097,2,0)</f>
        <v>PEREIRA - MATECAÑA</v>
      </c>
      <c r="F8856" t="s">
        <v>27</v>
      </c>
      <c r="G8856" t="s">
        <v>28</v>
      </c>
      <c r="H8856" t="s">
        <v>29</v>
      </c>
      <c r="I8856" s="29">
        <v>435</v>
      </c>
      <c r="J8856" t="s">
        <v>46</v>
      </c>
      <c r="K8856" s="1" t="s">
        <v>47</v>
      </c>
    </row>
    <row r="8857" spans="1:11" ht="12.75" customHeight="1" thickBot="1">
      <c r="A8857" s="31">
        <v>45536</v>
      </c>
      <c r="B8857" t="s">
        <v>13</v>
      </c>
      <c r="C8857" t="str">
        <f>+VLOOKUP(B8857,Basededatos!B$17:C$5988,2,0)</f>
        <v>LASA</v>
      </c>
      <c r="D8857" t="s">
        <v>86</v>
      </c>
      <c r="E8857" t="str">
        <f>+VLOOKUP(D8857,Basededatos!$D$2:$E$6097,2,0)</f>
        <v>PEREIRA - MATECAÑA</v>
      </c>
      <c r="F8857" t="s">
        <v>38</v>
      </c>
      <c r="G8857" t="s">
        <v>39</v>
      </c>
      <c r="H8857" t="s">
        <v>15</v>
      </c>
      <c r="I8857" s="29">
        <v>37</v>
      </c>
      <c r="J8857" t="s">
        <v>25</v>
      </c>
      <c r="K8857" s="1" t="s">
        <v>26</v>
      </c>
    </row>
    <row r="8858" spans="1:11" ht="12.75" customHeight="1" thickBot="1">
      <c r="A8858" s="31">
        <v>45536</v>
      </c>
      <c r="B8858" t="s">
        <v>13</v>
      </c>
      <c r="C8858" t="str">
        <f>+VLOOKUP(B8858,Basededatos!B$17:C$5988,2,0)</f>
        <v>LASA</v>
      </c>
      <c r="D8858" t="s">
        <v>86</v>
      </c>
      <c r="E8858" t="str">
        <f>+VLOOKUP(D8858,Basededatos!$D$2:$E$6097,2,0)</f>
        <v>PEREIRA - MATECAÑA</v>
      </c>
      <c r="F8858" t="s">
        <v>40</v>
      </c>
      <c r="G8858" t="s">
        <v>41</v>
      </c>
      <c r="H8858" t="s">
        <v>45</v>
      </c>
      <c r="I8858" s="29">
        <v>81</v>
      </c>
      <c r="J8858" t="s">
        <v>46</v>
      </c>
      <c r="K8858" s="1" t="s">
        <v>47</v>
      </c>
    </row>
    <row r="8859" spans="1:11" ht="12.75" customHeight="1" thickBot="1">
      <c r="A8859" s="31">
        <v>45536</v>
      </c>
      <c r="B8859" t="s">
        <v>13</v>
      </c>
      <c r="C8859" t="str">
        <f>+VLOOKUP(B8859,Basededatos!B$17:C$5988,2,0)</f>
        <v>LASA</v>
      </c>
      <c r="D8859" t="s">
        <v>86</v>
      </c>
      <c r="E8859" t="str">
        <f>+VLOOKUP(D8859,Basededatos!$D$2:$E$6097,2,0)</f>
        <v>PEREIRA - MATECAÑA</v>
      </c>
      <c r="F8859" t="s">
        <v>40</v>
      </c>
      <c r="G8859" t="s">
        <v>41</v>
      </c>
      <c r="H8859" t="s">
        <v>29</v>
      </c>
      <c r="I8859" s="29">
        <v>114</v>
      </c>
      <c r="J8859" t="s">
        <v>50</v>
      </c>
      <c r="K8859" t="s">
        <v>51</v>
      </c>
    </row>
    <row r="8860" spans="1:11" ht="12.75" customHeight="1" thickBot="1">
      <c r="A8860" s="31">
        <v>45536</v>
      </c>
      <c r="B8860" t="s">
        <v>13</v>
      </c>
      <c r="C8860" t="str">
        <f>+VLOOKUP(B8860,Basededatos!B$17:C$5988,2,0)</f>
        <v>LASA</v>
      </c>
      <c r="D8860" t="s">
        <v>87</v>
      </c>
      <c r="E8860" t="str">
        <f>+VLOOKUP(D8860,Basededatos!$D$2:$E$6097,2,0)</f>
        <v>PASTO - ANTONIO NARIQO</v>
      </c>
      <c r="F8860" t="s">
        <v>32</v>
      </c>
      <c r="G8860" t="s">
        <v>33</v>
      </c>
      <c r="H8860" t="s">
        <v>29</v>
      </c>
      <c r="I8860" s="29">
        <v>55</v>
      </c>
      <c r="J8860" t="s">
        <v>30</v>
      </c>
      <c r="K8860" s="1" t="s">
        <v>488</v>
      </c>
    </row>
    <row r="8861" spans="1:11" ht="12.75" customHeight="1" thickBot="1">
      <c r="A8861" s="31">
        <v>45536</v>
      </c>
      <c r="B8861" t="s">
        <v>13</v>
      </c>
      <c r="C8861" t="str">
        <f>+VLOOKUP(B8861,Basededatos!B$17:C$5988,2,0)</f>
        <v>LASA</v>
      </c>
      <c r="D8861" t="s">
        <v>87</v>
      </c>
      <c r="E8861" t="str">
        <f>+VLOOKUP(D8861,Basededatos!$D$2:$E$6097,2,0)</f>
        <v>PASTO - ANTONIO NARIQO</v>
      </c>
      <c r="F8861" t="s">
        <v>18</v>
      </c>
      <c r="G8861" t="s">
        <v>19</v>
      </c>
      <c r="H8861" t="s">
        <v>45</v>
      </c>
      <c r="I8861" s="29">
        <v>5</v>
      </c>
      <c r="J8861" t="s">
        <v>46</v>
      </c>
      <c r="K8861" s="1" t="s">
        <v>47</v>
      </c>
    </row>
    <row r="8862" spans="1:11" ht="12.75" customHeight="1" thickBot="1">
      <c r="A8862" s="31">
        <v>45536</v>
      </c>
      <c r="B8862" t="s">
        <v>13</v>
      </c>
      <c r="C8862" t="str">
        <f>+VLOOKUP(B8862,Basededatos!B$17:C$5988,2,0)</f>
        <v>LASA</v>
      </c>
      <c r="D8862" t="s">
        <v>87</v>
      </c>
      <c r="E8862" t="str">
        <f>+VLOOKUP(D8862,Basededatos!$D$2:$E$6097,2,0)</f>
        <v>PASTO - ANTONIO NARIQO</v>
      </c>
      <c r="F8862" t="s">
        <v>18</v>
      </c>
      <c r="G8862" t="s">
        <v>19</v>
      </c>
      <c r="H8862" t="s">
        <v>29</v>
      </c>
      <c r="I8862" s="29">
        <v>150</v>
      </c>
      <c r="J8862" t="s">
        <v>46</v>
      </c>
      <c r="K8862" s="1" t="s">
        <v>47</v>
      </c>
    </row>
    <row r="8863" spans="1:11" ht="12.75" customHeight="1" thickBot="1">
      <c r="A8863" s="31">
        <v>45536</v>
      </c>
      <c r="B8863" t="s">
        <v>13</v>
      </c>
      <c r="C8863" t="str">
        <f>+VLOOKUP(B8863,Basededatos!B$17:C$5988,2,0)</f>
        <v>LASA</v>
      </c>
      <c r="D8863" t="s">
        <v>87</v>
      </c>
      <c r="E8863" t="str">
        <f>+VLOOKUP(D8863,Basededatos!$D$2:$E$6097,2,0)</f>
        <v>PASTO - ANTONIO NARIQO</v>
      </c>
      <c r="F8863" t="s">
        <v>27</v>
      </c>
      <c r="G8863" t="s">
        <v>28</v>
      </c>
      <c r="H8863" t="s">
        <v>45</v>
      </c>
      <c r="I8863" s="29">
        <v>5</v>
      </c>
      <c r="J8863" t="s">
        <v>46</v>
      </c>
      <c r="K8863" s="1" t="s">
        <v>47</v>
      </c>
    </row>
    <row r="8864" spans="1:11" ht="12.75" customHeight="1" thickBot="1">
      <c r="A8864" s="31">
        <v>45536</v>
      </c>
      <c r="B8864" t="s">
        <v>13</v>
      </c>
      <c r="C8864" t="str">
        <f>+VLOOKUP(B8864,Basededatos!B$17:C$5988,2,0)</f>
        <v>LASA</v>
      </c>
      <c r="D8864" t="s">
        <v>87</v>
      </c>
      <c r="E8864" t="str">
        <f>+VLOOKUP(D8864,Basededatos!$D$2:$E$6097,2,0)</f>
        <v>PASTO - ANTONIO NARIQO</v>
      </c>
      <c r="F8864" t="s">
        <v>40</v>
      </c>
      <c r="G8864" t="s">
        <v>41</v>
      </c>
      <c r="H8864" t="s">
        <v>29</v>
      </c>
      <c r="I8864" s="29">
        <v>181</v>
      </c>
      <c r="J8864" t="s">
        <v>30</v>
      </c>
      <c r="K8864" s="1" t="s">
        <v>488</v>
      </c>
    </row>
    <row r="8865" spans="1:11" ht="12.75" customHeight="1" thickBot="1">
      <c r="A8865" s="31">
        <v>45536</v>
      </c>
      <c r="B8865" t="s">
        <v>13</v>
      </c>
      <c r="C8865" t="str">
        <f>+VLOOKUP(B8865,Basededatos!B$17:C$5988,2,0)</f>
        <v>LASA</v>
      </c>
      <c r="D8865" t="s">
        <v>88</v>
      </c>
      <c r="E8865" t="str">
        <f>+VLOOKUP(D8865,Basededatos!$D$2:$E$6097,2,0)</f>
        <v>ALMIRANTE PADILLA</v>
      </c>
      <c r="F8865" t="s">
        <v>32</v>
      </c>
      <c r="G8865" t="s">
        <v>33</v>
      </c>
      <c r="H8865" t="s">
        <v>45</v>
      </c>
      <c r="I8865" s="29">
        <v>2</v>
      </c>
      <c r="J8865" t="s">
        <v>46</v>
      </c>
      <c r="K8865" s="1" t="s">
        <v>47</v>
      </c>
    </row>
    <row r="8866" spans="1:11" ht="12.75" customHeight="1" thickBot="1">
      <c r="A8866" s="31">
        <v>45536</v>
      </c>
      <c r="B8866" t="s">
        <v>13</v>
      </c>
      <c r="C8866" t="str">
        <f>+VLOOKUP(B8866,Basededatos!B$17:C$5988,2,0)</f>
        <v>LASA</v>
      </c>
      <c r="D8866" t="s">
        <v>88</v>
      </c>
      <c r="E8866" t="str">
        <f>+VLOOKUP(D8866,Basededatos!$D$2:$E$6097,2,0)</f>
        <v>ALMIRANTE PADILLA</v>
      </c>
      <c r="F8866" t="s">
        <v>32</v>
      </c>
      <c r="G8866" t="s">
        <v>33</v>
      </c>
      <c r="H8866" t="s">
        <v>29</v>
      </c>
      <c r="I8866" s="29">
        <v>127</v>
      </c>
      <c r="J8866" t="s">
        <v>46</v>
      </c>
      <c r="K8866" s="1" t="s">
        <v>47</v>
      </c>
    </row>
    <row r="8867" spans="1:11" ht="12.75" customHeight="1" thickBot="1">
      <c r="A8867" s="31">
        <v>45536</v>
      </c>
      <c r="B8867" t="s">
        <v>13</v>
      </c>
      <c r="C8867" t="str">
        <f>+VLOOKUP(B8867,Basededatos!B$17:C$5988,2,0)</f>
        <v>LASA</v>
      </c>
      <c r="D8867" t="s">
        <v>88</v>
      </c>
      <c r="E8867" t="str">
        <f>+VLOOKUP(D8867,Basededatos!$D$2:$E$6097,2,0)</f>
        <v>ALMIRANTE PADILLA</v>
      </c>
      <c r="F8867" t="s">
        <v>32</v>
      </c>
      <c r="G8867" t="s">
        <v>33</v>
      </c>
      <c r="H8867" t="s">
        <v>29</v>
      </c>
      <c r="I8867" s="29">
        <v>42</v>
      </c>
      <c r="J8867" t="s">
        <v>30</v>
      </c>
      <c r="K8867" s="1" t="s">
        <v>488</v>
      </c>
    </row>
    <row r="8868" spans="1:11" ht="12.75" customHeight="1" thickBot="1">
      <c r="A8868" s="31">
        <v>45536</v>
      </c>
      <c r="B8868" t="s">
        <v>13</v>
      </c>
      <c r="C8868" t="str">
        <f>+VLOOKUP(B8868,Basededatos!B$17:C$5988,2,0)</f>
        <v>LASA</v>
      </c>
      <c r="D8868" t="s">
        <v>88</v>
      </c>
      <c r="E8868" t="str">
        <f>+VLOOKUP(D8868,Basededatos!$D$2:$E$6097,2,0)</f>
        <v>ALMIRANTE PADILLA</v>
      </c>
      <c r="F8868" t="s">
        <v>6</v>
      </c>
      <c r="G8868" s="1" t="s">
        <v>283</v>
      </c>
      <c r="H8868" t="s">
        <v>45</v>
      </c>
      <c r="I8868" s="29">
        <v>14</v>
      </c>
      <c r="J8868" t="s">
        <v>46</v>
      </c>
      <c r="K8868" s="1" t="s">
        <v>47</v>
      </c>
    </row>
    <row r="8869" spans="1:11" ht="12.75" customHeight="1" thickBot="1">
      <c r="A8869" s="31">
        <v>45536</v>
      </c>
      <c r="B8869" t="s">
        <v>13</v>
      </c>
      <c r="C8869" t="str">
        <f>+VLOOKUP(B8869,Basededatos!B$17:C$5988,2,0)</f>
        <v>LASA</v>
      </c>
      <c r="D8869" t="s">
        <v>89</v>
      </c>
      <c r="E8869" t="str">
        <f>+VLOOKUP(D8869,Basededatos!$D$2:$E$6097,2,0)</f>
        <v>SIMON BOLIVAR</v>
      </c>
      <c r="F8869" t="s">
        <v>18</v>
      </c>
      <c r="G8869" t="s">
        <v>19</v>
      </c>
      <c r="H8869" t="s">
        <v>15</v>
      </c>
      <c r="I8869" s="29">
        <v>14</v>
      </c>
      <c r="J8869" t="s">
        <v>25</v>
      </c>
      <c r="K8869" s="1" t="s">
        <v>26</v>
      </c>
    </row>
    <row r="8870" spans="1:11" ht="12.75" customHeight="1" thickBot="1">
      <c r="A8870" s="31">
        <v>45536</v>
      </c>
      <c r="B8870" t="s">
        <v>13</v>
      </c>
      <c r="C8870" t="str">
        <f>+VLOOKUP(B8870,Basededatos!B$17:C$5988,2,0)</f>
        <v>LASA</v>
      </c>
      <c r="D8870" t="s">
        <v>89</v>
      </c>
      <c r="E8870" t="str">
        <f>+VLOOKUP(D8870,Basededatos!$D$2:$E$6097,2,0)</f>
        <v>SIMON BOLIVAR</v>
      </c>
      <c r="F8870" t="s">
        <v>36</v>
      </c>
      <c r="G8870" t="s">
        <v>347</v>
      </c>
      <c r="H8870" t="s">
        <v>29</v>
      </c>
      <c r="I8870" s="29">
        <v>16</v>
      </c>
      <c r="J8870" t="s">
        <v>46</v>
      </c>
      <c r="K8870" s="1" t="s">
        <v>47</v>
      </c>
    </row>
    <row r="8871" spans="1:11" ht="12.75" customHeight="1" thickBot="1">
      <c r="A8871" s="31">
        <v>45536</v>
      </c>
      <c r="B8871" t="s">
        <v>13</v>
      </c>
      <c r="C8871" t="str">
        <f>+VLOOKUP(B8871,Basededatos!B$17:C$5988,2,0)</f>
        <v>LASA</v>
      </c>
      <c r="D8871" t="s">
        <v>89</v>
      </c>
      <c r="E8871" t="str">
        <f>+VLOOKUP(D8871,Basededatos!$D$2:$E$6097,2,0)</f>
        <v>SIMON BOLIVAR</v>
      </c>
      <c r="F8871" t="s">
        <v>27</v>
      </c>
      <c r="G8871" t="s">
        <v>28</v>
      </c>
      <c r="H8871" t="s">
        <v>29</v>
      </c>
      <c r="I8871" s="29">
        <v>392</v>
      </c>
      <c r="J8871" t="s">
        <v>46</v>
      </c>
      <c r="K8871" s="1" t="s">
        <v>47</v>
      </c>
    </row>
    <row r="8872" spans="1:11" ht="12.75" customHeight="1">
      <c r="A8872" s="31">
        <v>45536</v>
      </c>
      <c r="B8872" t="s">
        <v>13</v>
      </c>
      <c r="C8872" t="str">
        <f>+VLOOKUP(B8872,Basededatos!B$17:C$5988,2,0)</f>
        <v>LASA</v>
      </c>
      <c r="D8872" t="s">
        <v>89</v>
      </c>
      <c r="E8872" t="str">
        <f>+VLOOKUP(D8872,Basededatos!$D$2:$E$6097,2,0)</f>
        <v>SIMON BOLIVAR</v>
      </c>
      <c r="F8872" t="s">
        <v>40</v>
      </c>
      <c r="G8872" t="s">
        <v>41</v>
      </c>
      <c r="H8872" t="s">
        <v>15</v>
      </c>
      <c r="I8872" s="29">
        <v>87</v>
      </c>
      <c r="J8872" t="s">
        <v>16</v>
      </c>
      <c r="K8872" t="s">
        <v>17</v>
      </c>
    </row>
    <row r="8873" spans="1:11" ht="12.75" customHeight="1" thickBot="1">
      <c r="A8873" s="31">
        <v>45536</v>
      </c>
      <c r="B8873" t="s">
        <v>13</v>
      </c>
      <c r="C8873" t="str">
        <f>+VLOOKUP(B8873,Basededatos!B$17:C$5988,2,0)</f>
        <v>LASA</v>
      </c>
      <c r="D8873" t="s">
        <v>44</v>
      </c>
      <c r="E8873" t="str">
        <f>+VLOOKUP(D8873,Basededatos!$D$2:$E$6097,2,0)</f>
        <v>BUCARAMANGA - PALONEGRO</v>
      </c>
      <c r="F8873" t="s">
        <v>18</v>
      </c>
      <c r="G8873" t="s">
        <v>19</v>
      </c>
      <c r="H8873" t="s">
        <v>15</v>
      </c>
      <c r="I8873" s="29">
        <v>1</v>
      </c>
      <c r="J8873" t="s">
        <v>21</v>
      </c>
      <c r="K8873" t="s">
        <v>22</v>
      </c>
    </row>
    <row r="8874" spans="1:11" ht="12.75" customHeight="1" thickBot="1">
      <c r="A8874" s="31">
        <v>45536</v>
      </c>
      <c r="B8874" t="s">
        <v>13</v>
      </c>
      <c r="C8874" t="str">
        <f>+VLOOKUP(B8874,Basededatos!B$17:C$5988,2,0)</f>
        <v>LASA</v>
      </c>
      <c r="D8874" t="s">
        <v>44</v>
      </c>
      <c r="E8874" t="str">
        <f>+VLOOKUP(D8874,Basededatos!$D$2:$E$6097,2,0)</f>
        <v>BUCARAMANGA - PALONEGRO</v>
      </c>
      <c r="F8874" t="s">
        <v>23</v>
      </c>
      <c r="G8874" t="s">
        <v>24</v>
      </c>
      <c r="H8874" t="s">
        <v>45</v>
      </c>
      <c r="I8874" s="29">
        <v>67</v>
      </c>
      <c r="J8874" t="s">
        <v>46</v>
      </c>
      <c r="K8874" s="1" t="s">
        <v>47</v>
      </c>
    </row>
    <row r="8875" spans="1:11" ht="12.75" customHeight="1" thickBot="1">
      <c r="A8875" s="31">
        <v>45536</v>
      </c>
      <c r="B8875" t="s">
        <v>13</v>
      </c>
      <c r="C8875" t="str">
        <f>+VLOOKUP(B8875,Basededatos!B$17:C$5988,2,0)</f>
        <v>LASA</v>
      </c>
      <c r="D8875" t="s">
        <v>14</v>
      </c>
      <c r="E8875" t="str">
        <f>+VLOOKUP(D8875,Basededatos!$D$2:$E$6097,2,0)</f>
        <v>SAN ANDRES-GUSTAVO ROJAS PINILLA</v>
      </c>
      <c r="F8875" t="s">
        <v>6</v>
      </c>
      <c r="G8875" s="1" t="s">
        <v>283</v>
      </c>
      <c r="H8875" t="s">
        <v>29</v>
      </c>
      <c r="I8875" s="29">
        <v>85</v>
      </c>
      <c r="J8875" t="s">
        <v>50</v>
      </c>
      <c r="K8875" t="s">
        <v>51</v>
      </c>
    </row>
    <row r="8876" spans="1:11" ht="12.75" customHeight="1" thickBot="1">
      <c r="A8876" s="31">
        <v>45536</v>
      </c>
      <c r="B8876" t="s">
        <v>13</v>
      </c>
      <c r="C8876" t="str">
        <f>+VLOOKUP(B8876,Basededatos!B$17:C$5988,2,0)</f>
        <v>LASA</v>
      </c>
      <c r="D8876" t="s">
        <v>14</v>
      </c>
      <c r="E8876" t="str">
        <f>+VLOOKUP(D8876,Basededatos!$D$2:$E$6097,2,0)</f>
        <v>SAN ANDRES-GUSTAVO ROJAS PINILLA</v>
      </c>
      <c r="F8876" t="s">
        <v>18</v>
      </c>
      <c r="G8876" t="s">
        <v>19</v>
      </c>
      <c r="H8876" t="s">
        <v>15</v>
      </c>
      <c r="I8876" s="29">
        <v>6</v>
      </c>
      <c r="J8876" t="s">
        <v>21</v>
      </c>
      <c r="K8876" t="s">
        <v>22</v>
      </c>
    </row>
    <row r="8877" spans="1:11" ht="12.75" customHeight="1" thickBot="1">
      <c r="A8877" s="31">
        <v>45536</v>
      </c>
      <c r="B8877" t="s">
        <v>13</v>
      </c>
      <c r="C8877" t="str">
        <f>+VLOOKUP(B8877,Basededatos!B$17:C$5988,2,0)</f>
        <v>LASA</v>
      </c>
      <c r="D8877" t="s">
        <v>44</v>
      </c>
      <c r="E8877" t="str">
        <f>+VLOOKUP(D8877,Basededatos!$D$2:$E$6097,2,0)</f>
        <v>BUCARAMANGA - PALONEGRO</v>
      </c>
      <c r="F8877" t="s">
        <v>23</v>
      </c>
      <c r="G8877" t="s">
        <v>24</v>
      </c>
      <c r="H8877" t="s">
        <v>29</v>
      </c>
      <c r="I8877" s="29">
        <v>174</v>
      </c>
      <c r="J8877" t="s">
        <v>30</v>
      </c>
      <c r="K8877" s="1" t="s">
        <v>488</v>
      </c>
    </row>
    <row r="8878" spans="1:11" ht="12.75" customHeight="1" thickBot="1">
      <c r="A8878" s="31">
        <v>45536</v>
      </c>
      <c r="B8878" t="s">
        <v>13</v>
      </c>
      <c r="C8878" t="str">
        <f>+VLOOKUP(B8878,Basededatos!B$17:C$5988,2,0)</f>
        <v>LASA</v>
      </c>
      <c r="D8878" t="s">
        <v>44</v>
      </c>
      <c r="E8878" t="str">
        <f>+VLOOKUP(D8878,Basededatos!$D$2:$E$6097,2,0)</f>
        <v>BUCARAMANGA - PALONEGRO</v>
      </c>
      <c r="F8878" t="s">
        <v>36</v>
      </c>
      <c r="G8878" t="s">
        <v>347</v>
      </c>
      <c r="H8878" t="s">
        <v>15</v>
      </c>
      <c r="I8878" s="29">
        <v>13</v>
      </c>
      <c r="J8878" t="s">
        <v>25</v>
      </c>
      <c r="K8878" s="1" t="s">
        <v>26</v>
      </c>
    </row>
    <row r="8879" spans="1:11" ht="12.75" customHeight="1">
      <c r="A8879" s="31">
        <v>45536</v>
      </c>
      <c r="B8879" t="s">
        <v>13</v>
      </c>
      <c r="C8879" t="str">
        <f>+VLOOKUP(B8879,Basededatos!B$17:C$5988,2,0)</f>
        <v>LASA</v>
      </c>
      <c r="D8879" t="s">
        <v>14</v>
      </c>
      <c r="E8879" t="str">
        <f>+VLOOKUP(D8879,Basededatos!$D$2:$E$6097,2,0)</f>
        <v>SAN ANDRES-GUSTAVO ROJAS PINILLA</v>
      </c>
      <c r="F8879" t="s">
        <v>27</v>
      </c>
      <c r="G8879" t="s">
        <v>28</v>
      </c>
      <c r="H8879" t="s">
        <v>15</v>
      </c>
      <c r="I8879" s="29">
        <v>51</v>
      </c>
      <c r="J8879" t="s">
        <v>16</v>
      </c>
      <c r="K8879" t="s">
        <v>17</v>
      </c>
    </row>
    <row r="8880" spans="1:11" ht="12.75" customHeight="1" thickBot="1">
      <c r="A8880" s="31">
        <v>45536</v>
      </c>
      <c r="B8880" t="s">
        <v>13</v>
      </c>
      <c r="C8880" t="str">
        <f>+VLOOKUP(B8880,Basededatos!B$17:C$5988,2,0)</f>
        <v>LASA</v>
      </c>
      <c r="D8880" t="s">
        <v>14</v>
      </c>
      <c r="E8880" t="str">
        <f>+VLOOKUP(D8880,Basededatos!$D$2:$E$6097,2,0)</f>
        <v>SAN ANDRES-GUSTAVO ROJAS PINILLA</v>
      </c>
      <c r="F8880" t="s">
        <v>59</v>
      </c>
      <c r="G8880" t="s">
        <v>60</v>
      </c>
      <c r="H8880" t="s">
        <v>29</v>
      </c>
      <c r="I8880" s="29">
        <v>22</v>
      </c>
      <c r="J8880" t="s">
        <v>50</v>
      </c>
      <c r="K8880" t="s">
        <v>51</v>
      </c>
    </row>
    <row r="8881" spans="1:11" ht="12.75" customHeight="1" thickBot="1">
      <c r="A8881" s="31">
        <v>45536</v>
      </c>
      <c r="B8881" t="s">
        <v>13</v>
      </c>
      <c r="C8881" t="str">
        <f>+VLOOKUP(B8881,Basededatos!B$17:C$5988,2,0)</f>
        <v>LASA</v>
      </c>
      <c r="D8881" t="s">
        <v>31</v>
      </c>
      <c r="E8881" t="str">
        <f>+VLOOKUP(D8881,Basededatos!$D$2:$E$6097,2,0)</f>
        <v>EL EDEN</v>
      </c>
      <c r="F8881" t="s">
        <v>32</v>
      </c>
      <c r="G8881" t="s">
        <v>33</v>
      </c>
      <c r="H8881" t="s">
        <v>45</v>
      </c>
      <c r="I8881" s="29">
        <v>1</v>
      </c>
      <c r="J8881" t="s">
        <v>46</v>
      </c>
      <c r="K8881" s="1" t="s">
        <v>47</v>
      </c>
    </row>
    <row r="8882" spans="1:11" ht="12.75" customHeight="1" thickBot="1">
      <c r="A8882" s="31">
        <v>45536</v>
      </c>
      <c r="B8882" t="s">
        <v>13</v>
      </c>
      <c r="C8882" t="str">
        <f>+VLOOKUP(B8882,Basededatos!B$17:C$5988,2,0)</f>
        <v>LASA</v>
      </c>
      <c r="D8882" t="s">
        <v>31</v>
      </c>
      <c r="E8882" t="str">
        <f>+VLOOKUP(D8882,Basededatos!$D$2:$E$6097,2,0)</f>
        <v>EL EDEN</v>
      </c>
      <c r="F8882" t="s">
        <v>6</v>
      </c>
      <c r="G8882" s="1" t="s">
        <v>283</v>
      </c>
      <c r="H8882" t="s">
        <v>45</v>
      </c>
      <c r="I8882" s="29">
        <v>7</v>
      </c>
      <c r="J8882" t="s">
        <v>46</v>
      </c>
      <c r="K8882" s="1" t="s">
        <v>47</v>
      </c>
    </row>
    <row r="8883" spans="1:11" ht="12.75" customHeight="1" thickBot="1">
      <c r="A8883" s="31">
        <v>45536</v>
      </c>
      <c r="B8883" t="s">
        <v>13</v>
      </c>
      <c r="C8883" t="str">
        <f>+VLOOKUP(B8883,Basededatos!B$17:C$5988,2,0)</f>
        <v>LASA</v>
      </c>
      <c r="D8883" t="s">
        <v>31</v>
      </c>
      <c r="E8883" t="str">
        <f>+VLOOKUP(D8883,Basededatos!$D$2:$E$6097,2,0)</f>
        <v>EL EDEN</v>
      </c>
      <c r="F8883" t="s">
        <v>23</v>
      </c>
      <c r="G8883" t="s">
        <v>24</v>
      </c>
      <c r="H8883" t="s">
        <v>29</v>
      </c>
      <c r="I8883" s="29">
        <v>29</v>
      </c>
      <c r="J8883" t="s">
        <v>30</v>
      </c>
      <c r="K8883" s="1" t="s">
        <v>488</v>
      </c>
    </row>
    <row r="8884" spans="1:11" ht="12.75" customHeight="1" thickBot="1">
      <c r="A8884" s="31">
        <v>45536</v>
      </c>
      <c r="B8884" t="s">
        <v>13</v>
      </c>
      <c r="C8884" t="str">
        <f>+VLOOKUP(B8884,Basededatos!B$17:C$5988,2,0)</f>
        <v>LASA</v>
      </c>
      <c r="D8884" t="s">
        <v>31</v>
      </c>
      <c r="E8884" t="str">
        <f>+VLOOKUP(D8884,Basededatos!$D$2:$E$6097,2,0)</f>
        <v>EL EDEN</v>
      </c>
      <c r="F8884" t="s">
        <v>36</v>
      </c>
      <c r="G8884" t="s">
        <v>347</v>
      </c>
      <c r="H8884" t="s">
        <v>29</v>
      </c>
      <c r="I8884" s="29">
        <v>1</v>
      </c>
      <c r="J8884" t="s">
        <v>46</v>
      </c>
      <c r="K8884" s="1" t="s">
        <v>47</v>
      </c>
    </row>
    <row r="8885" spans="1:11" ht="12.75" customHeight="1">
      <c r="A8885" s="31">
        <v>45536</v>
      </c>
      <c r="B8885" t="s">
        <v>13</v>
      </c>
      <c r="C8885" t="str">
        <f>+VLOOKUP(B8885,Basededatos!B$17:C$5988,2,0)</f>
        <v>LASA</v>
      </c>
      <c r="D8885" t="s">
        <v>37</v>
      </c>
      <c r="E8885" t="str">
        <f>+VLOOKUP(D8885,Basededatos!$D$2:$E$6097,2,0)</f>
        <v>BARRANQUILLA-E. CORTISSOZ</v>
      </c>
      <c r="F8885" t="s">
        <v>32</v>
      </c>
      <c r="G8885" t="s">
        <v>33</v>
      </c>
      <c r="H8885" t="s">
        <v>29</v>
      </c>
      <c r="I8885" s="29">
        <v>30</v>
      </c>
      <c r="J8885" t="s">
        <v>34</v>
      </c>
      <c r="K8885" t="s">
        <v>35</v>
      </c>
    </row>
    <row r="8886" spans="1:11" ht="12.75" customHeight="1">
      <c r="A8886" s="31">
        <v>45536</v>
      </c>
      <c r="B8886" t="s">
        <v>13</v>
      </c>
      <c r="C8886" t="str">
        <f>+VLOOKUP(B8886,Basededatos!B$17:C$5988,2,0)</f>
        <v>LASA</v>
      </c>
      <c r="D8886" t="s">
        <v>37</v>
      </c>
      <c r="E8886" t="str">
        <f>+VLOOKUP(D8886,Basededatos!$D$2:$E$6097,2,0)</f>
        <v>BARRANQUILLA-E. CORTISSOZ</v>
      </c>
      <c r="F8886" t="s">
        <v>18</v>
      </c>
      <c r="G8886" t="s">
        <v>19</v>
      </c>
      <c r="H8886" t="s">
        <v>15</v>
      </c>
      <c r="I8886" s="29">
        <v>1</v>
      </c>
      <c r="J8886" t="s">
        <v>184</v>
      </c>
      <c r="K8886" t="s">
        <v>185</v>
      </c>
    </row>
    <row r="8887" spans="1:11" ht="12.75" customHeight="1" thickBot="1">
      <c r="A8887" s="31">
        <v>45536</v>
      </c>
      <c r="B8887" t="s">
        <v>13</v>
      </c>
      <c r="C8887" t="str">
        <f>+VLOOKUP(B8887,Basededatos!B$17:C$5988,2,0)</f>
        <v>LASA</v>
      </c>
      <c r="D8887" t="s">
        <v>37</v>
      </c>
      <c r="E8887" t="str">
        <f>+VLOOKUP(D8887,Basededatos!$D$2:$E$6097,2,0)</f>
        <v>BARRANQUILLA-E. CORTISSOZ</v>
      </c>
      <c r="F8887" t="s">
        <v>23</v>
      </c>
      <c r="G8887" t="s">
        <v>24</v>
      </c>
      <c r="H8887" t="s">
        <v>29</v>
      </c>
      <c r="I8887" s="29">
        <v>30</v>
      </c>
      <c r="J8887" t="s">
        <v>34</v>
      </c>
      <c r="K8887" t="s">
        <v>35</v>
      </c>
    </row>
    <row r="8888" spans="1:11" ht="12.75" customHeight="1" thickBot="1">
      <c r="A8888" s="31">
        <v>45536</v>
      </c>
      <c r="B8888" t="s">
        <v>13</v>
      </c>
      <c r="C8888" t="str">
        <f>+VLOOKUP(B8888,Basededatos!B$17:C$5988,2,0)</f>
        <v>LASA</v>
      </c>
      <c r="D8888" t="s">
        <v>37</v>
      </c>
      <c r="E8888" t="str">
        <f>+VLOOKUP(D8888,Basededatos!$D$2:$E$6097,2,0)</f>
        <v>BARRANQUILLA-E. CORTISSOZ</v>
      </c>
      <c r="F8888" t="s">
        <v>27</v>
      </c>
      <c r="G8888" t="s">
        <v>28</v>
      </c>
      <c r="H8888" t="s">
        <v>15</v>
      </c>
      <c r="I8888" s="29">
        <v>43</v>
      </c>
      <c r="J8888" t="s">
        <v>25</v>
      </c>
      <c r="K8888" s="1" t="s">
        <v>26</v>
      </c>
    </row>
    <row r="8889" spans="1:11" ht="12.75" customHeight="1" thickBot="1">
      <c r="A8889" s="31">
        <v>45536</v>
      </c>
      <c r="B8889" t="s">
        <v>13</v>
      </c>
      <c r="C8889" t="str">
        <f>+VLOOKUP(B8889,Basededatos!B$17:C$5988,2,0)</f>
        <v>LASA</v>
      </c>
      <c r="D8889" t="s">
        <v>37</v>
      </c>
      <c r="E8889" t="str">
        <f>+VLOOKUP(D8889,Basededatos!$D$2:$E$6097,2,0)</f>
        <v>BARRANQUILLA-E. CORTISSOZ</v>
      </c>
      <c r="F8889" t="s">
        <v>40</v>
      </c>
      <c r="G8889" t="s">
        <v>41</v>
      </c>
      <c r="H8889" t="s">
        <v>15</v>
      </c>
      <c r="I8889" s="29">
        <v>2</v>
      </c>
      <c r="J8889" t="s">
        <v>184</v>
      </c>
      <c r="K8889" t="s">
        <v>185</v>
      </c>
    </row>
    <row r="8890" spans="1:11" ht="12.75" customHeight="1" thickBot="1">
      <c r="A8890" s="31">
        <v>45536</v>
      </c>
      <c r="B8890" t="s">
        <v>13</v>
      </c>
      <c r="C8890" t="str">
        <f>+VLOOKUP(B8890,Basededatos!B$17:C$5988,2,0)</f>
        <v>LASA</v>
      </c>
      <c r="D8890" t="s">
        <v>44</v>
      </c>
      <c r="E8890" t="str">
        <f>+VLOOKUP(D8890,Basededatos!$D$2:$E$6097,2,0)</f>
        <v>BUCARAMANGA - PALONEGRO</v>
      </c>
      <c r="F8890" t="s">
        <v>6</v>
      </c>
      <c r="G8890" s="1" t="s">
        <v>283</v>
      </c>
      <c r="H8890" t="s">
        <v>45</v>
      </c>
      <c r="I8890" s="29">
        <v>274</v>
      </c>
      <c r="J8890" t="s">
        <v>46</v>
      </c>
      <c r="K8890" s="1" t="s">
        <v>47</v>
      </c>
    </row>
    <row r="8891" spans="1:11" ht="12.75" customHeight="1" thickBot="1">
      <c r="A8891" s="31">
        <v>45536</v>
      </c>
      <c r="B8891" t="s">
        <v>13</v>
      </c>
      <c r="C8891" t="str">
        <f>+VLOOKUP(B8891,Basededatos!B$17:C$5988,2,0)</f>
        <v>LASA</v>
      </c>
      <c r="D8891" t="s">
        <v>44</v>
      </c>
      <c r="E8891" t="str">
        <f>+VLOOKUP(D8891,Basededatos!$D$2:$E$6097,2,0)</f>
        <v>BUCARAMANGA - PALONEGRO</v>
      </c>
      <c r="F8891" t="s">
        <v>6</v>
      </c>
      <c r="G8891" s="1" t="s">
        <v>283</v>
      </c>
      <c r="H8891" t="s">
        <v>29</v>
      </c>
      <c r="I8891" s="29">
        <v>850</v>
      </c>
      <c r="J8891" t="s">
        <v>30</v>
      </c>
      <c r="K8891" s="1" t="s">
        <v>488</v>
      </c>
    </row>
    <row r="8892" spans="1:11" ht="12.75" customHeight="1" thickBot="1">
      <c r="A8892" s="31">
        <v>45536</v>
      </c>
      <c r="B8892" t="s">
        <v>13</v>
      </c>
      <c r="C8892" t="str">
        <f>+VLOOKUP(B8892,Basededatos!B$17:C$5988,2,0)</f>
        <v>LASA</v>
      </c>
      <c r="D8892" t="s">
        <v>44</v>
      </c>
      <c r="E8892" t="str">
        <f>+VLOOKUP(D8892,Basededatos!$D$2:$E$6097,2,0)</f>
        <v>BUCARAMANGA - PALONEGRO</v>
      </c>
      <c r="F8892" t="s">
        <v>38</v>
      </c>
      <c r="G8892" t="s">
        <v>39</v>
      </c>
      <c r="H8892" t="s">
        <v>45</v>
      </c>
      <c r="I8892" s="29">
        <v>14</v>
      </c>
      <c r="J8892" t="s">
        <v>46</v>
      </c>
      <c r="K8892" s="1" t="s">
        <v>47</v>
      </c>
    </row>
    <row r="8893" spans="1:11" ht="12.75" customHeight="1" thickBot="1">
      <c r="A8893" s="31">
        <v>45536</v>
      </c>
      <c r="B8893" t="s">
        <v>13</v>
      </c>
      <c r="C8893" t="str">
        <f>+VLOOKUP(B8893,Basededatos!B$17:C$5988,2,0)</f>
        <v>LASA</v>
      </c>
      <c r="D8893" t="s">
        <v>44</v>
      </c>
      <c r="E8893" t="str">
        <f>+VLOOKUP(D8893,Basededatos!$D$2:$E$6097,2,0)</f>
        <v>BUCARAMANGA - PALONEGRO</v>
      </c>
      <c r="F8893" t="s">
        <v>40</v>
      </c>
      <c r="G8893" t="s">
        <v>41</v>
      </c>
      <c r="H8893" t="s">
        <v>45</v>
      </c>
      <c r="I8893" s="29">
        <v>145</v>
      </c>
      <c r="J8893" t="s">
        <v>46</v>
      </c>
      <c r="K8893" s="1" t="s">
        <v>47</v>
      </c>
    </row>
    <row r="8894" spans="1:11" ht="12.75" customHeight="1" thickBot="1">
      <c r="A8894" s="31">
        <v>45536</v>
      </c>
      <c r="B8894" t="s">
        <v>13</v>
      </c>
      <c r="C8894" t="str">
        <f>+VLOOKUP(B8894,Basededatos!B$17:C$5988,2,0)</f>
        <v>LASA</v>
      </c>
      <c r="D8894" t="s">
        <v>44</v>
      </c>
      <c r="E8894" t="str">
        <f>+VLOOKUP(D8894,Basededatos!$D$2:$E$6097,2,0)</f>
        <v>BUCARAMANGA - PALONEGRO</v>
      </c>
      <c r="F8894" t="s">
        <v>40</v>
      </c>
      <c r="G8894" t="s">
        <v>41</v>
      </c>
      <c r="H8894" t="s">
        <v>29</v>
      </c>
      <c r="I8894" s="29">
        <v>454</v>
      </c>
      <c r="J8894" t="s">
        <v>30</v>
      </c>
      <c r="K8894" s="1" t="s">
        <v>488</v>
      </c>
    </row>
    <row r="8895" spans="1:11" ht="12.75" customHeight="1" thickBot="1">
      <c r="A8895" s="31">
        <v>45536</v>
      </c>
      <c r="B8895" t="s">
        <v>13</v>
      </c>
      <c r="C8895" t="str">
        <f>+VLOOKUP(B8895,Basededatos!B$17:C$5988,2,0)</f>
        <v>LASA</v>
      </c>
      <c r="D8895" t="s">
        <v>61</v>
      </c>
      <c r="E8895" t="str">
        <f>+VLOOKUP(D8895,Basededatos!$D$2:$E$6097,2,0)</f>
        <v>CARTAGENA - RAFAEL NUÑEZ</v>
      </c>
      <c r="F8895" t="s">
        <v>32</v>
      </c>
      <c r="G8895" t="s">
        <v>33</v>
      </c>
      <c r="H8895" t="s">
        <v>29</v>
      </c>
      <c r="I8895" s="29">
        <v>11</v>
      </c>
      <c r="J8895" t="s">
        <v>34</v>
      </c>
      <c r="K8895" t="s">
        <v>35</v>
      </c>
    </row>
    <row r="8896" spans="1:11" ht="12.75" customHeight="1" thickBot="1">
      <c r="A8896" s="31">
        <v>45536</v>
      </c>
      <c r="B8896" t="s">
        <v>13</v>
      </c>
      <c r="C8896" t="str">
        <f>+VLOOKUP(B8896,Basededatos!B$17:C$5988,2,0)</f>
        <v>LASA</v>
      </c>
      <c r="D8896" t="s">
        <v>48</v>
      </c>
      <c r="E8896" t="str">
        <f>+VLOOKUP(D8896,Basededatos!$D$2:$E$6097,2,0)</f>
        <v>CALI - ALFONSO BONILLA ARAGON</v>
      </c>
      <c r="F8896" t="s">
        <v>6</v>
      </c>
      <c r="G8896" s="1" t="s">
        <v>283</v>
      </c>
      <c r="H8896" t="s">
        <v>29</v>
      </c>
      <c r="I8896" s="29">
        <v>4216</v>
      </c>
      <c r="J8896" t="s">
        <v>46</v>
      </c>
      <c r="K8896" s="1" t="s">
        <v>47</v>
      </c>
    </row>
    <row r="8897" spans="1:11" ht="12.75" customHeight="1" thickBot="1">
      <c r="A8897" s="31">
        <v>45536</v>
      </c>
      <c r="B8897" t="s">
        <v>13</v>
      </c>
      <c r="C8897" t="str">
        <f>+VLOOKUP(B8897,Basededatos!B$17:C$5988,2,0)</f>
        <v>LASA</v>
      </c>
      <c r="D8897" t="s">
        <v>48</v>
      </c>
      <c r="E8897" t="str">
        <f>+VLOOKUP(D8897,Basededatos!$D$2:$E$6097,2,0)</f>
        <v>CALI - ALFONSO BONILLA ARAGON</v>
      </c>
      <c r="F8897" t="s">
        <v>6</v>
      </c>
      <c r="G8897" s="1" t="s">
        <v>283</v>
      </c>
      <c r="H8897" t="s">
        <v>62</v>
      </c>
      <c r="I8897" s="29">
        <v>21</v>
      </c>
      <c r="J8897" t="s">
        <v>50</v>
      </c>
      <c r="K8897" t="s">
        <v>51</v>
      </c>
    </row>
    <row r="8898" spans="1:11" ht="12.75" customHeight="1" thickBot="1">
      <c r="A8898" s="31">
        <v>45536</v>
      </c>
      <c r="B8898" t="s">
        <v>13</v>
      </c>
      <c r="C8898" t="str">
        <f>+VLOOKUP(B8898,Basededatos!B$17:C$5988,2,0)</f>
        <v>LASA</v>
      </c>
      <c r="D8898" t="s">
        <v>48</v>
      </c>
      <c r="E8898" t="str">
        <f>+VLOOKUP(D8898,Basededatos!$D$2:$E$6097,2,0)</f>
        <v>CALI - ALFONSO BONILLA ARAGON</v>
      </c>
      <c r="F8898" t="s">
        <v>6</v>
      </c>
      <c r="G8898" s="1" t="s">
        <v>283</v>
      </c>
      <c r="H8898" t="s">
        <v>15</v>
      </c>
      <c r="I8898" s="29">
        <v>177</v>
      </c>
      <c r="J8898" t="s">
        <v>42</v>
      </c>
      <c r="K8898" s="1" t="s">
        <v>43</v>
      </c>
    </row>
    <row r="8899" spans="1:11" ht="12.75" customHeight="1" thickBot="1">
      <c r="A8899" s="31">
        <v>45536</v>
      </c>
      <c r="B8899" t="s">
        <v>13</v>
      </c>
      <c r="C8899" t="str">
        <f>+VLOOKUP(B8899,Basededatos!B$17:C$5988,2,0)</f>
        <v>LASA</v>
      </c>
      <c r="D8899" t="s">
        <v>48</v>
      </c>
      <c r="E8899" t="str">
        <f>+VLOOKUP(D8899,Basededatos!$D$2:$E$6097,2,0)</f>
        <v>CALI - ALFONSO BONILLA ARAGON</v>
      </c>
      <c r="F8899" t="s">
        <v>23</v>
      </c>
      <c r="G8899" t="s">
        <v>24</v>
      </c>
      <c r="H8899" t="s">
        <v>62</v>
      </c>
      <c r="I8899" s="29">
        <v>6</v>
      </c>
      <c r="J8899" t="s">
        <v>50</v>
      </c>
      <c r="K8899" t="s">
        <v>51</v>
      </c>
    </row>
    <row r="8900" spans="1:11" ht="12.75" customHeight="1" thickBot="1">
      <c r="A8900" s="31">
        <v>45536</v>
      </c>
      <c r="B8900" t="s">
        <v>13</v>
      </c>
      <c r="C8900" t="str">
        <f>+VLOOKUP(B8900,Basededatos!B$17:C$5988,2,0)</f>
        <v>LASA</v>
      </c>
      <c r="D8900" t="s">
        <v>48</v>
      </c>
      <c r="E8900" t="str">
        <f>+VLOOKUP(D8900,Basededatos!$D$2:$E$6097,2,0)</f>
        <v>CALI - ALFONSO BONILLA ARAGON</v>
      </c>
      <c r="F8900" t="s">
        <v>23</v>
      </c>
      <c r="G8900" t="s">
        <v>24</v>
      </c>
      <c r="H8900" t="s">
        <v>15</v>
      </c>
      <c r="I8900" s="29">
        <v>41</v>
      </c>
      <c r="J8900" t="s">
        <v>42</v>
      </c>
      <c r="K8900" s="1" t="s">
        <v>43</v>
      </c>
    </row>
    <row r="8901" spans="1:11" ht="12.75" customHeight="1">
      <c r="A8901" s="31">
        <v>45536</v>
      </c>
      <c r="B8901" t="s">
        <v>13</v>
      </c>
      <c r="C8901" t="str">
        <f>+VLOOKUP(B8901,Basededatos!B$17:C$5988,2,0)</f>
        <v>LASA</v>
      </c>
      <c r="D8901" t="s">
        <v>48</v>
      </c>
      <c r="E8901" t="str">
        <f>+VLOOKUP(D8901,Basededatos!$D$2:$E$6097,2,0)</f>
        <v>CALI - ALFONSO BONILLA ARAGON</v>
      </c>
      <c r="F8901" t="s">
        <v>23</v>
      </c>
      <c r="G8901" t="s">
        <v>24</v>
      </c>
      <c r="H8901" t="s">
        <v>15</v>
      </c>
      <c r="I8901" s="29">
        <v>1</v>
      </c>
      <c r="J8901" t="s">
        <v>175</v>
      </c>
      <c r="K8901" t="s">
        <v>176</v>
      </c>
    </row>
    <row r="8902" spans="1:11" ht="12.75" customHeight="1" thickBot="1">
      <c r="A8902" s="31">
        <v>45536</v>
      </c>
      <c r="B8902" t="s">
        <v>13</v>
      </c>
      <c r="C8902" t="str">
        <f>+VLOOKUP(B8902,Basededatos!B$17:C$5988,2,0)</f>
        <v>LASA</v>
      </c>
      <c r="D8902" t="s">
        <v>48</v>
      </c>
      <c r="E8902" t="str">
        <f>+VLOOKUP(D8902,Basededatos!$D$2:$E$6097,2,0)</f>
        <v>CALI - ALFONSO BONILLA ARAGON</v>
      </c>
      <c r="F8902" t="s">
        <v>36</v>
      </c>
      <c r="G8902" t="s">
        <v>347</v>
      </c>
      <c r="H8902" t="s">
        <v>29</v>
      </c>
      <c r="I8902" s="29">
        <v>17</v>
      </c>
      <c r="J8902" t="s">
        <v>34</v>
      </c>
      <c r="K8902" t="s">
        <v>35</v>
      </c>
    </row>
    <row r="8903" spans="1:11" ht="12.75" customHeight="1" thickBot="1">
      <c r="A8903" s="31">
        <v>45536</v>
      </c>
      <c r="B8903" t="s">
        <v>13</v>
      </c>
      <c r="C8903" t="str">
        <f>+VLOOKUP(B8903,Basededatos!B$17:C$5988,2,0)</f>
        <v>LASA</v>
      </c>
      <c r="D8903" t="s">
        <v>48</v>
      </c>
      <c r="E8903" t="str">
        <f>+VLOOKUP(D8903,Basededatos!$D$2:$E$6097,2,0)</f>
        <v>CALI - ALFONSO BONILLA ARAGON</v>
      </c>
      <c r="F8903" t="s">
        <v>38</v>
      </c>
      <c r="G8903" t="s">
        <v>39</v>
      </c>
      <c r="H8903" t="s">
        <v>29</v>
      </c>
      <c r="I8903" s="29">
        <v>176</v>
      </c>
      <c r="J8903" t="s">
        <v>46</v>
      </c>
      <c r="K8903" s="1" t="s">
        <v>47</v>
      </c>
    </row>
    <row r="8904" spans="1:11" ht="12.75" customHeight="1" thickBot="1">
      <c r="A8904" s="31">
        <v>45536</v>
      </c>
      <c r="B8904" t="s">
        <v>13</v>
      </c>
      <c r="C8904" t="str">
        <f>+VLOOKUP(B8904,Basededatos!B$17:C$5988,2,0)</f>
        <v>LASA</v>
      </c>
      <c r="D8904" t="s">
        <v>48</v>
      </c>
      <c r="E8904" t="str">
        <f>+VLOOKUP(D8904,Basededatos!$D$2:$E$6097,2,0)</f>
        <v>CALI - ALFONSO BONILLA ARAGON</v>
      </c>
      <c r="F8904" t="s">
        <v>38</v>
      </c>
      <c r="G8904" t="s">
        <v>39</v>
      </c>
      <c r="H8904" t="s">
        <v>15</v>
      </c>
      <c r="I8904" s="29">
        <v>34</v>
      </c>
      <c r="J8904" t="s">
        <v>42</v>
      </c>
      <c r="K8904" s="1" t="s">
        <v>43</v>
      </c>
    </row>
    <row r="8905" spans="1:11" ht="12.75" customHeight="1">
      <c r="A8905" s="31">
        <v>45536</v>
      </c>
      <c r="B8905" t="s">
        <v>13</v>
      </c>
      <c r="C8905" t="str">
        <f>+VLOOKUP(B8905,Basededatos!B$17:C$5988,2,0)</f>
        <v>LASA</v>
      </c>
      <c r="D8905" t="s">
        <v>48</v>
      </c>
      <c r="E8905" t="str">
        <f>+VLOOKUP(D8905,Basededatos!$D$2:$E$6097,2,0)</f>
        <v>CALI - ALFONSO BONILLA ARAGON</v>
      </c>
      <c r="F8905" t="s">
        <v>38</v>
      </c>
      <c r="G8905" t="s">
        <v>39</v>
      </c>
      <c r="H8905" t="s">
        <v>15</v>
      </c>
      <c r="I8905" s="29">
        <v>1</v>
      </c>
      <c r="J8905" t="s">
        <v>160</v>
      </c>
      <c r="K8905" t="s">
        <v>161</v>
      </c>
    </row>
    <row r="8906" spans="1:11" ht="12.75" customHeight="1" thickBot="1">
      <c r="A8906" s="31">
        <v>45536</v>
      </c>
      <c r="B8906" t="s">
        <v>13</v>
      </c>
      <c r="C8906" t="str">
        <f>+VLOOKUP(B8906,Basededatos!B$17:C$5988,2,0)</f>
        <v>LASA</v>
      </c>
      <c r="D8906" t="s">
        <v>61</v>
      </c>
      <c r="E8906" t="str">
        <f>+VLOOKUP(D8906,Basededatos!$D$2:$E$6097,2,0)</f>
        <v>CARTAGENA - RAFAEL NUÑEZ</v>
      </c>
      <c r="F8906" t="s">
        <v>32</v>
      </c>
      <c r="G8906" t="s">
        <v>33</v>
      </c>
      <c r="H8906" t="s">
        <v>15</v>
      </c>
      <c r="I8906" s="29">
        <v>133</v>
      </c>
      <c r="J8906" t="s">
        <v>16</v>
      </c>
      <c r="K8906" t="s">
        <v>17</v>
      </c>
    </row>
    <row r="8907" spans="1:11" ht="12.75" customHeight="1" thickBot="1">
      <c r="A8907" s="31">
        <v>45536</v>
      </c>
      <c r="B8907" t="s">
        <v>13</v>
      </c>
      <c r="C8907" t="str">
        <f>+VLOOKUP(B8907,Basededatos!B$17:C$5988,2,0)</f>
        <v>LASA</v>
      </c>
      <c r="D8907" t="s">
        <v>61</v>
      </c>
      <c r="E8907" t="str">
        <f>+VLOOKUP(D8907,Basededatos!$D$2:$E$6097,2,0)</f>
        <v>CARTAGENA - RAFAEL NUÑEZ</v>
      </c>
      <c r="F8907" t="s">
        <v>6</v>
      </c>
      <c r="G8907" s="1" t="s">
        <v>283</v>
      </c>
      <c r="H8907" t="s">
        <v>15</v>
      </c>
      <c r="I8907" s="29">
        <v>98</v>
      </c>
      <c r="J8907" t="s">
        <v>68</v>
      </c>
      <c r="K8907" t="s">
        <v>69</v>
      </c>
    </row>
    <row r="8908" spans="1:11" ht="12.75" customHeight="1" thickBot="1">
      <c r="A8908" s="31">
        <v>45536</v>
      </c>
      <c r="B8908" t="s">
        <v>13</v>
      </c>
      <c r="C8908" t="str">
        <f>+VLOOKUP(B8908,Basededatos!B$17:C$5988,2,0)</f>
        <v>LASA</v>
      </c>
      <c r="D8908" t="s">
        <v>61</v>
      </c>
      <c r="E8908" t="str">
        <f>+VLOOKUP(D8908,Basededatos!$D$2:$E$6097,2,0)</f>
        <v>CARTAGENA - RAFAEL NUÑEZ</v>
      </c>
      <c r="F8908" t="s">
        <v>18</v>
      </c>
      <c r="G8908" t="s">
        <v>19</v>
      </c>
      <c r="H8908" t="s">
        <v>15</v>
      </c>
      <c r="I8908" s="29">
        <v>120</v>
      </c>
      <c r="J8908" t="s">
        <v>25</v>
      </c>
      <c r="K8908" s="1" t="s">
        <v>26</v>
      </c>
    </row>
    <row r="8909" spans="1:11" ht="12.75" customHeight="1" thickBot="1">
      <c r="A8909" s="31">
        <v>45536</v>
      </c>
      <c r="B8909" t="s">
        <v>13</v>
      </c>
      <c r="C8909" t="str">
        <f>+VLOOKUP(B8909,Basededatos!B$17:C$5988,2,0)</f>
        <v>LASA</v>
      </c>
      <c r="D8909" t="s">
        <v>72</v>
      </c>
      <c r="E8909" t="str">
        <f>+VLOOKUP(D8909,Basededatos!$D$2:$E$6097,2,0)</f>
        <v>CAMILO DAZA</v>
      </c>
      <c r="F8909" t="s">
        <v>18</v>
      </c>
      <c r="G8909" t="s">
        <v>19</v>
      </c>
      <c r="H8909" t="s">
        <v>15</v>
      </c>
      <c r="I8909" s="29">
        <v>2</v>
      </c>
      <c r="J8909" t="s">
        <v>107</v>
      </c>
      <c r="K8909" t="s">
        <v>108</v>
      </c>
    </row>
    <row r="8910" spans="1:11" ht="12.75" customHeight="1" thickBot="1">
      <c r="A8910" s="31">
        <v>45536</v>
      </c>
      <c r="B8910" t="s">
        <v>13</v>
      </c>
      <c r="C8910" t="str">
        <f>+VLOOKUP(B8910,Basededatos!B$17:C$5988,2,0)</f>
        <v>LASA</v>
      </c>
      <c r="D8910" t="s">
        <v>72</v>
      </c>
      <c r="E8910" t="str">
        <f>+VLOOKUP(D8910,Basededatos!$D$2:$E$6097,2,0)</f>
        <v>CAMILO DAZA</v>
      </c>
      <c r="F8910" t="s">
        <v>18</v>
      </c>
      <c r="G8910" t="s">
        <v>19</v>
      </c>
      <c r="H8910" t="s">
        <v>15</v>
      </c>
      <c r="I8910" s="29">
        <v>30</v>
      </c>
      <c r="J8910" t="s">
        <v>25</v>
      </c>
      <c r="K8910" s="1" t="s">
        <v>26</v>
      </c>
    </row>
    <row r="8911" spans="1:11" ht="12.75" customHeight="1" thickBot="1">
      <c r="A8911" s="31">
        <v>45536</v>
      </c>
      <c r="B8911" t="s">
        <v>13</v>
      </c>
      <c r="C8911" t="str">
        <f>+VLOOKUP(B8911,Basededatos!B$17:C$5988,2,0)</f>
        <v>LASA</v>
      </c>
      <c r="D8911" t="s">
        <v>72</v>
      </c>
      <c r="E8911" t="str">
        <f>+VLOOKUP(D8911,Basededatos!$D$2:$E$6097,2,0)</f>
        <v>CAMILO DAZA</v>
      </c>
      <c r="F8911" t="s">
        <v>23</v>
      </c>
      <c r="G8911" t="s">
        <v>24</v>
      </c>
      <c r="H8911" t="s">
        <v>29</v>
      </c>
      <c r="I8911" s="29">
        <v>43</v>
      </c>
      <c r="J8911" t="s">
        <v>50</v>
      </c>
      <c r="K8911" t="s">
        <v>51</v>
      </c>
    </row>
    <row r="8912" spans="1:11" ht="12.75" customHeight="1" thickBot="1">
      <c r="A8912" s="31">
        <v>45536</v>
      </c>
      <c r="B8912" t="s">
        <v>13</v>
      </c>
      <c r="C8912" t="str">
        <f>+VLOOKUP(B8912,Basededatos!B$17:C$5988,2,0)</f>
        <v>LASA</v>
      </c>
      <c r="D8912" t="s">
        <v>72</v>
      </c>
      <c r="E8912" t="str">
        <f>+VLOOKUP(D8912,Basededatos!$D$2:$E$6097,2,0)</f>
        <v>CAMILO DAZA</v>
      </c>
      <c r="F8912" t="s">
        <v>23</v>
      </c>
      <c r="G8912" t="s">
        <v>24</v>
      </c>
      <c r="H8912" t="s">
        <v>29</v>
      </c>
      <c r="I8912" s="29">
        <v>63</v>
      </c>
      <c r="J8912" t="s">
        <v>30</v>
      </c>
      <c r="K8912" s="1" t="s">
        <v>488</v>
      </c>
    </row>
    <row r="8913" spans="1:11" ht="12.75" customHeight="1" thickBot="1">
      <c r="A8913" s="31">
        <v>45536</v>
      </c>
      <c r="B8913" t="s">
        <v>13</v>
      </c>
      <c r="C8913" t="str">
        <f>+VLOOKUP(B8913,Basededatos!B$17:C$5988,2,0)</f>
        <v>LASA</v>
      </c>
      <c r="D8913" t="s">
        <v>61</v>
      </c>
      <c r="E8913" t="str">
        <f>+VLOOKUP(D8913,Basededatos!$D$2:$E$6097,2,0)</f>
        <v>CARTAGENA - RAFAEL NUÑEZ</v>
      </c>
      <c r="F8913" t="s">
        <v>23</v>
      </c>
      <c r="G8913" t="s">
        <v>24</v>
      </c>
      <c r="H8913" t="s">
        <v>29</v>
      </c>
      <c r="I8913" s="29">
        <v>11</v>
      </c>
      <c r="J8913" t="s">
        <v>34</v>
      </c>
      <c r="K8913" t="s">
        <v>35</v>
      </c>
    </row>
    <row r="8914" spans="1:11" ht="12.75" customHeight="1" thickBot="1">
      <c r="A8914" s="31">
        <v>45536</v>
      </c>
      <c r="B8914" t="s">
        <v>13</v>
      </c>
      <c r="C8914" t="str">
        <f>+VLOOKUP(B8914,Basededatos!B$17:C$5988,2,0)</f>
        <v>LASA</v>
      </c>
      <c r="D8914" t="s">
        <v>72</v>
      </c>
      <c r="E8914" t="str">
        <f>+VLOOKUP(D8914,Basededatos!$D$2:$E$6097,2,0)</f>
        <v>CAMILO DAZA</v>
      </c>
      <c r="F8914" t="s">
        <v>27</v>
      </c>
      <c r="G8914" t="s">
        <v>28</v>
      </c>
      <c r="H8914" t="s">
        <v>15</v>
      </c>
      <c r="I8914" s="29">
        <v>30</v>
      </c>
      <c r="J8914" t="s">
        <v>25</v>
      </c>
      <c r="K8914" s="1" t="s">
        <v>26</v>
      </c>
    </row>
    <row r="8915" spans="1:11" ht="12.75" customHeight="1" thickBot="1">
      <c r="A8915" s="31">
        <v>45536</v>
      </c>
      <c r="B8915" t="s">
        <v>13</v>
      </c>
      <c r="C8915" t="str">
        <f>+VLOOKUP(B8915,Basededatos!B$17:C$5988,2,0)</f>
        <v>LASA</v>
      </c>
      <c r="D8915" t="s">
        <v>72</v>
      </c>
      <c r="E8915" t="str">
        <f>+VLOOKUP(D8915,Basededatos!$D$2:$E$6097,2,0)</f>
        <v>CAMILO DAZA</v>
      </c>
      <c r="F8915" t="s">
        <v>40</v>
      </c>
      <c r="G8915" t="s">
        <v>41</v>
      </c>
      <c r="H8915" t="s">
        <v>15</v>
      </c>
      <c r="I8915" s="29">
        <v>51</v>
      </c>
      <c r="J8915" t="s">
        <v>25</v>
      </c>
      <c r="K8915" s="1" t="s">
        <v>26</v>
      </c>
    </row>
    <row r="8916" spans="1:11" ht="12.75" customHeight="1" thickBot="1">
      <c r="A8916" s="31">
        <v>45536</v>
      </c>
      <c r="B8916" t="s">
        <v>13</v>
      </c>
      <c r="C8916" t="str">
        <f>+VLOOKUP(B8916,Basededatos!B$17:C$5988,2,0)</f>
        <v>LASA</v>
      </c>
      <c r="D8916" t="s">
        <v>74</v>
      </c>
      <c r="E8916" t="str">
        <f>+VLOOKUP(D8916,Basededatos!$D$2:$E$6097,2,0)</f>
        <v>PERALES</v>
      </c>
      <c r="F8916" t="s">
        <v>6</v>
      </c>
      <c r="G8916" s="1" t="s">
        <v>283</v>
      </c>
      <c r="H8916" t="s">
        <v>29</v>
      </c>
      <c r="I8916" s="29">
        <v>151</v>
      </c>
      <c r="J8916" t="s">
        <v>30</v>
      </c>
      <c r="K8916" s="1" t="s">
        <v>488</v>
      </c>
    </row>
    <row r="8917" spans="1:11" ht="12.75" customHeight="1">
      <c r="A8917" s="31">
        <v>45536</v>
      </c>
      <c r="B8917" t="s">
        <v>13</v>
      </c>
      <c r="C8917" t="str">
        <f>+VLOOKUP(B8917,Basededatos!B$17:C$5988,2,0)</f>
        <v>LASA</v>
      </c>
      <c r="D8917" t="s">
        <v>61</v>
      </c>
      <c r="E8917" t="str">
        <f>+VLOOKUP(D8917,Basededatos!$D$2:$E$6097,2,0)</f>
        <v>CARTAGENA - RAFAEL NUÑEZ</v>
      </c>
      <c r="F8917" t="s">
        <v>36</v>
      </c>
      <c r="G8917" t="s">
        <v>347</v>
      </c>
      <c r="H8917" t="s">
        <v>29</v>
      </c>
      <c r="I8917" s="29">
        <v>29</v>
      </c>
      <c r="J8917" t="s">
        <v>109</v>
      </c>
      <c r="K8917" t="s">
        <v>110</v>
      </c>
    </row>
    <row r="8918" spans="1:11" ht="12.75" customHeight="1" thickBot="1">
      <c r="A8918" s="31">
        <v>45536</v>
      </c>
      <c r="B8918" t="s">
        <v>13</v>
      </c>
      <c r="C8918" t="str">
        <f>+VLOOKUP(B8918,Basededatos!B$17:C$5988,2,0)</f>
        <v>LASA</v>
      </c>
      <c r="D8918" t="s">
        <v>61</v>
      </c>
      <c r="E8918" t="str">
        <f>+VLOOKUP(D8918,Basededatos!$D$2:$E$6097,2,0)</f>
        <v>CARTAGENA - RAFAEL NUÑEZ</v>
      </c>
      <c r="F8918" t="s">
        <v>27</v>
      </c>
      <c r="G8918" t="s">
        <v>28</v>
      </c>
      <c r="H8918" t="s">
        <v>62</v>
      </c>
      <c r="I8918" s="29">
        <v>1</v>
      </c>
      <c r="J8918" t="s">
        <v>109</v>
      </c>
      <c r="K8918" t="s">
        <v>110</v>
      </c>
    </row>
    <row r="8919" spans="1:11" ht="12.75" customHeight="1" thickBot="1">
      <c r="A8919" s="31">
        <v>45536</v>
      </c>
      <c r="B8919" t="s">
        <v>13</v>
      </c>
      <c r="C8919" t="str">
        <f>+VLOOKUP(B8919,Basededatos!B$17:C$5988,2,0)</f>
        <v>LASA</v>
      </c>
      <c r="D8919" t="s">
        <v>61</v>
      </c>
      <c r="E8919" t="str">
        <f>+VLOOKUP(D8919,Basededatos!$D$2:$E$6097,2,0)</f>
        <v>CARTAGENA - RAFAEL NUÑEZ</v>
      </c>
      <c r="F8919" t="s">
        <v>27</v>
      </c>
      <c r="G8919" t="s">
        <v>28</v>
      </c>
      <c r="H8919" t="s">
        <v>15</v>
      </c>
      <c r="I8919" s="29">
        <v>119</v>
      </c>
      <c r="J8919" t="s">
        <v>25</v>
      </c>
      <c r="K8919" s="1" t="s">
        <v>26</v>
      </c>
    </row>
    <row r="8920" spans="1:11" ht="12.75" customHeight="1" thickBot="1">
      <c r="A8920" s="31">
        <v>45536</v>
      </c>
      <c r="B8920" t="s">
        <v>13</v>
      </c>
      <c r="C8920" t="str">
        <f>+VLOOKUP(B8920,Basededatos!B$17:C$5988,2,0)</f>
        <v>LASA</v>
      </c>
      <c r="D8920" t="s">
        <v>61</v>
      </c>
      <c r="E8920" t="str">
        <f>+VLOOKUP(D8920,Basededatos!$D$2:$E$6097,2,0)</f>
        <v>CARTAGENA - RAFAEL NUÑEZ</v>
      </c>
      <c r="F8920" t="s">
        <v>27</v>
      </c>
      <c r="G8920" t="s">
        <v>28</v>
      </c>
      <c r="H8920" t="s">
        <v>183</v>
      </c>
      <c r="I8920" s="29">
        <v>19</v>
      </c>
      <c r="J8920" t="s">
        <v>121</v>
      </c>
      <c r="K8920" t="s">
        <v>121</v>
      </c>
    </row>
    <row r="8921" spans="1:11" ht="12.75" customHeight="1" thickBot="1">
      <c r="A8921" s="31">
        <v>45536</v>
      </c>
      <c r="B8921" t="s">
        <v>13</v>
      </c>
      <c r="C8921" t="str">
        <f>+VLOOKUP(B8921,Basededatos!B$17:C$5988,2,0)</f>
        <v>LASA</v>
      </c>
      <c r="D8921" t="s">
        <v>61</v>
      </c>
      <c r="E8921" t="str">
        <f>+VLOOKUP(D8921,Basededatos!$D$2:$E$6097,2,0)</f>
        <v>CARTAGENA - RAFAEL NUÑEZ</v>
      </c>
      <c r="F8921" t="s">
        <v>38</v>
      </c>
      <c r="G8921" t="s">
        <v>39</v>
      </c>
      <c r="H8921" t="s">
        <v>45</v>
      </c>
      <c r="I8921" s="29">
        <v>2</v>
      </c>
      <c r="J8921" t="s">
        <v>30</v>
      </c>
      <c r="K8921" s="1" t="s">
        <v>488</v>
      </c>
    </row>
    <row r="8922" spans="1:11" ht="12.75" customHeight="1">
      <c r="A8922" s="31">
        <v>45536</v>
      </c>
      <c r="B8922" t="s">
        <v>13</v>
      </c>
      <c r="C8922" t="str">
        <f>+VLOOKUP(B8922,Basededatos!B$17:C$5988,2,0)</f>
        <v>LASA</v>
      </c>
      <c r="D8922" t="s">
        <v>61</v>
      </c>
      <c r="E8922" t="str">
        <f>+VLOOKUP(D8922,Basededatos!$D$2:$E$6097,2,0)</f>
        <v>CARTAGENA - RAFAEL NUÑEZ</v>
      </c>
      <c r="F8922" t="s">
        <v>38</v>
      </c>
      <c r="G8922" t="s">
        <v>39</v>
      </c>
      <c r="H8922" t="s">
        <v>62</v>
      </c>
      <c r="I8922" s="29">
        <v>28</v>
      </c>
      <c r="J8922" t="s">
        <v>34</v>
      </c>
      <c r="K8922" t="s">
        <v>35</v>
      </c>
    </row>
    <row r="8923" spans="1:11" ht="12.75" customHeight="1">
      <c r="A8923" s="31">
        <v>45536</v>
      </c>
      <c r="B8923" t="s">
        <v>13</v>
      </c>
      <c r="C8923" t="str">
        <f>+VLOOKUP(B8923,Basededatos!B$17:C$5988,2,0)</f>
        <v>LASA</v>
      </c>
      <c r="D8923" t="s">
        <v>61</v>
      </c>
      <c r="E8923" t="str">
        <f>+VLOOKUP(D8923,Basededatos!$D$2:$E$6097,2,0)</f>
        <v>CARTAGENA - RAFAEL NUÑEZ</v>
      </c>
      <c r="F8923" t="s">
        <v>40</v>
      </c>
      <c r="G8923" t="s">
        <v>41</v>
      </c>
      <c r="H8923" t="s">
        <v>29</v>
      </c>
      <c r="I8923" s="29">
        <v>353</v>
      </c>
      <c r="J8923" t="s">
        <v>50</v>
      </c>
      <c r="K8923" t="s">
        <v>51</v>
      </c>
    </row>
    <row r="8924" spans="1:11" ht="12.75" customHeight="1">
      <c r="A8924" s="31">
        <v>45536</v>
      </c>
      <c r="B8924" t="s">
        <v>13</v>
      </c>
      <c r="C8924" t="str">
        <f>+VLOOKUP(B8924,Basededatos!B$17:C$5988,2,0)</f>
        <v>LASA</v>
      </c>
      <c r="D8924" t="s">
        <v>61</v>
      </c>
      <c r="E8924" t="str">
        <f>+VLOOKUP(D8924,Basededatos!$D$2:$E$6097,2,0)</f>
        <v>CARTAGENA - RAFAEL NUÑEZ</v>
      </c>
      <c r="F8924" t="s">
        <v>40</v>
      </c>
      <c r="G8924" t="s">
        <v>41</v>
      </c>
      <c r="H8924" t="s">
        <v>29</v>
      </c>
      <c r="I8924" s="29">
        <v>58</v>
      </c>
      <c r="J8924" t="s">
        <v>109</v>
      </c>
      <c r="K8924" t="s">
        <v>110</v>
      </c>
    </row>
    <row r="8925" spans="1:11" ht="12.75" customHeight="1" thickBot="1">
      <c r="A8925" s="31">
        <v>45536</v>
      </c>
      <c r="B8925" t="s">
        <v>13</v>
      </c>
      <c r="C8925" t="str">
        <f>+VLOOKUP(B8925,Basededatos!B$17:C$5988,2,0)</f>
        <v>LASA</v>
      </c>
      <c r="D8925" t="s">
        <v>61</v>
      </c>
      <c r="E8925" t="str">
        <f>+VLOOKUP(D8925,Basededatos!$D$2:$E$6097,2,0)</f>
        <v>CARTAGENA - RAFAEL NUÑEZ</v>
      </c>
      <c r="F8925" t="s">
        <v>40</v>
      </c>
      <c r="G8925" t="s">
        <v>41</v>
      </c>
      <c r="H8925" t="s">
        <v>62</v>
      </c>
      <c r="I8925" s="29">
        <v>1</v>
      </c>
      <c r="J8925" t="s">
        <v>50</v>
      </c>
      <c r="K8925" t="s">
        <v>51</v>
      </c>
    </row>
    <row r="8926" spans="1:11" ht="12.75" customHeight="1" thickBot="1">
      <c r="A8926" s="31">
        <v>45536</v>
      </c>
      <c r="B8926" t="s">
        <v>13</v>
      </c>
      <c r="C8926" t="str">
        <f>+VLOOKUP(B8926,Basededatos!B$17:C$5988,2,0)</f>
        <v>LASA</v>
      </c>
      <c r="D8926" t="s">
        <v>74</v>
      </c>
      <c r="E8926" t="str">
        <f>+VLOOKUP(D8926,Basededatos!$D$2:$E$6097,2,0)</f>
        <v>PERALES</v>
      </c>
      <c r="F8926" t="s">
        <v>40</v>
      </c>
      <c r="G8926" t="s">
        <v>41</v>
      </c>
      <c r="H8926" t="s">
        <v>29</v>
      </c>
      <c r="I8926" s="29">
        <v>96</v>
      </c>
      <c r="J8926" t="s">
        <v>46</v>
      </c>
      <c r="K8926" s="1" t="s">
        <v>47</v>
      </c>
    </row>
    <row r="8927" spans="1:11" ht="12.75" customHeight="1">
      <c r="A8927" s="31">
        <v>45536</v>
      </c>
      <c r="B8927" t="s">
        <v>13</v>
      </c>
      <c r="C8927" t="str">
        <f>+VLOOKUP(B8927,Basededatos!B$17:C$5988,2,0)</f>
        <v>LASA</v>
      </c>
      <c r="D8927" t="s">
        <v>124</v>
      </c>
      <c r="E8927" t="str">
        <f>+VLOOKUP(D8927,Basededatos!$D$2:$E$6097,2,0)</f>
        <v>LETICIA-ALFREDO VASQUEZ COBO</v>
      </c>
      <c r="F8927" t="s">
        <v>23</v>
      </c>
      <c r="G8927" t="s">
        <v>24</v>
      </c>
      <c r="H8927" t="s">
        <v>15</v>
      </c>
      <c r="I8927" s="29">
        <v>1</v>
      </c>
      <c r="J8927" t="s">
        <v>21</v>
      </c>
      <c r="K8927" t="s">
        <v>22</v>
      </c>
    </row>
    <row r="8928" spans="1:11" ht="12.75" customHeight="1" thickBot="1">
      <c r="A8928" s="31">
        <v>45536</v>
      </c>
      <c r="B8928" t="s">
        <v>13</v>
      </c>
      <c r="C8928" t="str">
        <f>+VLOOKUP(B8928,Basededatos!B$17:C$5988,2,0)</f>
        <v>LASA</v>
      </c>
      <c r="D8928" t="s">
        <v>61</v>
      </c>
      <c r="E8928" t="str">
        <f>+VLOOKUP(D8928,Basededatos!$D$2:$E$6097,2,0)</f>
        <v>CARTAGENA - RAFAEL NUÑEZ</v>
      </c>
      <c r="F8928" t="s">
        <v>59</v>
      </c>
      <c r="G8928" t="s">
        <v>60</v>
      </c>
      <c r="H8928" t="s">
        <v>62</v>
      </c>
      <c r="I8928" s="29">
        <v>1</v>
      </c>
      <c r="J8928" t="s">
        <v>50</v>
      </c>
      <c r="K8928" t="s">
        <v>51</v>
      </c>
    </row>
    <row r="8929" spans="1:11" ht="12.75" customHeight="1" thickBot="1">
      <c r="A8929" s="31">
        <v>45536</v>
      </c>
      <c r="B8929" t="s">
        <v>13</v>
      </c>
      <c r="C8929" t="str">
        <f>+VLOOKUP(B8929,Basededatos!B$17:C$5988,2,0)</f>
        <v>LASA</v>
      </c>
      <c r="D8929" t="s">
        <v>72</v>
      </c>
      <c r="E8929" t="str">
        <f>+VLOOKUP(D8929,Basededatos!$D$2:$E$6097,2,0)</f>
        <v>CAMILO DAZA</v>
      </c>
      <c r="F8929" t="s">
        <v>18</v>
      </c>
      <c r="G8929" t="s">
        <v>19</v>
      </c>
      <c r="H8929" t="s">
        <v>29</v>
      </c>
      <c r="I8929" s="29">
        <v>293</v>
      </c>
      <c r="J8929" t="s">
        <v>46</v>
      </c>
      <c r="K8929" s="1" t="s">
        <v>47</v>
      </c>
    </row>
    <row r="8930" spans="1:11" ht="12.75" customHeight="1">
      <c r="A8930" s="31">
        <v>45536</v>
      </c>
      <c r="B8930" t="s">
        <v>367</v>
      </c>
      <c r="C8930" t="s">
        <v>368</v>
      </c>
      <c r="D8930" t="s">
        <v>140</v>
      </c>
      <c r="E8930" t="str">
        <f>+VLOOKUP(D8930,Basededatos!$D$2:$E$6097,2,0)</f>
        <v>MEDELLIN - OLAYA HERRERA</v>
      </c>
      <c r="F8930" t="s">
        <v>18</v>
      </c>
      <c r="G8930" t="s">
        <v>19</v>
      </c>
      <c r="H8930" t="s">
        <v>240</v>
      </c>
      <c r="I8930" s="29">
        <v>13</v>
      </c>
      <c r="J8930" t="s">
        <v>131</v>
      </c>
      <c r="K8930" t="s">
        <v>132</v>
      </c>
    </row>
    <row r="8931" spans="1:11" ht="12.75" customHeight="1" thickBot="1">
      <c r="A8931" s="31">
        <v>45536</v>
      </c>
      <c r="B8931" t="s">
        <v>345</v>
      </c>
      <c r="C8931" t="s">
        <v>346</v>
      </c>
      <c r="D8931" t="s">
        <v>61</v>
      </c>
      <c r="E8931" t="str">
        <f>+VLOOKUP(D8931,Basededatos!$D$2:$E$6097,2,0)</f>
        <v>CARTAGENA - RAFAEL NUÑEZ</v>
      </c>
      <c r="F8931" t="s">
        <v>32</v>
      </c>
      <c r="G8931" t="s">
        <v>33</v>
      </c>
      <c r="H8931" t="s">
        <v>159</v>
      </c>
      <c r="I8931" s="29">
        <v>9</v>
      </c>
      <c r="J8931" t="s">
        <v>57</v>
      </c>
      <c r="K8931" t="s">
        <v>58</v>
      </c>
    </row>
    <row r="8932" spans="1:11" ht="12.75" customHeight="1" thickBot="1">
      <c r="A8932" s="31">
        <v>45536</v>
      </c>
      <c r="B8932" t="s">
        <v>345</v>
      </c>
      <c r="C8932" t="s">
        <v>346</v>
      </c>
      <c r="D8932" t="s">
        <v>61</v>
      </c>
      <c r="E8932" t="str">
        <f>+VLOOKUP(D8932,Basededatos!$D$2:$E$6097,2,0)</f>
        <v>CARTAGENA - RAFAEL NUÑEZ</v>
      </c>
      <c r="F8932" t="s">
        <v>18</v>
      </c>
      <c r="G8932" t="s">
        <v>19</v>
      </c>
      <c r="H8932" t="s">
        <v>29</v>
      </c>
      <c r="I8932" s="29">
        <v>764</v>
      </c>
      <c r="J8932" t="s">
        <v>46</v>
      </c>
      <c r="K8932" s="1" t="s">
        <v>47</v>
      </c>
    </row>
    <row r="8933" spans="1:11" ht="12.75" customHeight="1" thickBot="1">
      <c r="A8933" s="31">
        <v>45536</v>
      </c>
      <c r="B8933" t="s">
        <v>345</v>
      </c>
      <c r="C8933" t="s">
        <v>346</v>
      </c>
      <c r="D8933" t="s">
        <v>61</v>
      </c>
      <c r="E8933" t="str">
        <f>+VLOOKUP(D8933,Basededatos!$D$2:$E$6097,2,0)</f>
        <v>CARTAGENA - RAFAEL NUÑEZ</v>
      </c>
      <c r="F8933" t="s">
        <v>18</v>
      </c>
      <c r="G8933" t="s">
        <v>19</v>
      </c>
      <c r="H8933" t="s">
        <v>79</v>
      </c>
      <c r="I8933" s="29">
        <v>17</v>
      </c>
      <c r="J8933" t="s">
        <v>100</v>
      </c>
      <c r="K8933" t="s">
        <v>101</v>
      </c>
    </row>
    <row r="8934" spans="1:11" ht="12.75" customHeight="1" thickBot="1">
      <c r="A8934" s="31">
        <v>45536</v>
      </c>
      <c r="B8934" t="s">
        <v>345</v>
      </c>
      <c r="C8934" t="s">
        <v>346</v>
      </c>
      <c r="D8934" t="s">
        <v>61</v>
      </c>
      <c r="E8934" t="str">
        <f>+VLOOKUP(D8934,Basededatos!$D$2:$E$6097,2,0)</f>
        <v>CARTAGENA - RAFAEL NUÑEZ</v>
      </c>
      <c r="F8934" t="s">
        <v>40</v>
      </c>
      <c r="G8934" t="s">
        <v>41</v>
      </c>
      <c r="H8934" t="s">
        <v>29</v>
      </c>
      <c r="I8934" s="29">
        <v>764</v>
      </c>
      <c r="J8934" t="s">
        <v>46</v>
      </c>
      <c r="K8934" s="1" t="s">
        <v>47</v>
      </c>
    </row>
    <row r="8935" spans="1:11" ht="12.75" customHeight="1" thickBot="1">
      <c r="A8935" s="31">
        <v>45536</v>
      </c>
      <c r="B8935" t="s">
        <v>345</v>
      </c>
      <c r="C8935" t="s">
        <v>346</v>
      </c>
      <c r="D8935" t="s">
        <v>61</v>
      </c>
      <c r="E8935" t="str">
        <f>+VLOOKUP(D8935,Basededatos!$D$2:$E$6097,2,0)</f>
        <v>CARTAGENA - RAFAEL NUÑEZ</v>
      </c>
      <c r="F8935" t="s">
        <v>59</v>
      </c>
      <c r="G8935" t="s">
        <v>60</v>
      </c>
      <c r="H8935" t="s">
        <v>29</v>
      </c>
      <c r="I8935" s="29">
        <v>764</v>
      </c>
      <c r="J8935" t="s">
        <v>46</v>
      </c>
      <c r="K8935" s="1" t="s">
        <v>47</v>
      </c>
    </row>
    <row r="8936" spans="1:11" ht="12.75" customHeight="1" thickBot="1">
      <c r="A8936" s="31">
        <v>45536</v>
      </c>
      <c r="B8936" t="s">
        <v>345</v>
      </c>
      <c r="C8936" t="s">
        <v>346</v>
      </c>
      <c r="D8936" t="s">
        <v>61</v>
      </c>
      <c r="E8936" t="str">
        <f>+VLOOKUP(D8936,Basededatos!$D$2:$E$6097,2,0)</f>
        <v>CARTAGENA - RAFAEL NUÑEZ</v>
      </c>
      <c r="F8936" t="s">
        <v>59</v>
      </c>
      <c r="G8936" t="s">
        <v>60</v>
      </c>
      <c r="H8936" t="s">
        <v>183</v>
      </c>
      <c r="I8936" s="29">
        <v>28</v>
      </c>
      <c r="J8936" t="s">
        <v>121</v>
      </c>
      <c r="K8936" t="s">
        <v>121</v>
      </c>
    </row>
    <row r="8937" spans="1:11" ht="12.75" customHeight="1" thickBot="1">
      <c r="A8937" s="31">
        <v>45536</v>
      </c>
      <c r="B8937" t="s">
        <v>345</v>
      </c>
      <c r="C8937" t="s">
        <v>346</v>
      </c>
      <c r="D8937" t="s">
        <v>37</v>
      </c>
      <c r="E8937" t="str">
        <f>+VLOOKUP(D8937,Basededatos!$D$2:$E$6097,2,0)</f>
        <v>BARRANQUILLA-E. CORTISSOZ</v>
      </c>
      <c r="F8937" t="s">
        <v>18</v>
      </c>
      <c r="G8937" t="s">
        <v>19</v>
      </c>
      <c r="H8937" t="s">
        <v>29</v>
      </c>
      <c r="I8937" s="29">
        <v>232</v>
      </c>
      <c r="J8937" t="s">
        <v>46</v>
      </c>
      <c r="K8937" s="1" t="s">
        <v>47</v>
      </c>
    </row>
    <row r="8938" spans="1:11" ht="12.75" customHeight="1" thickBot="1">
      <c r="A8938" s="31">
        <v>45536</v>
      </c>
      <c r="B8938" t="s">
        <v>345</v>
      </c>
      <c r="C8938" t="s">
        <v>346</v>
      </c>
      <c r="D8938" t="s">
        <v>37</v>
      </c>
      <c r="E8938" t="str">
        <f>+VLOOKUP(D8938,Basededatos!$D$2:$E$6097,2,0)</f>
        <v>BARRANQUILLA-E. CORTISSOZ</v>
      </c>
      <c r="F8938" t="s">
        <v>23</v>
      </c>
      <c r="G8938" t="s">
        <v>24</v>
      </c>
      <c r="H8938" t="s">
        <v>45</v>
      </c>
      <c r="I8938" s="29">
        <v>9</v>
      </c>
      <c r="J8938" t="s">
        <v>46</v>
      </c>
      <c r="K8938" s="1" t="s">
        <v>47</v>
      </c>
    </row>
    <row r="8939" spans="1:11" ht="12.75" customHeight="1" thickBot="1">
      <c r="A8939" s="31">
        <v>45536</v>
      </c>
      <c r="B8939" t="s">
        <v>345</v>
      </c>
      <c r="C8939" t="s">
        <v>346</v>
      </c>
      <c r="D8939" t="s">
        <v>37</v>
      </c>
      <c r="E8939" t="str">
        <f>+VLOOKUP(D8939,Basededatos!$D$2:$E$6097,2,0)</f>
        <v>BARRANQUILLA-E. CORTISSOZ</v>
      </c>
      <c r="F8939" t="s">
        <v>27</v>
      </c>
      <c r="G8939" t="s">
        <v>28</v>
      </c>
      <c r="H8939" t="s">
        <v>120</v>
      </c>
      <c r="I8939" s="29">
        <v>5</v>
      </c>
      <c r="J8939" t="s">
        <v>57</v>
      </c>
      <c r="K8939" t="s">
        <v>58</v>
      </c>
    </row>
    <row r="8940" spans="1:11" ht="12.75" customHeight="1" thickBot="1">
      <c r="A8940" s="31">
        <v>45536</v>
      </c>
      <c r="B8940" t="s">
        <v>345</v>
      </c>
      <c r="C8940" t="s">
        <v>346</v>
      </c>
      <c r="D8940" t="s">
        <v>37</v>
      </c>
      <c r="E8940" t="str">
        <f>+VLOOKUP(D8940,Basededatos!$D$2:$E$6097,2,0)</f>
        <v>BARRANQUILLA-E. CORTISSOZ</v>
      </c>
      <c r="F8940" t="s">
        <v>59</v>
      </c>
      <c r="G8940" t="s">
        <v>60</v>
      </c>
      <c r="H8940" t="s">
        <v>29</v>
      </c>
      <c r="I8940" s="29">
        <v>499</v>
      </c>
      <c r="J8940" t="s">
        <v>46</v>
      </c>
      <c r="K8940" s="1" t="s">
        <v>47</v>
      </c>
    </row>
    <row r="8941" spans="1:11" ht="12.75" customHeight="1" thickBot="1">
      <c r="A8941" s="31">
        <v>45536</v>
      </c>
      <c r="B8941" t="s">
        <v>345</v>
      </c>
      <c r="C8941" t="s">
        <v>346</v>
      </c>
      <c r="D8941" t="s">
        <v>37</v>
      </c>
      <c r="E8941" t="str">
        <f>+VLOOKUP(D8941,Basededatos!$D$2:$E$6097,2,0)</f>
        <v>BARRANQUILLA-E. CORTISSOZ</v>
      </c>
      <c r="F8941" t="s">
        <v>6</v>
      </c>
      <c r="G8941" s="1" t="s">
        <v>283</v>
      </c>
      <c r="H8941" t="s">
        <v>45</v>
      </c>
      <c r="I8941" s="29">
        <v>9</v>
      </c>
      <c r="J8941" t="s">
        <v>46</v>
      </c>
      <c r="K8941" s="1" t="s">
        <v>47</v>
      </c>
    </row>
    <row r="8942" spans="1:11" ht="12.75" customHeight="1" thickBot="1">
      <c r="A8942" s="31">
        <v>45536</v>
      </c>
      <c r="B8942" t="s">
        <v>345</v>
      </c>
      <c r="C8942" t="s">
        <v>346</v>
      </c>
      <c r="D8942" t="s">
        <v>37</v>
      </c>
      <c r="E8942" t="str">
        <f>+VLOOKUP(D8942,Basededatos!$D$2:$E$6097,2,0)</f>
        <v>BARRANQUILLA-E. CORTISSOZ</v>
      </c>
      <c r="F8942" t="s">
        <v>6</v>
      </c>
      <c r="G8942" s="1" t="s">
        <v>283</v>
      </c>
      <c r="H8942" t="s">
        <v>114</v>
      </c>
      <c r="I8942" s="29">
        <v>1</v>
      </c>
      <c r="J8942" t="s">
        <v>57</v>
      </c>
      <c r="K8942" t="s">
        <v>58</v>
      </c>
    </row>
    <row r="8943" spans="1:11" ht="12.75" customHeight="1">
      <c r="A8943" s="31">
        <v>45536</v>
      </c>
      <c r="B8943" t="s">
        <v>90</v>
      </c>
      <c r="C8943" t="str">
        <f>+VLOOKUP(B8943,Basededatos!B$17:C$5988,2,0)</f>
        <v>TRANS AÉREO</v>
      </c>
      <c r="D8943" t="s">
        <v>5</v>
      </c>
      <c r="E8943" t="str">
        <f>+VLOOKUP(D8943,Basededatos!$D$2:$E$6097,2,0)</f>
        <v>BOGOTA - EL DORADO LUIS CARLOS GALAN SARMIENTO</v>
      </c>
      <c r="F8943" t="s">
        <v>18</v>
      </c>
      <c r="G8943" t="s">
        <v>19</v>
      </c>
      <c r="H8943" t="s">
        <v>52</v>
      </c>
      <c r="I8943" s="29">
        <v>139</v>
      </c>
      <c r="J8943" t="s">
        <v>53</v>
      </c>
      <c r="K8943" t="s">
        <v>54</v>
      </c>
    </row>
    <row r="8944" spans="1:11" ht="12.75" customHeight="1">
      <c r="A8944" s="31">
        <v>45536</v>
      </c>
      <c r="B8944" t="s">
        <v>90</v>
      </c>
      <c r="C8944" t="str">
        <f>+VLOOKUP(B8944,Basededatos!B$17:C$5988,2,0)</f>
        <v>TRANS AÉREO</v>
      </c>
      <c r="D8944" t="s">
        <v>5</v>
      </c>
      <c r="E8944" t="str">
        <f>+VLOOKUP(D8944,Basededatos!$D$2:$E$6097,2,0)</f>
        <v>BOGOTA - EL DORADO LUIS CARLOS GALAN SARMIENTO</v>
      </c>
      <c r="F8944" t="s">
        <v>18</v>
      </c>
      <c r="G8944" t="s">
        <v>19</v>
      </c>
      <c r="H8944" t="s">
        <v>52</v>
      </c>
      <c r="I8944" s="29">
        <v>39</v>
      </c>
      <c r="J8944" t="s">
        <v>95</v>
      </c>
      <c r="K8944" t="s">
        <v>96</v>
      </c>
    </row>
    <row r="8945" spans="1:11" ht="12.75" customHeight="1">
      <c r="A8945" s="31">
        <v>45536</v>
      </c>
      <c r="B8945" t="s">
        <v>90</v>
      </c>
      <c r="C8945" t="str">
        <f>+VLOOKUP(B8945,Basededatos!B$17:C$5988,2,0)</f>
        <v>TRANS AÉREO</v>
      </c>
      <c r="D8945" t="s">
        <v>5</v>
      </c>
      <c r="E8945" t="str">
        <f>+VLOOKUP(D8945,Basededatos!$D$2:$E$6097,2,0)</f>
        <v>BOGOTA - EL DORADO LUIS CARLOS GALAN SARMIENTO</v>
      </c>
      <c r="F8945" t="s">
        <v>40</v>
      </c>
      <c r="G8945" t="s">
        <v>41</v>
      </c>
      <c r="H8945" t="s">
        <v>52</v>
      </c>
      <c r="I8945" s="29">
        <v>39</v>
      </c>
      <c r="J8945" t="s">
        <v>95</v>
      </c>
      <c r="K8945" t="s">
        <v>96</v>
      </c>
    </row>
    <row r="8946" spans="1:11" ht="12.75" customHeight="1" thickBot="1">
      <c r="A8946" s="31">
        <v>45536</v>
      </c>
      <c r="B8946" t="s">
        <v>90</v>
      </c>
      <c r="C8946" t="str">
        <f>+VLOOKUP(B8946,Basededatos!B$17:C$5988,2,0)</f>
        <v>TRANS AÉREO</v>
      </c>
      <c r="D8946" t="s">
        <v>5</v>
      </c>
      <c r="E8946" t="str">
        <f>+VLOOKUP(D8946,Basededatos!$D$2:$E$6097,2,0)</f>
        <v>BOGOTA - EL DORADO LUIS CARLOS GALAN SARMIENTO</v>
      </c>
      <c r="F8946" t="s">
        <v>38</v>
      </c>
      <c r="G8946" t="s">
        <v>39</v>
      </c>
      <c r="H8946" t="s">
        <v>102</v>
      </c>
      <c r="I8946" s="29">
        <v>18</v>
      </c>
      <c r="J8946" t="s">
        <v>103</v>
      </c>
      <c r="K8946" t="s">
        <v>104</v>
      </c>
    </row>
    <row r="8947" spans="1:11" ht="12.75" customHeight="1" thickBot="1">
      <c r="A8947" s="31">
        <v>45536</v>
      </c>
      <c r="B8947" t="s">
        <v>4</v>
      </c>
      <c r="C8947" t="str">
        <f>+VLOOKUP(B8947,Basededatos!B$17:C$5988,2,0)</f>
        <v>GOLDEN FLIGHT</v>
      </c>
      <c r="D8947" t="s">
        <v>5</v>
      </c>
      <c r="E8947" t="str">
        <f>+VLOOKUP(D8947,Basededatos!$D$2:$E$6097,2,0)</f>
        <v>BOGOTA - EL DORADO LUIS CARLOS GALAN SARMIENTO</v>
      </c>
      <c r="F8947" t="s">
        <v>6</v>
      </c>
      <c r="G8947" s="1" t="s">
        <v>283</v>
      </c>
      <c r="H8947" t="s">
        <v>52</v>
      </c>
      <c r="I8947" s="29">
        <v>34</v>
      </c>
      <c r="J8947" t="s">
        <v>111</v>
      </c>
      <c r="K8947" t="s">
        <v>256</v>
      </c>
    </row>
    <row r="8948" spans="1:11" ht="12.75" customHeight="1" thickBot="1">
      <c r="A8948" s="31">
        <v>45536</v>
      </c>
      <c r="B8948" t="s">
        <v>142</v>
      </c>
      <c r="C8948" t="str">
        <f>+VLOOKUP(B8948,Basededatos!B$17:C$5988,2,0)</f>
        <v>REGION AIR</v>
      </c>
      <c r="D8948" t="s">
        <v>44</v>
      </c>
      <c r="E8948" t="str">
        <f>+VLOOKUP(D8948,Basededatos!$D$2:$E$6097,2,0)</f>
        <v>BUCARAMANGA - PALONEGRO</v>
      </c>
      <c r="F8948" t="s">
        <v>6</v>
      </c>
      <c r="G8948" s="1" t="s">
        <v>283</v>
      </c>
      <c r="H8948" t="s">
        <v>241</v>
      </c>
      <c r="I8948" s="29">
        <v>30</v>
      </c>
      <c r="J8948" t="s">
        <v>144</v>
      </c>
      <c r="K8948" t="s">
        <v>145</v>
      </c>
    </row>
    <row r="8949" spans="1:11" ht="12.75" customHeight="1">
      <c r="A8949" s="31">
        <v>45536</v>
      </c>
      <c r="B8949" t="s">
        <v>162</v>
      </c>
      <c r="C8949" t="str">
        <f>+VLOOKUP(B8949,Basededatos!B$17:C$5988,2,0)</f>
        <v>INTEREJECUTIVA</v>
      </c>
      <c r="D8949" t="s">
        <v>76</v>
      </c>
      <c r="E8949" t="str">
        <f>+VLOOKUP(D8949,Basededatos!$D$2:$E$6097,2,0)</f>
        <v>RIONEGRO - JOSE M. CORDOVA</v>
      </c>
      <c r="F8949" t="s">
        <v>59</v>
      </c>
      <c r="G8949" t="s">
        <v>60</v>
      </c>
      <c r="H8949" t="s">
        <v>130</v>
      </c>
      <c r="I8949" s="29">
        <v>6</v>
      </c>
      <c r="J8949" t="s">
        <v>131</v>
      </c>
      <c r="K8949" t="s">
        <v>132</v>
      </c>
    </row>
    <row r="8950" spans="1:11" ht="12.75" customHeight="1">
      <c r="A8950" s="31">
        <v>45536</v>
      </c>
      <c r="B8950" t="s">
        <v>162</v>
      </c>
      <c r="C8950" t="str">
        <f>+VLOOKUP(B8950,Basededatos!B$17:C$5988,2,0)</f>
        <v>INTEREJECUTIVA</v>
      </c>
      <c r="D8950" t="s">
        <v>76</v>
      </c>
      <c r="E8950" t="str">
        <f>+VLOOKUP(D8950,Basededatos!$D$2:$E$6097,2,0)</f>
        <v>RIONEGRO - JOSE M. CORDOVA</v>
      </c>
      <c r="F8950" t="s">
        <v>18</v>
      </c>
      <c r="G8950" t="s">
        <v>19</v>
      </c>
      <c r="H8950" t="s">
        <v>165</v>
      </c>
      <c r="I8950" s="29">
        <v>7</v>
      </c>
      <c r="J8950" t="s">
        <v>131</v>
      </c>
      <c r="K8950" t="s">
        <v>132</v>
      </c>
    </row>
    <row r="8951" spans="1:11" ht="12.75" customHeight="1">
      <c r="A8951" s="31">
        <v>45536</v>
      </c>
      <c r="B8951" t="s">
        <v>162</v>
      </c>
      <c r="C8951" t="str">
        <f>+VLOOKUP(B8951,Basededatos!B$17:C$5988,2,0)</f>
        <v>INTEREJECUTIVA</v>
      </c>
      <c r="D8951" t="s">
        <v>76</v>
      </c>
      <c r="E8951" t="str">
        <f>+VLOOKUP(D8951,Basededatos!$D$2:$E$6097,2,0)</f>
        <v>RIONEGRO - JOSE M. CORDOVA</v>
      </c>
      <c r="F8951" t="s">
        <v>18</v>
      </c>
      <c r="G8951" t="s">
        <v>19</v>
      </c>
      <c r="H8951" t="s">
        <v>164</v>
      </c>
      <c r="I8951" s="29">
        <v>2</v>
      </c>
      <c r="J8951" t="s">
        <v>131</v>
      </c>
      <c r="K8951" t="s">
        <v>132</v>
      </c>
    </row>
    <row r="8952" spans="1:11" ht="12.75" customHeight="1">
      <c r="A8952" s="31">
        <v>45536</v>
      </c>
      <c r="B8952" t="s">
        <v>162</v>
      </c>
      <c r="C8952" t="str">
        <f>+VLOOKUP(B8952,Basededatos!B$17:C$5988,2,0)</f>
        <v>INTEREJECUTIVA</v>
      </c>
      <c r="D8952" t="s">
        <v>76</v>
      </c>
      <c r="E8952" t="str">
        <f>+VLOOKUP(D8952,Basededatos!$D$2:$E$6097,2,0)</f>
        <v>RIONEGRO - JOSE M. CORDOVA</v>
      </c>
      <c r="F8952" t="s">
        <v>18</v>
      </c>
      <c r="G8952" t="s">
        <v>19</v>
      </c>
      <c r="H8952" t="s">
        <v>150</v>
      </c>
      <c r="I8952" s="29">
        <v>12</v>
      </c>
      <c r="J8952" t="s">
        <v>131</v>
      </c>
      <c r="K8952" t="s">
        <v>132</v>
      </c>
    </row>
    <row r="8953" spans="1:11" ht="12.75" customHeight="1">
      <c r="A8953" s="31">
        <v>45536</v>
      </c>
      <c r="B8953" t="s">
        <v>162</v>
      </c>
      <c r="C8953" t="str">
        <f>+VLOOKUP(B8953,Basededatos!B$17:C$5988,2,0)</f>
        <v>INTEREJECUTIVA</v>
      </c>
      <c r="D8953" t="s">
        <v>76</v>
      </c>
      <c r="E8953" t="str">
        <f>+VLOOKUP(D8953,Basededatos!$D$2:$E$6097,2,0)</f>
        <v>RIONEGRO - JOSE M. CORDOVA</v>
      </c>
      <c r="F8953" t="s">
        <v>59</v>
      </c>
      <c r="G8953" t="s">
        <v>60</v>
      </c>
      <c r="H8953" t="s">
        <v>149</v>
      </c>
      <c r="I8953" s="29">
        <v>2</v>
      </c>
      <c r="J8953" t="s">
        <v>131</v>
      </c>
      <c r="K8953" t="s">
        <v>132</v>
      </c>
    </row>
    <row r="8954" spans="1:11" ht="12.75" customHeight="1" thickBot="1">
      <c r="A8954" s="31">
        <v>45536</v>
      </c>
      <c r="B8954" t="s">
        <v>162</v>
      </c>
      <c r="C8954" t="str">
        <f>+VLOOKUP(B8954,Basededatos!B$17:C$5988,2,0)</f>
        <v>INTEREJECUTIVA</v>
      </c>
      <c r="D8954" t="s">
        <v>76</v>
      </c>
      <c r="E8954" t="str">
        <f>+VLOOKUP(D8954,Basededatos!$D$2:$E$6097,2,0)</f>
        <v>RIONEGRO - JOSE M. CORDOVA</v>
      </c>
      <c r="F8954" t="s">
        <v>36</v>
      </c>
      <c r="G8954" t="s">
        <v>347</v>
      </c>
      <c r="H8954" t="s">
        <v>371</v>
      </c>
      <c r="I8954" s="29">
        <v>2</v>
      </c>
      <c r="J8954" t="s">
        <v>131</v>
      </c>
      <c r="K8954" t="s">
        <v>132</v>
      </c>
    </row>
    <row r="8955" spans="1:11" ht="12.75" customHeight="1" thickBot="1">
      <c r="A8955" s="31">
        <v>45536</v>
      </c>
      <c r="B8955" t="s">
        <v>162</v>
      </c>
      <c r="C8955" t="str">
        <f>+VLOOKUP(B8955,Basededatos!B$17:C$5988,2,0)</f>
        <v>INTEREJECUTIVA</v>
      </c>
      <c r="D8955" t="s">
        <v>76</v>
      </c>
      <c r="E8955" t="str">
        <f>+VLOOKUP(D8955,Basededatos!$D$2:$E$6097,2,0)</f>
        <v>RIONEGRO - JOSE M. CORDOVA</v>
      </c>
      <c r="F8955" t="s">
        <v>6</v>
      </c>
      <c r="G8955" s="1" t="s">
        <v>283</v>
      </c>
      <c r="H8955" t="s">
        <v>371</v>
      </c>
      <c r="I8955" s="29">
        <v>7</v>
      </c>
      <c r="J8955" t="s">
        <v>131</v>
      </c>
      <c r="K8955" t="s">
        <v>132</v>
      </c>
    </row>
    <row r="8956" spans="1:11" ht="12.75" customHeight="1" thickBot="1">
      <c r="A8956" s="31">
        <v>45536</v>
      </c>
      <c r="B8956" t="s">
        <v>162</v>
      </c>
      <c r="C8956" t="str">
        <f>+VLOOKUP(B8956,Basededatos!B$17:C$5988,2,0)</f>
        <v>INTEREJECUTIVA</v>
      </c>
      <c r="D8956" t="s">
        <v>76</v>
      </c>
      <c r="E8956" t="str">
        <f>+VLOOKUP(D8956,Basededatos!$D$2:$E$6097,2,0)</f>
        <v>RIONEGRO - JOSE M. CORDOVA</v>
      </c>
      <c r="F8956" t="s">
        <v>59</v>
      </c>
      <c r="G8956" t="s">
        <v>60</v>
      </c>
      <c r="H8956" t="s">
        <v>163</v>
      </c>
      <c r="I8956" s="29">
        <v>2</v>
      </c>
      <c r="J8956" t="s">
        <v>131</v>
      </c>
      <c r="K8956" t="s">
        <v>132</v>
      </c>
    </row>
    <row r="8957" spans="1:11" ht="12.75" customHeight="1" thickBot="1">
      <c r="A8957" s="31">
        <v>45536</v>
      </c>
      <c r="B8957" t="s">
        <v>162</v>
      </c>
      <c r="C8957" t="str">
        <f>+VLOOKUP(B8957,Basededatos!B$17:C$5988,2,0)</f>
        <v>INTEREJECUTIVA</v>
      </c>
      <c r="D8957" t="s">
        <v>76</v>
      </c>
      <c r="E8957" t="str">
        <f>+VLOOKUP(D8957,Basededatos!$D$2:$E$6097,2,0)</f>
        <v>RIONEGRO - JOSE M. CORDOVA</v>
      </c>
      <c r="F8957" t="s">
        <v>6</v>
      </c>
      <c r="G8957" s="1" t="s">
        <v>283</v>
      </c>
      <c r="H8957" t="s">
        <v>208</v>
      </c>
      <c r="I8957" s="29">
        <v>1</v>
      </c>
      <c r="J8957" t="s">
        <v>131</v>
      </c>
      <c r="K8957" t="s">
        <v>132</v>
      </c>
    </row>
    <row r="8958" spans="1:11" ht="12.75" customHeight="1">
      <c r="A8958" s="31">
        <v>45536</v>
      </c>
      <c r="B8958" t="s">
        <v>146</v>
      </c>
      <c r="C8958" t="str">
        <f>+VLOOKUP(B8958,Basededatos!B$17:C$5988,2,0)</f>
        <v>HELICOL</v>
      </c>
      <c r="D8958" t="s">
        <v>5</v>
      </c>
      <c r="E8958" t="str">
        <f>+VLOOKUP(D8958,Basededatos!$D$2:$E$6097,2,0)</f>
        <v>BOGOTA - EL DORADO LUIS CARLOS GALAN SARMIENTO</v>
      </c>
      <c r="F8958" t="s">
        <v>36</v>
      </c>
      <c r="G8958" t="s">
        <v>347</v>
      </c>
      <c r="H8958" t="s">
        <v>149</v>
      </c>
      <c r="I8958" s="29">
        <v>3</v>
      </c>
      <c r="J8958" t="s">
        <v>146</v>
      </c>
      <c r="K8958" t="s">
        <v>148</v>
      </c>
    </row>
    <row r="8959" spans="1:11" ht="12.75" customHeight="1">
      <c r="A8959" s="31">
        <v>45536</v>
      </c>
      <c r="B8959" t="s">
        <v>146</v>
      </c>
      <c r="C8959" t="str">
        <f>+VLOOKUP(B8959,Basededatos!B$17:C$5988,2,0)</f>
        <v>HELICOL</v>
      </c>
      <c r="D8959" t="s">
        <v>5</v>
      </c>
      <c r="E8959" t="str">
        <f>+VLOOKUP(D8959,Basededatos!$D$2:$E$6097,2,0)</f>
        <v>BOGOTA - EL DORADO LUIS CARLOS GALAN SARMIENTO</v>
      </c>
      <c r="F8959" t="s">
        <v>18</v>
      </c>
      <c r="G8959" t="s">
        <v>19</v>
      </c>
      <c r="H8959" t="s">
        <v>169</v>
      </c>
      <c r="I8959" s="29">
        <v>1</v>
      </c>
      <c r="J8959" t="s">
        <v>146</v>
      </c>
      <c r="K8959" t="s">
        <v>148</v>
      </c>
    </row>
    <row r="8960" spans="1:11" ht="12.75" customHeight="1" thickBot="1">
      <c r="A8960" s="31">
        <v>45536</v>
      </c>
      <c r="B8960" t="s">
        <v>349</v>
      </c>
      <c r="C8960" t="s">
        <v>350</v>
      </c>
      <c r="D8960" t="s">
        <v>5</v>
      </c>
      <c r="E8960" t="str">
        <f>+VLOOKUP(D8960,Basededatos!$D$2:$E$6097,2,0)</f>
        <v>BOGOTA - EL DORADO LUIS CARLOS GALAN SARMIENTO</v>
      </c>
      <c r="F8960" t="s">
        <v>18</v>
      </c>
      <c r="G8960" t="s">
        <v>19</v>
      </c>
      <c r="H8960" t="s">
        <v>362</v>
      </c>
      <c r="I8960" s="29">
        <v>2</v>
      </c>
      <c r="J8960" t="s">
        <v>349</v>
      </c>
      <c r="K8960" t="s">
        <v>351</v>
      </c>
    </row>
    <row r="8961" spans="1:11" ht="12.75" customHeight="1" thickBot="1">
      <c r="A8961" s="31">
        <v>45536</v>
      </c>
      <c r="B8961" t="s">
        <v>13</v>
      </c>
      <c r="C8961" t="str">
        <f>+VLOOKUP(B8961,Basededatos!B$17:C$5988,2,0)</f>
        <v>LASA</v>
      </c>
      <c r="D8961" t="s">
        <v>76</v>
      </c>
      <c r="E8961" t="str">
        <f>+VLOOKUP(D8961,Basededatos!$D$2:$E$6097,2,0)</f>
        <v>RIONEGRO - JOSE M. CORDOVA</v>
      </c>
      <c r="F8961" t="s">
        <v>32</v>
      </c>
      <c r="G8961" t="s">
        <v>33</v>
      </c>
      <c r="H8961" t="s">
        <v>29</v>
      </c>
      <c r="I8961" s="29">
        <v>1610</v>
      </c>
      <c r="J8961" t="s">
        <v>46</v>
      </c>
      <c r="K8961" s="1" t="s">
        <v>47</v>
      </c>
    </row>
    <row r="8962" spans="1:11" ht="12.75" customHeight="1" thickBot="1">
      <c r="A8962" s="31">
        <v>45536</v>
      </c>
      <c r="B8962" t="s">
        <v>13</v>
      </c>
      <c r="C8962" t="str">
        <f>+VLOOKUP(B8962,Basededatos!B$17:C$5988,2,0)</f>
        <v>LASA</v>
      </c>
      <c r="D8962" t="s">
        <v>76</v>
      </c>
      <c r="E8962" t="str">
        <f>+VLOOKUP(D8962,Basededatos!$D$2:$E$6097,2,0)</f>
        <v>RIONEGRO - JOSE M. CORDOVA</v>
      </c>
      <c r="F8962" t="s">
        <v>32</v>
      </c>
      <c r="G8962" t="s">
        <v>33</v>
      </c>
      <c r="H8962" t="s">
        <v>55</v>
      </c>
      <c r="I8962" s="29">
        <v>18</v>
      </c>
      <c r="J8962" t="s">
        <v>46</v>
      </c>
      <c r="K8962" s="1" t="s">
        <v>47</v>
      </c>
    </row>
    <row r="8963" spans="1:11" ht="12.75" customHeight="1" thickBot="1">
      <c r="A8963" s="31">
        <v>45536</v>
      </c>
      <c r="B8963" t="s">
        <v>13</v>
      </c>
      <c r="C8963" t="str">
        <f>+VLOOKUP(B8963,Basededatos!B$17:C$5988,2,0)</f>
        <v>LASA</v>
      </c>
      <c r="D8963" t="s">
        <v>76</v>
      </c>
      <c r="E8963" t="str">
        <f>+VLOOKUP(D8963,Basededatos!$D$2:$E$6097,2,0)</f>
        <v>RIONEGRO - JOSE M. CORDOVA</v>
      </c>
      <c r="F8963" t="s">
        <v>6</v>
      </c>
      <c r="G8963" s="1" t="s">
        <v>283</v>
      </c>
      <c r="H8963" t="s">
        <v>45</v>
      </c>
      <c r="I8963" s="29">
        <v>91</v>
      </c>
      <c r="J8963" t="s">
        <v>46</v>
      </c>
      <c r="K8963" s="1" t="s">
        <v>47</v>
      </c>
    </row>
    <row r="8964" spans="1:11" ht="12.75" customHeight="1" thickBot="1">
      <c r="A8964" s="31">
        <v>45536</v>
      </c>
      <c r="B8964" t="s">
        <v>13</v>
      </c>
      <c r="C8964" t="str">
        <f>+VLOOKUP(B8964,Basededatos!B$17:C$5988,2,0)</f>
        <v>LASA</v>
      </c>
      <c r="D8964" t="s">
        <v>76</v>
      </c>
      <c r="E8964" t="str">
        <f>+VLOOKUP(D8964,Basededatos!$D$2:$E$6097,2,0)</f>
        <v>RIONEGRO - JOSE M. CORDOVA</v>
      </c>
      <c r="F8964" t="s">
        <v>6</v>
      </c>
      <c r="G8964" s="1" t="s">
        <v>283</v>
      </c>
      <c r="H8964" t="s">
        <v>15</v>
      </c>
      <c r="I8964" s="29">
        <v>4</v>
      </c>
      <c r="J8964" t="s">
        <v>184</v>
      </c>
      <c r="K8964" t="s">
        <v>185</v>
      </c>
    </row>
    <row r="8965" spans="1:11" ht="12.75" customHeight="1" thickBot="1">
      <c r="A8965" s="31">
        <v>45536</v>
      </c>
      <c r="B8965" t="s">
        <v>13</v>
      </c>
      <c r="C8965" t="str">
        <f>+VLOOKUP(B8965,Basededatos!B$17:C$5988,2,0)</f>
        <v>LASA</v>
      </c>
      <c r="D8965" t="s">
        <v>76</v>
      </c>
      <c r="E8965" t="str">
        <f>+VLOOKUP(D8965,Basededatos!$D$2:$E$6097,2,0)</f>
        <v>RIONEGRO - JOSE M. CORDOVA</v>
      </c>
      <c r="F8965" t="s">
        <v>6</v>
      </c>
      <c r="G8965" s="1" t="s">
        <v>283</v>
      </c>
      <c r="H8965" t="s">
        <v>15</v>
      </c>
      <c r="I8965" s="29">
        <v>843</v>
      </c>
      <c r="J8965" t="s">
        <v>25</v>
      </c>
      <c r="K8965" s="1" t="s">
        <v>26</v>
      </c>
    </row>
    <row r="8966" spans="1:11" ht="12.75" customHeight="1" thickBot="1">
      <c r="A8966" s="31">
        <v>45536</v>
      </c>
      <c r="B8966" t="s">
        <v>13</v>
      </c>
      <c r="C8966" t="str">
        <f>+VLOOKUP(B8966,Basededatos!B$17:C$5988,2,0)</f>
        <v>LASA</v>
      </c>
      <c r="D8966" t="s">
        <v>76</v>
      </c>
      <c r="E8966" t="str">
        <f>+VLOOKUP(D8966,Basededatos!$D$2:$E$6097,2,0)</f>
        <v>RIONEGRO - JOSE M. CORDOVA</v>
      </c>
      <c r="F8966" t="s">
        <v>65</v>
      </c>
      <c r="G8966" t="s">
        <v>66</v>
      </c>
      <c r="H8966" t="s">
        <v>29</v>
      </c>
      <c r="I8966" s="29">
        <v>3</v>
      </c>
      <c r="J8966" t="s">
        <v>30</v>
      </c>
      <c r="K8966" s="1" t="s">
        <v>488</v>
      </c>
    </row>
    <row r="8967" spans="1:11" ht="12.75" customHeight="1">
      <c r="A8967" s="31">
        <v>45536</v>
      </c>
      <c r="B8967" t="s">
        <v>13</v>
      </c>
      <c r="C8967" t="str">
        <f>+VLOOKUP(B8967,Basededatos!B$17:C$5988,2,0)</f>
        <v>LASA</v>
      </c>
      <c r="D8967" t="s">
        <v>76</v>
      </c>
      <c r="E8967" t="str">
        <f>+VLOOKUP(D8967,Basededatos!$D$2:$E$6097,2,0)</f>
        <v>RIONEGRO - JOSE M. CORDOVA</v>
      </c>
      <c r="F8967" t="s">
        <v>18</v>
      </c>
      <c r="G8967" t="s">
        <v>19</v>
      </c>
      <c r="H8967" t="s">
        <v>29</v>
      </c>
      <c r="I8967" s="29">
        <v>62</v>
      </c>
      <c r="J8967" t="s">
        <v>34</v>
      </c>
      <c r="K8967" t="s">
        <v>35</v>
      </c>
    </row>
    <row r="8968" spans="1:11" ht="12.75" customHeight="1" thickBot="1">
      <c r="A8968" s="31">
        <v>45536</v>
      </c>
      <c r="B8968" t="s">
        <v>13</v>
      </c>
      <c r="C8968" t="str">
        <f>+VLOOKUP(B8968,Basededatos!B$17:C$5988,2,0)</f>
        <v>LASA</v>
      </c>
      <c r="D8968" t="s">
        <v>76</v>
      </c>
      <c r="E8968" t="str">
        <f>+VLOOKUP(D8968,Basededatos!$D$2:$E$6097,2,0)</f>
        <v>RIONEGRO - JOSE M. CORDOVA</v>
      </c>
      <c r="F8968" t="s">
        <v>23</v>
      </c>
      <c r="G8968" t="s">
        <v>24</v>
      </c>
      <c r="H8968" t="s">
        <v>15</v>
      </c>
      <c r="I8968" s="29">
        <v>33</v>
      </c>
      <c r="J8968" t="s">
        <v>160</v>
      </c>
      <c r="K8968" t="s">
        <v>161</v>
      </c>
    </row>
    <row r="8969" spans="1:11" ht="12.75" customHeight="1" thickBot="1">
      <c r="A8969" s="31">
        <v>45536</v>
      </c>
      <c r="B8969" t="s">
        <v>13</v>
      </c>
      <c r="C8969" t="str">
        <f>+VLOOKUP(B8969,Basededatos!B$17:C$5988,2,0)</f>
        <v>LASA</v>
      </c>
      <c r="D8969" t="s">
        <v>76</v>
      </c>
      <c r="E8969" t="str">
        <f>+VLOOKUP(D8969,Basededatos!$D$2:$E$6097,2,0)</f>
        <v>RIONEGRO - JOSE M. CORDOVA</v>
      </c>
      <c r="F8969" t="s">
        <v>36</v>
      </c>
      <c r="G8969" t="s">
        <v>347</v>
      </c>
      <c r="H8969" t="s">
        <v>45</v>
      </c>
      <c r="I8969" s="29">
        <v>16</v>
      </c>
      <c r="J8969" t="s">
        <v>46</v>
      </c>
      <c r="K8969" s="1" t="s">
        <v>47</v>
      </c>
    </row>
    <row r="8970" spans="1:11" ht="12.75" customHeight="1">
      <c r="A8970" s="31">
        <v>45536</v>
      </c>
      <c r="B8970" t="s">
        <v>13</v>
      </c>
      <c r="C8970" t="str">
        <f>+VLOOKUP(B8970,Basededatos!B$17:C$5988,2,0)</f>
        <v>LASA</v>
      </c>
      <c r="D8970" t="s">
        <v>76</v>
      </c>
      <c r="E8970" t="str">
        <f>+VLOOKUP(D8970,Basededatos!$D$2:$E$6097,2,0)</f>
        <v>RIONEGRO - JOSE M. CORDOVA</v>
      </c>
      <c r="F8970" t="s">
        <v>36</v>
      </c>
      <c r="G8970" t="s">
        <v>347</v>
      </c>
      <c r="H8970" t="s">
        <v>29</v>
      </c>
      <c r="I8970" s="29">
        <v>53</v>
      </c>
      <c r="J8970" t="s">
        <v>34</v>
      </c>
      <c r="K8970" t="s">
        <v>35</v>
      </c>
    </row>
    <row r="8971" spans="1:11" ht="12.75" customHeight="1" thickBot="1">
      <c r="A8971" s="31">
        <v>45536</v>
      </c>
      <c r="B8971" t="s">
        <v>13</v>
      </c>
      <c r="C8971" t="str">
        <f>+VLOOKUP(B8971,Basededatos!B$17:C$5988,2,0)</f>
        <v>LASA</v>
      </c>
      <c r="D8971" t="s">
        <v>76</v>
      </c>
      <c r="E8971" t="str">
        <f>+VLOOKUP(D8971,Basededatos!$D$2:$E$6097,2,0)</f>
        <v>RIONEGRO - JOSE M. CORDOVA</v>
      </c>
      <c r="F8971" t="s">
        <v>36</v>
      </c>
      <c r="G8971" t="s">
        <v>347</v>
      </c>
      <c r="H8971" t="s">
        <v>15</v>
      </c>
      <c r="I8971" s="29">
        <v>6</v>
      </c>
      <c r="J8971" t="s">
        <v>167</v>
      </c>
      <c r="K8971" t="s">
        <v>168</v>
      </c>
    </row>
    <row r="8972" spans="1:11" ht="12.75" customHeight="1" thickBot="1">
      <c r="A8972" s="31">
        <v>45536</v>
      </c>
      <c r="B8972" t="s">
        <v>13</v>
      </c>
      <c r="C8972" t="str">
        <f>+VLOOKUP(B8972,Basededatos!B$17:C$5988,2,0)</f>
        <v>LASA</v>
      </c>
      <c r="D8972" t="s">
        <v>76</v>
      </c>
      <c r="E8972" t="str">
        <f>+VLOOKUP(D8972,Basededatos!$D$2:$E$6097,2,0)</f>
        <v>RIONEGRO - JOSE M. CORDOVA</v>
      </c>
      <c r="F8972" t="s">
        <v>27</v>
      </c>
      <c r="G8972" t="s">
        <v>28</v>
      </c>
      <c r="H8972" t="s">
        <v>45</v>
      </c>
      <c r="I8972" s="29">
        <v>18</v>
      </c>
      <c r="J8972" t="s">
        <v>46</v>
      </c>
      <c r="K8972" s="1" t="s">
        <v>47</v>
      </c>
    </row>
    <row r="8973" spans="1:11" ht="12.75" customHeight="1">
      <c r="A8973" s="31">
        <v>45536</v>
      </c>
      <c r="B8973" t="s">
        <v>13</v>
      </c>
      <c r="C8973" t="str">
        <f>+VLOOKUP(B8973,Basededatos!B$17:C$5988,2,0)</f>
        <v>LASA</v>
      </c>
      <c r="D8973" t="s">
        <v>76</v>
      </c>
      <c r="E8973" t="str">
        <f>+VLOOKUP(D8973,Basededatos!$D$2:$E$6097,2,0)</f>
        <v>RIONEGRO - JOSE M. CORDOVA</v>
      </c>
      <c r="F8973" t="s">
        <v>27</v>
      </c>
      <c r="G8973" t="s">
        <v>28</v>
      </c>
      <c r="H8973" t="s">
        <v>29</v>
      </c>
      <c r="I8973" s="29">
        <v>60</v>
      </c>
      <c r="J8973" t="s">
        <v>34</v>
      </c>
      <c r="K8973" t="s">
        <v>35</v>
      </c>
    </row>
    <row r="8974" spans="1:11" ht="12.75" customHeight="1" thickBot="1">
      <c r="A8974" s="31">
        <v>45536</v>
      </c>
      <c r="B8974" t="s">
        <v>13</v>
      </c>
      <c r="C8974" t="str">
        <f>+VLOOKUP(B8974,Basededatos!B$17:C$5988,2,0)</f>
        <v>LASA</v>
      </c>
      <c r="D8974" t="s">
        <v>76</v>
      </c>
      <c r="E8974" t="str">
        <f>+VLOOKUP(D8974,Basededatos!$D$2:$E$6097,2,0)</f>
        <v>RIONEGRO - JOSE M. CORDOVA</v>
      </c>
      <c r="F8974" t="s">
        <v>27</v>
      </c>
      <c r="G8974" t="s">
        <v>28</v>
      </c>
      <c r="H8974" t="s">
        <v>15</v>
      </c>
      <c r="I8974" s="29">
        <v>22</v>
      </c>
      <c r="J8974" t="s">
        <v>68</v>
      </c>
      <c r="K8974" t="s">
        <v>69</v>
      </c>
    </row>
    <row r="8975" spans="1:11" ht="12.75" customHeight="1" thickBot="1">
      <c r="A8975" s="31">
        <v>45536</v>
      </c>
      <c r="B8975" t="s">
        <v>13</v>
      </c>
      <c r="C8975" t="str">
        <f>+VLOOKUP(B8975,Basededatos!B$17:C$5988,2,0)</f>
        <v>LASA</v>
      </c>
      <c r="D8975" t="s">
        <v>76</v>
      </c>
      <c r="E8975" t="str">
        <f>+VLOOKUP(D8975,Basededatos!$D$2:$E$6097,2,0)</f>
        <v>RIONEGRO - JOSE M. CORDOVA</v>
      </c>
      <c r="F8975" t="s">
        <v>27</v>
      </c>
      <c r="G8975" t="s">
        <v>28</v>
      </c>
      <c r="H8975" t="s">
        <v>55</v>
      </c>
      <c r="I8975" s="29">
        <v>18</v>
      </c>
      <c r="J8975" t="s">
        <v>46</v>
      </c>
      <c r="K8975" s="1" t="s">
        <v>47</v>
      </c>
    </row>
    <row r="8976" spans="1:11" ht="12.75" customHeight="1" thickBot="1">
      <c r="A8976" s="31">
        <v>45536</v>
      </c>
      <c r="B8976" t="s">
        <v>13</v>
      </c>
      <c r="C8976" t="str">
        <f>+VLOOKUP(B8976,Basededatos!B$17:C$5988,2,0)</f>
        <v>LASA</v>
      </c>
      <c r="D8976" t="s">
        <v>76</v>
      </c>
      <c r="E8976" t="str">
        <f>+VLOOKUP(D8976,Basededatos!$D$2:$E$6097,2,0)</f>
        <v>RIONEGRO - JOSE M. CORDOVA</v>
      </c>
      <c r="F8976" t="s">
        <v>40</v>
      </c>
      <c r="G8976" t="s">
        <v>41</v>
      </c>
      <c r="H8976" t="s">
        <v>45</v>
      </c>
      <c r="I8976" s="29">
        <v>44</v>
      </c>
      <c r="J8976" t="s">
        <v>46</v>
      </c>
      <c r="K8976" s="1" t="s">
        <v>47</v>
      </c>
    </row>
    <row r="8977" spans="1:11" ht="12.75" customHeight="1" thickBot="1">
      <c r="A8977" s="31">
        <v>45536</v>
      </c>
      <c r="B8977" t="s">
        <v>13</v>
      </c>
      <c r="C8977" t="str">
        <f>+VLOOKUP(B8977,Basededatos!B$17:C$5988,2,0)</f>
        <v>LASA</v>
      </c>
      <c r="D8977" t="s">
        <v>84</v>
      </c>
      <c r="E8977" t="str">
        <f>+VLOOKUP(D8977,Basededatos!$D$2:$E$6097,2,0)</f>
        <v>MONTERIA - LOS GARZONES</v>
      </c>
      <c r="F8977" t="s">
        <v>18</v>
      </c>
      <c r="G8977" t="s">
        <v>19</v>
      </c>
      <c r="H8977" t="s">
        <v>29</v>
      </c>
      <c r="I8977" s="29">
        <v>116</v>
      </c>
      <c r="J8977" t="s">
        <v>30</v>
      </c>
      <c r="K8977" s="1" t="s">
        <v>488</v>
      </c>
    </row>
    <row r="8978" spans="1:11" ht="12.75" customHeight="1" thickBot="1">
      <c r="A8978" s="31">
        <v>45536</v>
      </c>
      <c r="B8978" t="s">
        <v>13</v>
      </c>
      <c r="C8978" t="str">
        <f>+VLOOKUP(B8978,Basededatos!B$17:C$5988,2,0)</f>
        <v>LASA</v>
      </c>
      <c r="D8978" t="s">
        <v>88</v>
      </c>
      <c r="E8978" t="str">
        <f>+VLOOKUP(D8978,Basededatos!$D$2:$E$6097,2,0)</f>
        <v>ALMIRANTE PADILLA</v>
      </c>
      <c r="F8978" t="s">
        <v>27</v>
      </c>
      <c r="G8978" t="s">
        <v>28</v>
      </c>
      <c r="H8978" t="s">
        <v>45</v>
      </c>
      <c r="I8978" s="29">
        <v>2</v>
      </c>
      <c r="J8978" t="s">
        <v>46</v>
      </c>
      <c r="K8978" s="1" t="s">
        <v>47</v>
      </c>
    </row>
    <row r="8979" spans="1:11" ht="12.75" customHeight="1" thickBot="1">
      <c r="A8979" s="31">
        <v>45536</v>
      </c>
      <c r="B8979" t="s">
        <v>13</v>
      </c>
      <c r="C8979" t="str">
        <f>+VLOOKUP(B8979,Basededatos!B$17:C$5988,2,0)</f>
        <v>LASA</v>
      </c>
      <c r="D8979" t="s">
        <v>88</v>
      </c>
      <c r="E8979" t="str">
        <f>+VLOOKUP(D8979,Basededatos!$D$2:$E$6097,2,0)</f>
        <v>ALMIRANTE PADILLA</v>
      </c>
      <c r="F8979" t="s">
        <v>40</v>
      </c>
      <c r="G8979" t="s">
        <v>41</v>
      </c>
      <c r="H8979" t="s">
        <v>29</v>
      </c>
      <c r="I8979" s="29">
        <v>93</v>
      </c>
      <c r="J8979" t="s">
        <v>30</v>
      </c>
      <c r="K8979" s="1" t="s">
        <v>488</v>
      </c>
    </row>
    <row r="8980" spans="1:11" ht="12.75" customHeight="1" thickBot="1">
      <c r="A8980" s="31">
        <v>45536</v>
      </c>
      <c r="B8980" t="s">
        <v>13</v>
      </c>
      <c r="C8980" t="str">
        <f>+VLOOKUP(B8980,Basededatos!B$17:C$5988,2,0)</f>
        <v>LASA</v>
      </c>
      <c r="D8980" t="s">
        <v>89</v>
      </c>
      <c r="E8980" t="str">
        <f>+VLOOKUP(D8980,Basededatos!$D$2:$E$6097,2,0)</f>
        <v>SIMON BOLIVAR</v>
      </c>
      <c r="F8980" t="s">
        <v>6</v>
      </c>
      <c r="G8980" s="1" t="s">
        <v>283</v>
      </c>
      <c r="H8980" t="s">
        <v>45</v>
      </c>
      <c r="I8980" s="29">
        <v>24</v>
      </c>
      <c r="J8980" t="s">
        <v>46</v>
      </c>
      <c r="K8980" s="1" t="s">
        <v>47</v>
      </c>
    </row>
    <row r="8981" spans="1:11" ht="12.75" customHeight="1" thickBot="1">
      <c r="A8981" s="31">
        <v>45536</v>
      </c>
      <c r="B8981" t="s">
        <v>13</v>
      </c>
      <c r="C8981" t="str">
        <f>+VLOOKUP(B8981,Basededatos!B$17:C$5988,2,0)</f>
        <v>LASA</v>
      </c>
      <c r="D8981" t="s">
        <v>89</v>
      </c>
      <c r="E8981" t="str">
        <f>+VLOOKUP(D8981,Basededatos!$D$2:$E$6097,2,0)</f>
        <v>SIMON BOLIVAR</v>
      </c>
      <c r="F8981" t="s">
        <v>65</v>
      </c>
      <c r="G8981" t="s">
        <v>66</v>
      </c>
      <c r="H8981" t="s">
        <v>29</v>
      </c>
      <c r="I8981" s="29">
        <v>16</v>
      </c>
      <c r="J8981" t="s">
        <v>46</v>
      </c>
      <c r="K8981" s="1" t="s">
        <v>47</v>
      </c>
    </row>
    <row r="8982" spans="1:11" ht="12.75" customHeight="1" thickBot="1">
      <c r="A8982" s="31">
        <v>45536</v>
      </c>
      <c r="B8982" t="s">
        <v>13</v>
      </c>
      <c r="C8982" t="str">
        <f>+VLOOKUP(B8982,Basededatos!B$17:C$5988,2,0)</f>
        <v>LASA</v>
      </c>
      <c r="D8982" t="s">
        <v>84</v>
      </c>
      <c r="E8982" t="str">
        <f>+VLOOKUP(D8982,Basededatos!$D$2:$E$6097,2,0)</f>
        <v>MONTERIA - LOS GARZONES</v>
      </c>
      <c r="F8982" t="s">
        <v>40</v>
      </c>
      <c r="G8982" t="s">
        <v>41</v>
      </c>
      <c r="H8982" t="s">
        <v>45</v>
      </c>
      <c r="I8982" s="29">
        <v>7</v>
      </c>
      <c r="J8982" t="s">
        <v>46</v>
      </c>
      <c r="K8982" s="1" t="s">
        <v>47</v>
      </c>
    </row>
    <row r="8983" spans="1:11" ht="12.75" customHeight="1" thickBot="1">
      <c r="A8983" s="31">
        <v>45536</v>
      </c>
      <c r="B8983" t="s">
        <v>13</v>
      </c>
      <c r="C8983" t="str">
        <f>+VLOOKUP(B8983,Basededatos!B$17:C$5988,2,0)</f>
        <v>LASA</v>
      </c>
      <c r="D8983" t="s">
        <v>85</v>
      </c>
      <c r="E8983" t="str">
        <f>+VLOOKUP(D8983,Basededatos!$D$2:$E$6097,2,0)</f>
        <v>NEIVA - BENITO SALAS</v>
      </c>
      <c r="F8983" t="s">
        <v>23</v>
      </c>
      <c r="G8983" t="s">
        <v>24</v>
      </c>
      <c r="H8983" t="s">
        <v>45</v>
      </c>
      <c r="I8983" s="29">
        <v>1</v>
      </c>
      <c r="J8983" t="s">
        <v>46</v>
      </c>
      <c r="K8983" s="1" t="s">
        <v>47</v>
      </c>
    </row>
    <row r="8984" spans="1:11" ht="12.75" customHeight="1" thickBot="1">
      <c r="A8984" s="31">
        <v>45536</v>
      </c>
      <c r="B8984" t="s">
        <v>13</v>
      </c>
      <c r="C8984" t="str">
        <f>+VLOOKUP(B8984,Basededatos!B$17:C$5988,2,0)</f>
        <v>LASA</v>
      </c>
      <c r="D8984" t="s">
        <v>86</v>
      </c>
      <c r="E8984" t="str">
        <f>+VLOOKUP(D8984,Basededatos!$D$2:$E$6097,2,0)</f>
        <v>PEREIRA - MATECAÑA</v>
      </c>
      <c r="F8984" t="s">
        <v>32</v>
      </c>
      <c r="G8984" t="s">
        <v>33</v>
      </c>
      <c r="H8984" t="s">
        <v>29</v>
      </c>
      <c r="I8984" s="29">
        <v>114</v>
      </c>
      <c r="J8984" t="s">
        <v>50</v>
      </c>
      <c r="K8984" t="s">
        <v>51</v>
      </c>
    </row>
    <row r="8985" spans="1:11" ht="12.75" customHeight="1" thickBot="1">
      <c r="A8985" s="31">
        <v>45536</v>
      </c>
      <c r="B8985" t="s">
        <v>13</v>
      </c>
      <c r="C8985" t="str">
        <f>+VLOOKUP(B8985,Basededatos!B$17:C$5988,2,0)</f>
        <v>LASA</v>
      </c>
      <c r="D8985" t="s">
        <v>86</v>
      </c>
      <c r="E8985" t="str">
        <f>+VLOOKUP(D8985,Basededatos!$D$2:$E$6097,2,0)</f>
        <v>PEREIRA - MATECAÑA</v>
      </c>
      <c r="F8985" t="s">
        <v>6</v>
      </c>
      <c r="G8985" s="1" t="s">
        <v>283</v>
      </c>
      <c r="H8985" t="s">
        <v>45</v>
      </c>
      <c r="I8985" s="29">
        <v>166</v>
      </c>
      <c r="J8985" t="s">
        <v>42</v>
      </c>
      <c r="K8985" s="1" t="s">
        <v>43</v>
      </c>
    </row>
    <row r="8986" spans="1:11" ht="12.75" customHeight="1" thickBot="1">
      <c r="A8986" s="31">
        <v>45536</v>
      </c>
      <c r="B8986" t="s">
        <v>13</v>
      </c>
      <c r="C8986" t="str">
        <f>+VLOOKUP(B8986,Basededatos!B$17:C$5988,2,0)</f>
        <v>LASA</v>
      </c>
      <c r="D8986" t="s">
        <v>86</v>
      </c>
      <c r="E8986" t="str">
        <f>+VLOOKUP(D8986,Basededatos!$D$2:$E$6097,2,0)</f>
        <v>PEREIRA - MATECAÑA</v>
      </c>
      <c r="F8986" t="s">
        <v>23</v>
      </c>
      <c r="G8986" t="s">
        <v>24</v>
      </c>
      <c r="H8986" t="s">
        <v>29</v>
      </c>
      <c r="I8986" s="29">
        <v>508</v>
      </c>
      <c r="J8986" t="s">
        <v>46</v>
      </c>
      <c r="K8986" s="1" t="s">
        <v>47</v>
      </c>
    </row>
    <row r="8987" spans="1:11" ht="12.75" customHeight="1" thickBot="1">
      <c r="A8987" s="31">
        <v>45536</v>
      </c>
      <c r="B8987" t="s">
        <v>13</v>
      </c>
      <c r="C8987" t="str">
        <f>+VLOOKUP(B8987,Basededatos!B$17:C$5988,2,0)</f>
        <v>LASA</v>
      </c>
      <c r="D8987" t="s">
        <v>86</v>
      </c>
      <c r="E8987" t="str">
        <f>+VLOOKUP(D8987,Basededatos!$D$2:$E$6097,2,0)</f>
        <v>PEREIRA - MATECAÑA</v>
      </c>
      <c r="F8987" t="s">
        <v>36</v>
      </c>
      <c r="G8987" t="s">
        <v>347</v>
      </c>
      <c r="H8987" t="s">
        <v>45</v>
      </c>
      <c r="I8987" s="29">
        <v>28</v>
      </c>
      <c r="J8987" t="s">
        <v>42</v>
      </c>
      <c r="K8987" s="1" t="s">
        <v>43</v>
      </c>
    </row>
    <row r="8988" spans="1:11" ht="12.75" customHeight="1" thickBot="1">
      <c r="A8988" s="31">
        <v>45536</v>
      </c>
      <c r="B8988" t="s">
        <v>13</v>
      </c>
      <c r="C8988" t="str">
        <f>+VLOOKUP(B8988,Basededatos!B$17:C$5988,2,0)</f>
        <v>LASA</v>
      </c>
      <c r="D8988" t="s">
        <v>86</v>
      </c>
      <c r="E8988" t="str">
        <f>+VLOOKUP(D8988,Basededatos!$D$2:$E$6097,2,0)</f>
        <v>PEREIRA - MATECAÑA</v>
      </c>
      <c r="F8988" t="s">
        <v>40</v>
      </c>
      <c r="G8988" t="s">
        <v>41</v>
      </c>
      <c r="H8988" t="s">
        <v>29</v>
      </c>
      <c r="I8988" s="29">
        <v>261</v>
      </c>
      <c r="J8988" t="s">
        <v>30</v>
      </c>
      <c r="K8988" s="1" t="s">
        <v>488</v>
      </c>
    </row>
    <row r="8989" spans="1:11" ht="12.75" customHeight="1" thickBot="1">
      <c r="A8989" s="31">
        <v>45536</v>
      </c>
      <c r="B8989" t="s">
        <v>13</v>
      </c>
      <c r="C8989" t="str">
        <f>+VLOOKUP(B8989,Basededatos!B$17:C$5988,2,0)</f>
        <v>LASA</v>
      </c>
      <c r="D8989" t="s">
        <v>87</v>
      </c>
      <c r="E8989" t="str">
        <f>+VLOOKUP(D8989,Basededatos!$D$2:$E$6097,2,0)</f>
        <v>PASTO - ANTONIO NARIQO</v>
      </c>
      <c r="F8989" t="s">
        <v>6</v>
      </c>
      <c r="G8989" s="1" t="s">
        <v>283</v>
      </c>
      <c r="H8989" t="s">
        <v>45</v>
      </c>
      <c r="I8989" s="29">
        <v>29</v>
      </c>
      <c r="J8989" t="s">
        <v>46</v>
      </c>
      <c r="K8989" s="1" t="s">
        <v>47</v>
      </c>
    </row>
    <row r="8990" spans="1:11" ht="12.75" customHeight="1" thickBot="1">
      <c r="A8990" s="31">
        <v>45536</v>
      </c>
      <c r="B8990" t="s">
        <v>13</v>
      </c>
      <c r="C8990" t="str">
        <f>+VLOOKUP(B8990,Basededatos!B$17:C$5988,2,0)</f>
        <v>LASA</v>
      </c>
      <c r="D8990" t="s">
        <v>87</v>
      </c>
      <c r="E8990" t="str">
        <f>+VLOOKUP(D8990,Basededatos!$D$2:$E$6097,2,0)</f>
        <v>PASTO - ANTONIO NARIQO</v>
      </c>
      <c r="F8990" t="s">
        <v>6</v>
      </c>
      <c r="G8990" s="1" t="s">
        <v>283</v>
      </c>
      <c r="H8990" t="s">
        <v>29</v>
      </c>
      <c r="I8990" s="29">
        <v>220</v>
      </c>
      <c r="J8990" t="s">
        <v>30</v>
      </c>
      <c r="K8990" s="1" t="s">
        <v>488</v>
      </c>
    </row>
    <row r="8991" spans="1:11" ht="12.75" customHeight="1" thickBot="1">
      <c r="A8991" s="31">
        <v>45536</v>
      </c>
      <c r="B8991" t="s">
        <v>13</v>
      </c>
      <c r="C8991" t="str">
        <f>+VLOOKUP(B8991,Basededatos!B$17:C$5988,2,0)</f>
        <v>LASA</v>
      </c>
      <c r="D8991" t="s">
        <v>87</v>
      </c>
      <c r="E8991" t="str">
        <f>+VLOOKUP(D8991,Basededatos!$D$2:$E$6097,2,0)</f>
        <v>PASTO - ANTONIO NARIQO</v>
      </c>
      <c r="F8991" t="s">
        <v>23</v>
      </c>
      <c r="G8991" t="s">
        <v>24</v>
      </c>
      <c r="H8991" t="s">
        <v>29</v>
      </c>
      <c r="I8991" s="29">
        <v>55</v>
      </c>
      <c r="J8991" t="s">
        <v>30</v>
      </c>
      <c r="K8991" s="1" t="s">
        <v>488</v>
      </c>
    </row>
    <row r="8992" spans="1:11" ht="12.75" customHeight="1" thickBot="1">
      <c r="A8992" s="31">
        <v>45536</v>
      </c>
      <c r="B8992" t="s">
        <v>13</v>
      </c>
      <c r="C8992" t="str">
        <f>+VLOOKUP(B8992,Basededatos!B$17:C$5988,2,0)</f>
        <v>LASA</v>
      </c>
      <c r="D8992" t="s">
        <v>89</v>
      </c>
      <c r="E8992" t="str">
        <f>+VLOOKUP(D8992,Basededatos!$D$2:$E$6097,2,0)</f>
        <v>SIMON BOLIVAR</v>
      </c>
      <c r="F8992" t="s">
        <v>23</v>
      </c>
      <c r="G8992" t="s">
        <v>24</v>
      </c>
      <c r="H8992" t="s">
        <v>29</v>
      </c>
      <c r="I8992" s="29">
        <v>252</v>
      </c>
      <c r="J8992" t="s">
        <v>30</v>
      </c>
      <c r="K8992" s="1" t="s">
        <v>488</v>
      </c>
    </row>
    <row r="8993" spans="1:11" ht="12.75" customHeight="1" thickBot="1">
      <c r="A8993" s="31">
        <v>45536</v>
      </c>
      <c r="B8993" t="s">
        <v>13</v>
      </c>
      <c r="C8993" t="str">
        <f>+VLOOKUP(B8993,Basededatos!B$17:C$5988,2,0)</f>
        <v>LASA</v>
      </c>
      <c r="D8993" t="s">
        <v>89</v>
      </c>
      <c r="E8993" t="str">
        <f>+VLOOKUP(D8993,Basededatos!$D$2:$E$6097,2,0)</f>
        <v>SIMON BOLIVAR</v>
      </c>
      <c r="F8993" t="s">
        <v>27</v>
      </c>
      <c r="G8993" t="s">
        <v>28</v>
      </c>
      <c r="H8993" t="s">
        <v>15</v>
      </c>
      <c r="I8993" s="29">
        <v>87</v>
      </c>
      <c r="J8993" t="s">
        <v>16</v>
      </c>
      <c r="K8993" t="s">
        <v>17</v>
      </c>
    </row>
    <row r="8994" spans="1:11" ht="12.75" customHeight="1" thickBot="1">
      <c r="A8994" s="31">
        <v>45536</v>
      </c>
      <c r="B8994" t="s">
        <v>13</v>
      </c>
      <c r="C8994" t="str">
        <f>+VLOOKUP(B8994,Basededatos!B$17:C$5988,2,0)</f>
        <v>LASA</v>
      </c>
      <c r="D8994" t="s">
        <v>89</v>
      </c>
      <c r="E8994" t="str">
        <f>+VLOOKUP(D8994,Basededatos!$D$2:$E$6097,2,0)</f>
        <v>SIMON BOLIVAR</v>
      </c>
      <c r="F8994" t="s">
        <v>40</v>
      </c>
      <c r="G8994" t="s">
        <v>41</v>
      </c>
      <c r="H8994" t="s">
        <v>45</v>
      </c>
      <c r="I8994" s="29">
        <v>12</v>
      </c>
      <c r="J8994" t="s">
        <v>46</v>
      </c>
      <c r="K8994" s="1" t="s">
        <v>47</v>
      </c>
    </row>
    <row r="8995" spans="1:11" ht="12.75" customHeight="1" thickBot="1">
      <c r="A8995" s="31">
        <v>45536</v>
      </c>
      <c r="B8995" t="s">
        <v>13</v>
      </c>
      <c r="C8995" t="str">
        <f>+VLOOKUP(B8995,Basededatos!B$17:C$5988,2,0)</f>
        <v>LASA</v>
      </c>
      <c r="D8995" t="s">
        <v>89</v>
      </c>
      <c r="E8995" t="str">
        <f>+VLOOKUP(D8995,Basededatos!$D$2:$E$6097,2,0)</f>
        <v>SIMON BOLIVAR</v>
      </c>
      <c r="F8995" t="s">
        <v>40</v>
      </c>
      <c r="G8995" t="s">
        <v>41</v>
      </c>
      <c r="H8995" t="s">
        <v>29</v>
      </c>
      <c r="I8995" s="29">
        <v>712</v>
      </c>
      <c r="J8995" t="s">
        <v>30</v>
      </c>
      <c r="K8995" s="1" t="s">
        <v>488</v>
      </c>
    </row>
    <row r="8996" spans="1:11" ht="12.75" customHeight="1">
      <c r="A8996" s="31">
        <v>45536</v>
      </c>
      <c r="B8996" t="s">
        <v>13</v>
      </c>
      <c r="C8996" t="str">
        <f>+VLOOKUP(B8996,Basededatos!B$17:C$5988,2,0)</f>
        <v>LASA</v>
      </c>
      <c r="D8996" t="s">
        <v>14</v>
      </c>
      <c r="E8996" t="str">
        <f>+VLOOKUP(D8996,Basededatos!$D$2:$E$6097,2,0)</f>
        <v>SAN ANDRES-GUSTAVO ROJAS PINILLA</v>
      </c>
      <c r="F8996" t="s">
        <v>32</v>
      </c>
      <c r="G8996" t="s">
        <v>33</v>
      </c>
      <c r="H8996" t="s">
        <v>29</v>
      </c>
      <c r="I8996" s="29">
        <v>22</v>
      </c>
      <c r="J8996" t="s">
        <v>50</v>
      </c>
      <c r="K8996" t="s">
        <v>51</v>
      </c>
    </row>
    <row r="8997" spans="1:11" ht="12.75" customHeight="1">
      <c r="A8997" s="31">
        <v>45536</v>
      </c>
      <c r="B8997" t="s">
        <v>13</v>
      </c>
      <c r="C8997" t="str">
        <f>+VLOOKUP(B8997,Basededatos!B$17:C$5988,2,0)</f>
        <v>LASA</v>
      </c>
      <c r="D8997" t="s">
        <v>14</v>
      </c>
      <c r="E8997" t="str">
        <f>+VLOOKUP(D8997,Basededatos!$D$2:$E$6097,2,0)</f>
        <v>SAN ANDRES-GUSTAVO ROJAS PINILLA</v>
      </c>
      <c r="F8997" t="s">
        <v>32</v>
      </c>
      <c r="G8997" t="s">
        <v>33</v>
      </c>
      <c r="H8997" t="s">
        <v>15</v>
      </c>
      <c r="I8997" s="29">
        <v>51</v>
      </c>
      <c r="J8997" t="s">
        <v>16</v>
      </c>
      <c r="K8997" t="s">
        <v>17</v>
      </c>
    </row>
    <row r="8998" spans="1:11" ht="12.75" customHeight="1">
      <c r="A8998" s="31">
        <v>45536</v>
      </c>
      <c r="B8998" t="s">
        <v>13</v>
      </c>
      <c r="C8998" t="str">
        <f>+VLOOKUP(B8998,Basededatos!B$17:C$5988,2,0)</f>
        <v>LASA</v>
      </c>
      <c r="D8998" t="s">
        <v>14</v>
      </c>
      <c r="E8998" t="str">
        <f>+VLOOKUP(D8998,Basededatos!$D$2:$E$6097,2,0)</f>
        <v>SAN ANDRES-GUSTAVO ROJAS PINILLA</v>
      </c>
      <c r="F8998" t="s">
        <v>18</v>
      </c>
      <c r="G8998" t="s">
        <v>19</v>
      </c>
      <c r="H8998" t="s">
        <v>29</v>
      </c>
      <c r="I8998" s="29">
        <v>22</v>
      </c>
      <c r="J8998" t="s">
        <v>50</v>
      </c>
      <c r="K8998" t="s">
        <v>51</v>
      </c>
    </row>
    <row r="8999" spans="1:11" ht="12.75" customHeight="1">
      <c r="A8999" s="31">
        <v>45536</v>
      </c>
      <c r="B8999" t="s">
        <v>13</v>
      </c>
      <c r="C8999" t="str">
        <f>+VLOOKUP(B8999,Basededatos!B$17:C$5988,2,0)</f>
        <v>LASA</v>
      </c>
      <c r="D8999" t="s">
        <v>14</v>
      </c>
      <c r="E8999" t="str">
        <f>+VLOOKUP(D8999,Basededatos!$D$2:$E$6097,2,0)</f>
        <v>SAN ANDRES-GUSTAVO ROJAS PINILLA</v>
      </c>
      <c r="F8999" t="s">
        <v>18</v>
      </c>
      <c r="G8999" t="s">
        <v>19</v>
      </c>
      <c r="H8999" t="s">
        <v>15</v>
      </c>
      <c r="I8999" s="29">
        <v>51</v>
      </c>
      <c r="J8999" t="s">
        <v>16</v>
      </c>
      <c r="K8999" t="s">
        <v>17</v>
      </c>
    </row>
    <row r="9000" spans="1:11" ht="12.75" customHeight="1">
      <c r="A9000" s="31">
        <v>45536</v>
      </c>
      <c r="B9000" t="s">
        <v>13</v>
      </c>
      <c r="C9000" t="str">
        <f>+VLOOKUP(B9000,Basededatos!B$17:C$5988,2,0)</f>
        <v>LASA</v>
      </c>
      <c r="D9000" t="s">
        <v>14</v>
      </c>
      <c r="E9000" t="str">
        <f>+VLOOKUP(D9000,Basededatos!$D$2:$E$6097,2,0)</f>
        <v>SAN ANDRES-GUSTAVO ROJAS PINILLA</v>
      </c>
      <c r="F9000" t="s">
        <v>18</v>
      </c>
      <c r="G9000" t="s">
        <v>19</v>
      </c>
      <c r="H9000" t="s">
        <v>52</v>
      </c>
      <c r="I9000" s="29">
        <v>2</v>
      </c>
      <c r="J9000" t="s">
        <v>175</v>
      </c>
      <c r="K9000" t="s">
        <v>176</v>
      </c>
    </row>
    <row r="9001" spans="1:11" ht="12.75" customHeight="1" thickBot="1">
      <c r="A9001" s="31">
        <v>45536</v>
      </c>
      <c r="B9001" t="s">
        <v>13</v>
      </c>
      <c r="C9001" t="str">
        <f>+VLOOKUP(B9001,Basededatos!B$17:C$5988,2,0)</f>
        <v>LASA</v>
      </c>
      <c r="D9001" t="s">
        <v>44</v>
      </c>
      <c r="E9001" t="str">
        <f>+VLOOKUP(D9001,Basededatos!$D$2:$E$6097,2,0)</f>
        <v>BUCARAMANGA - PALONEGRO</v>
      </c>
      <c r="F9001" t="s">
        <v>27</v>
      </c>
      <c r="G9001" t="s">
        <v>28</v>
      </c>
      <c r="H9001" t="s">
        <v>15</v>
      </c>
      <c r="I9001" s="29">
        <v>9</v>
      </c>
      <c r="J9001" t="s">
        <v>16</v>
      </c>
      <c r="K9001" t="s">
        <v>17</v>
      </c>
    </row>
    <row r="9002" spans="1:11" ht="12.75" customHeight="1" thickBot="1">
      <c r="A9002" s="31">
        <v>45536</v>
      </c>
      <c r="B9002" t="s">
        <v>13</v>
      </c>
      <c r="C9002" t="str">
        <f>+VLOOKUP(B9002,Basededatos!B$17:C$5988,2,0)</f>
        <v>LASA</v>
      </c>
      <c r="D9002" t="s">
        <v>14</v>
      </c>
      <c r="E9002" t="str">
        <f>+VLOOKUP(D9002,Basededatos!$D$2:$E$6097,2,0)</f>
        <v>SAN ANDRES-GUSTAVO ROJAS PINILLA</v>
      </c>
      <c r="F9002" t="s">
        <v>38</v>
      </c>
      <c r="G9002" t="s">
        <v>39</v>
      </c>
      <c r="H9002" t="s">
        <v>29</v>
      </c>
      <c r="I9002" s="29">
        <v>1</v>
      </c>
      <c r="J9002" t="s">
        <v>30</v>
      </c>
      <c r="K9002" s="1" t="s">
        <v>488</v>
      </c>
    </row>
    <row r="9003" spans="1:11" ht="12.75" customHeight="1" thickBot="1">
      <c r="A9003" s="31">
        <v>45536</v>
      </c>
      <c r="B9003" t="s">
        <v>13</v>
      </c>
      <c r="C9003" t="str">
        <f>+VLOOKUP(B9003,Basededatos!B$17:C$5988,2,0)</f>
        <v>LASA</v>
      </c>
      <c r="D9003" t="s">
        <v>31</v>
      </c>
      <c r="E9003" t="str">
        <f>+VLOOKUP(D9003,Basededatos!$D$2:$E$6097,2,0)</f>
        <v>EL EDEN</v>
      </c>
      <c r="F9003" t="s">
        <v>32</v>
      </c>
      <c r="G9003" t="s">
        <v>33</v>
      </c>
      <c r="H9003" t="s">
        <v>15</v>
      </c>
      <c r="I9003" s="29">
        <v>18</v>
      </c>
      <c r="J9003" t="s">
        <v>16</v>
      </c>
      <c r="K9003" t="s">
        <v>17</v>
      </c>
    </row>
    <row r="9004" spans="1:11" ht="12.75" customHeight="1" thickBot="1">
      <c r="A9004" s="31">
        <v>45536</v>
      </c>
      <c r="B9004" t="s">
        <v>13</v>
      </c>
      <c r="C9004" t="str">
        <f>+VLOOKUP(B9004,Basededatos!B$17:C$5988,2,0)</f>
        <v>LASA</v>
      </c>
      <c r="D9004" t="s">
        <v>31</v>
      </c>
      <c r="E9004" t="str">
        <f>+VLOOKUP(D9004,Basededatos!$D$2:$E$6097,2,0)</f>
        <v>EL EDEN</v>
      </c>
      <c r="F9004" t="s">
        <v>6</v>
      </c>
      <c r="G9004" s="1" t="s">
        <v>283</v>
      </c>
      <c r="H9004" t="s">
        <v>29</v>
      </c>
      <c r="I9004" s="29">
        <v>910</v>
      </c>
      <c r="J9004" t="s">
        <v>46</v>
      </c>
      <c r="K9004" s="1" t="s">
        <v>47</v>
      </c>
    </row>
    <row r="9005" spans="1:11" ht="12.75" customHeight="1" thickBot="1">
      <c r="A9005" s="31">
        <v>45536</v>
      </c>
      <c r="B9005" t="s">
        <v>13</v>
      </c>
      <c r="C9005" t="str">
        <f>+VLOOKUP(B9005,Basededatos!B$17:C$5988,2,0)</f>
        <v>LASA</v>
      </c>
      <c r="D9005" t="s">
        <v>31</v>
      </c>
      <c r="E9005" t="str">
        <f>+VLOOKUP(D9005,Basededatos!$D$2:$E$6097,2,0)</f>
        <v>EL EDEN</v>
      </c>
      <c r="F9005" t="s">
        <v>23</v>
      </c>
      <c r="G9005" t="s">
        <v>24</v>
      </c>
      <c r="H9005" t="s">
        <v>15</v>
      </c>
      <c r="I9005" s="29">
        <v>18</v>
      </c>
      <c r="J9005" t="s">
        <v>16</v>
      </c>
      <c r="K9005" t="s">
        <v>17</v>
      </c>
    </row>
    <row r="9006" spans="1:11" ht="12.75" customHeight="1" thickBot="1">
      <c r="A9006" s="31">
        <v>45536</v>
      </c>
      <c r="B9006" t="s">
        <v>13</v>
      </c>
      <c r="C9006" t="str">
        <f>+VLOOKUP(B9006,Basededatos!B$17:C$5988,2,0)</f>
        <v>LASA</v>
      </c>
      <c r="D9006" t="s">
        <v>31</v>
      </c>
      <c r="E9006" t="str">
        <f>+VLOOKUP(D9006,Basededatos!$D$2:$E$6097,2,0)</f>
        <v>EL EDEN</v>
      </c>
      <c r="F9006" t="s">
        <v>27</v>
      </c>
      <c r="G9006" t="s">
        <v>28</v>
      </c>
      <c r="H9006" t="s">
        <v>45</v>
      </c>
      <c r="I9006" s="29">
        <v>1</v>
      </c>
      <c r="J9006" t="s">
        <v>46</v>
      </c>
      <c r="K9006" s="1" t="s">
        <v>47</v>
      </c>
    </row>
    <row r="9007" spans="1:11" ht="12.75" customHeight="1" thickBot="1">
      <c r="A9007" s="31">
        <v>45536</v>
      </c>
      <c r="B9007" t="s">
        <v>13</v>
      </c>
      <c r="C9007" t="str">
        <f>+VLOOKUP(B9007,Basededatos!B$17:C$5988,2,0)</f>
        <v>LASA</v>
      </c>
      <c r="D9007" t="s">
        <v>31</v>
      </c>
      <c r="E9007" t="str">
        <f>+VLOOKUP(D9007,Basededatos!$D$2:$E$6097,2,0)</f>
        <v>EL EDEN</v>
      </c>
      <c r="F9007" t="s">
        <v>40</v>
      </c>
      <c r="G9007" t="s">
        <v>41</v>
      </c>
      <c r="H9007" t="s">
        <v>29</v>
      </c>
      <c r="I9007" s="29">
        <v>268</v>
      </c>
      <c r="J9007" t="s">
        <v>46</v>
      </c>
      <c r="K9007" s="1" t="s">
        <v>47</v>
      </c>
    </row>
    <row r="9008" spans="1:11" ht="12.75" customHeight="1">
      <c r="A9008" s="31">
        <v>45536</v>
      </c>
      <c r="B9008" t="s">
        <v>13</v>
      </c>
      <c r="C9008" t="str">
        <f>+VLOOKUP(B9008,Basededatos!B$17:C$5988,2,0)</f>
        <v>LASA</v>
      </c>
      <c r="D9008" t="s">
        <v>37</v>
      </c>
      <c r="E9008" t="str">
        <f>+VLOOKUP(D9008,Basededatos!$D$2:$E$6097,2,0)</f>
        <v>BARRANQUILLA-E. CORTISSOZ</v>
      </c>
      <c r="F9008" t="s">
        <v>32</v>
      </c>
      <c r="G9008" t="s">
        <v>33</v>
      </c>
      <c r="H9008" t="s">
        <v>15</v>
      </c>
      <c r="I9008" s="29">
        <v>64</v>
      </c>
      <c r="J9008" t="s">
        <v>16</v>
      </c>
      <c r="K9008" t="s">
        <v>17</v>
      </c>
    </row>
    <row r="9009" spans="1:11" ht="12.75" customHeight="1">
      <c r="A9009" s="31">
        <v>45536</v>
      </c>
      <c r="B9009" t="s">
        <v>13</v>
      </c>
      <c r="C9009" t="str">
        <f>+VLOOKUP(B9009,Basededatos!B$17:C$5988,2,0)</f>
        <v>LASA</v>
      </c>
      <c r="D9009" t="s">
        <v>37</v>
      </c>
      <c r="E9009" t="str">
        <f>+VLOOKUP(D9009,Basededatos!$D$2:$E$6097,2,0)</f>
        <v>BARRANQUILLA-E. CORTISSOZ</v>
      </c>
      <c r="F9009" t="s">
        <v>18</v>
      </c>
      <c r="G9009" t="s">
        <v>19</v>
      </c>
      <c r="H9009" t="s">
        <v>15</v>
      </c>
      <c r="I9009" s="29">
        <v>67</v>
      </c>
      <c r="J9009" t="s">
        <v>16</v>
      </c>
      <c r="K9009" t="s">
        <v>17</v>
      </c>
    </row>
    <row r="9010" spans="1:11" ht="12.75" customHeight="1" thickBot="1">
      <c r="A9010" s="31">
        <v>45536</v>
      </c>
      <c r="B9010" t="s">
        <v>13</v>
      </c>
      <c r="C9010" t="str">
        <f>+VLOOKUP(B9010,Basededatos!B$17:C$5988,2,0)</f>
        <v>LASA</v>
      </c>
      <c r="D9010" t="s">
        <v>37</v>
      </c>
      <c r="E9010" t="str">
        <f>+VLOOKUP(D9010,Basededatos!$D$2:$E$6097,2,0)</f>
        <v>BARRANQUILLA-E. CORTISSOZ</v>
      </c>
      <c r="F9010" t="s">
        <v>36</v>
      </c>
      <c r="G9010" t="s">
        <v>347</v>
      </c>
      <c r="H9010" t="s">
        <v>29</v>
      </c>
      <c r="I9010" s="29">
        <v>21</v>
      </c>
      <c r="J9010" t="s">
        <v>34</v>
      </c>
      <c r="K9010" t="s">
        <v>35</v>
      </c>
    </row>
    <row r="9011" spans="1:11" ht="12.75" customHeight="1" thickBot="1">
      <c r="A9011" s="31">
        <v>45536</v>
      </c>
      <c r="B9011" t="s">
        <v>13</v>
      </c>
      <c r="C9011" t="str">
        <f>+VLOOKUP(B9011,Basededatos!B$17:C$5988,2,0)</f>
        <v>LASA</v>
      </c>
      <c r="D9011" t="s">
        <v>37</v>
      </c>
      <c r="E9011" t="str">
        <f>+VLOOKUP(D9011,Basededatos!$D$2:$E$6097,2,0)</f>
        <v>BARRANQUILLA-E. CORTISSOZ</v>
      </c>
      <c r="F9011" t="s">
        <v>40</v>
      </c>
      <c r="G9011" t="s">
        <v>41</v>
      </c>
      <c r="H9011" t="s">
        <v>15</v>
      </c>
      <c r="I9011" s="29">
        <v>9</v>
      </c>
      <c r="J9011" t="s">
        <v>42</v>
      </c>
      <c r="K9011" s="1" t="s">
        <v>43</v>
      </c>
    </row>
    <row r="9012" spans="1:11" ht="12.75" customHeight="1" thickBot="1">
      <c r="A9012" s="31">
        <v>45536</v>
      </c>
      <c r="B9012" t="s">
        <v>13</v>
      </c>
      <c r="C9012" t="str">
        <f>+VLOOKUP(B9012,Basededatos!B$17:C$5988,2,0)</f>
        <v>LASA</v>
      </c>
      <c r="D9012" t="s">
        <v>44</v>
      </c>
      <c r="E9012" t="str">
        <f>+VLOOKUP(D9012,Basededatos!$D$2:$E$6097,2,0)</f>
        <v>BUCARAMANGA - PALONEGRO</v>
      </c>
      <c r="F9012" t="s">
        <v>32</v>
      </c>
      <c r="G9012" t="s">
        <v>33</v>
      </c>
      <c r="H9012" t="s">
        <v>29</v>
      </c>
      <c r="I9012" s="29">
        <v>174</v>
      </c>
      <c r="J9012" t="s">
        <v>30</v>
      </c>
      <c r="K9012" s="1" t="s">
        <v>488</v>
      </c>
    </row>
    <row r="9013" spans="1:11" ht="12.75" customHeight="1" thickBot="1">
      <c r="A9013" s="31">
        <v>45536</v>
      </c>
      <c r="B9013" t="s">
        <v>13</v>
      </c>
      <c r="C9013" t="str">
        <f>+VLOOKUP(B9013,Basededatos!B$17:C$5988,2,0)</f>
        <v>LASA</v>
      </c>
      <c r="D9013" t="s">
        <v>44</v>
      </c>
      <c r="E9013" t="str">
        <f>+VLOOKUP(D9013,Basededatos!$D$2:$E$6097,2,0)</f>
        <v>BUCARAMANGA - PALONEGRO</v>
      </c>
      <c r="F9013" t="s">
        <v>6</v>
      </c>
      <c r="G9013" s="1" t="s">
        <v>283</v>
      </c>
      <c r="H9013" t="s">
        <v>15</v>
      </c>
      <c r="I9013" s="29">
        <v>80</v>
      </c>
      <c r="J9013" t="s">
        <v>25</v>
      </c>
      <c r="K9013" s="1" t="s">
        <v>26</v>
      </c>
    </row>
    <row r="9014" spans="1:11" ht="12.75" customHeight="1" thickBot="1">
      <c r="A9014" s="31">
        <v>45536</v>
      </c>
      <c r="B9014" t="s">
        <v>13</v>
      </c>
      <c r="C9014" t="str">
        <f>+VLOOKUP(B9014,Basededatos!B$17:C$5988,2,0)</f>
        <v>LASA</v>
      </c>
      <c r="D9014" t="s">
        <v>44</v>
      </c>
      <c r="E9014" t="str">
        <f>+VLOOKUP(D9014,Basededatos!$D$2:$E$6097,2,0)</f>
        <v>BUCARAMANGA - PALONEGRO</v>
      </c>
      <c r="F9014" t="s">
        <v>65</v>
      </c>
      <c r="G9014" t="s">
        <v>66</v>
      </c>
      <c r="H9014" t="s">
        <v>29</v>
      </c>
      <c r="I9014" s="29">
        <v>3</v>
      </c>
      <c r="J9014" t="s">
        <v>30</v>
      </c>
      <c r="K9014" s="1" t="s">
        <v>488</v>
      </c>
    </row>
    <row r="9015" spans="1:11" ht="12.75" customHeight="1">
      <c r="A9015" s="31">
        <v>45536</v>
      </c>
      <c r="B9015" t="s">
        <v>13</v>
      </c>
      <c r="C9015" t="str">
        <f>+VLOOKUP(B9015,Basededatos!B$17:C$5988,2,0)</f>
        <v>LASA</v>
      </c>
      <c r="D9015" t="s">
        <v>44</v>
      </c>
      <c r="E9015" t="str">
        <f>+VLOOKUP(D9015,Basededatos!$D$2:$E$6097,2,0)</f>
        <v>BUCARAMANGA - PALONEGRO</v>
      </c>
      <c r="F9015" t="s">
        <v>40</v>
      </c>
      <c r="G9015" t="s">
        <v>41</v>
      </c>
      <c r="H9015" t="s">
        <v>15</v>
      </c>
      <c r="I9015" s="29">
        <v>1</v>
      </c>
      <c r="J9015" t="s">
        <v>107</v>
      </c>
      <c r="K9015" t="s">
        <v>108</v>
      </c>
    </row>
    <row r="9016" spans="1:11" ht="12.75" customHeight="1">
      <c r="A9016" s="31">
        <v>45536</v>
      </c>
      <c r="B9016" t="s">
        <v>13</v>
      </c>
      <c r="C9016" t="str">
        <f>+VLOOKUP(B9016,Basededatos!B$17:C$5988,2,0)</f>
        <v>LASA</v>
      </c>
      <c r="D9016" t="s">
        <v>48</v>
      </c>
      <c r="E9016" t="str">
        <f>+VLOOKUP(D9016,Basededatos!$D$2:$E$6097,2,0)</f>
        <v>CALI - ALFONSO BONILLA ARAGON</v>
      </c>
      <c r="F9016" t="s">
        <v>32</v>
      </c>
      <c r="G9016" t="s">
        <v>33</v>
      </c>
      <c r="H9016" t="s">
        <v>15</v>
      </c>
      <c r="I9016" s="29">
        <v>1</v>
      </c>
      <c r="J9016" t="s">
        <v>160</v>
      </c>
      <c r="K9016" t="s">
        <v>161</v>
      </c>
    </row>
    <row r="9017" spans="1:11" ht="12.75" customHeight="1" thickBot="1">
      <c r="A9017" s="31">
        <v>45536</v>
      </c>
      <c r="B9017" t="s">
        <v>13</v>
      </c>
      <c r="C9017" t="str">
        <f>+VLOOKUP(B9017,Basededatos!B$17:C$5988,2,0)</f>
        <v>LASA</v>
      </c>
      <c r="D9017" t="s">
        <v>48</v>
      </c>
      <c r="E9017" t="str">
        <f>+VLOOKUP(D9017,Basededatos!$D$2:$E$6097,2,0)</f>
        <v>CALI - ALFONSO BONILLA ARAGON</v>
      </c>
      <c r="F9017" t="s">
        <v>32</v>
      </c>
      <c r="G9017" t="s">
        <v>33</v>
      </c>
      <c r="H9017" t="s">
        <v>15</v>
      </c>
      <c r="I9017" s="29">
        <v>46</v>
      </c>
      <c r="J9017" t="s">
        <v>16</v>
      </c>
      <c r="K9017" t="s">
        <v>17</v>
      </c>
    </row>
    <row r="9018" spans="1:11" ht="12.75" customHeight="1" thickBot="1">
      <c r="A9018" s="31">
        <v>45536</v>
      </c>
      <c r="B9018" t="s">
        <v>13</v>
      </c>
      <c r="C9018" t="str">
        <f>+VLOOKUP(B9018,Basededatos!B$17:C$5988,2,0)</f>
        <v>LASA</v>
      </c>
      <c r="D9018" t="s">
        <v>48</v>
      </c>
      <c r="E9018" t="str">
        <f>+VLOOKUP(D9018,Basededatos!$D$2:$E$6097,2,0)</f>
        <v>CALI - ALFONSO BONILLA ARAGON</v>
      </c>
      <c r="F9018" t="s">
        <v>6</v>
      </c>
      <c r="G9018" s="1" t="s">
        <v>283</v>
      </c>
      <c r="H9018" t="s">
        <v>29</v>
      </c>
      <c r="I9018" s="29">
        <v>429</v>
      </c>
      <c r="J9018" t="s">
        <v>50</v>
      </c>
      <c r="K9018" t="s">
        <v>51</v>
      </c>
    </row>
    <row r="9019" spans="1:11" ht="12.75" customHeight="1" thickBot="1">
      <c r="A9019" s="31">
        <v>45536</v>
      </c>
      <c r="B9019" t="s">
        <v>13</v>
      </c>
      <c r="C9019" t="str">
        <f>+VLOOKUP(B9019,Basededatos!B$17:C$5988,2,0)</f>
        <v>LASA</v>
      </c>
      <c r="D9019" t="s">
        <v>48</v>
      </c>
      <c r="E9019" t="str">
        <f>+VLOOKUP(D9019,Basededatos!$D$2:$E$6097,2,0)</f>
        <v>CALI - ALFONSO BONILLA ARAGON</v>
      </c>
      <c r="F9019" t="s">
        <v>6</v>
      </c>
      <c r="G9019" s="1" t="s">
        <v>283</v>
      </c>
      <c r="H9019" t="s">
        <v>15</v>
      </c>
      <c r="I9019" s="29">
        <v>513</v>
      </c>
      <c r="J9019" t="s">
        <v>25</v>
      </c>
      <c r="K9019" s="1" t="s">
        <v>26</v>
      </c>
    </row>
    <row r="9020" spans="1:11" ht="12.75" customHeight="1" thickBot="1">
      <c r="A9020" s="31">
        <v>45536</v>
      </c>
      <c r="B9020" t="s">
        <v>13</v>
      </c>
      <c r="C9020" t="str">
        <f>+VLOOKUP(B9020,Basededatos!B$17:C$5988,2,0)</f>
        <v>LASA</v>
      </c>
      <c r="D9020" t="s">
        <v>48</v>
      </c>
      <c r="E9020" t="str">
        <f>+VLOOKUP(D9020,Basededatos!$D$2:$E$6097,2,0)</f>
        <v>CALI - ALFONSO BONILLA ARAGON</v>
      </c>
      <c r="F9020" t="s">
        <v>65</v>
      </c>
      <c r="G9020" t="s">
        <v>66</v>
      </c>
      <c r="H9020" t="s">
        <v>45</v>
      </c>
      <c r="I9020" s="29">
        <v>1</v>
      </c>
      <c r="J9020" t="s">
        <v>46</v>
      </c>
      <c r="K9020" s="1" t="s">
        <v>47</v>
      </c>
    </row>
    <row r="9021" spans="1:11" ht="12.75" customHeight="1" thickBot="1">
      <c r="A9021" s="31">
        <v>45536</v>
      </c>
      <c r="B9021" t="s">
        <v>13</v>
      </c>
      <c r="C9021" t="str">
        <f>+VLOOKUP(B9021,Basededatos!B$17:C$5988,2,0)</f>
        <v>LASA</v>
      </c>
      <c r="D9021" t="s">
        <v>48</v>
      </c>
      <c r="E9021" t="str">
        <f>+VLOOKUP(D9021,Basededatos!$D$2:$E$6097,2,0)</f>
        <v>CALI - ALFONSO BONILLA ARAGON</v>
      </c>
      <c r="F9021" t="s">
        <v>65</v>
      </c>
      <c r="G9021" t="s">
        <v>66</v>
      </c>
      <c r="H9021" t="s">
        <v>15</v>
      </c>
      <c r="I9021" s="29">
        <v>3</v>
      </c>
      <c r="J9021" t="s">
        <v>25</v>
      </c>
      <c r="K9021" s="1" t="s">
        <v>26</v>
      </c>
    </row>
    <row r="9022" spans="1:11" ht="12.75" customHeight="1" thickBot="1">
      <c r="A9022" s="31">
        <v>45536</v>
      </c>
      <c r="B9022" t="s">
        <v>13</v>
      </c>
      <c r="C9022" t="str">
        <f>+VLOOKUP(B9022,Basededatos!B$17:C$5988,2,0)</f>
        <v>LASA</v>
      </c>
      <c r="D9022" t="s">
        <v>48</v>
      </c>
      <c r="E9022" t="str">
        <f>+VLOOKUP(D9022,Basededatos!$D$2:$E$6097,2,0)</f>
        <v>CALI - ALFONSO BONILLA ARAGON</v>
      </c>
      <c r="F9022" t="s">
        <v>18</v>
      </c>
      <c r="G9022" t="s">
        <v>19</v>
      </c>
      <c r="H9022" t="s">
        <v>45</v>
      </c>
      <c r="I9022" s="29">
        <v>51</v>
      </c>
      <c r="J9022" t="s">
        <v>46</v>
      </c>
      <c r="K9022" s="1" t="s">
        <v>47</v>
      </c>
    </row>
    <row r="9023" spans="1:11" ht="12.75" customHeight="1">
      <c r="A9023" s="31">
        <v>45536</v>
      </c>
      <c r="B9023" t="s">
        <v>13</v>
      </c>
      <c r="C9023" t="str">
        <f>+VLOOKUP(B9023,Basededatos!B$17:C$5988,2,0)</f>
        <v>LASA</v>
      </c>
      <c r="D9023" t="s">
        <v>48</v>
      </c>
      <c r="E9023" t="str">
        <f>+VLOOKUP(D9023,Basededatos!$D$2:$E$6097,2,0)</f>
        <v>CALI - ALFONSO BONILLA ARAGON</v>
      </c>
      <c r="F9023" t="s">
        <v>23</v>
      </c>
      <c r="G9023" t="s">
        <v>24</v>
      </c>
      <c r="H9023" t="s">
        <v>15</v>
      </c>
      <c r="I9023" s="29">
        <v>47</v>
      </c>
      <c r="J9023" t="s">
        <v>16</v>
      </c>
      <c r="K9023" t="s">
        <v>17</v>
      </c>
    </row>
    <row r="9024" spans="1:11" ht="12.75" customHeight="1">
      <c r="A9024" s="31">
        <v>45536</v>
      </c>
      <c r="B9024" t="s">
        <v>13</v>
      </c>
      <c r="C9024" t="str">
        <f>+VLOOKUP(B9024,Basededatos!B$17:C$5988,2,0)</f>
        <v>LASA</v>
      </c>
      <c r="D9024" t="s">
        <v>48</v>
      </c>
      <c r="E9024" t="str">
        <f>+VLOOKUP(D9024,Basededatos!$D$2:$E$6097,2,0)</f>
        <v>CALI - ALFONSO BONILLA ARAGON</v>
      </c>
      <c r="F9024" t="s">
        <v>27</v>
      </c>
      <c r="G9024" t="s">
        <v>28</v>
      </c>
      <c r="H9024" t="s">
        <v>29</v>
      </c>
      <c r="I9024" s="29">
        <v>26</v>
      </c>
      <c r="J9024" t="s">
        <v>50</v>
      </c>
      <c r="K9024" t="s">
        <v>51</v>
      </c>
    </row>
    <row r="9025" spans="1:11" ht="12.75" customHeight="1" thickBot="1">
      <c r="A9025" s="31">
        <v>45536</v>
      </c>
      <c r="B9025" t="s">
        <v>13</v>
      </c>
      <c r="C9025" t="str">
        <f>+VLOOKUP(B9025,Basededatos!B$17:C$5988,2,0)</f>
        <v>LASA</v>
      </c>
      <c r="D9025" t="s">
        <v>48</v>
      </c>
      <c r="E9025" t="str">
        <f>+VLOOKUP(D9025,Basededatos!$D$2:$E$6097,2,0)</f>
        <v>CALI - ALFONSO BONILLA ARAGON</v>
      </c>
      <c r="F9025" t="s">
        <v>27</v>
      </c>
      <c r="G9025" t="s">
        <v>28</v>
      </c>
      <c r="H9025" t="s">
        <v>62</v>
      </c>
      <c r="I9025" s="29">
        <v>6</v>
      </c>
      <c r="J9025" t="s">
        <v>50</v>
      </c>
      <c r="K9025" t="s">
        <v>51</v>
      </c>
    </row>
    <row r="9026" spans="1:11" ht="12.75" customHeight="1" thickBot="1">
      <c r="A9026" s="31">
        <v>45536</v>
      </c>
      <c r="B9026" t="s">
        <v>13</v>
      </c>
      <c r="C9026" t="str">
        <f>+VLOOKUP(B9026,Basededatos!B$17:C$5988,2,0)</f>
        <v>LASA</v>
      </c>
      <c r="D9026" t="s">
        <v>48</v>
      </c>
      <c r="E9026" t="str">
        <f>+VLOOKUP(D9026,Basededatos!$D$2:$E$6097,2,0)</f>
        <v>CALI - ALFONSO BONILLA ARAGON</v>
      </c>
      <c r="F9026" t="s">
        <v>40</v>
      </c>
      <c r="G9026" t="s">
        <v>41</v>
      </c>
      <c r="H9026" t="s">
        <v>29</v>
      </c>
      <c r="I9026" s="29">
        <v>1970</v>
      </c>
      <c r="J9026" t="s">
        <v>46</v>
      </c>
      <c r="K9026" s="1" t="s">
        <v>47</v>
      </c>
    </row>
    <row r="9027" spans="1:11" ht="12.75" customHeight="1" thickBot="1">
      <c r="A9027" s="31">
        <v>45536</v>
      </c>
      <c r="B9027" t="s">
        <v>13</v>
      </c>
      <c r="C9027" t="str">
        <f>+VLOOKUP(B9027,Basededatos!B$17:C$5988,2,0)</f>
        <v>LASA</v>
      </c>
      <c r="D9027" t="s">
        <v>48</v>
      </c>
      <c r="E9027" t="str">
        <f>+VLOOKUP(D9027,Basededatos!$D$2:$E$6097,2,0)</f>
        <v>CALI - ALFONSO BONILLA ARAGON</v>
      </c>
      <c r="F9027" t="s">
        <v>40</v>
      </c>
      <c r="G9027" t="s">
        <v>41</v>
      </c>
      <c r="H9027" t="s">
        <v>29</v>
      </c>
      <c r="I9027" s="29">
        <v>34</v>
      </c>
      <c r="J9027" t="s">
        <v>34</v>
      </c>
      <c r="K9027" t="s">
        <v>35</v>
      </c>
    </row>
    <row r="9028" spans="1:11" ht="12.75" customHeight="1" thickBot="1">
      <c r="A9028" s="31">
        <v>45536</v>
      </c>
      <c r="B9028" t="s">
        <v>13</v>
      </c>
      <c r="C9028" t="str">
        <f>+VLOOKUP(B9028,Basededatos!B$17:C$5988,2,0)</f>
        <v>LASA</v>
      </c>
      <c r="D9028" t="s">
        <v>61</v>
      </c>
      <c r="E9028" t="str">
        <f>+VLOOKUP(D9028,Basededatos!$D$2:$E$6097,2,0)</f>
        <v>CARTAGENA - RAFAEL NUÑEZ</v>
      </c>
      <c r="F9028" t="s">
        <v>6</v>
      </c>
      <c r="G9028" s="1" t="s">
        <v>283</v>
      </c>
      <c r="H9028" t="s">
        <v>29</v>
      </c>
      <c r="I9028" s="29">
        <v>2438</v>
      </c>
      <c r="J9028" t="s">
        <v>30</v>
      </c>
      <c r="K9028" s="1" t="s">
        <v>488</v>
      </c>
    </row>
    <row r="9029" spans="1:11" ht="12.75" customHeight="1" thickBot="1">
      <c r="A9029" s="31">
        <v>45536</v>
      </c>
      <c r="B9029" t="s">
        <v>13</v>
      </c>
      <c r="C9029" t="str">
        <f>+VLOOKUP(B9029,Basededatos!B$17:C$5988,2,0)</f>
        <v>LASA</v>
      </c>
      <c r="D9029" t="s">
        <v>61</v>
      </c>
      <c r="E9029" t="str">
        <f>+VLOOKUP(D9029,Basededatos!$D$2:$E$6097,2,0)</f>
        <v>CARTAGENA - RAFAEL NUÑEZ</v>
      </c>
      <c r="F9029" t="s">
        <v>6</v>
      </c>
      <c r="G9029" s="1" t="s">
        <v>283</v>
      </c>
      <c r="H9029" t="s">
        <v>29</v>
      </c>
      <c r="I9029" s="29">
        <v>66</v>
      </c>
      <c r="J9029" t="s">
        <v>34</v>
      </c>
      <c r="K9029" t="s">
        <v>35</v>
      </c>
    </row>
    <row r="9030" spans="1:11" ht="12.75" customHeight="1" thickBot="1">
      <c r="A9030" s="31">
        <v>45536</v>
      </c>
      <c r="B9030" t="s">
        <v>13</v>
      </c>
      <c r="C9030" t="str">
        <f>+VLOOKUP(B9030,Basededatos!B$17:C$5988,2,0)</f>
        <v>LASA</v>
      </c>
      <c r="D9030" t="s">
        <v>61</v>
      </c>
      <c r="E9030" t="str">
        <f>+VLOOKUP(D9030,Basededatos!$D$2:$E$6097,2,0)</f>
        <v>CARTAGENA - RAFAEL NUÑEZ</v>
      </c>
      <c r="F9030" t="s">
        <v>18</v>
      </c>
      <c r="G9030" t="s">
        <v>19</v>
      </c>
      <c r="H9030" t="s">
        <v>62</v>
      </c>
      <c r="I9030" s="29">
        <v>28</v>
      </c>
      <c r="J9030" t="s">
        <v>34</v>
      </c>
      <c r="K9030" t="s">
        <v>35</v>
      </c>
    </row>
    <row r="9031" spans="1:11" ht="12.75" customHeight="1" thickBot="1">
      <c r="A9031" s="31">
        <v>45536</v>
      </c>
      <c r="B9031" t="s">
        <v>13</v>
      </c>
      <c r="C9031" t="str">
        <f>+VLOOKUP(B9031,Basededatos!B$17:C$5988,2,0)</f>
        <v>LASA</v>
      </c>
      <c r="D9031" t="s">
        <v>72</v>
      </c>
      <c r="E9031" t="str">
        <f>+VLOOKUP(D9031,Basededatos!$D$2:$E$6097,2,0)</f>
        <v>CAMILO DAZA</v>
      </c>
      <c r="F9031" t="s">
        <v>40</v>
      </c>
      <c r="G9031" t="s">
        <v>41</v>
      </c>
      <c r="H9031" t="s">
        <v>45</v>
      </c>
      <c r="I9031" s="29">
        <v>76</v>
      </c>
      <c r="J9031" t="s">
        <v>46</v>
      </c>
      <c r="K9031" s="1" t="s">
        <v>47</v>
      </c>
    </row>
    <row r="9032" spans="1:11" ht="12.75" customHeight="1" thickBot="1">
      <c r="A9032" s="31">
        <v>45536</v>
      </c>
      <c r="B9032" t="s">
        <v>13</v>
      </c>
      <c r="C9032" t="str">
        <f>+VLOOKUP(B9032,Basededatos!B$17:C$5988,2,0)</f>
        <v>LASA</v>
      </c>
      <c r="D9032" t="s">
        <v>73</v>
      </c>
      <c r="E9032" t="str">
        <f>+VLOOKUP(D9032,Basededatos!$D$2:$E$6097,2,0)</f>
        <v>EL YOPAL</v>
      </c>
      <c r="F9032" t="s">
        <v>23</v>
      </c>
      <c r="G9032" t="s">
        <v>24</v>
      </c>
      <c r="H9032" t="s">
        <v>29</v>
      </c>
      <c r="I9032" s="29">
        <v>17</v>
      </c>
      <c r="J9032" t="s">
        <v>30</v>
      </c>
      <c r="K9032" s="1" t="s">
        <v>488</v>
      </c>
    </row>
    <row r="9033" spans="1:11" ht="12.75" customHeight="1" thickBot="1">
      <c r="A9033" s="31">
        <v>45536</v>
      </c>
      <c r="B9033" t="s">
        <v>13</v>
      </c>
      <c r="C9033" t="str">
        <f>+VLOOKUP(B9033,Basededatos!B$17:C$5988,2,0)</f>
        <v>LASA</v>
      </c>
      <c r="D9033" t="s">
        <v>74</v>
      </c>
      <c r="E9033" t="str">
        <f>+VLOOKUP(D9033,Basededatos!$D$2:$E$6097,2,0)</f>
        <v>PERALES</v>
      </c>
      <c r="F9033" t="s">
        <v>6</v>
      </c>
      <c r="G9033" s="1" t="s">
        <v>283</v>
      </c>
      <c r="H9033" t="s">
        <v>29</v>
      </c>
      <c r="I9033" s="29">
        <v>368</v>
      </c>
      <c r="J9033" t="s">
        <v>46</v>
      </c>
      <c r="K9033" s="1" t="s">
        <v>47</v>
      </c>
    </row>
    <row r="9034" spans="1:11" ht="12.75" customHeight="1" thickBot="1">
      <c r="A9034" s="31">
        <v>45536</v>
      </c>
      <c r="B9034" t="s">
        <v>13</v>
      </c>
      <c r="C9034" t="str">
        <f>+VLOOKUP(B9034,Basededatos!B$17:C$5988,2,0)</f>
        <v>LASA</v>
      </c>
      <c r="D9034" t="s">
        <v>74</v>
      </c>
      <c r="E9034" t="str">
        <f>+VLOOKUP(D9034,Basededatos!$D$2:$E$6097,2,0)</f>
        <v>PERALES</v>
      </c>
      <c r="F9034" t="s">
        <v>23</v>
      </c>
      <c r="G9034" t="s">
        <v>24</v>
      </c>
      <c r="H9034" t="s">
        <v>29</v>
      </c>
      <c r="I9034" s="29">
        <v>56</v>
      </c>
      <c r="J9034" t="s">
        <v>46</v>
      </c>
      <c r="K9034" s="1" t="s">
        <v>47</v>
      </c>
    </row>
    <row r="9035" spans="1:11" ht="12.75" customHeight="1" thickBot="1">
      <c r="A9035" s="31">
        <v>45536</v>
      </c>
      <c r="B9035" t="s">
        <v>13</v>
      </c>
      <c r="C9035" t="str">
        <f>+VLOOKUP(B9035,Basededatos!B$17:C$5988,2,0)</f>
        <v>LASA</v>
      </c>
      <c r="D9035" t="s">
        <v>61</v>
      </c>
      <c r="E9035" t="str">
        <f>+VLOOKUP(D9035,Basededatos!$D$2:$E$6097,2,0)</f>
        <v>CARTAGENA - RAFAEL NUÑEZ</v>
      </c>
      <c r="F9035" t="s">
        <v>36</v>
      </c>
      <c r="G9035" t="s">
        <v>347</v>
      </c>
      <c r="H9035" t="s">
        <v>15</v>
      </c>
      <c r="I9035" s="29">
        <v>60</v>
      </c>
      <c r="J9035" t="s">
        <v>42</v>
      </c>
      <c r="K9035" s="1" t="s">
        <v>43</v>
      </c>
    </row>
    <row r="9036" spans="1:11" ht="12.75" customHeight="1" thickBot="1">
      <c r="A9036" s="31">
        <v>45536</v>
      </c>
      <c r="B9036" t="s">
        <v>13</v>
      </c>
      <c r="C9036" t="str">
        <f>+VLOOKUP(B9036,Basededatos!B$17:C$5988,2,0)</f>
        <v>LASA</v>
      </c>
      <c r="D9036" t="s">
        <v>61</v>
      </c>
      <c r="E9036" t="str">
        <f>+VLOOKUP(D9036,Basededatos!$D$2:$E$6097,2,0)</f>
        <v>CARTAGENA - RAFAEL NUÑEZ</v>
      </c>
      <c r="F9036" t="s">
        <v>27</v>
      </c>
      <c r="G9036" t="s">
        <v>28</v>
      </c>
      <c r="H9036" t="s">
        <v>15</v>
      </c>
      <c r="I9036" s="29">
        <v>60</v>
      </c>
      <c r="J9036" t="s">
        <v>42</v>
      </c>
      <c r="K9036" s="1" t="s">
        <v>43</v>
      </c>
    </row>
    <row r="9037" spans="1:11" ht="12.75" customHeight="1">
      <c r="A9037" s="31">
        <v>45536</v>
      </c>
      <c r="B9037" t="s">
        <v>13</v>
      </c>
      <c r="C9037" t="str">
        <f>+VLOOKUP(B9037,Basededatos!B$17:C$5988,2,0)</f>
        <v>LASA</v>
      </c>
      <c r="D9037" t="s">
        <v>61</v>
      </c>
      <c r="E9037" t="str">
        <f>+VLOOKUP(D9037,Basededatos!$D$2:$E$6097,2,0)</f>
        <v>CARTAGENA - RAFAEL NUÑEZ</v>
      </c>
      <c r="F9037" t="s">
        <v>40</v>
      </c>
      <c r="G9037" t="s">
        <v>41</v>
      </c>
      <c r="H9037" t="s">
        <v>62</v>
      </c>
      <c r="I9037" s="29">
        <v>56</v>
      </c>
      <c r="J9037" t="s">
        <v>34</v>
      </c>
      <c r="K9037" t="s">
        <v>35</v>
      </c>
    </row>
    <row r="9038" spans="1:11" ht="12.75" customHeight="1" thickBot="1">
      <c r="A9038" s="31">
        <v>45536</v>
      </c>
      <c r="B9038" t="s">
        <v>13</v>
      </c>
      <c r="C9038" t="str">
        <f>+VLOOKUP(B9038,Basededatos!B$17:C$5988,2,0)</f>
        <v>LASA</v>
      </c>
      <c r="D9038" t="s">
        <v>61</v>
      </c>
      <c r="E9038" t="str">
        <f>+VLOOKUP(D9038,Basededatos!$D$2:$E$6097,2,0)</f>
        <v>CARTAGENA - RAFAEL NUÑEZ</v>
      </c>
      <c r="F9038" t="s">
        <v>40</v>
      </c>
      <c r="G9038" t="s">
        <v>41</v>
      </c>
      <c r="H9038" t="s">
        <v>15</v>
      </c>
      <c r="I9038" s="29">
        <v>24</v>
      </c>
      <c r="J9038" t="s">
        <v>70</v>
      </c>
      <c r="K9038" t="s">
        <v>348</v>
      </c>
    </row>
    <row r="9039" spans="1:11" ht="12.75" customHeight="1" thickBot="1">
      <c r="A9039" s="31">
        <v>45536</v>
      </c>
      <c r="B9039" t="s">
        <v>13</v>
      </c>
      <c r="C9039" t="str">
        <f>+VLOOKUP(B9039,Basededatos!B$17:C$5988,2,0)</f>
        <v>LASA</v>
      </c>
      <c r="D9039" t="s">
        <v>75</v>
      </c>
      <c r="E9039" t="str">
        <f>+VLOOKUP(D9039,Basededatos!$D$2:$E$6097,2,0)</f>
        <v>IPIALES - SAN LUIS</v>
      </c>
      <c r="F9039" t="s">
        <v>6</v>
      </c>
      <c r="G9039" s="1" t="s">
        <v>283</v>
      </c>
      <c r="H9039" t="s">
        <v>29</v>
      </c>
      <c r="I9039" s="29">
        <v>346</v>
      </c>
      <c r="J9039" t="s">
        <v>46</v>
      </c>
      <c r="K9039" s="1" t="s">
        <v>47</v>
      </c>
    </row>
    <row r="9040" spans="1:11" ht="12.75" customHeight="1" thickBot="1">
      <c r="A9040" s="31">
        <v>45536</v>
      </c>
      <c r="B9040" t="s">
        <v>13</v>
      </c>
      <c r="C9040" t="str">
        <f>+VLOOKUP(B9040,Basededatos!B$17:C$5988,2,0)</f>
        <v>LASA</v>
      </c>
      <c r="D9040" t="s">
        <v>124</v>
      </c>
      <c r="E9040" t="str">
        <f>+VLOOKUP(D9040,Basededatos!$D$2:$E$6097,2,0)</f>
        <v>LETICIA-ALFREDO VASQUEZ COBO</v>
      </c>
      <c r="F9040" t="s">
        <v>32</v>
      </c>
      <c r="G9040" t="s">
        <v>33</v>
      </c>
      <c r="H9040" t="s">
        <v>29</v>
      </c>
      <c r="I9040" s="29">
        <v>48</v>
      </c>
      <c r="J9040" t="s">
        <v>46</v>
      </c>
      <c r="K9040" s="1" t="s">
        <v>47</v>
      </c>
    </row>
    <row r="9041" spans="1:11" ht="12.75" customHeight="1" thickBot="1">
      <c r="A9041" s="31">
        <v>45536</v>
      </c>
      <c r="B9041" t="s">
        <v>13</v>
      </c>
      <c r="C9041" t="str">
        <f>+VLOOKUP(B9041,Basededatos!B$17:C$5988,2,0)</f>
        <v>LASA</v>
      </c>
      <c r="D9041" t="s">
        <v>124</v>
      </c>
      <c r="E9041" t="str">
        <f>+VLOOKUP(D9041,Basededatos!$D$2:$E$6097,2,0)</f>
        <v>LETICIA-ALFREDO VASQUEZ COBO</v>
      </c>
      <c r="F9041" t="s">
        <v>65</v>
      </c>
      <c r="G9041" t="s">
        <v>66</v>
      </c>
      <c r="H9041" t="s">
        <v>29</v>
      </c>
      <c r="I9041" s="29">
        <v>1</v>
      </c>
      <c r="J9041" t="s">
        <v>46</v>
      </c>
      <c r="K9041" s="1" t="s">
        <v>47</v>
      </c>
    </row>
    <row r="9042" spans="1:11" ht="12.75" customHeight="1">
      <c r="A9042" s="31">
        <v>45536</v>
      </c>
      <c r="B9042" t="s">
        <v>13</v>
      </c>
      <c r="C9042" t="str">
        <f>+VLOOKUP(B9042,Basededatos!B$17:C$5988,2,0)</f>
        <v>LASA</v>
      </c>
      <c r="D9042" t="s">
        <v>124</v>
      </c>
      <c r="E9042" t="str">
        <f>+VLOOKUP(D9042,Basededatos!$D$2:$E$6097,2,0)</f>
        <v>LETICIA-ALFREDO VASQUEZ COBO</v>
      </c>
      <c r="F9042" t="s">
        <v>18</v>
      </c>
      <c r="G9042" t="s">
        <v>19</v>
      </c>
      <c r="H9042" t="s">
        <v>125</v>
      </c>
      <c r="I9042" s="29">
        <v>1</v>
      </c>
      <c r="J9042" t="s">
        <v>21</v>
      </c>
      <c r="K9042" t="s">
        <v>22</v>
      </c>
    </row>
    <row r="9043" spans="1:11" ht="12.75" customHeight="1" thickBot="1">
      <c r="A9043" s="31">
        <v>45536</v>
      </c>
      <c r="B9043" t="s">
        <v>13</v>
      </c>
      <c r="C9043" t="str">
        <f>+VLOOKUP(B9043,Basededatos!B$17:C$5988,2,0)</f>
        <v>LASA</v>
      </c>
      <c r="D9043" t="s">
        <v>61</v>
      </c>
      <c r="E9043" t="str">
        <f>+VLOOKUP(D9043,Basededatos!$D$2:$E$6097,2,0)</f>
        <v>CARTAGENA - RAFAEL NUÑEZ</v>
      </c>
      <c r="F9043" t="s">
        <v>40</v>
      </c>
      <c r="G9043" t="s">
        <v>41</v>
      </c>
      <c r="H9043" t="s">
        <v>15</v>
      </c>
      <c r="I9043" s="29">
        <v>242</v>
      </c>
      <c r="J9043" t="s">
        <v>16</v>
      </c>
      <c r="K9043" t="s">
        <v>17</v>
      </c>
    </row>
    <row r="9044" spans="1:11" ht="12.75" customHeight="1" thickBot="1">
      <c r="A9044" s="31">
        <v>45536</v>
      </c>
      <c r="B9044" t="s">
        <v>13</v>
      </c>
      <c r="C9044" t="str">
        <f>+VLOOKUP(B9044,Basededatos!B$17:C$5988,2,0)</f>
        <v>LASA</v>
      </c>
      <c r="D9044" t="s">
        <v>72</v>
      </c>
      <c r="E9044" t="str">
        <f>+VLOOKUP(D9044,Basededatos!$D$2:$E$6097,2,0)</f>
        <v>CAMILO DAZA</v>
      </c>
      <c r="F9044" t="s">
        <v>32</v>
      </c>
      <c r="G9044" t="s">
        <v>33</v>
      </c>
      <c r="H9044" t="s">
        <v>45</v>
      </c>
      <c r="I9044" s="29">
        <v>25</v>
      </c>
      <c r="J9044" t="s">
        <v>46</v>
      </c>
      <c r="K9044" s="1" t="s">
        <v>47</v>
      </c>
    </row>
    <row r="9045" spans="1:11" ht="12.75" customHeight="1" thickBot="1">
      <c r="A9045" s="31">
        <v>45536</v>
      </c>
      <c r="B9045" t="s">
        <v>13</v>
      </c>
      <c r="C9045" t="str">
        <f>+VLOOKUP(B9045,Basededatos!B$17:C$5988,2,0)</f>
        <v>LASA</v>
      </c>
      <c r="D9045" t="s">
        <v>72</v>
      </c>
      <c r="E9045" t="str">
        <f>+VLOOKUP(D9045,Basededatos!$D$2:$E$6097,2,0)</f>
        <v>CAMILO DAZA</v>
      </c>
      <c r="F9045" t="s">
        <v>32</v>
      </c>
      <c r="G9045" t="s">
        <v>33</v>
      </c>
      <c r="H9045" t="s">
        <v>29</v>
      </c>
      <c r="I9045" s="29">
        <v>42</v>
      </c>
      <c r="J9045" t="s">
        <v>50</v>
      </c>
      <c r="K9045" t="s">
        <v>51</v>
      </c>
    </row>
    <row r="9046" spans="1:11" ht="12.75" customHeight="1" thickBot="1">
      <c r="A9046" s="31">
        <v>45536</v>
      </c>
      <c r="B9046" t="s">
        <v>13</v>
      </c>
      <c r="C9046" t="str">
        <f>+VLOOKUP(B9046,Basededatos!B$17:C$5988,2,0)</f>
        <v>LASA</v>
      </c>
      <c r="D9046" t="s">
        <v>72</v>
      </c>
      <c r="E9046" t="str">
        <f>+VLOOKUP(D9046,Basededatos!$D$2:$E$6097,2,0)</f>
        <v>CAMILO DAZA</v>
      </c>
      <c r="F9046" t="s">
        <v>6</v>
      </c>
      <c r="G9046" s="1" t="s">
        <v>283</v>
      </c>
      <c r="H9046" t="s">
        <v>29</v>
      </c>
      <c r="I9046" s="29">
        <v>1493</v>
      </c>
      <c r="J9046" t="s">
        <v>46</v>
      </c>
      <c r="K9046" s="1" t="s">
        <v>47</v>
      </c>
    </row>
    <row r="9047" spans="1:11" ht="12.75" customHeight="1" thickBot="1">
      <c r="A9047" s="31">
        <v>45536</v>
      </c>
      <c r="B9047" t="s">
        <v>13</v>
      </c>
      <c r="C9047" t="str">
        <f>+VLOOKUP(B9047,Basededatos!B$17:C$5988,2,0)</f>
        <v>LASA</v>
      </c>
      <c r="D9047" t="s">
        <v>72</v>
      </c>
      <c r="E9047" t="str">
        <f>+VLOOKUP(D9047,Basededatos!$D$2:$E$6097,2,0)</f>
        <v>CAMILO DAZA</v>
      </c>
      <c r="F9047" t="s">
        <v>65</v>
      </c>
      <c r="G9047" t="s">
        <v>66</v>
      </c>
      <c r="H9047" t="s">
        <v>29</v>
      </c>
      <c r="I9047" s="29">
        <v>12</v>
      </c>
      <c r="J9047" t="s">
        <v>46</v>
      </c>
      <c r="K9047" s="1" t="s">
        <v>47</v>
      </c>
    </row>
    <row r="9048" spans="1:11" ht="12.75" customHeight="1">
      <c r="A9048" s="31">
        <v>45536</v>
      </c>
      <c r="B9048" t="s">
        <v>186</v>
      </c>
      <c r="C9048" t="str">
        <f>+VLOOKUP(B9048,Basededatos!B$17:C$5988,2,0)</f>
        <v>TAESCOL</v>
      </c>
      <c r="D9048" t="s">
        <v>5</v>
      </c>
      <c r="E9048" t="str">
        <f>+VLOOKUP(D9048,Basededatos!$D$2:$E$6097,2,0)</f>
        <v>BOGOTA - EL DORADO LUIS CARLOS GALAN SARMIENTO</v>
      </c>
      <c r="F9048" t="s">
        <v>40</v>
      </c>
      <c r="G9048" t="s">
        <v>41</v>
      </c>
      <c r="H9048" t="s">
        <v>193</v>
      </c>
      <c r="I9048" s="29">
        <v>4</v>
      </c>
      <c r="J9048" t="s">
        <v>90</v>
      </c>
      <c r="K9048" t="s">
        <v>194</v>
      </c>
    </row>
    <row r="9049" spans="1:11" ht="12.75" customHeight="1" thickBot="1">
      <c r="A9049" s="31">
        <v>45536</v>
      </c>
      <c r="B9049" t="s">
        <v>186</v>
      </c>
      <c r="C9049" t="str">
        <f>+VLOOKUP(B9049,Basededatos!B$17:C$5988,2,0)</f>
        <v>TAESCOL</v>
      </c>
      <c r="D9049" t="s">
        <v>5</v>
      </c>
      <c r="E9049" t="str">
        <f>+VLOOKUP(D9049,Basededatos!$D$2:$E$6097,2,0)</f>
        <v>BOGOTA - EL DORADO LUIS CARLOS GALAN SARMIENTO</v>
      </c>
      <c r="F9049" t="s">
        <v>40</v>
      </c>
      <c r="G9049" t="s">
        <v>41</v>
      </c>
      <c r="H9049" t="s">
        <v>156</v>
      </c>
      <c r="I9049" s="29">
        <v>2</v>
      </c>
      <c r="J9049" t="s">
        <v>21</v>
      </c>
      <c r="K9049" t="s">
        <v>22</v>
      </c>
    </row>
    <row r="9050" spans="1:11" ht="12.75" customHeight="1" thickBot="1">
      <c r="A9050" s="31">
        <v>45536</v>
      </c>
      <c r="B9050" t="s">
        <v>186</v>
      </c>
      <c r="C9050" t="str">
        <f>+VLOOKUP(B9050,Basededatos!B$17:C$5988,2,0)</f>
        <v>TAESCOL</v>
      </c>
      <c r="D9050" t="s">
        <v>5</v>
      </c>
      <c r="E9050" t="str">
        <f>+VLOOKUP(D9050,Basededatos!$D$2:$E$6097,2,0)</f>
        <v>BOGOTA - EL DORADO LUIS CARLOS GALAN SARMIENTO</v>
      </c>
      <c r="F9050" t="s">
        <v>6</v>
      </c>
      <c r="G9050" s="1" t="s">
        <v>283</v>
      </c>
      <c r="H9050" t="s">
        <v>193</v>
      </c>
      <c r="I9050" s="29">
        <v>3</v>
      </c>
      <c r="J9050" t="s">
        <v>225</v>
      </c>
      <c r="K9050" t="s">
        <v>226</v>
      </c>
    </row>
    <row r="9051" spans="1:11" ht="12.75" customHeight="1">
      <c r="A9051" s="31">
        <v>45536</v>
      </c>
      <c r="B9051" t="s">
        <v>186</v>
      </c>
      <c r="C9051" t="str">
        <f>+VLOOKUP(B9051,Basededatos!B$17:C$5988,2,0)</f>
        <v>TAESCOL</v>
      </c>
      <c r="D9051" t="s">
        <v>5</v>
      </c>
      <c r="E9051" t="str">
        <f>+VLOOKUP(D9051,Basededatos!$D$2:$E$6097,2,0)</f>
        <v>BOGOTA - EL DORADO LUIS CARLOS GALAN SARMIENTO</v>
      </c>
      <c r="F9051" t="s">
        <v>18</v>
      </c>
      <c r="G9051" t="s">
        <v>19</v>
      </c>
      <c r="H9051" t="s">
        <v>193</v>
      </c>
      <c r="I9051" s="29">
        <v>3</v>
      </c>
      <c r="J9051" t="s">
        <v>225</v>
      </c>
      <c r="K9051" t="s">
        <v>226</v>
      </c>
    </row>
    <row r="9052" spans="1:11" ht="12.75" customHeight="1">
      <c r="A9052" s="31">
        <v>45536</v>
      </c>
      <c r="B9052" t="s">
        <v>186</v>
      </c>
      <c r="C9052" t="str">
        <f>+VLOOKUP(B9052,Basededatos!B$17:C$5988,2,0)</f>
        <v>TAESCOL</v>
      </c>
      <c r="D9052" t="s">
        <v>5</v>
      </c>
      <c r="E9052" t="str">
        <f>+VLOOKUP(D9052,Basededatos!$D$2:$E$6097,2,0)</f>
        <v>BOGOTA - EL DORADO LUIS CARLOS GALAN SARMIENTO</v>
      </c>
      <c r="F9052" t="s">
        <v>65</v>
      </c>
      <c r="G9052" t="s">
        <v>66</v>
      </c>
      <c r="H9052" t="s">
        <v>7</v>
      </c>
      <c r="I9052" s="29">
        <v>1</v>
      </c>
      <c r="J9052" t="s">
        <v>189</v>
      </c>
      <c r="K9052" t="s">
        <v>190</v>
      </c>
    </row>
    <row r="9053" spans="1:11" ht="12.75" customHeight="1" thickBot="1">
      <c r="A9053" s="31">
        <v>45536</v>
      </c>
      <c r="B9053" t="s">
        <v>341</v>
      </c>
      <c r="C9053" t="s">
        <v>342</v>
      </c>
      <c r="D9053" t="s">
        <v>343</v>
      </c>
      <c r="E9053" t="s">
        <v>344</v>
      </c>
      <c r="F9053" t="s">
        <v>65</v>
      </c>
      <c r="G9053" t="s">
        <v>66</v>
      </c>
      <c r="H9053" t="s">
        <v>159</v>
      </c>
      <c r="I9053" s="29">
        <v>72</v>
      </c>
      <c r="J9053" t="s">
        <v>144</v>
      </c>
      <c r="K9053" t="s">
        <v>145</v>
      </c>
    </row>
    <row r="9054" spans="1:11" ht="12.75" customHeight="1" thickBot="1">
      <c r="A9054" s="31">
        <v>45536</v>
      </c>
      <c r="B9054" t="s">
        <v>345</v>
      </c>
      <c r="C9054" t="s">
        <v>346</v>
      </c>
      <c r="D9054" t="s">
        <v>61</v>
      </c>
      <c r="E9054" t="str">
        <f>+VLOOKUP(D9054,Basededatos!$D$2:$E$6097,2,0)</f>
        <v>CARTAGENA - RAFAEL NUÑEZ</v>
      </c>
      <c r="F9054" t="s">
        <v>32</v>
      </c>
      <c r="G9054" t="s">
        <v>33</v>
      </c>
      <c r="H9054" t="s">
        <v>29</v>
      </c>
      <c r="I9054" s="29">
        <v>764</v>
      </c>
      <c r="J9054" t="s">
        <v>46</v>
      </c>
      <c r="K9054" s="1" t="s">
        <v>47</v>
      </c>
    </row>
    <row r="9055" spans="1:11" ht="12.75" customHeight="1" thickBot="1">
      <c r="A9055" s="31">
        <v>45536</v>
      </c>
      <c r="B9055" t="s">
        <v>345</v>
      </c>
      <c r="C9055" t="s">
        <v>346</v>
      </c>
      <c r="D9055" t="s">
        <v>61</v>
      </c>
      <c r="E9055" t="str">
        <f>+VLOOKUP(D9055,Basededatos!$D$2:$E$6097,2,0)</f>
        <v>CARTAGENA - RAFAEL NUÑEZ</v>
      </c>
      <c r="F9055" t="s">
        <v>36</v>
      </c>
      <c r="G9055" t="s">
        <v>347</v>
      </c>
      <c r="H9055" t="s">
        <v>29</v>
      </c>
      <c r="I9055" s="29">
        <v>184</v>
      </c>
      <c r="J9055" t="s">
        <v>46</v>
      </c>
      <c r="K9055" s="1" t="s">
        <v>47</v>
      </c>
    </row>
    <row r="9056" spans="1:11" ht="12.75" customHeight="1" thickBot="1">
      <c r="A9056" s="31">
        <v>45536</v>
      </c>
      <c r="B9056" t="s">
        <v>345</v>
      </c>
      <c r="C9056" t="s">
        <v>346</v>
      </c>
      <c r="D9056" t="s">
        <v>61</v>
      </c>
      <c r="E9056" t="str">
        <f>+VLOOKUP(D9056,Basededatos!$D$2:$E$6097,2,0)</f>
        <v>CARTAGENA - RAFAEL NUÑEZ</v>
      </c>
      <c r="F9056" t="s">
        <v>27</v>
      </c>
      <c r="G9056" t="s">
        <v>28</v>
      </c>
      <c r="H9056" t="s">
        <v>29</v>
      </c>
      <c r="I9056" s="29">
        <v>764</v>
      </c>
      <c r="J9056" t="s">
        <v>46</v>
      </c>
      <c r="K9056" s="1" t="s">
        <v>47</v>
      </c>
    </row>
    <row r="9057" spans="1:11" ht="12.75" customHeight="1" thickBot="1">
      <c r="A9057" s="31">
        <v>45536</v>
      </c>
      <c r="B9057" t="s">
        <v>345</v>
      </c>
      <c r="C9057" t="s">
        <v>346</v>
      </c>
      <c r="D9057" t="s">
        <v>61</v>
      </c>
      <c r="E9057" t="str">
        <f>+VLOOKUP(D9057,Basededatos!$D$2:$E$6097,2,0)</f>
        <v>CARTAGENA - RAFAEL NUÑEZ</v>
      </c>
      <c r="F9057" t="s">
        <v>27</v>
      </c>
      <c r="G9057" t="s">
        <v>28</v>
      </c>
      <c r="H9057" t="s">
        <v>45</v>
      </c>
      <c r="I9057" s="29">
        <v>1</v>
      </c>
      <c r="J9057" t="s">
        <v>46</v>
      </c>
      <c r="K9057" s="1" t="s">
        <v>47</v>
      </c>
    </row>
    <row r="9058" spans="1:11" ht="12.75" customHeight="1">
      <c r="A9058" s="31">
        <v>45536</v>
      </c>
      <c r="B9058" t="s">
        <v>345</v>
      </c>
      <c r="C9058" t="s">
        <v>346</v>
      </c>
      <c r="D9058" t="s">
        <v>61</v>
      </c>
      <c r="E9058" t="str">
        <f>+VLOOKUP(D9058,Basededatos!$D$2:$E$6097,2,0)</f>
        <v>CARTAGENA - RAFAEL NUÑEZ</v>
      </c>
      <c r="F9058" t="s">
        <v>40</v>
      </c>
      <c r="G9058" t="s">
        <v>41</v>
      </c>
      <c r="H9058" t="s">
        <v>183</v>
      </c>
      <c r="I9058" s="29">
        <v>28</v>
      </c>
      <c r="J9058" t="s">
        <v>121</v>
      </c>
      <c r="K9058" t="s">
        <v>121</v>
      </c>
    </row>
    <row r="9059" spans="1:11" ht="12.75" customHeight="1" thickBot="1">
      <c r="A9059" s="31">
        <v>45536</v>
      </c>
      <c r="B9059" t="s">
        <v>345</v>
      </c>
      <c r="C9059" t="s">
        <v>346</v>
      </c>
      <c r="D9059" t="s">
        <v>61</v>
      </c>
      <c r="E9059" t="str">
        <f>+VLOOKUP(D9059,Basededatos!$D$2:$E$6097,2,0)</f>
        <v>CARTAGENA - RAFAEL NUÑEZ</v>
      </c>
      <c r="F9059" t="s">
        <v>59</v>
      </c>
      <c r="G9059" t="s">
        <v>60</v>
      </c>
      <c r="H9059" t="s">
        <v>159</v>
      </c>
      <c r="I9059" s="29">
        <v>9</v>
      </c>
      <c r="J9059" t="s">
        <v>57</v>
      </c>
      <c r="K9059" t="s">
        <v>58</v>
      </c>
    </row>
    <row r="9060" spans="1:11" ht="12.75" customHeight="1" thickBot="1">
      <c r="A9060" s="31">
        <v>45536</v>
      </c>
      <c r="B9060" t="s">
        <v>345</v>
      </c>
      <c r="C9060" t="s">
        <v>346</v>
      </c>
      <c r="D9060" t="s">
        <v>61</v>
      </c>
      <c r="E9060" t="str">
        <f>+VLOOKUP(D9060,Basededatos!$D$2:$E$6097,2,0)</f>
        <v>CARTAGENA - RAFAEL NUÑEZ</v>
      </c>
      <c r="F9060" t="s">
        <v>6</v>
      </c>
      <c r="G9060" s="1" t="s">
        <v>283</v>
      </c>
      <c r="H9060" t="s">
        <v>183</v>
      </c>
      <c r="I9060" s="29">
        <v>28</v>
      </c>
      <c r="J9060" t="s">
        <v>121</v>
      </c>
      <c r="K9060" t="s">
        <v>121</v>
      </c>
    </row>
    <row r="9061" spans="1:11" ht="12.75" customHeight="1" thickBot="1">
      <c r="A9061" s="31">
        <v>45536</v>
      </c>
      <c r="B9061" t="s">
        <v>345</v>
      </c>
      <c r="C9061" t="s">
        <v>346</v>
      </c>
      <c r="D9061" t="s">
        <v>37</v>
      </c>
      <c r="E9061" t="str">
        <f>+VLOOKUP(D9061,Basededatos!$D$2:$E$6097,2,0)</f>
        <v>BARRANQUILLA-E. CORTISSOZ</v>
      </c>
      <c r="F9061" t="s">
        <v>18</v>
      </c>
      <c r="G9061" t="s">
        <v>19</v>
      </c>
      <c r="H9061" t="s">
        <v>45</v>
      </c>
      <c r="I9061" s="29">
        <v>2</v>
      </c>
      <c r="J9061" t="s">
        <v>46</v>
      </c>
      <c r="K9061" s="1" t="s">
        <v>47</v>
      </c>
    </row>
    <row r="9062" spans="1:11" ht="12.75" customHeight="1" thickBot="1">
      <c r="A9062" s="31">
        <v>45536</v>
      </c>
      <c r="B9062" t="s">
        <v>345</v>
      </c>
      <c r="C9062" t="s">
        <v>346</v>
      </c>
      <c r="D9062" t="s">
        <v>37</v>
      </c>
      <c r="E9062" t="str">
        <f>+VLOOKUP(D9062,Basededatos!$D$2:$E$6097,2,0)</f>
        <v>BARRANQUILLA-E. CORTISSOZ</v>
      </c>
      <c r="F9062" t="s">
        <v>27</v>
      </c>
      <c r="G9062" t="s">
        <v>28</v>
      </c>
      <c r="H9062" t="s">
        <v>129</v>
      </c>
      <c r="I9062" s="29">
        <v>1</v>
      </c>
      <c r="J9062" t="s">
        <v>57</v>
      </c>
      <c r="K9062" t="s">
        <v>58</v>
      </c>
    </row>
    <row r="9063" spans="1:11" ht="12.75" customHeight="1" thickBot="1">
      <c r="A9063" s="31">
        <v>45536</v>
      </c>
      <c r="B9063" t="s">
        <v>345</v>
      </c>
      <c r="C9063" t="s">
        <v>346</v>
      </c>
      <c r="D9063" t="s">
        <v>37</v>
      </c>
      <c r="E9063" t="str">
        <f>+VLOOKUP(D9063,Basededatos!$D$2:$E$6097,2,0)</f>
        <v>BARRANQUILLA-E. CORTISSOZ</v>
      </c>
      <c r="F9063" t="s">
        <v>27</v>
      </c>
      <c r="G9063" t="s">
        <v>28</v>
      </c>
      <c r="H9063" t="s">
        <v>45</v>
      </c>
      <c r="I9063" s="29">
        <v>9</v>
      </c>
      <c r="J9063" t="s">
        <v>46</v>
      </c>
      <c r="K9063" s="1" t="s">
        <v>47</v>
      </c>
    </row>
    <row r="9064" spans="1:11" ht="12.75" customHeight="1" thickBot="1">
      <c r="A9064" s="31">
        <v>45536</v>
      </c>
      <c r="B9064" t="s">
        <v>345</v>
      </c>
      <c r="C9064" t="s">
        <v>346</v>
      </c>
      <c r="D9064" t="s">
        <v>37</v>
      </c>
      <c r="E9064" t="str">
        <f>+VLOOKUP(D9064,Basededatos!$D$2:$E$6097,2,0)</f>
        <v>BARRANQUILLA-E. CORTISSOZ</v>
      </c>
      <c r="F9064" t="s">
        <v>38</v>
      </c>
      <c r="G9064" t="s">
        <v>39</v>
      </c>
      <c r="H9064" t="s">
        <v>29</v>
      </c>
      <c r="I9064" s="29">
        <v>125</v>
      </c>
      <c r="J9064" t="s">
        <v>46</v>
      </c>
      <c r="K9064" s="1" t="s">
        <v>47</v>
      </c>
    </row>
    <row r="9065" spans="1:11" ht="12.75" customHeight="1">
      <c r="A9065" s="31">
        <v>45536</v>
      </c>
      <c r="B9065" t="s">
        <v>90</v>
      </c>
      <c r="C9065" t="str">
        <f>+VLOOKUP(B9065,Basededatos!B$17:C$5988,2,0)</f>
        <v>TRANS AÉREO</v>
      </c>
      <c r="D9065" t="s">
        <v>5</v>
      </c>
      <c r="E9065" t="str">
        <f>+VLOOKUP(D9065,Basededatos!$D$2:$E$6097,2,0)</f>
        <v>BOGOTA - EL DORADO LUIS CARLOS GALAN SARMIENTO</v>
      </c>
      <c r="F9065" t="s">
        <v>23</v>
      </c>
      <c r="G9065" t="s">
        <v>24</v>
      </c>
      <c r="H9065" t="s">
        <v>52</v>
      </c>
      <c r="I9065" s="29">
        <v>4</v>
      </c>
      <c r="J9065" t="s">
        <v>105</v>
      </c>
      <c r="K9065" t="s">
        <v>106</v>
      </c>
    </row>
    <row r="9066" spans="1:11" ht="12.75" customHeight="1">
      <c r="A9066" s="31">
        <v>45536</v>
      </c>
      <c r="B9066" t="s">
        <v>90</v>
      </c>
      <c r="C9066" t="str">
        <f>+VLOOKUP(B9066,Basededatos!B$17:C$5988,2,0)</f>
        <v>TRANS AÉREO</v>
      </c>
      <c r="D9066" t="s">
        <v>5</v>
      </c>
      <c r="E9066" t="str">
        <f>+VLOOKUP(D9066,Basededatos!$D$2:$E$6097,2,0)</f>
        <v>BOGOTA - EL DORADO LUIS CARLOS GALAN SARMIENTO</v>
      </c>
      <c r="F9066" t="s">
        <v>32</v>
      </c>
      <c r="G9066" t="s">
        <v>33</v>
      </c>
      <c r="H9066" t="s">
        <v>52</v>
      </c>
      <c r="I9066" s="29">
        <v>39</v>
      </c>
      <c r="J9066" t="s">
        <v>95</v>
      </c>
      <c r="K9066" t="s">
        <v>96</v>
      </c>
    </row>
    <row r="9067" spans="1:11" ht="12.75" customHeight="1">
      <c r="A9067" s="31">
        <v>45536</v>
      </c>
      <c r="B9067" t="s">
        <v>90</v>
      </c>
      <c r="C9067" t="str">
        <f>+VLOOKUP(B9067,Basededatos!B$17:C$5988,2,0)</f>
        <v>TRANS AÉREO</v>
      </c>
      <c r="D9067" t="s">
        <v>5</v>
      </c>
      <c r="E9067" t="str">
        <f>+VLOOKUP(D9067,Basededatos!$D$2:$E$6097,2,0)</f>
        <v>BOGOTA - EL DORADO LUIS CARLOS GALAN SARMIENTO</v>
      </c>
      <c r="F9067" t="s">
        <v>32</v>
      </c>
      <c r="G9067" t="s">
        <v>33</v>
      </c>
      <c r="H9067" t="s">
        <v>79</v>
      </c>
      <c r="I9067" s="29">
        <v>17</v>
      </c>
      <c r="J9067" t="s">
        <v>100</v>
      </c>
      <c r="K9067" t="s">
        <v>101</v>
      </c>
    </row>
    <row r="9068" spans="1:11" ht="12.75" customHeight="1" thickBot="1">
      <c r="A9068" s="31">
        <v>45536</v>
      </c>
      <c r="B9068" t="s">
        <v>90</v>
      </c>
      <c r="C9068" t="str">
        <f>+VLOOKUP(B9068,Basededatos!B$17:C$5988,2,0)</f>
        <v>TRANS AÉREO</v>
      </c>
      <c r="D9068" t="s">
        <v>5</v>
      </c>
      <c r="E9068" t="str">
        <f>+VLOOKUP(D9068,Basededatos!$D$2:$E$6097,2,0)</f>
        <v>BOGOTA - EL DORADO LUIS CARLOS GALAN SARMIENTO</v>
      </c>
      <c r="F9068" t="s">
        <v>23</v>
      </c>
      <c r="G9068" t="s">
        <v>24</v>
      </c>
      <c r="H9068" t="s">
        <v>79</v>
      </c>
      <c r="I9068" s="29">
        <v>17</v>
      </c>
      <c r="J9068" t="s">
        <v>100</v>
      </c>
      <c r="K9068" t="s">
        <v>101</v>
      </c>
    </row>
    <row r="9069" spans="1:11" ht="12.75" customHeight="1" thickBot="1">
      <c r="A9069" s="31">
        <v>45536</v>
      </c>
      <c r="B9069" t="s">
        <v>4</v>
      </c>
      <c r="C9069" t="str">
        <f>+VLOOKUP(B9069,Basededatos!B$17:C$5988,2,0)</f>
        <v>GOLDEN FLIGHT</v>
      </c>
      <c r="D9069" t="s">
        <v>5</v>
      </c>
      <c r="E9069" t="str">
        <f>+VLOOKUP(D9069,Basededatos!$D$2:$E$6097,2,0)</f>
        <v>BOGOTA - EL DORADO LUIS CARLOS GALAN SARMIENTO</v>
      </c>
      <c r="F9069" t="s">
        <v>6</v>
      </c>
      <c r="G9069" s="1" t="s">
        <v>283</v>
      </c>
      <c r="H9069" t="s">
        <v>201</v>
      </c>
      <c r="I9069" s="29">
        <v>13</v>
      </c>
      <c r="J9069" t="s">
        <v>202</v>
      </c>
      <c r="K9069" t="s">
        <v>203</v>
      </c>
    </row>
    <row r="9070" spans="1:11" ht="12.75" customHeight="1" thickBot="1">
      <c r="A9070" s="31">
        <v>45536</v>
      </c>
      <c r="B9070" t="s">
        <v>142</v>
      </c>
      <c r="C9070" t="str">
        <f>+VLOOKUP(B9070,Basededatos!B$17:C$5988,2,0)</f>
        <v>REGION AIR</v>
      </c>
      <c r="D9070" t="s">
        <v>44</v>
      </c>
      <c r="E9070" t="str">
        <f>+VLOOKUP(D9070,Basededatos!$D$2:$E$6097,2,0)</f>
        <v>BUCARAMANGA - PALONEGRO</v>
      </c>
      <c r="F9070" t="s">
        <v>6</v>
      </c>
      <c r="G9070" s="1" t="s">
        <v>283</v>
      </c>
      <c r="H9070" t="s">
        <v>130</v>
      </c>
      <c r="I9070" s="29">
        <v>30</v>
      </c>
      <c r="J9070" t="s">
        <v>144</v>
      </c>
      <c r="K9070" t="s">
        <v>145</v>
      </c>
    </row>
    <row r="9071" spans="1:11" ht="12.75" customHeight="1">
      <c r="A9071" s="31">
        <v>45536</v>
      </c>
      <c r="B9071" t="s">
        <v>162</v>
      </c>
      <c r="C9071" t="str">
        <f>+VLOOKUP(B9071,Basededatos!B$17:C$5988,2,0)</f>
        <v>INTEREJECUTIVA</v>
      </c>
      <c r="D9071" t="s">
        <v>76</v>
      </c>
      <c r="E9071" t="str">
        <f>+VLOOKUP(D9071,Basededatos!$D$2:$E$6097,2,0)</f>
        <v>RIONEGRO - JOSE M. CORDOVA</v>
      </c>
      <c r="F9071" t="s">
        <v>27</v>
      </c>
      <c r="G9071" t="s">
        <v>28</v>
      </c>
      <c r="H9071" t="s">
        <v>130</v>
      </c>
      <c r="I9071" s="29">
        <v>5</v>
      </c>
      <c r="J9071" t="s">
        <v>131</v>
      </c>
      <c r="K9071" t="s">
        <v>132</v>
      </c>
    </row>
    <row r="9072" spans="1:11" ht="12.75" customHeight="1">
      <c r="A9072" s="31">
        <v>45536</v>
      </c>
      <c r="B9072" t="s">
        <v>162</v>
      </c>
      <c r="C9072" t="str">
        <f>+VLOOKUP(B9072,Basededatos!B$17:C$5988,2,0)</f>
        <v>INTEREJECUTIVA</v>
      </c>
      <c r="D9072" t="s">
        <v>76</v>
      </c>
      <c r="E9072" t="str">
        <f>+VLOOKUP(D9072,Basededatos!$D$2:$E$6097,2,0)</f>
        <v>RIONEGRO - JOSE M. CORDOVA</v>
      </c>
      <c r="F9072" t="s">
        <v>32</v>
      </c>
      <c r="G9072" t="s">
        <v>33</v>
      </c>
      <c r="H9072" t="s">
        <v>133</v>
      </c>
      <c r="I9072" s="29">
        <v>1</v>
      </c>
      <c r="J9072" t="s">
        <v>131</v>
      </c>
      <c r="K9072" t="s">
        <v>132</v>
      </c>
    </row>
    <row r="9073" spans="1:11" ht="12.75" customHeight="1" thickBot="1">
      <c r="A9073" s="31">
        <v>45536</v>
      </c>
      <c r="B9073" t="s">
        <v>162</v>
      </c>
      <c r="C9073" t="str">
        <f>+VLOOKUP(B9073,Basededatos!B$17:C$5988,2,0)</f>
        <v>INTEREJECUTIVA</v>
      </c>
      <c r="D9073" t="s">
        <v>76</v>
      </c>
      <c r="E9073" t="str">
        <f>+VLOOKUP(D9073,Basededatos!$D$2:$E$6097,2,0)</f>
        <v>RIONEGRO - JOSE M. CORDOVA</v>
      </c>
      <c r="F9073" t="s">
        <v>59</v>
      </c>
      <c r="G9073" t="s">
        <v>60</v>
      </c>
      <c r="H9073" t="s">
        <v>165</v>
      </c>
      <c r="I9073" s="29">
        <v>3</v>
      </c>
      <c r="J9073" t="s">
        <v>131</v>
      </c>
      <c r="K9073" t="s">
        <v>132</v>
      </c>
    </row>
    <row r="9074" spans="1:11" ht="12.75" customHeight="1" thickBot="1">
      <c r="A9074" s="31">
        <v>45536</v>
      </c>
      <c r="B9074" t="s">
        <v>162</v>
      </c>
      <c r="C9074" t="str">
        <f>+VLOOKUP(B9074,Basededatos!B$17:C$5988,2,0)</f>
        <v>INTEREJECUTIVA</v>
      </c>
      <c r="D9074" t="s">
        <v>76</v>
      </c>
      <c r="E9074" t="str">
        <f>+VLOOKUP(D9074,Basededatos!$D$2:$E$6097,2,0)</f>
        <v>RIONEGRO - JOSE M. CORDOVA</v>
      </c>
      <c r="F9074" t="s">
        <v>6</v>
      </c>
      <c r="G9074" s="1" t="s">
        <v>283</v>
      </c>
      <c r="H9074" t="s">
        <v>170</v>
      </c>
      <c r="I9074" s="29">
        <v>2</v>
      </c>
      <c r="J9074" t="s">
        <v>131</v>
      </c>
      <c r="K9074" t="s">
        <v>132</v>
      </c>
    </row>
    <row r="9075" spans="1:11" ht="12.75" customHeight="1">
      <c r="A9075" s="31">
        <v>45536</v>
      </c>
      <c r="B9075" t="s">
        <v>162</v>
      </c>
      <c r="C9075" t="str">
        <f>+VLOOKUP(B9075,Basededatos!B$17:C$5988,2,0)</f>
        <v>INTEREJECUTIVA</v>
      </c>
      <c r="D9075" t="s">
        <v>76</v>
      </c>
      <c r="E9075" t="str">
        <f>+VLOOKUP(D9075,Basededatos!$D$2:$E$6097,2,0)</f>
        <v>RIONEGRO - JOSE M. CORDOVA</v>
      </c>
      <c r="F9075" t="s">
        <v>32</v>
      </c>
      <c r="G9075" t="s">
        <v>33</v>
      </c>
      <c r="H9075" t="s">
        <v>370</v>
      </c>
      <c r="I9075" s="29">
        <v>2</v>
      </c>
      <c r="J9075" t="s">
        <v>131</v>
      </c>
      <c r="K9075" t="s">
        <v>132</v>
      </c>
    </row>
    <row r="9076" spans="1:11" ht="12.75" customHeight="1">
      <c r="A9076" s="31">
        <v>45536</v>
      </c>
      <c r="B9076" t="s">
        <v>162</v>
      </c>
      <c r="C9076" t="str">
        <f>+VLOOKUP(B9076,Basededatos!B$17:C$5988,2,0)</f>
        <v>INTEREJECUTIVA</v>
      </c>
      <c r="D9076" t="s">
        <v>76</v>
      </c>
      <c r="E9076" t="str">
        <f>+VLOOKUP(D9076,Basededatos!$D$2:$E$6097,2,0)</f>
        <v>RIONEGRO - JOSE M. CORDOVA</v>
      </c>
      <c r="F9076" t="s">
        <v>36</v>
      </c>
      <c r="G9076" t="s">
        <v>347</v>
      </c>
      <c r="H9076" t="s">
        <v>150</v>
      </c>
      <c r="I9076" s="29">
        <v>1</v>
      </c>
      <c r="J9076" t="s">
        <v>131</v>
      </c>
      <c r="K9076" t="s">
        <v>132</v>
      </c>
    </row>
    <row r="9077" spans="1:11" ht="12.75" customHeight="1">
      <c r="A9077" s="31">
        <v>45536</v>
      </c>
      <c r="B9077" t="s">
        <v>162</v>
      </c>
      <c r="C9077" t="str">
        <f>+VLOOKUP(B9077,Basededatos!B$17:C$5988,2,0)</f>
        <v>INTEREJECUTIVA</v>
      </c>
      <c r="D9077" t="s">
        <v>76</v>
      </c>
      <c r="E9077" t="str">
        <f>+VLOOKUP(D9077,Basededatos!$D$2:$E$6097,2,0)</f>
        <v>RIONEGRO - JOSE M. CORDOVA</v>
      </c>
      <c r="F9077" t="s">
        <v>27</v>
      </c>
      <c r="G9077" t="s">
        <v>28</v>
      </c>
      <c r="H9077" t="s">
        <v>150</v>
      </c>
      <c r="I9077" s="29">
        <v>5</v>
      </c>
      <c r="J9077" t="s">
        <v>131</v>
      </c>
      <c r="K9077" t="s">
        <v>132</v>
      </c>
    </row>
    <row r="9078" spans="1:11" ht="12.75" customHeight="1">
      <c r="A9078" s="31">
        <v>45536</v>
      </c>
      <c r="B9078" t="s">
        <v>162</v>
      </c>
      <c r="C9078" t="str">
        <f>+VLOOKUP(B9078,Basededatos!B$17:C$5988,2,0)</f>
        <v>INTEREJECUTIVA</v>
      </c>
      <c r="D9078" t="s">
        <v>76</v>
      </c>
      <c r="E9078" t="str">
        <f>+VLOOKUP(D9078,Basededatos!$D$2:$E$6097,2,0)</f>
        <v>RIONEGRO - JOSE M. CORDOVA</v>
      </c>
      <c r="F9078" t="s">
        <v>59</v>
      </c>
      <c r="G9078" t="s">
        <v>60</v>
      </c>
      <c r="H9078" t="s">
        <v>215</v>
      </c>
      <c r="I9078" s="29">
        <v>1</v>
      </c>
      <c r="J9078" t="s">
        <v>131</v>
      </c>
      <c r="K9078" t="s">
        <v>132</v>
      </c>
    </row>
    <row r="9079" spans="1:11" ht="12.75" customHeight="1">
      <c r="A9079" s="31">
        <v>45536</v>
      </c>
      <c r="B9079" t="s">
        <v>162</v>
      </c>
      <c r="C9079" t="str">
        <f>+VLOOKUP(B9079,Basededatos!B$17:C$5988,2,0)</f>
        <v>INTEREJECUTIVA</v>
      </c>
      <c r="D9079" t="s">
        <v>76</v>
      </c>
      <c r="E9079" t="str">
        <f>+VLOOKUP(D9079,Basededatos!$D$2:$E$6097,2,0)</f>
        <v>RIONEGRO - JOSE M. CORDOVA</v>
      </c>
      <c r="F9079" t="s">
        <v>32</v>
      </c>
      <c r="G9079" t="s">
        <v>33</v>
      </c>
      <c r="H9079" t="s">
        <v>371</v>
      </c>
      <c r="I9079" s="29">
        <v>3</v>
      </c>
      <c r="J9079" t="s">
        <v>131</v>
      </c>
      <c r="K9079" t="s">
        <v>132</v>
      </c>
    </row>
    <row r="9080" spans="1:11" ht="12.75" customHeight="1">
      <c r="A9080" s="31">
        <v>45536</v>
      </c>
      <c r="B9080" t="s">
        <v>162</v>
      </c>
      <c r="C9080" t="str">
        <f>+VLOOKUP(B9080,Basededatos!B$17:C$5988,2,0)</f>
        <v>INTEREJECUTIVA</v>
      </c>
      <c r="D9080" t="s">
        <v>76</v>
      </c>
      <c r="E9080" t="str">
        <f>+VLOOKUP(D9080,Basededatos!$D$2:$E$6097,2,0)</f>
        <v>RIONEGRO - JOSE M. CORDOVA</v>
      </c>
      <c r="F9080" t="s">
        <v>32</v>
      </c>
      <c r="G9080" t="s">
        <v>33</v>
      </c>
      <c r="H9080" t="s">
        <v>219</v>
      </c>
      <c r="I9080" s="29">
        <v>2</v>
      </c>
      <c r="J9080" t="s">
        <v>131</v>
      </c>
      <c r="K9080" t="s">
        <v>132</v>
      </c>
    </row>
    <row r="9081" spans="1:11" ht="12.75" customHeight="1">
      <c r="A9081" s="31">
        <v>45536</v>
      </c>
      <c r="B9081" t="s">
        <v>162</v>
      </c>
      <c r="C9081" t="str">
        <f>+VLOOKUP(B9081,Basededatos!B$17:C$5988,2,0)</f>
        <v>INTEREJECUTIVA</v>
      </c>
      <c r="D9081" t="s">
        <v>76</v>
      </c>
      <c r="E9081" t="str">
        <f>+VLOOKUP(D9081,Basededatos!$D$2:$E$6097,2,0)</f>
        <v>RIONEGRO - JOSE M. CORDOVA</v>
      </c>
      <c r="F9081" t="s">
        <v>18</v>
      </c>
      <c r="G9081" t="s">
        <v>19</v>
      </c>
      <c r="H9081" t="s">
        <v>219</v>
      </c>
      <c r="I9081" s="29">
        <v>2</v>
      </c>
      <c r="J9081" t="s">
        <v>131</v>
      </c>
      <c r="K9081" t="s">
        <v>132</v>
      </c>
    </row>
    <row r="9082" spans="1:11" ht="12.75" customHeight="1" thickBot="1">
      <c r="A9082" s="31">
        <v>45536</v>
      </c>
      <c r="B9082" t="s">
        <v>162</v>
      </c>
      <c r="C9082" t="str">
        <f>+VLOOKUP(B9082,Basededatos!B$17:C$5988,2,0)</f>
        <v>INTEREJECUTIVA</v>
      </c>
      <c r="D9082" t="s">
        <v>76</v>
      </c>
      <c r="E9082" t="str">
        <f>+VLOOKUP(D9082,Basededatos!$D$2:$E$6097,2,0)</f>
        <v>RIONEGRO - JOSE M. CORDOVA</v>
      </c>
      <c r="F9082" t="s">
        <v>18</v>
      </c>
      <c r="G9082" t="s">
        <v>19</v>
      </c>
      <c r="H9082" t="s">
        <v>130</v>
      </c>
      <c r="I9082" s="29">
        <v>10</v>
      </c>
      <c r="J9082" t="s">
        <v>131</v>
      </c>
      <c r="K9082" t="s">
        <v>132</v>
      </c>
    </row>
    <row r="9083" spans="1:11" ht="12.75" customHeight="1" thickBot="1">
      <c r="A9083" s="31">
        <v>45536</v>
      </c>
      <c r="B9083" t="s">
        <v>13</v>
      </c>
      <c r="C9083" t="str">
        <f>+VLOOKUP(B9083,Basededatos!B$17:C$5988,2,0)</f>
        <v>LASA</v>
      </c>
      <c r="D9083" t="s">
        <v>124</v>
      </c>
      <c r="E9083" t="str">
        <f>+VLOOKUP(D9083,Basededatos!$D$2:$E$6097,2,0)</f>
        <v>LETICIA-ALFREDO VASQUEZ COBO</v>
      </c>
      <c r="F9083" t="s">
        <v>40</v>
      </c>
      <c r="G9083" t="s">
        <v>41</v>
      </c>
      <c r="H9083" t="s">
        <v>29</v>
      </c>
      <c r="I9083" s="29">
        <v>239</v>
      </c>
      <c r="J9083" t="s">
        <v>30</v>
      </c>
      <c r="K9083" s="1" t="s">
        <v>488</v>
      </c>
    </row>
    <row r="9084" spans="1:11" ht="12.75" customHeight="1" thickBot="1">
      <c r="A9084" s="31">
        <v>45536</v>
      </c>
      <c r="B9084" t="s">
        <v>13</v>
      </c>
      <c r="C9084" t="str">
        <f>+VLOOKUP(B9084,Basededatos!B$17:C$5988,2,0)</f>
        <v>LASA</v>
      </c>
      <c r="D9084" t="s">
        <v>76</v>
      </c>
      <c r="E9084" t="str">
        <f>+VLOOKUP(D9084,Basededatos!$D$2:$E$6097,2,0)</f>
        <v>RIONEGRO - JOSE M. CORDOVA</v>
      </c>
      <c r="F9084" t="s">
        <v>6</v>
      </c>
      <c r="G9084" s="1" t="s">
        <v>283</v>
      </c>
      <c r="H9084" t="s">
        <v>29</v>
      </c>
      <c r="I9084" s="29">
        <v>7492</v>
      </c>
      <c r="J9084" t="s">
        <v>46</v>
      </c>
      <c r="K9084" s="1" t="s">
        <v>47</v>
      </c>
    </row>
    <row r="9085" spans="1:11" ht="12.75" customHeight="1" thickBot="1">
      <c r="A9085" s="31">
        <v>45536</v>
      </c>
      <c r="B9085" t="s">
        <v>13</v>
      </c>
      <c r="C9085" t="str">
        <f>+VLOOKUP(B9085,Basededatos!B$17:C$5988,2,0)</f>
        <v>LASA</v>
      </c>
      <c r="D9085" t="s">
        <v>76</v>
      </c>
      <c r="E9085" t="str">
        <f>+VLOOKUP(D9085,Basededatos!$D$2:$E$6097,2,0)</f>
        <v>RIONEGRO - JOSE M. CORDOVA</v>
      </c>
      <c r="F9085" t="s">
        <v>6</v>
      </c>
      <c r="G9085" s="1" t="s">
        <v>283</v>
      </c>
      <c r="H9085" t="s">
        <v>29</v>
      </c>
      <c r="I9085" s="29">
        <v>93</v>
      </c>
      <c r="J9085" t="s">
        <v>77</v>
      </c>
      <c r="K9085" t="s">
        <v>78</v>
      </c>
    </row>
    <row r="9086" spans="1:11" ht="12.75" customHeight="1">
      <c r="A9086" s="31">
        <v>45536</v>
      </c>
      <c r="B9086" t="s">
        <v>13</v>
      </c>
      <c r="C9086" t="str">
        <f>+VLOOKUP(B9086,Basededatos!B$17:C$5988,2,0)</f>
        <v>LASA</v>
      </c>
      <c r="D9086" t="s">
        <v>76</v>
      </c>
      <c r="E9086" t="str">
        <f>+VLOOKUP(D9086,Basededatos!$D$2:$E$6097,2,0)</f>
        <v>RIONEGRO - JOSE M. CORDOVA</v>
      </c>
      <c r="F9086" t="s">
        <v>18</v>
      </c>
      <c r="G9086" t="s">
        <v>19</v>
      </c>
      <c r="H9086" t="s">
        <v>29</v>
      </c>
      <c r="I9086" s="29">
        <v>23</v>
      </c>
      <c r="J9086" t="s">
        <v>109</v>
      </c>
      <c r="K9086" t="s">
        <v>110</v>
      </c>
    </row>
    <row r="9087" spans="1:11" ht="12.75" customHeight="1" thickBot="1">
      <c r="A9087" s="31">
        <v>45536</v>
      </c>
      <c r="B9087" t="s">
        <v>13</v>
      </c>
      <c r="C9087" t="str">
        <f>+VLOOKUP(B9087,Basededatos!B$17:C$5988,2,0)</f>
        <v>LASA</v>
      </c>
      <c r="D9087" t="s">
        <v>76</v>
      </c>
      <c r="E9087" t="str">
        <f>+VLOOKUP(D9087,Basededatos!$D$2:$E$6097,2,0)</f>
        <v>RIONEGRO - JOSE M. CORDOVA</v>
      </c>
      <c r="F9087" t="s">
        <v>23</v>
      </c>
      <c r="G9087" t="s">
        <v>24</v>
      </c>
      <c r="H9087" t="s">
        <v>29</v>
      </c>
      <c r="I9087" s="29">
        <v>23</v>
      </c>
      <c r="J9087" t="s">
        <v>109</v>
      </c>
      <c r="K9087" t="s">
        <v>110</v>
      </c>
    </row>
    <row r="9088" spans="1:11" ht="12.75" customHeight="1" thickBot="1">
      <c r="A9088" s="31">
        <v>45536</v>
      </c>
      <c r="B9088" t="s">
        <v>13</v>
      </c>
      <c r="C9088" t="str">
        <f>+VLOOKUP(B9088,Basededatos!B$17:C$5988,2,0)</f>
        <v>LASA</v>
      </c>
      <c r="D9088" t="s">
        <v>76</v>
      </c>
      <c r="E9088" t="str">
        <f>+VLOOKUP(D9088,Basededatos!$D$2:$E$6097,2,0)</f>
        <v>RIONEGRO - JOSE M. CORDOVA</v>
      </c>
      <c r="F9088" t="s">
        <v>23</v>
      </c>
      <c r="G9088" t="s">
        <v>24</v>
      </c>
      <c r="H9088" t="s">
        <v>29</v>
      </c>
      <c r="I9088" s="29">
        <v>1</v>
      </c>
      <c r="J9088" t="s">
        <v>30</v>
      </c>
      <c r="K9088" s="1" t="s">
        <v>488</v>
      </c>
    </row>
    <row r="9089" spans="1:11" ht="12.75" customHeight="1">
      <c r="A9089" s="31">
        <v>45536</v>
      </c>
      <c r="B9089" t="s">
        <v>13</v>
      </c>
      <c r="C9089" t="str">
        <f>+VLOOKUP(B9089,Basededatos!B$17:C$5988,2,0)</f>
        <v>LASA</v>
      </c>
      <c r="D9089" t="s">
        <v>76</v>
      </c>
      <c r="E9089" t="str">
        <f>+VLOOKUP(D9089,Basededatos!$D$2:$E$6097,2,0)</f>
        <v>RIONEGRO - JOSE M. CORDOVA</v>
      </c>
      <c r="F9089" t="s">
        <v>23</v>
      </c>
      <c r="G9089" t="s">
        <v>24</v>
      </c>
      <c r="H9089" t="s">
        <v>29</v>
      </c>
      <c r="I9089" s="29">
        <v>62</v>
      </c>
      <c r="J9089" t="s">
        <v>34</v>
      </c>
      <c r="K9089" t="s">
        <v>35</v>
      </c>
    </row>
    <row r="9090" spans="1:11" ht="12.75" customHeight="1">
      <c r="A9090" s="31">
        <v>45536</v>
      </c>
      <c r="B9090" t="s">
        <v>13</v>
      </c>
      <c r="C9090" t="str">
        <f>+VLOOKUP(B9090,Basededatos!B$17:C$5988,2,0)</f>
        <v>LASA</v>
      </c>
      <c r="D9090" t="s">
        <v>76</v>
      </c>
      <c r="E9090" t="str">
        <f>+VLOOKUP(D9090,Basededatos!$D$2:$E$6097,2,0)</f>
        <v>RIONEGRO - JOSE M. CORDOVA</v>
      </c>
      <c r="F9090" t="s">
        <v>38</v>
      </c>
      <c r="G9090" t="s">
        <v>39</v>
      </c>
      <c r="H9090" t="s">
        <v>29</v>
      </c>
      <c r="I9090" s="29">
        <v>3</v>
      </c>
      <c r="J9090" t="s">
        <v>77</v>
      </c>
      <c r="K9090" t="s">
        <v>78</v>
      </c>
    </row>
    <row r="9091" spans="1:11" ht="12.75" customHeight="1">
      <c r="A9091" s="31">
        <v>45536</v>
      </c>
      <c r="B9091" t="s">
        <v>13</v>
      </c>
      <c r="C9091" t="str">
        <f>+VLOOKUP(B9091,Basededatos!B$17:C$5988,2,0)</f>
        <v>LASA</v>
      </c>
      <c r="D9091" t="s">
        <v>76</v>
      </c>
      <c r="E9091" t="str">
        <f>+VLOOKUP(D9091,Basededatos!$D$2:$E$6097,2,0)</f>
        <v>RIONEGRO - JOSE M. CORDOVA</v>
      </c>
      <c r="F9091" t="s">
        <v>38</v>
      </c>
      <c r="G9091" t="s">
        <v>39</v>
      </c>
      <c r="H9091" t="s">
        <v>79</v>
      </c>
      <c r="I9091" s="29">
        <v>9</v>
      </c>
      <c r="J9091" t="s">
        <v>80</v>
      </c>
      <c r="K9091" t="s">
        <v>81</v>
      </c>
    </row>
    <row r="9092" spans="1:11" ht="12.75" customHeight="1" thickBot="1">
      <c r="A9092" s="31">
        <v>45536</v>
      </c>
      <c r="B9092" t="s">
        <v>13</v>
      </c>
      <c r="C9092" t="str">
        <f>+VLOOKUP(B9092,Basededatos!B$17:C$5988,2,0)</f>
        <v>LASA</v>
      </c>
      <c r="D9092" t="s">
        <v>76</v>
      </c>
      <c r="E9092" t="str">
        <f>+VLOOKUP(D9092,Basededatos!$D$2:$E$6097,2,0)</f>
        <v>RIONEGRO - JOSE M. CORDOVA</v>
      </c>
      <c r="F9092" t="s">
        <v>38</v>
      </c>
      <c r="G9092" t="s">
        <v>39</v>
      </c>
      <c r="H9092" t="s">
        <v>15</v>
      </c>
      <c r="I9092" s="29">
        <v>12</v>
      </c>
      <c r="J9092" t="s">
        <v>160</v>
      </c>
      <c r="K9092" t="s">
        <v>161</v>
      </c>
    </row>
    <row r="9093" spans="1:11" ht="12.75" customHeight="1" thickBot="1">
      <c r="A9093" s="31">
        <v>45536</v>
      </c>
      <c r="B9093" t="s">
        <v>13</v>
      </c>
      <c r="C9093" t="str">
        <f>+VLOOKUP(B9093,Basededatos!B$17:C$5988,2,0)</f>
        <v>LASA</v>
      </c>
      <c r="D9093" t="s">
        <v>76</v>
      </c>
      <c r="E9093" t="str">
        <f>+VLOOKUP(D9093,Basededatos!$D$2:$E$6097,2,0)</f>
        <v>RIONEGRO - JOSE M. CORDOVA</v>
      </c>
      <c r="F9093" t="s">
        <v>40</v>
      </c>
      <c r="G9093" t="s">
        <v>41</v>
      </c>
      <c r="H9093" t="s">
        <v>29</v>
      </c>
      <c r="I9093" s="29">
        <v>3518</v>
      </c>
      <c r="J9093" t="s">
        <v>46</v>
      </c>
      <c r="K9093" s="1" t="s">
        <v>47</v>
      </c>
    </row>
    <row r="9094" spans="1:11" ht="12.75" customHeight="1" thickBot="1">
      <c r="A9094" s="31">
        <v>45536</v>
      </c>
      <c r="B9094" t="s">
        <v>13</v>
      </c>
      <c r="C9094" t="str">
        <f>+VLOOKUP(B9094,Basededatos!B$17:C$5988,2,0)</f>
        <v>LASA</v>
      </c>
      <c r="D9094" t="s">
        <v>76</v>
      </c>
      <c r="E9094" t="str">
        <f>+VLOOKUP(D9094,Basededatos!$D$2:$E$6097,2,0)</f>
        <v>RIONEGRO - JOSE M. CORDOVA</v>
      </c>
      <c r="F9094" t="s">
        <v>40</v>
      </c>
      <c r="G9094" t="s">
        <v>41</v>
      </c>
      <c r="H9094" t="s">
        <v>29</v>
      </c>
      <c r="I9094" s="29">
        <v>124</v>
      </c>
      <c r="J9094" t="s">
        <v>34</v>
      </c>
      <c r="K9094" t="s">
        <v>35</v>
      </c>
    </row>
    <row r="9095" spans="1:11" ht="12.75" customHeight="1" thickBot="1">
      <c r="A9095" s="31">
        <v>45536</v>
      </c>
      <c r="B9095" t="s">
        <v>13</v>
      </c>
      <c r="C9095" t="str">
        <f>+VLOOKUP(B9095,Basededatos!B$17:C$5988,2,0)</f>
        <v>LASA</v>
      </c>
      <c r="D9095" t="s">
        <v>76</v>
      </c>
      <c r="E9095" t="str">
        <f>+VLOOKUP(D9095,Basededatos!$D$2:$E$6097,2,0)</f>
        <v>RIONEGRO - JOSE M. CORDOVA</v>
      </c>
      <c r="F9095" t="s">
        <v>59</v>
      </c>
      <c r="G9095" t="s">
        <v>60</v>
      </c>
      <c r="H9095" t="s">
        <v>29</v>
      </c>
      <c r="I9095" s="29">
        <v>13</v>
      </c>
      <c r="J9095" t="s">
        <v>46</v>
      </c>
      <c r="K9095" s="1" t="s">
        <v>47</v>
      </c>
    </row>
    <row r="9096" spans="1:11" ht="12.75" customHeight="1" thickBot="1">
      <c r="A9096" s="31">
        <v>45536</v>
      </c>
      <c r="B9096" t="s">
        <v>13</v>
      </c>
      <c r="C9096" t="str">
        <f>+VLOOKUP(B9096,Basededatos!B$17:C$5988,2,0)</f>
        <v>LASA</v>
      </c>
      <c r="D9096" t="s">
        <v>84</v>
      </c>
      <c r="E9096" t="str">
        <f>+VLOOKUP(D9096,Basededatos!$D$2:$E$6097,2,0)</f>
        <v>MONTERIA - LOS GARZONES</v>
      </c>
      <c r="F9096" t="s">
        <v>32</v>
      </c>
      <c r="G9096" t="s">
        <v>33</v>
      </c>
      <c r="H9096" t="s">
        <v>29</v>
      </c>
      <c r="I9096" s="29">
        <v>115</v>
      </c>
      <c r="J9096" t="s">
        <v>30</v>
      </c>
      <c r="K9096" s="1" t="s">
        <v>488</v>
      </c>
    </row>
    <row r="9097" spans="1:11" ht="12.75" customHeight="1" thickBot="1">
      <c r="A9097" s="31">
        <v>45536</v>
      </c>
      <c r="B9097" t="s">
        <v>13</v>
      </c>
      <c r="C9097" t="str">
        <f>+VLOOKUP(B9097,Basededatos!B$17:C$5988,2,0)</f>
        <v>LASA</v>
      </c>
      <c r="D9097" t="s">
        <v>84</v>
      </c>
      <c r="E9097" t="str">
        <f>+VLOOKUP(D9097,Basededatos!$D$2:$E$6097,2,0)</f>
        <v>MONTERIA - LOS GARZONES</v>
      </c>
      <c r="F9097" t="s">
        <v>65</v>
      </c>
      <c r="G9097" t="s">
        <v>66</v>
      </c>
      <c r="H9097" t="s">
        <v>29</v>
      </c>
      <c r="I9097" s="29">
        <v>3</v>
      </c>
      <c r="J9097" t="s">
        <v>46</v>
      </c>
      <c r="K9097" s="1" t="s">
        <v>47</v>
      </c>
    </row>
    <row r="9098" spans="1:11" ht="12.75" customHeight="1" thickBot="1">
      <c r="A9098" s="31">
        <v>45536</v>
      </c>
      <c r="B9098" t="s">
        <v>13</v>
      </c>
      <c r="C9098" t="str">
        <f>+VLOOKUP(B9098,Basededatos!B$17:C$5988,2,0)</f>
        <v>LASA</v>
      </c>
      <c r="D9098" t="s">
        <v>84</v>
      </c>
      <c r="E9098" t="str">
        <f>+VLOOKUP(D9098,Basededatos!$D$2:$E$6097,2,0)</f>
        <v>MONTERIA - LOS GARZONES</v>
      </c>
      <c r="F9098" t="s">
        <v>27</v>
      </c>
      <c r="G9098" t="s">
        <v>28</v>
      </c>
      <c r="H9098" t="s">
        <v>29</v>
      </c>
      <c r="I9098" s="29">
        <v>238</v>
      </c>
      <c r="J9098" t="s">
        <v>46</v>
      </c>
      <c r="K9098" s="1" t="s">
        <v>47</v>
      </c>
    </row>
    <row r="9099" spans="1:11" ht="12.75" customHeight="1" thickBot="1">
      <c r="A9099" s="31">
        <v>45536</v>
      </c>
      <c r="B9099" t="s">
        <v>13</v>
      </c>
      <c r="C9099" t="str">
        <f>+VLOOKUP(B9099,Basededatos!B$17:C$5988,2,0)</f>
        <v>LASA</v>
      </c>
      <c r="D9099" t="s">
        <v>88</v>
      </c>
      <c r="E9099" t="str">
        <f>+VLOOKUP(D9099,Basededatos!$D$2:$E$6097,2,0)</f>
        <v>ALMIRANTE PADILLA</v>
      </c>
      <c r="F9099" t="s">
        <v>65</v>
      </c>
      <c r="G9099" t="s">
        <v>66</v>
      </c>
      <c r="H9099" t="s">
        <v>29</v>
      </c>
      <c r="I9099" s="29">
        <v>1</v>
      </c>
      <c r="J9099" t="s">
        <v>30</v>
      </c>
      <c r="K9099" s="1" t="s">
        <v>488</v>
      </c>
    </row>
    <row r="9100" spans="1:11" ht="12.75" customHeight="1" thickBot="1">
      <c r="A9100" s="31">
        <v>45536</v>
      </c>
      <c r="B9100" t="s">
        <v>13</v>
      </c>
      <c r="C9100" t="str">
        <f>+VLOOKUP(B9100,Basededatos!B$17:C$5988,2,0)</f>
        <v>LASA</v>
      </c>
      <c r="D9100" t="s">
        <v>88</v>
      </c>
      <c r="E9100" t="str">
        <f>+VLOOKUP(D9100,Basededatos!$D$2:$E$6097,2,0)</f>
        <v>ALMIRANTE PADILLA</v>
      </c>
      <c r="F9100" t="s">
        <v>23</v>
      </c>
      <c r="G9100" t="s">
        <v>24</v>
      </c>
      <c r="H9100" t="s">
        <v>45</v>
      </c>
      <c r="I9100" s="29">
        <v>2</v>
      </c>
      <c r="J9100" t="s">
        <v>46</v>
      </c>
      <c r="K9100" s="1" t="s">
        <v>47</v>
      </c>
    </row>
    <row r="9101" spans="1:11" ht="12.75" customHeight="1" thickBot="1">
      <c r="A9101" s="31">
        <v>45536</v>
      </c>
      <c r="B9101" t="s">
        <v>13</v>
      </c>
      <c r="C9101" t="str">
        <f>+VLOOKUP(B9101,Basededatos!B$17:C$5988,2,0)</f>
        <v>LASA</v>
      </c>
      <c r="D9101" t="s">
        <v>88</v>
      </c>
      <c r="E9101" t="str">
        <f>+VLOOKUP(D9101,Basededatos!$D$2:$E$6097,2,0)</f>
        <v>ALMIRANTE PADILLA</v>
      </c>
      <c r="F9101" t="s">
        <v>27</v>
      </c>
      <c r="G9101" t="s">
        <v>28</v>
      </c>
      <c r="H9101" t="s">
        <v>29</v>
      </c>
      <c r="I9101" s="29">
        <v>42</v>
      </c>
      <c r="J9101" t="s">
        <v>30</v>
      </c>
      <c r="K9101" s="1" t="s">
        <v>488</v>
      </c>
    </row>
    <row r="9102" spans="1:11" ht="12.75" customHeight="1" thickBot="1">
      <c r="A9102" s="31">
        <v>45536</v>
      </c>
      <c r="B9102" t="s">
        <v>13</v>
      </c>
      <c r="C9102" t="str">
        <f>+VLOOKUP(B9102,Basededatos!B$17:C$5988,2,0)</f>
        <v>LASA</v>
      </c>
      <c r="D9102" t="s">
        <v>89</v>
      </c>
      <c r="E9102" t="str">
        <f>+VLOOKUP(D9102,Basededatos!$D$2:$E$6097,2,0)</f>
        <v>SIMON BOLIVAR</v>
      </c>
      <c r="F9102" t="s">
        <v>32</v>
      </c>
      <c r="G9102" t="s">
        <v>33</v>
      </c>
      <c r="H9102" t="s">
        <v>29</v>
      </c>
      <c r="I9102" s="29">
        <v>394</v>
      </c>
      <c r="J9102" t="s">
        <v>46</v>
      </c>
      <c r="K9102" s="1" t="s">
        <v>47</v>
      </c>
    </row>
    <row r="9103" spans="1:11" ht="12.75" customHeight="1" thickBot="1">
      <c r="A9103" s="31">
        <v>45536</v>
      </c>
      <c r="B9103" t="s">
        <v>13</v>
      </c>
      <c r="C9103" t="str">
        <f>+VLOOKUP(B9103,Basededatos!B$17:C$5988,2,0)</f>
        <v>LASA</v>
      </c>
      <c r="D9103" t="s">
        <v>89</v>
      </c>
      <c r="E9103" t="str">
        <f>+VLOOKUP(D9103,Basededatos!$D$2:$E$6097,2,0)</f>
        <v>SIMON BOLIVAR</v>
      </c>
      <c r="F9103" t="s">
        <v>18</v>
      </c>
      <c r="G9103" t="s">
        <v>19</v>
      </c>
      <c r="H9103" t="s">
        <v>29</v>
      </c>
      <c r="I9103" s="29">
        <v>395</v>
      </c>
      <c r="J9103" t="s">
        <v>46</v>
      </c>
      <c r="K9103" s="1" t="s">
        <v>47</v>
      </c>
    </row>
    <row r="9104" spans="1:11" ht="12.75" customHeight="1" thickBot="1">
      <c r="A9104" s="31">
        <v>45536</v>
      </c>
      <c r="B9104" t="s">
        <v>13</v>
      </c>
      <c r="C9104" t="str">
        <f>+VLOOKUP(B9104,Basededatos!B$17:C$5988,2,0)</f>
        <v>LASA</v>
      </c>
      <c r="D9104" t="s">
        <v>85</v>
      </c>
      <c r="E9104" t="str">
        <f>+VLOOKUP(D9104,Basededatos!$D$2:$E$6097,2,0)</f>
        <v>NEIVA - BENITO SALAS</v>
      </c>
      <c r="F9104" t="s">
        <v>27</v>
      </c>
      <c r="G9104" t="s">
        <v>28</v>
      </c>
      <c r="H9104" t="s">
        <v>29</v>
      </c>
      <c r="I9104" s="29">
        <v>30</v>
      </c>
      <c r="J9104" t="s">
        <v>30</v>
      </c>
      <c r="K9104" s="1" t="s">
        <v>488</v>
      </c>
    </row>
    <row r="9105" spans="1:11" ht="12.75" customHeight="1" thickBot="1">
      <c r="A9105" s="31">
        <v>45536</v>
      </c>
      <c r="B9105" t="s">
        <v>13</v>
      </c>
      <c r="C9105" t="str">
        <f>+VLOOKUP(B9105,Basededatos!B$17:C$5988,2,0)</f>
        <v>LASA</v>
      </c>
      <c r="D9105" t="s">
        <v>85</v>
      </c>
      <c r="E9105" t="str">
        <f>+VLOOKUP(D9105,Basededatos!$D$2:$E$6097,2,0)</f>
        <v>NEIVA - BENITO SALAS</v>
      </c>
      <c r="F9105" t="s">
        <v>40</v>
      </c>
      <c r="G9105" t="s">
        <v>41</v>
      </c>
      <c r="H9105" t="s">
        <v>29</v>
      </c>
      <c r="I9105" s="29">
        <v>75</v>
      </c>
      <c r="J9105" t="s">
        <v>30</v>
      </c>
      <c r="K9105" s="1" t="s">
        <v>488</v>
      </c>
    </row>
    <row r="9106" spans="1:11" ht="12.75" customHeight="1" thickBot="1">
      <c r="A9106" s="31">
        <v>45536</v>
      </c>
      <c r="B9106" t="s">
        <v>13</v>
      </c>
      <c r="C9106" t="str">
        <f>+VLOOKUP(B9106,Basededatos!B$17:C$5988,2,0)</f>
        <v>LASA</v>
      </c>
      <c r="D9106" t="s">
        <v>86</v>
      </c>
      <c r="E9106" t="str">
        <f>+VLOOKUP(D9106,Basededatos!$D$2:$E$6097,2,0)</f>
        <v>PEREIRA - MATECAÑA</v>
      </c>
      <c r="F9106" t="s">
        <v>32</v>
      </c>
      <c r="G9106" t="s">
        <v>33</v>
      </c>
      <c r="H9106" t="s">
        <v>15</v>
      </c>
      <c r="I9106" s="29">
        <v>39</v>
      </c>
      <c r="J9106" t="s">
        <v>25</v>
      </c>
      <c r="K9106" s="1" t="s">
        <v>26</v>
      </c>
    </row>
    <row r="9107" spans="1:11" ht="12.75" customHeight="1" thickBot="1">
      <c r="A9107" s="31">
        <v>45536</v>
      </c>
      <c r="B9107" t="s">
        <v>13</v>
      </c>
      <c r="C9107" t="str">
        <f>+VLOOKUP(B9107,Basededatos!B$17:C$5988,2,0)</f>
        <v>LASA</v>
      </c>
      <c r="D9107" t="s">
        <v>86</v>
      </c>
      <c r="E9107" t="str">
        <f>+VLOOKUP(D9107,Basededatos!$D$2:$E$6097,2,0)</f>
        <v>PEREIRA - MATECAÑA</v>
      </c>
      <c r="F9107" t="s">
        <v>6</v>
      </c>
      <c r="G9107" s="1" t="s">
        <v>283</v>
      </c>
      <c r="H9107" t="s">
        <v>15</v>
      </c>
      <c r="I9107" s="29">
        <v>216</v>
      </c>
      <c r="J9107" t="s">
        <v>25</v>
      </c>
      <c r="K9107" s="1" t="s">
        <v>26</v>
      </c>
    </row>
    <row r="9108" spans="1:11" ht="12.75" customHeight="1" thickBot="1">
      <c r="A9108" s="31">
        <v>45536</v>
      </c>
      <c r="B9108" t="s">
        <v>13</v>
      </c>
      <c r="C9108" t="str">
        <f>+VLOOKUP(B9108,Basededatos!B$17:C$5988,2,0)</f>
        <v>LASA</v>
      </c>
      <c r="D9108" t="s">
        <v>86</v>
      </c>
      <c r="E9108" t="str">
        <f>+VLOOKUP(D9108,Basededatos!$D$2:$E$6097,2,0)</f>
        <v>PEREIRA - MATECAÑA</v>
      </c>
      <c r="F9108" t="s">
        <v>6</v>
      </c>
      <c r="G9108" s="1" t="s">
        <v>283</v>
      </c>
      <c r="H9108" t="s">
        <v>15</v>
      </c>
      <c r="I9108" s="29">
        <v>2</v>
      </c>
      <c r="J9108" t="s">
        <v>175</v>
      </c>
      <c r="K9108" t="s">
        <v>176</v>
      </c>
    </row>
    <row r="9109" spans="1:11" ht="12.75" customHeight="1" thickBot="1">
      <c r="A9109" s="31">
        <v>45536</v>
      </c>
      <c r="B9109" t="s">
        <v>13</v>
      </c>
      <c r="C9109" t="str">
        <f>+VLOOKUP(B9109,Basededatos!B$17:C$5988,2,0)</f>
        <v>LASA</v>
      </c>
      <c r="D9109" t="s">
        <v>86</v>
      </c>
      <c r="E9109" t="str">
        <f>+VLOOKUP(D9109,Basededatos!$D$2:$E$6097,2,0)</f>
        <v>PEREIRA - MATECAÑA</v>
      </c>
      <c r="F9109" t="s">
        <v>18</v>
      </c>
      <c r="G9109" t="s">
        <v>19</v>
      </c>
      <c r="H9109" t="s">
        <v>45</v>
      </c>
      <c r="I9109" s="29">
        <v>43</v>
      </c>
      <c r="J9109" t="s">
        <v>46</v>
      </c>
      <c r="K9109" s="1" t="s">
        <v>47</v>
      </c>
    </row>
    <row r="9110" spans="1:11" ht="12.75" customHeight="1" thickBot="1">
      <c r="A9110" s="31">
        <v>45536</v>
      </c>
      <c r="B9110" t="s">
        <v>13</v>
      </c>
      <c r="C9110" t="str">
        <f>+VLOOKUP(B9110,Basededatos!B$17:C$5988,2,0)</f>
        <v>LASA</v>
      </c>
      <c r="D9110" t="s">
        <v>86</v>
      </c>
      <c r="E9110" t="str">
        <f>+VLOOKUP(D9110,Basededatos!$D$2:$E$6097,2,0)</f>
        <v>PEREIRA - MATECAÑA</v>
      </c>
      <c r="F9110" t="s">
        <v>23</v>
      </c>
      <c r="G9110" t="s">
        <v>24</v>
      </c>
      <c r="H9110" t="s">
        <v>29</v>
      </c>
      <c r="I9110" s="29">
        <v>158</v>
      </c>
      <c r="J9110" t="s">
        <v>30</v>
      </c>
      <c r="K9110" s="1" t="s">
        <v>488</v>
      </c>
    </row>
    <row r="9111" spans="1:11" ht="12.75" customHeight="1" thickBot="1">
      <c r="A9111" s="31">
        <v>45536</v>
      </c>
      <c r="B9111" t="s">
        <v>13</v>
      </c>
      <c r="C9111" t="str">
        <f>+VLOOKUP(B9111,Basededatos!B$17:C$5988,2,0)</f>
        <v>LASA</v>
      </c>
      <c r="D9111" t="s">
        <v>87</v>
      </c>
      <c r="E9111" t="str">
        <f>+VLOOKUP(D9111,Basededatos!$D$2:$E$6097,2,0)</f>
        <v>PASTO - ANTONIO NARIQO</v>
      </c>
      <c r="F9111" t="s">
        <v>18</v>
      </c>
      <c r="G9111" t="s">
        <v>19</v>
      </c>
      <c r="H9111" t="s">
        <v>29</v>
      </c>
      <c r="I9111" s="29">
        <v>55</v>
      </c>
      <c r="J9111" t="s">
        <v>30</v>
      </c>
      <c r="K9111" s="1" t="s">
        <v>488</v>
      </c>
    </row>
    <row r="9112" spans="1:11" ht="12.75" customHeight="1" thickBot="1">
      <c r="A9112" s="31">
        <v>45536</v>
      </c>
      <c r="B9112" t="s">
        <v>13</v>
      </c>
      <c r="C9112" t="str">
        <f>+VLOOKUP(B9112,Basededatos!B$17:C$5988,2,0)</f>
        <v>LASA</v>
      </c>
      <c r="D9112" t="s">
        <v>87</v>
      </c>
      <c r="E9112" t="str">
        <f>+VLOOKUP(D9112,Basededatos!$D$2:$E$6097,2,0)</f>
        <v>PASTO - ANTONIO NARIQO</v>
      </c>
      <c r="F9112" t="s">
        <v>27</v>
      </c>
      <c r="G9112" t="s">
        <v>28</v>
      </c>
      <c r="H9112" t="s">
        <v>29</v>
      </c>
      <c r="I9112" s="29">
        <v>149</v>
      </c>
      <c r="J9112" t="s">
        <v>46</v>
      </c>
      <c r="K9112" s="1" t="s">
        <v>47</v>
      </c>
    </row>
    <row r="9113" spans="1:11" ht="12.75" customHeight="1" thickBot="1">
      <c r="A9113" s="31">
        <v>45536</v>
      </c>
      <c r="B9113" t="s">
        <v>13</v>
      </c>
      <c r="C9113" t="str">
        <f>+VLOOKUP(B9113,Basededatos!B$17:C$5988,2,0)</f>
        <v>LASA</v>
      </c>
      <c r="D9113" t="s">
        <v>87</v>
      </c>
      <c r="E9113" t="str">
        <f>+VLOOKUP(D9113,Basededatos!$D$2:$E$6097,2,0)</f>
        <v>PASTO - ANTONIO NARIQO</v>
      </c>
      <c r="F9113" t="s">
        <v>27</v>
      </c>
      <c r="G9113" t="s">
        <v>28</v>
      </c>
      <c r="H9113" t="s">
        <v>29</v>
      </c>
      <c r="I9113" s="29">
        <v>55</v>
      </c>
      <c r="J9113" t="s">
        <v>30</v>
      </c>
      <c r="K9113" s="1" t="s">
        <v>488</v>
      </c>
    </row>
    <row r="9114" spans="1:11" ht="12.75" customHeight="1" thickBot="1">
      <c r="A9114" s="31">
        <v>45536</v>
      </c>
      <c r="B9114" t="s">
        <v>13</v>
      </c>
      <c r="C9114" t="str">
        <f>+VLOOKUP(B9114,Basededatos!B$17:C$5988,2,0)</f>
        <v>LASA</v>
      </c>
      <c r="D9114" t="s">
        <v>88</v>
      </c>
      <c r="E9114" t="str">
        <f>+VLOOKUP(D9114,Basededatos!$D$2:$E$6097,2,0)</f>
        <v>ALMIRANTE PADILLA</v>
      </c>
      <c r="F9114" t="s">
        <v>6</v>
      </c>
      <c r="G9114" s="1" t="s">
        <v>283</v>
      </c>
      <c r="H9114" t="s">
        <v>29</v>
      </c>
      <c r="I9114" s="29">
        <v>210</v>
      </c>
      <c r="J9114" t="s">
        <v>30</v>
      </c>
      <c r="K9114" s="1" t="s">
        <v>488</v>
      </c>
    </row>
    <row r="9115" spans="1:11" ht="12.75" customHeight="1" thickBot="1">
      <c r="A9115" s="31">
        <v>45536</v>
      </c>
      <c r="B9115" t="s">
        <v>13</v>
      </c>
      <c r="C9115" t="str">
        <f>+VLOOKUP(B9115,Basededatos!B$17:C$5988,2,0)</f>
        <v>LASA</v>
      </c>
      <c r="D9115" t="s">
        <v>89</v>
      </c>
      <c r="E9115" t="str">
        <f>+VLOOKUP(D9115,Basededatos!$D$2:$E$6097,2,0)</f>
        <v>SIMON BOLIVAR</v>
      </c>
      <c r="F9115" t="s">
        <v>38</v>
      </c>
      <c r="G9115" t="s">
        <v>39</v>
      </c>
      <c r="H9115" t="s">
        <v>29</v>
      </c>
      <c r="I9115" s="29">
        <v>12</v>
      </c>
      <c r="J9115" t="s">
        <v>46</v>
      </c>
      <c r="K9115" s="1" t="s">
        <v>47</v>
      </c>
    </row>
    <row r="9116" spans="1:11" ht="12.75" customHeight="1" thickBot="1">
      <c r="A9116" s="31">
        <v>45536</v>
      </c>
      <c r="B9116" t="s">
        <v>13</v>
      </c>
      <c r="C9116" t="str">
        <f>+VLOOKUP(B9116,Basededatos!B$17:C$5988,2,0)</f>
        <v>LASA</v>
      </c>
      <c r="D9116" t="s">
        <v>89</v>
      </c>
      <c r="E9116" t="str">
        <f>+VLOOKUP(D9116,Basededatos!$D$2:$E$6097,2,0)</f>
        <v>SIMON BOLIVAR</v>
      </c>
      <c r="F9116" t="s">
        <v>40</v>
      </c>
      <c r="G9116" t="s">
        <v>41</v>
      </c>
      <c r="H9116" t="s">
        <v>29</v>
      </c>
      <c r="I9116" s="29">
        <v>259</v>
      </c>
      <c r="J9116" t="s">
        <v>50</v>
      </c>
      <c r="K9116" t="s">
        <v>51</v>
      </c>
    </row>
    <row r="9117" spans="1:11" ht="12.75" customHeight="1" thickBot="1">
      <c r="A9117" s="31">
        <v>45536</v>
      </c>
      <c r="B9117" t="s">
        <v>13</v>
      </c>
      <c r="C9117" t="str">
        <f>+VLOOKUP(B9117,Basededatos!B$17:C$5988,2,0)</f>
        <v>LASA</v>
      </c>
      <c r="D9117" t="s">
        <v>14</v>
      </c>
      <c r="E9117" t="str">
        <f>+VLOOKUP(D9117,Basededatos!$D$2:$E$6097,2,0)</f>
        <v>SAN ANDRES-GUSTAVO ROJAS PINILLA</v>
      </c>
      <c r="F9117" t="s">
        <v>6</v>
      </c>
      <c r="G9117" s="1" t="s">
        <v>283</v>
      </c>
      <c r="H9117" t="s">
        <v>15</v>
      </c>
      <c r="I9117" s="29">
        <v>201</v>
      </c>
      <c r="J9117" t="s">
        <v>16</v>
      </c>
      <c r="K9117" t="s">
        <v>17</v>
      </c>
    </row>
    <row r="9118" spans="1:11" ht="12.75" customHeight="1">
      <c r="A9118" s="31">
        <v>45536</v>
      </c>
      <c r="B9118" t="s">
        <v>13</v>
      </c>
      <c r="C9118" t="str">
        <f>+VLOOKUP(B9118,Basededatos!B$17:C$5988,2,0)</f>
        <v>LASA</v>
      </c>
      <c r="D9118" t="s">
        <v>14</v>
      </c>
      <c r="E9118" t="str">
        <f>+VLOOKUP(D9118,Basededatos!$D$2:$E$6097,2,0)</f>
        <v>SAN ANDRES-GUSTAVO ROJAS PINILLA</v>
      </c>
      <c r="F9118" t="s">
        <v>65</v>
      </c>
      <c r="G9118" t="s">
        <v>66</v>
      </c>
      <c r="H9118" t="s">
        <v>15</v>
      </c>
      <c r="I9118" s="29">
        <v>2</v>
      </c>
      <c r="J9118" t="s">
        <v>21</v>
      </c>
      <c r="K9118" t="s">
        <v>22</v>
      </c>
    </row>
    <row r="9119" spans="1:11" ht="12.75" customHeight="1" thickBot="1">
      <c r="A9119" s="31">
        <v>45536</v>
      </c>
      <c r="B9119" t="s">
        <v>13</v>
      </c>
      <c r="C9119" t="str">
        <f>+VLOOKUP(B9119,Basededatos!B$17:C$5988,2,0)</f>
        <v>LASA</v>
      </c>
      <c r="D9119" t="s">
        <v>14</v>
      </c>
      <c r="E9119" t="str">
        <f>+VLOOKUP(D9119,Basededatos!$D$2:$E$6097,2,0)</f>
        <v>SAN ANDRES-GUSTAVO ROJAS PINILLA</v>
      </c>
      <c r="F9119" t="s">
        <v>23</v>
      </c>
      <c r="G9119" t="s">
        <v>24</v>
      </c>
      <c r="H9119" t="s">
        <v>29</v>
      </c>
      <c r="I9119" s="29">
        <v>22</v>
      </c>
      <c r="J9119" t="s">
        <v>50</v>
      </c>
      <c r="K9119" t="s">
        <v>51</v>
      </c>
    </row>
    <row r="9120" spans="1:11" ht="12.75" customHeight="1" thickBot="1">
      <c r="A9120" s="31">
        <v>45536</v>
      </c>
      <c r="B9120" t="s">
        <v>13</v>
      </c>
      <c r="C9120" t="str">
        <f>+VLOOKUP(B9120,Basededatos!B$17:C$5988,2,0)</f>
        <v>LASA</v>
      </c>
      <c r="D9120" t="s">
        <v>14</v>
      </c>
      <c r="E9120" t="str">
        <f>+VLOOKUP(D9120,Basededatos!$D$2:$E$6097,2,0)</f>
        <v>SAN ANDRES-GUSTAVO ROJAS PINILLA</v>
      </c>
      <c r="F9120" t="s">
        <v>27</v>
      </c>
      <c r="G9120" t="s">
        <v>28</v>
      </c>
      <c r="H9120" t="s">
        <v>29</v>
      </c>
      <c r="I9120" s="29">
        <v>307</v>
      </c>
      <c r="J9120" t="s">
        <v>30</v>
      </c>
      <c r="K9120" s="1" t="s">
        <v>488</v>
      </c>
    </row>
    <row r="9121" spans="1:11" ht="12.75" customHeight="1">
      <c r="A9121" s="31">
        <v>45536</v>
      </c>
      <c r="B9121" t="s">
        <v>13</v>
      </c>
      <c r="C9121" t="str">
        <f>+VLOOKUP(B9121,Basededatos!B$17:C$5988,2,0)</f>
        <v>LASA</v>
      </c>
      <c r="D9121" t="s">
        <v>44</v>
      </c>
      <c r="E9121" t="str">
        <f>+VLOOKUP(D9121,Basededatos!$D$2:$E$6097,2,0)</f>
        <v>BUCARAMANGA - PALONEGRO</v>
      </c>
      <c r="F9121" t="s">
        <v>23</v>
      </c>
      <c r="G9121" t="s">
        <v>24</v>
      </c>
      <c r="H9121" t="s">
        <v>15</v>
      </c>
      <c r="I9121" s="29">
        <v>9</v>
      </c>
      <c r="J9121" t="s">
        <v>16</v>
      </c>
      <c r="K9121" t="s">
        <v>17</v>
      </c>
    </row>
    <row r="9122" spans="1:11" ht="12.75" customHeight="1" thickBot="1">
      <c r="A9122" s="31">
        <v>45536</v>
      </c>
      <c r="B9122" t="s">
        <v>13</v>
      </c>
      <c r="C9122" t="str">
        <f>+VLOOKUP(B9122,Basededatos!B$17:C$5988,2,0)</f>
        <v>LASA</v>
      </c>
      <c r="D9122" t="s">
        <v>44</v>
      </c>
      <c r="E9122" t="str">
        <f>+VLOOKUP(D9122,Basededatos!$D$2:$E$6097,2,0)</f>
        <v>BUCARAMANGA - PALONEGRO</v>
      </c>
      <c r="F9122" t="s">
        <v>23</v>
      </c>
      <c r="G9122" t="s">
        <v>24</v>
      </c>
      <c r="H9122" t="s">
        <v>129</v>
      </c>
      <c r="I9122" s="29">
        <v>3</v>
      </c>
      <c r="J9122" t="s">
        <v>57</v>
      </c>
      <c r="K9122" t="s">
        <v>58</v>
      </c>
    </row>
    <row r="9123" spans="1:11" ht="12.75" customHeight="1" thickBot="1">
      <c r="A9123" s="31">
        <v>45536</v>
      </c>
      <c r="B9123" t="s">
        <v>13</v>
      </c>
      <c r="C9123" t="str">
        <f>+VLOOKUP(B9123,Basededatos!B$17:C$5988,2,0)</f>
        <v>LASA</v>
      </c>
      <c r="D9123" t="s">
        <v>44</v>
      </c>
      <c r="E9123" t="str">
        <f>+VLOOKUP(D9123,Basededatos!$D$2:$E$6097,2,0)</f>
        <v>BUCARAMANGA - PALONEGRO</v>
      </c>
      <c r="F9123" t="s">
        <v>36</v>
      </c>
      <c r="G9123" t="s">
        <v>347</v>
      </c>
      <c r="H9123" t="s">
        <v>45</v>
      </c>
      <c r="I9123" s="29">
        <v>21</v>
      </c>
      <c r="J9123" t="s">
        <v>46</v>
      </c>
      <c r="K9123" s="1" t="s">
        <v>47</v>
      </c>
    </row>
    <row r="9124" spans="1:11" ht="12.75" customHeight="1" thickBot="1">
      <c r="A9124" s="31">
        <v>45536</v>
      </c>
      <c r="B9124" t="s">
        <v>13</v>
      </c>
      <c r="C9124" t="str">
        <f>+VLOOKUP(B9124,Basededatos!B$17:C$5988,2,0)</f>
        <v>LASA</v>
      </c>
      <c r="D9124" t="s">
        <v>31</v>
      </c>
      <c r="E9124" t="str">
        <f>+VLOOKUP(D9124,Basededatos!$D$2:$E$6097,2,0)</f>
        <v>EL EDEN</v>
      </c>
      <c r="F9124" t="s">
        <v>32</v>
      </c>
      <c r="G9124" t="s">
        <v>33</v>
      </c>
      <c r="H9124" t="s">
        <v>29</v>
      </c>
      <c r="I9124" s="29">
        <v>13</v>
      </c>
      <c r="J9124" t="s">
        <v>34</v>
      </c>
      <c r="K9124" t="s">
        <v>35</v>
      </c>
    </row>
    <row r="9125" spans="1:11" ht="12.75" customHeight="1" thickBot="1">
      <c r="A9125" s="31">
        <v>45536</v>
      </c>
      <c r="B9125" t="s">
        <v>13</v>
      </c>
      <c r="C9125" t="str">
        <f>+VLOOKUP(B9125,Basededatos!B$17:C$5988,2,0)</f>
        <v>LASA</v>
      </c>
      <c r="D9125" t="s">
        <v>31</v>
      </c>
      <c r="E9125" t="str">
        <f>+VLOOKUP(D9125,Basededatos!$D$2:$E$6097,2,0)</f>
        <v>EL EDEN</v>
      </c>
      <c r="F9125" t="s">
        <v>6</v>
      </c>
      <c r="G9125" s="1" t="s">
        <v>283</v>
      </c>
      <c r="H9125" t="s">
        <v>15</v>
      </c>
      <c r="I9125" s="29">
        <v>52</v>
      </c>
      <c r="J9125" t="s">
        <v>25</v>
      </c>
      <c r="K9125" s="1" t="s">
        <v>26</v>
      </c>
    </row>
    <row r="9126" spans="1:11" ht="12.75" customHeight="1" thickBot="1">
      <c r="A9126" s="31">
        <v>45536</v>
      </c>
      <c r="B9126" t="s">
        <v>13</v>
      </c>
      <c r="C9126" t="str">
        <f>+VLOOKUP(B9126,Basededatos!B$17:C$5988,2,0)</f>
        <v>LASA</v>
      </c>
      <c r="D9126" t="s">
        <v>31</v>
      </c>
      <c r="E9126" t="str">
        <f>+VLOOKUP(D9126,Basededatos!$D$2:$E$6097,2,0)</f>
        <v>EL EDEN</v>
      </c>
      <c r="F9126" t="s">
        <v>6</v>
      </c>
      <c r="G9126" s="1" t="s">
        <v>283</v>
      </c>
      <c r="H9126" t="s">
        <v>15</v>
      </c>
      <c r="I9126" s="29">
        <v>91</v>
      </c>
      <c r="J9126" t="s">
        <v>16</v>
      </c>
      <c r="K9126" t="s">
        <v>17</v>
      </c>
    </row>
    <row r="9127" spans="1:11" ht="12.75" customHeight="1" thickBot="1">
      <c r="A9127" s="31">
        <v>45536</v>
      </c>
      <c r="B9127" t="s">
        <v>13</v>
      </c>
      <c r="C9127" t="str">
        <f>+VLOOKUP(B9127,Basededatos!B$17:C$5988,2,0)</f>
        <v>LASA</v>
      </c>
      <c r="D9127" t="s">
        <v>31</v>
      </c>
      <c r="E9127" t="str">
        <f>+VLOOKUP(D9127,Basededatos!$D$2:$E$6097,2,0)</f>
        <v>EL EDEN</v>
      </c>
      <c r="F9127" t="s">
        <v>23</v>
      </c>
      <c r="G9127" t="s">
        <v>24</v>
      </c>
      <c r="H9127" t="s">
        <v>15</v>
      </c>
      <c r="I9127" s="29">
        <v>13</v>
      </c>
      <c r="J9127" t="s">
        <v>25</v>
      </c>
      <c r="K9127" s="1" t="s">
        <v>26</v>
      </c>
    </row>
    <row r="9128" spans="1:11" ht="12.75" customHeight="1" thickBot="1">
      <c r="A9128" s="31">
        <v>45536</v>
      </c>
      <c r="B9128" t="s">
        <v>13</v>
      </c>
      <c r="C9128" t="str">
        <f>+VLOOKUP(B9128,Basededatos!B$17:C$5988,2,0)</f>
        <v>LASA</v>
      </c>
      <c r="D9128" t="s">
        <v>31</v>
      </c>
      <c r="E9128" t="str">
        <f>+VLOOKUP(D9128,Basededatos!$D$2:$E$6097,2,0)</f>
        <v>EL EDEN</v>
      </c>
      <c r="F9128" t="s">
        <v>27</v>
      </c>
      <c r="G9128" t="s">
        <v>28</v>
      </c>
      <c r="H9128" t="s">
        <v>15</v>
      </c>
      <c r="I9128" s="29">
        <v>18</v>
      </c>
      <c r="J9128" t="s">
        <v>16</v>
      </c>
      <c r="K9128" t="s">
        <v>17</v>
      </c>
    </row>
    <row r="9129" spans="1:11" ht="12.75" customHeight="1" thickBot="1">
      <c r="A9129" s="31">
        <v>45536</v>
      </c>
      <c r="B9129" t="s">
        <v>13</v>
      </c>
      <c r="C9129" t="str">
        <f>+VLOOKUP(B9129,Basededatos!B$17:C$5988,2,0)</f>
        <v>LASA</v>
      </c>
      <c r="D9129" t="s">
        <v>31</v>
      </c>
      <c r="E9129" t="str">
        <f>+VLOOKUP(D9129,Basededatos!$D$2:$E$6097,2,0)</f>
        <v>EL EDEN</v>
      </c>
      <c r="F9129" t="s">
        <v>40</v>
      </c>
      <c r="G9129" t="s">
        <v>41</v>
      </c>
      <c r="H9129" t="s">
        <v>29</v>
      </c>
      <c r="I9129" s="29">
        <v>58</v>
      </c>
      <c r="J9129" t="s">
        <v>30</v>
      </c>
      <c r="K9129" s="1" t="s">
        <v>488</v>
      </c>
    </row>
    <row r="9130" spans="1:11" ht="12.75" customHeight="1" thickBot="1">
      <c r="A9130" s="31">
        <v>45536</v>
      </c>
      <c r="B9130" t="s">
        <v>13</v>
      </c>
      <c r="C9130" t="str">
        <f>+VLOOKUP(B9130,Basededatos!B$17:C$5988,2,0)</f>
        <v>LASA</v>
      </c>
      <c r="D9130" t="s">
        <v>37</v>
      </c>
      <c r="E9130" t="str">
        <f>+VLOOKUP(D9130,Basededatos!$D$2:$E$6097,2,0)</f>
        <v>BARRANQUILLA-E. CORTISSOZ</v>
      </c>
      <c r="F9130" t="s">
        <v>65</v>
      </c>
      <c r="G9130" t="s">
        <v>66</v>
      </c>
      <c r="H9130" t="s">
        <v>15</v>
      </c>
      <c r="I9130" s="29">
        <v>2</v>
      </c>
      <c r="J9130" t="s">
        <v>25</v>
      </c>
      <c r="K9130" s="1" t="s">
        <v>26</v>
      </c>
    </row>
    <row r="9131" spans="1:11" ht="12.75" customHeight="1" thickBot="1">
      <c r="A9131" s="31">
        <v>45536</v>
      </c>
      <c r="B9131" t="s">
        <v>13</v>
      </c>
      <c r="C9131" t="str">
        <f>+VLOOKUP(B9131,Basededatos!B$17:C$5988,2,0)</f>
        <v>LASA</v>
      </c>
      <c r="D9131" t="s">
        <v>37</v>
      </c>
      <c r="E9131" t="str">
        <f>+VLOOKUP(D9131,Basededatos!$D$2:$E$6097,2,0)</f>
        <v>BARRANQUILLA-E. CORTISSOZ</v>
      </c>
      <c r="F9131" t="s">
        <v>18</v>
      </c>
      <c r="G9131" t="s">
        <v>19</v>
      </c>
      <c r="H9131" t="s">
        <v>15</v>
      </c>
      <c r="I9131" s="29">
        <v>43</v>
      </c>
      <c r="J9131" t="s">
        <v>25</v>
      </c>
      <c r="K9131" s="1" t="s">
        <v>26</v>
      </c>
    </row>
    <row r="9132" spans="1:11" ht="12.75" customHeight="1">
      <c r="A9132" s="31">
        <v>45536</v>
      </c>
      <c r="B9132" t="s">
        <v>13</v>
      </c>
      <c r="C9132" t="str">
        <f>+VLOOKUP(B9132,Basededatos!B$17:C$5988,2,0)</f>
        <v>LASA</v>
      </c>
      <c r="D9132" t="s">
        <v>61</v>
      </c>
      <c r="E9132" t="str">
        <f>+VLOOKUP(D9132,Basededatos!$D$2:$E$6097,2,0)</f>
        <v>CARTAGENA - RAFAEL NUÑEZ</v>
      </c>
      <c r="F9132" t="s">
        <v>32</v>
      </c>
      <c r="G9132" t="s">
        <v>33</v>
      </c>
      <c r="H9132" t="s">
        <v>29</v>
      </c>
      <c r="I9132" s="29">
        <v>323</v>
      </c>
      <c r="J9132" t="s">
        <v>50</v>
      </c>
      <c r="K9132" t="s">
        <v>51</v>
      </c>
    </row>
    <row r="9133" spans="1:11" ht="12.75" customHeight="1">
      <c r="A9133" s="31">
        <v>45536</v>
      </c>
      <c r="B9133" t="s">
        <v>13</v>
      </c>
      <c r="C9133" t="str">
        <f>+VLOOKUP(B9133,Basededatos!B$17:C$5988,2,0)</f>
        <v>LASA</v>
      </c>
      <c r="D9133" t="s">
        <v>61</v>
      </c>
      <c r="E9133" t="str">
        <f>+VLOOKUP(D9133,Basededatos!$D$2:$E$6097,2,0)</f>
        <v>CARTAGENA - RAFAEL NUÑEZ</v>
      </c>
      <c r="F9133" t="s">
        <v>32</v>
      </c>
      <c r="G9133" t="s">
        <v>33</v>
      </c>
      <c r="H9133" t="s">
        <v>29</v>
      </c>
      <c r="I9133" s="29">
        <v>29</v>
      </c>
      <c r="J9133" t="s">
        <v>109</v>
      </c>
      <c r="K9133" t="s">
        <v>110</v>
      </c>
    </row>
    <row r="9134" spans="1:11" ht="12.75" customHeight="1">
      <c r="A9134" s="31">
        <v>45536</v>
      </c>
      <c r="B9134" t="s">
        <v>13</v>
      </c>
      <c r="C9134" t="str">
        <f>+VLOOKUP(B9134,Basededatos!B$17:C$5988,2,0)</f>
        <v>LASA</v>
      </c>
      <c r="D9134" t="s">
        <v>61</v>
      </c>
      <c r="E9134" t="str">
        <f>+VLOOKUP(D9134,Basededatos!$D$2:$E$6097,2,0)</f>
        <v>CARTAGENA - RAFAEL NUÑEZ</v>
      </c>
      <c r="F9134" t="s">
        <v>32</v>
      </c>
      <c r="G9134" t="s">
        <v>33</v>
      </c>
      <c r="H9134" t="s">
        <v>62</v>
      </c>
      <c r="I9134" s="29">
        <v>1</v>
      </c>
      <c r="J9134" t="s">
        <v>109</v>
      </c>
      <c r="K9134" t="s">
        <v>110</v>
      </c>
    </row>
    <row r="9135" spans="1:11" ht="12.75" customHeight="1" thickBot="1">
      <c r="A9135" s="31">
        <v>45536</v>
      </c>
      <c r="B9135" t="s">
        <v>13</v>
      </c>
      <c r="C9135" t="str">
        <f>+VLOOKUP(B9135,Basededatos!B$17:C$5988,2,0)</f>
        <v>LASA</v>
      </c>
      <c r="D9135" t="s">
        <v>44</v>
      </c>
      <c r="E9135" t="str">
        <f>+VLOOKUP(D9135,Basededatos!$D$2:$E$6097,2,0)</f>
        <v>BUCARAMANGA - PALONEGRO</v>
      </c>
      <c r="F9135" t="s">
        <v>40</v>
      </c>
      <c r="G9135" t="s">
        <v>41</v>
      </c>
      <c r="H9135" t="s">
        <v>15</v>
      </c>
      <c r="I9135" s="29">
        <v>15</v>
      </c>
      <c r="J9135" t="s">
        <v>16</v>
      </c>
      <c r="K9135" t="s">
        <v>17</v>
      </c>
    </row>
    <row r="9136" spans="1:11" ht="12.75" customHeight="1" thickBot="1">
      <c r="A9136" s="31">
        <v>45536</v>
      </c>
      <c r="B9136" t="s">
        <v>13</v>
      </c>
      <c r="C9136" t="str">
        <f>+VLOOKUP(B9136,Basededatos!B$17:C$5988,2,0)</f>
        <v>LASA</v>
      </c>
      <c r="D9136" t="s">
        <v>48</v>
      </c>
      <c r="E9136" t="str">
        <f>+VLOOKUP(D9136,Basededatos!$D$2:$E$6097,2,0)</f>
        <v>CALI - ALFONSO BONILLA ARAGON</v>
      </c>
      <c r="F9136" t="s">
        <v>32</v>
      </c>
      <c r="G9136" t="s">
        <v>33</v>
      </c>
      <c r="H9136" t="s">
        <v>45</v>
      </c>
      <c r="I9136" s="29">
        <v>48</v>
      </c>
      <c r="J9136" t="s">
        <v>46</v>
      </c>
      <c r="K9136" s="1" t="s">
        <v>47</v>
      </c>
    </row>
    <row r="9137" spans="1:11" ht="12.75" customHeight="1" thickBot="1">
      <c r="A9137" s="31">
        <v>45536</v>
      </c>
      <c r="B9137" t="s">
        <v>13</v>
      </c>
      <c r="C9137" t="str">
        <f>+VLOOKUP(B9137,Basededatos!B$17:C$5988,2,0)</f>
        <v>LASA</v>
      </c>
      <c r="D9137" t="s">
        <v>48</v>
      </c>
      <c r="E9137" t="str">
        <f>+VLOOKUP(D9137,Basededatos!$D$2:$E$6097,2,0)</f>
        <v>CALI - ALFONSO BONILLA ARAGON</v>
      </c>
      <c r="F9137" t="s">
        <v>6</v>
      </c>
      <c r="G9137" s="1" t="s">
        <v>283</v>
      </c>
      <c r="H9137" t="s">
        <v>55</v>
      </c>
      <c r="I9137" s="29">
        <v>45</v>
      </c>
      <c r="J9137" t="s">
        <v>46</v>
      </c>
      <c r="K9137" s="1" t="s">
        <v>47</v>
      </c>
    </row>
    <row r="9138" spans="1:11" ht="12.75" customHeight="1" thickBot="1">
      <c r="A9138" s="31">
        <v>45536</v>
      </c>
      <c r="B9138" t="s">
        <v>13</v>
      </c>
      <c r="C9138" t="str">
        <f>+VLOOKUP(B9138,Basededatos!B$17:C$5988,2,0)</f>
        <v>LASA</v>
      </c>
      <c r="D9138" t="s">
        <v>48</v>
      </c>
      <c r="E9138" t="str">
        <f>+VLOOKUP(D9138,Basededatos!$D$2:$E$6097,2,0)</f>
        <v>CALI - ALFONSO BONILLA ARAGON</v>
      </c>
      <c r="F9138" t="s">
        <v>65</v>
      </c>
      <c r="G9138" t="s">
        <v>66</v>
      </c>
      <c r="H9138" t="s">
        <v>29</v>
      </c>
      <c r="I9138" s="29">
        <v>11</v>
      </c>
      <c r="J9138" t="s">
        <v>46</v>
      </c>
      <c r="K9138" s="1" t="s">
        <v>47</v>
      </c>
    </row>
    <row r="9139" spans="1:11" ht="12.75" customHeight="1" thickBot="1">
      <c r="A9139" s="31">
        <v>45536</v>
      </c>
      <c r="B9139" t="s">
        <v>13</v>
      </c>
      <c r="C9139" t="str">
        <f>+VLOOKUP(B9139,Basededatos!B$17:C$5988,2,0)</f>
        <v>LASA</v>
      </c>
      <c r="D9139" t="s">
        <v>48</v>
      </c>
      <c r="E9139" t="str">
        <f>+VLOOKUP(D9139,Basededatos!$D$2:$E$6097,2,0)</f>
        <v>CALI - ALFONSO BONILLA ARAGON</v>
      </c>
      <c r="F9139" t="s">
        <v>18</v>
      </c>
      <c r="G9139" t="s">
        <v>19</v>
      </c>
      <c r="H9139" t="s">
        <v>29</v>
      </c>
      <c r="I9139" s="29">
        <v>890</v>
      </c>
      <c r="J9139" t="s">
        <v>46</v>
      </c>
      <c r="K9139" s="1" t="s">
        <v>47</v>
      </c>
    </row>
    <row r="9140" spans="1:11" ht="12.75" customHeight="1">
      <c r="A9140" s="31">
        <v>45536</v>
      </c>
      <c r="B9140" t="s">
        <v>13</v>
      </c>
      <c r="C9140" t="str">
        <f>+VLOOKUP(B9140,Basededatos!B$17:C$5988,2,0)</f>
        <v>LASA</v>
      </c>
      <c r="D9140" t="s">
        <v>48</v>
      </c>
      <c r="E9140" t="str">
        <f>+VLOOKUP(D9140,Basededatos!$D$2:$E$6097,2,0)</f>
        <v>CALI - ALFONSO BONILLA ARAGON</v>
      </c>
      <c r="F9140" t="s">
        <v>18</v>
      </c>
      <c r="G9140" t="s">
        <v>19</v>
      </c>
      <c r="H9140" t="s">
        <v>29</v>
      </c>
      <c r="I9140" s="29">
        <v>118</v>
      </c>
      <c r="J9140" t="s">
        <v>50</v>
      </c>
      <c r="K9140" t="s">
        <v>51</v>
      </c>
    </row>
    <row r="9141" spans="1:11" ht="12.75" customHeight="1" thickBot="1">
      <c r="A9141" s="31">
        <v>45536</v>
      </c>
      <c r="B9141" t="s">
        <v>13</v>
      </c>
      <c r="C9141" t="str">
        <f>+VLOOKUP(B9141,Basededatos!B$17:C$5988,2,0)</f>
        <v>LASA</v>
      </c>
      <c r="D9141" t="s">
        <v>48</v>
      </c>
      <c r="E9141" t="str">
        <f>+VLOOKUP(D9141,Basededatos!$D$2:$E$6097,2,0)</f>
        <v>CALI - ALFONSO BONILLA ARAGON</v>
      </c>
      <c r="F9141" t="s">
        <v>18</v>
      </c>
      <c r="G9141" t="s">
        <v>19</v>
      </c>
      <c r="H9141" t="s">
        <v>62</v>
      </c>
      <c r="I9141" s="29">
        <v>6</v>
      </c>
      <c r="J9141" t="s">
        <v>50</v>
      </c>
      <c r="K9141" t="s">
        <v>51</v>
      </c>
    </row>
    <row r="9142" spans="1:11" ht="12.75" customHeight="1" thickBot="1">
      <c r="A9142" s="31">
        <v>45536</v>
      </c>
      <c r="B9142" t="s">
        <v>13</v>
      </c>
      <c r="C9142" t="str">
        <f>+VLOOKUP(B9142,Basededatos!B$17:C$5988,2,0)</f>
        <v>LASA</v>
      </c>
      <c r="D9142" t="s">
        <v>48</v>
      </c>
      <c r="E9142" t="str">
        <f>+VLOOKUP(D9142,Basededatos!$D$2:$E$6097,2,0)</f>
        <v>CALI - ALFONSO BONILLA ARAGON</v>
      </c>
      <c r="F9142" t="s">
        <v>18</v>
      </c>
      <c r="G9142" t="s">
        <v>19</v>
      </c>
      <c r="H9142" t="s">
        <v>15</v>
      </c>
      <c r="I9142" s="29">
        <v>37</v>
      </c>
      <c r="J9142" t="s">
        <v>42</v>
      </c>
      <c r="K9142" s="1" t="s">
        <v>43</v>
      </c>
    </row>
    <row r="9143" spans="1:11" ht="12.75" customHeight="1" thickBot="1">
      <c r="A9143" s="31">
        <v>45536</v>
      </c>
      <c r="B9143" t="s">
        <v>13</v>
      </c>
      <c r="C9143" t="str">
        <f>+VLOOKUP(B9143,Basededatos!B$17:C$5988,2,0)</f>
        <v>LASA</v>
      </c>
      <c r="D9143" t="s">
        <v>48</v>
      </c>
      <c r="E9143" t="str">
        <f>+VLOOKUP(D9143,Basededatos!$D$2:$E$6097,2,0)</f>
        <v>CALI - ALFONSO BONILLA ARAGON</v>
      </c>
      <c r="F9143" t="s">
        <v>18</v>
      </c>
      <c r="G9143" t="s">
        <v>19</v>
      </c>
      <c r="H9143" t="s">
        <v>15</v>
      </c>
      <c r="I9143" s="29">
        <v>1</v>
      </c>
      <c r="J9143" t="s">
        <v>160</v>
      </c>
      <c r="K9143" t="s">
        <v>161</v>
      </c>
    </row>
    <row r="9144" spans="1:11" ht="12.75" customHeight="1" thickBot="1">
      <c r="A9144" s="31">
        <v>45536</v>
      </c>
      <c r="B9144" t="s">
        <v>13</v>
      </c>
      <c r="C9144" t="str">
        <f>+VLOOKUP(B9144,Basededatos!B$17:C$5988,2,0)</f>
        <v>LASA</v>
      </c>
      <c r="D9144" t="s">
        <v>48</v>
      </c>
      <c r="E9144" t="str">
        <f>+VLOOKUP(D9144,Basededatos!$D$2:$E$6097,2,0)</f>
        <v>CALI - ALFONSO BONILLA ARAGON</v>
      </c>
      <c r="F9144" t="s">
        <v>23</v>
      </c>
      <c r="G9144" t="s">
        <v>24</v>
      </c>
      <c r="H9144" t="s">
        <v>45</v>
      </c>
      <c r="I9144" s="29">
        <v>91</v>
      </c>
      <c r="J9144" t="s">
        <v>46</v>
      </c>
      <c r="K9144" s="1" t="s">
        <v>47</v>
      </c>
    </row>
    <row r="9145" spans="1:11" ht="12.75" customHeight="1" thickBot="1">
      <c r="A9145" s="31">
        <v>45536</v>
      </c>
      <c r="B9145" t="s">
        <v>13</v>
      </c>
      <c r="C9145" t="str">
        <f>+VLOOKUP(B9145,Basededatos!B$17:C$5988,2,0)</f>
        <v>LASA</v>
      </c>
      <c r="D9145" t="s">
        <v>48</v>
      </c>
      <c r="E9145" t="str">
        <f>+VLOOKUP(D9145,Basededatos!$D$2:$E$6097,2,0)</f>
        <v>CALI - ALFONSO BONILLA ARAGON</v>
      </c>
      <c r="F9145" t="s">
        <v>23</v>
      </c>
      <c r="G9145" t="s">
        <v>24</v>
      </c>
      <c r="H9145" t="s">
        <v>29</v>
      </c>
      <c r="I9145" s="29">
        <v>1028</v>
      </c>
      <c r="J9145" t="s">
        <v>46</v>
      </c>
      <c r="K9145" s="1" t="s">
        <v>47</v>
      </c>
    </row>
    <row r="9146" spans="1:11" ht="12.75" customHeight="1">
      <c r="A9146" s="31">
        <v>45536</v>
      </c>
      <c r="B9146" t="s">
        <v>13</v>
      </c>
      <c r="C9146" t="str">
        <f>+VLOOKUP(B9146,Basededatos!B$17:C$5988,2,0)</f>
        <v>LASA</v>
      </c>
      <c r="D9146" t="s">
        <v>48</v>
      </c>
      <c r="E9146" t="str">
        <f>+VLOOKUP(D9146,Basededatos!$D$2:$E$6097,2,0)</f>
        <v>CALI - ALFONSO BONILLA ARAGON</v>
      </c>
      <c r="F9146" t="s">
        <v>23</v>
      </c>
      <c r="G9146" t="s">
        <v>24</v>
      </c>
      <c r="H9146" t="s">
        <v>15</v>
      </c>
      <c r="I9146" s="29">
        <v>1</v>
      </c>
      <c r="J9146" t="s">
        <v>21</v>
      </c>
      <c r="K9146" t="s">
        <v>22</v>
      </c>
    </row>
    <row r="9147" spans="1:11" ht="12.75" customHeight="1" thickBot="1">
      <c r="A9147" s="31">
        <v>45536</v>
      </c>
      <c r="B9147" t="s">
        <v>13</v>
      </c>
      <c r="C9147" t="str">
        <f>+VLOOKUP(B9147,Basededatos!B$17:C$5988,2,0)</f>
        <v>LASA</v>
      </c>
      <c r="D9147" t="s">
        <v>48</v>
      </c>
      <c r="E9147" t="str">
        <f>+VLOOKUP(D9147,Basededatos!$D$2:$E$6097,2,0)</f>
        <v>CALI - ALFONSO BONILLA ARAGON</v>
      </c>
      <c r="F9147" t="s">
        <v>36</v>
      </c>
      <c r="G9147" t="s">
        <v>347</v>
      </c>
      <c r="H9147" t="s">
        <v>29</v>
      </c>
      <c r="I9147" s="29">
        <v>25</v>
      </c>
      <c r="J9147" t="s">
        <v>50</v>
      </c>
      <c r="K9147" t="s">
        <v>51</v>
      </c>
    </row>
    <row r="9148" spans="1:11" ht="12.75" customHeight="1" thickBot="1">
      <c r="A9148" s="31">
        <v>45536</v>
      </c>
      <c r="B9148" t="s">
        <v>13</v>
      </c>
      <c r="C9148" t="str">
        <f>+VLOOKUP(B9148,Basededatos!B$17:C$5988,2,0)</f>
        <v>LASA</v>
      </c>
      <c r="D9148" t="s">
        <v>48</v>
      </c>
      <c r="E9148" t="str">
        <f>+VLOOKUP(D9148,Basededatos!$D$2:$E$6097,2,0)</f>
        <v>CALI - ALFONSO BONILLA ARAGON</v>
      </c>
      <c r="F9148" t="s">
        <v>36</v>
      </c>
      <c r="G9148" t="s">
        <v>347</v>
      </c>
      <c r="H9148" t="s">
        <v>15</v>
      </c>
      <c r="I9148" s="29">
        <v>56</v>
      </c>
      <c r="J9148" t="s">
        <v>25</v>
      </c>
      <c r="K9148" s="1" t="s">
        <v>26</v>
      </c>
    </row>
    <row r="9149" spans="1:11" ht="12.75" customHeight="1" thickBot="1">
      <c r="A9149" s="31">
        <v>45536</v>
      </c>
      <c r="B9149" t="s">
        <v>13</v>
      </c>
      <c r="C9149" t="str">
        <f>+VLOOKUP(B9149,Basededatos!B$17:C$5988,2,0)</f>
        <v>LASA</v>
      </c>
      <c r="D9149" t="s">
        <v>48</v>
      </c>
      <c r="E9149" t="str">
        <f>+VLOOKUP(D9149,Basededatos!$D$2:$E$6097,2,0)</f>
        <v>CALI - ALFONSO BONILLA ARAGON</v>
      </c>
      <c r="F9149" t="s">
        <v>27</v>
      </c>
      <c r="G9149" t="s">
        <v>28</v>
      </c>
      <c r="H9149" t="s">
        <v>15</v>
      </c>
      <c r="I9149" s="29">
        <v>104</v>
      </c>
      <c r="J9149" t="s">
        <v>25</v>
      </c>
      <c r="K9149" s="1" t="s">
        <v>26</v>
      </c>
    </row>
    <row r="9150" spans="1:11" ht="12.75" customHeight="1">
      <c r="A9150" s="31">
        <v>45536</v>
      </c>
      <c r="B9150" t="s">
        <v>13</v>
      </c>
      <c r="C9150" t="str">
        <f>+VLOOKUP(B9150,Basededatos!B$17:C$5988,2,0)</f>
        <v>LASA</v>
      </c>
      <c r="D9150" t="s">
        <v>48</v>
      </c>
      <c r="E9150" t="str">
        <f>+VLOOKUP(D9150,Basededatos!$D$2:$E$6097,2,0)</f>
        <v>CALI - ALFONSO BONILLA ARAGON</v>
      </c>
      <c r="F9150" t="s">
        <v>27</v>
      </c>
      <c r="G9150" t="s">
        <v>28</v>
      </c>
      <c r="H9150" t="s">
        <v>15</v>
      </c>
      <c r="I9150" s="29">
        <v>45</v>
      </c>
      <c r="J9150" t="s">
        <v>16</v>
      </c>
      <c r="K9150" t="s">
        <v>17</v>
      </c>
    </row>
    <row r="9151" spans="1:11" ht="12.75" customHeight="1" thickBot="1">
      <c r="A9151" s="31">
        <v>45536</v>
      </c>
      <c r="B9151" t="s">
        <v>13</v>
      </c>
      <c r="C9151" t="str">
        <f>+VLOOKUP(B9151,Basededatos!B$17:C$5988,2,0)</f>
        <v>LASA</v>
      </c>
      <c r="D9151" t="s">
        <v>48</v>
      </c>
      <c r="E9151" t="str">
        <f>+VLOOKUP(D9151,Basededatos!$D$2:$E$6097,2,0)</f>
        <v>CALI - ALFONSO BONILLA ARAGON</v>
      </c>
      <c r="F9151" t="s">
        <v>38</v>
      </c>
      <c r="G9151" t="s">
        <v>39</v>
      </c>
      <c r="H9151" t="s">
        <v>361</v>
      </c>
      <c r="I9151" s="29">
        <v>20</v>
      </c>
      <c r="J9151" t="s">
        <v>57</v>
      </c>
      <c r="K9151" t="s">
        <v>58</v>
      </c>
    </row>
    <row r="9152" spans="1:11" ht="12.75" customHeight="1" thickBot="1">
      <c r="A9152" s="31">
        <v>45536</v>
      </c>
      <c r="B9152" t="s">
        <v>13</v>
      </c>
      <c r="C9152" t="str">
        <f>+VLOOKUP(B9152,Basededatos!B$17:C$5988,2,0)</f>
        <v>LASA</v>
      </c>
      <c r="D9152" t="s">
        <v>48</v>
      </c>
      <c r="E9152" t="str">
        <f>+VLOOKUP(D9152,Basededatos!$D$2:$E$6097,2,0)</f>
        <v>CALI - ALFONSO BONILLA ARAGON</v>
      </c>
      <c r="F9152" t="s">
        <v>38</v>
      </c>
      <c r="G9152" t="s">
        <v>39</v>
      </c>
      <c r="H9152" t="s">
        <v>15</v>
      </c>
      <c r="I9152" s="29">
        <v>56</v>
      </c>
      <c r="J9152" t="s">
        <v>25</v>
      </c>
      <c r="K9152" s="1" t="s">
        <v>26</v>
      </c>
    </row>
    <row r="9153" spans="1:11" ht="12.75" customHeight="1" thickBot="1">
      <c r="A9153" s="31">
        <v>45536</v>
      </c>
      <c r="B9153" t="s">
        <v>13</v>
      </c>
      <c r="C9153" t="str">
        <f>+VLOOKUP(B9153,Basededatos!B$17:C$5988,2,0)</f>
        <v>LASA</v>
      </c>
      <c r="D9153" t="s">
        <v>61</v>
      </c>
      <c r="E9153" t="str">
        <f>+VLOOKUP(D9153,Basededatos!$D$2:$E$6097,2,0)</f>
        <v>CARTAGENA - RAFAEL NUÑEZ</v>
      </c>
      <c r="F9153" t="s">
        <v>6</v>
      </c>
      <c r="G9153" s="1" t="s">
        <v>283</v>
      </c>
      <c r="H9153" t="s">
        <v>15</v>
      </c>
      <c r="I9153" s="29">
        <v>655</v>
      </c>
      <c r="J9153" t="s">
        <v>16</v>
      </c>
      <c r="K9153" t="s">
        <v>17</v>
      </c>
    </row>
    <row r="9154" spans="1:11" ht="12.75" customHeight="1">
      <c r="A9154" s="31">
        <v>45536</v>
      </c>
      <c r="B9154" t="s">
        <v>13</v>
      </c>
      <c r="C9154" t="str">
        <f>+VLOOKUP(B9154,Basededatos!B$17:C$5988,2,0)</f>
        <v>LASA</v>
      </c>
      <c r="D9154" t="s">
        <v>61</v>
      </c>
      <c r="E9154" t="str">
        <f>+VLOOKUP(D9154,Basededatos!$D$2:$E$6097,2,0)</f>
        <v>CARTAGENA - RAFAEL NUÑEZ</v>
      </c>
      <c r="F9154" t="s">
        <v>18</v>
      </c>
      <c r="G9154" t="s">
        <v>19</v>
      </c>
      <c r="H9154" t="s">
        <v>29</v>
      </c>
      <c r="I9154" s="29">
        <v>11</v>
      </c>
      <c r="J9154" t="s">
        <v>34</v>
      </c>
      <c r="K9154" t="s">
        <v>35</v>
      </c>
    </row>
    <row r="9155" spans="1:11" ht="12.75" customHeight="1" thickBot="1">
      <c r="A9155" s="31">
        <v>45536</v>
      </c>
      <c r="B9155" t="s">
        <v>13</v>
      </c>
      <c r="C9155" t="str">
        <f>+VLOOKUP(B9155,Basededatos!B$17:C$5988,2,0)</f>
        <v>LASA</v>
      </c>
      <c r="D9155" t="s">
        <v>61</v>
      </c>
      <c r="E9155" t="str">
        <f>+VLOOKUP(D9155,Basededatos!$D$2:$E$6097,2,0)</f>
        <v>CARTAGENA - RAFAEL NUÑEZ</v>
      </c>
      <c r="F9155" t="s">
        <v>18</v>
      </c>
      <c r="G9155" t="s">
        <v>19</v>
      </c>
      <c r="H9155" t="s">
        <v>62</v>
      </c>
      <c r="I9155" s="29">
        <v>1</v>
      </c>
      <c r="J9155" t="s">
        <v>109</v>
      </c>
      <c r="K9155" t="s">
        <v>110</v>
      </c>
    </row>
    <row r="9156" spans="1:11" ht="12.75" customHeight="1" thickBot="1">
      <c r="A9156" s="31">
        <v>45536</v>
      </c>
      <c r="B9156" t="s">
        <v>13</v>
      </c>
      <c r="C9156" t="str">
        <f>+VLOOKUP(B9156,Basededatos!B$17:C$5988,2,0)</f>
        <v>LASA</v>
      </c>
      <c r="D9156" t="s">
        <v>72</v>
      </c>
      <c r="E9156" t="str">
        <f>+VLOOKUP(D9156,Basededatos!$D$2:$E$6097,2,0)</f>
        <v>CAMILO DAZA</v>
      </c>
      <c r="F9156" t="s">
        <v>27</v>
      </c>
      <c r="G9156" t="s">
        <v>28</v>
      </c>
      <c r="H9156" t="s">
        <v>45</v>
      </c>
      <c r="I9156" s="29">
        <v>24</v>
      </c>
      <c r="J9156" t="s">
        <v>46</v>
      </c>
      <c r="K9156" s="1" t="s">
        <v>47</v>
      </c>
    </row>
    <row r="9157" spans="1:11" ht="12.75" customHeight="1" thickBot="1">
      <c r="A9157" s="31">
        <v>45536</v>
      </c>
      <c r="B9157" t="s">
        <v>13</v>
      </c>
      <c r="C9157" t="str">
        <f>+VLOOKUP(B9157,Basededatos!B$17:C$5988,2,0)</f>
        <v>LASA</v>
      </c>
      <c r="D9157" t="s">
        <v>73</v>
      </c>
      <c r="E9157" t="str">
        <f>+VLOOKUP(D9157,Basededatos!$D$2:$E$6097,2,0)</f>
        <v>EL YOPAL</v>
      </c>
      <c r="F9157" t="s">
        <v>18</v>
      </c>
      <c r="G9157" t="s">
        <v>19</v>
      </c>
      <c r="H9157" t="s">
        <v>29</v>
      </c>
      <c r="I9157" s="29">
        <v>18</v>
      </c>
      <c r="J9157" t="s">
        <v>30</v>
      </c>
      <c r="K9157" s="1" t="s">
        <v>488</v>
      </c>
    </row>
    <row r="9158" spans="1:11" ht="12.75" customHeight="1" thickBot="1">
      <c r="A9158" s="31">
        <v>45536</v>
      </c>
      <c r="B9158" t="s">
        <v>13</v>
      </c>
      <c r="C9158" t="str">
        <f>+VLOOKUP(B9158,Basededatos!B$17:C$5988,2,0)</f>
        <v>LASA</v>
      </c>
      <c r="D9158" t="s">
        <v>73</v>
      </c>
      <c r="E9158" t="str">
        <f>+VLOOKUP(D9158,Basededatos!$D$2:$E$6097,2,0)</f>
        <v>EL YOPAL</v>
      </c>
      <c r="F9158" t="s">
        <v>40</v>
      </c>
      <c r="G9158" t="s">
        <v>41</v>
      </c>
      <c r="H9158" t="s">
        <v>29</v>
      </c>
      <c r="I9158" s="29">
        <v>51</v>
      </c>
      <c r="J9158" t="s">
        <v>30</v>
      </c>
      <c r="K9158" s="1" t="s">
        <v>488</v>
      </c>
    </row>
    <row r="9159" spans="1:11" ht="12.75" customHeight="1" thickBot="1">
      <c r="A9159" s="31">
        <v>45536</v>
      </c>
      <c r="B9159" t="s">
        <v>13</v>
      </c>
      <c r="C9159" t="str">
        <f>+VLOOKUP(B9159,Basededatos!B$17:C$5988,2,0)</f>
        <v>LASA</v>
      </c>
      <c r="D9159" t="s">
        <v>74</v>
      </c>
      <c r="E9159" t="str">
        <f>+VLOOKUP(D9159,Basededatos!$D$2:$E$6097,2,0)</f>
        <v>PERALES</v>
      </c>
      <c r="F9159" t="s">
        <v>6</v>
      </c>
      <c r="G9159" s="1" t="s">
        <v>283</v>
      </c>
      <c r="H9159" t="s">
        <v>45</v>
      </c>
      <c r="I9159" s="29">
        <v>7</v>
      </c>
      <c r="J9159" t="s">
        <v>46</v>
      </c>
      <c r="K9159" s="1" t="s">
        <v>47</v>
      </c>
    </row>
    <row r="9160" spans="1:11" ht="12.75" customHeight="1" thickBot="1">
      <c r="A9160" s="31">
        <v>45536</v>
      </c>
      <c r="B9160" t="s">
        <v>13</v>
      </c>
      <c r="C9160" t="str">
        <f>+VLOOKUP(B9160,Basededatos!B$17:C$5988,2,0)</f>
        <v>LASA</v>
      </c>
      <c r="D9160" t="s">
        <v>74</v>
      </c>
      <c r="E9160" t="str">
        <f>+VLOOKUP(D9160,Basededatos!$D$2:$E$6097,2,0)</f>
        <v>PERALES</v>
      </c>
      <c r="F9160" t="s">
        <v>27</v>
      </c>
      <c r="G9160" t="s">
        <v>28</v>
      </c>
      <c r="H9160" t="s">
        <v>29</v>
      </c>
      <c r="I9160" s="29">
        <v>30</v>
      </c>
      <c r="J9160" t="s">
        <v>30</v>
      </c>
      <c r="K9160" s="1" t="s">
        <v>488</v>
      </c>
    </row>
    <row r="9161" spans="1:11" ht="12.75" customHeight="1" thickBot="1">
      <c r="A9161" s="31">
        <v>45536</v>
      </c>
      <c r="B9161" t="s">
        <v>13</v>
      </c>
      <c r="C9161" t="str">
        <f>+VLOOKUP(B9161,Basededatos!B$17:C$5988,2,0)</f>
        <v>LASA</v>
      </c>
      <c r="D9161" t="s">
        <v>61</v>
      </c>
      <c r="E9161" t="str">
        <f>+VLOOKUP(D9161,Basededatos!$D$2:$E$6097,2,0)</f>
        <v>CARTAGENA - RAFAEL NUÑEZ</v>
      </c>
      <c r="F9161" t="s">
        <v>23</v>
      </c>
      <c r="G9161" t="s">
        <v>24</v>
      </c>
      <c r="H9161" t="s">
        <v>15</v>
      </c>
      <c r="I9161" s="29">
        <v>131</v>
      </c>
      <c r="J9161" t="s">
        <v>16</v>
      </c>
      <c r="K9161" t="s">
        <v>17</v>
      </c>
    </row>
    <row r="9162" spans="1:11" ht="12.75" customHeight="1" thickBot="1">
      <c r="A9162" s="31">
        <v>45536</v>
      </c>
      <c r="B9162" t="s">
        <v>13</v>
      </c>
      <c r="C9162" t="str">
        <f>+VLOOKUP(B9162,Basededatos!B$17:C$5988,2,0)</f>
        <v>LASA</v>
      </c>
      <c r="D9162" t="s">
        <v>61</v>
      </c>
      <c r="E9162" t="str">
        <f>+VLOOKUP(D9162,Basededatos!$D$2:$E$6097,2,0)</f>
        <v>CARTAGENA - RAFAEL NUÑEZ</v>
      </c>
      <c r="F9162" t="s">
        <v>36</v>
      </c>
      <c r="G9162" t="s">
        <v>347</v>
      </c>
      <c r="H9162" t="s">
        <v>45</v>
      </c>
      <c r="I9162" s="29">
        <v>2</v>
      </c>
      <c r="J9162" t="s">
        <v>30</v>
      </c>
      <c r="K9162" s="1" t="s">
        <v>488</v>
      </c>
    </row>
    <row r="9163" spans="1:11" ht="12.75" customHeight="1" thickBot="1">
      <c r="A9163" s="31">
        <v>45536</v>
      </c>
      <c r="B9163" t="s">
        <v>13</v>
      </c>
      <c r="C9163" t="str">
        <f>+VLOOKUP(B9163,Basededatos!B$17:C$5988,2,0)</f>
        <v>LASA</v>
      </c>
      <c r="D9163" t="s">
        <v>61</v>
      </c>
      <c r="E9163" t="str">
        <f>+VLOOKUP(D9163,Basededatos!$D$2:$E$6097,2,0)</f>
        <v>CARTAGENA - RAFAEL NUÑEZ</v>
      </c>
      <c r="F9163" t="s">
        <v>36</v>
      </c>
      <c r="G9163" t="s">
        <v>347</v>
      </c>
      <c r="H9163" t="s">
        <v>62</v>
      </c>
      <c r="I9163" s="29">
        <v>1</v>
      </c>
      <c r="J9163" t="s">
        <v>109</v>
      </c>
      <c r="K9163" t="s">
        <v>110</v>
      </c>
    </row>
    <row r="9164" spans="1:11" ht="12.75" customHeight="1" thickBot="1">
      <c r="A9164" s="31">
        <v>45536</v>
      </c>
      <c r="B9164" t="s">
        <v>13</v>
      </c>
      <c r="C9164" t="str">
        <f>+VLOOKUP(B9164,Basededatos!B$17:C$5988,2,0)</f>
        <v>LASA</v>
      </c>
      <c r="D9164" t="s">
        <v>61</v>
      </c>
      <c r="E9164" t="str">
        <f>+VLOOKUP(D9164,Basededatos!$D$2:$E$6097,2,0)</f>
        <v>CARTAGENA - RAFAEL NUÑEZ</v>
      </c>
      <c r="F9164" t="s">
        <v>36</v>
      </c>
      <c r="G9164" t="s">
        <v>347</v>
      </c>
      <c r="H9164" t="s">
        <v>15</v>
      </c>
      <c r="I9164" s="29">
        <v>2</v>
      </c>
      <c r="J9164" t="s">
        <v>25</v>
      </c>
      <c r="K9164" s="1" t="s">
        <v>26</v>
      </c>
    </row>
    <row r="9165" spans="1:11" ht="12.75" customHeight="1" thickBot="1">
      <c r="A9165" s="31">
        <v>45536</v>
      </c>
      <c r="B9165" t="s">
        <v>13</v>
      </c>
      <c r="C9165" t="str">
        <f>+VLOOKUP(B9165,Basededatos!B$17:C$5988,2,0)</f>
        <v>LASA</v>
      </c>
      <c r="D9165" t="s">
        <v>61</v>
      </c>
      <c r="E9165" t="str">
        <f>+VLOOKUP(D9165,Basededatos!$D$2:$E$6097,2,0)</f>
        <v>CARTAGENA - RAFAEL NUÑEZ</v>
      </c>
      <c r="F9165" t="s">
        <v>27</v>
      </c>
      <c r="G9165" t="s">
        <v>28</v>
      </c>
      <c r="H9165" t="s">
        <v>29</v>
      </c>
      <c r="I9165" s="29">
        <v>1</v>
      </c>
      <c r="J9165" t="s">
        <v>50</v>
      </c>
      <c r="K9165" t="s">
        <v>51</v>
      </c>
    </row>
    <row r="9166" spans="1:11" ht="12.75" customHeight="1" thickBot="1">
      <c r="A9166" s="31">
        <v>45536</v>
      </c>
      <c r="B9166" t="s">
        <v>13</v>
      </c>
      <c r="C9166" t="str">
        <f>+VLOOKUP(B9166,Basededatos!B$17:C$5988,2,0)</f>
        <v>LASA</v>
      </c>
      <c r="D9166" t="s">
        <v>61</v>
      </c>
      <c r="E9166" t="str">
        <f>+VLOOKUP(D9166,Basededatos!$D$2:$E$6097,2,0)</f>
        <v>CARTAGENA - RAFAEL NUÑEZ</v>
      </c>
      <c r="F9166" t="s">
        <v>27</v>
      </c>
      <c r="G9166" t="s">
        <v>28</v>
      </c>
      <c r="H9166" t="s">
        <v>29</v>
      </c>
      <c r="I9166" s="29">
        <v>475</v>
      </c>
      <c r="J9166" t="s">
        <v>30</v>
      </c>
      <c r="K9166" s="1" t="s">
        <v>488</v>
      </c>
    </row>
    <row r="9167" spans="1:11" ht="12.75" customHeight="1" thickBot="1">
      <c r="A9167" s="31">
        <v>45536</v>
      </c>
      <c r="B9167" t="s">
        <v>13</v>
      </c>
      <c r="C9167" t="str">
        <f>+VLOOKUP(B9167,Basededatos!B$17:C$5988,2,0)</f>
        <v>LASA</v>
      </c>
      <c r="D9167" t="s">
        <v>61</v>
      </c>
      <c r="E9167" t="str">
        <f>+VLOOKUP(D9167,Basededatos!$D$2:$E$6097,2,0)</f>
        <v>CARTAGENA - RAFAEL NUÑEZ</v>
      </c>
      <c r="F9167" t="s">
        <v>27</v>
      </c>
      <c r="G9167" t="s">
        <v>28</v>
      </c>
      <c r="H9167" t="s">
        <v>29</v>
      </c>
      <c r="I9167" s="29">
        <v>11</v>
      </c>
      <c r="J9167" t="s">
        <v>34</v>
      </c>
      <c r="K9167" t="s">
        <v>35</v>
      </c>
    </row>
    <row r="9168" spans="1:11" ht="12.75" customHeight="1" thickBot="1">
      <c r="A9168" s="31">
        <v>45536</v>
      </c>
      <c r="B9168" t="s">
        <v>13</v>
      </c>
      <c r="C9168" t="str">
        <f>+VLOOKUP(B9168,Basededatos!B$17:C$5988,2,0)</f>
        <v>LASA</v>
      </c>
      <c r="D9168" t="s">
        <v>61</v>
      </c>
      <c r="E9168" t="str">
        <f>+VLOOKUP(D9168,Basededatos!$D$2:$E$6097,2,0)</f>
        <v>CARTAGENA - RAFAEL NUÑEZ</v>
      </c>
      <c r="F9168" t="s">
        <v>38</v>
      </c>
      <c r="G9168" t="s">
        <v>39</v>
      </c>
      <c r="H9168" t="s">
        <v>15</v>
      </c>
      <c r="I9168" s="29">
        <v>3</v>
      </c>
      <c r="J9168" t="s">
        <v>25</v>
      </c>
      <c r="K9168" s="1" t="s">
        <v>26</v>
      </c>
    </row>
    <row r="9169" spans="1:11" ht="12.75" customHeight="1" thickBot="1">
      <c r="A9169" s="31">
        <v>45536</v>
      </c>
      <c r="B9169" t="s">
        <v>13</v>
      </c>
      <c r="C9169" t="str">
        <f>+VLOOKUP(B9169,Basededatos!B$17:C$5988,2,0)</f>
        <v>LASA</v>
      </c>
      <c r="D9169" t="s">
        <v>75</v>
      </c>
      <c r="E9169" t="str">
        <f>+VLOOKUP(D9169,Basededatos!$D$2:$E$6097,2,0)</f>
        <v>IPIALES - SAN LUIS</v>
      </c>
      <c r="F9169" t="s">
        <v>27</v>
      </c>
      <c r="G9169" t="s">
        <v>28</v>
      </c>
      <c r="H9169" t="s">
        <v>29</v>
      </c>
      <c r="I9169" s="29">
        <v>60</v>
      </c>
      <c r="J9169" t="s">
        <v>46</v>
      </c>
      <c r="K9169" s="1" t="s">
        <v>47</v>
      </c>
    </row>
    <row r="9170" spans="1:11" ht="12.75" customHeight="1" thickBot="1">
      <c r="A9170" s="31">
        <v>45536</v>
      </c>
      <c r="B9170" t="s">
        <v>13</v>
      </c>
      <c r="C9170" t="str">
        <f>+VLOOKUP(B9170,Basededatos!B$17:C$5988,2,0)</f>
        <v>LASA</v>
      </c>
      <c r="D9170" t="s">
        <v>75</v>
      </c>
      <c r="E9170" t="str">
        <f>+VLOOKUP(D9170,Basededatos!$D$2:$E$6097,2,0)</f>
        <v>IPIALES - SAN LUIS</v>
      </c>
      <c r="F9170" t="s">
        <v>40</v>
      </c>
      <c r="G9170" t="s">
        <v>41</v>
      </c>
      <c r="H9170" t="s">
        <v>29</v>
      </c>
      <c r="I9170" s="29">
        <v>110</v>
      </c>
      <c r="J9170" t="s">
        <v>46</v>
      </c>
      <c r="K9170" s="1" t="s">
        <v>47</v>
      </c>
    </row>
    <row r="9171" spans="1:11" ht="12.75" customHeight="1" thickBot="1">
      <c r="A9171" s="31">
        <v>45536</v>
      </c>
      <c r="B9171" t="s">
        <v>13</v>
      </c>
      <c r="C9171" t="str">
        <f>+VLOOKUP(B9171,Basededatos!B$17:C$5988,2,0)</f>
        <v>LASA</v>
      </c>
      <c r="D9171" t="s">
        <v>124</v>
      </c>
      <c r="E9171" t="str">
        <f>+VLOOKUP(D9171,Basededatos!$D$2:$E$6097,2,0)</f>
        <v>LETICIA-ALFREDO VASQUEZ COBO</v>
      </c>
      <c r="F9171" t="s">
        <v>32</v>
      </c>
      <c r="G9171" t="s">
        <v>33</v>
      </c>
      <c r="H9171" t="s">
        <v>29</v>
      </c>
      <c r="I9171" s="29">
        <v>60</v>
      </c>
      <c r="J9171" t="s">
        <v>30</v>
      </c>
      <c r="K9171" s="1" t="s">
        <v>488</v>
      </c>
    </row>
    <row r="9172" spans="1:11" ht="12.75" customHeight="1" thickBot="1">
      <c r="A9172" s="31">
        <v>45536</v>
      </c>
      <c r="B9172" t="s">
        <v>13</v>
      </c>
      <c r="C9172" t="str">
        <f>+VLOOKUP(B9172,Basededatos!B$17:C$5988,2,0)</f>
        <v>LASA</v>
      </c>
      <c r="D9172" t="s">
        <v>72</v>
      </c>
      <c r="E9172" t="str">
        <f>+VLOOKUP(D9172,Basededatos!$D$2:$E$6097,2,0)</f>
        <v>CAMILO DAZA</v>
      </c>
      <c r="F9172" t="s">
        <v>6</v>
      </c>
      <c r="G9172" s="1" t="s">
        <v>283</v>
      </c>
      <c r="H9172" t="s">
        <v>15</v>
      </c>
      <c r="I9172" s="29">
        <v>3</v>
      </c>
      <c r="J9172" t="s">
        <v>107</v>
      </c>
      <c r="K9172" t="s">
        <v>108</v>
      </c>
    </row>
    <row r="9173" spans="1:11" ht="12.75" customHeight="1" thickBot="1">
      <c r="A9173" s="31">
        <v>45536</v>
      </c>
      <c r="B9173" t="s">
        <v>13</v>
      </c>
      <c r="C9173" t="str">
        <f>+VLOOKUP(B9173,Basededatos!B$17:C$5988,2,0)</f>
        <v>LASA</v>
      </c>
      <c r="D9173" t="s">
        <v>72</v>
      </c>
      <c r="E9173" t="str">
        <f>+VLOOKUP(D9173,Basededatos!$D$2:$E$6097,2,0)</f>
        <v>CAMILO DAZA</v>
      </c>
      <c r="F9173" t="s">
        <v>6</v>
      </c>
      <c r="G9173" s="1" t="s">
        <v>283</v>
      </c>
      <c r="H9173" t="s">
        <v>15</v>
      </c>
      <c r="I9173" s="29">
        <v>118</v>
      </c>
      <c r="J9173" t="s">
        <v>25</v>
      </c>
      <c r="K9173" s="1" t="s">
        <v>26</v>
      </c>
    </row>
    <row r="9174" spans="1:11" ht="12.75" customHeight="1">
      <c r="A9174" s="31">
        <v>45536</v>
      </c>
      <c r="B9174" t="s">
        <v>186</v>
      </c>
      <c r="C9174" t="str">
        <f>+VLOOKUP(B9174,Basededatos!B$17:C$5988,2,0)</f>
        <v>TAESCOL</v>
      </c>
      <c r="D9174" t="s">
        <v>5</v>
      </c>
      <c r="E9174" t="str">
        <f>+VLOOKUP(D9174,Basededatos!$D$2:$E$6097,2,0)</f>
        <v>BOGOTA - EL DORADO LUIS CARLOS GALAN SARMIENTO</v>
      </c>
      <c r="F9174" t="s">
        <v>18</v>
      </c>
      <c r="G9174" t="s">
        <v>19</v>
      </c>
      <c r="H9174" t="s">
        <v>193</v>
      </c>
      <c r="I9174" s="29">
        <v>2</v>
      </c>
      <c r="J9174" t="s">
        <v>90</v>
      </c>
      <c r="K9174" t="s">
        <v>194</v>
      </c>
    </row>
    <row r="9175" spans="1:11" ht="12.75" customHeight="1">
      <c r="A9175" s="31">
        <v>45536</v>
      </c>
      <c r="B9175" t="s">
        <v>186</v>
      </c>
      <c r="C9175" t="str">
        <f>+VLOOKUP(B9175,Basededatos!B$17:C$5988,2,0)</f>
        <v>TAESCOL</v>
      </c>
      <c r="D9175" t="s">
        <v>5</v>
      </c>
      <c r="E9175" t="str">
        <f>+VLOOKUP(D9175,Basededatos!$D$2:$E$6097,2,0)</f>
        <v>BOGOTA - EL DORADO LUIS CARLOS GALAN SARMIENTO</v>
      </c>
      <c r="F9175" t="s">
        <v>40</v>
      </c>
      <c r="G9175" t="s">
        <v>41</v>
      </c>
      <c r="H9175" t="s">
        <v>52</v>
      </c>
      <c r="I9175" s="29">
        <v>2</v>
      </c>
      <c r="J9175" t="s">
        <v>191</v>
      </c>
      <c r="K9175" t="s">
        <v>192</v>
      </c>
    </row>
    <row r="9176" spans="1:11" ht="12.75" customHeight="1">
      <c r="A9176" s="31">
        <v>45536</v>
      </c>
      <c r="B9176" t="s">
        <v>186</v>
      </c>
      <c r="C9176" t="str">
        <f>+VLOOKUP(B9176,Basededatos!B$17:C$5988,2,0)</f>
        <v>TAESCOL</v>
      </c>
      <c r="D9176" t="s">
        <v>5</v>
      </c>
      <c r="E9176" t="str">
        <f>+VLOOKUP(D9176,Basededatos!$D$2:$E$6097,2,0)</f>
        <v>BOGOTA - EL DORADO LUIS CARLOS GALAN SARMIENTO</v>
      </c>
      <c r="F9176" t="s">
        <v>40</v>
      </c>
      <c r="G9176" t="s">
        <v>41</v>
      </c>
      <c r="H9176" t="s">
        <v>193</v>
      </c>
      <c r="I9176" s="29">
        <v>5</v>
      </c>
      <c r="J9176" t="s">
        <v>225</v>
      </c>
      <c r="K9176" t="s">
        <v>226</v>
      </c>
    </row>
    <row r="9177" spans="1:11" ht="12.75" customHeight="1">
      <c r="A9177" s="31">
        <v>45536</v>
      </c>
      <c r="B9177" t="s">
        <v>341</v>
      </c>
      <c r="C9177" t="s">
        <v>342</v>
      </c>
      <c r="D9177" t="s">
        <v>354</v>
      </c>
      <c r="E9177" t="s">
        <v>355</v>
      </c>
      <c r="F9177" t="s">
        <v>32</v>
      </c>
      <c r="G9177" t="s">
        <v>33</v>
      </c>
      <c r="H9177" t="s">
        <v>159</v>
      </c>
      <c r="I9177" s="29">
        <v>119</v>
      </c>
      <c r="J9177" t="s">
        <v>144</v>
      </c>
      <c r="K9177" t="s">
        <v>145</v>
      </c>
    </row>
    <row r="9178" spans="1:11" ht="12.75" customHeight="1" thickBot="1">
      <c r="A9178" s="31">
        <v>45536</v>
      </c>
      <c r="B9178" t="s">
        <v>345</v>
      </c>
      <c r="C9178" t="s">
        <v>346</v>
      </c>
      <c r="D9178" t="s">
        <v>61</v>
      </c>
      <c r="E9178" t="str">
        <f>+VLOOKUP(D9178,Basededatos!$D$2:$E$6097,2,0)</f>
        <v>CARTAGENA - RAFAEL NUÑEZ</v>
      </c>
      <c r="F9178" t="s">
        <v>18</v>
      </c>
      <c r="G9178" t="s">
        <v>19</v>
      </c>
      <c r="H9178" t="s">
        <v>183</v>
      </c>
      <c r="I9178" s="29">
        <v>28</v>
      </c>
      <c r="J9178" t="s">
        <v>121</v>
      </c>
      <c r="K9178" t="s">
        <v>121</v>
      </c>
    </row>
    <row r="9179" spans="1:11" ht="12.75" customHeight="1" thickBot="1">
      <c r="A9179" s="31">
        <v>45536</v>
      </c>
      <c r="B9179" t="s">
        <v>345</v>
      </c>
      <c r="C9179" t="s">
        <v>346</v>
      </c>
      <c r="D9179" t="s">
        <v>61</v>
      </c>
      <c r="E9179" t="str">
        <f>+VLOOKUP(D9179,Basededatos!$D$2:$E$6097,2,0)</f>
        <v>CARTAGENA - RAFAEL NUÑEZ</v>
      </c>
      <c r="F9179" t="s">
        <v>6</v>
      </c>
      <c r="G9179" s="1" t="s">
        <v>283</v>
      </c>
      <c r="H9179" t="s">
        <v>29</v>
      </c>
      <c r="I9179" s="29">
        <v>764</v>
      </c>
      <c r="J9179" t="s">
        <v>46</v>
      </c>
      <c r="K9179" s="1" t="s">
        <v>47</v>
      </c>
    </row>
    <row r="9180" spans="1:11" ht="12.75" customHeight="1">
      <c r="A9180" s="31">
        <v>45536</v>
      </c>
      <c r="B9180" t="s">
        <v>345</v>
      </c>
      <c r="C9180" t="s">
        <v>346</v>
      </c>
      <c r="D9180" t="s">
        <v>37</v>
      </c>
      <c r="E9180" t="str">
        <f>+VLOOKUP(D9180,Basededatos!$D$2:$E$6097,2,0)</f>
        <v>BARRANQUILLA-E. CORTISSOZ</v>
      </c>
      <c r="F9180" t="s">
        <v>23</v>
      </c>
      <c r="G9180" t="s">
        <v>24</v>
      </c>
      <c r="H9180" t="s">
        <v>129</v>
      </c>
      <c r="I9180" s="29">
        <v>1</v>
      </c>
      <c r="J9180" t="s">
        <v>57</v>
      </c>
      <c r="K9180" t="s">
        <v>58</v>
      </c>
    </row>
    <row r="9181" spans="1:11" ht="12.75" customHeight="1" thickBot="1">
      <c r="A9181" s="31">
        <v>45536</v>
      </c>
      <c r="B9181" t="s">
        <v>345</v>
      </c>
      <c r="C9181" t="s">
        <v>346</v>
      </c>
      <c r="D9181" t="s">
        <v>37</v>
      </c>
      <c r="E9181" t="str">
        <f>+VLOOKUP(D9181,Basededatos!$D$2:$E$6097,2,0)</f>
        <v>BARRANQUILLA-E. CORTISSOZ</v>
      </c>
      <c r="F9181" t="s">
        <v>40</v>
      </c>
      <c r="G9181" t="s">
        <v>41</v>
      </c>
      <c r="H9181" t="s">
        <v>129</v>
      </c>
      <c r="I9181" s="29">
        <v>1</v>
      </c>
      <c r="J9181" t="s">
        <v>57</v>
      </c>
      <c r="K9181" t="s">
        <v>58</v>
      </c>
    </row>
    <row r="9182" spans="1:11" ht="12.75" customHeight="1" thickBot="1">
      <c r="A9182" s="31">
        <v>45536</v>
      </c>
      <c r="B9182" t="s">
        <v>345</v>
      </c>
      <c r="C9182" t="s">
        <v>346</v>
      </c>
      <c r="D9182" t="s">
        <v>37</v>
      </c>
      <c r="E9182" t="str">
        <f>+VLOOKUP(D9182,Basededatos!$D$2:$E$6097,2,0)</f>
        <v>BARRANQUILLA-E. CORTISSOZ</v>
      </c>
      <c r="F9182" t="s">
        <v>6</v>
      </c>
      <c r="G9182" s="1" t="s">
        <v>283</v>
      </c>
      <c r="H9182" t="s">
        <v>29</v>
      </c>
      <c r="I9182" s="29">
        <v>499</v>
      </c>
      <c r="J9182" t="s">
        <v>46</v>
      </c>
      <c r="K9182" s="1" t="s">
        <v>47</v>
      </c>
    </row>
    <row r="9183" spans="1:11" ht="12.75" customHeight="1">
      <c r="A9183" s="31">
        <v>45536</v>
      </c>
      <c r="B9183" t="s">
        <v>90</v>
      </c>
      <c r="C9183" t="str">
        <f>+VLOOKUP(B9183,Basededatos!B$17:C$5988,2,0)</f>
        <v>TRANS AÉREO</v>
      </c>
      <c r="D9183" t="s">
        <v>5</v>
      </c>
      <c r="E9183" t="str">
        <f>+VLOOKUP(D9183,Basededatos!$D$2:$E$6097,2,0)</f>
        <v>BOGOTA - EL DORADO LUIS CARLOS GALAN SARMIENTO</v>
      </c>
      <c r="F9183" t="s">
        <v>59</v>
      </c>
      <c r="G9183" t="s">
        <v>60</v>
      </c>
      <c r="H9183" t="s">
        <v>52</v>
      </c>
      <c r="I9183" s="29">
        <v>39</v>
      </c>
      <c r="J9183" t="s">
        <v>95</v>
      </c>
      <c r="K9183" t="s">
        <v>96</v>
      </c>
    </row>
    <row r="9184" spans="1:11" ht="12.75" customHeight="1">
      <c r="A9184" s="31">
        <v>45536</v>
      </c>
      <c r="B9184" t="s">
        <v>155</v>
      </c>
      <c r="C9184" t="str">
        <f>+VLOOKUP(B9184,Basededatos!B$17:C$5988,2,0)</f>
        <v>SERVISAIR</v>
      </c>
      <c r="D9184" t="s">
        <v>124</v>
      </c>
      <c r="E9184" t="str">
        <f>+VLOOKUP(D9184,Basededatos!$D$2:$E$6097,2,0)</f>
        <v>LETICIA-ALFREDO VASQUEZ COBO</v>
      </c>
      <c r="F9184" t="s">
        <v>40</v>
      </c>
      <c r="G9184" t="s">
        <v>41</v>
      </c>
      <c r="H9184" t="s">
        <v>156</v>
      </c>
      <c r="I9184" s="29">
        <v>10</v>
      </c>
      <c r="J9184" t="s">
        <v>107</v>
      </c>
      <c r="K9184" t="s">
        <v>108</v>
      </c>
    </row>
    <row r="9185" spans="1:11" ht="12.75" customHeight="1">
      <c r="A9185" s="31">
        <v>45536</v>
      </c>
      <c r="B9185" t="s">
        <v>162</v>
      </c>
      <c r="C9185" t="str">
        <f>+VLOOKUP(B9185,Basededatos!B$17:C$5988,2,0)</f>
        <v>INTEREJECUTIVA</v>
      </c>
      <c r="D9185" t="s">
        <v>76</v>
      </c>
      <c r="E9185" t="str">
        <f>+VLOOKUP(D9185,Basededatos!$D$2:$E$6097,2,0)</f>
        <v>RIONEGRO - JOSE M. CORDOVA</v>
      </c>
      <c r="F9185" t="s">
        <v>59</v>
      </c>
      <c r="G9185" t="s">
        <v>60</v>
      </c>
      <c r="H9185" t="s">
        <v>133</v>
      </c>
      <c r="I9185" s="29">
        <v>1</v>
      </c>
      <c r="J9185" t="s">
        <v>131</v>
      </c>
      <c r="K9185" t="s">
        <v>132</v>
      </c>
    </row>
    <row r="9186" spans="1:11" ht="12.75" customHeight="1">
      <c r="A9186" s="31">
        <v>45536</v>
      </c>
      <c r="B9186" t="s">
        <v>162</v>
      </c>
      <c r="C9186" t="str">
        <f>+VLOOKUP(B9186,Basededatos!B$17:C$5988,2,0)</f>
        <v>INTEREJECUTIVA</v>
      </c>
      <c r="D9186" t="s">
        <v>76</v>
      </c>
      <c r="E9186" t="str">
        <f>+VLOOKUP(D9186,Basededatos!$D$2:$E$6097,2,0)</f>
        <v>RIONEGRO - JOSE M. CORDOVA</v>
      </c>
      <c r="F9186" t="s">
        <v>36</v>
      </c>
      <c r="G9186" t="s">
        <v>347</v>
      </c>
      <c r="H9186" t="s">
        <v>215</v>
      </c>
      <c r="I9186" s="29">
        <v>1</v>
      </c>
      <c r="J9186" t="s">
        <v>131</v>
      </c>
      <c r="K9186" t="s">
        <v>132</v>
      </c>
    </row>
    <row r="9187" spans="1:11" ht="12.75" customHeight="1">
      <c r="A9187" s="31">
        <v>45536</v>
      </c>
      <c r="B9187" t="s">
        <v>162</v>
      </c>
      <c r="C9187" t="str">
        <f>+VLOOKUP(B9187,Basededatos!B$17:C$5988,2,0)</f>
        <v>INTEREJECUTIVA</v>
      </c>
      <c r="D9187" t="s">
        <v>76</v>
      </c>
      <c r="E9187" t="str">
        <f>+VLOOKUP(D9187,Basededatos!$D$2:$E$6097,2,0)</f>
        <v>RIONEGRO - JOSE M. CORDOVA</v>
      </c>
      <c r="F9187" t="s">
        <v>18</v>
      </c>
      <c r="G9187" t="s">
        <v>19</v>
      </c>
      <c r="H9187" t="s">
        <v>166</v>
      </c>
      <c r="I9187" s="29">
        <v>2</v>
      </c>
      <c r="J9187" t="s">
        <v>131</v>
      </c>
      <c r="K9187" t="s">
        <v>132</v>
      </c>
    </row>
    <row r="9188" spans="1:11" ht="12.75" customHeight="1" thickBot="1">
      <c r="A9188" s="31">
        <v>45536</v>
      </c>
      <c r="B9188" t="s">
        <v>162</v>
      </c>
      <c r="C9188" t="str">
        <f>+VLOOKUP(B9188,Basededatos!B$17:C$5988,2,0)</f>
        <v>INTEREJECUTIVA</v>
      </c>
      <c r="D9188" t="s">
        <v>76</v>
      </c>
      <c r="E9188" t="str">
        <f>+VLOOKUP(D9188,Basededatos!$D$2:$E$6097,2,0)</f>
        <v>RIONEGRO - JOSE M. CORDOVA</v>
      </c>
      <c r="F9188" t="s">
        <v>18</v>
      </c>
      <c r="G9188" t="s">
        <v>19</v>
      </c>
      <c r="H9188" t="s">
        <v>223</v>
      </c>
      <c r="I9188" s="29">
        <v>2</v>
      </c>
      <c r="J9188" t="s">
        <v>131</v>
      </c>
      <c r="K9188" t="s">
        <v>132</v>
      </c>
    </row>
    <row r="9189" spans="1:11" ht="12.75" customHeight="1" thickBot="1">
      <c r="A9189" s="31">
        <v>45536</v>
      </c>
      <c r="B9189" t="s">
        <v>162</v>
      </c>
      <c r="C9189" t="str">
        <f>+VLOOKUP(B9189,Basededatos!B$17:C$5988,2,0)</f>
        <v>INTEREJECUTIVA</v>
      </c>
      <c r="D9189" t="s">
        <v>76</v>
      </c>
      <c r="E9189" t="str">
        <f>+VLOOKUP(D9189,Basededatos!$D$2:$E$6097,2,0)</f>
        <v>RIONEGRO - JOSE M. CORDOVA</v>
      </c>
      <c r="F9189" t="s">
        <v>6</v>
      </c>
      <c r="G9189" s="1" t="s">
        <v>283</v>
      </c>
      <c r="H9189" t="s">
        <v>223</v>
      </c>
      <c r="I9189" s="29">
        <v>1</v>
      </c>
      <c r="J9189" t="s">
        <v>131</v>
      </c>
      <c r="K9189" t="s">
        <v>132</v>
      </c>
    </row>
    <row r="9190" spans="1:11" ht="12.75" customHeight="1" thickBot="1">
      <c r="A9190" s="31">
        <v>45536</v>
      </c>
      <c r="B9190" t="s">
        <v>162</v>
      </c>
      <c r="C9190" t="str">
        <f>+VLOOKUP(B9190,Basededatos!B$17:C$5988,2,0)</f>
        <v>INTEREJECUTIVA</v>
      </c>
      <c r="D9190" t="s">
        <v>76</v>
      </c>
      <c r="E9190" t="str">
        <f>+VLOOKUP(D9190,Basededatos!$D$2:$E$6097,2,0)</f>
        <v>RIONEGRO - JOSE M. CORDOVA</v>
      </c>
      <c r="F9190" t="s">
        <v>59</v>
      </c>
      <c r="G9190" t="s">
        <v>60</v>
      </c>
      <c r="H9190" t="s">
        <v>371</v>
      </c>
      <c r="I9190" s="29">
        <v>3</v>
      </c>
      <c r="J9190" t="s">
        <v>131</v>
      </c>
      <c r="K9190" t="s">
        <v>132</v>
      </c>
    </row>
    <row r="9191" spans="1:11" ht="12.75" customHeight="1" thickBot="1">
      <c r="A9191" s="31">
        <v>45536</v>
      </c>
      <c r="B9191" t="s">
        <v>162</v>
      </c>
      <c r="C9191" t="str">
        <f>+VLOOKUP(B9191,Basededatos!B$17:C$5988,2,0)</f>
        <v>INTEREJECUTIVA</v>
      </c>
      <c r="D9191" t="s">
        <v>76</v>
      </c>
      <c r="E9191" t="str">
        <f>+VLOOKUP(D9191,Basededatos!$D$2:$E$6097,2,0)</f>
        <v>RIONEGRO - JOSE M. CORDOVA</v>
      </c>
      <c r="F9191" t="s">
        <v>6</v>
      </c>
      <c r="G9191" s="1" t="s">
        <v>283</v>
      </c>
      <c r="H9191" t="s">
        <v>219</v>
      </c>
      <c r="I9191" s="29">
        <v>1</v>
      </c>
      <c r="J9191" t="s">
        <v>131</v>
      </c>
      <c r="K9191" t="s">
        <v>132</v>
      </c>
    </row>
    <row r="9192" spans="1:11" ht="12.75" customHeight="1" thickBot="1">
      <c r="A9192" s="31">
        <v>45536</v>
      </c>
      <c r="B9192" t="s">
        <v>13</v>
      </c>
      <c r="C9192" t="str">
        <f>+VLOOKUP(B9192,Basededatos!B$17:C$5988,2,0)</f>
        <v>LASA</v>
      </c>
      <c r="D9192" t="s">
        <v>76</v>
      </c>
      <c r="E9192" t="str">
        <f>+VLOOKUP(D9192,Basededatos!$D$2:$E$6097,2,0)</f>
        <v>RIONEGRO - JOSE M. CORDOVA</v>
      </c>
      <c r="F9192" t="s">
        <v>32</v>
      </c>
      <c r="G9192" t="s">
        <v>33</v>
      </c>
      <c r="H9192" t="s">
        <v>29</v>
      </c>
      <c r="I9192" s="29">
        <v>13</v>
      </c>
      <c r="J9192" t="s">
        <v>82</v>
      </c>
      <c r="K9192" t="s">
        <v>83</v>
      </c>
    </row>
    <row r="9193" spans="1:11" ht="12.75" customHeight="1" thickBot="1">
      <c r="A9193" s="31">
        <v>45536</v>
      </c>
      <c r="B9193" t="s">
        <v>13</v>
      </c>
      <c r="C9193" t="str">
        <f>+VLOOKUP(B9193,Basededatos!B$17:C$5988,2,0)</f>
        <v>LASA</v>
      </c>
      <c r="D9193" t="s">
        <v>76</v>
      </c>
      <c r="E9193" t="str">
        <f>+VLOOKUP(D9193,Basededatos!$D$2:$E$6097,2,0)</f>
        <v>RIONEGRO - JOSE M. CORDOVA</v>
      </c>
      <c r="F9193" t="s">
        <v>6</v>
      </c>
      <c r="G9193" s="1" t="s">
        <v>283</v>
      </c>
      <c r="H9193" t="s">
        <v>29</v>
      </c>
      <c r="I9193" s="29">
        <v>85</v>
      </c>
      <c r="J9193" t="s">
        <v>109</v>
      </c>
      <c r="K9193" t="s">
        <v>110</v>
      </c>
    </row>
    <row r="9194" spans="1:11" ht="12.75" customHeight="1" thickBot="1">
      <c r="A9194" s="31">
        <v>45536</v>
      </c>
      <c r="B9194" t="s">
        <v>13</v>
      </c>
      <c r="C9194" t="str">
        <f>+VLOOKUP(B9194,Basededatos!B$17:C$5988,2,0)</f>
        <v>LASA</v>
      </c>
      <c r="D9194" t="s">
        <v>76</v>
      </c>
      <c r="E9194" t="str">
        <f>+VLOOKUP(D9194,Basededatos!$D$2:$E$6097,2,0)</f>
        <v>RIONEGRO - JOSE M. CORDOVA</v>
      </c>
      <c r="F9194" t="s">
        <v>65</v>
      </c>
      <c r="G9194" t="s">
        <v>66</v>
      </c>
      <c r="H9194" t="s">
        <v>15</v>
      </c>
      <c r="I9194" s="29">
        <v>1</v>
      </c>
      <c r="J9194" t="s">
        <v>184</v>
      </c>
      <c r="K9194" t="s">
        <v>185</v>
      </c>
    </row>
    <row r="9195" spans="1:11" ht="12.75" customHeight="1" thickBot="1">
      <c r="A9195" s="31">
        <v>45536</v>
      </c>
      <c r="B9195" t="s">
        <v>13</v>
      </c>
      <c r="C9195" t="str">
        <f>+VLOOKUP(B9195,Basededatos!B$17:C$5988,2,0)</f>
        <v>LASA</v>
      </c>
      <c r="D9195" t="s">
        <v>76</v>
      </c>
      <c r="E9195" t="str">
        <f>+VLOOKUP(D9195,Basededatos!$D$2:$E$6097,2,0)</f>
        <v>RIONEGRO - JOSE M. CORDOVA</v>
      </c>
      <c r="F9195" t="s">
        <v>18</v>
      </c>
      <c r="G9195" t="s">
        <v>19</v>
      </c>
      <c r="H9195" t="s">
        <v>45</v>
      </c>
      <c r="I9195" s="29">
        <v>50</v>
      </c>
      <c r="J9195" t="s">
        <v>46</v>
      </c>
      <c r="K9195" s="1" t="s">
        <v>47</v>
      </c>
    </row>
    <row r="9196" spans="1:11" ht="12.75" customHeight="1" thickBot="1">
      <c r="A9196" s="31">
        <v>45536</v>
      </c>
      <c r="B9196" t="s">
        <v>13</v>
      </c>
      <c r="C9196" t="str">
        <f>+VLOOKUP(B9196,Basededatos!B$17:C$5988,2,0)</f>
        <v>LASA</v>
      </c>
      <c r="D9196" t="s">
        <v>76</v>
      </c>
      <c r="E9196" t="str">
        <f>+VLOOKUP(D9196,Basededatos!$D$2:$E$6097,2,0)</f>
        <v>RIONEGRO - JOSE M. CORDOVA</v>
      </c>
      <c r="F9196" t="s">
        <v>18</v>
      </c>
      <c r="G9196" t="s">
        <v>19</v>
      </c>
      <c r="H9196" t="s">
        <v>45</v>
      </c>
      <c r="I9196" s="29">
        <v>13</v>
      </c>
      <c r="J9196" t="s">
        <v>34</v>
      </c>
      <c r="K9196" t="s">
        <v>35</v>
      </c>
    </row>
    <row r="9197" spans="1:11" ht="12.75" customHeight="1" thickBot="1">
      <c r="A9197" s="31">
        <v>45536</v>
      </c>
      <c r="B9197" t="s">
        <v>13</v>
      </c>
      <c r="C9197" t="str">
        <f>+VLOOKUP(B9197,Basededatos!B$17:C$5988,2,0)</f>
        <v>LASA</v>
      </c>
      <c r="D9197" t="s">
        <v>76</v>
      </c>
      <c r="E9197" t="str">
        <f>+VLOOKUP(D9197,Basededatos!$D$2:$E$6097,2,0)</f>
        <v>RIONEGRO - JOSE M. CORDOVA</v>
      </c>
      <c r="F9197" t="s">
        <v>18</v>
      </c>
      <c r="G9197" t="s">
        <v>19</v>
      </c>
      <c r="H9197" t="s">
        <v>15</v>
      </c>
      <c r="I9197" s="29">
        <v>263</v>
      </c>
      <c r="J9197" t="s">
        <v>25</v>
      </c>
      <c r="K9197" s="1" t="s">
        <v>26</v>
      </c>
    </row>
    <row r="9198" spans="1:11" ht="12.75" customHeight="1" thickBot="1">
      <c r="A9198" s="31">
        <v>45536</v>
      </c>
      <c r="B9198" t="s">
        <v>13</v>
      </c>
      <c r="C9198" t="str">
        <f>+VLOOKUP(B9198,Basededatos!B$17:C$5988,2,0)</f>
        <v>LASA</v>
      </c>
      <c r="D9198" t="s">
        <v>76</v>
      </c>
      <c r="E9198" t="str">
        <f>+VLOOKUP(D9198,Basededatos!$D$2:$E$6097,2,0)</f>
        <v>RIONEGRO - JOSE M. CORDOVA</v>
      </c>
      <c r="F9198" t="s">
        <v>23</v>
      </c>
      <c r="G9198" t="s">
        <v>24</v>
      </c>
      <c r="H9198" t="s">
        <v>45</v>
      </c>
      <c r="I9198" s="29">
        <v>13</v>
      </c>
      <c r="J9198" t="s">
        <v>34</v>
      </c>
      <c r="K9198" t="s">
        <v>35</v>
      </c>
    </row>
    <row r="9199" spans="1:11" ht="12.75" customHeight="1" thickBot="1">
      <c r="A9199" s="31">
        <v>45536</v>
      </c>
      <c r="B9199" t="s">
        <v>13</v>
      </c>
      <c r="C9199" t="str">
        <f>+VLOOKUP(B9199,Basededatos!B$17:C$5988,2,0)</f>
        <v>LASA</v>
      </c>
      <c r="D9199" t="s">
        <v>76</v>
      </c>
      <c r="E9199" t="str">
        <f>+VLOOKUP(D9199,Basededatos!$D$2:$E$6097,2,0)</f>
        <v>RIONEGRO - JOSE M. CORDOVA</v>
      </c>
      <c r="F9199" t="s">
        <v>23</v>
      </c>
      <c r="G9199" t="s">
        <v>24</v>
      </c>
      <c r="H9199" t="s">
        <v>79</v>
      </c>
      <c r="I9199" s="29">
        <v>11</v>
      </c>
      <c r="J9199" t="s">
        <v>46</v>
      </c>
      <c r="K9199" s="1" t="s">
        <v>47</v>
      </c>
    </row>
    <row r="9200" spans="1:11" ht="12.75" customHeight="1" thickBot="1">
      <c r="A9200" s="31">
        <v>45536</v>
      </c>
      <c r="B9200" t="s">
        <v>13</v>
      </c>
      <c r="C9200" t="str">
        <f>+VLOOKUP(B9200,Basededatos!B$17:C$5988,2,0)</f>
        <v>LASA</v>
      </c>
      <c r="D9200" t="s">
        <v>76</v>
      </c>
      <c r="E9200" t="str">
        <f>+VLOOKUP(D9200,Basededatos!$D$2:$E$6097,2,0)</f>
        <v>RIONEGRO - JOSE M. CORDOVA</v>
      </c>
      <c r="F9200" t="s">
        <v>23</v>
      </c>
      <c r="G9200" t="s">
        <v>24</v>
      </c>
      <c r="H9200" t="s">
        <v>15</v>
      </c>
      <c r="I9200" s="29">
        <v>2</v>
      </c>
      <c r="J9200" t="s">
        <v>184</v>
      </c>
      <c r="K9200" t="s">
        <v>185</v>
      </c>
    </row>
    <row r="9201" spans="1:11" ht="12.75" customHeight="1" thickBot="1">
      <c r="A9201" s="31">
        <v>45536</v>
      </c>
      <c r="B9201" t="s">
        <v>13</v>
      </c>
      <c r="C9201" t="str">
        <f>+VLOOKUP(B9201,Basededatos!B$17:C$5988,2,0)</f>
        <v>LASA</v>
      </c>
      <c r="D9201" t="s">
        <v>76</v>
      </c>
      <c r="E9201" t="str">
        <f>+VLOOKUP(D9201,Basededatos!$D$2:$E$6097,2,0)</f>
        <v>RIONEGRO - JOSE M. CORDOVA</v>
      </c>
      <c r="F9201" t="s">
        <v>23</v>
      </c>
      <c r="G9201" t="s">
        <v>24</v>
      </c>
      <c r="H9201" t="s">
        <v>15</v>
      </c>
      <c r="I9201" s="29">
        <v>312</v>
      </c>
      <c r="J9201" t="s">
        <v>25</v>
      </c>
      <c r="K9201" s="1" t="s">
        <v>26</v>
      </c>
    </row>
    <row r="9202" spans="1:11" ht="12.75" customHeight="1">
      <c r="A9202" s="31">
        <v>45536</v>
      </c>
      <c r="B9202" t="s">
        <v>13</v>
      </c>
      <c r="C9202" t="str">
        <f>+VLOOKUP(B9202,Basededatos!B$17:C$5988,2,0)</f>
        <v>LASA</v>
      </c>
      <c r="D9202" t="s">
        <v>76</v>
      </c>
      <c r="E9202" t="str">
        <f>+VLOOKUP(D9202,Basededatos!$D$2:$E$6097,2,0)</f>
        <v>RIONEGRO - JOSE M. CORDOVA</v>
      </c>
      <c r="F9202" t="s">
        <v>36</v>
      </c>
      <c r="G9202" t="s">
        <v>347</v>
      </c>
      <c r="H9202" t="s">
        <v>29</v>
      </c>
      <c r="I9202" s="29">
        <v>19</v>
      </c>
      <c r="J9202" t="s">
        <v>109</v>
      </c>
      <c r="K9202" t="s">
        <v>110</v>
      </c>
    </row>
    <row r="9203" spans="1:11" ht="12.75" customHeight="1" thickBot="1">
      <c r="A9203" s="31">
        <v>45536</v>
      </c>
      <c r="B9203" t="s">
        <v>13</v>
      </c>
      <c r="C9203" t="str">
        <f>+VLOOKUP(B9203,Basededatos!B$17:C$5988,2,0)</f>
        <v>LASA</v>
      </c>
      <c r="D9203" t="s">
        <v>76</v>
      </c>
      <c r="E9203" t="str">
        <f>+VLOOKUP(D9203,Basededatos!$D$2:$E$6097,2,0)</f>
        <v>RIONEGRO - JOSE M. CORDOVA</v>
      </c>
      <c r="F9203" t="s">
        <v>27</v>
      </c>
      <c r="G9203" t="s">
        <v>28</v>
      </c>
      <c r="H9203" t="s">
        <v>45</v>
      </c>
      <c r="I9203" s="29">
        <v>13</v>
      </c>
      <c r="J9203" t="s">
        <v>34</v>
      </c>
      <c r="K9203" t="s">
        <v>35</v>
      </c>
    </row>
    <row r="9204" spans="1:11" ht="12.75" customHeight="1" thickBot="1">
      <c r="A9204" s="31">
        <v>45536</v>
      </c>
      <c r="B9204" t="s">
        <v>13</v>
      </c>
      <c r="C9204" t="str">
        <f>+VLOOKUP(B9204,Basededatos!B$17:C$5988,2,0)</f>
        <v>LASA</v>
      </c>
      <c r="D9204" t="s">
        <v>76</v>
      </c>
      <c r="E9204" t="str">
        <f>+VLOOKUP(D9204,Basededatos!$D$2:$E$6097,2,0)</f>
        <v>RIONEGRO - JOSE M. CORDOVA</v>
      </c>
      <c r="F9204" t="s">
        <v>27</v>
      </c>
      <c r="G9204" t="s">
        <v>28</v>
      </c>
      <c r="H9204" t="s">
        <v>29</v>
      </c>
      <c r="I9204" s="29">
        <v>1594</v>
      </c>
      <c r="J9204" t="s">
        <v>46</v>
      </c>
      <c r="K9204" s="1" t="s">
        <v>47</v>
      </c>
    </row>
    <row r="9205" spans="1:11" ht="12.75" customHeight="1" thickBot="1">
      <c r="A9205" s="31">
        <v>45536</v>
      </c>
      <c r="B9205" t="s">
        <v>13</v>
      </c>
      <c r="C9205" t="str">
        <f>+VLOOKUP(B9205,Basededatos!B$17:C$5988,2,0)</f>
        <v>LASA</v>
      </c>
      <c r="D9205" t="s">
        <v>76</v>
      </c>
      <c r="E9205" t="str">
        <f>+VLOOKUP(D9205,Basededatos!$D$2:$E$6097,2,0)</f>
        <v>RIONEGRO - JOSE M. CORDOVA</v>
      </c>
      <c r="F9205" t="s">
        <v>27</v>
      </c>
      <c r="G9205" t="s">
        <v>28</v>
      </c>
      <c r="H9205" t="s">
        <v>29</v>
      </c>
      <c r="I9205" s="29">
        <v>18</v>
      </c>
      <c r="J9205" t="s">
        <v>77</v>
      </c>
      <c r="K9205" t="s">
        <v>78</v>
      </c>
    </row>
    <row r="9206" spans="1:11" ht="12.75" customHeight="1" thickBot="1">
      <c r="A9206" s="31">
        <v>45536</v>
      </c>
      <c r="B9206" t="s">
        <v>13</v>
      </c>
      <c r="C9206" t="str">
        <f>+VLOOKUP(B9206,Basededatos!B$17:C$5988,2,0)</f>
        <v>LASA</v>
      </c>
      <c r="D9206" t="s">
        <v>76</v>
      </c>
      <c r="E9206" t="str">
        <f>+VLOOKUP(D9206,Basededatos!$D$2:$E$6097,2,0)</f>
        <v>RIONEGRO - JOSE M. CORDOVA</v>
      </c>
      <c r="F9206" t="s">
        <v>27</v>
      </c>
      <c r="G9206" t="s">
        <v>28</v>
      </c>
      <c r="H9206" t="s">
        <v>15</v>
      </c>
      <c r="I9206" s="29">
        <v>179</v>
      </c>
      <c r="J9206" t="s">
        <v>25</v>
      </c>
      <c r="K9206" s="1" t="s">
        <v>26</v>
      </c>
    </row>
    <row r="9207" spans="1:11" ht="12.75" customHeight="1" thickBot="1">
      <c r="A9207" s="31">
        <v>45536</v>
      </c>
      <c r="B9207" t="s">
        <v>13</v>
      </c>
      <c r="C9207" t="str">
        <f>+VLOOKUP(B9207,Basededatos!B$17:C$5988,2,0)</f>
        <v>LASA</v>
      </c>
      <c r="D9207" t="s">
        <v>76</v>
      </c>
      <c r="E9207" t="str">
        <f>+VLOOKUP(D9207,Basededatos!$D$2:$E$6097,2,0)</f>
        <v>RIONEGRO - JOSE M. CORDOVA</v>
      </c>
      <c r="F9207" t="s">
        <v>38</v>
      </c>
      <c r="G9207" t="s">
        <v>39</v>
      </c>
      <c r="H9207" t="s">
        <v>29</v>
      </c>
      <c r="I9207" s="29">
        <v>4</v>
      </c>
      <c r="J9207" t="s">
        <v>82</v>
      </c>
      <c r="K9207" t="s">
        <v>83</v>
      </c>
    </row>
    <row r="9208" spans="1:11" ht="12.75" customHeight="1" thickBot="1">
      <c r="A9208" s="31">
        <v>45536</v>
      </c>
      <c r="B9208" t="s">
        <v>13</v>
      </c>
      <c r="C9208" t="str">
        <f>+VLOOKUP(B9208,Basededatos!B$17:C$5988,2,0)</f>
        <v>LASA</v>
      </c>
      <c r="D9208" t="s">
        <v>76</v>
      </c>
      <c r="E9208" t="str">
        <f>+VLOOKUP(D9208,Basededatos!$D$2:$E$6097,2,0)</f>
        <v>RIONEGRO - JOSE M. CORDOVA</v>
      </c>
      <c r="F9208" t="s">
        <v>38</v>
      </c>
      <c r="G9208" t="s">
        <v>39</v>
      </c>
      <c r="H9208" t="s">
        <v>15</v>
      </c>
      <c r="I9208" s="29">
        <v>23</v>
      </c>
      <c r="J9208" t="s">
        <v>25</v>
      </c>
      <c r="K9208" s="1" t="s">
        <v>26</v>
      </c>
    </row>
    <row r="9209" spans="1:11" ht="12.75" customHeight="1" thickBot="1">
      <c r="A9209" s="31">
        <v>45536</v>
      </c>
      <c r="B9209" t="s">
        <v>13</v>
      </c>
      <c r="C9209" t="str">
        <f>+VLOOKUP(B9209,Basededatos!B$17:C$5988,2,0)</f>
        <v>LASA</v>
      </c>
      <c r="D9209" t="s">
        <v>76</v>
      </c>
      <c r="E9209" t="str">
        <f>+VLOOKUP(D9209,Basededatos!$D$2:$E$6097,2,0)</f>
        <v>RIONEGRO - JOSE M. CORDOVA</v>
      </c>
      <c r="F9209" t="s">
        <v>38</v>
      </c>
      <c r="G9209" t="s">
        <v>39</v>
      </c>
      <c r="H9209" t="s">
        <v>15</v>
      </c>
      <c r="I9209" s="29">
        <v>4</v>
      </c>
      <c r="J9209" t="s">
        <v>167</v>
      </c>
      <c r="K9209" t="s">
        <v>168</v>
      </c>
    </row>
    <row r="9210" spans="1:11" ht="12.75" customHeight="1" thickBot="1">
      <c r="A9210" s="31">
        <v>45536</v>
      </c>
      <c r="B9210" t="s">
        <v>13</v>
      </c>
      <c r="C9210" t="str">
        <f>+VLOOKUP(B9210,Basededatos!B$17:C$5988,2,0)</f>
        <v>LASA</v>
      </c>
      <c r="D9210" t="s">
        <v>84</v>
      </c>
      <c r="E9210" t="str">
        <f>+VLOOKUP(D9210,Basededatos!$D$2:$E$6097,2,0)</f>
        <v>MONTERIA - LOS GARZONES</v>
      </c>
      <c r="F9210" t="s">
        <v>6</v>
      </c>
      <c r="G9210" s="1" t="s">
        <v>283</v>
      </c>
      <c r="H9210" t="s">
        <v>29</v>
      </c>
      <c r="I9210" s="29">
        <v>551</v>
      </c>
      <c r="J9210" t="s">
        <v>30</v>
      </c>
      <c r="K9210" s="1" t="s">
        <v>488</v>
      </c>
    </row>
    <row r="9211" spans="1:11" ht="12.75" customHeight="1" thickBot="1">
      <c r="A9211" s="31">
        <v>45536</v>
      </c>
      <c r="B9211" t="s">
        <v>13</v>
      </c>
      <c r="C9211" t="str">
        <f>+VLOOKUP(B9211,Basededatos!B$17:C$5988,2,0)</f>
        <v>LASA</v>
      </c>
      <c r="D9211" t="s">
        <v>84</v>
      </c>
      <c r="E9211" t="str">
        <f>+VLOOKUP(D9211,Basededatos!$D$2:$E$6097,2,0)</f>
        <v>MONTERIA - LOS GARZONES</v>
      </c>
      <c r="F9211" t="s">
        <v>18</v>
      </c>
      <c r="G9211" t="s">
        <v>19</v>
      </c>
      <c r="H9211" t="s">
        <v>45</v>
      </c>
      <c r="I9211" s="29">
        <v>2</v>
      </c>
      <c r="J9211" t="s">
        <v>46</v>
      </c>
      <c r="K9211" s="1" t="s">
        <v>47</v>
      </c>
    </row>
    <row r="9212" spans="1:11" ht="12.75" customHeight="1" thickBot="1">
      <c r="A9212" s="31">
        <v>45536</v>
      </c>
      <c r="B9212" t="s">
        <v>13</v>
      </c>
      <c r="C9212" t="str">
        <f>+VLOOKUP(B9212,Basededatos!B$17:C$5988,2,0)</f>
        <v>LASA</v>
      </c>
      <c r="D9212" t="s">
        <v>88</v>
      </c>
      <c r="E9212" t="str">
        <f>+VLOOKUP(D9212,Basededatos!$D$2:$E$6097,2,0)</f>
        <v>ALMIRANTE PADILLA</v>
      </c>
      <c r="F9212" t="s">
        <v>23</v>
      </c>
      <c r="G9212" t="s">
        <v>24</v>
      </c>
      <c r="H9212" t="s">
        <v>29</v>
      </c>
      <c r="I9212" s="29">
        <v>129</v>
      </c>
      <c r="J9212" t="s">
        <v>46</v>
      </c>
      <c r="K9212" s="1" t="s">
        <v>47</v>
      </c>
    </row>
    <row r="9213" spans="1:11" ht="12.75" customHeight="1" thickBot="1">
      <c r="A9213" s="31">
        <v>45536</v>
      </c>
      <c r="B9213" t="s">
        <v>13</v>
      </c>
      <c r="C9213" t="str">
        <f>+VLOOKUP(B9213,Basededatos!B$17:C$5988,2,0)</f>
        <v>LASA</v>
      </c>
      <c r="D9213" t="s">
        <v>88</v>
      </c>
      <c r="E9213" t="str">
        <f>+VLOOKUP(D9213,Basededatos!$D$2:$E$6097,2,0)</f>
        <v>ALMIRANTE PADILLA</v>
      </c>
      <c r="F9213" t="s">
        <v>27</v>
      </c>
      <c r="G9213" t="s">
        <v>28</v>
      </c>
      <c r="H9213" t="s">
        <v>29</v>
      </c>
      <c r="I9213" s="29">
        <v>127</v>
      </c>
      <c r="J9213" t="s">
        <v>46</v>
      </c>
      <c r="K9213" s="1" t="s">
        <v>47</v>
      </c>
    </row>
    <row r="9214" spans="1:11" ht="12.75" customHeight="1" thickBot="1">
      <c r="A9214" s="31">
        <v>45536</v>
      </c>
      <c r="B9214" t="s">
        <v>13</v>
      </c>
      <c r="C9214" t="str">
        <f>+VLOOKUP(B9214,Basededatos!B$17:C$5988,2,0)</f>
        <v>LASA</v>
      </c>
      <c r="D9214" t="s">
        <v>89</v>
      </c>
      <c r="E9214" t="str">
        <f>+VLOOKUP(D9214,Basededatos!$D$2:$E$6097,2,0)</f>
        <v>SIMON BOLIVAR</v>
      </c>
      <c r="F9214" t="s">
        <v>32</v>
      </c>
      <c r="G9214" t="s">
        <v>33</v>
      </c>
      <c r="H9214" t="s">
        <v>15</v>
      </c>
      <c r="I9214" s="29">
        <v>87</v>
      </c>
      <c r="J9214" t="s">
        <v>16</v>
      </c>
      <c r="K9214" t="s">
        <v>17</v>
      </c>
    </row>
    <row r="9215" spans="1:11" ht="12.75" customHeight="1" thickBot="1">
      <c r="A9215" s="31">
        <v>45536</v>
      </c>
      <c r="B9215" t="s">
        <v>13</v>
      </c>
      <c r="C9215" t="str">
        <f>+VLOOKUP(B9215,Basededatos!B$17:C$5988,2,0)</f>
        <v>LASA</v>
      </c>
      <c r="D9215" t="s">
        <v>89</v>
      </c>
      <c r="E9215" t="str">
        <f>+VLOOKUP(D9215,Basededatos!$D$2:$E$6097,2,0)</f>
        <v>SIMON BOLIVAR</v>
      </c>
      <c r="F9215" t="s">
        <v>6</v>
      </c>
      <c r="G9215" s="1" t="s">
        <v>283</v>
      </c>
      <c r="H9215" t="s">
        <v>15</v>
      </c>
      <c r="I9215" s="29">
        <v>345</v>
      </c>
      <c r="J9215" t="s">
        <v>16</v>
      </c>
      <c r="K9215" t="s">
        <v>17</v>
      </c>
    </row>
    <row r="9216" spans="1:11" ht="12.75" customHeight="1" thickBot="1">
      <c r="A9216" s="31">
        <v>45536</v>
      </c>
      <c r="B9216" t="s">
        <v>13</v>
      </c>
      <c r="C9216" t="str">
        <f>+VLOOKUP(B9216,Basededatos!B$17:C$5988,2,0)</f>
        <v>LASA</v>
      </c>
      <c r="D9216" t="s">
        <v>85</v>
      </c>
      <c r="E9216" t="str">
        <f>+VLOOKUP(D9216,Basededatos!$D$2:$E$6097,2,0)</f>
        <v>NEIVA - BENITO SALAS</v>
      </c>
      <c r="F9216" t="s">
        <v>32</v>
      </c>
      <c r="G9216" t="s">
        <v>33</v>
      </c>
      <c r="H9216" t="s">
        <v>29</v>
      </c>
      <c r="I9216" s="29">
        <v>72</v>
      </c>
      <c r="J9216" t="s">
        <v>46</v>
      </c>
      <c r="K9216" s="1" t="s">
        <v>47</v>
      </c>
    </row>
    <row r="9217" spans="1:11" ht="12.75" customHeight="1" thickBot="1">
      <c r="A9217" s="31">
        <v>45536</v>
      </c>
      <c r="B9217" t="s">
        <v>13</v>
      </c>
      <c r="C9217" t="str">
        <f>+VLOOKUP(B9217,Basededatos!B$17:C$5988,2,0)</f>
        <v>LASA</v>
      </c>
      <c r="D9217" t="s">
        <v>85</v>
      </c>
      <c r="E9217" t="str">
        <f>+VLOOKUP(D9217,Basededatos!$D$2:$E$6097,2,0)</f>
        <v>NEIVA - BENITO SALAS</v>
      </c>
      <c r="F9217" t="s">
        <v>18</v>
      </c>
      <c r="G9217" t="s">
        <v>19</v>
      </c>
      <c r="H9217" t="s">
        <v>29</v>
      </c>
      <c r="I9217" s="29">
        <v>72</v>
      </c>
      <c r="J9217" t="s">
        <v>46</v>
      </c>
      <c r="K9217" s="1" t="s">
        <v>47</v>
      </c>
    </row>
    <row r="9218" spans="1:11" ht="12.75" customHeight="1" thickBot="1">
      <c r="A9218" s="31">
        <v>45536</v>
      </c>
      <c r="B9218" t="s">
        <v>13</v>
      </c>
      <c r="C9218" t="str">
        <f>+VLOOKUP(B9218,Basededatos!B$17:C$5988,2,0)</f>
        <v>LASA</v>
      </c>
      <c r="D9218" t="s">
        <v>85</v>
      </c>
      <c r="E9218" t="str">
        <f>+VLOOKUP(D9218,Basededatos!$D$2:$E$6097,2,0)</f>
        <v>NEIVA - BENITO SALAS</v>
      </c>
      <c r="F9218" t="s">
        <v>18</v>
      </c>
      <c r="G9218" t="s">
        <v>19</v>
      </c>
      <c r="H9218" t="s">
        <v>29</v>
      </c>
      <c r="I9218" s="29">
        <v>30</v>
      </c>
      <c r="J9218" t="s">
        <v>30</v>
      </c>
      <c r="K9218" s="1" t="s">
        <v>488</v>
      </c>
    </row>
    <row r="9219" spans="1:11" ht="12.75" customHeight="1" thickBot="1">
      <c r="A9219" s="31">
        <v>45536</v>
      </c>
      <c r="B9219" t="s">
        <v>13</v>
      </c>
      <c r="C9219" t="str">
        <f>+VLOOKUP(B9219,Basededatos!B$17:C$5988,2,0)</f>
        <v>LASA</v>
      </c>
      <c r="D9219" t="s">
        <v>85</v>
      </c>
      <c r="E9219" t="str">
        <f>+VLOOKUP(D9219,Basededatos!$D$2:$E$6097,2,0)</f>
        <v>NEIVA - BENITO SALAS</v>
      </c>
      <c r="F9219" t="s">
        <v>27</v>
      </c>
      <c r="G9219" t="s">
        <v>28</v>
      </c>
      <c r="H9219" t="s">
        <v>45</v>
      </c>
      <c r="I9219" s="29">
        <v>1</v>
      </c>
      <c r="J9219" t="s">
        <v>46</v>
      </c>
      <c r="K9219" s="1" t="s">
        <v>47</v>
      </c>
    </row>
    <row r="9220" spans="1:11" ht="12.75" customHeight="1" thickBot="1">
      <c r="A9220" s="31">
        <v>45536</v>
      </c>
      <c r="B9220" t="s">
        <v>13</v>
      </c>
      <c r="C9220" t="str">
        <f>+VLOOKUP(B9220,Basededatos!B$17:C$5988,2,0)</f>
        <v>LASA</v>
      </c>
      <c r="D9220" t="s">
        <v>85</v>
      </c>
      <c r="E9220" t="str">
        <f>+VLOOKUP(D9220,Basededatos!$D$2:$E$6097,2,0)</f>
        <v>NEIVA - BENITO SALAS</v>
      </c>
      <c r="F9220" t="s">
        <v>40</v>
      </c>
      <c r="G9220" t="s">
        <v>41</v>
      </c>
      <c r="H9220" t="s">
        <v>45</v>
      </c>
      <c r="I9220" s="29">
        <v>1</v>
      </c>
      <c r="J9220" t="s">
        <v>46</v>
      </c>
      <c r="K9220" s="1" t="s">
        <v>47</v>
      </c>
    </row>
    <row r="9221" spans="1:11" ht="12.75" customHeight="1" thickBot="1">
      <c r="A9221" s="31">
        <v>45536</v>
      </c>
      <c r="B9221" t="s">
        <v>13</v>
      </c>
      <c r="C9221" t="str">
        <f>+VLOOKUP(B9221,Basededatos!B$17:C$5988,2,0)</f>
        <v>LASA</v>
      </c>
      <c r="D9221" t="s">
        <v>85</v>
      </c>
      <c r="E9221" t="str">
        <f>+VLOOKUP(D9221,Basededatos!$D$2:$E$6097,2,0)</f>
        <v>NEIVA - BENITO SALAS</v>
      </c>
      <c r="F9221" t="s">
        <v>59</v>
      </c>
      <c r="G9221" t="s">
        <v>60</v>
      </c>
      <c r="H9221" t="s">
        <v>29</v>
      </c>
      <c r="I9221" s="29">
        <v>36</v>
      </c>
      <c r="J9221" t="s">
        <v>46</v>
      </c>
      <c r="K9221" s="1" t="s">
        <v>47</v>
      </c>
    </row>
    <row r="9222" spans="1:11" ht="12.75" customHeight="1" thickBot="1">
      <c r="A9222" s="31">
        <v>45536</v>
      </c>
      <c r="B9222" t="s">
        <v>13</v>
      </c>
      <c r="C9222" t="str">
        <f>+VLOOKUP(B9222,Basededatos!B$17:C$5988,2,0)</f>
        <v>LASA</v>
      </c>
      <c r="D9222" t="s">
        <v>85</v>
      </c>
      <c r="E9222" t="str">
        <f>+VLOOKUP(D9222,Basededatos!$D$2:$E$6097,2,0)</f>
        <v>NEIVA - BENITO SALAS</v>
      </c>
      <c r="F9222" t="s">
        <v>59</v>
      </c>
      <c r="G9222" t="s">
        <v>60</v>
      </c>
      <c r="H9222" t="s">
        <v>29</v>
      </c>
      <c r="I9222" s="29">
        <v>17</v>
      </c>
      <c r="J9222" t="s">
        <v>30</v>
      </c>
      <c r="K9222" s="1" t="s">
        <v>488</v>
      </c>
    </row>
    <row r="9223" spans="1:11" ht="12.75" customHeight="1" thickBot="1">
      <c r="A9223" s="31">
        <v>45536</v>
      </c>
      <c r="B9223" t="s">
        <v>13</v>
      </c>
      <c r="C9223" t="str">
        <f>+VLOOKUP(B9223,Basededatos!B$17:C$5988,2,0)</f>
        <v>LASA</v>
      </c>
      <c r="D9223" t="s">
        <v>86</v>
      </c>
      <c r="E9223" t="str">
        <f>+VLOOKUP(D9223,Basededatos!$D$2:$E$6097,2,0)</f>
        <v>PEREIRA - MATECAÑA</v>
      </c>
      <c r="F9223" t="s">
        <v>32</v>
      </c>
      <c r="G9223" t="s">
        <v>33</v>
      </c>
      <c r="H9223" t="s">
        <v>29</v>
      </c>
      <c r="I9223" s="29">
        <v>154</v>
      </c>
      <c r="J9223" t="s">
        <v>30</v>
      </c>
      <c r="K9223" s="1" t="s">
        <v>488</v>
      </c>
    </row>
    <row r="9224" spans="1:11" ht="12.75" customHeight="1" thickBot="1">
      <c r="A9224" s="31">
        <v>45536</v>
      </c>
      <c r="B9224" t="s">
        <v>13</v>
      </c>
      <c r="C9224" t="str">
        <f>+VLOOKUP(B9224,Basededatos!B$17:C$5988,2,0)</f>
        <v>LASA</v>
      </c>
      <c r="D9224" t="s">
        <v>86</v>
      </c>
      <c r="E9224" t="str">
        <f>+VLOOKUP(D9224,Basededatos!$D$2:$E$6097,2,0)</f>
        <v>PEREIRA - MATECAÑA</v>
      </c>
      <c r="F9224" t="s">
        <v>65</v>
      </c>
      <c r="G9224" t="s">
        <v>66</v>
      </c>
      <c r="H9224" t="s">
        <v>15</v>
      </c>
      <c r="I9224" s="29">
        <v>2</v>
      </c>
      <c r="J9224" t="s">
        <v>25</v>
      </c>
      <c r="K9224" s="1" t="s">
        <v>26</v>
      </c>
    </row>
    <row r="9225" spans="1:11" ht="12.75" customHeight="1" thickBot="1">
      <c r="A9225" s="31">
        <v>45536</v>
      </c>
      <c r="B9225" t="s">
        <v>13</v>
      </c>
      <c r="C9225" t="str">
        <f>+VLOOKUP(B9225,Basededatos!B$17:C$5988,2,0)</f>
        <v>LASA</v>
      </c>
      <c r="D9225" t="s">
        <v>86</v>
      </c>
      <c r="E9225" t="str">
        <f>+VLOOKUP(D9225,Basededatos!$D$2:$E$6097,2,0)</f>
        <v>PEREIRA - MATECAÑA</v>
      </c>
      <c r="F9225" t="s">
        <v>23</v>
      </c>
      <c r="G9225" t="s">
        <v>24</v>
      </c>
      <c r="H9225" t="s">
        <v>15</v>
      </c>
      <c r="I9225" s="29">
        <v>70</v>
      </c>
      <c r="J9225" t="s">
        <v>25</v>
      </c>
      <c r="K9225" s="1" t="s">
        <v>26</v>
      </c>
    </row>
    <row r="9226" spans="1:11" ht="12.75" customHeight="1" thickBot="1">
      <c r="A9226" s="31">
        <v>45536</v>
      </c>
      <c r="B9226" t="s">
        <v>13</v>
      </c>
      <c r="C9226" t="str">
        <f>+VLOOKUP(B9226,Basededatos!B$17:C$5988,2,0)</f>
        <v>LASA</v>
      </c>
      <c r="D9226" t="s">
        <v>86</v>
      </c>
      <c r="E9226" t="str">
        <f>+VLOOKUP(D9226,Basededatos!$D$2:$E$6097,2,0)</f>
        <v>PEREIRA - MATECAÑA</v>
      </c>
      <c r="F9226" t="s">
        <v>36</v>
      </c>
      <c r="G9226" t="s">
        <v>347</v>
      </c>
      <c r="H9226" t="s">
        <v>29</v>
      </c>
      <c r="I9226" s="29">
        <v>93</v>
      </c>
      <c r="J9226" t="s">
        <v>46</v>
      </c>
      <c r="K9226" s="1" t="s">
        <v>47</v>
      </c>
    </row>
    <row r="9227" spans="1:11" ht="12.75" customHeight="1" thickBot="1">
      <c r="A9227" s="31">
        <v>45536</v>
      </c>
      <c r="B9227" t="s">
        <v>13</v>
      </c>
      <c r="C9227" t="str">
        <f>+VLOOKUP(B9227,Basededatos!B$17:C$5988,2,0)</f>
        <v>LASA</v>
      </c>
      <c r="D9227" t="s">
        <v>86</v>
      </c>
      <c r="E9227" t="str">
        <f>+VLOOKUP(D9227,Basededatos!$D$2:$E$6097,2,0)</f>
        <v>PEREIRA - MATECAÑA</v>
      </c>
      <c r="F9227" t="s">
        <v>36</v>
      </c>
      <c r="G9227" t="s">
        <v>347</v>
      </c>
      <c r="H9227" t="s">
        <v>15</v>
      </c>
      <c r="I9227" s="29">
        <v>37</v>
      </c>
      <c r="J9227" t="s">
        <v>25</v>
      </c>
      <c r="K9227" s="1" t="s">
        <v>26</v>
      </c>
    </row>
    <row r="9228" spans="1:11" ht="12.75" customHeight="1" thickBot="1">
      <c r="A9228" s="31">
        <v>45536</v>
      </c>
      <c r="B9228" t="s">
        <v>13</v>
      </c>
      <c r="C9228" t="str">
        <f>+VLOOKUP(B9228,Basededatos!B$17:C$5988,2,0)</f>
        <v>LASA</v>
      </c>
      <c r="D9228" t="s">
        <v>86</v>
      </c>
      <c r="E9228" t="str">
        <f>+VLOOKUP(D9228,Basededatos!$D$2:$E$6097,2,0)</f>
        <v>PEREIRA - MATECAÑA</v>
      </c>
      <c r="F9228" t="s">
        <v>40</v>
      </c>
      <c r="G9228" t="s">
        <v>41</v>
      </c>
      <c r="H9228" t="s">
        <v>45</v>
      </c>
      <c r="I9228" s="29">
        <v>56</v>
      </c>
      <c r="J9228" t="s">
        <v>42</v>
      </c>
      <c r="K9228" s="1" t="s">
        <v>43</v>
      </c>
    </row>
    <row r="9229" spans="1:11" ht="12.75" customHeight="1" thickBot="1">
      <c r="A9229" s="31">
        <v>45536</v>
      </c>
      <c r="B9229" t="s">
        <v>13</v>
      </c>
      <c r="C9229" t="str">
        <f>+VLOOKUP(B9229,Basededatos!B$17:C$5988,2,0)</f>
        <v>LASA</v>
      </c>
      <c r="D9229" t="s">
        <v>87</v>
      </c>
      <c r="E9229" t="str">
        <f>+VLOOKUP(D9229,Basededatos!$D$2:$E$6097,2,0)</f>
        <v>PASTO - ANTONIO NARIQO</v>
      </c>
      <c r="F9229" t="s">
        <v>32</v>
      </c>
      <c r="G9229" t="s">
        <v>33</v>
      </c>
      <c r="H9229" t="s">
        <v>45</v>
      </c>
      <c r="I9229" s="29">
        <v>5</v>
      </c>
      <c r="J9229" t="s">
        <v>46</v>
      </c>
      <c r="K9229" s="1" t="s">
        <v>47</v>
      </c>
    </row>
    <row r="9230" spans="1:11" ht="12.75" customHeight="1" thickBot="1">
      <c r="A9230" s="31">
        <v>45536</v>
      </c>
      <c r="B9230" t="s">
        <v>13</v>
      </c>
      <c r="C9230" t="str">
        <f>+VLOOKUP(B9230,Basededatos!B$17:C$5988,2,0)</f>
        <v>LASA</v>
      </c>
      <c r="D9230" t="s">
        <v>87</v>
      </c>
      <c r="E9230" t="str">
        <f>+VLOOKUP(D9230,Basededatos!$D$2:$E$6097,2,0)</f>
        <v>PASTO - ANTONIO NARIQO</v>
      </c>
      <c r="F9230" t="s">
        <v>32</v>
      </c>
      <c r="G9230" t="s">
        <v>33</v>
      </c>
      <c r="H9230" t="s">
        <v>29</v>
      </c>
      <c r="I9230" s="29">
        <v>150</v>
      </c>
      <c r="J9230" t="s">
        <v>46</v>
      </c>
      <c r="K9230" s="1" t="s">
        <v>47</v>
      </c>
    </row>
    <row r="9231" spans="1:11" ht="12.75" customHeight="1" thickBot="1">
      <c r="A9231" s="31">
        <v>45536</v>
      </c>
      <c r="B9231" t="s">
        <v>13</v>
      </c>
      <c r="C9231" t="str">
        <f>+VLOOKUP(B9231,Basededatos!B$17:C$5988,2,0)</f>
        <v>LASA</v>
      </c>
      <c r="D9231" t="s">
        <v>87</v>
      </c>
      <c r="E9231" t="str">
        <f>+VLOOKUP(D9231,Basededatos!$D$2:$E$6097,2,0)</f>
        <v>PASTO - ANTONIO NARIQO</v>
      </c>
      <c r="F9231" t="s">
        <v>6</v>
      </c>
      <c r="G9231" s="1" t="s">
        <v>283</v>
      </c>
      <c r="H9231" t="s">
        <v>29</v>
      </c>
      <c r="I9231" s="29">
        <v>807</v>
      </c>
      <c r="J9231" t="s">
        <v>46</v>
      </c>
      <c r="K9231" s="1" t="s">
        <v>47</v>
      </c>
    </row>
    <row r="9232" spans="1:11" ht="12.75" customHeight="1" thickBot="1">
      <c r="A9232" s="31">
        <v>45536</v>
      </c>
      <c r="B9232" t="s">
        <v>13</v>
      </c>
      <c r="C9232" t="str">
        <f>+VLOOKUP(B9232,Basededatos!B$17:C$5988,2,0)</f>
        <v>LASA</v>
      </c>
      <c r="D9232" t="s">
        <v>87</v>
      </c>
      <c r="E9232" t="str">
        <f>+VLOOKUP(D9232,Basededatos!$D$2:$E$6097,2,0)</f>
        <v>PASTO - ANTONIO NARIQO</v>
      </c>
      <c r="F9232" t="s">
        <v>23</v>
      </c>
      <c r="G9232" t="s">
        <v>24</v>
      </c>
      <c r="H9232" t="s">
        <v>29</v>
      </c>
      <c r="I9232" s="29">
        <v>149</v>
      </c>
      <c r="J9232" t="s">
        <v>46</v>
      </c>
      <c r="K9232" s="1" t="s">
        <v>47</v>
      </c>
    </row>
    <row r="9233" spans="1:11" ht="12.75" customHeight="1" thickBot="1">
      <c r="A9233" s="31">
        <v>45536</v>
      </c>
      <c r="B9233" t="s">
        <v>13</v>
      </c>
      <c r="C9233" t="str">
        <f>+VLOOKUP(B9233,Basededatos!B$17:C$5988,2,0)</f>
        <v>LASA</v>
      </c>
      <c r="D9233" t="s">
        <v>89</v>
      </c>
      <c r="E9233" t="str">
        <f>+VLOOKUP(D9233,Basededatos!$D$2:$E$6097,2,0)</f>
        <v>SIMON BOLIVAR</v>
      </c>
      <c r="F9233" t="s">
        <v>27</v>
      </c>
      <c r="G9233" t="s">
        <v>28</v>
      </c>
      <c r="H9233" t="s">
        <v>15</v>
      </c>
      <c r="I9233" s="29">
        <v>13</v>
      </c>
      <c r="J9233" t="s">
        <v>25</v>
      </c>
      <c r="K9233" s="1" t="s">
        <v>26</v>
      </c>
    </row>
    <row r="9234" spans="1:11" ht="12.75" customHeight="1" thickBot="1">
      <c r="A9234" s="31">
        <v>45536</v>
      </c>
      <c r="B9234" t="s">
        <v>13</v>
      </c>
      <c r="C9234" t="str">
        <f>+VLOOKUP(B9234,Basededatos!B$17:C$5988,2,0)</f>
        <v>LASA</v>
      </c>
      <c r="D9234" t="s">
        <v>44</v>
      </c>
      <c r="E9234" t="str">
        <f>+VLOOKUP(D9234,Basededatos!$D$2:$E$6097,2,0)</f>
        <v>BUCARAMANGA - PALONEGRO</v>
      </c>
      <c r="F9234" t="s">
        <v>18</v>
      </c>
      <c r="G9234" t="s">
        <v>19</v>
      </c>
      <c r="H9234" t="s">
        <v>29</v>
      </c>
      <c r="I9234" s="29">
        <v>174</v>
      </c>
      <c r="J9234" t="s">
        <v>30</v>
      </c>
      <c r="K9234" s="1" t="s">
        <v>488</v>
      </c>
    </row>
    <row r="9235" spans="1:11" ht="12.75" customHeight="1" thickBot="1">
      <c r="A9235" s="31">
        <v>45536</v>
      </c>
      <c r="B9235" t="s">
        <v>13</v>
      </c>
      <c r="C9235" t="str">
        <f>+VLOOKUP(B9235,Basededatos!B$17:C$5988,2,0)</f>
        <v>LASA</v>
      </c>
      <c r="D9235" t="s">
        <v>44</v>
      </c>
      <c r="E9235" t="str">
        <f>+VLOOKUP(D9235,Basededatos!$D$2:$E$6097,2,0)</f>
        <v>BUCARAMANGA - PALONEGRO</v>
      </c>
      <c r="F9235" t="s">
        <v>18</v>
      </c>
      <c r="G9235" t="s">
        <v>19</v>
      </c>
      <c r="H9235" t="s">
        <v>15</v>
      </c>
      <c r="I9235" s="29">
        <v>9</v>
      </c>
      <c r="J9235" t="s">
        <v>16</v>
      </c>
      <c r="K9235" t="s">
        <v>17</v>
      </c>
    </row>
    <row r="9236" spans="1:11" ht="12.75" customHeight="1" thickBot="1">
      <c r="A9236" s="31">
        <v>45536</v>
      </c>
      <c r="B9236" t="s">
        <v>13</v>
      </c>
      <c r="C9236" t="str">
        <f>+VLOOKUP(B9236,Basededatos!B$17:C$5988,2,0)</f>
        <v>LASA</v>
      </c>
      <c r="D9236" t="s">
        <v>14</v>
      </c>
      <c r="E9236" t="str">
        <f>+VLOOKUP(D9236,Basededatos!$D$2:$E$6097,2,0)</f>
        <v>SAN ANDRES-GUSTAVO ROJAS PINILLA</v>
      </c>
      <c r="F9236" t="s">
        <v>23</v>
      </c>
      <c r="G9236" t="s">
        <v>24</v>
      </c>
      <c r="H9236" t="s">
        <v>29</v>
      </c>
      <c r="I9236" s="29">
        <v>311</v>
      </c>
      <c r="J9236" t="s">
        <v>30</v>
      </c>
      <c r="K9236" s="1" t="s">
        <v>488</v>
      </c>
    </row>
    <row r="9237" spans="1:11" ht="12.75" customHeight="1" thickBot="1">
      <c r="A9237" s="31">
        <v>45536</v>
      </c>
      <c r="B9237" t="s">
        <v>13</v>
      </c>
      <c r="C9237" t="str">
        <f>+VLOOKUP(B9237,Basededatos!B$17:C$5988,2,0)</f>
        <v>LASA</v>
      </c>
      <c r="D9237" t="s">
        <v>14</v>
      </c>
      <c r="E9237" t="str">
        <f>+VLOOKUP(D9237,Basededatos!$D$2:$E$6097,2,0)</f>
        <v>SAN ANDRES-GUSTAVO ROJAS PINILLA</v>
      </c>
      <c r="F9237" t="s">
        <v>36</v>
      </c>
      <c r="G9237" t="s">
        <v>347</v>
      </c>
      <c r="H9237" t="s">
        <v>52</v>
      </c>
      <c r="I9237" s="29">
        <v>2</v>
      </c>
      <c r="J9237" t="s">
        <v>175</v>
      </c>
      <c r="K9237" t="s">
        <v>176</v>
      </c>
    </row>
    <row r="9238" spans="1:11" ht="12.75" customHeight="1" thickBot="1">
      <c r="A9238" s="31">
        <v>45536</v>
      </c>
      <c r="B9238" t="s">
        <v>13</v>
      </c>
      <c r="C9238" t="str">
        <f>+VLOOKUP(B9238,Basededatos!B$17:C$5988,2,0)</f>
        <v>LASA</v>
      </c>
      <c r="D9238" t="s">
        <v>44</v>
      </c>
      <c r="E9238" t="str">
        <f>+VLOOKUP(D9238,Basededatos!$D$2:$E$6097,2,0)</f>
        <v>BUCARAMANGA - PALONEGRO</v>
      </c>
      <c r="F9238" t="s">
        <v>27</v>
      </c>
      <c r="G9238" t="s">
        <v>28</v>
      </c>
      <c r="H9238" t="s">
        <v>15</v>
      </c>
      <c r="I9238" s="29">
        <v>17</v>
      </c>
      <c r="J9238" t="s">
        <v>25</v>
      </c>
      <c r="K9238" s="1" t="s">
        <v>26</v>
      </c>
    </row>
    <row r="9239" spans="1:11" ht="12.75" customHeight="1">
      <c r="A9239" s="31">
        <v>45536</v>
      </c>
      <c r="B9239" t="s">
        <v>13</v>
      </c>
      <c r="C9239" t="str">
        <f>+VLOOKUP(B9239,Basededatos!B$17:C$5988,2,0)</f>
        <v>LASA</v>
      </c>
      <c r="D9239" t="s">
        <v>14</v>
      </c>
      <c r="E9239" t="str">
        <f>+VLOOKUP(D9239,Basededatos!$D$2:$E$6097,2,0)</f>
        <v>SAN ANDRES-GUSTAVO ROJAS PINILLA</v>
      </c>
      <c r="F9239" t="s">
        <v>40</v>
      </c>
      <c r="G9239" t="s">
        <v>41</v>
      </c>
      <c r="H9239" t="s">
        <v>29</v>
      </c>
      <c r="I9239" s="29">
        <v>35</v>
      </c>
      <c r="J9239" t="s">
        <v>50</v>
      </c>
      <c r="K9239" t="s">
        <v>51</v>
      </c>
    </row>
    <row r="9240" spans="1:11" ht="12.75" customHeight="1">
      <c r="A9240" s="31">
        <v>45536</v>
      </c>
      <c r="B9240" t="s">
        <v>13</v>
      </c>
      <c r="C9240" t="str">
        <f>+VLOOKUP(B9240,Basededatos!B$17:C$5988,2,0)</f>
        <v>LASA</v>
      </c>
      <c r="D9240" t="s">
        <v>14</v>
      </c>
      <c r="E9240" t="str">
        <f>+VLOOKUP(D9240,Basededatos!$D$2:$E$6097,2,0)</f>
        <v>SAN ANDRES-GUSTAVO ROJAS PINILLA</v>
      </c>
      <c r="F9240" t="s">
        <v>40</v>
      </c>
      <c r="G9240" t="s">
        <v>41</v>
      </c>
      <c r="H9240" t="s">
        <v>52</v>
      </c>
      <c r="I9240" s="29">
        <v>3</v>
      </c>
      <c r="J9240" t="s">
        <v>175</v>
      </c>
      <c r="K9240" t="s">
        <v>176</v>
      </c>
    </row>
    <row r="9241" spans="1:11" ht="12.75" customHeight="1" thickBot="1">
      <c r="A9241" s="31">
        <v>45536</v>
      </c>
      <c r="B9241" t="s">
        <v>13</v>
      </c>
      <c r="C9241" t="str">
        <f>+VLOOKUP(B9241,Basededatos!B$17:C$5988,2,0)</f>
        <v>LASA</v>
      </c>
      <c r="D9241" t="s">
        <v>14</v>
      </c>
      <c r="E9241" t="str">
        <f>+VLOOKUP(D9241,Basededatos!$D$2:$E$6097,2,0)</f>
        <v>SAN ANDRES-GUSTAVO ROJAS PINILLA</v>
      </c>
      <c r="F9241" t="s">
        <v>59</v>
      </c>
      <c r="G9241" t="s">
        <v>60</v>
      </c>
      <c r="H9241" t="s">
        <v>15</v>
      </c>
      <c r="I9241" s="29">
        <v>51</v>
      </c>
      <c r="J9241" t="s">
        <v>16</v>
      </c>
      <c r="K9241" t="s">
        <v>17</v>
      </c>
    </row>
    <row r="9242" spans="1:11" ht="12.75" customHeight="1" thickBot="1">
      <c r="A9242" s="31">
        <v>45536</v>
      </c>
      <c r="B9242" t="s">
        <v>13</v>
      </c>
      <c r="C9242" t="str">
        <f>+VLOOKUP(B9242,Basededatos!B$17:C$5988,2,0)</f>
        <v>LASA</v>
      </c>
      <c r="D9242" t="s">
        <v>31</v>
      </c>
      <c r="E9242" t="str">
        <f>+VLOOKUP(D9242,Basededatos!$D$2:$E$6097,2,0)</f>
        <v>EL EDEN</v>
      </c>
      <c r="F9242" t="s">
        <v>32</v>
      </c>
      <c r="G9242" t="s">
        <v>33</v>
      </c>
      <c r="H9242" t="s">
        <v>15</v>
      </c>
      <c r="I9242" s="29">
        <v>13</v>
      </c>
      <c r="J9242" t="s">
        <v>25</v>
      </c>
      <c r="K9242" s="1" t="s">
        <v>26</v>
      </c>
    </row>
    <row r="9243" spans="1:11" ht="12.75" customHeight="1" thickBot="1">
      <c r="A9243" s="31">
        <v>45536</v>
      </c>
      <c r="B9243" t="s">
        <v>13</v>
      </c>
      <c r="C9243" t="str">
        <f>+VLOOKUP(B9243,Basededatos!B$17:C$5988,2,0)</f>
        <v>LASA</v>
      </c>
      <c r="D9243" t="s">
        <v>31</v>
      </c>
      <c r="E9243" t="str">
        <f>+VLOOKUP(D9243,Basededatos!$D$2:$E$6097,2,0)</f>
        <v>EL EDEN</v>
      </c>
      <c r="F9243" t="s">
        <v>18</v>
      </c>
      <c r="G9243" t="s">
        <v>19</v>
      </c>
      <c r="H9243" t="s">
        <v>29</v>
      </c>
      <c r="I9243" s="29">
        <v>135</v>
      </c>
      <c r="J9243" t="s">
        <v>46</v>
      </c>
      <c r="K9243" s="1" t="s">
        <v>47</v>
      </c>
    </row>
    <row r="9244" spans="1:11" ht="12.75" customHeight="1" thickBot="1">
      <c r="A9244" s="31">
        <v>45536</v>
      </c>
      <c r="B9244" t="s">
        <v>13</v>
      </c>
      <c r="C9244" t="str">
        <f>+VLOOKUP(B9244,Basededatos!B$17:C$5988,2,0)</f>
        <v>LASA</v>
      </c>
      <c r="D9244" t="s">
        <v>31</v>
      </c>
      <c r="E9244" t="str">
        <f>+VLOOKUP(D9244,Basededatos!$D$2:$E$6097,2,0)</f>
        <v>EL EDEN</v>
      </c>
      <c r="F9244" t="s">
        <v>18</v>
      </c>
      <c r="G9244" t="s">
        <v>19</v>
      </c>
      <c r="H9244" t="s">
        <v>29</v>
      </c>
      <c r="I9244" s="29">
        <v>29</v>
      </c>
      <c r="J9244" t="s">
        <v>30</v>
      </c>
      <c r="K9244" s="1" t="s">
        <v>488</v>
      </c>
    </row>
    <row r="9245" spans="1:11" ht="12.75" customHeight="1" thickBot="1">
      <c r="A9245" s="31">
        <v>45536</v>
      </c>
      <c r="B9245" t="s">
        <v>13</v>
      </c>
      <c r="C9245" t="str">
        <f>+VLOOKUP(B9245,Basededatos!B$17:C$5988,2,0)</f>
        <v>LASA</v>
      </c>
      <c r="D9245" t="s">
        <v>31</v>
      </c>
      <c r="E9245" t="str">
        <f>+VLOOKUP(D9245,Basededatos!$D$2:$E$6097,2,0)</f>
        <v>EL EDEN</v>
      </c>
      <c r="F9245" t="s">
        <v>18</v>
      </c>
      <c r="G9245" t="s">
        <v>19</v>
      </c>
      <c r="H9245" t="s">
        <v>29</v>
      </c>
      <c r="I9245" s="29">
        <v>13</v>
      </c>
      <c r="J9245" t="s">
        <v>34</v>
      </c>
      <c r="K9245" t="s">
        <v>35</v>
      </c>
    </row>
    <row r="9246" spans="1:11" ht="12.75" customHeight="1" thickBot="1">
      <c r="A9246" s="31">
        <v>45536</v>
      </c>
      <c r="B9246" t="s">
        <v>13</v>
      </c>
      <c r="C9246" t="str">
        <f>+VLOOKUP(B9246,Basededatos!B$17:C$5988,2,0)</f>
        <v>LASA</v>
      </c>
      <c r="D9246" t="s">
        <v>31</v>
      </c>
      <c r="E9246" t="str">
        <f>+VLOOKUP(D9246,Basededatos!$D$2:$E$6097,2,0)</f>
        <v>EL EDEN</v>
      </c>
      <c r="F9246" t="s">
        <v>23</v>
      </c>
      <c r="G9246" t="s">
        <v>24</v>
      </c>
      <c r="H9246" t="s">
        <v>45</v>
      </c>
      <c r="I9246" s="29">
        <v>1</v>
      </c>
      <c r="J9246" t="s">
        <v>46</v>
      </c>
      <c r="K9246" s="1" t="s">
        <v>47</v>
      </c>
    </row>
    <row r="9247" spans="1:11" ht="12.75" customHeight="1" thickBot="1">
      <c r="A9247" s="31">
        <v>45536</v>
      </c>
      <c r="B9247" t="s">
        <v>13</v>
      </c>
      <c r="C9247" t="str">
        <f>+VLOOKUP(B9247,Basededatos!B$17:C$5988,2,0)</f>
        <v>LASA</v>
      </c>
      <c r="D9247" t="s">
        <v>31</v>
      </c>
      <c r="E9247" t="str">
        <f>+VLOOKUP(D9247,Basededatos!$D$2:$E$6097,2,0)</f>
        <v>EL EDEN</v>
      </c>
      <c r="F9247" t="s">
        <v>23</v>
      </c>
      <c r="G9247" t="s">
        <v>24</v>
      </c>
      <c r="H9247" t="s">
        <v>29</v>
      </c>
      <c r="I9247" s="29">
        <v>13</v>
      </c>
      <c r="J9247" t="s">
        <v>34</v>
      </c>
      <c r="K9247" t="s">
        <v>35</v>
      </c>
    </row>
    <row r="9248" spans="1:11" ht="12.75" customHeight="1" thickBot="1">
      <c r="A9248" s="31">
        <v>45536</v>
      </c>
      <c r="B9248" t="s">
        <v>13</v>
      </c>
      <c r="C9248" t="str">
        <f>+VLOOKUP(B9248,Basededatos!B$17:C$5988,2,0)</f>
        <v>LASA</v>
      </c>
      <c r="D9248" t="s">
        <v>31</v>
      </c>
      <c r="E9248" t="str">
        <f>+VLOOKUP(D9248,Basededatos!$D$2:$E$6097,2,0)</f>
        <v>EL EDEN</v>
      </c>
      <c r="F9248" t="s">
        <v>27</v>
      </c>
      <c r="G9248" t="s">
        <v>28</v>
      </c>
      <c r="H9248" t="s">
        <v>15</v>
      </c>
      <c r="I9248" s="29">
        <v>13</v>
      </c>
      <c r="J9248" t="s">
        <v>25</v>
      </c>
      <c r="K9248" s="1" t="s">
        <v>26</v>
      </c>
    </row>
    <row r="9249" spans="1:11" ht="12.75" customHeight="1">
      <c r="A9249" s="31">
        <v>45536</v>
      </c>
      <c r="B9249" t="s">
        <v>13</v>
      </c>
      <c r="C9249" t="str">
        <f>+VLOOKUP(B9249,Basededatos!B$17:C$5988,2,0)</f>
        <v>LASA</v>
      </c>
      <c r="D9249" t="s">
        <v>31</v>
      </c>
      <c r="E9249" t="str">
        <f>+VLOOKUP(D9249,Basededatos!$D$2:$E$6097,2,0)</f>
        <v>EL EDEN</v>
      </c>
      <c r="F9249" t="s">
        <v>38</v>
      </c>
      <c r="G9249" t="s">
        <v>39</v>
      </c>
      <c r="H9249" t="s">
        <v>29</v>
      </c>
      <c r="I9249" s="29">
        <v>2</v>
      </c>
      <c r="J9249" t="s">
        <v>34</v>
      </c>
      <c r="K9249" t="s">
        <v>35</v>
      </c>
    </row>
    <row r="9250" spans="1:11" ht="12.75" customHeight="1" thickBot="1">
      <c r="A9250" s="31">
        <v>45536</v>
      </c>
      <c r="B9250" t="s">
        <v>13</v>
      </c>
      <c r="C9250" t="str">
        <f>+VLOOKUP(B9250,Basededatos!B$17:C$5988,2,0)</f>
        <v>LASA</v>
      </c>
      <c r="D9250" t="s">
        <v>37</v>
      </c>
      <c r="E9250" t="str">
        <f>+VLOOKUP(D9250,Basededatos!$D$2:$E$6097,2,0)</f>
        <v>BARRANQUILLA-E. CORTISSOZ</v>
      </c>
      <c r="F9250" t="s">
        <v>32</v>
      </c>
      <c r="G9250" t="s">
        <v>33</v>
      </c>
      <c r="H9250" t="s">
        <v>15</v>
      </c>
      <c r="I9250" s="29">
        <v>1</v>
      </c>
      <c r="J9250" t="s">
        <v>184</v>
      </c>
      <c r="K9250" t="s">
        <v>185</v>
      </c>
    </row>
    <row r="9251" spans="1:11" ht="12.75" customHeight="1" thickBot="1">
      <c r="A9251" s="31">
        <v>45536</v>
      </c>
      <c r="B9251" t="s">
        <v>13</v>
      </c>
      <c r="C9251" t="str">
        <f>+VLOOKUP(B9251,Basededatos!B$17:C$5988,2,0)</f>
        <v>LASA</v>
      </c>
      <c r="D9251" t="s">
        <v>37</v>
      </c>
      <c r="E9251" t="str">
        <f>+VLOOKUP(D9251,Basededatos!$D$2:$E$6097,2,0)</f>
        <v>BARRANQUILLA-E. CORTISSOZ</v>
      </c>
      <c r="F9251" t="s">
        <v>6</v>
      </c>
      <c r="G9251" s="1" t="s">
        <v>283</v>
      </c>
      <c r="H9251" t="s">
        <v>29</v>
      </c>
      <c r="I9251" s="29">
        <v>9</v>
      </c>
      <c r="J9251" t="s">
        <v>30</v>
      </c>
      <c r="K9251" s="1" t="s">
        <v>488</v>
      </c>
    </row>
    <row r="9252" spans="1:11" ht="12.75" customHeight="1" thickBot="1">
      <c r="A9252" s="31">
        <v>45536</v>
      </c>
      <c r="B9252" t="s">
        <v>13</v>
      </c>
      <c r="C9252" t="str">
        <f>+VLOOKUP(B9252,Basededatos!B$17:C$5988,2,0)</f>
        <v>LASA</v>
      </c>
      <c r="D9252" t="s">
        <v>37</v>
      </c>
      <c r="E9252" t="str">
        <f>+VLOOKUP(D9252,Basededatos!$D$2:$E$6097,2,0)</f>
        <v>BARRANQUILLA-E. CORTISSOZ</v>
      </c>
      <c r="F9252" t="s">
        <v>6</v>
      </c>
      <c r="G9252" s="1" t="s">
        <v>283</v>
      </c>
      <c r="H9252" t="s">
        <v>29</v>
      </c>
      <c r="I9252" s="29">
        <v>154</v>
      </c>
      <c r="J9252" t="s">
        <v>34</v>
      </c>
      <c r="K9252" t="s">
        <v>35</v>
      </c>
    </row>
    <row r="9253" spans="1:11" ht="12.75" customHeight="1" thickBot="1">
      <c r="A9253" s="31">
        <v>45536</v>
      </c>
      <c r="B9253" t="s">
        <v>13</v>
      </c>
      <c r="C9253" t="str">
        <f>+VLOOKUP(B9253,Basededatos!B$17:C$5988,2,0)</f>
        <v>LASA</v>
      </c>
      <c r="D9253" t="s">
        <v>37</v>
      </c>
      <c r="E9253" t="str">
        <f>+VLOOKUP(D9253,Basededatos!$D$2:$E$6097,2,0)</f>
        <v>BARRANQUILLA-E. CORTISSOZ</v>
      </c>
      <c r="F9253" t="s">
        <v>6</v>
      </c>
      <c r="G9253" s="1" t="s">
        <v>283</v>
      </c>
      <c r="H9253" t="s">
        <v>15</v>
      </c>
      <c r="I9253" s="29">
        <v>260</v>
      </c>
      <c r="J9253" t="s">
        <v>16</v>
      </c>
      <c r="K9253" t="s">
        <v>17</v>
      </c>
    </row>
    <row r="9254" spans="1:11" ht="12.75" customHeight="1" thickBot="1">
      <c r="A9254" s="31">
        <v>45536</v>
      </c>
      <c r="B9254" t="s">
        <v>13</v>
      </c>
      <c r="C9254" t="str">
        <f>+VLOOKUP(B9254,Basededatos!B$17:C$5988,2,0)</f>
        <v>LASA</v>
      </c>
      <c r="D9254" t="s">
        <v>37</v>
      </c>
      <c r="E9254" t="str">
        <f>+VLOOKUP(D9254,Basededatos!$D$2:$E$6097,2,0)</f>
        <v>BARRANQUILLA-E. CORTISSOZ</v>
      </c>
      <c r="F9254" t="s">
        <v>65</v>
      </c>
      <c r="G9254" t="s">
        <v>66</v>
      </c>
      <c r="H9254" t="s">
        <v>29</v>
      </c>
      <c r="I9254" s="29">
        <v>1</v>
      </c>
      <c r="J9254" t="s">
        <v>34</v>
      </c>
      <c r="K9254" t="s">
        <v>35</v>
      </c>
    </row>
    <row r="9255" spans="1:11" ht="12.75" customHeight="1" thickBot="1">
      <c r="A9255" s="31">
        <v>45536</v>
      </c>
      <c r="B9255" t="s">
        <v>13</v>
      </c>
      <c r="C9255" t="str">
        <f>+VLOOKUP(B9255,Basededatos!B$17:C$5988,2,0)</f>
        <v>LASA</v>
      </c>
      <c r="D9255" t="s">
        <v>37</v>
      </c>
      <c r="E9255" t="str">
        <f>+VLOOKUP(D9255,Basededatos!$D$2:$E$6097,2,0)</f>
        <v>BARRANQUILLA-E. CORTISSOZ</v>
      </c>
      <c r="F9255" t="s">
        <v>18</v>
      </c>
      <c r="G9255" t="s">
        <v>19</v>
      </c>
      <c r="H9255" t="s">
        <v>29</v>
      </c>
      <c r="I9255" s="29">
        <v>2</v>
      </c>
      <c r="J9255" t="s">
        <v>30</v>
      </c>
      <c r="K9255" s="1" t="s">
        <v>488</v>
      </c>
    </row>
    <row r="9256" spans="1:11" ht="12.75" customHeight="1" thickBot="1">
      <c r="A9256" s="31">
        <v>45536</v>
      </c>
      <c r="B9256" t="s">
        <v>13</v>
      </c>
      <c r="C9256" t="str">
        <f>+VLOOKUP(B9256,Basededatos!B$17:C$5988,2,0)</f>
        <v>LASA</v>
      </c>
      <c r="D9256" t="s">
        <v>37</v>
      </c>
      <c r="E9256" t="str">
        <f>+VLOOKUP(D9256,Basededatos!$D$2:$E$6097,2,0)</f>
        <v>BARRANQUILLA-E. CORTISSOZ</v>
      </c>
      <c r="F9256" t="s">
        <v>40</v>
      </c>
      <c r="G9256" t="s">
        <v>41</v>
      </c>
      <c r="H9256" t="s">
        <v>15</v>
      </c>
      <c r="I9256" s="29">
        <v>207</v>
      </c>
      <c r="J9256" t="s">
        <v>16</v>
      </c>
      <c r="K9256" t="s">
        <v>17</v>
      </c>
    </row>
    <row r="9257" spans="1:11" ht="12.75" customHeight="1" thickBot="1">
      <c r="A9257" s="31">
        <v>45536</v>
      </c>
      <c r="B9257" t="s">
        <v>13</v>
      </c>
      <c r="C9257" t="str">
        <f>+VLOOKUP(B9257,Basededatos!B$17:C$5988,2,0)</f>
        <v>LASA</v>
      </c>
      <c r="D9257" t="s">
        <v>44</v>
      </c>
      <c r="E9257" t="str">
        <f>+VLOOKUP(D9257,Basededatos!$D$2:$E$6097,2,0)</f>
        <v>BUCARAMANGA - PALONEGRO</v>
      </c>
      <c r="F9257" t="s">
        <v>32</v>
      </c>
      <c r="G9257" t="s">
        <v>33</v>
      </c>
      <c r="H9257" t="s">
        <v>45</v>
      </c>
      <c r="I9257" s="29">
        <v>40</v>
      </c>
      <c r="J9257" t="s">
        <v>46</v>
      </c>
      <c r="K9257" s="1" t="s">
        <v>47</v>
      </c>
    </row>
    <row r="9258" spans="1:11" ht="12.75" customHeight="1" thickBot="1">
      <c r="A9258" s="31">
        <v>45536</v>
      </c>
      <c r="B9258" t="s">
        <v>13</v>
      </c>
      <c r="C9258" t="str">
        <f>+VLOOKUP(B9258,Basededatos!B$17:C$5988,2,0)</f>
        <v>LASA</v>
      </c>
      <c r="D9258" t="s">
        <v>44</v>
      </c>
      <c r="E9258" t="str">
        <f>+VLOOKUP(D9258,Basededatos!$D$2:$E$6097,2,0)</f>
        <v>BUCARAMANGA - PALONEGRO</v>
      </c>
      <c r="F9258" t="s">
        <v>32</v>
      </c>
      <c r="G9258" t="s">
        <v>33</v>
      </c>
      <c r="H9258" t="s">
        <v>15</v>
      </c>
      <c r="I9258" s="29">
        <v>17</v>
      </c>
      <c r="J9258" t="s">
        <v>25</v>
      </c>
      <c r="K9258" s="1" t="s">
        <v>26</v>
      </c>
    </row>
    <row r="9259" spans="1:11" ht="12.75" customHeight="1" thickBot="1">
      <c r="A9259" s="31">
        <v>45536</v>
      </c>
      <c r="B9259" t="s">
        <v>13</v>
      </c>
      <c r="C9259" t="str">
        <f>+VLOOKUP(B9259,Basededatos!B$17:C$5988,2,0)</f>
        <v>LASA</v>
      </c>
      <c r="D9259" t="s">
        <v>44</v>
      </c>
      <c r="E9259" t="str">
        <f>+VLOOKUP(D9259,Basededatos!$D$2:$E$6097,2,0)</f>
        <v>BUCARAMANGA - PALONEGRO</v>
      </c>
      <c r="F9259" t="s">
        <v>65</v>
      </c>
      <c r="G9259" t="s">
        <v>66</v>
      </c>
      <c r="H9259" t="s">
        <v>29</v>
      </c>
      <c r="I9259" s="29">
        <v>12</v>
      </c>
      <c r="J9259" t="s">
        <v>46</v>
      </c>
      <c r="K9259" s="1" t="s">
        <v>47</v>
      </c>
    </row>
    <row r="9260" spans="1:11" ht="12.75" customHeight="1" thickBot="1">
      <c r="A9260" s="31">
        <v>45536</v>
      </c>
      <c r="B9260" t="s">
        <v>13</v>
      </c>
      <c r="C9260" t="str">
        <f>+VLOOKUP(B9260,Basededatos!B$17:C$5988,2,0)</f>
        <v>LASA</v>
      </c>
      <c r="D9260" t="s">
        <v>44</v>
      </c>
      <c r="E9260" t="str">
        <f>+VLOOKUP(D9260,Basededatos!$D$2:$E$6097,2,0)</f>
        <v>BUCARAMANGA - PALONEGRO</v>
      </c>
      <c r="F9260" t="s">
        <v>38</v>
      </c>
      <c r="G9260" t="s">
        <v>39</v>
      </c>
      <c r="H9260" t="s">
        <v>29</v>
      </c>
      <c r="I9260" s="29">
        <v>42</v>
      </c>
      <c r="J9260" t="s">
        <v>46</v>
      </c>
      <c r="K9260" s="1" t="s">
        <v>47</v>
      </c>
    </row>
    <row r="9261" spans="1:11" ht="12.75" customHeight="1" thickBot="1">
      <c r="A9261" s="31">
        <v>45536</v>
      </c>
      <c r="B9261" t="s">
        <v>13</v>
      </c>
      <c r="C9261" t="str">
        <f>+VLOOKUP(B9261,Basededatos!B$17:C$5988,2,0)</f>
        <v>LASA</v>
      </c>
      <c r="D9261" t="s">
        <v>44</v>
      </c>
      <c r="E9261" t="str">
        <f>+VLOOKUP(D9261,Basededatos!$D$2:$E$6097,2,0)</f>
        <v>BUCARAMANGA - PALONEGRO</v>
      </c>
      <c r="F9261" t="s">
        <v>38</v>
      </c>
      <c r="G9261" t="s">
        <v>39</v>
      </c>
      <c r="H9261" t="s">
        <v>15</v>
      </c>
      <c r="I9261" s="29">
        <v>2</v>
      </c>
      <c r="J9261" t="s">
        <v>25</v>
      </c>
      <c r="K9261" s="1" t="s">
        <v>26</v>
      </c>
    </row>
    <row r="9262" spans="1:11" ht="12.75" customHeight="1" thickBot="1">
      <c r="A9262" s="31">
        <v>45536</v>
      </c>
      <c r="B9262" t="s">
        <v>13</v>
      </c>
      <c r="C9262" t="str">
        <f>+VLOOKUP(B9262,Basededatos!B$17:C$5988,2,0)</f>
        <v>LASA</v>
      </c>
      <c r="D9262" t="s">
        <v>44</v>
      </c>
      <c r="E9262" t="str">
        <f>+VLOOKUP(D9262,Basededatos!$D$2:$E$6097,2,0)</f>
        <v>BUCARAMANGA - PALONEGRO</v>
      </c>
      <c r="F9262" t="s">
        <v>40</v>
      </c>
      <c r="G9262" t="s">
        <v>41</v>
      </c>
      <c r="H9262" t="s">
        <v>29</v>
      </c>
      <c r="I9262" s="29">
        <v>931</v>
      </c>
      <c r="J9262" t="s">
        <v>46</v>
      </c>
      <c r="K9262" s="1" t="s">
        <v>47</v>
      </c>
    </row>
    <row r="9263" spans="1:11" ht="12.75" customHeight="1" thickBot="1">
      <c r="A9263" s="31">
        <v>45536</v>
      </c>
      <c r="B9263" t="s">
        <v>13</v>
      </c>
      <c r="C9263" t="str">
        <f>+VLOOKUP(B9263,Basededatos!B$17:C$5988,2,0)</f>
        <v>LASA</v>
      </c>
      <c r="D9263" t="s">
        <v>48</v>
      </c>
      <c r="E9263" t="str">
        <f>+VLOOKUP(D9263,Basededatos!$D$2:$E$6097,2,0)</f>
        <v>CALI - ALFONSO BONILLA ARAGON</v>
      </c>
      <c r="F9263" t="s">
        <v>59</v>
      </c>
      <c r="G9263" t="s">
        <v>60</v>
      </c>
      <c r="H9263" t="s">
        <v>29</v>
      </c>
      <c r="I9263" s="29">
        <v>1</v>
      </c>
      <c r="J9263" t="s">
        <v>46</v>
      </c>
      <c r="K9263" s="1" t="s">
        <v>47</v>
      </c>
    </row>
    <row r="9264" spans="1:11" ht="12.75" customHeight="1">
      <c r="A9264" s="31">
        <v>45536</v>
      </c>
      <c r="B9264" t="s">
        <v>13</v>
      </c>
      <c r="C9264" t="str">
        <f>+VLOOKUP(B9264,Basededatos!B$17:C$5988,2,0)</f>
        <v>LASA</v>
      </c>
      <c r="D9264" t="s">
        <v>61</v>
      </c>
      <c r="E9264" t="str">
        <f>+VLOOKUP(D9264,Basededatos!$D$2:$E$6097,2,0)</f>
        <v>CARTAGENA - RAFAEL NUÑEZ</v>
      </c>
      <c r="F9264" t="s">
        <v>32</v>
      </c>
      <c r="G9264" t="s">
        <v>33</v>
      </c>
      <c r="H9264" t="s">
        <v>62</v>
      </c>
      <c r="I9264" s="29">
        <v>1</v>
      </c>
      <c r="J9264" t="s">
        <v>50</v>
      </c>
      <c r="K9264" t="s">
        <v>51</v>
      </c>
    </row>
    <row r="9265" spans="1:11" ht="12.75" customHeight="1" thickBot="1">
      <c r="A9265" s="31">
        <v>45536</v>
      </c>
      <c r="B9265" t="s">
        <v>13</v>
      </c>
      <c r="C9265" t="str">
        <f>+VLOOKUP(B9265,Basededatos!B$17:C$5988,2,0)</f>
        <v>LASA</v>
      </c>
      <c r="D9265" t="s">
        <v>44</v>
      </c>
      <c r="E9265" t="str">
        <f>+VLOOKUP(D9265,Basededatos!$D$2:$E$6097,2,0)</f>
        <v>BUCARAMANGA - PALONEGRO</v>
      </c>
      <c r="F9265" t="s">
        <v>40</v>
      </c>
      <c r="G9265" t="s">
        <v>41</v>
      </c>
      <c r="H9265" t="s">
        <v>15</v>
      </c>
      <c r="I9265" s="29">
        <v>1</v>
      </c>
      <c r="J9265" t="s">
        <v>21</v>
      </c>
      <c r="K9265" t="s">
        <v>22</v>
      </c>
    </row>
    <row r="9266" spans="1:11" ht="12.75" customHeight="1" thickBot="1">
      <c r="A9266" s="31">
        <v>45536</v>
      </c>
      <c r="B9266" t="s">
        <v>13</v>
      </c>
      <c r="C9266" t="str">
        <f>+VLOOKUP(B9266,Basededatos!B$17:C$5988,2,0)</f>
        <v>LASA</v>
      </c>
      <c r="D9266" t="s">
        <v>44</v>
      </c>
      <c r="E9266" t="str">
        <f>+VLOOKUP(D9266,Basededatos!$D$2:$E$6097,2,0)</f>
        <v>BUCARAMANGA - PALONEGRO</v>
      </c>
      <c r="F9266" t="s">
        <v>59</v>
      </c>
      <c r="G9266" t="s">
        <v>60</v>
      </c>
      <c r="H9266" t="s">
        <v>29</v>
      </c>
      <c r="I9266" s="29">
        <v>2</v>
      </c>
      <c r="J9266" t="s">
        <v>30</v>
      </c>
      <c r="K9266" s="1" t="s">
        <v>488</v>
      </c>
    </row>
    <row r="9267" spans="1:11" ht="12.75" customHeight="1" thickBot="1">
      <c r="A9267" s="31">
        <v>45536</v>
      </c>
      <c r="B9267" t="s">
        <v>13</v>
      </c>
      <c r="C9267" t="str">
        <f>+VLOOKUP(B9267,Basededatos!B$17:C$5988,2,0)</f>
        <v>LASA</v>
      </c>
      <c r="D9267" t="s">
        <v>48</v>
      </c>
      <c r="E9267" t="str">
        <f>+VLOOKUP(D9267,Basededatos!$D$2:$E$6097,2,0)</f>
        <v>CALI - ALFONSO BONILLA ARAGON</v>
      </c>
      <c r="F9267" t="s">
        <v>32</v>
      </c>
      <c r="G9267" t="s">
        <v>33</v>
      </c>
      <c r="H9267" t="s">
        <v>29</v>
      </c>
      <c r="I9267" s="29">
        <v>17</v>
      </c>
      <c r="J9267" t="s">
        <v>34</v>
      </c>
      <c r="K9267" t="s">
        <v>35</v>
      </c>
    </row>
    <row r="9268" spans="1:11" ht="12.75" customHeight="1" thickBot="1">
      <c r="A9268" s="31">
        <v>45536</v>
      </c>
      <c r="B9268" t="s">
        <v>13</v>
      </c>
      <c r="C9268" t="str">
        <f>+VLOOKUP(B9268,Basededatos!B$17:C$5988,2,0)</f>
        <v>LASA</v>
      </c>
      <c r="D9268" t="s">
        <v>48</v>
      </c>
      <c r="E9268" t="str">
        <f>+VLOOKUP(D9268,Basededatos!$D$2:$E$6097,2,0)</f>
        <v>CALI - ALFONSO BONILLA ARAGON</v>
      </c>
      <c r="F9268" t="s">
        <v>32</v>
      </c>
      <c r="G9268" t="s">
        <v>33</v>
      </c>
      <c r="H9268" t="s">
        <v>15</v>
      </c>
      <c r="I9268" s="29">
        <v>106</v>
      </c>
      <c r="J9268" t="s">
        <v>25</v>
      </c>
      <c r="K9268" s="1" t="s">
        <v>26</v>
      </c>
    </row>
    <row r="9269" spans="1:11" ht="12.75" customHeight="1" thickBot="1">
      <c r="A9269" s="31">
        <v>45536</v>
      </c>
      <c r="B9269" t="s">
        <v>13</v>
      </c>
      <c r="C9269" t="str">
        <f>+VLOOKUP(B9269,Basededatos!B$17:C$5988,2,0)</f>
        <v>LASA</v>
      </c>
      <c r="D9269" t="s">
        <v>48</v>
      </c>
      <c r="E9269" t="str">
        <f>+VLOOKUP(D9269,Basededatos!$D$2:$E$6097,2,0)</f>
        <v>CALI - ALFONSO BONILLA ARAGON</v>
      </c>
      <c r="F9269" t="s">
        <v>6</v>
      </c>
      <c r="G9269" s="1" t="s">
        <v>283</v>
      </c>
      <c r="H9269" t="s">
        <v>52</v>
      </c>
      <c r="I9269" s="29">
        <v>8</v>
      </c>
      <c r="J9269" t="s">
        <v>53</v>
      </c>
      <c r="K9269" t="s">
        <v>54</v>
      </c>
    </row>
    <row r="9270" spans="1:11" ht="12.75" customHeight="1">
      <c r="A9270" s="31">
        <v>45536</v>
      </c>
      <c r="B9270" t="s">
        <v>13</v>
      </c>
      <c r="C9270" t="str">
        <f>+VLOOKUP(B9270,Basededatos!B$17:C$5988,2,0)</f>
        <v>LASA</v>
      </c>
      <c r="D9270" t="s">
        <v>48</v>
      </c>
      <c r="E9270" t="str">
        <f>+VLOOKUP(D9270,Basededatos!$D$2:$E$6097,2,0)</f>
        <v>CALI - ALFONSO BONILLA ARAGON</v>
      </c>
      <c r="F9270" t="s">
        <v>65</v>
      </c>
      <c r="G9270" t="s">
        <v>66</v>
      </c>
      <c r="H9270" t="s">
        <v>15</v>
      </c>
      <c r="I9270" s="29">
        <v>1</v>
      </c>
      <c r="J9270" t="s">
        <v>16</v>
      </c>
      <c r="K9270" t="s">
        <v>17</v>
      </c>
    </row>
    <row r="9271" spans="1:11" ht="12.75" customHeight="1" thickBot="1">
      <c r="A9271" s="31">
        <v>45536</v>
      </c>
      <c r="B9271" t="s">
        <v>13</v>
      </c>
      <c r="C9271" t="str">
        <f>+VLOOKUP(B9271,Basededatos!B$17:C$5988,2,0)</f>
        <v>LASA</v>
      </c>
      <c r="D9271" t="s">
        <v>48</v>
      </c>
      <c r="E9271" t="str">
        <f>+VLOOKUP(D9271,Basededatos!$D$2:$E$6097,2,0)</f>
        <v>CALI - ALFONSO BONILLA ARAGON</v>
      </c>
      <c r="F9271" t="s">
        <v>18</v>
      </c>
      <c r="G9271" t="s">
        <v>19</v>
      </c>
      <c r="H9271" t="s">
        <v>361</v>
      </c>
      <c r="I9271" s="29">
        <v>30</v>
      </c>
      <c r="J9271" t="s">
        <v>57</v>
      </c>
      <c r="K9271" t="s">
        <v>58</v>
      </c>
    </row>
    <row r="9272" spans="1:11" ht="12.75" customHeight="1" thickBot="1">
      <c r="A9272" s="31">
        <v>45536</v>
      </c>
      <c r="B9272" t="s">
        <v>13</v>
      </c>
      <c r="C9272" t="str">
        <f>+VLOOKUP(B9272,Basededatos!B$17:C$5988,2,0)</f>
        <v>LASA</v>
      </c>
      <c r="D9272" t="s">
        <v>48</v>
      </c>
      <c r="E9272" t="str">
        <f>+VLOOKUP(D9272,Basededatos!$D$2:$E$6097,2,0)</f>
        <v>CALI - ALFONSO BONILLA ARAGON</v>
      </c>
      <c r="F9272" t="s">
        <v>18</v>
      </c>
      <c r="G9272" t="s">
        <v>19</v>
      </c>
      <c r="H9272" t="s">
        <v>55</v>
      </c>
      <c r="I9272" s="29">
        <v>12</v>
      </c>
      <c r="J9272" t="s">
        <v>46</v>
      </c>
      <c r="K9272" s="1" t="s">
        <v>47</v>
      </c>
    </row>
    <row r="9273" spans="1:11" ht="12.75" customHeight="1" thickBot="1">
      <c r="A9273" s="31">
        <v>45536</v>
      </c>
      <c r="B9273" t="s">
        <v>13</v>
      </c>
      <c r="C9273" t="str">
        <f>+VLOOKUP(B9273,Basededatos!B$17:C$5988,2,0)</f>
        <v>LASA</v>
      </c>
      <c r="D9273" t="s">
        <v>48</v>
      </c>
      <c r="E9273" t="str">
        <f>+VLOOKUP(D9273,Basededatos!$D$2:$E$6097,2,0)</f>
        <v>CALI - ALFONSO BONILLA ARAGON</v>
      </c>
      <c r="F9273" t="s">
        <v>36</v>
      </c>
      <c r="G9273" t="s">
        <v>347</v>
      </c>
      <c r="H9273" t="s">
        <v>55</v>
      </c>
      <c r="I9273" s="29">
        <v>7</v>
      </c>
      <c r="J9273" t="s">
        <v>46</v>
      </c>
      <c r="K9273" s="1" t="s">
        <v>47</v>
      </c>
    </row>
    <row r="9274" spans="1:11" ht="12.75" customHeight="1" thickBot="1">
      <c r="A9274" s="31">
        <v>45536</v>
      </c>
      <c r="B9274" t="s">
        <v>13</v>
      </c>
      <c r="C9274" t="str">
        <f>+VLOOKUP(B9274,Basededatos!B$17:C$5988,2,0)</f>
        <v>LASA</v>
      </c>
      <c r="D9274" t="s">
        <v>48</v>
      </c>
      <c r="E9274" t="str">
        <f>+VLOOKUP(D9274,Basededatos!$D$2:$E$6097,2,0)</f>
        <v>CALI - ALFONSO BONILLA ARAGON</v>
      </c>
      <c r="F9274" t="s">
        <v>27</v>
      </c>
      <c r="G9274" t="s">
        <v>28</v>
      </c>
      <c r="H9274" t="s">
        <v>29</v>
      </c>
      <c r="I9274" s="29">
        <v>17</v>
      </c>
      <c r="J9274" t="s">
        <v>34</v>
      </c>
      <c r="K9274" t="s">
        <v>35</v>
      </c>
    </row>
    <row r="9275" spans="1:11" ht="12.75" customHeight="1" thickBot="1">
      <c r="A9275" s="31">
        <v>45536</v>
      </c>
      <c r="B9275" t="s">
        <v>13</v>
      </c>
      <c r="C9275" t="str">
        <f>+VLOOKUP(B9275,Basededatos!B$17:C$5988,2,0)</f>
        <v>LASA</v>
      </c>
      <c r="D9275" t="s">
        <v>48</v>
      </c>
      <c r="E9275" t="str">
        <f>+VLOOKUP(D9275,Basededatos!$D$2:$E$6097,2,0)</f>
        <v>CALI - ALFONSO BONILLA ARAGON</v>
      </c>
      <c r="F9275" t="s">
        <v>27</v>
      </c>
      <c r="G9275" t="s">
        <v>28</v>
      </c>
      <c r="H9275" t="s">
        <v>55</v>
      </c>
      <c r="I9275" s="29">
        <v>12</v>
      </c>
      <c r="J9275" t="s">
        <v>46</v>
      </c>
      <c r="K9275" s="1" t="s">
        <v>47</v>
      </c>
    </row>
    <row r="9276" spans="1:11" ht="12.75" customHeight="1" thickBot="1">
      <c r="A9276" s="31">
        <v>45536</v>
      </c>
      <c r="B9276" t="s">
        <v>13</v>
      </c>
      <c r="C9276" t="str">
        <f>+VLOOKUP(B9276,Basededatos!B$17:C$5988,2,0)</f>
        <v>LASA</v>
      </c>
      <c r="D9276" t="s">
        <v>48</v>
      </c>
      <c r="E9276" t="str">
        <f>+VLOOKUP(D9276,Basededatos!$D$2:$E$6097,2,0)</f>
        <v>CALI - ALFONSO BONILLA ARAGON</v>
      </c>
      <c r="F9276" t="s">
        <v>38</v>
      </c>
      <c r="G9276" t="s">
        <v>39</v>
      </c>
      <c r="H9276" t="s">
        <v>55</v>
      </c>
      <c r="I9276" s="29">
        <v>10</v>
      </c>
      <c r="J9276" t="s">
        <v>46</v>
      </c>
      <c r="K9276" s="1" t="s">
        <v>47</v>
      </c>
    </row>
    <row r="9277" spans="1:11" ht="12.75" customHeight="1">
      <c r="A9277" s="31">
        <v>45536</v>
      </c>
      <c r="B9277" t="s">
        <v>13</v>
      </c>
      <c r="C9277" t="str">
        <f>+VLOOKUP(B9277,Basededatos!B$17:C$5988,2,0)</f>
        <v>LASA</v>
      </c>
      <c r="D9277" t="s">
        <v>48</v>
      </c>
      <c r="E9277" t="str">
        <f>+VLOOKUP(D9277,Basededatos!$D$2:$E$6097,2,0)</f>
        <v>CALI - ALFONSO BONILLA ARAGON</v>
      </c>
      <c r="F9277" t="s">
        <v>40</v>
      </c>
      <c r="G9277" t="s">
        <v>41</v>
      </c>
      <c r="H9277" t="s">
        <v>62</v>
      </c>
      <c r="I9277" s="29">
        <v>12</v>
      </c>
      <c r="J9277" t="s">
        <v>50</v>
      </c>
      <c r="K9277" t="s">
        <v>51</v>
      </c>
    </row>
    <row r="9278" spans="1:11" ht="12.75" customHeight="1">
      <c r="A9278" s="31">
        <v>45536</v>
      </c>
      <c r="B9278" t="s">
        <v>13</v>
      </c>
      <c r="C9278" t="str">
        <f>+VLOOKUP(B9278,Basededatos!B$17:C$5988,2,0)</f>
        <v>LASA</v>
      </c>
      <c r="D9278" t="s">
        <v>48</v>
      </c>
      <c r="E9278" t="str">
        <f>+VLOOKUP(D9278,Basededatos!$D$2:$E$6097,2,0)</f>
        <v>CALI - ALFONSO BONILLA ARAGON</v>
      </c>
      <c r="F9278" t="s">
        <v>40</v>
      </c>
      <c r="G9278" t="s">
        <v>41</v>
      </c>
      <c r="H9278" t="s">
        <v>15</v>
      </c>
      <c r="I9278" s="29">
        <v>54</v>
      </c>
      <c r="J9278" t="s">
        <v>16</v>
      </c>
      <c r="K9278" t="s">
        <v>17</v>
      </c>
    </row>
    <row r="9279" spans="1:11" ht="12.75" customHeight="1" thickBot="1">
      <c r="A9279" s="31">
        <v>45536</v>
      </c>
      <c r="B9279" t="s">
        <v>13</v>
      </c>
      <c r="C9279" t="str">
        <f>+VLOOKUP(B9279,Basededatos!B$17:C$5988,2,0)</f>
        <v>LASA</v>
      </c>
      <c r="D9279" t="s">
        <v>61</v>
      </c>
      <c r="E9279" t="str">
        <f>+VLOOKUP(D9279,Basededatos!$D$2:$E$6097,2,0)</f>
        <v>CARTAGENA - RAFAEL NUÑEZ</v>
      </c>
      <c r="F9279" t="s">
        <v>32</v>
      </c>
      <c r="G9279" t="s">
        <v>33</v>
      </c>
      <c r="H9279" t="s">
        <v>183</v>
      </c>
      <c r="I9279" s="29">
        <v>29</v>
      </c>
      <c r="J9279" t="s">
        <v>121</v>
      </c>
      <c r="K9279" t="s">
        <v>121</v>
      </c>
    </row>
    <row r="9280" spans="1:11" ht="12.75" customHeight="1" thickBot="1">
      <c r="A9280" s="31">
        <v>45536</v>
      </c>
      <c r="B9280" t="s">
        <v>13</v>
      </c>
      <c r="C9280" t="str">
        <f>+VLOOKUP(B9280,Basededatos!B$17:C$5988,2,0)</f>
        <v>LASA</v>
      </c>
      <c r="D9280" t="s">
        <v>61</v>
      </c>
      <c r="E9280" t="str">
        <f>+VLOOKUP(D9280,Basededatos!$D$2:$E$6097,2,0)</f>
        <v>CARTAGENA - RAFAEL NUÑEZ</v>
      </c>
      <c r="F9280" t="s">
        <v>18</v>
      </c>
      <c r="G9280" t="s">
        <v>19</v>
      </c>
      <c r="H9280" t="s">
        <v>45</v>
      </c>
      <c r="I9280" s="29">
        <v>3</v>
      </c>
      <c r="J9280" t="s">
        <v>30</v>
      </c>
      <c r="K9280" s="1" t="s">
        <v>488</v>
      </c>
    </row>
    <row r="9281" spans="1:11" ht="12.75" customHeight="1" thickBot="1">
      <c r="A9281" s="31">
        <v>45536</v>
      </c>
      <c r="B9281" t="s">
        <v>13</v>
      </c>
      <c r="C9281" t="str">
        <f>+VLOOKUP(B9281,Basededatos!B$17:C$5988,2,0)</f>
        <v>LASA</v>
      </c>
      <c r="D9281" t="s">
        <v>61</v>
      </c>
      <c r="E9281" t="str">
        <f>+VLOOKUP(D9281,Basededatos!$D$2:$E$6097,2,0)</f>
        <v>CARTAGENA - RAFAEL NUÑEZ</v>
      </c>
      <c r="F9281" t="s">
        <v>18</v>
      </c>
      <c r="G9281" t="s">
        <v>19</v>
      </c>
      <c r="H9281" t="s">
        <v>15</v>
      </c>
      <c r="I9281" s="29">
        <v>12</v>
      </c>
      <c r="J9281" t="s">
        <v>70</v>
      </c>
      <c r="K9281" t="s">
        <v>348</v>
      </c>
    </row>
    <row r="9282" spans="1:11" ht="12.75" customHeight="1" thickBot="1">
      <c r="A9282" s="31">
        <v>45536</v>
      </c>
      <c r="B9282" t="s">
        <v>13</v>
      </c>
      <c r="C9282" t="str">
        <f>+VLOOKUP(B9282,Basededatos!B$17:C$5988,2,0)</f>
        <v>LASA</v>
      </c>
      <c r="D9282" t="s">
        <v>72</v>
      </c>
      <c r="E9282" t="str">
        <f>+VLOOKUP(D9282,Basededatos!$D$2:$E$6097,2,0)</f>
        <v>CAMILO DAZA</v>
      </c>
      <c r="F9282" t="s">
        <v>23</v>
      </c>
      <c r="G9282" t="s">
        <v>24</v>
      </c>
      <c r="H9282" t="s">
        <v>45</v>
      </c>
      <c r="I9282" s="29">
        <v>26</v>
      </c>
      <c r="J9282" t="s">
        <v>46</v>
      </c>
      <c r="K9282" s="1" t="s">
        <v>47</v>
      </c>
    </row>
    <row r="9283" spans="1:11" ht="12.75" customHeight="1" thickBot="1">
      <c r="A9283" s="31">
        <v>45536</v>
      </c>
      <c r="B9283" t="s">
        <v>13</v>
      </c>
      <c r="C9283" t="str">
        <f>+VLOOKUP(B9283,Basededatos!B$17:C$5988,2,0)</f>
        <v>LASA</v>
      </c>
      <c r="D9283" t="s">
        <v>72</v>
      </c>
      <c r="E9283" t="str">
        <f>+VLOOKUP(D9283,Basededatos!$D$2:$E$6097,2,0)</f>
        <v>CAMILO DAZA</v>
      </c>
      <c r="F9283" t="s">
        <v>23</v>
      </c>
      <c r="G9283" t="s">
        <v>24</v>
      </c>
      <c r="H9283" t="s">
        <v>29</v>
      </c>
      <c r="I9283" s="29">
        <v>301</v>
      </c>
      <c r="J9283" t="s">
        <v>46</v>
      </c>
      <c r="K9283" s="1" t="s">
        <v>47</v>
      </c>
    </row>
    <row r="9284" spans="1:11" ht="12.75" customHeight="1" thickBot="1">
      <c r="A9284" s="31">
        <v>45536</v>
      </c>
      <c r="B9284" t="s">
        <v>13</v>
      </c>
      <c r="C9284" t="str">
        <f>+VLOOKUP(B9284,Basededatos!B$17:C$5988,2,0)</f>
        <v>LASA</v>
      </c>
      <c r="D9284" t="s">
        <v>61</v>
      </c>
      <c r="E9284" t="str">
        <f>+VLOOKUP(D9284,Basededatos!$D$2:$E$6097,2,0)</f>
        <v>CARTAGENA - RAFAEL NUÑEZ</v>
      </c>
      <c r="F9284" t="s">
        <v>23</v>
      </c>
      <c r="G9284" t="s">
        <v>24</v>
      </c>
      <c r="H9284" t="s">
        <v>45</v>
      </c>
      <c r="I9284" s="29">
        <v>3</v>
      </c>
      <c r="J9284" t="s">
        <v>30</v>
      </c>
      <c r="K9284" s="1" t="s">
        <v>488</v>
      </c>
    </row>
    <row r="9285" spans="1:11" ht="12.75" customHeight="1">
      <c r="A9285" s="31">
        <v>45536</v>
      </c>
      <c r="B9285" t="s">
        <v>13</v>
      </c>
      <c r="C9285" t="str">
        <f>+VLOOKUP(B9285,Basededatos!B$17:C$5988,2,0)</f>
        <v>LASA</v>
      </c>
      <c r="D9285" t="s">
        <v>61</v>
      </c>
      <c r="E9285" t="str">
        <f>+VLOOKUP(D9285,Basededatos!$D$2:$E$6097,2,0)</f>
        <v>CARTAGENA - RAFAEL NUÑEZ</v>
      </c>
      <c r="F9285" t="s">
        <v>23</v>
      </c>
      <c r="G9285" t="s">
        <v>24</v>
      </c>
      <c r="H9285" t="s">
        <v>29</v>
      </c>
      <c r="I9285" s="29">
        <v>30</v>
      </c>
      <c r="J9285" t="s">
        <v>109</v>
      </c>
      <c r="K9285" t="s">
        <v>110</v>
      </c>
    </row>
    <row r="9286" spans="1:11" ht="12.75" customHeight="1" thickBot="1">
      <c r="A9286" s="31">
        <v>45536</v>
      </c>
      <c r="B9286" t="s">
        <v>13</v>
      </c>
      <c r="C9286" t="str">
        <f>+VLOOKUP(B9286,Basededatos!B$17:C$5988,2,0)</f>
        <v>LASA</v>
      </c>
      <c r="D9286" t="s">
        <v>61</v>
      </c>
      <c r="E9286" t="str">
        <f>+VLOOKUP(D9286,Basededatos!$D$2:$E$6097,2,0)</f>
        <v>CARTAGENA - RAFAEL NUÑEZ</v>
      </c>
      <c r="F9286" t="s">
        <v>23</v>
      </c>
      <c r="G9286" t="s">
        <v>24</v>
      </c>
      <c r="H9286" t="s">
        <v>62</v>
      </c>
      <c r="I9286" s="29">
        <v>1</v>
      </c>
      <c r="J9286" t="s">
        <v>109</v>
      </c>
      <c r="K9286" t="s">
        <v>110</v>
      </c>
    </row>
    <row r="9287" spans="1:11" ht="12.75" customHeight="1" thickBot="1">
      <c r="A9287" s="31">
        <v>45536</v>
      </c>
      <c r="B9287" t="s">
        <v>13</v>
      </c>
      <c r="C9287" t="str">
        <f>+VLOOKUP(B9287,Basededatos!B$17:C$5988,2,0)</f>
        <v>LASA</v>
      </c>
      <c r="D9287" t="s">
        <v>61</v>
      </c>
      <c r="E9287" t="str">
        <f>+VLOOKUP(D9287,Basededatos!$D$2:$E$6097,2,0)</f>
        <v>CARTAGENA - RAFAEL NUÑEZ</v>
      </c>
      <c r="F9287" t="s">
        <v>23</v>
      </c>
      <c r="G9287" t="s">
        <v>24</v>
      </c>
      <c r="H9287" t="s">
        <v>15</v>
      </c>
      <c r="I9287" s="29">
        <v>55</v>
      </c>
      <c r="J9287" t="s">
        <v>42</v>
      </c>
      <c r="K9287" s="1" t="s">
        <v>43</v>
      </c>
    </row>
    <row r="9288" spans="1:11" ht="12.75" customHeight="1" thickBot="1">
      <c r="A9288" s="31">
        <v>45536</v>
      </c>
      <c r="B9288" t="s">
        <v>13</v>
      </c>
      <c r="C9288" t="str">
        <f>+VLOOKUP(B9288,Basededatos!B$17:C$5988,2,0)</f>
        <v>LASA</v>
      </c>
      <c r="D9288" t="s">
        <v>72</v>
      </c>
      <c r="E9288" t="str">
        <f>+VLOOKUP(D9288,Basededatos!$D$2:$E$6097,2,0)</f>
        <v>CAMILO DAZA</v>
      </c>
      <c r="F9288" t="s">
        <v>40</v>
      </c>
      <c r="G9288" t="s">
        <v>41</v>
      </c>
      <c r="H9288" t="s">
        <v>29</v>
      </c>
      <c r="I9288" s="29">
        <v>883</v>
      </c>
      <c r="J9288" t="s">
        <v>46</v>
      </c>
      <c r="K9288" s="1" t="s">
        <v>47</v>
      </c>
    </row>
    <row r="9289" spans="1:11" ht="12.75" customHeight="1" thickBot="1">
      <c r="A9289" s="31">
        <v>45536</v>
      </c>
      <c r="B9289" t="s">
        <v>13</v>
      </c>
      <c r="C9289" t="str">
        <f>+VLOOKUP(B9289,Basededatos!B$17:C$5988,2,0)</f>
        <v>LASA</v>
      </c>
      <c r="D9289" t="s">
        <v>72</v>
      </c>
      <c r="E9289" t="str">
        <f>+VLOOKUP(D9289,Basededatos!$D$2:$E$6097,2,0)</f>
        <v>CAMILO DAZA</v>
      </c>
      <c r="F9289" t="s">
        <v>40</v>
      </c>
      <c r="G9289" t="s">
        <v>41</v>
      </c>
      <c r="H9289" t="s">
        <v>29</v>
      </c>
      <c r="I9289" s="29">
        <v>64</v>
      </c>
      <c r="J9289" t="s">
        <v>50</v>
      </c>
      <c r="K9289" t="s">
        <v>51</v>
      </c>
    </row>
    <row r="9290" spans="1:11" ht="12.75" customHeight="1" thickBot="1">
      <c r="A9290" s="31">
        <v>45536</v>
      </c>
      <c r="B9290" t="s">
        <v>13</v>
      </c>
      <c r="C9290" t="str">
        <f>+VLOOKUP(B9290,Basededatos!B$17:C$5988,2,0)</f>
        <v>LASA</v>
      </c>
      <c r="D9290" t="s">
        <v>73</v>
      </c>
      <c r="E9290" t="str">
        <f>+VLOOKUP(D9290,Basededatos!$D$2:$E$6097,2,0)</f>
        <v>EL YOPAL</v>
      </c>
      <c r="F9290" t="s">
        <v>6</v>
      </c>
      <c r="G9290" s="1" t="s">
        <v>283</v>
      </c>
      <c r="H9290" t="s">
        <v>29</v>
      </c>
      <c r="I9290" s="29">
        <v>86</v>
      </c>
      <c r="J9290" t="s">
        <v>30</v>
      </c>
      <c r="K9290" s="1" t="s">
        <v>488</v>
      </c>
    </row>
    <row r="9291" spans="1:11" ht="12.75" customHeight="1" thickBot="1">
      <c r="A9291" s="31">
        <v>45536</v>
      </c>
      <c r="B9291" t="s">
        <v>13</v>
      </c>
      <c r="C9291" t="str">
        <f>+VLOOKUP(B9291,Basededatos!B$17:C$5988,2,0)</f>
        <v>LASA</v>
      </c>
      <c r="D9291" t="s">
        <v>73</v>
      </c>
      <c r="E9291" t="str">
        <f>+VLOOKUP(D9291,Basededatos!$D$2:$E$6097,2,0)</f>
        <v>EL YOPAL</v>
      </c>
      <c r="F9291" t="s">
        <v>27</v>
      </c>
      <c r="G9291" t="s">
        <v>28</v>
      </c>
      <c r="H9291" t="s">
        <v>29</v>
      </c>
      <c r="I9291" s="29">
        <v>17</v>
      </c>
      <c r="J9291" t="s">
        <v>30</v>
      </c>
      <c r="K9291" s="1" t="s">
        <v>488</v>
      </c>
    </row>
    <row r="9292" spans="1:11" ht="12.75" customHeight="1" thickBot="1">
      <c r="A9292" s="31">
        <v>45536</v>
      </c>
      <c r="B9292" t="s">
        <v>13</v>
      </c>
      <c r="C9292" t="str">
        <f>+VLOOKUP(B9292,Basededatos!B$17:C$5988,2,0)</f>
        <v>LASA</v>
      </c>
      <c r="D9292" t="s">
        <v>74</v>
      </c>
      <c r="E9292" t="str">
        <f>+VLOOKUP(D9292,Basededatos!$D$2:$E$6097,2,0)</f>
        <v>PERALES</v>
      </c>
      <c r="F9292" t="s">
        <v>18</v>
      </c>
      <c r="G9292" t="s">
        <v>19</v>
      </c>
      <c r="H9292" t="s">
        <v>29</v>
      </c>
      <c r="I9292" s="29">
        <v>59</v>
      </c>
      <c r="J9292" t="s">
        <v>46</v>
      </c>
      <c r="K9292" s="1" t="s">
        <v>47</v>
      </c>
    </row>
    <row r="9293" spans="1:11" ht="12.75" customHeight="1" thickBot="1">
      <c r="A9293" s="31">
        <v>45536</v>
      </c>
      <c r="B9293" t="s">
        <v>13</v>
      </c>
      <c r="C9293" t="str">
        <f>+VLOOKUP(B9293,Basededatos!B$17:C$5988,2,0)</f>
        <v>LASA</v>
      </c>
      <c r="D9293" t="s">
        <v>74</v>
      </c>
      <c r="E9293" t="str">
        <f>+VLOOKUP(D9293,Basededatos!$D$2:$E$6097,2,0)</f>
        <v>PERALES</v>
      </c>
      <c r="F9293" t="s">
        <v>40</v>
      </c>
      <c r="G9293" t="s">
        <v>41</v>
      </c>
      <c r="H9293" t="s">
        <v>45</v>
      </c>
      <c r="I9293" s="29">
        <v>1</v>
      </c>
      <c r="J9293" t="s">
        <v>46</v>
      </c>
      <c r="K9293" s="1" t="s">
        <v>47</v>
      </c>
    </row>
    <row r="9294" spans="1:11" ht="12.75" customHeight="1">
      <c r="A9294" s="31">
        <v>45536</v>
      </c>
      <c r="B9294" t="s">
        <v>13</v>
      </c>
      <c r="C9294" t="str">
        <f>+VLOOKUP(B9294,Basededatos!B$17:C$5988,2,0)</f>
        <v>LASA</v>
      </c>
      <c r="D9294" t="s">
        <v>61</v>
      </c>
      <c r="E9294" t="str">
        <f>+VLOOKUP(D9294,Basededatos!$D$2:$E$6097,2,0)</f>
        <v>CARTAGENA - RAFAEL NUÑEZ</v>
      </c>
      <c r="F9294" t="s">
        <v>36</v>
      </c>
      <c r="G9294" t="s">
        <v>347</v>
      </c>
      <c r="H9294" t="s">
        <v>15</v>
      </c>
      <c r="I9294" s="29">
        <v>11</v>
      </c>
      <c r="J9294" t="s">
        <v>70</v>
      </c>
      <c r="K9294" t="s">
        <v>348</v>
      </c>
    </row>
    <row r="9295" spans="1:11" ht="12.75" customHeight="1">
      <c r="A9295" s="31">
        <v>45536</v>
      </c>
      <c r="B9295" t="s">
        <v>13</v>
      </c>
      <c r="C9295" t="str">
        <f>+VLOOKUP(B9295,Basededatos!B$17:C$5988,2,0)</f>
        <v>LASA</v>
      </c>
      <c r="D9295" t="s">
        <v>61</v>
      </c>
      <c r="E9295" t="str">
        <f>+VLOOKUP(D9295,Basededatos!$D$2:$E$6097,2,0)</f>
        <v>CARTAGENA - RAFAEL NUÑEZ</v>
      </c>
      <c r="F9295" t="s">
        <v>36</v>
      </c>
      <c r="G9295" t="s">
        <v>347</v>
      </c>
      <c r="H9295" t="s">
        <v>223</v>
      </c>
      <c r="I9295" s="29">
        <v>1</v>
      </c>
      <c r="J9295" t="s">
        <v>175</v>
      </c>
      <c r="K9295" t="s">
        <v>176</v>
      </c>
    </row>
    <row r="9296" spans="1:11" ht="12.75" customHeight="1">
      <c r="A9296" s="31">
        <v>45536</v>
      </c>
      <c r="B9296" t="s">
        <v>13</v>
      </c>
      <c r="C9296" t="str">
        <f>+VLOOKUP(B9296,Basededatos!B$17:C$5988,2,0)</f>
        <v>LASA</v>
      </c>
      <c r="D9296" t="s">
        <v>61</v>
      </c>
      <c r="E9296" t="str">
        <f>+VLOOKUP(D9296,Basededatos!$D$2:$E$6097,2,0)</f>
        <v>CARTAGENA - RAFAEL NUÑEZ</v>
      </c>
      <c r="F9296" t="s">
        <v>27</v>
      </c>
      <c r="G9296" t="s">
        <v>28</v>
      </c>
      <c r="H9296" t="s">
        <v>62</v>
      </c>
      <c r="I9296" s="29">
        <v>28</v>
      </c>
      <c r="J9296" t="s">
        <v>34</v>
      </c>
      <c r="K9296" t="s">
        <v>35</v>
      </c>
    </row>
    <row r="9297" spans="1:11" ht="12.75" customHeight="1" thickBot="1">
      <c r="A9297" s="31">
        <v>45536</v>
      </c>
      <c r="B9297" t="s">
        <v>13</v>
      </c>
      <c r="C9297" t="str">
        <f>+VLOOKUP(B9297,Basededatos!B$17:C$5988,2,0)</f>
        <v>LASA</v>
      </c>
      <c r="D9297" t="s">
        <v>61</v>
      </c>
      <c r="E9297" t="str">
        <f>+VLOOKUP(D9297,Basededatos!$D$2:$E$6097,2,0)</f>
        <v>CARTAGENA - RAFAEL NUÑEZ</v>
      </c>
      <c r="F9297" t="s">
        <v>38</v>
      </c>
      <c r="G9297" t="s">
        <v>39</v>
      </c>
      <c r="H9297" t="s">
        <v>29</v>
      </c>
      <c r="I9297" s="29">
        <v>29</v>
      </c>
      <c r="J9297" t="s">
        <v>109</v>
      </c>
      <c r="K9297" t="s">
        <v>110</v>
      </c>
    </row>
    <row r="9298" spans="1:11" ht="12.75" customHeight="1" thickBot="1">
      <c r="A9298" s="31">
        <v>45536</v>
      </c>
      <c r="B9298" t="s">
        <v>13</v>
      </c>
      <c r="C9298" t="str">
        <f>+VLOOKUP(B9298,Basededatos!B$17:C$5988,2,0)</f>
        <v>LASA</v>
      </c>
      <c r="D9298" t="s">
        <v>61</v>
      </c>
      <c r="E9298" t="str">
        <f>+VLOOKUP(D9298,Basededatos!$D$2:$E$6097,2,0)</f>
        <v>CARTAGENA - RAFAEL NUÑEZ</v>
      </c>
      <c r="F9298" t="s">
        <v>38</v>
      </c>
      <c r="G9298" t="s">
        <v>39</v>
      </c>
      <c r="H9298" t="s">
        <v>15</v>
      </c>
      <c r="I9298" s="29">
        <v>60</v>
      </c>
      <c r="J9298" t="s">
        <v>42</v>
      </c>
      <c r="K9298" s="1" t="s">
        <v>43</v>
      </c>
    </row>
    <row r="9299" spans="1:11" ht="12.75" customHeight="1" thickBot="1">
      <c r="A9299" s="31">
        <v>45536</v>
      </c>
      <c r="B9299" t="s">
        <v>13</v>
      </c>
      <c r="C9299" t="str">
        <f>+VLOOKUP(B9299,Basededatos!B$17:C$5988,2,0)</f>
        <v>LASA</v>
      </c>
      <c r="D9299" t="s">
        <v>61</v>
      </c>
      <c r="E9299" t="str">
        <f>+VLOOKUP(D9299,Basededatos!$D$2:$E$6097,2,0)</f>
        <v>CARTAGENA - RAFAEL NUÑEZ</v>
      </c>
      <c r="F9299" t="s">
        <v>40</v>
      </c>
      <c r="G9299" t="s">
        <v>41</v>
      </c>
      <c r="H9299" t="s">
        <v>15</v>
      </c>
      <c r="I9299" s="29">
        <v>327</v>
      </c>
      <c r="J9299" t="s">
        <v>25</v>
      </c>
      <c r="K9299" s="1" t="s">
        <v>26</v>
      </c>
    </row>
    <row r="9300" spans="1:11" ht="12.75" customHeight="1" thickBot="1">
      <c r="A9300" s="31">
        <v>45536</v>
      </c>
      <c r="B9300" t="s">
        <v>13</v>
      </c>
      <c r="C9300" t="str">
        <f>+VLOOKUP(B9300,Basededatos!B$17:C$5988,2,0)</f>
        <v>LASA</v>
      </c>
      <c r="D9300" t="s">
        <v>74</v>
      </c>
      <c r="E9300" t="str">
        <f>+VLOOKUP(D9300,Basededatos!$D$2:$E$6097,2,0)</f>
        <v>PERALES</v>
      </c>
      <c r="F9300" t="s">
        <v>40</v>
      </c>
      <c r="G9300" t="s">
        <v>41</v>
      </c>
      <c r="H9300" t="s">
        <v>29</v>
      </c>
      <c r="I9300" s="29">
        <v>58</v>
      </c>
      <c r="J9300" t="s">
        <v>30</v>
      </c>
      <c r="K9300" s="1" t="s">
        <v>488</v>
      </c>
    </row>
    <row r="9301" spans="1:11" ht="12.75" customHeight="1" thickBot="1">
      <c r="A9301" s="31">
        <v>45536</v>
      </c>
      <c r="B9301" t="s">
        <v>13</v>
      </c>
      <c r="C9301" t="str">
        <f>+VLOOKUP(B9301,Basededatos!B$17:C$5988,2,0)</f>
        <v>LASA</v>
      </c>
      <c r="D9301" t="s">
        <v>124</v>
      </c>
      <c r="E9301" t="str">
        <f>+VLOOKUP(D9301,Basededatos!$D$2:$E$6097,2,0)</f>
        <v>LETICIA-ALFREDO VASQUEZ COBO</v>
      </c>
      <c r="F9301" t="s">
        <v>23</v>
      </c>
      <c r="G9301" t="s">
        <v>24</v>
      </c>
      <c r="H9301" t="s">
        <v>29</v>
      </c>
      <c r="I9301" s="29">
        <v>48</v>
      </c>
      <c r="J9301" t="s">
        <v>46</v>
      </c>
      <c r="K9301" s="1" t="s">
        <v>47</v>
      </c>
    </row>
    <row r="9302" spans="1:11" ht="12.75" customHeight="1" thickBot="1">
      <c r="A9302" s="31">
        <v>45536</v>
      </c>
      <c r="B9302" t="s">
        <v>13</v>
      </c>
      <c r="C9302" t="str">
        <f>+VLOOKUP(B9302,Basededatos!B$17:C$5988,2,0)</f>
        <v>LASA</v>
      </c>
      <c r="D9302" t="s">
        <v>61</v>
      </c>
      <c r="E9302" t="str">
        <f>+VLOOKUP(D9302,Basededatos!$D$2:$E$6097,2,0)</f>
        <v>CARTAGENA - RAFAEL NUÑEZ</v>
      </c>
      <c r="F9302" t="s">
        <v>59</v>
      </c>
      <c r="G9302" t="s">
        <v>60</v>
      </c>
      <c r="H9302" t="s">
        <v>29</v>
      </c>
      <c r="I9302" s="29">
        <v>2</v>
      </c>
      <c r="J9302" t="s">
        <v>30</v>
      </c>
      <c r="K9302" s="1" t="s">
        <v>488</v>
      </c>
    </row>
    <row r="9303" spans="1:11" ht="12.75" customHeight="1" thickBot="1">
      <c r="A9303" s="31">
        <v>45536</v>
      </c>
      <c r="B9303" t="s">
        <v>13</v>
      </c>
      <c r="C9303" t="str">
        <f>+VLOOKUP(B9303,Basededatos!B$17:C$5988,2,0)</f>
        <v>LASA</v>
      </c>
      <c r="D9303" t="s">
        <v>61</v>
      </c>
      <c r="E9303" t="str">
        <f>+VLOOKUP(D9303,Basededatos!$D$2:$E$6097,2,0)</f>
        <v>CARTAGENA - RAFAEL NUÑEZ</v>
      </c>
      <c r="F9303" t="s">
        <v>59</v>
      </c>
      <c r="G9303" t="s">
        <v>60</v>
      </c>
      <c r="H9303" t="s">
        <v>15</v>
      </c>
      <c r="I9303" s="29">
        <v>11</v>
      </c>
      <c r="J9303" t="s">
        <v>68</v>
      </c>
      <c r="K9303" t="s">
        <v>69</v>
      </c>
    </row>
    <row r="9304" spans="1:11" ht="12.75" customHeight="1" thickBot="1">
      <c r="A9304" s="31">
        <v>45536</v>
      </c>
      <c r="B9304" t="s">
        <v>13</v>
      </c>
      <c r="C9304" t="str">
        <f>+VLOOKUP(B9304,Basededatos!B$17:C$5988,2,0)</f>
        <v>LASA</v>
      </c>
      <c r="D9304" t="s">
        <v>72</v>
      </c>
      <c r="E9304" t="str">
        <f>+VLOOKUP(D9304,Basededatos!$D$2:$E$6097,2,0)</f>
        <v>CAMILO DAZA</v>
      </c>
      <c r="F9304" t="s">
        <v>6</v>
      </c>
      <c r="G9304" s="1" t="s">
        <v>283</v>
      </c>
      <c r="H9304" t="s">
        <v>29</v>
      </c>
      <c r="I9304" s="29">
        <v>272</v>
      </c>
      <c r="J9304" t="s">
        <v>30</v>
      </c>
      <c r="K9304" s="1" t="s">
        <v>488</v>
      </c>
    </row>
    <row r="9305" spans="1:11" ht="12.75" customHeight="1" thickBot="1">
      <c r="A9305" s="31">
        <v>45536</v>
      </c>
      <c r="B9305" t="s">
        <v>13</v>
      </c>
      <c r="C9305" t="str">
        <f>+VLOOKUP(B9305,Basededatos!B$17:C$5988,2,0)</f>
        <v>LASA</v>
      </c>
      <c r="D9305" t="s">
        <v>72</v>
      </c>
      <c r="E9305" t="str">
        <f>+VLOOKUP(D9305,Basededatos!$D$2:$E$6097,2,0)</f>
        <v>CAMILO DAZA</v>
      </c>
      <c r="F9305" t="s">
        <v>18</v>
      </c>
      <c r="G9305" t="s">
        <v>19</v>
      </c>
      <c r="H9305" t="s">
        <v>29</v>
      </c>
      <c r="I9305" s="29">
        <v>64</v>
      </c>
      <c r="J9305" t="s">
        <v>30</v>
      </c>
      <c r="K9305" s="1" t="s">
        <v>488</v>
      </c>
    </row>
    <row r="9306" spans="1:11" ht="12.75" customHeight="1">
      <c r="A9306" s="31">
        <v>45536</v>
      </c>
      <c r="B9306" t="s">
        <v>186</v>
      </c>
      <c r="C9306" t="str">
        <f>+VLOOKUP(B9306,Basededatos!B$17:C$5988,2,0)</f>
        <v>TAESCOL</v>
      </c>
      <c r="D9306" t="s">
        <v>5</v>
      </c>
      <c r="E9306" t="str">
        <f>+VLOOKUP(D9306,Basededatos!$D$2:$E$6097,2,0)</f>
        <v>BOGOTA - EL DORADO LUIS CARLOS GALAN SARMIENTO</v>
      </c>
      <c r="F9306" t="s">
        <v>23</v>
      </c>
      <c r="G9306" t="s">
        <v>24</v>
      </c>
      <c r="H9306" t="s">
        <v>193</v>
      </c>
      <c r="I9306" s="29">
        <v>6</v>
      </c>
      <c r="J9306" t="s">
        <v>90</v>
      </c>
      <c r="K9306" t="s">
        <v>194</v>
      </c>
    </row>
    <row r="9307" spans="1:11" ht="12.75" customHeight="1" thickBot="1">
      <c r="A9307" s="31">
        <v>45536</v>
      </c>
      <c r="B9307" t="s">
        <v>186</v>
      </c>
      <c r="C9307" t="str">
        <f>+VLOOKUP(B9307,Basededatos!B$17:C$5988,2,0)</f>
        <v>TAESCOL</v>
      </c>
      <c r="D9307" t="s">
        <v>5</v>
      </c>
      <c r="E9307" t="str">
        <f>+VLOOKUP(D9307,Basededatos!$D$2:$E$6097,2,0)</f>
        <v>BOGOTA - EL DORADO LUIS CARLOS GALAN SARMIENTO</v>
      </c>
      <c r="F9307" t="s">
        <v>18</v>
      </c>
      <c r="G9307" t="s">
        <v>19</v>
      </c>
      <c r="H9307" t="s">
        <v>52</v>
      </c>
      <c r="I9307" s="29">
        <v>2</v>
      </c>
      <c r="J9307" t="s">
        <v>191</v>
      </c>
      <c r="K9307" t="s">
        <v>192</v>
      </c>
    </row>
    <row r="9308" spans="1:11" ht="12.75" customHeight="1" thickBot="1">
      <c r="A9308" s="31">
        <v>45536</v>
      </c>
      <c r="B9308" t="s">
        <v>186</v>
      </c>
      <c r="C9308" t="str">
        <f>+VLOOKUP(B9308,Basededatos!B$17:C$5988,2,0)</f>
        <v>TAESCOL</v>
      </c>
      <c r="D9308" t="s">
        <v>5</v>
      </c>
      <c r="E9308" t="str">
        <f>+VLOOKUP(D9308,Basededatos!$D$2:$E$6097,2,0)</f>
        <v>BOGOTA - EL DORADO LUIS CARLOS GALAN SARMIENTO</v>
      </c>
      <c r="F9308" t="s">
        <v>6</v>
      </c>
      <c r="G9308" s="1" t="s">
        <v>283</v>
      </c>
      <c r="H9308" t="s">
        <v>29</v>
      </c>
      <c r="I9308" s="29">
        <v>34</v>
      </c>
      <c r="J9308" t="s">
        <v>233</v>
      </c>
      <c r="K9308" t="s">
        <v>234</v>
      </c>
    </row>
    <row r="9309" spans="1:11" ht="12.75" customHeight="1" thickBot="1">
      <c r="A9309" s="31">
        <v>45536</v>
      </c>
      <c r="B9309" t="s">
        <v>186</v>
      </c>
      <c r="C9309" t="str">
        <f>+VLOOKUP(B9309,Basededatos!B$17:C$5988,2,0)</f>
        <v>TAESCOL</v>
      </c>
      <c r="D9309" t="s">
        <v>5</v>
      </c>
      <c r="E9309" t="str">
        <f>+VLOOKUP(D9309,Basededatos!$D$2:$E$6097,2,0)</f>
        <v>BOGOTA - EL DORADO LUIS CARLOS GALAN SARMIENTO</v>
      </c>
      <c r="F9309" t="s">
        <v>6</v>
      </c>
      <c r="G9309" s="1" t="s">
        <v>283</v>
      </c>
      <c r="H9309" t="s">
        <v>10</v>
      </c>
      <c r="I9309" s="29">
        <v>34</v>
      </c>
      <c r="J9309" t="s">
        <v>235</v>
      </c>
      <c r="K9309" t="s">
        <v>236</v>
      </c>
    </row>
    <row r="9310" spans="1:11" ht="12.75" customHeight="1" thickBot="1">
      <c r="A9310" s="31">
        <v>45536</v>
      </c>
      <c r="B9310" t="s">
        <v>186</v>
      </c>
      <c r="C9310" t="str">
        <f>+VLOOKUP(B9310,Basededatos!B$17:C$5988,2,0)</f>
        <v>TAESCOL</v>
      </c>
      <c r="D9310" t="s">
        <v>5</v>
      </c>
      <c r="E9310" t="str">
        <f>+VLOOKUP(D9310,Basededatos!$D$2:$E$6097,2,0)</f>
        <v>BOGOTA - EL DORADO LUIS CARLOS GALAN SARMIENTO</v>
      </c>
      <c r="F9310" t="s">
        <v>38</v>
      </c>
      <c r="G9310" t="s">
        <v>39</v>
      </c>
      <c r="H9310" t="s">
        <v>10</v>
      </c>
      <c r="I9310" s="29">
        <v>3</v>
      </c>
      <c r="J9310" t="s">
        <v>11</v>
      </c>
      <c r="K9310" t="s">
        <v>12</v>
      </c>
    </row>
    <row r="9311" spans="1:11" ht="12.75" customHeight="1" thickBot="1">
      <c r="A9311" s="31">
        <v>45536</v>
      </c>
      <c r="B9311" t="s">
        <v>186</v>
      </c>
      <c r="C9311" t="str">
        <f>+VLOOKUP(B9311,Basededatos!B$17:C$5988,2,0)</f>
        <v>TAESCOL</v>
      </c>
      <c r="D9311" t="s">
        <v>5</v>
      </c>
      <c r="E9311" t="str">
        <f>+VLOOKUP(D9311,Basededatos!$D$2:$E$6097,2,0)</f>
        <v>BOGOTA - EL DORADO LUIS CARLOS GALAN SARMIENTO</v>
      </c>
      <c r="F9311" t="s">
        <v>6</v>
      </c>
      <c r="G9311" s="1" t="s">
        <v>283</v>
      </c>
      <c r="H9311" t="s">
        <v>10</v>
      </c>
      <c r="I9311" s="29">
        <v>15</v>
      </c>
      <c r="J9311" t="s">
        <v>11</v>
      </c>
      <c r="K9311" t="s">
        <v>12</v>
      </c>
    </row>
    <row r="9312" spans="1:11" ht="12.75" customHeight="1" thickBot="1">
      <c r="A9312" s="31">
        <v>45536</v>
      </c>
      <c r="B9312" t="s">
        <v>186</v>
      </c>
      <c r="C9312" t="str">
        <f>+VLOOKUP(B9312,Basededatos!B$17:C$5988,2,0)</f>
        <v>TAESCOL</v>
      </c>
      <c r="D9312" t="s">
        <v>5</v>
      </c>
      <c r="E9312" t="str">
        <f>+VLOOKUP(D9312,Basededatos!$D$2:$E$6097,2,0)</f>
        <v>BOGOTA - EL DORADO LUIS CARLOS GALAN SARMIENTO</v>
      </c>
      <c r="F9312" t="s">
        <v>6</v>
      </c>
      <c r="G9312" s="1" t="s">
        <v>283</v>
      </c>
      <c r="H9312" t="s">
        <v>29</v>
      </c>
      <c r="I9312" s="29">
        <v>11</v>
      </c>
      <c r="J9312" t="s">
        <v>50</v>
      </c>
      <c r="K9312" t="s">
        <v>51</v>
      </c>
    </row>
    <row r="9313" spans="1:11" ht="12.75" customHeight="1" thickBot="1">
      <c r="A9313" s="31">
        <v>45536</v>
      </c>
      <c r="B9313" t="s">
        <v>345</v>
      </c>
      <c r="C9313" t="s">
        <v>346</v>
      </c>
      <c r="D9313" t="s">
        <v>61</v>
      </c>
      <c r="E9313" t="str">
        <f>+VLOOKUP(D9313,Basededatos!$D$2:$E$6097,2,0)</f>
        <v>CARTAGENA - RAFAEL NUÑEZ</v>
      </c>
      <c r="F9313" t="s">
        <v>18</v>
      </c>
      <c r="G9313" t="s">
        <v>19</v>
      </c>
      <c r="H9313" t="s">
        <v>45</v>
      </c>
      <c r="I9313" s="29">
        <v>1</v>
      </c>
      <c r="J9313" t="s">
        <v>46</v>
      </c>
      <c r="K9313" s="1" t="s">
        <v>47</v>
      </c>
    </row>
    <row r="9314" spans="1:11" ht="12.75" customHeight="1" thickBot="1">
      <c r="A9314" s="31">
        <v>45536</v>
      </c>
      <c r="B9314" t="s">
        <v>345</v>
      </c>
      <c r="C9314" t="s">
        <v>346</v>
      </c>
      <c r="D9314" t="s">
        <v>61</v>
      </c>
      <c r="E9314" t="str">
        <f>+VLOOKUP(D9314,Basededatos!$D$2:$E$6097,2,0)</f>
        <v>CARTAGENA - RAFAEL NUÑEZ</v>
      </c>
      <c r="F9314" t="s">
        <v>36</v>
      </c>
      <c r="G9314" t="s">
        <v>347</v>
      </c>
      <c r="H9314" t="s">
        <v>45</v>
      </c>
      <c r="I9314" s="29">
        <v>1</v>
      </c>
      <c r="J9314" t="s">
        <v>46</v>
      </c>
      <c r="K9314" s="1" t="s">
        <v>47</v>
      </c>
    </row>
    <row r="9315" spans="1:11" ht="12.75" customHeight="1">
      <c r="A9315" s="31">
        <v>45536</v>
      </c>
      <c r="B9315" t="s">
        <v>345</v>
      </c>
      <c r="C9315" t="s">
        <v>346</v>
      </c>
      <c r="D9315" t="s">
        <v>61</v>
      </c>
      <c r="E9315" t="str">
        <f>+VLOOKUP(D9315,Basededatos!$D$2:$E$6097,2,0)</f>
        <v>CARTAGENA - RAFAEL NUÑEZ</v>
      </c>
      <c r="F9315" t="s">
        <v>27</v>
      </c>
      <c r="G9315" t="s">
        <v>28</v>
      </c>
      <c r="H9315" t="s">
        <v>79</v>
      </c>
      <c r="I9315" s="29">
        <v>17</v>
      </c>
      <c r="J9315" t="s">
        <v>100</v>
      </c>
      <c r="K9315" t="s">
        <v>101</v>
      </c>
    </row>
    <row r="9316" spans="1:11" ht="12.75" customHeight="1" thickBot="1">
      <c r="A9316" s="31">
        <v>45536</v>
      </c>
      <c r="B9316" t="s">
        <v>345</v>
      </c>
      <c r="C9316" t="s">
        <v>346</v>
      </c>
      <c r="D9316" t="s">
        <v>61</v>
      </c>
      <c r="E9316" t="str">
        <f>+VLOOKUP(D9316,Basededatos!$D$2:$E$6097,2,0)</f>
        <v>CARTAGENA - RAFAEL NUÑEZ</v>
      </c>
      <c r="F9316" t="s">
        <v>40</v>
      </c>
      <c r="G9316" t="s">
        <v>41</v>
      </c>
      <c r="H9316" t="s">
        <v>10</v>
      </c>
      <c r="I9316" s="29">
        <v>1</v>
      </c>
      <c r="J9316" t="s">
        <v>121</v>
      </c>
      <c r="K9316" t="s">
        <v>121</v>
      </c>
    </row>
    <row r="9317" spans="1:11" ht="12.75" customHeight="1" thickBot="1">
      <c r="A9317" s="31">
        <v>45536</v>
      </c>
      <c r="B9317" t="s">
        <v>345</v>
      </c>
      <c r="C9317" t="s">
        <v>346</v>
      </c>
      <c r="D9317" t="s">
        <v>61</v>
      </c>
      <c r="E9317" t="str">
        <f>+VLOOKUP(D9317,Basededatos!$D$2:$E$6097,2,0)</f>
        <v>CARTAGENA - RAFAEL NUÑEZ</v>
      </c>
      <c r="F9317" t="s">
        <v>6</v>
      </c>
      <c r="G9317" s="1" t="s">
        <v>283</v>
      </c>
      <c r="H9317" t="s">
        <v>79</v>
      </c>
      <c r="I9317" s="29">
        <v>17</v>
      </c>
      <c r="J9317" t="s">
        <v>100</v>
      </c>
      <c r="K9317" t="s">
        <v>101</v>
      </c>
    </row>
    <row r="9318" spans="1:11" ht="12.75" customHeight="1" thickBot="1">
      <c r="A9318" s="31">
        <v>45536</v>
      </c>
      <c r="B9318" t="s">
        <v>345</v>
      </c>
      <c r="C9318" t="s">
        <v>346</v>
      </c>
      <c r="D9318" t="s">
        <v>37</v>
      </c>
      <c r="E9318" t="str">
        <f>+VLOOKUP(D9318,Basededatos!$D$2:$E$6097,2,0)</f>
        <v>BARRANQUILLA-E. CORTISSOZ</v>
      </c>
      <c r="F9318" t="s">
        <v>32</v>
      </c>
      <c r="G9318" t="s">
        <v>33</v>
      </c>
      <c r="H9318" t="s">
        <v>45</v>
      </c>
      <c r="I9318" s="29">
        <v>9</v>
      </c>
      <c r="J9318" t="s">
        <v>46</v>
      </c>
      <c r="K9318" s="1" t="s">
        <v>47</v>
      </c>
    </row>
    <row r="9319" spans="1:11" ht="12.75" customHeight="1" thickBot="1">
      <c r="A9319" s="31">
        <v>45536</v>
      </c>
      <c r="B9319" t="s">
        <v>345</v>
      </c>
      <c r="C9319" t="s">
        <v>346</v>
      </c>
      <c r="D9319" t="s">
        <v>37</v>
      </c>
      <c r="E9319" t="str">
        <f>+VLOOKUP(D9319,Basededatos!$D$2:$E$6097,2,0)</f>
        <v>BARRANQUILLA-E. CORTISSOZ</v>
      </c>
      <c r="F9319" t="s">
        <v>65</v>
      </c>
      <c r="G9319" t="s">
        <v>66</v>
      </c>
      <c r="H9319" t="s">
        <v>29</v>
      </c>
      <c r="I9319" s="29">
        <v>10</v>
      </c>
      <c r="J9319" t="s">
        <v>46</v>
      </c>
      <c r="K9319" s="1" t="s">
        <v>47</v>
      </c>
    </row>
    <row r="9320" spans="1:11" ht="12.75" customHeight="1">
      <c r="A9320" s="31">
        <v>45536</v>
      </c>
      <c r="B9320" t="s">
        <v>345</v>
      </c>
      <c r="C9320" t="s">
        <v>346</v>
      </c>
      <c r="D9320" t="s">
        <v>37</v>
      </c>
      <c r="E9320" t="str">
        <f>+VLOOKUP(D9320,Basededatos!$D$2:$E$6097,2,0)</f>
        <v>BARRANQUILLA-E. CORTISSOZ</v>
      </c>
      <c r="F9320" t="s">
        <v>27</v>
      </c>
      <c r="G9320" t="s">
        <v>28</v>
      </c>
      <c r="H9320" t="s">
        <v>114</v>
      </c>
      <c r="I9320" s="29">
        <v>1</v>
      </c>
      <c r="J9320" t="s">
        <v>57</v>
      </c>
      <c r="K9320" t="s">
        <v>58</v>
      </c>
    </row>
    <row r="9321" spans="1:11" ht="12.75" customHeight="1">
      <c r="A9321" s="31">
        <v>45536</v>
      </c>
      <c r="B9321" t="s">
        <v>90</v>
      </c>
      <c r="C9321" t="str">
        <f>+VLOOKUP(B9321,Basededatos!B$17:C$5988,2,0)</f>
        <v>TRANS AÉREO</v>
      </c>
      <c r="D9321" t="s">
        <v>5</v>
      </c>
      <c r="E9321" t="str">
        <f>+VLOOKUP(D9321,Basededatos!$D$2:$E$6097,2,0)</f>
        <v>BOGOTA - EL DORADO LUIS CARLOS GALAN SARMIENTO</v>
      </c>
      <c r="F9321" t="s">
        <v>18</v>
      </c>
      <c r="G9321" t="s">
        <v>19</v>
      </c>
      <c r="H9321" t="s">
        <v>52</v>
      </c>
      <c r="I9321" s="29">
        <v>4</v>
      </c>
      <c r="J9321" t="s">
        <v>105</v>
      </c>
      <c r="K9321" t="s">
        <v>106</v>
      </c>
    </row>
    <row r="9322" spans="1:11" ht="12.75" customHeight="1" thickBot="1">
      <c r="A9322" s="31">
        <v>45536</v>
      </c>
      <c r="B9322" t="s">
        <v>90</v>
      </c>
      <c r="C9322" t="str">
        <f>+VLOOKUP(B9322,Basededatos!B$17:C$5988,2,0)</f>
        <v>TRANS AÉREO</v>
      </c>
      <c r="D9322" t="s">
        <v>5</v>
      </c>
      <c r="E9322" t="str">
        <f>+VLOOKUP(D9322,Basededatos!$D$2:$E$6097,2,0)</f>
        <v>BOGOTA - EL DORADO LUIS CARLOS GALAN SARMIENTO</v>
      </c>
      <c r="F9322" t="s">
        <v>40</v>
      </c>
      <c r="G9322" t="s">
        <v>41</v>
      </c>
      <c r="H9322" t="s">
        <v>52</v>
      </c>
      <c r="I9322" s="29">
        <v>5</v>
      </c>
      <c r="J9322" t="s">
        <v>199</v>
      </c>
      <c r="K9322" t="s">
        <v>255</v>
      </c>
    </row>
    <row r="9323" spans="1:11" ht="12.75" customHeight="1" thickBot="1">
      <c r="A9323" s="31">
        <v>45536</v>
      </c>
      <c r="B9323" t="s">
        <v>4</v>
      </c>
      <c r="C9323" t="str">
        <f>+VLOOKUP(B9323,Basededatos!B$17:C$5988,2,0)</f>
        <v>GOLDEN FLIGHT</v>
      </c>
      <c r="D9323" t="s">
        <v>5</v>
      </c>
      <c r="E9323" t="str">
        <f>+VLOOKUP(D9323,Basededatos!$D$2:$E$6097,2,0)</f>
        <v>BOGOTA - EL DORADO LUIS CARLOS GALAN SARMIENTO</v>
      </c>
      <c r="F9323" t="s">
        <v>6</v>
      </c>
      <c r="G9323" s="1" t="s">
        <v>283</v>
      </c>
      <c r="H9323" t="s">
        <v>52</v>
      </c>
      <c r="I9323" s="29">
        <v>1</v>
      </c>
      <c r="J9323" t="s">
        <v>204</v>
      </c>
      <c r="K9323" t="s">
        <v>205</v>
      </c>
    </row>
    <row r="9324" spans="1:11" ht="12.75" customHeight="1" thickBot="1">
      <c r="A9324" s="31">
        <v>45536</v>
      </c>
      <c r="B9324" t="s">
        <v>162</v>
      </c>
      <c r="C9324" t="str">
        <f>+VLOOKUP(B9324,Basededatos!B$17:C$5988,2,0)</f>
        <v>INTEREJECUTIVA</v>
      </c>
      <c r="D9324" t="s">
        <v>76</v>
      </c>
      <c r="E9324" t="str">
        <f>+VLOOKUP(D9324,Basededatos!$D$2:$E$6097,2,0)</f>
        <v>RIONEGRO - JOSE M. CORDOVA</v>
      </c>
      <c r="F9324" t="s">
        <v>36</v>
      </c>
      <c r="G9324" t="s">
        <v>347</v>
      </c>
      <c r="H9324" t="s">
        <v>130</v>
      </c>
      <c r="I9324" s="29">
        <v>4</v>
      </c>
      <c r="J9324" t="s">
        <v>131</v>
      </c>
      <c r="K9324" t="s">
        <v>132</v>
      </c>
    </row>
    <row r="9325" spans="1:11" ht="12.75" customHeight="1" thickBot="1">
      <c r="A9325" s="31">
        <v>45536</v>
      </c>
      <c r="B9325" t="s">
        <v>162</v>
      </c>
      <c r="C9325" t="str">
        <f>+VLOOKUP(B9325,Basededatos!B$17:C$5988,2,0)</f>
        <v>INTEREJECUTIVA</v>
      </c>
      <c r="D9325" t="s">
        <v>76</v>
      </c>
      <c r="E9325" t="str">
        <f>+VLOOKUP(D9325,Basededatos!$D$2:$E$6097,2,0)</f>
        <v>RIONEGRO - JOSE M. CORDOVA</v>
      </c>
      <c r="F9325" t="s">
        <v>6</v>
      </c>
      <c r="G9325" s="1" t="s">
        <v>283</v>
      </c>
      <c r="H9325" t="s">
        <v>165</v>
      </c>
      <c r="I9325" s="29">
        <v>1</v>
      </c>
      <c r="J9325" t="s">
        <v>131</v>
      </c>
      <c r="K9325" t="s">
        <v>132</v>
      </c>
    </row>
    <row r="9326" spans="1:11" ht="12.75" customHeight="1">
      <c r="A9326" s="31">
        <v>45536</v>
      </c>
      <c r="B9326" t="s">
        <v>162</v>
      </c>
      <c r="C9326" t="str">
        <f>+VLOOKUP(B9326,Basededatos!B$17:C$5988,2,0)</f>
        <v>INTEREJECUTIVA</v>
      </c>
      <c r="D9326" t="s">
        <v>76</v>
      </c>
      <c r="E9326" t="str">
        <f>+VLOOKUP(D9326,Basededatos!$D$2:$E$6097,2,0)</f>
        <v>RIONEGRO - JOSE M. CORDOVA</v>
      </c>
      <c r="F9326" t="s">
        <v>18</v>
      </c>
      <c r="G9326" t="s">
        <v>19</v>
      </c>
      <c r="H9326" t="s">
        <v>170</v>
      </c>
      <c r="I9326" s="29">
        <v>9</v>
      </c>
      <c r="J9326" t="s">
        <v>131</v>
      </c>
      <c r="K9326" t="s">
        <v>132</v>
      </c>
    </row>
    <row r="9327" spans="1:11" ht="12.75" customHeight="1">
      <c r="A9327" s="31">
        <v>45536</v>
      </c>
      <c r="B9327" t="s">
        <v>162</v>
      </c>
      <c r="C9327" t="str">
        <f>+VLOOKUP(B9327,Basededatos!B$17:C$5988,2,0)</f>
        <v>INTEREJECUTIVA</v>
      </c>
      <c r="D9327" t="s">
        <v>76</v>
      </c>
      <c r="E9327" t="str">
        <f>+VLOOKUP(D9327,Basededatos!$D$2:$E$6097,2,0)</f>
        <v>RIONEGRO - JOSE M. CORDOVA</v>
      </c>
      <c r="F9327" t="s">
        <v>59</v>
      </c>
      <c r="G9327" t="s">
        <v>60</v>
      </c>
      <c r="H9327" t="s">
        <v>170</v>
      </c>
      <c r="I9327" s="29">
        <v>8</v>
      </c>
      <c r="J9327" t="s">
        <v>131</v>
      </c>
      <c r="K9327" t="s">
        <v>132</v>
      </c>
    </row>
    <row r="9328" spans="1:11" ht="12.75" customHeight="1">
      <c r="A9328" s="31">
        <v>45536</v>
      </c>
      <c r="B9328" t="s">
        <v>162</v>
      </c>
      <c r="C9328" t="str">
        <f>+VLOOKUP(B9328,Basededatos!B$17:C$5988,2,0)</f>
        <v>INTEREJECUTIVA</v>
      </c>
      <c r="D9328" t="s">
        <v>76</v>
      </c>
      <c r="E9328" t="str">
        <f>+VLOOKUP(D9328,Basededatos!$D$2:$E$6097,2,0)</f>
        <v>RIONEGRO - JOSE M. CORDOVA</v>
      </c>
      <c r="F9328" t="s">
        <v>59</v>
      </c>
      <c r="G9328" t="s">
        <v>60</v>
      </c>
      <c r="H9328" t="s">
        <v>135</v>
      </c>
      <c r="I9328" s="29">
        <v>2</v>
      </c>
      <c r="J9328" t="s">
        <v>131</v>
      </c>
      <c r="K9328" t="s">
        <v>132</v>
      </c>
    </row>
    <row r="9329" spans="1:11" ht="12.75" customHeight="1">
      <c r="A9329" s="31">
        <v>45536</v>
      </c>
      <c r="B9329" t="s">
        <v>162</v>
      </c>
      <c r="C9329" t="str">
        <f>+VLOOKUP(B9329,Basededatos!B$17:C$5988,2,0)</f>
        <v>INTEREJECUTIVA</v>
      </c>
      <c r="D9329" t="s">
        <v>76</v>
      </c>
      <c r="E9329" t="str">
        <f>+VLOOKUP(D9329,Basededatos!$D$2:$E$6097,2,0)</f>
        <v>RIONEGRO - JOSE M. CORDOVA</v>
      </c>
      <c r="F9329" t="s">
        <v>18</v>
      </c>
      <c r="G9329" t="s">
        <v>19</v>
      </c>
      <c r="H9329" t="s">
        <v>215</v>
      </c>
      <c r="I9329" s="29">
        <v>2</v>
      </c>
      <c r="J9329" t="s">
        <v>131</v>
      </c>
      <c r="K9329" t="s">
        <v>132</v>
      </c>
    </row>
    <row r="9330" spans="1:11" ht="12.75" customHeight="1">
      <c r="A9330" s="31">
        <v>45536</v>
      </c>
      <c r="B9330" t="s">
        <v>162</v>
      </c>
      <c r="C9330" t="str">
        <f>+VLOOKUP(B9330,Basededatos!B$17:C$5988,2,0)</f>
        <v>INTEREJECUTIVA</v>
      </c>
      <c r="D9330" t="s">
        <v>76</v>
      </c>
      <c r="E9330" t="str">
        <f>+VLOOKUP(D9330,Basededatos!$D$2:$E$6097,2,0)</f>
        <v>RIONEGRO - JOSE M. CORDOVA</v>
      </c>
      <c r="F9330" t="s">
        <v>27</v>
      </c>
      <c r="G9330" t="s">
        <v>28</v>
      </c>
      <c r="H9330" t="s">
        <v>215</v>
      </c>
      <c r="I9330" s="29">
        <v>2</v>
      </c>
      <c r="J9330" t="s">
        <v>131</v>
      </c>
      <c r="K9330" t="s">
        <v>132</v>
      </c>
    </row>
    <row r="9331" spans="1:11" ht="12.75" customHeight="1">
      <c r="A9331" s="31">
        <v>45536</v>
      </c>
      <c r="B9331" t="s">
        <v>162</v>
      </c>
      <c r="C9331" t="str">
        <f>+VLOOKUP(B9331,Basededatos!B$17:C$5988,2,0)</f>
        <v>INTEREJECUTIVA</v>
      </c>
      <c r="D9331" t="s">
        <v>76</v>
      </c>
      <c r="E9331" t="str">
        <f>+VLOOKUP(D9331,Basededatos!$D$2:$E$6097,2,0)</f>
        <v>RIONEGRO - JOSE M. CORDOVA</v>
      </c>
      <c r="F9331" t="s">
        <v>32</v>
      </c>
      <c r="G9331" t="s">
        <v>33</v>
      </c>
      <c r="H9331" t="s">
        <v>163</v>
      </c>
      <c r="I9331" s="29">
        <v>2</v>
      </c>
      <c r="J9331" t="s">
        <v>131</v>
      </c>
      <c r="K9331" t="s">
        <v>132</v>
      </c>
    </row>
    <row r="9332" spans="1:11" ht="12.75" customHeight="1">
      <c r="A9332" s="31">
        <v>45536</v>
      </c>
      <c r="B9332" t="s">
        <v>162</v>
      </c>
      <c r="C9332" t="str">
        <f>+VLOOKUP(B9332,Basededatos!B$17:C$5988,2,0)</f>
        <v>INTEREJECUTIVA</v>
      </c>
      <c r="D9332" t="s">
        <v>76</v>
      </c>
      <c r="E9332" t="str">
        <f>+VLOOKUP(D9332,Basededatos!$D$2:$E$6097,2,0)</f>
        <v>RIONEGRO - JOSE M. CORDOVA</v>
      </c>
      <c r="F9332" t="s">
        <v>18</v>
      </c>
      <c r="G9332" t="s">
        <v>19</v>
      </c>
      <c r="H9332" t="s">
        <v>208</v>
      </c>
      <c r="I9332" s="29">
        <v>2</v>
      </c>
      <c r="J9332" t="s">
        <v>131</v>
      </c>
      <c r="K9332" t="s">
        <v>132</v>
      </c>
    </row>
    <row r="9333" spans="1:11" ht="12.75" customHeight="1" thickBot="1">
      <c r="A9333" s="31">
        <v>45536</v>
      </c>
      <c r="B9333" t="s">
        <v>349</v>
      </c>
      <c r="C9333" t="s">
        <v>350</v>
      </c>
      <c r="D9333" t="s">
        <v>5</v>
      </c>
      <c r="E9333" t="str">
        <f>+VLOOKUP(D9333,Basededatos!$D$2:$E$6097,2,0)</f>
        <v>BOGOTA - EL DORADO LUIS CARLOS GALAN SARMIENTO</v>
      </c>
      <c r="F9333" t="s">
        <v>18</v>
      </c>
      <c r="G9333" t="s">
        <v>19</v>
      </c>
      <c r="H9333" t="s">
        <v>366</v>
      </c>
      <c r="I9333" s="29">
        <v>1</v>
      </c>
      <c r="J9333" t="s">
        <v>349</v>
      </c>
      <c r="K9333" t="s">
        <v>351</v>
      </c>
    </row>
    <row r="9334" spans="1:11" ht="12.75" customHeight="1" thickBot="1">
      <c r="A9334" s="31">
        <v>45536</v>
      </c>
      <c r="B9334" t="s">
        <v>13</v>
      </c>
      <c r="C9334" t="str">
        <f>+VLOOKUP(B9334,Basededatos!B$17:C$5988,2,0)</f>
        <v>LASA</v>
      </c>
      <c r="D9334" t="s">
        <v>124</v>
      </c>
      <c r="E9334" t="str">
        <f>+VLOOKUP(D9334,Basededatos!$D$2:$E$6097,2,0)</f>
        <v>LETICIA-ALFREDO VASQUEZ COBO</v>
      </c>
      <c r="F9334" t="s">
        <v>40</v>
      </c>
      <c r="G9334" t="s">
        <v>41</v>
      </c>
      <c r="H9334" t="s">
        <v>29</v>
      </c>
      <c r="I9334" s="29">
        <v>175</v>
      </c>
      <c r="J9334" t="s">
        <v>46</v>
      </c>
      <c r="K9334" s="1" t="s">
        <v>47</v>
      </c>
    </row>
    <row r="9335" spans="1:11" ht="12.75" customHeight="1" thickBot="1">
      <c r="A9335" s="31">
        <v>45536</v>
      </c>
      <c r="B9335" t="s">
        <v>13</v>
      </c>
      <c r="C9335" t="str">
        <f>+VLOOKUP(B9335,Basededatos!B$17:C$5988,2,0)</f>
        <v>LASA</v>
      </c>
      <c r="D9335" t="s">
        <v>76</v>
      </c>
      <c r="E9335" t="str">
        <f>+VLOOKUP(D9335,Basededatos!$D$2:$E$6097,2,0)</f>
        <v>RIONEGRO - JOSE M. CORDOVA</v>
      </c>
      <c r="F9335" t="s">
        <v>32</v>
      </c>
      <c r="G9335" t="s">
        <v>33</v>
      </c>
      <c r="H9335" t="s">
        <v>29</v>
      </c>
      <c r="I9335" s="29">
        <v>524</v>
      </c>
      <c r="J9335" t="s">
        <v>50</v>
      </c>
      <c r="K9335" t="s">
        <v>51</v>
      </c>
    </row>
    <row r="9336" spans="1:11" ht="12.75" customHeight="1" thickBot="1">
      <c r="A9336" s="31">
        <v>45536</v>
      </c>
      <c r="B9336" t="s">
        <v>13</v>
      </c>
      <c r="C9336" t="str">
        <f>+VLOOKUP(B9336,Basededatos!B$17:C$5988,2,0)</f>
        <v>LASA</v>
      </c>
      <c r="D9336" t="s">
        <v>76</v>
      </c>
      <c r="E9336" t="str">
        <f>+VLOOKUP(D9336,Basededatos!$D$2:$E$6097,2,0)</f>
        <v>RIONEGRO - JOSE M. CORDOVA</v>
      </c>
      <c r="F9336" t="s">
        <v>6</v>
      </c>
      <c r="G9336" s="1" t="s">
        <v>283</v>
      </c>
      <c r="H9336" t="s">
        <v>15</v>
      </c>
      <c r="I9336" s="29">
        <v>31</v>
      </c>
      <c r="J9336" t="s">
        <v>167</v>
      </c>
      <c r="K9336" t="s">
        <v>168</v>
      </c>
    </row>
    <row r="9337" spans="1:11" ht="12.75" customHeight="1" thickBot="1">
      <c r="A9337" s="31">
        <v>45536</v>
      </c>
      <c r="B9337" t="s">
        <v>13</v>
      </c>
      <c r="C9337" t="str">
        <f>+VLOOKUP(B9337,Basededatos!B$17:C$5988,2,0)</f>
        <v>LASA</v>
      </c>
      <c r="D9337" t="s">
        <v>76</v>
      </c>
      <c r="E9337" t="str">
        <f>+VLOOKUP(D9337,Basededatos!$D$2:$E$6097,2,0)</f>
        <v>RIONEGRO - JOSE M. CORDOVA</v>
      </c>
      <c r="F9337" t="s">
        <v>65</v>
      </c>
      <c r="G9337" t="s">
        <v>66</v>
      </c>
      <c r="H9337" t="s">
        <v>29</v>
      </c>
      <c r="I9337" s="29">
        <v>40</v>
      </c>
      <c r="J9337" t="s">
        <v>46</v>
      </c>
      <c r="K9337" s="1" t="s">
        <v>47</v>
      </c>
    </row>
    <row r="9338" spans="1:11" ht="12.75" customHeight="1" thickBot="1">
      <c r="A9338" s="31">
        <v>45536</v>
      </c>
      <c r="B9338" t="s">
        <v>13</v>
      </c>
      <c r="C9338" t="str">
        <f>+VLOOKUP(B9338,Basededatos!B$17:C$5988,2,0)</f>
        <v>LASA</v>
      </c>
      <c r="D9338" t="s">
        <v>76</v>
      </c>
      <c r="E9338" t="str">
        <f>+VLOOKUP(D9338,Basededatos!$D$2:$E$6097,2,0)</f>
        <v>RIONEGRO - JOSE M. CORDOVA</v>
      </c>
      <c r="F9338" t="s">
        <v>65</v>
      </c>
      <c r="G9338" t="s">
        <v>66</v>
      </c>
      <c r="H9338" t="s">
        <v>15</v>
      </c>
      <c r="I9338" s="29">
        <v>13</v>
      </c>
      <c r="J9338" t="s">
        <v>25</v>
      </c>
      <c r="K9338" s="1" t="s">
        <v>26</v>
      </c>
    </row>
    <row r="9339" spans="1:11" ht="12.75" customHeight="1">
      <c r="A9339" s="31">
        <v>45536</v>
      </c>
      <c r="B9339" t="s">
        <v>13</v>
      </c>
      <c r="C9339" t="str">
        <f>+VLOOKUP(B9339,Basededatos!B$17:C$5988,2,0)</f>
        <v>LASA</v>
      </c>
      <c r="D9339" t="s">
        <v>76</v>
      </c>
      <c r="E9339" t="str">
        <f>+VLOOKUP(D9339,Basededatos!$D$2:$E$6097,2,0)</f>
        <v>RIONEGRO - JOSE M. CORDOVA</v>
      </c>
      <c r="F9339" t="s">
        <v>18</v>
      </c>
      <c r="G9339" t="s">
        <v>19</v>
      </c>
      <c r="H9339" t="s">
        <v>29</v>
      </c>
      <c r="I9339" s="29">
        <v>537</v>
      </c>
      <c r="J9339" t="s">
        <v>50</v>
      </c>
      <c r="K9339" t="s">
        <v>51</v>
      </c>
    </row>
    <row r="9340" spans="1:11" ht="12.75" customHeight="1" thickBot="1">
      <c r="A9340" s="31">
        <v>45536</v>
      </c>
      <c r="B9340" t="s">
        <v>13</v>
      </c>
      <c r="C9340" t="str">
        <f>+VLOOKUP(B9340,Basededatos!B$17:C$5988,2,0)</f>
        <v>LASA</v>
      </c>
      <c r="D9340" t="s">
        <v>76</v>
      </c>
      <c r="E9340" t="str">
        <f>+VLOOKUP(D9340,Basededatos!$D$2:$E$6097,2,0)</f>
        <v>RIONEGRO - JOSE M. CORDOVA</v>
      </c>
      <c r="F9340" t="s">
        <v>18</v>
      </c>
      <c r="G9340" t="s">
        <v>19</v>
      </c>
      <c r="H9340" t="s">
        <v>15</v>
      </c>
      <c r="I9340" s="29">
        <v>30</v>
      </c>
      <c r="J9340" t="s">
        <v>68</v>
      </c>
      <c r="K9340" t="s">
        <v>69</v>
      </c>
    </row>
    <row r="9341" spans="1:11" ht="12.75" customHeight="1" thickBot="1">
      <c r="A9341" s="31">
        <v>45536</v>
      </c>
      <c r="B9341" t="s">
        <v>13</v>
      </c>
      <c r="C9341" t="str">
        <f>+VLOOKUP(B9341,Basededatos!B$17:C$5988,2,0)</f>
        <v>LASA</v>
      </c>
      <c r="D9341" t="s">
        <v>76</v>
      </c>
      <c r="E9341" t="str">
        <f>+VLOOKUP(D9341,Basededatos!$D$2:$E$6097,2,0)</f>
        <v>RIONEGRO - JOSE M. CORDOVA</v>
      </c>
      <c r="F9341" t="s">
        <v>18</v>
      </c>
      <c r="G9341" t="s">
        <v>19</v>
      </c>
      <c r="H9341" t="s">
        <v>55</v>
      </c>
      <c r="I9341" s="29">
        <v>40</v>
      </c>
      <c r="J9341" t="s">
        <v>46</v>
      </c>
      <c r="K9341" s="1" t="s">
        <v>47</v>
      </c>
    </row>
    <row r="9342" spans="1:11" ht="12.75" customHeight="1">
      <c r="A9342" s="31">
        <v>45536</v>
      </c>
      <c r="B9342" t="s">
        <v>13</v>
      </c>
      <c r="C9342" t="str">
        <f>+VLOOKUP(B9342,Basededatos!B$17:C$5988,2,0)</f>
        <v>LASA</v>
      </c>
      <c r="D9342" t="s">
        <v>76</v>
      </c>
      <c r="E9342" t="str">
        <f>+VLOOKUP(D9342,Basededatos!$D$2:$E$6097,2,0)</f>
        <v>RIONEGRO - JOSE M. CORDOVA</v>
      </c>
      <c r="F9342" t="s">
        <v>23</v>
      </c>
      <c r="G9342" t="s">
        <v>24</v>
      </c>
      <c r="H9342" t="s">
        <v>29</v>
      </c>
      <c r="I9342" s="29">
        <v>13</v>
      </c>
      <c r="J9342" t="s">
        <v>82</v>
      </c>
      <c r="K9342" t="s">
        <v>83</v>
      </c>
    </row>
    <row r="9343" spans="1:11" ht="12.75" customHeight="1">
      <c r="A9343" s="31">
        <v>45536</v>
      </c>
      <c r="B9343" t="s">
        <v>13</v>
      </c>
      <c r="C9343" t="str">
        <f>+VLOOKUP(B9343,Basededatos!B$17:C$5988,2,0)</f>
        <v>LASA</v>
      </c>
      <c r="D9343" t="s">
        <v>76</v>
      </c>
      <c r="E9343" t="str">
        <f>+VLOOKUP(D9343,Basededatos!$D$2:$E$6097,2,0)</f>
        <v>RIONEGRO - JOSE M. CORDOVA</v>
      </c>
      <c r="F9343" t="s">
        <v>23</v>
      </c>
      <c r="G9343" t="s">
        <v>24</v>
      </c>
      <c r="H9343" t="s">
        <v>79</v>
      </c>
      <c r="I9343" s="29">
        <v>1</v>
      </c>
      <c r="J9343" t="s">
        <v>80</v>
      </c>
      <c r="K9343" t="s">
        <v>81</v>
      </c>
    </row>
    <row r="9344" spans="1:11" ht="12.75" customHeight="1">
      <c r="A9344" s="31">
        <v>45536</v>
      </c>
      <c r="B9344" t="s">
        <v>13</v>
      </c>
      <c r="C9344" t="str">
        <f>+VLOOKUP(B9344,Basededatos!B$17:C$5988,2,0)</f>
        <v>LASA</v>
      </c>
      <c r="D9344" t="s">
        <v>76</v>
      </c>
      <c r="E9344" t="str">
        <f>+VLOOKUP(D9344,Basededatos!$D$2:$E$6097,2,0)</f>
        <v>RIONEGRO - JOSE M. CORDOVA</v>
      </c>
      <c r="F9344" t="s">
        <v>23</v>
      </c>
      <c r="G9344" t="s">
        <v>24</v>
      </c>
      <c r="H9344" t="s">
        <v>15</v>
      </c>
      <c r="I9344" s="29">
        <v>28</v>
      </c>
      <c r="J9344" t="s">
        <v>68</v>
      </c>
      <c r="K9344" t="s">
        <v>69</v>
      </c>
    </row>
    <row r="9345" spans="1:11" ht="12.75" customHeight="1" thickBot="1">
      <c r="A9345" s="31">
        <v>45536</v>
      </c>
      <c r="B9345" t="s">
        <v>13</v>
      </c>
      <c r="C9345" t="str">
        <f>+VLOOKUP(B9345,Basededatos!B$17:C$5988,2,0)</f>
        <v>LASA</v>
      </c>
      <c r="D9345" t="s">
        <v>76</v>
      </c>
      <c r="E9345" t="str">
        <f>+VLOOKUP(D9345,Basededatos!$D$2:$E$6097,2,0)</f>
        <v>RIONEGRO - JOSE M. CORDOVA</v>
      </c>
      <c r="F9345" t="s">
        <v>23</v>
      </c>
      <c r="G9345" t="s">
        <v>24</v>
      </c>
      <c r="H9345" t="s">
        <v>15</v>
      </c>
      <c r="I9345" s="29">
        <v>11</v>
      </c>
      <c r="J9345" t="s">
        <v>167</v>
      </c>
      <c r="K9345" t="s">
        <v>168</v>
      </c>
    </row>
    <row r="9346" spans="1:11" ht="12.75" customHeight="1" thickBot="1">
      <c r="A9346" s="31">
        <v>45536</v>
      </c>
      <c r="B9346" t="s">
        <v>13</v>
      </c>
      <c r="C9346" t="str">
        <f>+VLOOKUP(B9346,Basededatos!B$17:C$5988,2,0)</f>
        <v>LASA</v>
      </c>
      <c r="D9346" t="s">
        <v>76</v>
      </c>
      <c r="E9346" t="str">
        <f>+VLOOKUP(D9346,Basededatos!$D$2:$E$6097,2,0)</f>
        <v>RIONEGRO - JOSE M. CORDOVA</v>
      </c>
      <c r="F9346" t="s">
        <v>23</v>
      </c>
      <c r="G9346" t="s">
        <v>24</v>
      </c>
      <c r="H9346" t="s">
        <v>55</v>
      </c>
      <c r="I9346" s="29">
        <v>31</v>
      </c>
      <c r="J9346" t="s">
        <v>46</v>
      </c>
      <c r="K9346" s="1" t="s">
        <v>47</v>
      </c>
    </row>
    <row r="9347" spans="1:11" ht="12.75" customHeight="1" thickBot="1">
      <c r="A9347" s="31">
        <v>45536</v>
      </c>
      <c r="B9347" t="s">
        <v>13</v>
      </c>
      <c r="C9347" t="str">
        <f>+VLOOKUP(B9347,Basededatos!B$17:C$5988,2,0)</f>
        <v>LASA</v>
      </c>
      <c r="D9347" t="s">
        <v>76</v>
      </c>
      <c r="E9347" t="str">
        <f>+VLOOKUP(D9347,Basededatos!$D$2:$E$6097,2,0)</f>
        <v>RIONEGRO - JOSE M. CORDOVA</v>
      </c>
      <c r="F9347" t="s">
        <v>36</v>
      </c>
      <c r="G9347" t="s">
        <v>347</v>
      </c>
      <c r="H9347" t="s">
        <v>29</v>
      </c>
      <c r="I9347" s="29">
        <v>410</v>
      </c>
      <c r="J9347" t="s">
        <v>46</v>
      </c>
      <c r="K9347" s="1" t="s">
        <v>47</v>
      </c>
    </row>
    <row r="9348" spans="1:11" ht="12.75" customHeight="1">
      <c r="A9348" s="31">
        <v>45536</v>
      </c>
      <c r="B9348" t="s">
        <v>13</v>
      </c>
      <c r="C9348" t="str">
        <f>+VLOOKUP(B9348,Basededatos!B$17:C$5988,2,0)</f>
        <v>LASA</v>
      </c>
      <c r="D9348" t="s">
        <v>76</v>
      </c>
      <c r="E9348" t="str">
        <f>+VLOOKUP(D9348,Basededatos!$D$2:$E$6097,2,0)</f>
        <v>RIONEGRO - JOSE M. CORDOVA</v>
      </c>
      <c r="F9348" t="s">
        <v>36</v>
      </c>
      <c r="G9348" t="s">
        <v>347</v>
      </c>
      <c r="H9348" t="s">
        <v>29</v>
      </c>
      <c r="I9348" s="29">
        <v>33</v>
      </c>
      <c r="J9348" t="s">
        <v>50</v>
      </c>
      <c r="K9348" t="s">
        <v>51</v>
      </c>
    </row>
    <row r="9349" spans="1:11" ht="12.75" customHeight="1">
      <c r="A9349" s="31">
        <v>45536</v>
      </c>
      <c r="B9349" t="s">
        <v>13</v>
      </c>
      <c r="C9349" t="str">
        <f>+VLOOKUP(B9349,Basededatos!B$17:C$5988,2,0)</f>
        <v>LASA</v>
      </c>
      <c r="D9349" t="s">
        <v>76</v>
      </c>
      <c r="E9349" t="str">
        <f>+VLOOKUP(D9349,Basededatos!$D$2:$E$6097,2,0)</f>
        <v>RIONEGRO - JOSE M. CORDOVA</v>
      </c>
      <c r="F9349" t="s">
        <v>36</v>
      </c>
      <c r="G9349" t="s">
        <v>347</v>
      </c>
      <c r="H9349" t="s">
        <v>29</v>
      </c>
      <c r="I9349" s="29">
        <v>5</v>
      </c>
      <c r="J9349" t="s">
        <v>82</v>
      </c>
      <c r="K9349" t="s">
        <v>83</v>
      </c>
    </row>
    <row r="9350" spans="1:11" ht="12.75" customHeight="1">
      <c r="A9350" s="31">
        <v>45536</v>
      </c>
      <c r="B9350" t="s">
        <v>13</v>
      </c>
      <c r="C9350" t="str">
        <f>+VLOOKUP(B9350,Basededatos!B$17:C$5988,2,0)</f>
        <v>LASA</v>
      </c>
      <c r="D9350" t="s">
        <v>76</v>
      </c>
      <c r="E9350" t="str">
        <f>+VLOOKUP(D9350,Basededatos!$D$2:$E$6097,2,0)</f>
        <v>RIONEGRO - JOSE M. CORDOVA</v>
      </c>
      <c r="F9350" t="s">
        <v>38</v>
      </c>
      <c r="G9350" t="s">
        <v>39</v>
      </c>
      <c r="H9350" t="s">
        <v>15</v>
      </c>
      <c r="I9350" s="29">
        <v>1</v>
      </c>
      <c r="J9350" t="s">
        <v>184</v>
      </c>
      <c r="K9350" t="s">
        <v>185</v>
      </c>
    </row>
    <row r="9351" spans="1:11" ht="12.75" customHeight="1">
      <c r="A9351" s="31">
        <v>45536</v>
      </c>
      <c r="B9351" t="s">
        <v>13</v>
      </c>
      <c r="C9351" t="str">
        <f>+VLOOKUP(B9351,Basededatos!B$17:C$5988,2,0)</f>
        <v>LASA</v>
      </c>
      <c r="D9351" t="s">
        <v>76</v>
      </c>
      <c r="E9351" t="str">
        <f>+VLOOKUP(D9351,Basededatos!$D$2:$E$6097,2,0)</f>
        <v>RIONEGRO - JOSE M. CORDOVA</v>
      </c>
      <c r="F9351" t="s">
        <v>40</v>
      </c>
      <c r="G9351" t="s">
        <v>41</v>
      </c>
      <c r="H9351" t="s">
        <v>45</v>
      </c>
      <c r="I9351" s="29">
        <v>26</v>
      </c>
      <c r="J9351" t="s">
        <v>34</v>
      </c>
      <c r="K9351" t="s">
        <v>35</v>
      </c>
    </row>
    <row r="9352" spans="1:11" ht="12.75" customHeight="1" thickBot="1">
      <c r="A9352" s="31">
        <v>45536</v>
      </c>
      <c r="B9352" t="s">
        <v>13</v>
      </c>
      <c r="C9352" t="str">
        <f>+VLOOKUP(B9352,Basededatos!B$17:C$5988,2,0)</f>
        <v>LASA</v>
      </c>
      <c r="D9352" t="s">
        <v>76</v>
      </c>
      <c r="E9352" t="str">
        <f>+VLOOKUP(D9352,Basededatos!$D$2:$E$6097,2,0)</f>
        <v>RIONEGRO - JOSE M. CORDOVA</v>
      </c>
      <c r="F9352" t="s">
        <v>40</v>
      </c>
      <c r="G9352" t="s">
        <v>41</v>
      </c>
      <c r="H9352" t="s">
        <v>29</v>
      </c>
      <c r="I9352" s="29">
        <v>23</v>
      </c>
      <c r="J9352" t="s">
        <v>82</v>
      </c>
      <c r="K9352" t="s">
        <v>83</v>
      </c>
    </row>
    <row r="9353" spans="1:11" ht="12.75" customHeight="1" thickBot="1">
      <c r="A9353" s="31">
        <v>45536</v>
      </c>
      <c r="B9353" t="s">
        <v>13</v>
      </c>
      <c r="C9353" t="str">
        <f>+VLOOKUP(B9353,Basededatos!B$17:C$5988,2,0)</f>
        <v>LASA</v>
      </c>
      <c r="D9353" t="s">
        <v>76</v>
      </c>
      <c r="E9353" t="str">
        <f>+VLOOKUP(D9353,Basededatos!$D$2:$E$6097,2,0)</f>
        <v>RIONEGRO - JOSE M. CORDOVA</v>
      </c>
      <c r="F9353" t="s">
        <v>40</v>
      </c>
      <c r="G9353" t="s">
        <v>41</v>
      </c>
      <c r="H9353" t="s">
        <v>15</v>
      </c>
      <c r="I9353" s="29">
        <v>489</v>
      </c>
      <c r="J9353" t="s">
        <v>25</v>
      </c>
      <c r="K9353" s="1" t="s">
        <v>26</v>
      </c>
    </row>
    <row r="9354" spans="1:11" ht="12.75" customHeight="1">
      <c r="A9354" s="31">
        <v>45536</v>
      </c>
      <c r="B9354" t="s">
        <v>13</v>
      </c>
      <c r="C9354" t="str">
        <f>+VLOOKUP(B9354,Basededatos!B$17:C$5988,2,0)</f>
        <v>LASA</v>
      </c>
      <c r="D9354" t="s">
        <v>76</v>
      </c>
      <c r="E9354" t="str">
        <f>+VLOOKUP(D9354,Basededatos!$D$2:$E$6097,2,0)</f>
        <v>RIONEGRO - JOSE M. CORDOVA</v>
      </c>
      <c r="F9354" t="s">
        <v>59</v>
      </c>
      <c r="G9354" t="s">
        <v>60</v>
      </c>
      <c r="H9354" t="s">
        <v>45</v>
      </c>
      <c r="I9354" s="29">
        <v>1</v>
      </c>
      <c r="J9354" t="s">
        <v>34</v>
      </c>
      <c r="K9354" t="s">
        <v>35</v>
      </c>
    </row>
    <row r="9355" spans="1:11" ht="12.75" customHeight="1" thickBot="1">
      <c r="A9355" s="31">
        <v>45536</v>
      </c>
      <c r="B9355" t="s">
        <v>13</v>
      </c>
      <c r="C9355" t="str">
        <f>+VLOOKUP(B9355,Basededatos!B$17:C$5988,2,0)</f>
        <v>LASA</v>
      </c>
      <c r="D9355" t="s">
        <v>76</v>
      </c>
      <c r="E9355" t="str">
        <f>+VLOOKUP(D9355,Basededatos!$D$2:$E$6097,2,0)</f>
        <v>RIONEGRO - JOSE M. CORDOVA</v>
      </c>
      <c r="F9355" t="s">
        <v>59</v>
      </c>
      <c r="G9355" t="s">
        <v>60</v>
      </c>
      <c r="H9355" t="s">
        <v>29</v>
      </c>
      <c r="I9355" s="29">
        <v>13</v>
      </c>
      <c r="J9355" t="s">
        <v>50</v>
      </c>
      <c r="K9355" t="s">
        <v>51</v>
      </c>
    </row>
    <row r="9356" spans="1:11" ht="12.75" customHeight="1" thickBot="1">
      <c r="A9356" s="31">
        <v>45536</v>
      </c>
      <c r="B9356" t="s">
        <v>13</v>
      </c>
      <c r="C9356" t="str">
        <f>+VLOOKUP(B9356,Basededatos!B$17:C$5988,2,0)</f>
        <v>LASA</v>
      </c>
      <c r="D9356" t="s">
        <v>84</v>
      </c>
      <c r="E9356" t="str">
        <f>+VLOOKUP(D9356,Basededatos!$D$2:$E$6097,2,0)</f>
        <v>MONTERIA - LOS GARZONES</v>
      </c>
      <c r="F9356" t="s">
        <v>32</v>
      </c>
      <c r="G9356" t="s">
        <v>33</v>
      </c>
      <c r="H9356" t="s">
        <v>29</v>
      </c>
      <c r="I9356" s="29">
        <v>240</v>
      </c>
      <c r="J9356" t="s">
        <v>46</v>
      </c>
      <c r="K9356" s="1" t="s">
        <v>47</v>
      </c>
    </row>
    <row r="9357" spans="1:11" ht="12.75" customHeight="1" thickBot="1">
      <c r="A9357" s="31">
        <v>45536</v>
      </c>
      <c r="B9357" t="s">
        <v>13</v>
      </c>
      <c r="C9357" t="str">
        <f>+VLOOKUP(B9357,Basededatos!B$17:C$5988,2,0)</f>
        <v>LASA</v>
      </c>
      <c r="D9357" t="s">
        <v>84</v>
      </c>
      <c r="E9357" t="str">
        <f>+VLOOKUP(D9357,Basededatos!$D$2:$E$6097,2,0)</f>
        <v>MONTERIA - LOS GARZONES</v>
      </c>
      <c r="F9357" t="s">
        <v>27</v>
      </c>
      <c r="G9357" t="s">
        <v>28</v>
      </c>
      <c r="H9357" t="s">
        <v>45</v>
      </c>
      <c r="I9357" s="29">
        <v>2</v>
      </c>
      <c r="J9357" t="s">
        <v>46</v>
      </c>
      <c r="K9357" s="1" t="s">
        <v>47</v>
      </c>
    </row>
    <row r="9358" spans="1:11" ht="12.75" customHeight="1" thickBot="1">
      <c r="A9358" s="31">
        <v>45536</v>
      </c>
      <c r="B9358" t="s">
        <v>13</v>
      </c>
      <c r="C9358" t="str">
        <f>+VLOOKUP(B9358,Basededatos!B$17:C$5988,2,0)</f>
        <v>LASA</v>
      </c>
      <c r="D9358" t="s">
        <v>89</v>
      </c>
      <c r="E9358" t="str">
        <f>+VLOOKUP(D9358,Basededatos!$D$2:$E$6097,2,0)</f>
        <v>SIMON BOLIVAR</v>
      </c>
      <c r="F9358" t="s">
        <v>32</v>
      </c>
      <c r="G9358" t="s">
        <v>33</v>
      </c>
      <c r="H9358" t="s">
        <v>29</v>
      </c>
      <c r="I9358" s="29">
        <v>260</v>
      </c>
      <c r="J9358" t="s">
        <v>50</v>
      </c>
      <c r="K9358" t="s">
        <v>51</v>
      </c>
    </row>
    <row r="9359" spans="1:11" ht="12.75" customHeight="1" thickBot="1">
      <c r="A9359" s="31">
        <v>45536</v>
      </c>
      <c r="B9359" t="s">
        <v>13</v>
      </c>
      <c r="C9359" t="str">
        <f>+VLOOKUP(B9359,Basededatos!B$17:C$5988,2,0)</f>
        <v>LASA</v>
      </c>
      <c r="D9359" t="s">
        <v>89</v>
      </c>
      <c r="E9359" t="str">
        <f>+VLOOKUP(D9359,Basededatos!$D$2:$E$6097,2,0)</f>
        <v>SIMON BOLIVAR</v>
      </c>
      <c r="F9359" t="s">
        <v>6</v>
      </c>
      <c r="G9359" s="1" t="s">
        <v>283</v>
      </c>
      <c r="H9359" t="s">
        <v>15</v>
      </c>
      <c r="I9359" s="29">
        <v>55</v>
      </c>
      <c r="J9359" t="s">
        <v>25</v>
      </c>
      <c r="K9359" s="1" t="s">
        <v>26</v>
      </c>
    </row>
    <row r="9360" spans="1:11" ht="12.75" customHeight="1" thickBot="1">
      <c r="A9360" s="31">
        <v>45536</v>
      </c>
      <c r="B9360" t="s">
        <v>13</v>
      </c>
      <c r="C9360" t="str">
        <f>+VLOOKUP(B9360,Basededatos!B$17:C$5988,2,0)</f>
        <v>LASA</v>
      </c>
      <c r="D9360" t="s">
        <v>89</v>
      </c>
      <c r="E9360" t="str">
        <f>+VLOOKUP(D9360,Basededatos!$D$2:$E$6097,2,0)</f>
        <v>SIMON BOLIVAR</v>
      </c>
      <c r="F9360" t="s">
        <v>6</v>
      </c>
      <c r="G9360" s="1" t="s">
        <v>283</v>
      </c>
      <c r="H9360" t="s">
        <v>177</v>
      </c>
      <c r="I9360" s="29">
        <v>1</v>
      </c>
      <c r="J9360" t="s">
        <v>131</v>
      </c>
      <c r="K9360" t="s">
        <v>132</v>
      </c>
    </row>
    <row r="9361" spans="1:11" ht="12.75" customHeight="1" thickBot="1">
      <c r="A9361" s="31">
        <v>45536</v>
      </c>
      <c r="B9361" t="s">
        <v>13</v>
      </c>
      <c r="C9361" t="str">
        <f>+VLOOKUP(B9361,Basededatos!B$17:C$5988,2,0)</f>
        <v>LASA</v>
      </c>
      <c r="D9361" t="s">
        <v>85</v>
      </c>
      <c r="E9361" t="str">
        <f>+VLOOKUP(D9361,Basededatos!$D$2:$E$6097,2,0)</f>
        <v>NEIVA - BENITO SALAS</v>
      </c>
      <c r="F9361" t="s">
        <v>65</v>
      </c>
      <c r="G9361" t="s">
        <v>66</v>
      </c>
      <c r="H9361" t="s">
        <v>29</v>
      </c>
      <c r="I9361" s="29">
        <v>1</v>
      </c>
      <c r="J9361" t="s">
        <v>46</v>
      </c>
      <c r="K9361" s="1" t="s">
        <v>47</v>
      </c>
    </row>
    <row r="9362" spans="1:11" ht="12.75" customHeight="1" thickBot="1">
      <c r="A9362" s="31">
        <v>45536</v>
      </c>
      <c r="B9362" t="s">
        <v>13</v>
      </c>
      <c r="C9362" t="str">
        <f>+VLOOKUP(B9362,Basededatos!B$17:C$5988,2,0)</f>
        <v>LASA</v>
      </c>
      <c r="D9362" t="s">
        <v>86</v>
      </c>
      <c r="E9362" t="str">
        <f>+VLOOKUP(D9362,Basededatos!$D$2:$E$6097,2,0)</f>
        <v>PEREIRA - MATECAÑA</v>
      </c>
      <c r="F9362" t="s">
        <v>18</v>
      </c>
      <c r="G9362" t="s">
        <v>19</v>
      </c>
      <c r="H9362" t="s">
        <v>15</v>
      </c>
      <c r="I9362" s="29">
        <v>1</v>
      </c>
      <c r="J9362" t="s">
        <v>175</v>
      </c>
      <c r="K9362" t="s">
        <v>176</v>
      </c>
    </row>
    <row r="9363" spans="1:11" ht="12.75" customHeight="1" thickBot="1">
      <c r="A9363" s="31">
        <v>45536</v>
      </c>
      <c r="B9363" t="s">
        <v>13</v>
      </c>
      <c r="C9363" t="str">
        <f>+VLOOKUP(B9363,Basededatos!B$17:C$5988,2,0)</f>
        <v>LASA</v>
      </c>
      <c r="D9363" t="s">
        <v>86</v>
      </c>
      <c r="E9363" t="str">
        <f>+VLOOKUP(D9363,Basededatos!$D$2:$E$6097,2,0)</f>
        <v>PEREIRA - MATECAÑA</v>
      </c>
      <c r="F9363" t="s">
        <v>27</v>
      </c>
      <c r="G9363" t="s">
        <v>28</v>
      </c>
      <c r="H9363" t="s">
        <v>29</v>
      </c>
      <c r="I9363" s="29">
        <v>154</v>
      </c>
      <c r="J9363" t="s">
        <v>30</v>
      </c>
      <c r="K9363" s="1" t="s">
        <v>488</v>
      </c>
    </row>
    <row r="9364" spans="1:11" ht="12.75" customHeight="1" thickBot="1">
      <c r="A9364" s="31">
        <v>45536</v>
      </c>
      <c r="B9364" t="s">
        <v>13</v>
      </c>
      <c r="C9364" t="str">
        <f>+VLOOKUP(B9364,Basededatos!B$17:C$5988,2,0)</f>
        <v>LASA</v>
      </c>
      <c r="D9364" t="s">
        <v>86</v>
      </c>
      <c r="E9364" t="str">
        <f>+VLOOKUP(D9364,Basededatos!$D$2:$E$6097,2,0)</f>
        <v>PEREIRA - MATECAÑA</v>
      </c>
      <c r="F9364" t="s">
        <v>40</v>
      </c>
      <c r="G9364" t="s">
        <v>41</v>
      </c>
      <c r="H9364" t="s">
        <v>29</v>
      </c>
      <c r="I9364" s="29">
        <v>856</v>
      </c>
      <c r="J9364" t="s">
        <v>46</v>
      </c>
      <c r="K9364" s="1" t="s">
        <v>47</v>
      </c>
    </row>
    <row r="9365" spans="1:11" ht="12.75" customHeight="1" thickBot="1">
      <c r="A9365" s="31">
        <v>45536</v>
      </c>
      <c r="B9365" t="s">
        <v>13</v>
      </c>
      <c r="C9365" t="str">
        <f>+VLOOKUP(B9365,Basededatos!B$17:C$5988,2,0)</f>
        <v>LASA</v>
      </c>
      <c r="D9365" t="s">
        <v>87</v>
      </c>
      <c r="E9365" t="str">
        <f>+VLOOKUP(D9365,Basededatos!$D$2:$E$6097,2,0)</f>
        <v>PASTO - ANTONIO NARIQO</v>
      </c>
      <c r="F9365" t="s">
        <v>59</v>
      </c>
      <c r="G9365" t="s">
        <v>60</v>
      </c>
      <c r="H9365" t="s">
        <v>29</v>
      </c>
      <c r="I9365" s="29">
        <v>48</v>
      </c>
      <c r="J9365" t="s">
        <v>30</v>
      </c>
      <c r="K9365" s="1" t="s">
        <v>488</v>
      </c>
    </row>
    <row r="9366" spans="1:11" ht="12.75" customHeight="1" thickBot="1">
      <c r="A9366" s="31">
        <v>45536</v>
      </c>
      <c r="B9366" t="s">
        <v>13</v>
      </c>
      <c r="C9366" t="str">
        <f>+VLOOKUP(B9366,Basededatos!B$17:C$5988,2,0)</f>
        <v>LASA</v>
      </c>
      <c r="D9366" t="s">
        <v>88</v>
      </c>
      <c r="E9366" t="str">
        <f>+VLOOKUP(D9366,Basededatos!$D$2:$E$6097,2,0)</f>
        <v>ALMIRANTE PADILLA</v>
      </c>
      <c r="F9366" t="s">
        <v>65</v>
      </c>
      <c r="G9366" t="s">
        <v>66</v>
      </c>
      <c r="H9366" t="s">
        <v>29</v>
      </c>
      <c r="I9366" s="29">
        <v>3</v>
      </c>
      <c r="J9366" t="s">
        <v>46</v>
      </c>
      <c r="K9366" s="1" t="s">
        <v>47</v>
      </c>
    </row>
    <row r="9367" spans="1:11" ht="12.75" customHeight="1">
      <c r="A9367" s="31">
        <v>45536</v>
      </c>
      <c r="B9367" t="s">
        <v>13</v>
      </c>
      <c r="C9367" t="str">
        <f>+VLOOKUP(B9367,Basededatos!B$17:C$5988,2,0)</f>
        <v>LASA</v>
      </c>
      <c r="D9367" t="s">
        <v>89</v>
      </c>
      <c r="E9367" t="str">
        <f>+VLOOKUP(D9367,Basededatos!$D$2:$E$6097,2,0)</f>
        <v>SIMON BOLIVAR</v>
      </c>
      <c r="F9367" t="s">
        <v>18</v>
      </c>
      <c r="G9367" t="s">
        <v>19</v>
      </c>
      <c r="H9367" t="s">
        <v>29</v>
      </c>
      <c r="I9367" s="29">
        <v>261</v>
      </c>
      <c r="J9367" t="s">
        <v>50</v>
      </c>
      <c r="K9367" t="s">
        <v>51</v>
      </c>
    </row>
    <row r="9368" spans="1:11" ht="12.75" customHeight="1" thickBot="1">
      <c r="A9368" s="31">
        <v>45536</v>
      </c>
      <c r="B9368" t="s">
        <v>13</v>
      </c>
      <c r="C9368" t="str">
        <f>+VLOOKUP(B9368,Basededatos!B$17:C$5988,2,0)</f>
        <v>LASA</v>
      </c>
      <c r="D9368" t="s">
        <v>89</v>
      </c>
      <c r="E9368" t="str">
        <f>+VLOOKUP(D9368,Basededatos!$D$2:$E$6097,2,0)</f>
        <v>SIMON BOLIVAR</v>
      </c>
      <c r="F9368" t="s">
        <v>18</v>
      </c>
      <c r="G9368" t="s">
        <v>19</v>
      </c>
      <c r="H9368" t="s">
        <v>15</v>
      </c>
      <c r="I9368" s="29">
        <v>87</v>
      </c>
      <c r="J9368" t="s">
        <v>16</v>
      </c>
      <c r="K9368" t="s">
        <v>17</v>
      </c>
    </row>
    <row r="9369" spans="1:11" ht="12.75" customHeight="1" thickBot="1">
      <c r="A9369" s="31">
        <v>45536</v>
      </c>
      <c r="B9369" t="s">
        <v>13</v>
      </c>
      <c r="C9369" t="str">
        <f>+VLOOKUP(B9369,Basededatos!B$17:C$5988,2,0)</f>
        <v>LASA</v>
      </c>
      <c r="D9369" t="s">
        <v>89</v>
      </c>
      <c r="E9369" t="str">
        <f>+VLOOKUP(D9369,Basededatos!$D$2:$E$6097,2,0)</f>
        <v>SIMON BOLIVAR</v>
      </c>
      <c r="F9369" t="s">
        <v>23</v>
      </c>
      <c r="G9369" t="s">
        <v>24</v>
      </c>
      <c r="H9369" t="s">
        <v>29</v>
      </c>
      <c r="I9369" s="29">
        <v>396</v>
      </c>
      <c r="J9369" t="s">
        <v>46</v>
      </c>
      <c r="K9369" s="1" t="s">
        <v>47</v>
      </c>
    </row>
    <row r="9370" spans="1:11" ht="12.75" customHeight="1" thickBot="1">
      <c r="A9370" s="31">
        <v>45536</v>
      </c>
      <c r="B9370" t="s">
        <v>13</v>
      </c>
      <c r="C9370" t="str">
        <f>+VLOOKUP(B9370,Basededatos!B$17:C$5988,2,0)</f>
        <v>LASA</v>
      </c>
      <c r="D9370" t="s">
        <v>89</v>
      </c>
      <c r="E9370" t="str">
        <f>+VLOOKUP(D9370,Basededatos!$D$2:$E$6097,2,0)</f>
        <v>SIMON BOLIVAR</v>
      </c>
      <c r="F9370" t="s">
        <v>38</v>
      </c>
      <c r="G9370" t="s">
        <v>39</v>
      </c>
      <c r="H9370" t="s">
        <v>29</v>
      </c>
      <c r="I9370" s="29">
        <v>2</v>
      </c>
      <c r="J9370" t="s">
        <v>30</v>
      </c>
      <c r="K9370" s="1" t="s">
        <v>488</v>
      </c>
    </row>
    <row r="9371" spans="1:11" ht="12.75" customHeight="1" thickBot="1">
      <c r="A9371" s="31">
        <v>45536</v>
      </c>
      <c r="B9371" t="s">
        <v>13</v>
      </c>
      <c r="C9371" t="str">
        <f>+VLOOKUP(B9371,Basededatos!B$17:C$5988,2,0)</f>
        <v>LASA</v>
      </c>
      <c r="D9371" t="s">
        <v>14</v>
      </c>
      <c r="E9371" t="str">
        <f>+VLOOKUP(D9371,Basededatos!$D$2:$E$6097,2,0)</f>
        <v>SAN ANDRES-GUSTAVO ROJAS PINILLA</v>
      </c>
      <c r="F9371" t="s">
        <v>32</v>
      </c>
      <c r="G9371" t="s">
        <v>33</v>
      </c>
      <c r="H9371" t="s">
        <v>15</v>
      </c>
      <c r="I9371" s="29">
        <v>17</v>
      </c>
      <c r="J9371" t="s">
        <v>25</v>
      </c>
      <c r="K9371" s="1" t="s">
        <v>26</v>
      </c>
    </row>
    <row r="9372" spans="1:11" ht="12.75" customHeight="1" thickBot="1">
      <c r="A9372" s="31">
        <v>45536</v>
      </c>
      <c r="B9372" t="s">
        <v>13</v>
      </c>
      <c r="C9372" t="str">
        <f>+VLOOKUP(B9372,Basededatos!B$17:C$5988,2,0)</f>
        <v>LASA</v>
      </c>
      <c r="D9372" t="s">
        <v>14</v>
      </c>
      <c r="E9372" t="str">
        <f>+VLOOKUP(D9372,Basededatos!$D$2:$E$6097,2,0)</f>
        <v>SAN ANDRES-GUSTAVO ROJAS PINILLA</v>
      </c>
      <c r="F9372" t="s">
        <v>6</v>
      </c>
      <c r="G9372" s="1" t="s">
        <v>283</v>
      </c>
      <c r="H9372" t="s">
        <v>29</v>
      </c>
      <c r="I9372" s="29">
        <v>1235</v>
      </c>
      <c r="J9372" t="s">
        <v>30</v>
      </c>
      <c r="K9372" s="1" t="s">
        <v>488</v>
      </c>
    </row>
    <row r="9373" spans="1:11" ht="12.75" customHeight="1" thickBot="1">
      <c r="A9373" s="31">
        <v>45536</v>
      </c>
      <c r="B9373" t="s">
        <v>13</v>
      </c>
      <c r="C9373" t="str">
        <f>+VLOOKUP(B9373,Basededatos!B$17:C$5988,2,0)</f>
        <v>LASA</v>
      </c>
      <c r="D9373" t="s">
        <v>14</v>
      </c>
      <c r="E9373" t="str">
        <f>+VLOOKUP(D9373,Basededatos!$D$2:$E$6097,2,0)</f>
        <v>SAN ANDRES-GUSTAVO ROJAS PINILLA</v>
      </c>
      <c r="F9373" t="s">
        <v>65</v>
      </c>
      <c r="G9373" t="s">
        <v>66</v>
      </c>
      <c r="H9373" t="s">
        <v>29</v>
      </c>
      <c r="I9373" s="29">
        <v>8</v>
      </c>
      <c r="J9373" t="s">
        <v>30</v>
      </c>
      <c r="K9373" s="1" t="s">
        <v>488</v>
      </c>
    </row>
    <row r="9374" spans="1:11" ht="12.75" customHeight="1" thickBot="1">
      <c r="A9374" s="31">
        <v>45536</v>
      </c>
      <c r="B9374" t="s">
        <v>13</v>
      </c>
      <c r="C9374" t="str">
        <f>+VLOOKUP(B9374,Basededatos!B$17:C$5988,2,0)</f>
        <v>LASA</v>
      </c>
      <c r="D9374" t="s">
        <v>14</v>
      </c>
      <c r="E9374" t="str">
        <f>+VLOOKUP(D9374,Basededatos!$D$2:$E$6097,2,0)</f>
        <v>SAN ANDRES-GUSTAVO ROJAS PINILLA</v>
      </c>
      <c r="F9374" t="s">
        <v>23</v>
      </c>
      <c r="G9374" t="s">
        <v>24</v>
      </c>
      <c r="H9374" t="s">
        <v>15</v>
      </c>
      <c r="I9374" s="29">
        <v>51</v>
      </c>
      <c r="J9374" t="s">
        <v>16</v>
      </c>
      <c r="K9374" t="s">
        <v>17</v>
      </c>
    </row>
    <row r="9375" spans="1:11" ht="12.75" customHeight="1" thickBot="1">
      <c r="A9375" s="31">
        <v>45536</v>
      </c>
      <c r="B9375" t="s">
        <v>13</v>
      </c>
      <c r="C9375" t="str">
        <f>+VLOOKUP(B9375,Basededatos!B$17:C$5988,2,0)</f>
        <v>LASA</v>
      </c>
      <c r="D9375" t="s">
        <v>44</v>
      </c>
      <c r="E9375" t="str">
        <f>+VLOOKUP(D9375,Basededatos!$D$2:$E$6097,2,0)</f>
        <v>BUCARAMANGA - PALONEGRO</v>
      </c>
      <c r="F9375" t="s">
        <v>36</v>
      </c>
      <c r="G9375" t="s">
        <v>347</v>
      </c>
      <c r="H9375" t="s">
        <v>29</v>
      </c>
      <c r="I9375" s="29">
        <v>1</v>
      </c>
      <c r="J9375" t="s">
        <v>30</v>
      </c>
      <c r="K9375" s="1" t="s">
        <v>488</v>
      </c>
    </row>
    <row r="9376" spans="1:11" ht="12.75" customHeight="1" thickBot="1">
      <c r="A9376" s="31">
        <v>45536</v>
      </c>
      <c r="B9376" t="s">
        <v>13</v>
      </c>
      <c r="C9376" t="str">
        <f>+VLOOKUP(B9376,Basededatos!B$17:C$5988,2,0)</f>
        <v>LASA</v>
      </c>
      <c r="D9376" t="s">
        <v>31</v>
      </c>
      <c r="E9376" t="str">
        <f>+VLOOKUP(D9376,Basededatos!$D$2:$E$6097,2,0)</f>
        <v>EL EDEN</v>
      </c>
      <c r="F9376" t="s">
        <v>65</v>
      </c>
      <c r="G9376" t="s">
        <v>66</v>
      </c>
      <c r="H9376" t="s">
        <v>29</v>
      </c>
      <c r="I9376" s="29">
        <v>2</v>
      </c>
      <c r="J9376" t="s">
        <v>46</v>
      </c>
      <c r="K9376" s="1" t="s">
        <v>47</v>
      </c>
    </row>
    <row r="9377" spans="1:11" ht="12.75" customHeight="1" thickBot="1">
      <c r="A9377" s="31">
        <v>45536</v>
      </c>
      <c r="B9377" t="s">
        <v>13</v>
      </c>
      <c r="C9377" t="str">
        <f>+VLOOKUP(B9377,Basededatos!B$17:C$5988,2,0)</f>
        <v>LASA</v>
      </c>
      <c r="D9377" t="s">
        <v>31</v>
      </c>
      <c r="E9377" t="str">
        <f>+VLOOKUP(D9377,Basededatos!$D$2:$E$6097,2,0)</f>
        <v>EL EDEN</v>
      </c>
      <c r="F9377" t="s">
        <v>18</v>
      </c>
      <c r="G9377" t="s">
        <v>19</v>
      </c>
      <c r="H9377" t="s">
        <v>15</v>
      </c>
      <c r="I9377" s="29">
        <v>18</v>
      </c>
      <c r="J9377" t="s">
        <v>16</v>
      </c>
      <c r="K9377" t="s">
        <v>17</v>
      </c>
    </row>
    <row r="9378" spans="1:11" ht="12.75" customHeight="1" thickBot="1">
      <c r="A9378" s="31">
        <v>45536</v>
      </c>
      <c r="B9378" t="s">
        <v>13</v>
      </c>
      <c r="C9378" t="str">
        <f>+VLOOKUP(B9378,Basededatos!B$17:C$5988,2,0)</f>
        <v>LASA</v>
      </c>
      <c r="D9378" t="s">
        <v>37</v>
      </c>
      <c r="E9378" t="str">
        <f>+VLOOKUP(D9378,Basededatos!$D$2:$E$6097,2,0)</f>
        <v>BARRANQUILLA-E. CORTISSOZ</v>
      </c>
      <c r="F9378" t="s">
        <v>6</v>
      </c>
      <c r="G9378" s="1" t="s">
        <v>283</v>
      </c>
      <c r="H9378" t="s">
        <v>15</v>
      </c>
      <c r="I9378" s="29">
        <v>4</v>
      </c>
      <c r="J9378" t="s">
        <v>184</v>
      </c>
      <c r="K9378" t="s">
        <v>185</v>
      </c>
    </row>
    <row r="9379" spans="1:11" ht="12.75" customHeight="1" thickBot="1">
      <c r="A9379" s="31">
        <v>45536</v>
      </c>
      <c r="B9379" t="s">
        <v>13</v>
      </c>
      <c r="C9379" t="str">
        <f>+VLOOKUP(B9379,Basededatos!B$17:C$5988,2,0)</f>
        <v>LASA</v>
      </c>
      <c r="D9379" t="s">
        <v>37</v>
      </c>
      <c r="E9379" t="str">
        <f>+VLOOKUP(D9379,Basededatos!$D$2:$E$6097,2,0)</f>
        <v>BARRANQUILLA-E. CORTISSOZ</v>
      </c>
      <c r="F9379" t="s">
        <v>6</v>
      </c>
      <c r="G9379" s="1" t="s">
        <v>283</v>
      </c>
      <c r="H9379" t="s">
        <v>15</v>
      </c>
      <c r="I9379" s="29">
        <v>232</v>
      </c>
      <c r="J9379" t="s">
        <v>25</v>
      </c>
      <c r="K9379" s="1" t="s">
        <v>26</v>
      </c>
    </row>
    <row r="9380" spans="1:11" ht="12.75" customHeight="1">
      <c r="A9380" s="31">
        <v>45536</v>
      </c>
      <c r="B9380" t="s">
        <v>13</v>
      </c>
      <c r="C9380" t="str">
        <f>+VLOOKUP(B9380,Basededatos!B$17:C$5988,2,0)</f>
        <v>LASA</v>
      </c>
      <c r="D9380" t="s">
        <v>37</v>
      </c>
      <c r="E9380" t="str">
        <f>+VLOOKUP(D9380,Basededatos!$D$2:$E$6097,2,0)</f>
        <v>BARRANQUILLA-E. CORTISSOZ</v>
      </c>
      <c r="F9380" t="s">
        <v>27</v>
      </c>
      <c r="G9380" t="s">
        <v>28</v>
      </c>
      <c r="H9380" t="s">
        <v>29</v>
      </c>
      <c r="I9380" s="29">
        <v>30</v>
      </c>
      <c r="J9380" t="s">
        <v>34</v>
      </c>
      <c r="K9380" t="s">
        <v>35</v>
      </c>
    </row>
    <row r="9381" spans="1:11" ht="12.75" customHeight="1" thickBot="1">
      <c r="A9381" s="31">
        <v>45536</v>
      </c>
      <c r="B9381" t="s">
        <v>13</v>
      </c>
      <c r="C9381" t="str">
        <f>+VLOOKUP(B9381,Basededatos!B$17:C$5988,2,0)</f>
        <v>LASA</v>
      </c>
      <c r="D9381" t="s">
        <v>37</v>
      </c>
      <c r="E9381" t="str">
        <f>+VLOOKUP(D9381,Basededatos!$D$2:$E$6097,2,0)</f>
        <v>BARRANQUILLA-E. CORTISSOZ</v>
      </c>
      <c r="F9381" t="s">
        <v>27</v>
      </c>
      <c r="G9381" t="s">
        <v>28</v>
      </c>
      <c r="H9381" t="s">
        <v>15</v>
      </c>
      <c r="I9381" s="29">
        <v>63</v>
      </c>
      <c r="J9381" t="s">
        <v>16</v>
      </c>
      <c r="K9381" t="s">
        <v>17</v>
      </c>
    </row>
    <row r="9382" spans="1:11" ht="12.75" customHeight="1" thickBot="1">
      <c r="A9382" s="31">
        <v>45536</v>
      </c>
      <c r="B9382" t="s">
        <v>13</v>
      </c>
      <c r="C9382" t="str">
        <f>+VLOOKUP(B9382,Basededatos!B$17:C$5988,2,0)</f>
        <v>LASA</v>
      </c>
      <c r="D9382" t="s">
        <v>44</v>
      </c>
      <c r="E9382" t="str">
        <f>+VLOOKUP(D9382,Basededatos!$D$2:$E$6097,2,0)</f>
        <v>BUCARAMANGA - PALONEGRO</v>
      </c>
      <c r="F9382" t="s">
        <v>6</v>
      </c>
      <c r="G9382" s="1" t="s">
        <v>283</v>
      </c>
      <c r="H9382" t="s">
        <v>361</v>
      </c>
      <c r="I9382" s="29">
        <v>2</v>
      </c>
      <c r="J9382" t="s">
        <v>57</v>
      </c>
      <c r="K9382" t="s">
        <v>58</v>
      </c>
    </row>
    <row r="9383" spans="1:11" ht="12.75" customHeight="1" thickBot="1">
      <c r="A9383" s="31">
        <v>45536</v>
      </c>
      <c r="B9383" t="s">
        <v>13</v>
      </c>
      <c r="C9383" t="str">
        <f>+VLOOKUP(B9383,Basededatos!B$17:C$5988,2,0)</f>
        <v>LASA</v>
      </c>
      <c r="D9383" t="s">
        <v>44</v>
      </c>
      <c r="E9383" t="str">
        <f>+VLOOKUP(D9383,Basededatos!$D$2:$E$6097,2,0)</f>
        <v>BUCARAMANGA - PALONEGRO</v>
      </c>
      <c r="F9383" t="s">
        <v>6</v>
      </c>
      <c r="G9383" s="1" t="s">
        <v>283</v>
      </c>
      <c r="H9383" t="s">
        <v>15</v>
      </c>
      <c r="I9383" s="29">
        <v>5</v>
      </c>
      <c r="J9383" t="s">
        <v>21</v>
      </c>
      <c r="K9383" t="s">
        <v>22</v>
      </c>
    </row>
    <row r="9384" spans="1:11" ht="12.75" customHeight="1" thickBot="1">
      <c r="A9384" s="31">
        <v>45536</v>
      </c>
      <c r="B9384" t="s">
        <v>13</v>
      </c>
      <c r="C9384" t="str">
        <f>+VLOOKUP(B9384,Basededatos!B$17:C$5988,2,0)</f>
        <v>LASA</v>
      </c>
      <c r="D9384" t="s">
        <v>44</v>
      </c>
      <c r="E9384" t="str">
        <f>+VLOOKUP(D9384,Basededatos!$D$2:$E$6097,2,0)</f>
        <v>BUCARAMANGA - PALONEGRO</v>
      </c>
      <c r="F9384" t="s">
        <v>6</v>
      </c>
      <c r="G9384" s="1" t="s">
        <v>283</v>
      </c>
      <c r="H9384" t="s">
        <v>15</v>
      </c>
      <c r="I9384" s="29">
        <v>37</v>
      </c>
      <c r="J9384" t="s">
        <v>16</v>
      </c>
      <c r="K9384" t="s">
        <v>17</v>
      </c>
    </row>
    <row r="9385" spans="1:11" ht="12.75" customHeight="1" thickBot="1">
      <c r="A9385" s="31">
        <v>45536</v>
      </c>
      <c r="B9385" t="s">
        <v>13</v>
      </c>
      <c r="C9385" t="str">
        <f>+VLOOKUP(B9385,Basededatos!B$17:C$5988,2,0)</f>
        <v>LASA</v>
      </c>
      <c r="D9385" t="s">
        <v>61</v>
      </c>
      <c r="E9385" t="str">
        <f>+VLOOKUP(D9385,Basededatos!$D$2:$E$6097,2,0)</f>
        <v>CARTAGENA - RAFAEL NUÑEZ</v>
      </c>
      <c r="F9385" t="s">
        <v>32</v>
      </c>
      <c r="G9385" t="s">
        <v>33</v>
      </c>
      <c r="H9385" t="s">
        <v>15</v>
      </c>
      <c r="I9385" s="29">
        <v>26</v>
      </c>
      <c r="J9385" t="s">
        <v>68</v>
      </c>
      <c r="K9385" t="s">
        <v>69</v>
      </c>
    </row>
    <row r="9386" spans="1:11" ht="12.75" customHeight="1" thickBot="1">
      <c r="A9386" s="31">
        <v>45536</v>
      </c>
      <c r="B9386" t="s">
        <v>13</v>
      </c>
      <c r="C9386" t="str">
        <f>+VLOOKUP(B9386,Basededatos!B$17:C$5988,2,0)</f>
        <v>LASA</v>
      </c>
      <c r="D9386" t="s">
        <v>48</v>
      </c>
      <c r="E9386" t="str">
        <f>+VLOOKUP(D9386,Basededatos!$D$2:$E$6097,2,0)</f>
        <v>CALI - ALFONSO BONILLA ARAGON</v>
      </c>
      <c r="F9386" t="s">
        <v>6</v>
      </c>
      <c r="G9386" s="1" t="s">
        <v>283</v>
      </c>
      <c r="H9386" t="s">
        <v>15</v>
      </c>
      <c r="I9386" s="29">
        <v>2</v>
      </c>
      <c r="J9386" t="s">
        <v>160</v>
      </c>
      <c r="K9386" t="s">
        <v>161</v>
      </c>
    </row>
    <row r="9387" spans="1:11" ht="12.75" customHeight="1">
      <c r="A9387" s="31">
        <v>45536</v>
      </c>
      <c r="B9387" t="s">
        <v>13</v>
      </c>
      <c r="C9387" t="str">
        <f>+VLOOKUP(B9387,Basededatos!B$17:C$5988,2,0)</f>
        <v>LASA</v>
      </c>
      <c r="D9387" t="s">
        <v>48</v>
      </c>
      <c r="E9387" t="str">
        <f>+VLOOKUP(D9387,Basededatos!$D$2:$E$6097,2,0)</f>
        <v>CALI - ALFONSO BONILLA ARAGON</v>
      </c>
      <c r="F9387" t="s">
        <v>18</v>
      </c>
      <c r="G9387" t="s">
        <v>19</v>
      </c>
      <c r="H9387" t="s">
        <v>15</v>
      </c>
      <c r="I9387" s="29">
        <v>1</v>
      </c>
      <c r="J9387" t="s">
        <v>175</v>
      </c>
      <c r="K9387" t="s">
        <v>176</v>
      </c>
    </row>
    <row r="9388" spans="1:11" ht="12.75" customHeight="1" thickBot="1">
      <c r="A9388" s="31">
        <v>45536</v>
      </c>
      <c r="B9388" t="s">
        <v>13</v>
      </c>
      <c r="C9388" t="str">
        <f>+VLOOKUP(B9388,Basededatos!B$17:C$5988,2,0)</f>
        <v>LASA</v>
      </c>
      <c r="D9388" t="s">
        <v>48</v>
      </c>
      <c r="E9388" t="str">
        <f>+VLOOKUP(D9388,Basededatos!$D$2:$E$6097,2,0)</f>
        <v>CALI - ALFONSO BONILLA ARAGON</v>
      </c>
      <c r="F9388" t="s">
        <v>23</v>
      </c>
      <c r="G9388" t="s">
        <v>24</v>
      </c>
      <c r="H9388" t="s">
        <v>15</v>
      </c>
      <c r="I9388" s="29">
        <v>1</v>
      </c>
      <c r="J9388" t="s">
        <v>160</v>
      </c>
      <c r="K9388" t="s">
        <v>161</v>
      </c>
    </row>
    <row r="9389" spans="1:11" ht="12.75" customHeight="1" thickBot="1">
      <c r="A9389" s="31">
        <v>45536</v>
      </c>
      <c r="B9389" t="s">
        <v>13</v>
      </c>
      <c r="C9389" t="str">
        <f>+VLOOKUP(B9389,Basededatos!B$17:C$5988,2,0)</f>
        <v>LASA</v>
      </c>
      <c r="D9389" t="s">
        <v>48</v>
      </c>
      <c r="E9389" t="str">
        <f>+VLOOKUP(D9389,Basededatos!$D$2:$E$6097,2,0)</f>
        <v>CALI - ALFONSO BONILLA ARAGON</v>
      </c>
      <c r="F9389" t="s">
        <v>36</v>
      </c>
      <c r="G9389" t="s">
        <v>347</v>
      </c>
      <c r="H9389" t="s">
        <v>45</v>
      </c>
      <c r="I9389" s="29">
        <v>27</v>
      </c>
      <c r="J9389" t="s">
        <v>46</v>
      </c>
      <c r="K9389" s="1" t="s">
        <v>47</v>
      </c>
    </row>
    <row r="9390" spans="1:11" ht="12.75" customHeight="1" thickBot="1">
      <c r="A9390" s="31">
        <v>45536</v>
      </c>
      <c r="B9390" t="s">
        <v>13</v>
      </c>
      <c r="C9390" t="str">
        <f>+VLOOKUP(B9390,Basededatos!B$17:C$5988,2,0)</f>
        <v>LASA</v>
      </c>
      <c r="D9390" t="s">
        <v>48</v>
      </c>
      <c r="E9390" t="str">
        <f>+VLOOKUP(D9390,Basededatos!$D$2:$E$6097,2,0)</f>
        <v>CALI - ALFONSO BONILLA ARAGON</v>
      </c>
      <c r="F9390" t="s">
        <v>36</v>
      </c>
      <c r="G9390" t="s">
        <v>347</v>
      </c>
      <c r="H9390" t="s">
        <v>15</v>
      </c>
      <c r="I9390" s="29">
        <v>33</v>
      </c>
      <c r="J9390" t="s">
        <v>42</v>
      </c>
      <c r="K9390" s="1" t="s">
        <v>43</v>
      </c>
    </row>
    <row r="9391" spans="1:11" ht="12.75" customHeight="1" thickBot="1">
      <c r="A9391" s="31">
        <v>45536</v>
      </c>
      <c r="B9391" t="s">
        <v>13</v>
      </c>
      <c r="C9391" t="str">
        <f>+VLOOKUP(B9391,Basededatos!B$17:C$5988,2,0)</f>
        <v>LASA</v>
      </c>
      <c r="D9391" t="s">
        <v>48</v>
      </c>
      <c r="E9391" t="str">
        <f>+VLOOKUP(D9391,Basededatos!$D$2:$E$6097,2,0)</f>
        <v>CALI - ALFONSO BONILLA ARAGON</v>
      </c>
      <c r="F9391" t="s">
        <v>40</v>
      </c>
      <c r="G9391" t="s">
        <v>41</v>
      </c>
      <c r="H9391" t="s">
        <v>15</v>
      </c>
      <c r="I9391" s="29">
        <v>97</v>
      </c>
      <c r="J9391" t="s">
        <v>42</v>
      </c>
      <c r="K9391" s="1" t="s">
        <v>43</v>
      </c>
    </row>
    <row r="9392" spans="1:11" ht="12.75" customHeight="1" thickBot="1">
      <c r="A9392" s="31">
        <v>45536</v>
      </c>
      <c r="B9392" t="s">
        <v>13</v>
      </c>
      <c r="C9392" t="str">
        <f>+VLOOKUP(B9392,Basededatos!B$17:C$5988,2,0)</f>
        <v>LASA</v>
      </c>
      <c r="D9392" t="s">
        <v>48</v>
      </c>
      <c r="E9392" t="str">
        <f>+VLOOKUP(D9392,Basededatos!$D$2:$E$6097,2,0)</f>
        <v>CALI - ALFONSO BONILLA ARAGON</v>
      </c>
      <c r="F9392" t="s">
        <v>40</v>
      </c>
      <c r="G9392" t="s">
        <v>41</v>
      </c>
      <c r="H9392" t="s">
        <v>15</v>
      </c>
      <c r="I9392" s="29">
        <v>303</v>
      </c>
      <c r="J9392" t="s">
        <v>25</v>
      </c>
      <c r="K9392" s="1" t="s">
        <v>26</v>
      </c>
    </row>
    <row r="9393" spans="1:11" ht="12.75" customHeight="1" thickBot="1">
      <c r="A9393" s="31">
        <v>45536</v>
      </c>
      <c r="B9393" t="s">
        <v>13</v>
      </c>
      <c r="C9393" t="str">
        <f>+VLOOKUP(B9393,Basededatos!B$17:C$5988,2,0)</f>
        <v>LASA</v>
      </c>
      <c r="D9393" t="s">
        <v>61</v>
      </c>
      <c r="E9393" t="str">
        <f>+VLOOKUP(D9393,Basededatos!$D$2:$E$6097,2,0)</f>
        <v>CARTAGENA - RAFAEL NUÑEZ</v>
      </c>
      <c r="F9393" t="s">
        <v>6</v>
      </c>
      <c r="G9393" s="1" t="s">
        <v>283</v>
      </c>
      <c r="H9393" t="s">
        <v>62</v>
      </c>
      <c r="I9393" s="29">
        <v>4</v>
      </c>
      <c r="J9393" t="s">
        <v>109</v>
      </c>
      <c r="K9393" t="s">
        <v>110</v>
      </c>
    </row>
    <row r="9394" spans="1:11" ht="12.75" customHeight="1" thickBot="1">
      <c r="A9394" s="31">
        <v>45536</v>
      </c>
      <c r="B9394" t="s">
        <v>13</v>
      </c>
      <c r="C9394" t="str">
        <f>+VLOOKUP(B9394,Basededatos!B$17:C$5988,2,0)</f>
        <v>LASA</v>
      </c>
      <c r="D9394" t="s">
        <v>61</v>
      </c>
      <c r="E9394" t="str">
        <f>+VLOOKUP(D9394,Basededatos!$D$2:$E$6097,2,0)</f>
        <v>CARTAGENA - RAFAEL NUÑEZ</v>
      </c>
      <c r="F9394" t="s">
        <v>6</v>
      </c>
      <c r="G9394" s="1" t="s">
        <v>283</v>
      </c>
      <c r="H9394" t="s">
        <v>183</v>
      </c>
      <c r="I9394" s="29">
        <v>141</v>
      </c>
      <c r="J9394" t="s">
        <v>121</v>
      </c>
      <c r="K9394" t="s">
        <v>121</v>
      </c>
    </row>
    <row r="9395" spans="1:11" ht="12.75" customHeight="1" thickBot="1">
      <c r="A9395" s="31">
        <v>45536</v>
      </c>
      <c r="B9395" t="s">
        <v>13</v>
      </c>
      <c r="C9395" t="str">
        <f>+VLOOKUP(B9395,Basededatos!B$17:C$5988,2,0)</f>
        <v>LASA</v>
      </c>
      <c r="D9395" t="s">
        <v>61</v>
      </c>
      <c r="E9395" t="str">
        <f>+VLOOKUP(D9395,Basededatos!$D$2:$E$6097,2,0)</f>
        <v>CARTAGENA - RAFAEL NUÑEZ</v>
      </c>
      <c r="F9395" t="s">
        <v>18</v>
      </c>
      <c r="G9395" t="s">
        <v>19</v>
      </c>
      <c r="H9395" t="s">
        <v>29</v>
      </c>
      <c r="I9395" s="29">
        <v>29</v>
      </c>
      <c r="J9395" t="s">
        <v>109</v>
      </c>
      <c r="K9395" t="s">
        <v>110</v>
      </c>
    </row>
    <row r="9396" spans="1:11" ht="12.75" customHeight="1" thickBot="1">
      <c r="A9396" s="31">
        <v>45536</v>
      </c>
      <c r="B9396" t="s">
        <v>13</v>
      </c>
      <c r="C9396" t="str">
        <f>+VLOOKUP(B9396,Basededatos!B$17:C$5988,2,0)</f>
        <v>LASA</v>
      </c>
      <c r="D9396" t="s">
        <v>61</v>
      </c>
      <c r="E9396" t="str">
        <f>+VLOOKUP(D9396,Basededatos!$D$2:$E$6097,2,0)</f>
        <v>CARTAGENA - RAFAEL NUÑEZ</v>
      </c>
      <c r="F9396" t="s">
        <v>18</v>
      </c>
      <c r="G9396" t="s">
        <v>19</v>
      </c>
      <c r="H9396" t="s">
        <v>29</v>
      </c>
      <c r="I9396" s="29">
        <v>480</v>
      </c>
      <c r="J9396" t="s">
        <v>30</v>
      </c>
      <c r="K9396" s="1" t="s">
        <v>488</v>
      </c>
    </row>
    <row r="9397" spans="1:11" ht="12.75" customHeight="1" thickBot="1">
      <c r="A9397" s="31">
        <v>45536</v>
      </c>
      <c r="B9397" t="s">
        <v>13</v>
      </c>
      <c r="C9397" t="str">
        <f>+VLOOKUP(B9397,Basededatos!B$17:C$5988,2,0)</f>
        <v>LASA</v>
      </c>
      <c r="D9397" t="s">
        <v>61</v>
      </c>
      <c r="E9397" t="str">
        <f>+VLOOKUP(D9397,Basededatos!$D$2:$E$6097,2,0)</f>
        <v>CARTAGENA - RAFAEL NUÑEZ</v>
      </c>
      <c r="F9397" t="s">
        <v>18</v>
      </c>
      <c r="G9397" t="s">
        <v>19</v>
      </c>
      <c r="H9397" t="s">
        <v>62</v>
      </c>
      <c r="I9397" s="29">
        <v>1</v>
      </c>
      <c r="J9397" t="s">
        <v>50</v>
      </c>
      <c r="K9397" t="s">
        <v>51</v>
      </c>
    </row>
    <row r="9398" spans="1:11" ht="12.75" customHeight="1" thickBot="1">
      <c r="A9398" s="31">
        <v>45536</v>
      </c>
      <c r="B9398" t="s">
        <v>13</v>
      </c>
      <c r="C9398" t="str">
        <f>+VLOOKUP(B9398,Basededatos!B$17:C$5988,2,0)</f>
        <v>LASA</v>
      </c>
      <c r="D9398" t="s">
        <v>72</v>
      </c>
      <c r="E9398" t="str">
        <f>+VLOOKUP(D9398,Basededatos!$D$2:$E$6097,2,0)</f>
        <v>CAMILO DAZA</v>
      </c>
      <c r="F9398" t="s">
        <v>27</v>
      </c>
      <c r="G9398" t="s">
        <v>28</v>
      </c>
      <c r="H9398" t="s">
        <v>29</v>
      </c>
      <c r="I9398" s="29">
        <v>287</v>
      </c>
      <c r="J9398" t="s">
        <v>46</v>
      </c>
      <c r="K9398" s="1" t="s">
        <v>47</v>
      </c>
    </row>
    <row r="9399" spans="1:11" ht="12.75" customHeight="1">
      <c r="A9399" s="31">
        <v>45536</v>
      </c>
      <c r="B9399" t="s">
        <v>13</v>
      </c>
      <c r="C9399" t="str">
        <f>+VLOOKUP(B9399,Basededatos!B$17:C$5988,2,0)</f>
        <v>LASA</v>
      </c>
      <c r="D9399" t="s">
        <v>61</v>
      </c>
      <c r="E9399" t="str">
        <f>+VLOOKUP(D9399,Basededatos!$D$2:$E$6097,2,0)</f>
        <v>CARTAGENA - RAFAEL NUÑEZ</v>
      </c>
      <c r="F9399" t="s">
        <v>18</v>
      </c>
      <c r="G9399" t="s">
        <v>19</v>
      </c>
      <c r="H9399" t="s">
        <v>183</v>
      </c>
      <c r="I9399" s="29">
        <v>29</v>
      </c>
      <c r="J9399" t="s">
        <v>121</v>
      </c>
      <c r="K9399" t="s">
        <v>121</v>
      </c>
    </row>
    <row r="9400" spans="1:11" ht="12.75" customHeight="1">
      <c r="A9400" s="31">
        <v>45536</v>
      </c>
      <c r="B9400" t="s">
        <v>13</v>
      </c>
      <c r="C9400" t="str">
        <f>+VLOOKUP(B9400,Basededatos!B$17:C$5988,2,0)</f>
        <v>LASA</v>
      </c>
      <c r="D9400" t="s">
        <v>61</v>
      </c>
      <c r="E9400" t="str">
        <f>+VLOOKUP(D9400,Basededatos!$D$2:$E$6097,2,0)</f>
        <v>CARTAGENA - RAFAEL NUÑEZ</v>
      </c>
      <c r="F9400" t="s">
        <v>23</v>
      </c>
      <c r="G9400" t="s">
        <v>24</v>
      </c>
      <c r="H9400" t="s">
        <v>62</v>
      </c>
      <c r="I9400" s="29">
        <v>1</v>
      </c>
      <c r="J9400" t="s">
        <v>50</v>
      </c>
      <c r="K9400" t="s">
        <v>51</v>
      </c>
    </row>
    <row r="9401" spans="1:11" ht="12.75" customHeight="1" thickBot="1">
      <c r="A9401" s="31">
        <v>45536</v>
      </c>
      <c r="B9401" t="s">
        <v>13</v>
      </c>
      <c r="C9401" t="str">
        <f>+VLOOKUP(B9401,Basededatos!B$17:C$5988,2,0)</f>
        <v>LASA</v>
      </c>
      <c r="D9401" t="s">
        <v>61</v>
      </c>
      <c r="E9401" t="str">
        <f>+VLOOKUP(D9401,Basededatos!$D$2:$E$6097,2,0)</f>
        <v>CARTAGENA - RAFAEL NUÑEZ</v>
      </c>
      <c r="F9401" t="s">
        <v>23</v>
      </c>
      <c r="G9401" t="s">
        <v>24</v>
      </c>
      <c r="H9401" t="s">
        <v>15</v>
      </c>
      <c r="I9401" s="29">
        <v>21</v>
      </c>
      <c r="J9401" t="s">
        <v>68</v>
      </c>
      <c r="K9401" t="s">
        <v>69</v>
      </c>
    </row>
    <row r="9402" spans="1:11" ht="12.75" customHeight="1" thickBot="1">
      <c r="A9402" s="31">
        <v>45536</v>
      </c>
      <c r="B9402" t="s">
        <v>13</v>
      </c>
      <c r="C9402" t="str">
        <f>+VLOOKUP(B9402,Basededatos!B$17:C$5988,2,0)</f>
        <v>LASA</v>
      </c>
      <c r="D9402" t="s">
        <v>72</v>
      </c>
      <c r="E9402" t="str">
        <f>+VLOOKUP(D9402,Basededatos!$D$2:$E$6097,2,0)</f>
        <v>CAMILO DAZA</v>
      </c>
      <c r="F9402" t="s">
        <v>40</v>
      </c>
      <c r="G9402" t="s">
        <v>41</v>
      </c>
      <c r="H9402" t="s">
        <v>29</v>
      </c>
      <c r="I9402" s="29">
        <v>199</v>
      </c>
      <c r="J9402" t="s">
        <v>30</v>
      </c>
      <c r="K9402" s="1" t="s">
        <v>488</v>
      </c>
    </row>
    <row r="9403" spans="1:11" ht="12.75" customHeight="1" thickBot="1">
      <c r="A9403" s="31">
        <v>45536</v>
      </c>
      <c r="B9403" t="s">
        <v>13</v>
      </c>
      <c r="C9403" t="str">
        <f>+VLOOKUP(B9403,Basededatos!B$17:C$5988,2,0)</f>
        <v>LASA</v>
      </c>
      <c r="D9403" t="s">
        <v>74</v>
      </c>
      <c r="E9403" t="str">
        <f>+VLOOKUP(D9403,Basededatos!$D$2:$E$6097,2,0)</f>
        <v>PERALES</v>
      </c>
      <c r="F9403" t="s">
        <v>32</v>
      </c>
      <c r="G9403" t="s">
        <v>33</v>
      </c>
      <c r="H9403" t="s">
        <v>45</v>
      </c>
      <c r="I9403" s="29">
        <v>1</v>
      </c>
      <c r="J9403" t="s">
        <v>46</v>
      </c>
      <c r="K9403" s="1" t="s">
        <v>47</v>
      </c>
    </row>
    <row r="9404" spans="1:11" ht="12.75" customHeight="1">
      <c r="A9404" s="31">
        <v>45536</v>
      </c>
      <c r="B9404" t="s">
        <v>13</v>
      </c>
      <c r="C9404" t="str">
        <f>+VLOOKUP(B9404,Basededatos!B$17:C$5988,2,0)</f>
        <v>LASA</v>
      </c>
      <c r="D9404" t="s">
        <v>61</v>
      </c>
      <c r="E9404" t="str">
        <f>+VLOOKUP(D9404,Basededatos!$D$2:$E$6097,2,0)</f>
        <v>CARTAGENA - RAFAEL NUÑEZ</v>
      </c>
      <c r="F9404" t="s">
        <v>27</v>
      </c>
      <c r="G9404" t="s">
        <v>28</v>
      </c>
      <c r="H9404" t="s">
        <v>29</v>
      </c>
      <c r="I9404" s="29">
        <v>29</v>
      </c>
      <c r="J9404" t="s">
        <v>109</v>
      </c>
      <c r="K9404" t="s">
        <v>110</v>
      </c>
    </row>
    <row r="9405" spans="1:11" ht="12.75" customHeight="1" thickBot="1">
      <c r="A9405" s="31">
        <v>45536</v>
      </c>
      <c r="B9405" t="s">
        <v>13</v>
      </c>
      <c r="C9405" t="str">
        <f>+VLOOKUP(B9405,Basededatos!B$17:C$5988,2,0)</f>
        <v>LASA</v>
      </c>
      <c r="D9405" t="s">
        <v>61</v>
      </c>
      <c r="E9405" t="str">
        <f>+VLOOKUP(D9405,Basededatos!$D$2:$E$6097,2,0)</f>
        <v>CARTAGENA - RAFAEL NUÑEZ</v>
      </c>
      <c r="F9405" t="s">
        <v>27</v>
      </c>
      <c r="G9405" t="s">
        <v>28</v>
      </c>
      <c r="H9405" t="s">
        <v>15</v>
      </c>
      <c r="I9405" s="29">
        <v>131</v>
      </c>
      <c r="J9405" t="s">
        <v>16</v>
      </c>
      <c r="K9405" t="s">
        <v>17</v>
      </c>
    </row>
    <row r="9406" spans="1:11" ht="12.75" customHeight="1" thickBot="1">
      <c r="A9406" s="31">
        <v>45536</v>
      </c>
      <c r="B9406" t="s">
        <v>13</v>
      </c>
      <c r="C9406" t="str">
        <f>+VLOOKUP(B9406,Basededatos!B$17:C$5988,2,0)</f>
        <v>LASA</v>
      </c>
      <c r="D9406" t="s">
        <v>61</v>
      </c>
      <c r="E9406" t="str">
        <f>+VLOOKUP(D9406,Basededatos!$D$2:$E$6097,2,0)</f>
        <v>CARTAGENA - RAFAEL NUÑEZ</v>
      </c>
      <c r="F9406" t="s">
        <v>38</v>
      </c>
      <c r="G9406" t="s">
        <v>39</v>
      </c>
      <c r="H9406" t="s">
        <v>29</v>
      </c>
      <c r="I9406" s="29">
        <v>92</v>
      </c>
      <c r="J9406" t="s">
        <v>30</v>
      </c>
      <c r="K9406" s="1" t="s">
        <v>488</v>
      </c>
    </row>
    <row r="9407" spans="1:11" ht="12.75" customHeight="1" thickBot="1">
      <c r="A9407" s="31">
        <v>45536</v>
      </c>
      <c r="B9407" t="s">
        <v>13</v>
      </c>
      <c r="C9407" t="str">
        <f>+VLOOKUP(B9407,Basededatos!B$17:C$5988,2,0)</f>
        <v>LASA</v>
      </c>
      <c r="D9407" t="s">
        <v>61</v>
      </c>
      <c r="E9407" t="str">
        <f>+VLOOKUP(D9407,Basededatos!$D$2:$E$6097,2,0)</f>
        <v>CARTAGENA - RAFAEL NUÑEZ</v>
      </c>
      <c r="F9407" t="s">
        <v>40</v>
      </c>
      <c r="G9407" t="s">
        <v>41</v>
      </c>
      <c r="H9407" t="s">
        <v>45</v>
      </c>
      <c r="I9407" s="29">
        <v>6</v>
      </c>
      <c r="J9407" t="s">
        <v>30</v>
      </c>
      <c r="K9407" s="1" t="s">
        <v>488</v>
      </c>
    </row>
    <row r="9408" spans="1:11" ht="12.75" customHeight="1" thickBot="1">
      <c r="A9408" s="31">
        <v>45536</v>
      </c>
      <c r="B9408" t="s">
        <v>13</v>
      </c>
      <c r="C9408" t="str">
        <f>+VLOOKUP(B9408,Basededatos!B$17:C$5988,2,0)</f>
        <v>LASA</v>
      </c>
      <c r="D9408" t="s">
        <v>61</v>
      </c>
      <c r="E9408" t="str">
        <f>+VLOOKUP(D9408,Basededatos!$D$2:$E$6097,2,0)</f>
        <v>CARTAGENA - RAFAEL NUÑEZ</v>
      </c>
      <c r="F9408" t="s">
        <v>40</v>
      </c>
      <c r="G9408" t="s">
        <v>41</v>
      </c>
      <c r="H9408" t="s">
        <v>29</v>
      </c>
      <c r="I9408" s="29">
        <v>1418</v>
      </c>
      <c r="J9408" t="s">
        <v>30</v>
      </c>
      <c r="K9408" s="1" t="s">
        <v>488</v>
      </c>
    </row>
    <row r="9409" spans="1:11" ht="12.75" customHeight="1">
      <c r="A9409" s="31">
        <v>45536</v>
      </c>
      <c r="B9409" t="s">
        <v>13</v>
      </c>
      <c r="C9409" t="str">
        <f>+VLOOKUP(B9409,Basededatos!B$17:C$5988,2,0)</f>
        <v>LASA</v>
      </c>
      <c r="D9409" t="s">
        <v>61</v>
      </c>
      <c r="E9409" t="str">
        <f>+VLOOKUP(D9409,Basededatos!$D$2:$E$6097,2,0)</f>
        <v>CARTAGENA - RAFAEL NUÑEZ</v>
      </c>
      <c r="F9409" t="s">
        <v>40</v>
      </c>
      <c r="G9409" t="s">
        <v>41</v>
      </c>
      <c r="H9409" t="s">
        <v>29</v>
      </c>
      <c r="I9409" s="29">
        <v>22</v>
      </c>
      <c r="J9409" t="s">
        <v>34</v>
      </c>
      <c r="K9409" t="s">
        <v>35</v>
      </c>
    </row>
    <row r="9410" spans="1:11" ht="12.75" customHeight="1" thickBot="1">
      <c r="A9410" s="31">
        <v>45536</v>
      </c>
      <c r="B9410" t="s">
        <v>13</v>
      </c>
      <c r="C9410" t="str">
        <f>+VLOOKUP(B9410,Basededatos!B$17:C$5988,2,0)</f>
        <v>LASA</v>
      </c>
      <c r="D9410" t="s">
        <v>61</v>
      </c>
      <c r="E9410" t="str">
        <f>+VLOOKUP(D9410,Basededatos!$D$2:$E$6097,2,0)</f>
        <v>CARTAGENA - RAFAEL NUÑEZ</v>
      </c>
      <c r="F9410" t="s">
        <v>40</v>
      </c>
      <c r="G9410" t="s">
        <v>41</v>
      </c>
      <c r="H9410" t="s">
        <v>62</v>
      </c>
      <c r="I9410" s="29">
        <v>2</v>
      </c>
      <c r="J9410" t="s">
        <v>109</v>
      </c>
      <c r="K9410" t="s">
        <v>110</v>
      </c>
    </row>
    <row r="9411" spans="1:11" ht="12.75" customHeight="1" thickBot="1">
      <c r="A9411" s="31">
        <v>45536</v>
      </c>
      <c r="B9411" t="s">
        <v>13</v>
      </c>
      <c r="C9411" t="str">
        <f>+VLOOKUP(B9411,Basededatos!B$17:C$5988,2,0)</f>
        <v>LASA</v>
      </c>
      <c r="D9411" t="s">
        <v>61</v>
      </c>
      <c r="E9411" t="str">
        <f>+VLOOKUP(D9411,Basededatos!$D$2:$E$6097,2,0)</f>
        <v>CARTAGENA - RAFAEL NUÑEZ</v>
      </c>
      <c r="F9411" t="s">
        <v>40</v>
      </c>
      <c r="G9411" t="s">
        <v>41</v>
      </c>
      <c r="H9411" t="s">
        <v>15</v>
      </c>
      <c r="I9411" s="29">
        <v>122</v>
      </c>
      <c r="J9411" t="s">
        <v>42</v>
      </c>
      <c r="K9411" s="1" t="s">
        <v>43</v>
      </c>
    </row>
    <row r="9412" spans="1:11" ht="12.75" customHeight="1" thickBot="1">
      <c r="A9412" s="31">
        <v>45536</v>
      </c>
      <c r="B9412" t="s">
        <v>13</v>
      </c>
      <c r="C9412" t="str">
        <f>+VLOOKUP(B9412,Basededatos!B$17:C$5988,2,0)</f>
        <v>LASA</v>
      </c>
      <c r="D9412" t="s">
        <v>75</v>
      </c>
      <c r="E9412" t="str">
        <f>+VLOOKUP(D9412,Basededatos!$D$2:$E$6097,2,0)</f>
        <v>IPIALES - SAN LUIS</v>
      </c>
      <c r="F9412" t="s">
        <v>18</v>
      </c>
      <c r="G9412" t="s">
        <v>19</v>
      </c>
      <c r="H9412" t="s">
        <v>29</v>
      </c>
      <c r="I9412" s="29">
        <v>60</v>
      </c>
      <c r="J9412" t="s">
        <v>46</v>
      </c>
      <c r="K9412" s="1" t="s">
        <v>47</v>
      </c>
    </row>
    <row r="9413" spans="1:11" ht="12.75" customHeight="1" thickBot="1">
      <c r="A9413" s="31">
        <v>45536</v>
      </c>
      <c r="B9413" t="s">
        <v>13</v>
      </c>
      <c r="C9413" t="str">
        <f>+VLOOKUP(B9413,Basededatos!B$17:C$5988,2,0)</f>
        <v>LASA</v>
      </c>
      <c r="D9413" t="s">
        <v>75</v>
      </c>
      <c r="E9413" t="str">
        <f>+VLOOKUP(D9413,Basededatos!$D$2:$E$6097,2,0)</f>
        <v>IPIALES - SAN LUIS</v>
      </c>
      <c r="F9413" t="s">
        <v>23</v>
      </c>
      <c r="G9413" t="s">
        <v>24</v>
      </c>
      <c r="H9413" t="s">
        <v>29</v>
      </c>
      <c r="I9413" s="29">
        <v>62</v>
      </c>
      <c r="J9413" t="s">
        <v>46</v>
      </c>
      <c r="K9413" s="1" t="s">
        <v>47</v>
      </c>
    </row>
    <row r="9414" spans="1:11" ht="12.75" customHeight="1" thickBot="1">
      <c r="A9414" s="31">
        <v>45536</v>
      </c>
      <c r="B9414" t="s">
        <v>13</v>
      </c>
      <c r="C9414" t="str">
        <f>+VLOOKUP(B9414,Basededatos!B$17:C$5988,2,0)</f>
        <v>LASA</v>
      </c>
      <c r="D9414" t="s">
        <v>124</v>
      </c>
      <c r="E9414" t="str">
        <f>+VLOOKUP(D9414,Basededatos!$D$2:$E$6097,2,0)</f>
        <v>LETICIA-ALFREDO VASQUEZ COBO</v>
      </c>
      <c r="F9414" t="s">
        <v>23</v>
      </c>
      <c r="G9414" t="s">
        <v>24</v>
      </c>
      <c r="H9414" t="s">
        <v>29</v>
      </c>
      <c r="I9414" s="29">
        <v>59</v>
      </c>
      <c r="J9414" t="s">
        <v>30</v>
      </c>
      <c r="K9414" s="1" t="s">
        <v>488</v>
      </c>
    </row>
    <row r="9415" spans="1:11" ht="12.75" customHeight="1" thickBot="1">
      <c r="A9415" s="31">
        <v>45536</v>
      </c>
      <c r="B9415" t="s">
        <v>13</v>
      </c>
      <c r="C9415" t="str">
        <f>+VLOOKUP(B9415,Basededatos!B$17:C$5988,2,0)</f>
        <v>LASA</v>
      </c>
      <c r="D9415" t="s">
        <v>124</v>
      </c>
      <c r="E9415" t="str">
        <f>+VLOOKUP(D9415,Basededatos!$D$2:$E$6097,2,0)</f>
        <v>LETICIA-ALFREDO VASQUEZ COBO</v>
      </c>
      <c r="F9415" t="s">
        <v>27</v>
      </c>
      <c r="G9415" t="s">
        <v>28</v>
      </c>
      <c r="H9415" t="s">
        <v>29</v>
      </c>
      <c r="I9415" s="29">
        <v>60</v>
      </c>
      <c r="J9415" t="s">
        <v>30</v>
      </c>
      <c r="K9415" s="1" t="s">
        <v>488</v>
      </c>
    </row>
    <row r="9416" spans="1:11" ht="12.75" customHeight="1" thickBot="1">
      <c r="A9416" s="31">
        <v>45536</v>
      </c>
      <c r="B9416" t="s">
        <v>13</v>
      </c>
      <c r="C9416" t="str">
        <f>+VLOOKUP(B9416,Basededatos!B$17:C$5988,2,0)</f>
        <v>LASA</v>
      </c>
      <c r="D9416" t="s">
        <v>72</v>
      </c>
      <c r="E9416" t="str">
        <f>+VLOOKUP(D9416,Basededatos!$D$2:$E$6097,2,0)</f>
        <v>CAMILO DAZA</v>
      </c>
      <c r="F9416" t="s">
        <v>6</v>
      </c>
      <c r="G9416" s="1" t="s">
        <v>283</v>
      </c>
      <c r="H9416" t="s">
        <v>29</v>
      </c>
      <c r="I9416" s="29">
        <v>157</v>
      </c>
      <c r="J9416" t="s">
        <v>50</v>
      </c>
      <c r="K9416" t="s">
        <v>51</v>
      </c>
    </row>
    <row r="9417" spans="1:11" ht="12.75" customHeight="1">
      <c r="A9417" s="31">
        <v>45536</v>
      </c>
      <c r="B9417" t="s">
        <v>13</v>
      </c>
      <c r="C9417" t="str">
        <f>+VLOOKUP(B9417,Basededatos!B$17:C$5988,2,0)</f>
        <v>LASA</v>
      </c>
      <c r="D9417" t="s">
        <v>72</v>
      </c>
      <c r="E9417" t="str">
        <f>+VLOOKUP(D9417,Basededatos!$D$2:$E$6097,2,0)</f>
        <v>CAMILO DAZA</v>
      </c>
      <c r="F9417" t="s">
        <v>18</v>
      </c>
      <c r="G9417" t="s">
        <v>19</v>
      </c>
      <c r="H9417" t="s">
        <v>29</v>
      </c>
      <c r="I9417" s="29">
        <v>42</v>
      </c>
      <c r="J9417" t="s">
        <v>50</v>
      </c>
      <c r="K9417" t="s">
        <v>51</v>
      </c>
    </row>
    <row r="9418" spans="1:11" ht="12.75" customHeight="1" thickBot="1">
      <c r="A9418" s="31">
        <v>45536</v>
      </c>
      <c r="B9418" t="s">
        <v>186</v>
      </c>
      <c r="C9418" t="str">
        <f>+VLOOKUP(B9418,Basededatos!B$17:C$5988,2,0)</f>
        <v>TAESCOL</v>
      </c>
      <c r="D9418" t="s">
        <v>5</v>
      </c>
      <c r="E9418" t="str">
        <f>+VLOOKUP(D9418,Basededatos!$D$2:$E$6097,2,0)</f>
        <v>BOGOTA - EL DORADO LUIS CARLOS GALAN SARMIENTO</v>
      </c>
      <c r="F9418" t="s">
        <v>36</v>
      </c>
      <c r="G9418" t="s">
        <v>347</v>
      </c>
      <c r="H9418" t="s">
        <v>193</v>
      </c>
      <c r="I9418" s="29">
        <v>1</v>
      </c>
      <c r="J9418" t="s">
        <v>90</v>
      </c>
      <c r="K9418" t="s">
        <v>194</v>
      </c>
    </row>
    <row r="9419" spans="1:11" ht="12.75" customHeight="1" thickBot="1">
      <c r="A9419" s="31">
        <v>45536</v>
      </c>
      <c r="B9419" t="s">
        <v>367</v>
      </c>
      <c r="C9419" t="s">
        <v>368</v>
      </c>
      <c r="D9419" t="s">
        <v>140</v>
      </c>
      <c r="E9419" t="str">
        <f>+VLOOKUP(D9419,Basededatos!$D$2:$E$6097,2,0)</f>
        <v>MEDELLIN - OLAYA HERRERA</v>
      </c>
      <c r="F9419" t="s">
        <v>6</v>
      </c>
      <c r="G9419" s="1" t="s">
        <v>283</v>
      </c>
      <c r="H9419" t="s">
        <v>209</v>
      </c>
      <c r="I9419" s="29">
        <v>3</v>
      </c>
      <c r="J9419" t="s">
        <v>131</v>
      </c>
      <c r="K9419" t="s">
        <v>132</v>
      </c>
    </row>
    <row r="9420" spans="1:11" ht="12.75" customHeight="1">
      <c r="A9420" s="31">
        <v>45536</v>
      </c>
      <c r="B9420" t="s">
        <v>341</v>
      </c>
      <c r="C9420" t="s">
        <v>342</v>
      </c>
      <c r="D9420" t="s">
        <v>343</v>
      </c>
      <c r="E9420" t="s">
        <v>344</v>
      </c>
      <c r="F9420" t="s">
        <v>32</v>
      </c>
      <c r="G9420" t="s">
        <v>33</v>
      </c>
      <c r="H9420" t="s">
        <v>159</v>
      </c>
      <c r="I9420" s="29">
        <v>72</v>
      </c>
      <c r="J9420" t="s">
        <v>144</v>
      </c>
      <c r="K9420" t="s">
        <v>145</v>
      </c>
    </row>
    <row r="9421" spans="1:11" ht="12.75" customHeight="1">
      <c r="A9421" s="31">
        <v>45536</v>
      </c>
      <c r="B9421" t="s">
        <v>341</v>
      </c>
      <c r="C9421" t="s">
        <v>342</v>
      </c>
      <c r="D9421" t="s">
        <v>343</v>
      </c>
      <c r="E9421" t="s">
        <v>344</v>
      </c>
      <c r="F9421" t="s">
        <v>59</v>
      </c>
      <c r="G9421" t="s">
        <v>60</v>
      </c>
      <c r="H9421" t="s">
        <v>159</v>
      </c>
      <c r="I9421" s="29">
        <v>72</v>
      </c>
      <c r="J9421" t="s">
        <v>144</v>
      </c>
      <c r="K9421" t="s">
        <v>145</v>
      </c>
    </row>
    <row r="9422" spans="1:11" ht="12.75" customHeight="1">
      <c r="A9422" s="31">
        <v>45536</v>
      </c>
      <c r="B9422" t="s">
        <v>139</v>
      </c>
      <c r="C9422" t="str">
        <f>+VLOOKUP(B9422,Basededatos!B$17:C$5988,2,0)</f>
        <v>MOON FLIGHTS</v>
      </c>
      <c r="D9422" t="s">
        <v>140</v>
      </c>
      <c r="E9422" t="str">
        <f>+VLOOKUP(D9422,Basededatos!$D$2:$E$6097,2,0)</f>
        <v>MEDELLIN - OLAYA HERRERA</v>
      </c>
      <c r="F9422" t="s">
        <v>18</v>
      </c>
      <c r="G9422" t="s">
        <v>19</v>
      </c>
      <c r="H9422" t="s">
        <v>240</v>
      </c>
      <c r="I9422" s="29">
        <v>13</v>
      </c>
      <c r="J9422" t="s">
        <v>144</v>
      </c>
      <c r="K9422" t="s">
        <v>145</v>
      </c>
    </row>
    <row r="9423" spans="1:11" ht="12.75" customHeight="1">
      <c r="A9423" s="31">
        <v>45536</v>
      </c>
      <c r="B9423" t="s">
        <v>345</v>
      </c>
      <c r="C9423" t="s">
        <v>346</v>
      </c>
      <c r="D9423" t="s">
        <v>61</v>
      </c>
      <c r="E9423" t="str">
        <f>+VLOOKUP(D9423,Basededatos!$D$2:$E$6097,2,0)</f>
        <v>CARTAGENA - RAFAEL NUÑEZ</v>
      </c>
      <c r="F9423" t="s">
        <v>32</v>
      </c>
      <c r="G9423" t="s">
        <v>33</v>
      </c>
      <c r="H9423" t="s">
        <v>183</v>
      </c>
      <c r="I9423" s="29">
        <v>28</v>
      </c>
      <c r="J9423" t="s">
        <v>121</v>
      </c>
      <c r="K9423" t="s">
        <v>121</v>
      </c>
    </row>
    <row r="9424" spans="1:11" ht="12.75" customHeight="1">
      <c r="A9424" s="31">
        <v>45536</v>
      </c>
      <c r="B9424" t="s">
        <v>345</v>
      </c>
      <c r="C9424" t="s">
        <v>346</v>
      </c>
      <c r="D9424" t="s">
        <v>61</v>
      </c>
      <c r="E9424" t="str">
        <f>+VLOOKUP(D9424,Basededatos!$D$2:$E$6097,2,0)</f>
        <v>CARTAGENA - RAFAEL NUÑEZ</v>
      </c>
      <c r="F9424" t="s">
        <v>32</v>
      </c>
      <c r="G9424" t="s">
        <v>33</v>
      </c>
      <c r="H9424" t="s">
        <v>79</v>
      </c>
      <c r="I9424" s="29">
        <v>17</v>
      </c>
      <c r="J9424" t="s">
        <v>100</v>
      </c>
      <c r="K9424" t="s">
        <v>101</v>
      </c>
    </row>
    <row r="9425" spans="1:11" ht="12.75" customHeight="1" thickBot="1">
      <c r="A9425" s="31">
        <v>45536</v>
      </c>
      <c r="B9425" t="s">
        <v>345</v>
      </c>
      <c r="C9425" t="s">
        <v>346</v>
      </c>
      <c r="D9425" t="s">
        <v>61</v>
      </c>
      <c r="E9425" t="str">
        <f>+VLOOKUP(D9425,Basededatos!$D$2:$E$6097,2,0)</f>
        <v>CARTAGENA - RAFAEL NUÑEZ</v>
      </c>
      <c r="F9425" t="s">
        <v>27</v>
      </c>
      <c r="G9425" t="s">
        <v>28</v>
      </c>
      <c r="H9425" t="s">
        <v>159</v>
      </c>
      <c r="I9425" s="29">
        <v>9</v>
      </c>
      <c r="J9425" t="s">
        <v>57</v>
      </c>
      <c r="K9425" t="s">
        <v>58</v>
      </c>
    </row>
    <row r="9426" spans="1:11" ht="12.75" customHeight="1" thickBot="1">
      <c r="A9426" s="31">
        <v>45536</v>
      </c>
      <c r="B9426" t="s">
        <v>345</v>
      </c>
      <c r="C9426" t="s">
        <v>346</v>
      </c>
      <c r="D9426" t="s">
        <v>61</v>
      </c>
      <c r="E9426" t="str">
        <f>+VLOOKUP(D9426,Basededatos!$D$2:$E$6097,2,0)</f>
        <v>CARTAGENA - RAFAEL NUÑEZ</v>
      </c>
      <c r="F9426" t="s">
        <v>40</v>
      </c>
      <c r="G9426" t="s">
        <v>41</v>
      </c>
      <c r="H9426" t="s">
        <v>45</v>
      </c>
      <c r="I9426" s="29">
        <v>1</v>
      </c>
      <c r="J9426" t="s">
        <v>46</v>
      </c>
      <c r="K9426" s="1" t="s">
        <v>47</v>
      </c>
    </row>
    <row r="9427" spans="1:11" ht="12.75" customHeight="1">
      <c r="A9427" s="31">
        <v>45536</v>
      </c>
      <c r="B9427" t="s">
        <v>345</v>
      </c>
      <c r="C9427" t="s">
        <v>346</v>
      </c>
      <c r="D9427" t="s">
        <v>61</v>
      </c>
      <c r="E9427" t="str">
        <f>+VLOOKUP(D9427,Basededatos!$D$2:$E$6097,2,0)</f>
        <v>CARTAGENA - RAFAEL NUÑEZ</v>
      </c>
      <c r="F9427" t="s">
        <v>40</v>
      </c>
      <c r="G9427" t="s">
        <v>41</v>
      </c>
      <c r="H9427" t="s">
        <v>79</v>
      </c>
      <c r="I9427" s="29">
        <v>17</v>
      </c>
      <c r="J9427" t="s">
        <v>100</v>
      </c>
      <c r="K9427" t="s">
        <v>101</v>
      </c>
    </row>
    <row r="9428" spans="1:11" ht="12.75" customHeight="1" thickBot="1">
      <c r="A9428" s="31">
        <v>45536</v>
      </c>
      <c r="B9428" t="s">
        <v>345</v>
      </c>
      <c r="C9428" t="s">
        <v>346</v>
      </c>
      <c r="D9428" t="s">
        <v>61</v>
      </c>
      <c r="E9428" t="str">
        <f>+VLOOKUP(D9428,Basededatos!$D$2:$E$6097,2,0)</f>
        <v>CARTAGENA - RAFAEL NUÑEZ</v>
      </c>
      <c r="F9428" t="s">
        <v>40</v>
      </c>
      <c r="G9428" t="s">
        <v>41</v>
      </c>
      <c r="H9428" t="s">
        <v>159</v>
      </c>
      <c r="I9428" s="29">
        <v>9</v>
      </c>
      <c r="J9428" t="s">
        <v>57</v>
      </c>
      <c r="K9428" t="s">
        <v>58</v>
      </c>
    </row>
    <row r="9429" spans="1:11" ht="12.75" customHeight="1" thickBot="1">
      <c r="A9429" s="31">
        <v>45536</v>
      </c>
      <c r="B9429" t="s">
        <v>345</v>
      </c>
      <c r="C9429" t="s">
        <v>346</v>
      </c>
      <c r="D9429" t="s">
        <v>61</v>
      </c>
      <c r="E9429" t="str">
        <f>+VLOOKUP(D9429,Basededatos!$D$2:$E$6097,2,0)</f>
        <v>CARTAGENA - RAFAEL NUÑEZ</v>
      </c>
      <c r="F9429" t="s">
        <v>6</v>
      </c>
      <c r="G9429" s="1" t="s">
        <v>283</v>
      </c>
      <c r="H9429" t="s">
        <v>45</v>
      </c>
      <c r="I9429" s="29">
        <v>1</v>
      </c>
      <c r="J9429" t="s">
        <v>46</v>
      </c>
      <c r="K9429" s="1" t="s">
        <v>47</v>
      </c>
    </row>
    <row r="9430" spans="1:11" ht="12.75" customHeight="1" thickBot="1">
      <c r="A9430" s="31">
        <v>45536</v>
      </c>
      <c r="B9430" t="s">
        <v>345</v>
      </c>
      <c r="C9430" t="s">
        <v>346</v>
      </c>
      <c r="D9430" t="s">
        <v>37</v>
      </c>
      <c r="E9430" t="str">
        <f>+VLOOKUP(D9430,Basededatos!$D$2:$E$6097,2,0)</f>
        <v>BARRANQUILLA-E. CORTISSOZ</v>
      </c>
      <c r="F9430" t="s">
        <v>40</v>
      </c>
      <c r="G9430" t="s">
        <v>41</v>
      </c>
      <c r="H9430" t="s">
        <v>120</v>
      </c>
      <c r="I9430" s="29">
        <v>5</v>
      </c>
      <c r="J9430" t="s">
        <v>57</v>
      </c>
      <c r="K9430" t="s">
        <v>58</v>
      </c>
    </row>
    <row r="9431" spans="1:11" ht="12.75" customHeight="1" thickBot="1">
      <c r="A9431" s="31">
        <v>45536</v>
      </c>
      <c r="B9431" t="s">
        <v>345</v>
      </c>
      <c r="C9431" t="s">
        <v>346</v>
      </c>
      <c r="D9431" t="s">
        <v>37</v>
      </c>
      <c r="E9431" t="str">
        <f>+VLOOKUP(D9431,Basededatos!$D$2:$E$6097,2,0)</f>
        <v>BARRANQUILLA-E. CORTISSOZ</v>
      </c>
      <c r="F9431" t="s">
        <v>40</v>
      </c>
      <c r="G9431" t="s">
        <v>41</v>
      </c>
      <c r="H9431" t="s">
        <v>45</v>
      </c>
      <c r="I9431" s="29">
        <v>9</v>
      </c>
      <c r="J9431" t="s">
        <v>46</v>
      </c>
      <c r="K9431" s="1" t="s">
        <v>47</v>
      </c>
    </row>
    <row r="9432" spans="1:11" ht="12.75" customHeight="1" thickBot="1">
      <c r="A9432" s="31">
        <v>45536</v>
      </c>
      <c r="B9432" t="s">
        <v>345</v>
      </c>
      <c r="C9432" t="s">
        <v>346</v>
      </c>
      <c r="D9432" t="s">
        <v>37</v>
      </c>
      <c r="E9432" t="str">
        <f>+VLOOKUP(D9432,Basededatos!$D$2:$E$6097,2,0)</f>
        <v>BARRANQUILLA-E. CORTISSOZ</v>
      </c>
      <c r="F9432" t="s">
        <v>59</v>
      </c>
      <c r="G9432" t="s">
        <v>60</v>
      </c>
      <c r="H9432" t="s">
        <v>45</v>
      </c>
      <c r="I9432" s="29">
        <v>9</v>
      </c>
      <c r="J9432" t="s">
        <v>46</v>
      </c>
      <c r="K9432" s="1" t="s">
        <v>47</v>
      </c>
    </row>
    <row r="9433" spans="1:11" ht="12.75" customHeight="1">
      <c r="A9433" s="31">
        <v>45536</v>
      </c>
      <c r="B9433" t="s">
        <v>345</v>
      </c>
      <c r="C9433" t="s">
        <v>346</v>
      </c>
      <c r="D9433" t="s">
        <v>37</v>
      </c>
      <c r="E9433" t="str">
        <f>+VLOOKUP(D9433,Basededatos!$D$2:$E$6097,2,0)</f>
        <v>BARRANQUILLA-E. CORTISSOZ</v>
      </c>
      <c r="F9433" t="s">
        <v>59</v>
      </c>
      <c r="G9433" t="s">
        <v>60</v>
      </c>
      <c r="H9433" t="s">
        <v>114</v>
      </c>
      <c r="I9433" s="29">
        <v>1</v>
      </c>
      <c r="J9433" t="s">
        <v>57</v>
      </c>
      <c r="K9433" t="s">
        <v>58</v>
      </c>
    </row>
    <row r="9434" spans="1:11" ht="12.75" customHeight="1">
      <c r="A9434" s="31">
        <v>45536</v>
      </c>
      <c r="B9434" t="s">
        <v>90</v>
      </c>
      <c r="C9434" t="str">
        <f>+VLOOKUP(B9434,Basededatos!B$17:C$5988,2,0)</f>
        <v>TRANS AÉREO</v>
      </c>
      <c r="D9434" t="s">
        <v>5</v>
      </c>
      <c r="E9434" t="str">
        <f>+VLOOKUP(D9434,Basededatos!$D$2:$E$6097,2,0)</f>
        <v>BOGOTA - EL DORADO LUIS CARLOS GALAN SARMIENTO</v>
      </c>
      <c r="F9434" t="s">
        <v>23</v>
      </c>
      <c r="G9434" t="s">
        <v>24</v>
      </c>
      <c r="H9434" t="s">
        <v>52</v>
      </c>
      <c r="I9434" s="29">
        <v>5</v>
      </c>
      <c r="J9434" t="s">
        <v>199</v>
      </c>
      <c r="K9434" t="s">
        <v>255</v>
      </c>
    </row>
    <row r="9435" spans="1:11" ht="12.75" customHeight="1">
      <c r="A9435" s="31">
        <v>45536</v>
      </c>
      <c r="B9435" t="s">
        <v>90</v>
      </c>
      <c r="C9435" t="str">
        <f>+VLOOKUP(B9435,Basededatos!B$17:C$5988,2,0)</f>
        <v>TRANS AÉREO</v>
      </c>
      <c r="D9435" t="s">
        <v>5</v>
      </c>
      <c r="E9435" t="str">
        <f>+VLOOKUP(D9435,Basededatos!$D$2:$E$6097,2,0)</f>
        <v>BOGOTA - EL DORADO LUIS CARLOS GALAN SARMIENTO</v>
      </c>
      <c r="F9435" t="s">
        <v>38</v>
      </c>
      <c r="G9435" t="s">
        <v>39</v>
      </c>
      <c r="H9435" t="s">
        <v>52</v>
      </c>
      <c r="I9435" s="29">
        <v>39</v>
      </c>
      <c r="J9435" t="s">
        <v>95</v>
      </c>
      <c r="K9435" t="s">
        <v>96</v>
      </c>
    </row>
    <row r="9436" spans="1:11" ht="12.75" customHeight="1" thickBot="1">
      <c r="A9436" s="31">
        <v>45536</v>
      </c>
      <c r="B9436" t="s">
        <v>90</v>
      </c>
      <c r="C9436" t="str">
        <f>+VLOOKUP(B9436,Basededatos!B$17:C$5988,2,0)</f>
        <v>TRANS AÉREO</v>
      </c>
      <c r="D9436" t="s">
        <v>5</v>
      </c>
      <c r="E9436" t="str">
        <f>+VLOOKUP(D9436,Basededatos!$D$2:$E$6097,2,0)</f>
        <v>BOGOTA - EL DORADO LUIS CARLOS GALAN SARMIENTO</v>
      </c>
      <c r="F9436" t="s">
        <v>32</v>
      </c>
      <c r="G9436" t="s">
        <v>33</v>
      </c>
      <c r="H9436" t="s">
        <v>102</v>
      </c>
      <c r="I9436" s="29">
        <v>18</v>
      </c>
      <c r="J9436" t="s">
        <v>103</v>
      </c>
      <c r="K9436" t="s">
        <v>104</v>
      </c>
    </row>
    <row r="9437" spans="1:11" ht="12.75" customHeight="1" thickBot="1">
      <c r="A9437" s="31">
        <v>45536</v>
      </c>
      <c r="B9437" t="s">
        <v>4</v>
      </c>
      <c r="C9437" t="str">
        <f>+VLOOKUP(B9437,Basededatos!B$17:C$5988,2,0)</f>
        <v>GOLDEN FLIGHT</v>
      </c>
      <c r="D9437" t="s">
        <v>5</v>
      </c>
      <c r="E9437" t="str">
        <f>+VLOOKUP(D9437,Basededatos!$D$2:$E$6097,2,0)</f>
        <v>BOGOTA - EL DORADO LUIS CARLOS GALAN SARMIENTO</v>
      </c>
      <c r="F9437" t="s">
        <v>6</v>
      </c>
      <c r="G9437" s="1" t="s">
        <v>283</v>
      </c>
      <c r="H9437" t="s">
        <v>52</v>
      </c>
      <c r="I9437" s="29">
        <v>25</v>
      </c>
      <c r="J9437" t="s">
        <v>237</v>
      </c>
      <c r="K9437" t="s">
        <v>238</v>
      </c>
    </row>
    <row r="9438" spans="1:11" ht="12.75" customHeight="1">
      <c r="A9438" s="31">
        <v>45536</v>
      </c>
      <c r="B9438" t="s">
        <v>155</v>
      </c>
      <c r="C9438" t="str">
        <f>+VLOOKUP(B9438,Basededatos!B$17:C$5988,2,0)</f>
        <v>SERVISAIR</v>
      </c>
      <c r="D9438" t="s">
        <v>157</v>
      </c>
      <c r="E9438" t="str">
        <f>+VLOOKUP(D9438,Basededatos!$D$2:$E$6097,2,0)</f>
        <v>SAN JOSE DEL GUAVIARE- JORGE E GONZ</v>
      </c>
      <c r="F9438" t="s">
        <v>18</v>
      </c>
      <c r="G9438" t="s">
        <v>19</v>
      </c>
      <c r="H9438" t="s">
        <v>120</v>
      </c>
      <c r="I9438" s="29">
        <v>26</v>
      </c>
      <c r="J9438" t="s">
        <v>115</v>
      </c>
      <c r="K9438" t="s">
        <v>116</v>
      </c>
    </row>
    <row r="9439" spans="1:11" ht="12.75" customHeight="1">
      <c r="A9439" s="31">
        <v>45536</v>
      </c>
      <c r="B9439" t="s">
        <v>155</v>
      </c>
      <c r="C9439" t="str">
        <f>+VLOOKUP(B9439,Basededatos!B$17:C$5988,2,0)</f>
        <v>SERVISAIR</v>
      </c>
      <c r="D9439" t="s">
        <v>157</v>
      </c>
      <c r="E9439" t="str">
        <f>+VLOOKUP(D9439,Basededatos!$D$2:$E$6097,2,0)</f>
        <v>SAN JOSE DEL GUAVIARE- JORGE E GONZ</v>
      </c>
      <c r="F9439" t="s">
        <v>23</v>
      </c>
      <c r="G9439" t="s">
        <v>24</v>
      </c>
      <c r="H9439" t="s">
        <v>120</v>
      </c>
      <c r="I9439" s="29">
        <v>26</v>
      </c>
      <c r="J9439" t="s">
        <v>115</v>
      </c>
      <c r="K9439" t="s">
        <v>116</v>
      </c>
    </row>
    <row r="9440" spans="1:11" ht="12.75" customHeight="1" thickBot="1">
      <c r="A9440" s="31">
        <v>45536</v>
      </c>
      <c r="B9440" t="s">
        <v>162</v>
      </c>
      <c r="C9440" t="str">
        <f>+VLOOKUP(B9440,Basededatos!B$17:C$5988,2,0)</f>
        <v>INTEREJECUTIVA</v>
      </c>
      <c r="D9440" t="s">
        <v>76</v>
      </c>
      <c r="E9440" t="str">
        <f>+VLOOKUP(D9440,Basededatos!$D$2:$E$6097,2,0)</f>
        <v>RIONEGRO - JOSE M. CORDOVA</v>
      </c>
      <c r="F9440" t="s">
        <v>18</v>
      </c>
      <c r="G9440" t="s">
        <v>19</v>
      </c>
      <c r="H9440" t="s">
        <v>370</v>
      </c>
      <c r="I9440" s="29">
        <v>2</v>
      </c>
      <c r="J9440" t="s">
        <v>131</v>
      </c>
      <c r="K9440" t="s">
        <v>132</v>
      </c>
    </row>
    <row r="9441" spans="1:11" ht="12.75" customHeight="1" thickBot="1">
      <c r="A9441" s="31">
        <v>45536</v>
      </c>
      <c r="B9441" t="s">
        <v>162</v>
      </c>
      <c r="C9441" t="str">
        <f>+VLOOKUP(B9441,Basededatos!B$17:C$5988,2,0)</f>
        <v>INTEREJECUTIVA</v>
      </c>
      <c r="D9441" t="s">
        <v>76</v>
      </c>
      <c r="E9441" t="str">
        <f>+VLOOKUP(D9441,Basededatos!$D$2:$E$6097,2,0)</f>
        <v>RIONEGRO - JOSE M. CORDOVA</v>
      </c>
      <c r="F9441" t="s">
        <v>6</v>
      </c>
      <c r="G9441" s="1" t="s">
        <v>283</v>
      </c>
      <c r="H9441" t="s">
        <v>150</v>
      </c>
      <c r="I9441" s="29">
        <v>7</v>
      </c>
      <c r="J9441" t="s">
        <v>131</v>
      </c>
      <c r="K9441" t="s">
        <v>132</v>
      </c>
    </row>
    <row r="9442" spans="1:11" ht="12.75" customHeight="1">
      <c r="A9442" s="31">
        <v>45536</v>
      </c>
      <c r="B9442" t="s">
        <v>162</v>
      </c>
      <c r="C9442" t="str">
        <f>+VLOOKUP(B9442,Basededatos!B$17:C$5988,2,0)</f>
        <v>INTEREJECUTIVA</v>
      </c>
      <c r="D9442" t="s">
        <v>76</v>
      </c>
      <c r="E9442" t="str">
        <f>+VLOOKUP(D9442,Basededatos!$D$2:$E$6097,2,0)</f>
        <v>RIONEGRO - JOSE M. CORDOVA</v>
      </c>
      <c r="F9442" t="s">
        <v>18</v>
      </c>
      <c r="G9442" t="s">
        <v>19</v>
      </c>
      <c r="H9442" t="s">
        <v>151</v>
      </c>
      <c r="I9442" s="29">
        <v>2</v>
      </c>
      <c r="J9442" t="s">
        <v>131</v>
      </c>
      <c r="K9442" t="s">
        <v>132</v>
      </c>
    </row>
    <row r="9443" spans="1:11" ht="12.75" customHeight="1">
      <c r="A9443" s="31">
        <v>45536</v>
      </c>
      <c r="B9443" t="s">
        <v>162</v>
      </c>
      <c r="C9443" t="str">
        <f>+VLOOKUP(B9443,Basededatos!B$17:C$5988,2,0)</f>
        <v>INTEREJECUTIVA</v>
      </c>
      <c r="D9443" t="s">
        <v>76</v>
      </c>
      <c r="E9443" t="str">
        <f>+VLOOKUP(D9443,Basededatos!$D$2:$E$6097,2,0)</f>
        <v>RIONEGRO - JOSE M. CORDOVA</v>
      </c>
      <c r="F9443" t="s">
        <v>18</v>
      </c>
      <c r="G9443" t="s">
        <v>19</v>
      </c>
      <c r="H9443" t="s">
        <v>371</v>
      </c>
      <c r="I9443" s="29">
        <v>8</v>
      </c>
      <c r="J9443" t="s">
        <v>131</v>
      </c>
      <c r="K9443" t="s">
        <v>132</v>
      </c>
    </row>
    <row r="9444" spans="1:11" ht="12.75" customHeight="1">
      <c r="A9444" s="31">
        <v>45536</v>
      </c>
      <c r="B9444" t="s">
        <v>162</v>
      </c>
      <c r="C9444" t="str">
        <f>+VLOOKUP(B9444,Basededatos!B$17:C$5988,2,0)</f>
        <v>INTEREJECUTIVA</v>
      </c>
      <c r="D9444" t="s">
        <v>76</v>
      </c>
      <c r="E9444" t="str">
        <f>+VLOOKUP(D9444,Basededatos!$D$2:$E$6097,2,0)</f>
        <v>RIONEGRO - JOSE M. CORDOVA</v>
      </c>
      <c r="F9444" t="s">
        <v>38</v>
      </c>
      <c r="G9444" t="s">
        <v>39</v>
      </c>
      <c r="H9444" t="s">
        <v>371</v>
      </c>
      <c r="I9444" s="29">
        <v>1</v>
      </c>
      <c r="J9444" t="s">
        <v>131</v>
      </c>
      <c r="K9444" t="s">
        <v>132</v>
      </c>
    </row>
    <row r="9445" spans="1:11" ht="12.75" customHeight="1">
      <c r="A9445" s="31">
        <v>45536</v>
      </c>
      <c r="B9445" t="s">
        <v>162</v>
      </c>
      <c r="C9445" t="str">
        <f>+VLOOKUP(B9445,Basededatos!B$17:C$5988,2,0)</f>
        <v>INTEREJECUTIVA</v>
      </c>
      <c r="D9445" t="s">
        <v>76</v>
      </c>
      <c r="E9445" t="str">
        <f>+VLOOKUP(D9445,Basededatos!$D$2:$E$6097,2,0)</f>
        <v>RIONEGRO - JOSE M. CORDOVA</v>
      </c>
      <c r="F9445" t="s">
        <v>59</v>
      </c>
      <c r="G9445" t="s">
        <v>60</v>
      </c>
      <c r="H9445" t="s">
        <v>219</v>
      </c>
      <c r="I9445" s="29">
        <v>2</v>
      </c>
      <c r="J9445" t="s">
        <v>131</v>
      </c>
      <c r="K9445" t="s">
        <v>132</v>
      </c>
    </row>
    <row r="9446" spans="1:11" ht="12.75" customHeight="1">
      <c r="A9446" s="31">
        <v>45536</v>
      </c>
      <c r="B9446" t="s">
        <v>146</v>
      </c>
      <c r="C9446" t="str">
        <f>+VLOOKUP(B9446,Basededatos!B$17:C$5988,2,0)</f>
        <v>HELICOL</v>
      </c>
      <c r="D9446" t="s">
        <v>5</v>
      </c>
      <c r="E9446" t="str">
        <f>+VLOOKUP(D9446,Basededatos!$D$2:$E$6097,2,0)</f>
        <v>BOGOTA - EL DORADO LUIS CARLOS GALAN SARMIENTO</v>
      </c>
      <c r="F9446" t="s">
        <v>18</v>
      </c>
      <c r="G9446" t="s">
        <v>19</v>
      </c>
      <c r="H9446" t="s">
        <v>149</v>
      </c>
      <c r="I9446" s="29">
        <v>3</v>
      </c>
      <c r="J9446" t="s">
        <v>146</v>
      </c>
      <c r="K9446" t="s">
        <v>148</v>
      </c>
    </row>
    <row r="9447" spans="1:11" ht="12.75" customHeight="1">
      <c r="A9447" s="31">
        <v>45536</v>
      </c>
      <c r="B9447" t="s">
        <v>146</v>
      </c>
      <c r="C9447" t="str">
        <f>+VLOOKUP(B9447,Basededatos!B$17:C$5988,2,0)</f>
        <v>HELICOL</v>
      </c>
      <c r="D9447" t="s">
        <v>5</v>
      </c>
      <c r="E9447" t="str">
        <f>+VLOOKUP(D9447,Basededatos!$D$2:$E$6097,2,0)</f>
        <v>BOGOTA - EL DORADO LUIS CARLOS GALAN SARMIENTO</v>
      </c>
      <c r="F9447" t="s">
        <v>23</v>
      </c>
      <c r="G9447" t="s">
        <v>24</v>
      </c>
      <c r="H9447" t="s">
        <v>149</v>
      </c>
      <c r="I9447" s="29">
        <v>3</v>
      </c>
      <c r="J9447" t="s">
        <v>146</v>
      </c>
      <c r="K9447" t="s">
        <v>148</v>
      </c>
    </row>
    <row r="9448" spans="1:11" ht="12.75" customHeight="1" thickBot="1">
      <c r="A9448" s="31">
        <v>45536</v>
      </c>
      <c r="B9448" t="s">
        <v>146</v>
      </c>
      <c r="C9448" t="str">
        <f>+VLOOKUP(B9448,Basededatos!B$17:C$5988,2,0)</f>
        <v>HELICOL</v>
      </c>
      <c r="D9448" t="s">
        <v>5</v>
      </c>
      <c r="E9448" t="str">
        <f>+VLOOKUP(D9448,Basededatos!$D$2:$E$6097,2,0)</f>
        <v>BOGOTA - EL DORADO LUIS CARLOS GALAN SARMIENTO</v>
      </c>
      <c r="F9448" t="s">
        <v>32</v>
      </c>
      <c r="G9448" t="s">
        <v>33</v>
      </c>
      <c r="H9448" t="s">
        <v>136</v>
      </c>
      <c r="I9448" s="29">
        <v>1</v>
      </c>
      <c r="J9448" t="s">
        <v>146</v>
      </c>
      <c r="K9448" t="s">
        <v>148</v>
      </c>
    </row>
    <row r="9449" spans="1:11" ht="12.75" customHeight="1" thickBot="1">
      <c r="A9449" s="31">
        <v>45566</v>
      </c>
      <c r="B9449" t="s">
        <v>186</v>
      </c>
      <c r="C9449" t="str">
        <f>+VLOOKUP(B9449,Basededatos!B$17:C$5988,2,0)</f>
        <v>TAESCOL</v>
      </c>
      <c r="D9449" t="s">
        <v>5</v>
      </c>
      <c r="E9449" t="str">
        <f>+VLOOKUP(D9449,Basededatos!$D$2:$E$6097,2,0)</f>
        <v>BOGOTA - EL DORADO LUIS CARLOS GALAN SARMIENTO</v>
      </c>
      <c r="F9449" t="s">
        <v>6</v>
      </c>
      <c r="G9449" s="1" t="s">
        <v>283</v>
      </c>
      <c r="H9449" t="s">
        <v>7</v>
      </c>
      <c r="I9449" s="29">
        <v>25</v>
      </c>
      <c r="J9449" t="s">
        <v>189</v>
      </c>
      <c r="K9449" t="s">
        <v>190</v>
      </c>
    </row>
    <row r="9450" spans="1:11" ht="12.75" customHeight="1">
      <c r="A9450" s="31">
        <v>45566</v>
      </c>
      <c r="B9450" t="s">
        <v>186</v>
      </c>
      <c r="C9450" t="str">
        <f>+VLOOKUP(B9450,Basededatos!B$17:C$5988,2,0)</f>
        <v>TAESCOL</v>
      </c>
      <c r="D9450" t="s">
        <v>5</v>
      </c>
      <c r="E9450" t="str">
        <f>+VLOOKUP(D9450,Basededatos!$D$2:$E$6097,2,0)</f>
        <v>BOGOTA - EL DORADO LUIS CARLOS GALAN SARMIENTO</v>
      </c>
      <c r="F9450" t="s">
        <v>23</v>
      </c>
      <c r="G9450" t="s">
        <v>24</v>
      </c>
      <c r="H9450" t="s">
        <v>52</v>
      </c>
      <c r="I9450" s="29">
        <v>1</v>
      </c>
      <c r="J9450" t="s">
        <v>189</v>
      </c>
      <c r="K9450" t="s">
        <v>190</v>
      </c>
    </row>
    <row r="9451" spans="1:11" ht="12.75" customHeight="1">
      <c r="A9451" s="31">
        <v>45566</v>
      </c>
      <c r="B9451" t="s">
        <v>186</v>
      </c>
      <c r="C9451" t="str">
        <f>+VLOOKUP(B9451,Basededatos!B$17:C$5988,2,0)</f>
        <v>TAESCOL</v>
      </c>
      <c r="D9451" t="s">
        <v>5</v>
      </c>
      <c r="E9451" t="str">
        <f>+VLOOKUP(D9451,Basededatos!$D$2:$E$6097,2,0)</f>
        <v>BOGOTA - EL DORADO LUIS CARLOS GALAN SARMIENTO</v>
      </c>
      <c r="F9451" t="s">
        <v>40</v>
      </c>
      <c r="G9451" t="s">
        <v>41</v>
      </c>
      <c r="H9451" t="s">
        <v>79</v>
      </c>
      <c r="I9451" s="29">
        <v>10</v>
      </c>
      <c r="J9451" t="s">
        <v>225</v>
      </c>
      <c r="K9451" t="s">
        <v>226</v>
      </c>
    </row>
    <row r="9452" spans="1:11" ht="12.75" customHeight="1">
      <c r="A9452" s="31">
        <v>45566</v>
      </c>
      <c r="B9452" t="s">
        <v>186</v>
      </c>
      <c r="C9452" t="str">
        <f>+VLOOKUP(B9452,Basededatos!B$17:C$5988,2,0)</f>
        <v>TAESCOL</v>
      </c>
      <c r="D9452" t="s">
        <v>5</v>
      </c>
      <c r="E9452" t="str">
        <f>+VLOOKUP(D9452,Basededatos!$D$2:$E$6097,2,0)</f>
        <v>BOGOTA - EL DORADO LUIS CARLOS GALAN SARMIENTO</v>
      </c>
      <c r="F9452" t="s">
        <v>36</v>
      </c>
      <c r="G9452" t="s">
        <v>347</v>
      </c>
      <c r="H9452" t="s">
        <v>79</v>
      </c>
      <c r="I9452" s="29">
        <v>15</v>
      </c>
      <c r="J9452" t="s">
        <v>225</v>
      </c>
      <c r="K9452" t="s">
        <v>226</v>
      </c>
    </row>
    <row r="9453" spans="1:11" ht="12.75" customHeight="1">
      <c r="A9453" s="31">
        <v>45566</v>
      </c>
      <c r="B9453" t="s">
        <v>186</v>
      </c>
      <c r="C9453" t="str">
        <f>+VLOOKUP(B9453,Basededatos!B$17:C$5988,2,0)</f>
        <v>TAESCOL</v>
      </c>
      <c r="D9453" t="s">
        <v>5</v>
      </c>
      <c r="E9453" t="str">
        <f>+VLOOKUP(D9453,Basededatos!$D$2:$E$6097,2,0)</f>
        <v>BOGOTA - EL DORADO LUIS CARLOS GALAN SARMIENTO</v>
      </c>
      <c r="F9453" t="s">
        <v>18</v>
      </c>
      <c r="G9453" t="s">
        <v>19</v>
      </c>
      <c r="H9453" t="s">
        <v>79</v>
      </c>
      <c r="I9453" s="29">
        <v>6</v>
      </c>
      <c r="J9453" t="s">
        <v>225</v>
      </c>
      <c r="K9453" t="s">
        <v>226</v>
      </c>
    </row>
    <row r="9454" spans="1:11" ht="12.75" customHeight="1">
      <c r="A9454" s="31">
        <v>45566</v>
      </c>
      <c r="B9454" t="s">
        <v>186</v>
      </c>
      <c r="C9454" t="str">
        <f>+VLOOKUP(B9454,Basededatos!B$17:C$5988,2,0)</f>
        <v>TAESCOL</v>
      </c>
      <c r="D9454" t="s">
        <v>5</v>
      </c>
      <c r="E9454" t="str">
        <f>+VLOOKUP(D9454,Basededatos!$D$2:$E$6097,2,0)</f>
        <v>BOGOTA - EL DORADO LUIS CARLOS GALAN SARMIENTO</v>
      </c>
      <c r="F9454" t="s">
        <v>23</v>
      </c>
      <c r="G9454" t="s">
        <v>24</v>
      </c>
      <c r="H9454" t="s">
        <v>79</v>
      </c>
      <c r="I9454" s="29">
        <v>1</v>
      </c>
      <c r="J9454" t="s">
        <v>225</v>
      </c>
      <c r="K9454" t="s">
        <v>226</v>
      </c>
    </row>
    <row r="9455" spans="1:11" ht="12.75" customHeight="1">
      <c r="A9455" s="31">
        <v>45566</v>
      </c>
      <c r="B9455" t="s">
        <v>345</v>
      </c>
      <c r="C9455" t="s">
        <v>346</v>
      </c>
      <c r="D9455" t="s">
        <v>61</v>
      </c>
      <c r="E9455" t="str">
        <f>+VLOOKUP(D9455,Basededatos!$D$2:$E$6097,2,0)</f>
        <v>CARTAGENA - RAFAEL NUÑEZ</v>
      </c>
      <c r="F9455" t="s">
        <v>32</v>
      </c>
      <c r="G9455" t="s">
        <v>33</v>
      </c>
      <c r="H9455" t="s">
        <v>159</v>
      </c>
      <c r="I9455" s="29">
        <v>9</v>
      </c>
      <c r="J9455" t="s">
        <v>57</v>
      </c>
      <c r="K9455" t="s">
        <v>58</v>
      </c>
    </row>
    <row r="9456" spans="1:11" ht="12.75" customHeight="1">
      <c r="A9456" s="31">
        <v>45566</v>
      </c>
      <c r="B9456" t="s">
        <v>345</v>
      </c>
      <c r="C9456" t="s">
        <v>346</v>
      </c>
      <c r="D9456" t="s">
        <v>61</v>
      </c>
      <c r="E9456" t="str">
        <f>+VLOOKUP(D9456,Basededatos!$D$2:$E$6097,2,0)</f>
        <v>CARTAGENA - RAFAEL NUÑEZ</v>
      </c>
      <c r="F9456" t="s">
        <v>18</v>
      </c>
      <c r="G9456" t="s">
        <v>19</v>
      </c>
      <c r="H9456" t="s">
        <v>183</v>
      </c>
      <c r="I9456" s="29">
        <v>31</v>
      </c>
      <c r="J9456" t="s">
        <v>121</v>
      </c>
      <c r="K9456" t="s">
        <v>121</v>
      </c>
    </row>
    <row r="9457" spans="1:11" ht="12.75" customHeight="1" thickBot="1">
      <c r="A9457" s="31">
        <v>45566</v>
      </c>
      <c r="B9457" t="s">
        <v>345</v>
      </c>
      <c r="C9457" t="s">
        <v>346</v>
      </c>
      <c r="D9457" t="s">
        <v>61</v>
      </c>
      <c r="E9457" t="str">
        <f>+VLOOKUP(D9457,Basededatos!$D$2:$E$6097,2,0)</f>
        <v>CARTAGENA - RAFAEL NUÑEZ</v>
      </c>
      <c r="F9457" t="s">
        <v>23</v>
      </c>
      <c r="G9457" t="s">
        <v>24</v>
      </c>
      <c r="H9457" t="s">
        <v>79</v>
      </c>
      <c r="I9457" s="29">
        <v>18</v>
      </c>
      <c r="J9457" t="s">
        <v>100</v>
      </c>
      <c r="K9457" t="s">
        <v>101</v>
      </c>
    </row>
    <row r="9458" spans="1:11" ht="12.75" customHeight="1" thickBot="1">
      <c r="A9458" s="31">
        <v>45566</v>
      </c>
      <c r="B9458" t="s">
        <v>345</v>
      </c>
      <c r="C9458" t="s">
        <v>346</v>
      </c>
      <c r="D9458" t="s">
        <v>61</v>
      </c>
      <c r="E9458" t="str">
        <f>+VLOOKUP(D9458,Basededatos!$D$2:$E$6097,2,0)</f>
        <v>CARTAGENA - RAFAEL NUÑEZ</v>
      </c>
      <c r="F9458" t="s">
        <v>27</v>
      </c>
      <c r="G9458" t="s">
        <v>28</v>
      </c>
      <c r="H9458" t="s">
        <v>45</v>
      </c>
      <c r="I9458" s="29">
        <v>11</v>
      </c>
      <c r="J9458" t="s">
        <v>46</v>
      </c>
      <c r="K9458" s="1" t="s">
        <v>47</v>
      </c>
    </row>
    <row r="9459" spans="1:11" ht="12.75" customHeight="1" thickBot="1">
      <c r="A9459" s="31">
        <v>45566</v>
      </c>
      <c r="B9459" t="s">
        <v>345</v>
      </c>
      <c r="C9459" t="s">
        <v>346</v>
      </c>
      <c r="D9459" t="s">
        <v>61</v>
      </c>
      <c r="E9459" t="str">
        <f>+VLOOKUP(D9459,Basededatos!$D$2:$E$6097,2,0)</f>
        <v>CARTAGENA - RAFAEL NUÑEZ</v>
      </c>
      <c r="F9459" t="s">
        <v>59</v>
      </c>
      <c r="G9459" t="s">
        <v>60</v>
      </c>
      <c r="H9459" t="s">
        <v>45</v>
      </c>
      <c r="I9459" s="29">
        <v>11</v>
      </c>
      <c r="J9459" t="s">
        <v>46</v>
      </c>
      <c r="K9459" s="1" t="s">
        <v>47</v>
      </c>
    </row>
    <row r="9460" spans="1:11" ht="12.75" customHeight="1" thickBot="1">
      <c r="A9460" s="31">
        <v>45566</v>
      </c>
      <c r="B9460" t="s">
        <v>345</v>
      </c>
      <c r="C9460" t="s">
        <v>346</v>
      </c>
      <c r="D9460" t="s">
        <v>61</v>
      </c>
      <c r="E9460" t="str">
        <f>+VLOOKUP(D9460,Basededatos!$D$2:$E$6097,2,0)</f>
        <v>CARTAGENA - RAFAEL NUÑEZ</v>
      </c>
      <c r="F9460" t="s">
        <v>6</v>
      </c>
      <c r="G9460" s="1" t="s">
        <v>283</v>
      </c>
      <c r="H9460" t="s">
        <v>79</v>
      </c>
      <c r="I9460" s="29">
        <v>18</v>
      </c>
      <c r="J9460" t="s">
        <v>100</v>
      </c>
      <c r="K9460" t="s">
        <v>101</v>
      </c>
    </row>
    <row r="9461" spans="1:11" ht="12.75" customHeight="1" thickBot="1">
      <c r="A9461" s="31">
        <v>45566</v>
      </c>
      <c r="B9461" t="s">
        <v>345</v>
      </c>
      <c r="C9461" t="s">
        <v>346</v>
      </c>
      <c r="D9461" t="s">
        <v>37</v>
      </c>
      <c r="E9461" t="str">
        <f>+VLOOKUP(D9461,Basededatos!$D$2:$E$6097,2,0)</f>
        <v>BARRANQUILLA-E. CORTISSOZ</v>
      </c>
      <c r="F9461" t="s">
        <v>23</v>
      </c>
      <c r="G9461" t="s">
        <v>24</v>
      </c>
      <c r="H9461" t="s">
        <v>29</v>
      </c>
      <c r="I9461" s="29">
        <v>540</v>
      </c>
      <c r="J9461" t="s">
        <v>46</v>
      </c>
      <c r="K9461" s="1" t="s">
        <v>47</v>
      </c>
    </row>
    <row r="9462" spans="1:11" ht="12.75" customHeight="1" thickBot="1">
      <c r="A9462" s="31">
        <v>45566</v>
      </c>
      <c r="B9462" t="s">
        <v>345</v>
      </c>
      <c r="C9462" t="s">
        <v>346</v>
      </c>
      <c r="D9462" t="s">
        <v>37</v>
      </c>
      <c r="E9462" t="str">
        <f>+VLOOKUP(D9462,Basededatos!$D$2:$E$6097,2,0)</f>
        <v>BARRANQUILLA-E. CORTISSOZ</v>
      </c>
      <c r="F9462" t="s">
        <v>27</v>
      </c>
      <c r="G9462" t="s">
        <v>28</v>
      </c>
      <c r="H9462" t="s">
        <v>114</v>
      </c>
      <c r="I9462" s="29">
        <v>1</v>
      </c>
      <c r="J9462" t="s">
        <v>57</v>
      </c>
      <c r="K9462" t="s">
        <v>58</v>
      </c>
    </row>
    <row r="9463" spans="1:11" ht="12.75" customHeight="1" thickBot="1">
      <c r="A9463" s="31">
        <v>45566</v>
      </c>
      <c r="B9463" t="s">
        <v>345</v>
      </c>
      <c r="C9463" t="s">
        <v>346</v>
      </c>
      <c r="D9463" t="s">
        <v>37</v>
      </c>
      <c r="E9463" t="str">
        <f>+VLOOKUP(D9463,Basededatos!$D$2:$E$6097,2,0)</f>
        <v>BARRANQUILLA-E. CORTISSOZ</v>
      </c>
      <c r="F9463" t="s">
        <v>38</v>
      </c>
      <c r="G9463" t="s">
        <v>39</v>
      </c>
      <c r="H9463" t="s">
        <v>29</v>
      </c>
      <c r="I9463" s="29">
        <v>113</v>
      </c>
      <c r="J9463" t="s">
        <v>46</v>
      </c>
      <c r="K9463" s="1" t="s">
        <v>47</v>
      </c>
    </row>
    <row r="9464" spans="1:11" ht="12.75" customHeight="1" thickBot="1">
      <c r="A9464" s="31">
        <v>45566</v>
      </c>
      <c r="B9464" t="s">
        <v>345</v>
      </c>
      <c r="C9464" t="s">
        <v>346</v>
      </c>
      <c r="D9464" t="s">
        <v>37</v>
      </c>
      <c r="E9464" t="str">
        <f>+VLOOKUP(D9464,Basededatos!$D$2:$E$6097,2,0)</f>
        <v>BARRANQUILLA-E. CORTISSOZ</v>
      </c>
      <c r="F9464" t="s">
        <v>59</v>
      </c>
      <c r="G9464" t="s">
        <v>60</v>
      </c>
      <c r="H9464" t="s">
        <v>45</v>
      </c>
      <c r="I9464" s="29">
        <v>6</v>
      </c>
      <c r="J9464" t="s">
        <v>46</v>
      </c>
      <c r="K9464" s="1" t="s">
        <v>47</v>
      </c>
    </row>
    <row r="9465" spans="1:11" ht="12.75" customHeight="1" thickBot="1">
      <c r="A9465" s="31">
        <v>45566</v>
      </c>
      <c r="B9465" t="s">
        <v>345</v>
      </c>
      <c r="C9465" t="s">
        <v>346</v>
      </c>
      <c r="D9465" t="s">
        <v>37</v>
      </c>
      <c r="E9465" t="str">
        <f>+VLOOKUP(D9465,Basededatos!$D$2:$E$6097,2,0)</f>
        <v>BARRANQUILLA-E. CORTISSOZ</v>
      </c>
      <c r="F9465" t="s">
        <v>59</v>
      </c>
      <c r="G9465" t="s">
        <v>60</v>
      </c>
      <c r="H9465" t="s">
        <v>29</v>
      </c>
      <c r="I9465" s="29">
        <v>540</v>
      </c>
      <c r="J9465" t="s">
        <v>46</v>
      </c>
      <c r="K9465" s="1" t="s">
        <v>47</v>
      </c>
    </row>
    <row r="9466" spans="1:11" ht="12.75" customHeight="1" thickBot="1">
      <c r="A9466" s="31">
        <v>45566</v>
      </c>
      <c r="B9466" t="s">
        <v>4</v>
      </c>
      <c r="C9466" t="str">
        <f>+VLOOKUP(B9466,Basededatos!B$17:C$5988,2,0)</f>
        <v>GOLDEN FLIGHT</v>
      </c>
      <c r="D9466" t="s">
        <v>5</v>
      </c>
      <c r="E9466" t="str">
        <f>+VLOOKUP(D9466,Basededatos!$D$2:$E$6097,2,0)</f>
        <v>BOGOTA - EL DORADO LUIS CARLOS GALAN SARMIENTO</v>
      </c>
      <c r="F9466" t="s">
        <v>6</v>
      </c>
      <c r="G9466" s="1" t="s">
        <v>283</v>
      </c>
      <c r="H9466" t="s">
        <v>52</v>
      </c>
      <c r="I9466" s="29">
        <v>27</v>
      </c>
      <c r="J9466" t="s">
        <v>204</v>
      </c>
      <c r="K9466" t="s">
        <v>205</v>
      </c>
    </row>
    <row r="9467" spans="1:11" ht="12.75" customHeight="1" thickBot="1">
      <c r="A9467" s="31">
        <v>45566</v>
      </c>
      <c r="B9467" t="s">
        <v>4</v>
      </c>
      <c r="C9467" t="str">
        <f>+VLOOKUP(B9467,Basededatos!B$17:C$5988,2,0)</f>
        <v>GOLDEN FLIGHT</v>
      </c>
      <c r="D9467" t="s">
        <v>5</v>
      </c>
      <c r="E9467" t="str">
        <f>+VLOOKUP(D9467,Basededatos!$D$2:$E$6097,2,0)</f>
        <v>BOGOTA - EL DORADO LUIS CARLOS GALAN SARMIENTO</v>
      </c>
      <c r="F9467" t="s">
        <v>6</v>
      </c>
      <c r="G9467" s="1" t="s">
        <v>283</v>
      </c>
      <c r="H9467" t="s">
        <v>52</v>
      </c>
      <c r="I9467" s="29">
        <v>42</v>
      </c>
      <c r="J9467" t="s">
        <v>111</v>
      </c>
      <c r="K9467" t="s">
        <v>256</v>
      </c>
    </row>
    <row r="9468" spans="1:11" ht="12.75" customHeight="1">
      <c r="A9468" s="31">
        <v>45566</v>
      </c>
      <c r="B9468" t="s">
        <v>112</v>
      </c>
      <c r="C9468" t="str">
        <f>+VLOOKUP(B9468,Basededatos!B$17:C$5988,2,0)</f>
        <v>INVERSA</v>
      </c>
      <c r="D9468" t="s">
        <v>113</v>
      </c>
      <c r="E9468" t="str">
        <f>+VLOOKUP(D9468,Basededatos!$D$2:$E$6097,2,0)</f>
        <v>BARRANCABERMEJA-YARIGUIES</v>
      </c>
      <c r="F9468" t="s">
        <v>27</v>
      </c>
      <c r="G9468" t="s">
        <v>28</v>
      </c>
      <c r="H9468" t="s">
        <v>114</v>
      </c>
      <c r="I9468" s="29">
        <v>21</v>
      </c>
      <c r="J9468" t="s">
        <v>115</v>
      </c>
      <c r="K9468" t="s">
        <v>116</v>
      </c>
    </row>
    <row r="9469" spans="1:11" ht="12.75" customHeight="1">
      <c r="A9469" s="31">
        <v>45566</v>
      </c>
      <c r="B9469" t="s">
        <v>112</v>
      </c>
      <c r="C9469" t="str">
        <f>+VLOOKUP(B9469,Basededatos!B$17:C$5988,2,0)</f>
        <v>INVERSA</v>
      </c>
      <c r="D9469" t="s">
        <v>113</v>
      </c>
      <c r="E9469" t="str">
        <f>+VLOOKUP(D9469,Basededatos!$D$2:$E$6097,2,0)</f>
        <v>BARRANCABERMEJA-YARIGUIES</v>
      </c>
      <c r="F9469" t="s">
        <v>23</v>
      </c>
      <c r="G9469" t="s">
        <v>24</v>
      </c>
      <c r="H9469" t="s">
        <v>45</v>
      </c>
      <c r="I9469" s="29">
        <v>3</v>
      </c>
      <c r="J9469" t="s">
        <v>372</v>
      </c>
      <c r="K9469" t="s">
        <v>373</v>
      </c>
    </row>
    <row r="9470" spans="1:11" ht="12.75" customHeight="1" thickBot="1">
      <c r="A9470" s="31">
        <v>45566</v>
      </c>
      <c r="B9470" t="s">
        <v>112</v>
      </c>
      <c r="C9470" t="str">
        <f>+VLOOKUP(B9470,Basededatos!B$17:C$5988,2,0)</f>
        <v>INVERSA</v>
      </c>
      <c r="D9470" t="s">
        <v>113</v>
      </c>
      <c r="E9470" t="str">
        <f>+VLOOKUP(D9470,Basededatos!$D$2:$E$6097,2,0)</f>
        <v>BARRANCABERMEJA-YARIGUIES</v>
      </c>
      <c r="F9470" t="s">
        <v>59</v>
      </c>
      <c r="G9470" t="s">
        <v>60</v>
      </c>
      <c r="H9470" t="s">
        <v>45</v>
      </c>
      <c r="I9470" s="29">
        <v>3</v>
      </c>
      <c r="J9470" t="s">
        <v>372</v>
      </c>
      <c r="K9470" t="s">
        <v>373</v>
      </c>
    </row>
    <row r="9471" spans="1:11" ht="12.75" customHeight="1" thickBot="1">
      <c r="A9471" s="31">
        <v>45566</v>
      </c>
      <c r="B9471" t="s">
        <v>112</v>
      </c>
      <c r="C9471" t="str">
        <f>+VLOOKUP(B9471,Basededatos!B$17:C$5988,2,0)</f>
        <v>INVERSA</v>
      </c>
      <c r="D9471" t="s">
        <v>113</v>
      </c>
      <c r="E9471" t="str">
        <f>+VLOOKUP(D9471,Basededatos!$D$2:$E$6097,2,0)</f>
        <v>BARRANCABERMEJA-YARIGUIES</v>
      </c>
      <c r="F9471" t="s">
        <v>6</v>
      </c>
      <c r="G9471" s="1" t="s">
        <v>283</v>
      </c>
      <c r="H9471" t="s">
        <v>45</v>
      </c>
      <c r="I9471" s="29">
        <v>3</v>
      </c>
      <c r="J9471" t="s">
        <v>372</v>
      </c>
      <c r="K9471" t="s">
        <v>373</v>
      </c>
    </row>
    <row r="9472" spans="1:11" ht="12.75" customHeight="1" thickBot="1">
      <c r="A9472" s="31">
        <v>45566</v>
      </c>
      <c r="B9472" t="s">
        <v>112</v>
      </c>
      <c r="C9472" t="str">
        <f>+VLOOKUP(B9472,Basededatos!B$17:C$5988,2,0)</f>
        <v>INVERSA</v>
      </c>
      <c r="D9472" t="s">
        <v>73</v>
      </c>
      <c r="E9472" t="str">
        <f>+VLOOKUP(D9472,Basededatos!$D$2:$E$6097,2,0)</f>
        <v>EL YOPAL</v>
      </c>
      <c r="F9472" t="s">
        <v>59</v>
      </c>
      <c r="G9472" t="s">
        <v>60</v>
      </c>
      <c r="H9472" t="s">
        <v>29</v>
      </c>
      <c r="I9472" s="29">
        <v>48</v>
      </c>
      <c r="J9472" t="s">
        <v>46</v>
      </c>
      <c r="K9472" s="1" t="s">
        <v>47</v>
      </c>
    </row>
    <row r="9473" spans="1:11" ht="12.75" customHeight="1" thickBot="1">
      <c r="A9473" s="31">
        <v>45566</v>
      </c>
      <c r="B9473" t="s">
        <v>112</v>
      </c>
      <c r="C9473" t="str">
        <f>+VLOOKUP(B9473,Basededatos!B$17:C$5988,2,0)</f>
        <v>INVERSA</v>
      </c>
      <c r="D9473" t="s">
        <v>119</v>
      </c>
      <c r="E9473" t="str">
        <f>+VLOOKUP(D9473,Basededatos!$D$2:$E$6097,2,0)</f>
        <v>ALFONSO LOPEZ PUMAREJO.</v>
      </c>
      <c r="F9473" t="s">
        <v>65</v>
      </c>
      <c r="G9473" t="s">
        <v>66</v>
      </c>
      <c r="H9473" t="s">
        <v>29</v>
      </c>
      <c r="I9473" s="29">
        <v>6</v>
      </c>
      <c r="J9473" t="s">
        <v>46</v>
      </c>
      <c r="K9473" s="1" t="s">
        <v>47</v>
      </c>
    </row>
    <row r="9474" spans="1:11" ht="12.75" customHeight="1">
      <c r="A9474" s="31">
        <v>45566</v>
      </c>
      <c r="B9474" t="s">
        <v>112</v>
      </c>
      <c r="C9474" t="str">
        <f>+VLOOKUP(B9474,Basededatos!B$17:C$5988,2,0)</f>
        <v>INVERSA</v>
      </c>
      <c r="D9474" t="s">
        <v>122</v>
      </c>
      <c r="E9474" t="str">
        <f>+VLOOKUP(D9474,Basededatos!$D$2:$E$6097,2,0)</f>
        <v>VANGUARDIA</v>
      </c>
      <c r="F9474" t="s">
        <v>38</v>
      </c>
      <c r="G9474" t="s">
        <v>39</v>
      </c>
      <c r="H9474" t="s">
        <v>114</v>
      </c>
      <c r="I9474" s="29">
        <v>3</v>
      </c>
      <c r="J9474" t="s">
        <v>57</v>
      </c>
      <c r="K9474" t="s">
        <v>58</v>
      </c>
    </row>
    <row r="9475" spans="1:11" ht="12.75" customHeight="1">
      <c r="A9475" s="31">
        <v>45566</v>
      </c>
      <c r="B9475" t="s">
        <v>112</v>
      </c>
      <c r="C9475" t="str">
        <f>+VLOOKUP(B9475,Basededatos!B$17:C$5988,2,0)</f>
        <v>INVERSA</v>
      </c>
      <c r="D9475" t="s">
        <v>87</v>
      </c>
      <c r="E9475" t="str">
        <f>+VLOOKUP(D9475,Basededatos!$D$2:$E$6097,2,0)</f>
        <v>PASTO - ANTONIO NARIQO</v>
      </c>
      <c r="F9475" t="s">
        <v>27</v>
      </c>
      <c r="G9475" t="s">
        <v>28</v>
      </c>
      <c r="H9475" t="s">
        <v>340</v>
      </c>
      <c r="I9475" s="29">
        <v>44</v>
      </c>
      <c r="J9475" t="s">
        <v>115</v>
      </c>
      <c r="K9475" t="s">
        <v>116</v>
      </c>
    </row>
    <row r="9476" spans="1:11" ht="12.75" customHeight="1">
      <c r="A9476" s="31">
        <v>45566</v>
      </c>
      <c r="B9476" t="s">
        <v>374</v>
      </c>
      <c r="C9476" t="s">
        <v>375</v>
      </c>
      <c r="D9476" t="s">
        <v>5</v>
      </c>
      <c r="E9476" t="str">
        <f>+VLOOKUP(D9476,Basededatos!$D$2:$E$6097,2,0)</f>
        <v>BOGOTA - EL DORADO LUIS CARLOS GALAN SARMIENTO</v>
      </c>
      <c r="F9476" t="s">
        <v>40</v>
      </c>
      <c r="G9476" t="s">
        <v>41</v>
      </c>
      <c r="H9476" t="s">
        <v>29</v>
      </c>
      <c r="I9476" s="29">
        <v>66</v>
      </c>
      <c r="J9476" t="s">
        <v>225</v>
      </c>
      <c r="K9476" t="s">
        <v>226</v>
      </c>
    </row>
    <row r="9477" spans="1:11" ht="12.75" customHeight="1">
      <c r="A9477" s="31">
        <v>45566</v>
      </c>
      <c r="B9477" t="s">
        <v>146</v>
      </c>
      <c r="C9477" t="str">
        <f>+VLOOKUP(B9477,Basededatos!B$17:C$5988,2,0)</f>
        <v>HELICOL</v>
      </c>
      <c r="D9477" t="s">
        <v>5</v>
      </c>
      <c r="E9477" t="str">
        <f>+VLOOKUP(D9477,Basededatos!$D$2:$E$6097,2,0)</f>
        <v>BOGOTA - EL DORADO LUIS CARLOS GALAN SARMIENTO</v>
      </c>
      <c r="F9477" t="s">
        <v>59</v>
      </c>
      <c r="G9477" t="s">
        <v>60</v>
      </c>
      <c r="H9477" t="s">
        <v>169</v>
      </c>
      <c r="I9477" s="29">
        <v>1</v>
      </c>
      <c r="J9477" t="s">
        <v>146</v>
      </c>
      <c r="K9477" t="s">
        <v>148</v>
      </c>
    </row>
    <row r="9478" spans="1:11" ht="12.75" customHeight="1" thickBot="1">
      <c r="A9478" s="31">
        <v>45566</v>
      </c>
      <c r="B9478" t="s">
        <v>146</v>
      </c>
      <c r="C9478" t="str">
        <f>+VLOOKUP(B9478,Basededatos!B$17:C$5988,2,0)</f>
        <v>HELICOL</v>
      </c>
      <c r="D9478" t="s">
        <v>5</v>
      </c>
      <c r="E9478" t="str">
        <f>+VLOOKUP(D9478,Basededatos!$D$2:$E$6097,2,0)</f>
        <v>BOGOTA - EL DORADO LUIS CARLOS GALAN SARMIENTO</v>
      </c>
      <c r="F9478" t="s">
        <v>23</v>
      </c>
      <c r="G9478" t="s">
        <v>24</v>
      </c>
      <c r="H9478" t="s">
        <v>154</v>
      </c>
      <c r="I9478" s="29">
        <v>5</v>
      </c>
      <c r="J9478" t="s">
        <v>146</v>
      </c>
      <c r="K9478" t="s">
        <v>148</v>
      </c>
    </row>
    <row r="9479" spans="1:11" ht="12.75" customHeight="1" thickBot="1">
      <c r="A9479" s="31">
        <v>45566</v>
      </c>
      <c r="B9479" t="s">
        <v>162</v>
      </c>
      <c r="C9479" t="str">
        <f>+VLOOKUP(B9479,Basededatos!B$17:C$5988,2,0)</f>
        <v>INTEREJECUTIVA</v>
      </c>
      <c r="D9479" t="s">
        <v>76</v>
      </c>
      <c r="E9479" t="str">
        <f>+VLOOKUP(D9479,Basededatos!$D$2:$E$6097,2,0)</f>
        <v>RIONEGRO - JOSE M. CORDOVA</v>
      </c>
      <c r="F9479" t="s">
        <v>6</v>
      </c>
      <c r="G9479" s="1" t="s">
        <v>283</v>
      </c>
      <c r="H9479" t="s">
        <v>215</v>
      </c>
      <c r="I9479" s="29">
        <v>3</v>
      </c>
      <c r="J9479" t="s">
        <v>131</v>
      </c>
      <c r="K9479" t="s">
        <v>132</v>
      </c>
    </row>
    <row r="9480" spans="1:11" ht="12.75" customHeight="1">
      <c r="A9480" s="31">
        <v>45566</v>
      </c>
      <c r="B9480" t="s">
        <v>162</v>
      </c>
      <c r="C9480" t="str">
        <f>+VLOOKUP(B9480,Basededatos!B$17:C$5988,2,0)</f>
        <v>INTEREJECUTIVA</v>
      </c>
      <c r="D9480" t="s">
        <v>76</v>
      </c>
      <c r="E9480" t="str">
        <f>+VLOOKUP(D9480,Basededatos!$D$2:$E$6097,2,0)</f>
        <v>RIONEGRO - JOSE M. CORDOVA</v>
      </c>
      <c r="F9480" t="s">
        <v>18</v>
      </c>
      <c r="G9480" t="s">
        <v>19</v>
      </c>
      <c r="H9480" t="s">
        <v>150</v>
      </c>
      <c r="I9480" s="29">
        <v>19</v>
      </c>
      <c r="J9480" t="s">
        <v>131</v>
      </c>
      <c r="K9480" t="s">
        <v>132</v>
      </c>
    </row>
    <row r="9481" spans="1:11" ht="12.75" customHeight="1">
      <c r="A9481" s="31">
        <v>45566</v>
      </c>
      <c r="B9481" t="s">
        <v>162</v>
      </c>
      <c r="C9481" t="str">
        <f>+VLOOKUP(B9481,Basededatos!B$17:C$5988,2,0)</f>
        <v>INTEREJECUTIVA</v>
      </c>
      <c r="D9481" t="s">
        <v>76</v>
      </c>
      <c r="E9481" t="str">
        <f>+VLOOKUP(D9481,Basededatos!$D$2:$E$6097,2,0)</f>
        <v>RIONEGRO - JOSE M. CORDOVA</v>
      </c>
      <c r="F9481" t="s">
        <v>36</v>
      </c>
      <c r="G9481" t="s">
        <v>347</v>
      </c>
      <c r="H9481" t="s">
        <v>150</v>
      </c>
      <c r="I9481" s="29">
        <v>1</v>
      </c>
      <c r="J9481" t="s">
        <v>131</v>
      </c>
      <c r="K9481" t="s">
        <v>132</v>
      </c>
    </row>
    <row r="9482" spans="1:11" ht="12.75" customHeight="1" thickBot="1">
      <c r="A9482" s="31">
        <v>45566</v>
      </c>
      <c r="B9482" t="s">
        <v>162</v>
      </c>
      <c r="C9482" t="str">
        <f>+VLOOKUP(B9482,Basededatos!B$17:C$5988,2,0)</f>
        <v>INTEREJECUTIVA</v>
      </c>
      <c r="D9482" t="s">
        <v>76</v>
      </c>
      <c r="E9482" t="str">
        <f>+VLOOKUP(D9482,Basededatos!$D$2:$E$6097,2,0)</f>
        <v>RIONEGRO - JOSE M. CORDOVA</v>
      </c>
      <c r="F9482" t="s">
        <v>36</v>
      </c>
      <c r="G9482" t="s">
        <v>347</v>
      </c>
      <c r="H9482" t="s">
        <v>163</v>
      </c>
      <c r="I9482" s="29">
        <v>1</v>
      </c>
      <c r="J9482" t="s">
        <v>131</v>
      </c>
      <c r="K9482" t="s">
        <v>132</v>
      </c>
    </row>
    <row r="9483" spans="1:11" ht="12.75" customHeight="1" thickBot="1">
      <c r="A9483" s="31">
        <v>45566</v>
      </c>
      <c r="B9483" t="s">
        <v>162</v>
      </c>
      <c r="C9483" t="str">
        <f>+VLOOKUP(B9483,Basededatos!B$17:C$5988,2,0)</f>
        <v>INTEREJECUTIVA</v>
      </c>
      <c r="D9483" t="s">
        <v>76</v>
      </c>
      <c r="E9483" t="str">
        <f>+VLOOKUP(D9483,Basededatos!$D$2:$E$6097,2,0)</f>
        <v>RIONEGRO - JOSE M. CORDOVA</v>
      </c>
      <c r="F9483" t="s">
        <v>6</v>
      </c>
      <c r="G9483" s="1" t="s">
        <v>283</v>
      </c>
      <c r="H9483" t="s">
        <v>133</v>
      </c>
      <c r="I9483" s="29">
        <v>1</v>
      </c>
      <c r="J9483" t="s">
        <v>131</v>
      </c>
      <c r="K9483" t="s">
        <v>132</v>
      </c>
    </row>
    <row r="9484" spans="1:11" ht="12.75" customHeight="1" thickBot="1">
      <c r="A9484" s="31">
        <v>45566</v>
      </c>
      <c r="B9484" t="s">
        <v>162</v>
      </c>
      <c r="C9484" t="str">
        <f>+VLOOKUP(B9484,Basededatos!B$17:C$5988,2,0)</f>
        <v>INTEREJECUTIVA</v>
      </c>
      <c r="D9484" t="s">
        <v>76</v>
      </c>
      <c r="E9484" t="str">
        <f>+VLOOKUP(D9484,Basededatos!$D$2:$E$6097,2,0)</f>
        <v>RIONEGRO - JOSE M. CORDOVA</v>
      </c>
      <c r="F9484" t="s">
        <v>32</v>
      </c>
      <c r="G9484" t="s">
        <v>33</v>
      </c>
      <c r="H9484" t="s">
        <v>165</v>
      </c>
      <c r="I9484" s="29">
        <v>2</v>
      </c>
      <c r="J9484" t="s">
        <v>376</v>
      </c>
      <c r="K9484" t="s">
        <v>377</v>
      </c>
    </row>
    <row r="9485" spans="1:11" ht="12.75" customHeight="1" thickBot="1">
      <c r="A9485" s="31">
        <v>45566</v>
      </c>
      <c r="B9485" t="s">
        <v>162</v>
      </c>
      <c r="C9485" t="str">
        <f>+VLOOKUP(B9485,Basededatos!B$17:C$5988,2,0)</f>
        <v>INTEREJECUTIVA</v>
      </c>
      <c r="D9485" t="s">
        <v>76</v>
      </c>
      <c r="E9485" t="str">
        <f>+VLOOKUP(D9485,Basededatos!$D$2:$E$6097,2,0)</f>
        <v>RIONEGRO - JOSE M. CORDOVA</v>
      </c>
      <c r="F9485" t="s">
        <v>6</v>
      </c>
      <c r="G9485" s="1" t="s">
        <v>283</v>
      </c>
      <c r="H9485" t="s">
        <v>164</v>
      </c>
      <c r="I9485" s="29">
        <v>2</v>
      </c>
      <c r="J9485" t="s">
        <v>131</v>
      </c>
      <c r="K9485" t="s">
        <v>132</v>
      </c>
    </row>
    <row r="9486" spans="1:11" ht="12.75" customHeight="1">
      <c r="A9486" s="31">
        <v>45566</v>
      </c>
      <c r="B9486" t="s">
        <v>349</v>
      </c>
      <c r="C9486" t="s">
        <v>350</v>
      </c>
      <c r="D9486" t="s">
        <v>5</v>
      </c>
      <c r="E9486" t="str">
        <f>+VLOOKUP(D9486,Basededatos!$D$2:$E$6097,2,0)</f>
        <v>BOGOTA - EL DORADO LUIS CARLOS GALAN SARMIENTO</v>
      </c>
      <c r="F9486" t="s">
        <v>18</v>
      </c>
      <c r="G9486" t="s">
        <v>19</v>
      </c>
      <c r="H9486" t="s">
        <v>217</v>
      </c>
      <c r="I9486" s="29">
        <v>2</v>
      </c>
      <c r="J9486" t="s">
        <v>349</v>
      </c>
      <c r="K9486" t="s">
        <v>351</v>
      </c>
    </row>
    <row r="9487" spans="1:11" ht="12.75" customHeight="1">
      <c r="A9487" s="31">
        <v>45566</v>
      </c>
      <c r="B9487" t="s">
        <v>172</v>
      </c>
      <c r="C9487" t="str">
        <f>+VLOOKUP(B9487,Basededatos!B$17:C$5988,2,0)</f>
        <v>PACIFICA DE AVIACIÓN</v>
      </c>
      <c r="D9487" t="s">
        <v>140</v>
      </c>
      <c r="E9487" t="str">
        <f>+VLOOKUP(D9487,Basededatos!$D$2:$E$6097,2,0)</f>
        <v>MEDELLIN - OLAYA HERRERA</v>
      </c>
      <c r="F9487" t="s">
        <v>40</v>
      </c>
      <c r="G9487" t="s">
        <v>41</v>
      </c>
      <c r="H9487" t="s">
        <v>143</v>
      </c>
      <c r="I9487" s="29">
        <v>50</v>
      </c>
      <c r="J9487" t="s">
        <v>173</v>
      </c>
      <c r="K9487" t="s">
        <v>174</v>
      </c>
    </row>
    <row r="9488" spans="1:11" ht="12.75" customHeight="1">
      <c r="A9488" s="31">
        <v>45566</v>
      </c>
      <c r="B9488" t="s">
        <v>172</v>
      </c>
      <c r="C9488" t="str">
        <f>+VLOOKUP(B9488,Basededatos!B$17:C$5988,2,0)</f>
        <v>PACIFICA DE AVIACIÓN</v>
      </c>
      <c r="D9488" t="s">
        <v>140</v>
      </c>
      <c r="E9488" t="str">
        <f>+VLOOKUP(D9488,Basededatos!$D$2:$E$6097,2,0)</f>
        <v>MEDELLIN - OLAYA HERRERA</v>
      </c>
      <c r="F9488" t="s">
        <v>59</v>
      </c>
      <c r="G9488" t="s">
        <v>60</v>
      </c>
      <c r="H9488" t="s">
        <v>221</v>
      </c>
      <c r="I9488" s="29">
        <v>14</v>
      </c>
      <c r="J9488" t="s">
        <v>352</v>
      </c>
      <c r="K9488" t="s">
        <v>353</v>
      </c>
    </row>
    <row r="9489" spans="1:11" ht="12.75" customHeight="1" thickBot="1">
      <c r="A9489" s="31">
        <v>45566</v>
      </c>
      <c r="B9489" t="s">
        <v>172</v>
      </c>
      <c r="C9489" t="str">
        <f>+VLOOKUP(B9489,Basededatos!B$17:C$5988,2,0)</f>
        <v>PACIFICA DE AVIACIÓN</v>
      </c>
      <c r="D9489" t="s">
        <v>140</v>
      </c>
      <c r="E9489" t="str">
        <f>+VLOOKUP(D9489,Basededatos!$D$2:$E$6097,2,0)</f>
        <v>MEDELLIN - OLAYA HERRERA</v>
      </c>
      <c r="F9489" t="s">
        <v>59</v>
      </c>
      <c r="G9489" t="s">
        <v>60</v>
      </c>
      <c r="H9489" t="s">
        <v>143</v>
      </c>
      <c r="I9489" s="29">
        <v>1</v>
      </c>
      <c r="J9489" t="s">
        <v>378</v>
      </c>
      <c r="K9489" t="s">
        <v>379</v>
      </c>
    </row>
    <row r="9490" spans="1:11" ht="12.75" customHeight="1" thickBot="1">
      <c r="A9490" s="31">
        <v>45566</v>
      </c>
      <c r="B9490" t="s">
        <v>13</v>
      </c>
      <c r="C9490" t="str">
        <f>+VLOOKUP(B9490,Basededatos!B$17:C$5988,2,0)</f>
        <v>LASA</v>
      </c>
      <c r="D9490" t="s">
        <v>14</v>
      </c>
      <c r="E9490" t="str">
        <f>+VLOOKUP(D9490,Basededatos!$D$2:$E$6097,2,0)</f>
        <v>SAN ANDRES-GUSTAVO ROJAS PINILLA</v>
      </c>
      <c r="F9490" t="s">
        <v>6</v>
      </c>
      <c r="G9490" s="1" t="s">
        <v>283</v>
      </c>
      <c r="H9490" t="s">
        <v>15</v>
      </c>
      <c r="I9490" s="29">
        <v>68</v>
      </c>
      <c r="J9490" t="s">
        <v>25</v>
      </c>
      <c r="K9490" s="1" t="s">
        <v>26</v>
      </c>
    </row>
    <row r="9491" spans="1:11" ht="12.75" customHeight="1" thickBot="1">
      <c r="A9491" s="31">
        <v>45566</v>
      </c>
      <c r="B9491" t="s">
        <v>13</v>
      </c>
      <c r="C9491" t="str">
        <f>+VLOOKUP(B9491,Basededatos!B$17:C$5988,2,0)</f>
        <v>LASA</v>
      </c>
      <c r="D9491" t="s">
        <v>14</v>
      </c>
      <c r="E9491" t="str">
        <f>+VLOOKUP(D9491,Basededatos!$D$2:$E$6097,2,0)</f>
        <v>SAN ANDRES-GUSTAVO ROJAS PINILLA</v>
      </c>
      <c r="F9491" t="s">
        <v>23</v>
      </c>
      <c r="G9491" t="s">
        <v>24</v>
      </c>
      <c r="H9491" t="s">
        <v>156</v>
      </c>
      <c r="I9491" s="29">
        <v>2</v>
      </c>
      <c r="J9491" t="s">
        <v>21</v>
      </c>
      <c r="K9491" t="s">
        <v>22</v>
      </c>
    </row>
    <row r="9492" spans="1:11" ht="12.75" customHeight="1" thickBot="1">
      <c r="A9492" s="31">
        <v>45566</v>
      </c>
      <c r="B9492" t="s">
        <v>13</v>
      </c>
      <c r="C9492" t="str">
        <f>+VLOOKUP(B9492,Basededatos!B$17:C$5988,2,0)</f>
        <v>LASA</v>
      </c>
      <c r="D9492" t="s">
        <v>14</v>
      </c>
      <c r="E9492" t="str">
        <f>+VLOOKUP(D9492,Basededatos!$D$2:$E$6097,2,0)</f>
        <v>SAN ANDRES-GUSTAVO ROJAS PINILLA</v>
      </c>
      <c r="F9492" t="s">
        <v>27</v>
      </c>
      <c r="G9492" t="s">
        <v>28</v>
      </c>
      <c r="H9492" t="s">
        <v>15</v>
      </c>
      <c r="I9492" s="29">
        <v>17</v>
      </c>
      <c r="J9492" t="s">
        <v>25</v>
      </c>
      <c r="K9492" s="1" t="s">
        <v>26</v>
      </c>
    </row>
    <row r="9493" spans="1:11" ht="12.75" customHeight="1" thickBot="1">
      <c r="A9493" s="31">
        <v>45566</v>
      </c>
      <c r="B9493" t="s">
        <v>13</v>
      </c>
      <c r="C9493" t="str">
        <f>+VLOOKUP(B9493,Basededatos!B$17:C$5988,2,0)</f>
        <v>LASA</v>
      </c>
      <c r="D9493" t="s">
        <v>14</v>
      </c>
      <c r="E9493" t="str">
        <f>+VLOOKUP(D9493,Basededatos!$D$2:$E$6097,2,0)</f>
        <v>SAN ANDRES-GUSTAVO ROJAS PINILLA</v>
      </c>
      <c r="F9493" t="s">
        <v>59</v>
      </c>
      <c r="G9493" t="s">
        <v>60</v>
      </c>
      <c r="H9493" t="s">
        <v>29</v>
      </c>
      <c r="I9493" s="29">
        <v>22</v>
      </c>
      <c r="J9493" t="s">
        <v>50</v>
      </c>
      <c r="K9493" t="s">
        <v>51</v>
      </c>
    </row>
    <row r="9494" spans="1:11" ht="12.75" customHeight="1" thickBot="1">
      <c r="A9494" s="31">
        <v>45566</v>
      </c>
      <c r="B9494" t="s">
        <v>13</v>
      </c>
      <c r="C9494" t="str">
        <f>+VLOOKUP(B9494,Basededatos!B$17:C$5988,2,0)</f>
        <v>LASA</v>
      </c>
      <c r="D9494" t="s">
        <v>31</v>
      </c>
      <c r="E9494" t="str">
        <f>+VLOOKUP(D9494,Basededatos!$D$2:$E$6097,2,0)</f>
        <v>EL EDEN</v>
      </c>
      <c r="F9494" t="s">
        <v>6</v>
      </c>
      <c r="G9494" s="1" t="s">
        <v>283</v>
      </c>
      <c r="H9494" t="s">
        <v>15</v>
      </c>
      <c r="I9494" s="29">
        <v>91</v>
      </c>
      <c r="J9494" t="s">
        <v>16</v>
      </c>
      <c r="K9494" t="s">
        <v>17</v>
      </c>
    </row>
    <row r="9495" spans="1:11" ht="12.75" customHeight="1" thickBot="1">
      <c r="A9495" s="31">
        <v>45566</v>
      </c>
      <c r="B9495" t="s">
        <v>13</v>
      </c>
      <c r="C9495" t="str">
        <f>+VLOOKUP(B9495,Basededatos!B$17:C$5988,2,0)</f>
        <v>LASA</v>
      </c>
      <c r="D9495" t="s">
        <v>31</v>
      </c>
      <c r="E9495" t="str">
        <f>+VLOOKUP(D9495,Basededatos!$D$2:$E$6097,2,0)</f>
        <v>EL EDEN</v>
      </c>
      <c r="F9495" t="s">
        <v>27</v>
      </c>
      <c r="G9495" t="s">
        <v>28</v>
      </c>
      <c r="H9495" t="s">
        <v>45</v>
      </c>
      <c r="I9495" s="29">
        <v>1</v>
      </c>
      <c r="J9495" t="s">
        <v>46</v>
      </c>
      <c r="K9495" s="1" t="s">
        <v>47</v>
      </c>
    </row>
    <row r="9496" spans="1:11" ht="12.75" customHeight="1" thickBot="1">
      <c r="A9496" s="31">
        <v>45566</v>
      </c>
      <c r="B9496" t="s">
        <v>13</v>
      </c>
      <c r="C9496" t="str">
        <f>+VLOOKUP(B9496,Basededatos!B$17:C$5988,2,0)</f>
        <v>LASA</v>
      </c>
      <c r="D9496" t="s">
        <v>31</v>
      </c>
      <c r="E9496" t="str">
        <f>+VLOOKUP(D9496,Basededatos!$D$2:$E$6097,2,0)</f>
        <v>EL EDEN</v>
      </c>
      <c r="F9496" t="s">
        <v>40</v>
      </c>
      <c r="G9496" t="s">
        <v>41</v>
      </c>
      <c r="H9496" t="s">
        <v>29</v>
      </c>
      <c r="I9496" s="29">
        <v>58</v>
      </c>
      <c r="J9496" t="s">
        <v>30</v>
      </c>
      <c r="K9496" s="1" t="s">
        <v>488</v>
      </c>
    </row>
    <row r="9497" spans="1:11" ht="12.75" customHeight="1">
      <c r="A9497" s="31">
        <v>45566</v>
      </c>
      <c r="B9497" t="s">
        <v>13</v>
      </c>
      <c r="C9497" t="str">
        <f>+VLOOKUP(B9497,Basededatos!B$17:C$5988,2,0)</f>
        <v>LASA</v>
      </c>
      <c r="D9497" t="s">
        <v>37</v>
      </c>
      <c r="E9497" t="str">
        <f>+VLOOKUP(D9497,Basededatos!$D$2:$E$6097,2,0)</f>
        <v>BARRANQUILLA-E. CORTISSOZ</v>
      </c>
      <c r="F9497" t="s">
        <v>18</v>
      </c>
      <c r="G9497" t="s">
        <v>19</v>
      </c>
      <c r="H9497" t="s">
        <v>29</v>
      </c>
      <c r="I9497" s="29">
        <v>30</v>
      </c>
      <c r="J9497" t="s">
        <v>34</v>
      </c>
      <c r="K9497" t="s">
        <v>35</v>
      </c>
    </row>
    <row r="9498" spans="1:11" ht="12.75" customHeight="1" thickBot="1">
      <c r="A9498" s="31">
        <v>45566</v>
      </c>
      <c r="B9498" t="s">
        <v>13</v>
      </c>
      <c r="C9498" t="str">
        <f>+VLOOKUP(B9498,Basededatos!B$17:C$5988,2,0)</f>
        <v>LASA</v>
      </c>
      <c r="D9498" t="s">
        <v>37</v>
      </c>
      <c r="E9498" t="str">
        <f>+VLOOKUP(D9498,Basededatos!$D$2:$E$6097,2,0)</f>
        <v>BARRANQUILLA-E. CORTISSOZ</v>
      </c>
      <c r="F9498" t="s">
        <v>36</v>
      </c>
      <c r="G9498" t="s">
        <v>347</v>
      </c>
      <c r="H9498" t="s">
        <v>29</v>
      </c>
      <c r="I9498" s="29">
        <v>21</v>
      </c>
      <c r="J9498" t="s">
        <v>34</v>
      </c>
      <c r="K9498" t="s">
        <v>35</v>
      </c>
    </row>
    <row r="9499" spans="1:11" ht="12.75" customHeight="1" thickBot="1">
      <c r="A9499" s="31">
        <v>45566</v>
      </c>
      <c r="B9499" t="s">
        <v>13</v>
      </c>
      <c r="C9499" t="str">
        <f>+VLOOKUP(B9499,Basededatos!B$17:C$5988,2,0)</f>
        <v>LASA</v>
      </c>
      <c r="D9499" t="s">
        <v>37</v>
      </c>
      <c r="E9499" t="str">
        <f>+VLOOKUP(D9499,Basededatos!$D$2:$E$6097,2,0)</f>
        <v>BARRANQUILLA-E. CORTISSOZ</v>
      </c>
      <c r="F9499" t="s">
        <v>38</v>
      </c>
      <c r="G9499" t="s">
        <v>39</v>
      </c>
      <c r="H9499" t="s">
        <v>15</v>
      </c>
      <c r="I9499" s="29">
        <v>5</v>
      </c>
      <c r="J9499" t="s">
        <v>25</v>
      </c>
      <c r="K9499" s="1" t="s">
        <v>26</v>
      </c>
    </row>
    <row r="9500" spans="1:11" ht="12.75" customHeight="1" thickBot="1">
      <c r="A9500" s="31">
        <v>45566</v>
      </c>
      <c r="B9500" t="s">
        <v>13</v>
      </c>
      <c r="C9500" t="str">
        <f>+VLOOKUP(B9500,Basededatos!B$17:C$5988,2,0)</f>
        <v>LASA</v>
      </c>
      <c r="D9500" t="s">
        <v>37</v>
      </c>
      <c r="E9500" t="str">
        <f>+VLOOKUP(D9500,Basededatos!$D$2:$E$6097,2,0)</f>
        <v>BARRANQUILLA-E. CORTISSOZ</v>
      </c>
      <c r="F9500" t="s">
        <v>40</v>
      </c>
      <c r="G9500" t="s">
        <v>41</v>
      </c>
      <c r="H9500" t="s">
        <v>15</v>
      </c>
      <c r="I9500" s="29">
        <v>207</v>
      </c>
      <c r="J9500" t="s">
        <v>16</v>
      </c>
      <c r="K9500" t="s">
        <v>17</v>
      </c>
    </row>
    <row r="9501" spans="1:11" ht="12.75" customHeight="1" thickBot="1">
      <c r="A9501" s="31">
        <v>45566</v>
      </c>
      <c r="B9501" t="s">
        <v>13</v>
      </c>
      <c r="C9501" t="str">
        <f>+VLOOKUP(B9501,Basededatos!B$17:C$5988,2,0)</f>
        <v>LASA</v>
      </c>
      <c r="D9501" t="s">
        <v>44</v>
      </c>
      <c r="E9501" t="str">
        <f>+VLOOKUP(D9501,Basededatos!$D$2:$E$6097,2,0)</f>
        <v>BUCARAMANGA - PALONEGRO</v>
      </c>
      <c r="F9501" t="s">
        <v>6</v>
      </c>
      <c r="G9501" s="1" t="s">
        <v>283</v>
      </c>
      <c r="H9501" t="s">
        <v>361</v>
      </c>
      <c r="I9501" s="29">
        <v>2</v>
      </c>
      <c r="J9501" t="s">
        <v>57</v>
      </c>
      <c r="K9501" t="s">
        <v>58</v>
      </c>
    </row>
    <row r="9502" spans="1:11" ht="12.75" customHeight="1" thickBot="1">
      <c r="A9502" s="31">
        <v>45566</v>
      </c>
      <c r="B9502" t="s">
        <v>13</v>
      </c>
      <c r="C9502" t="str">
        <f>+VLOOKUP(B9502,Basededatos!B$17:C$5988,2,0)</f>
        <v>LASA</v>
      </c>
      <c r="D9502" t="s">
        <v>44</v>
      </c>
      <c r="E9502" t="str">
        <f>+VLOOKUP(D9502,Basededatos!$D$2:$E$6097,2,0)</f>
        <v>BUCARAMANGA - PALONEGRO</v>
      </c>
      <c r="F9502" t="s">
        <v>18</v>
      </c>
      <c r="G9502" t="s">
        <v>19</v>
      </c>
      <c r="H9502" t="s">
        <v>29</v>
      </c>
      <c r="I9502" s="29">
        <v>313</v>
      </c>
      <c r="J9502" t="s">
        <v>46</v>
      </c>
      <c r="K9502" s="1" t="s">
        <v>47</v>
      </c>
    </row>
    <row r="9503" spans="1:11" ht="12.75" customHeight="1" thickBot="1">
      <c r="A9503" s="31">
        <v>45566</v>
      </c>
      <c r="B9503" t="s">
        <v>13</v>
      </c>
      <c r="C9503" t="str">
        <f>+VLOOKUP(B9503,Basededatos!B$17:C$5988,2,0)</f>
        <v>LASA</v>
      </c>
      <c r="D9503" t="s">
        <v>44</v>
      </c>
      <c r="E9503" t="str">
        <f>+VLOOKUP(D9503,Basededatos!$D$2:$E$6097,2,0)</f>
        <v>BUCARAMANGA - PALONEGRO</v>
      </c>
      <c r="F9503" t="s">
        <v>18</v>
      </c>
      <c r="G9503" t="s">
        <v>19</v>
      </c>
      <c r="H9503" t="s">
        <v>15</v>
      </c>
      <c r="I9503" s="29">
        <v>17</v>
      </c>
      <c r="J9503" t="s">
        <v>25</v>
      </c>
      <c r="K9503" s="1" t="s">
        <v>26</v>
      </c>
    </row>
    <row r="9504" spans="1:11" ht="12.75" customHeight="1" thickBot="1">
      <c r="A9504" s="31">
        <v>45566</v>
      </c>
      <c r="B9504" t="s">
        <v>13</v>
      </c>
      <c r="C9504" t="str">
        <f>+VLOOKUP(B9504,Basededatos!B$17:C$5988,2,0)</f>
        <v>LASA</v>
      </c>
      <c r="D9504" t="s">
        <v>44</v>
      </c>
      <c r="E9504" t="str">
        <f>+VLOOKUP(D9504,Basededatos!$D$2:$E$6097,2,0)</f>
        <v>BUCARAMANGA - PALONEGRO</v>
      </c>
      <c r="F9504" t="s">
        <v>36</v>
      </c>
      <c r="G9504" t="s">
        <v>347</v>
      </c>
      <c r="H9504" t="s">
        <v>45</v>
      </c>
      <c r="I9504" s="29">
        <v>21</v>
      </c>
      <c r="J9504" t="s">
        <v>46</v>
      </c>
      <c r="K9504" s="1" t="s">
        <v>47</v>
      </c>
    </row>
    <row r="9505" spans="1:11" ht="12.75" customHeight="1" thickBot="1">
      <c r="A9505" s="31">
        <v>45566</v>
      </c>
      <c r="B9505" t="s">
        <v>13</v>
      </c>
      <c r="C9505" t="str">
        <f>+VLOOKUP(B9505,Basededatos!B$17:C$5988,2,0)</f>
        <v>LASA</v>
      </c>
      <c r="D9505" t="s">
        <v>44</v>
      </c>
      <c r="E9505" t="str">
        <f>+VLOOKUP(D9505,Basededatos!$D$2:$E$6097,2,0)</f>
        <v>BUCARAMANGA - PALONEGRO</v>
      </c>
      <c r="F9505" t="s">
        <v>38</v>
      </c>
      <c r="G9505" t="s">
        <v>39</v>
      </c>
      <c r="H9505" t="s">
        <v>29</v>
      </c>
      <c r="I9505" s="29">
        <v>42</v>
      </c>
      <c r="J9505" t="s">
        <v>46</v>
      </c>
      <c r="K9505" s="1" t="s">
        <v>47</v>
      </c>
    </row>
    <row r="9506" spans="1:11" ht="12.75" customHeight="1" thickBot="1">
      <c r="A9506" s="31">
        <v>45566</v>
      </c>
      <c r="B9506" t="s">
        <v>13</v>
      </c>
      <c r="C9506" t="str">
        <f>+VLOOKUP(B9506,Basededatos!B$17:C$5988,2,0)</f>
        <v>LASA</v>
      </c>
      <c r="D9506" t="s">
        <v>48</v>
      </c>
      <c r="E9506" t="str">
        <f>+VLOOKUP(D9506,Basededatos!$D$2:$E$6097,2,0)</f>
        <v>CALI - ALFONSO BONILLA ARAGON</v>
      </c>
      <c r="F9506" t="s">
        <v>32</v>
      </c>
      <c r="G9506" t="s">
        <v>33</v>
      </c>
      <c r="H9506" t="s">
        <v>45</v>
      </c>
      <c r="I9506" s="29">
        <v>48</v>
      </c>
      <c r="J9506" t="s">
        <v>46</v>
      </c>
      <c r="K9506" s="1" t="s">
        <v>47</v>
      </c>
    </row>
    <row r="9507" spans="1:11" ht="12.75" customHeight="1" thickBot="1">
      <c r="A9507" s="31">
        <v>45566</v>
      </c>
      <c r="B9507" t="s">
        <v>13</v>
      </c>
      <c r="C9507" t="str">
        <f>+VLOOKUP(B9507,Basededatos!B$17:C$5988,2,0)</f>
        <v>LASA</v>
      </c>
      <c r="D9507" t="s">
        <v>48</v>
      </c>
      <c r="E9507" t="str">
        <f>+VLOOKUP(D9507,Basededatos!$D$2:$E$6097,2,0)</f>
        <v>CALI - ALFONSO BONILLA ARAGON</v>
      </c>
      <c r="F9507" t="s">
        <v>32</v>
      </c>
      <c r="G9507" t="s">
        <v>33</v>
      </c>
      <c r="H9507" t="s">
        <v>52</v>
      </c>
      <c r="I9507" s="29">
        <v>2</v>
      </c>
      <c r="J9507" t="s">
        <v>53</v>
      </c>
      <c r="K9507" t="s">
        <v>54</v>
      </c>
    </row>
    <row r="9508" spans="1:11" ht="12.75" customHeight="1" thickBot="1">
      <c r="A9508" s="31">
        <v>45566</v>
      </c>
      <c r="B9508" t="s">
        <v>13</v>
      </c>
      <c r="C9508" t="str">
        <f>+VLOOKUP(B9508,Basededatos!B$17:C$5988,2,0)</f>
        <v>LASA</v>
      </c>
      <c r="D9508" t="s">
        <v>48</v>
      </c>
      <c r="E9508" t="str">
        <f>+VLOOKUP(D9508,Basededatos!$D$2:$E$6097,2,0)</f>
        <v>CALI - ALFONSO BONILLA ARAGON</v>
      </c>
      <c r="F9508" t="s">
        <v>6</v>
      </c>
      <c r="G9508" s="1" t="s">
        <v>283</v>
      </c>
      <c r="H9508" t="s">
        <v>156</v>
      </c>
      <c r="I9508" s="29">
        <v>6</v>
      </c>
      <c r="J9508" t="s">
        <v>175</v>
      </c>
      <c r="K9508" t="s">
        <v>176</v>
      </c>
    </row>
    <row r="9509" spans="1:11" ht="12.75" customHeight="1" thickBot="1">
      <c r="A9509" s="31">
        <v>45566</v>
      </c>
      <c r="B9509" t="s">
        <v>13</v>
      </c>
      <c r="C9509" t="str">
        <f>+VLOOKUP(B9509,Basededatos!B$17:C$5988,2,0)</f>
        <v>LASA</v>
      </c>
      <c r="D9509" t="s">
        <v>48</v>
      </c>
      <c r="E9509" t="str">
        <f>+VLOOKUP(D9509,Basededatos!$D$2:$E$6097,2,0)</f>
        <v>CALI - ALFONSO BONILLA ARAGON</v>
      </c>
      <c r="F9509" t="s">
        <v>6</v>
      </c>
      <c r="G9509" s="1" t="s">
        <v>283</v>
      </c>
      <c r="H9509" t="s">
        <v>52</v>
      </c>
      <c r="I9509" s="29">
        <v>8</v>
      </c>
      <c r="J9509" t="s">
        <v>53</v>
      </c>
      <c r="K9509" t="s">
        <v>54</v>
      </c>
    </row>
    <row r="9510" spans="1:11" ht="12.75" customHeight="1" thickBot="1">
      <c r="A9510" s="31">
        <v>45566</v>
      </c>
      <c r="B9510" t="s">
        <v>13</v>
      </c>
      <c r="C9510" t="str">
        <f>+VLOOKUP(B9510,Basededatos!B$17:C$5988,2,0)</f>
        <v>LASA</v>
      </c>
      <c r="D9510" t="s">
        <v>48</v>
      </c>
      <c r="E9510" t="str">
        <f>+VLOOKUP(D9510,Basededatos!$D$2:$E$6097,2,0)</f>
        <v>CALI - ALFONSO BONILLA ARAGON</v>
      </c>
      <c r="F9510" t="s">
        <v>6</v>
      </c>
      <c r="G9510" s="1" t="s">
        <v>283</v>
      </c>
      <c r="H9510" t="s">
        <v>55</v>
      </c>
      <c r="I9510" s="29">
        <v>45</v>
      </c>
      <c r="J9510" t="s">
        <v>46</v>
      </c>
      <c r="K9510" s="1" t="s">
        <v>47</v>
      </c>
    </row>
    <row r="9511" spans="1:11" ht="12.75" customHeight="1">
      <c r="A9511" s="31">
        <v>45566</v>
      </c>
      <c r="B9511" t="s">
        <v>13</v>
      </c>
      <c r="C9511" t="str">
        <f>+VLOOKUP(B9511,Basededatos!B$17:C$5988,2,0)</f>
        <v>LASA</v>
      </c>
      <c r="D9511" t="s">
        <v>48</v>
      </c>
      <c r="E9511" t="str">
        <f>+VLOOKUP(D9511,Basededatos!$D$2:$E$6097,2,0)</f>
        <v>CALI - ALFONSO BONILLA ARAGON</v>
      </c>
      <c r="F9511" t="s">
        <v>18</v>
      </c>
      <c r="G9511" t="s">
        <v>19</v>
      </c>
      <c r="H9511" t="s">
        <v>52</v>
      </c>
      <c r="I9511" s="29">
        <v>5</v>
      </c>
      <c r="J9511" t="s">
        <v>53</v>
      </c>
      <c r="K9511" t="s">
        <v>54</v>
      </c>
    </row>
    <row r="9512" spans="1:11" ht="12.75" customHeight="1">
      <c r="A9512" s="31">
        <v>45566</v>
      </c>
      <c r="B9512" t="s">
        <v>13</v>
      </c>
      <c r="C9512" t="str">
        <f>+VLOOKUP(B9512,Basededatos!B$17:C$5988,2,0)</f>
        <v>LASA</v>
      </c>
      <c r="D9512" t="s">
        <v>48</v>
      </c>
      <c r="E9512" t="str">
        <f>+VLOOKUP(D9512,Basededatos!$D$2:$E$6097,2,0)</f>
        <v>CALI - ALFONSO BONILLA ARAGON</v>
      </c>
      <c r="F9512" t="s">
        <v>36</v>
      </c>
      <c r="G9512" t="s">
        <v>347</v>
      </c>
      <c r="H9512" t="s">
        <v>62</v>
      </c>
      <c r="I9512" s="29">
        <v>6</v>
      </c>
      <c r="J9512" t="s">
        <v>50</v>
      </c>
      <c r="K9512" t="s">
        <v>51</v>
      </c>
    </row>
    <row r="9513" spans="1:11" ht="12.75" customHeight="1" thickBot="1">
      <c r="A9513" s="31">
        <v>45566</v>
      </c>
      <c r="B9513" t="s">
        <v>13</v>
      </c>
      <c r="C9513" t="str">
        <f>+VLOOKUP(B9513,Basededatos!B$17:C$5988,2,0)</f>
        <v>LASA</v>
      </c>
      <c r="D9513" t="s">
        <v>48</v>
      </c>
      <c r="E9513" t="str">
        <f>+VLOOKUP(D9513,Basededatos!$D$2:$E$6097,2,0)</f>
        <v>CALI - ALFONSO BONILLA ARAGON</v>
      </c>
      <c r="F9513" t="s">
        <v>27</v>
      </c>
      <c r="G9513" t="s">
        <v>28</v>
      </c>
      <c r="H9513" t="s">
        <v>29</v>
      </c>
      <c r="I9513" s="29">
        <v>17</v>
      </c>
      <c r="J9513" t="s">
        <v>34</v>
      </c>
      <c r="K9513" t="s">
        <v>35</v>
      </c>
    </row>
    <row r="9514" spans="1:11" ht="12.75" customHeight="1" thickBot="1">
      <c r="A9514" s="31">
        <v>45566</v>
      </c>
      <c r="B9514" t="s">
        <v>13</v>
      </c>
      <c r="C9514" t="str">
        <f>+VLOOKUP(B9514,Basededatos!B$17:C$5988,2,0)</f>
        <v>LASA</v>
      </c>
      <c r="D9514" t="s">
        <v>48</v>
      </c>
      <c r="E9514" t="str">
        <f>+VLOOKUP(D9514,Basededatos!$D$2:$E$6097,2,0)</f>
        <v>CALI - ALFONSO BONILLA ARAGON</v>
      </c>
      <c r="F9514" t="s">
        <v>38</v>
      </c>
      <c r="G9514" t="s">
        <v>39</v>
      </c>
      <c r="H9514" t="s">
        <v>29</v>
      </c>
      <c r="I9514" s="29">
        <v>176</v>
      </c>
      <c r="J9514" t="s">
        <v>46</v>
      </c>
      <c r="K9514" s="1" t="s">
        <v>47</v>
      </c>
    </row>
    <row r="9515" spans="1:11" ht="12.75" customHeight="1" thickBot="1">
      <c r="A9515" s="31">
        <v>45566</v>
      </c>
      <c r="B9515" t="s">
        <v>13</v>
      </c>
      <c r="C9515" t="str">
        <f>+VLOOKUP(B9515,Basededatos!B$17:C$5988,2,0)</f>
        <v>LASA</v>
      </c>
      <c r="D9515" t="s">
        <v>48</v>
      </c>
      <c r="E9515" t="str">
        <f>+VLOOKUP(D9515,Basededatos!$D$2:$E$6097,2,0)</f>
        <v>CALI - ALFONSO BONILLA ARAGON</v>
      </c>
      <c r="F9515" t="s">
        <v>40</v>
      </c>
      <c r="G9515" t="s">
        <v>41</v>
      </c>
      <c r="H9515" t="s">
        <v>45</v>
      </c>
      <c r="I9515" s="29">
        <v>132</v>
      </c>
      <c r="J9515" t="s">
        <v>46</v>
      </c>
      <c r="K9515" s="1" t="s">
        <v>47</v>
      </c>
    </row>
    <row r="9516" spans="1:11" ht="12.75" customHeight="1">
      <c r="A9516" s="31">
        <v>45566</v>
      </c>
      <c r="B9516" t="s">
        <v>13</v>
      </c>
      <c r="C9516" t="str">
        <f>+VLOOKUP(B9516,Basededatos!B$17:C$5988,2,0)</f>
        <v>LASA</v>
      </c>
      <c r="D9516" t="s">
        <v>48</v>
      </c>
      <c r="E9516" t="str">
        <f>+VLOOKUP(D9516,Basededatos!$D$2:$E$6097,2,0)</f>
        <v>CALI - ALFONSO BONILLA ARAGON</v>
      </c>
      <c r="F9516" t="s">
        <v>40</v>
      </c>
      <c r="G9516" t="s">
        <v>41</v>
      </c>
      <c r="H9516" t="s">
        <v>29</v>
      </c>
      <c r="I9516" s="29">
        <v>149</v>
      </c>
      <c r="J9516" t="s">
        <v>50</v>
      </c>
      <c r="K9516" t="s">
        <v>51</v>
      </c>
    </row>
    <row r="9517" spans="1:11" ht="12.75" customHeight="1">
      <c r="A9517" s="31">
        <v>45566</v>
      </c>
      <c r="B9517" t="s">
        <v>13</v>
      </c>
      <c r="C9517" t="str">
        <f>+VLOOKUP(B9517,Basededatos!B$17:C$5988,2,0)</f>
        <v>LASA</v>
      </c>
      <c r="D9517" t="s">
        <v>61</v>
      </c>
      <c r="E9517" t="str">
        <f>+VLOOKUP(D9517,Basededatos!$D$2:$E$6097,2,0)</f>
        <v>CARTAGENA - RAFAEL NUÑEZ</v>
      </c>
      <c r="F9517" t="s">
        <v>32</v>
      </c>
      <c r="G9517" t="s">
        <v>33</v>
      </c>
      <c r="H9517" t="s">
        <v>29</v>
      </c>
      <c r="I9517" s="29">
        <v>11</v>
      </c>
      <c r="J9517" t="s">
        <v>34</v>
      </c>
      <c r="K9517" t="s">
        <v>35</v>
      </c>
    </row>
    <row r="9518" spans="1:11" ht="12.75" customHeight="1" thickBot="1">
      <c r="A9518" s="31">
        <v>45566</v>
      </c>
      <c r="B9518" t="s">
        <v>13</v>
      </c>
      <c r="C9518" t="str">
        <f>+VLOOKUP(B9518,Basededatos!B$17:C$5988,2,0)</f>
        <v>LASA</v>
      </c>
      <c r="D9518" t="s">
        <v>61</v>
      </c>
      <c r="E9518" t="str">
        <f>+VLOOKUP(D9518,Basededatos!$D$2:$E$6097,2,0)</f>
        <v>CARTAGENA - RAFAEL NUÑEZ</v>
      </c>
      <c r="F9518" t="s">
        <v>32</v>
      </c>
      <c r="G9518" t="s">
        <v>33</v>
      </c>
      <c r="H9518" t="s">
        <v>62</v>
      </c>
      <c r="I9518" s="29">
        <v>28</v>
      </c>
      <c r="J9518" t="s">
        <v>34</v>
      </c>
      <c r="K9518" t="s">
        <v>35</v>
      </c>
    </row>
    <row r="9519" spans="1:11" ht="12.75" customHeight="1" thickBot="1">
      <c r="A9519" s="31">
        <v>45566</v>
      </c>
      <c r="B9519" t="s">
        <v>13</v>
      </c>
      <c r="C9519" t="str">
        <f>+VLOOKUP(B9519,Basededatos!B$17:C$5988,2,0)</f>
        <v>LASA</v>
      </c>
      <c r="D9519" t="s">
        <v>61</v>
      </c>
      <c r="E9519" t="str">
        <f>+VLOOKUP(D9519,Basededatos!$D$2:$E$6097,2,0)</f>
        <v>CARTAGENA - RAFAEL NUÑEZ</v>
      </c>
      <c r="F9519" t="s">
        <v>6</v>
      </c>
      <c r="G9519" s="1" t="s">
        <v>283</v>
      </c>
      <c r="H9519" t="s">
        <v>29</v>
      </c>
      <c r="I9519" s="29">
        <v>1598</v>
      </c>
      <c r="J9519" t="s">
        <v>50</v>
      </c>
      <c r="K9519" t="s">
        <v>51</v>
      </c>
    </row>
    <row r="9520" spans="1:11" ht="12.75" customHeight="1" thickBot="1">
      <c r="A9520" s="31">
        <v>45566</v>
      </c>
      <c r="B9520" t="s">
        <v>13</v>
      </c>
      <c r="C9520" t="str">
        <f>+VLOOKUP(B9520,Basededatos!B$17:C$5988,2,0)</f>
        <v>LASA</v>
      </c>
      <c r="D9520" t="s">
        <v>61</v>
      </c>
      <c r="E9520" t="str">
        <f>+VLOOKUP(D9520,Basededatos!$D$2:$E$6097,2,0)</f>
        <v>CARTAGENA - RAFAEL NUÑEZ</v>
      </c>
      <c r="F9520" t="s">
        <v>6</v>
      </c>
      <c r="G9520" s="1" t="s">
        <v>283</v>
      </c>
      <c r="H9520" t="s">
        <v>15</v>
      </c>
      <c r="I9520" s="29">
        <v>509</v>
      </c>
      <c r="J9520" t="s">
        <v>25</v>
      </c>
      <c r="K9520" s="1" t="s">
        <v>26</v>
      </c>
    </row>
    <row r="9521" spans="1:11" ht="12.75" customHeight="1">
      <c r="A9521" s="31">
        <v>45566</v>
      </c>
      <c r="B9521" t="s">
        <v>13</v>
      </c>
      <c r="C9521" t="str">
        <f>+VLOOKUP(B9521,Basededatos!B$17:C$5988,2,0)</f>
        <v>LASA</v>
      </c>
      <c r="D9521" t="s">
        <v>61</v>
      </c>
      <c r="E9521" t="str">
        <f>+VLOOKUP(D9521,Basededatos!$D$2:$E$6097,2,0)</f>
        <v>CARTAGENA - RAFAEL NUÑEZ</v>
      </c>
      <c r="F9521" t="s">
        <v>18</v>
      </c>
      <c r="G9521" t="s">
        <v>19</v>
      </c>
      <c r="H9521" t="s">
        <v>62</v>
      </c>
      <c r="I9521" s="29">
        <v>28</v>
      </c>
      <c r="J9521" t="s">
        <v>34</v>
      </c>
      <c r="K9521" t="s">
        <v>35</v>
      </c>
    </row>
    <row r="9522" spans="1:11" ht="12.75" customHeight="1">
      <c r="A9522" s="31">
        <v>45566</v>
      </c>
      <c r="B9522" t="s">
        <v>13</v>
      </c>
      <c r="C9522" t="str">
        <f>+VLOOKUP(B9522,Basededatos!B$17:C$5988,2,0)</f>
        <v>LASA</v>
      </c>
      <c r="D9522" t="s">
        <v>61</v>
      </c>
      <c r="E9522" t="str">
        <f>+VLOOKUP(D9522,Basededatos!$D$2:$E$6097,2,0)</f>
        <v>CARTAGENA - RAFAEL NUÑEZ</v>
      </c>
      <c r="F9522" t="s">
        <v>18</v>
      </c>
      <c r="G9522" t="s">
        <v>19</v>
      </c>
      <c r="H9522" t="s">
        <v>183</v>
      </c>
      <c r="I9522" s="29">
        <v>29</v>
      </c>
      <c r="J9522" t="s">
        <v>121</v>
      </c>
      <c r="K9522" t="s">
        <v>121</v>
      </c>
    </row>
    <row r="9523" spans="1:11" ht="12.75" customHeight="1" thickBot="1">
      <c r="A9523" s="31">
        <v>45566</v>
      </c>
      <c r="B9523" t="s">
        <v>13</v>
      </c>
      <c r="C9523" t="str">
        <f>+VLOOKUP(B9523,Basededatos!B$17:C$5988,2,0)</f>
        <v>LASA</v>
      </c>
      <c r="D9523" t="s">
        <v>61</v>
      </c>
      <c r="E9523" t="str">
        <f>+VLOOKUP(D9523,Basededatos!$D$2:$E$6097,2,0)</f>
        <v>CARTAGENA - RAFAEL NUÑEZ</v>
      </c>
      <c r="F9523" t="s">
        <v>23</v>
      </c>
      <c r="G9523" t="s">
        <v>24</v>
      </c>
      <c r="H9523" t="s">
        <v>62</v>
      </c>
      <c r="I9523" s="29">
        <v>1</v>
      </c>
      <c r="J9523" t="s">
        <v>109</v>
      </c>
      <c r="K9523" t="s">
        <v>110</v>
      </c>
    </row>
    <row r="9524" spans="1:11" ht="12.75" customHeight="1" thickBot="1">
      <c r="A9524" s="31">
        <v>45566</v>
      </c>
      <c r="B9524" t="s">
        <v>13</v>
      </c>
      <c r="C9524" t="str">
        <f>+VLOOKUP(B9524,Basededatos!B$17:C$5988,2,0)</f>
        <v>LASA</v>
      </c>
      <c r="D9524" t="s">
        <v>61</v>
      </c>
      <c r="E9524" t="str">
        <f>+VLOOKUP(D9524,Basededatos!$D$2:$E$6097,2,0)</f>
        <v>CARTAGENA - RAFAEL NUÑEZ</v>
      </c>
      <c r="F9524" t="s">
        <v>23</v>
      </c>
      <c r="G9524" t="s">
        <v>24</v>
      </c>
      <c r="H9524" t="s">
        <v>15</v>
      </c>
      <c r="I9524" s="29">
        <v>151</v>
      </c>
      <c r="J9524" t="s">
        <v>25</v>
      </c>
      <c r="K9524" s="1" t="s">
        <v>26</v>
      </c>
    </row>
    <row r="9525" spans="1:11" ht="12.75" customHeight="1">
      <c r="A9525" s="31">
        <v>45566</v>
      </c>
      <c r="B9525" t="s">
        <v>13</v>
      </c>
      <c r="C9525" t="str">
        <f>+VLOOKUP(B9525,Basededatos!B$17:C$5988,2,0)</f>
        <v>LASA</v>
      </c>
      <c r="D9525" t="s">
        <v>61</v>
      </c>
      <c r="E9525" t="str">
        <f>+VLOOKUP(D9525,Basededatos!$D$2:$E$6097,2,0)</f>
        <v>CARTAGENA - RAFAEL NUÑEZ</v>
      </c>
      <c r="F9525" t="s">
        <v>23</v>
      </c>
      <c r="G9525" t="s">
        <v>24</v>
      </c>
      <c r="H9525" t="s">
        <v>15</v>
      </c>
      <c r="I9525" s="29">
        <v>12</v>
      </c>
      <c r="J9525" t="s">
        <v>70</v>
      </c>
      <c r="K9525" t="s">
        <v>348</v>
      </c>
    </row>
    <row r="9526" spans="1:11" ht="12.75" customHeight="1" thickBot="1">
      <c r="A9526" s="31">
        <v>45566</v>
      </c>
      <c r="B9526" t="s">
        <v>13</v>
      </c>
      <c r="C9526" t="str">
        <f>+VLOOKUP(B9526,Basededatos!B$17:C$5988,2,0)</f>
        <v>LASA</v>
      </c>
      <c r="D9526" t="s">
        <v>61</v>
      </c>
      <c r="E9526" t="str">
        <f>+VLOOKUP(D9526,Basededatos!$D$2:$E$6097,2,0)</f>
        <v>CARTAGENA - RAFAEL NUÑEZ</v>
      </c>
      <c r="F9526" t="s">
        <v>23</v>
      </c>
      <c r="G9526" t="s">
        <v>24</v>
      </c>
      <c r="H9526" t="s">
        <v>15</v>
      </c>
      <c r="I9526" s="29">
        <v>21</v>
      </c>
      <c r="J9526" t="s">
        <v>68</v>
      </c>
      <c r="K9526" t="s">
        <v>69</v>
      </c>
    </row>
    <row r="9527" spans="1:11" ht="12.75" customHeight="1" thickBot="1">
      <c r="A9527" s="31">
        <v>45566</v>
      </c>
      <c r="B9527" t="s">
        <v>13</v>
      </c>
      <c r="C9527" t="str">
        <f>+VLOOKUP(B9527,Basededatos!B$17:C$5988,2,0)</f>
        <v>LASA</v>
      </c>
      <c r="D9527" t="s">
        <v>61</v>
      </c>
      <c r="E9527" t="str">
        <f>+VLOOKUP(D9527,Basededatos!$D$2:$E$6097,2,0)</f>
        <v>CARTAGENA - RAFAEL NUÑEZ</v>
      </c>
      <c r="F9527" t="s">
        <v>36</v>
      </c>
      <c r="G9527" t="s">
        <v>347</v>
      </c>
      <c r="H9527" t="s">
        <v>45</v>
      </c>
      <c r="I9527" s="29">
        <v>2</v>
      </c>
      <c r="J9527" t="s">
        <v>30</v>
      </c>
      <c r="K9527" s="1" t="s">
        <v>488</v>
      </c>
    </row>
    <row r="9528" spans="1:11" ht="12.75" customHeight="1" thickBot="1">
      <c r="A9528" s="31">
        <v>45566</v>
      </c>
      <c r="B9528" t="s">
        <v>13</v>
      </c>
      <c r="C9528" t="str">
        <f>+VLOOKUP(B9528,Basededatos!B$17:C$5988,2,0)</f>
        <v>LASA</v>
      </c>
      <c r="D9528" t="s">
        <v>61</v>
      </c>
      <c r="E9528" t="str">
        <f>+VLOOKUP(D9528,Basededatos!$D$2:$E$6097,2,0)</f>
        <v>CARTAGENA - RAFAEL NUÑEZ</v>
      </c>
      <c r="F9528" t="s">
        <v>36</v>
      </c>
      <c r="G9528" t="s">
        <v>347</v>
      </c>
      <c r="H9528" t="s">
        <v>62</v>
      </c>
      <c r="I9528" s="29">
        <v>1</v>
      </c>
      <c r="J9528" t="s">
        <v>109</v>
      </c>
      <c r="K9528" t="s">
        <v>110</v>
      </c>
    </row>
    <row r="9529" spans="1:11" ht="12.75" customHeight="1" thickBot="1">
      <c r="A9529" s="31">
        <v>45566</v>
      </c>
      <c r="B9529" t="s">
        <v>13</v>
      </c>
      <c r="C9529" t="str">
        <f>+VLOOKUP(B9529,Basededatos!B$17:C$5988,2,0)</f>
        <v>LASA</v>
      </c>
      <c r="D9529" t="s">
        <v>61</v>
      </c>
      <c r="E9529" t="str">
        <f>+VLOOKUP(D9529,Basededatos!$D$2:$E$6097,2,0)</f>
        <v>CARTAGENA - RAFAEL NUÑEZ</v>
      </c>
      <c r="F9529" t="s">
        <v>36</v>
      </c>
      <c r="G9529" t="s">
        <v>347</v>
      </c>
      <c r="H9529" t="s">
        <v>15</v>
      </c>
      <c r="I9529" s="29">
        <v>60</v>
      </c>
      <c r="J9529" t="s">
        <v>42</v>
      </c>
      <c r="K9529" s="1" t="s">
        <v>43</v>
      </c>
    </row>
    <row r="9530" spans="1:11" ht="12.75" customHeight="1" thickBot="1">
      <c r="A9530" s="31">
        <v>45566</v>
      </c>
      <c r="B9530" t="s">
        <v>13</v>
      </c>
      <c r="C9530" t="str">
        <f>+VLOOKUP(B9530,Basededatos!B$17:C$5988,2,0)</f>
        <v>LASA</v>
      </c>
      <c r="D9530" t="s">
        <v>61</v>
      </c>
      <c r="E9530" t="str">
        <f>+VLOOKUP(D9530,Basededatos!$D$2:$E$6097,2,0)</f>
        <v>CARTAGENA - RAFAEL NUÑEZ</v>
      </c>
      <c r="F9530" t="s">
        <v>27</v>
      </c>
      <c r="G9530" t="s">
        <v>28</v>
      </c>
      <c r="H9530" t="s">
        <v>29</v>
      </c>
      <c r="I9530" s="29">
        <v>29</v>
      </c>
      <c r="J9530" t="s">
        <v>109</v>
      </c>
      <c r="K9530" t="s">
        <v>110</v>
      </c>
    </row>
    <row r="9531" spans="1:11" ht="12.75" customHeight="1" thickBot="1">
      <c r="A9531" s="31">
        <v>45566</v>
      </c>
      <c r="B9531" t="s">
        <v>13</v>
      </c>
      <c r="C9531" t="str">
        <f>+VLOOKUP(B9531,Basededatos!B$17:C$5988,2,0)</f>
        <v>LASA</v>
      </c>
      <c r="D9531" t="s">
        <v>61</v>
      </c>
      <c r="E9531" t="str">
        <f>+VLOOKUP(D9531,Basededatos!$D$2:$E$6097,2,0)</f>
        <v>CARTAGENA - RAFAEL NUÑEZ</v>
      </c>
      <c r="F9531" t="s">
        <v>27</v>
      </c>
      <c r="G9531" t="s">
        <v>28</v>
      </c>
      <c r="H9531" t="s">
        <v>29</v>
      </c>
      <c r="I9531" s="29">
        <v>475</v>
      </c>
      <c r="J9531" t="s">
        <v>30</v>
      </c>
      <c r="K9531" s="1" t="s">
        <v>488</v>
      </c>
    </row>
    <row r="9532" spans="1:11" ht="12.75" customHeight="1">
      <c r="A9532" s="31">
        <v>45566</v>
      </c>
      <c r="B9532" t="s">
        <v>13</v>
      </c>
      <c r="C9532" t="str">
        <f>+VLOOKUP(B9532,Basededatos!B$17:C$5988,2,0)</f>
        <v>LASA</v>
      </c>
      <c r="D9532" t="s">
        <v>61</v>
      </c>
      <c r="E9532" t="str">
        <f>+VLOOKUP(D9532,Basededatos!$D$2:$E$6097,2,0)</f>
        <v>CARTAGENA - RAFAEL NUÑEZ</v>
      </c>
      <c r="F9532" t="s">
        <v>38</v>
      </c>
      <c r="G9532" t="s">
        <v>39</v>
      </c>
      <c r="H9532" t="s">
        <v>15</v>
      </c>
      <c r="I9532" s="29">
        <v>11</v>
      </c>
      <c r="J9532" t="s">
        <v>70</v>
      </c>
      <c r="K9532" t="s">
        <v>348</v>
      </c>
    </row>
    <row r="9533" spans="1:11" ht="12.75" customHeight="1">
      <c r="A9533" s="31">
        <v>45566</v>
      </c>
      <c r="B9533" t="s">
        <v>13</v>
      </c>
      <c r="C9533" t="str">
        <f>+VLOOKUP(B9533,Basededatos!B$17:C$5988,2,0)</f>
        <v>LASA</v>
      </c>
      <c r="D9533" t="s">
        <v>61</v>
      </c>
      <c r="E9533" t="str">
        <f>+VLOOKUP(D9533,Basededatos!$D$2:$E$6097,2,0)</f>
        <v>CARTAGENA - RAFAEL NUÑEZ</v>
      </c>
      <c r="F9533" t="s">
        <v>40</v>
      </c>
      <c r="G9533" t="s">
        <v>41</v>
      </c>
      <c r="H9533" t="s">
        <v>15</v>
      </c>
      <c r="I9533" s="29">
        <v>37</v>
      </c>
      <c r="J9533" t="s">
        <v>68</v>
      </c>
      <c r="K9533" t="s">
        <v>69</v>
      </c>
    </row>
    <row r="9534" spans="1:11" ht="12.75" customHeight="1" thickBot="1">
      <c r="A9534" s="31">
        <v>45566</v>
      </c>
      <c r="B9534" t="s">
        <v>13</v>
      </c>
      <c r="C9534" t="str">
        <f>+VLOOKUP(B9534,Basededatos!B$17:C$5988,2,0)</f>
        <v>LASA</v>
      </c>
      <c r="D9534" t="s">
        <v>61</v>
      </c>
      <c r="E9534" t="str">
        <f>+VLOOKUP(D9534,Basededatos!$D$2:$E$6097,2,0)</f>
        <v>CARTAGENA - RAFAEL NUÑEZ</v>
      </c>
      <c r="F9534" t="s">
        <v>59</v>
      </c>
      <c r="G9534" t="s">
        <v>60</v>
      </c>
      <c r="H9534" t="s">
        <v>62</v>
      </c>
      <c r="I9534" s="29">
        <v>1</v>
      </c>
      <c r="J9534" t="s">
        <v>50</v>
      </c>
      <c r="K9534" t="s">
        <v>51</v>
      </c>
    </row>
    <row r="9535" spans="1:11" ht="12.75" customHeight="1" thickBot="1">
      <c r="A9535" s="31">
        <v>45566</v>
      </c>
      <c r="B9535" t="s">
        <v>13</v>
      </c>
      <c r="C9535" t="str">
        <f>+VLOOKUP(B9535,Basededatos!B$17:C$5988,2,0)</f>
        <v>LASA</v>
      </c>
      <c r="D9535" t="s">
        <v>72</v>
      </c>
      <c r="E9535" t="str">
        <f>+VLOOKUP(D9535,Basededatos!$D$2:$E$6097,2,0)</f>
        <v>CAMILO DAZA</v>
      </c>
      <c r="F9535" t="s">
        <v>65</v>
      </c>
      <c r="G9535" t="s">
        <v>66</v>
      </c>
      <c r="H9535" t="s">
        <v>29</v>
      </c>
      <c r="I9535" s="29">
        <v>12</v>
      </c>
      <c r="J9535" t="s">
        <v>46</v>
      </c>
      <c r="K9535" s="1" t="s">
        <v>47</v>
      </c>
    </row>
    <row r="9536" spans="1:11" ht="12.75" customHeight="1" thickBot="1">
      <c r="A9536" s="31">
        <v>45566</v>
      </c>
      <c r="B9536" t="s">
        <v>13</v>
      </c>
      <c r="C9536" t="str">
        <f>+VLOOKUP(B9536,Basededatos!B$17:C$5988,2,0)</f>
        <v>LASA</v>
      </c>
      <c r="D9536" t="s">
        <v>72</v>
      </c>
      <c r="E9536" t="str">
        <f>+VLOOKUP(D9536,Basededatos!$D$2:$E$6097,2,0)</f>
        <v>CAMILO DAZA</v>
      </c>
      <c r="F9536" t="s">
        <v>23</v>
      </c>
      <c r="G9536" t="s">
        <v>24</v>
      </c>
      <c r="H9536" t="s">
        <v>29</v>
      </c>
      <c r="I9536" s="29">
        <v>301</v>
      </c>
      <c r="J9536" t="s">
        <v>46</v>
      </c>
      <c r="K9536" s="1" t="s">
        <v>47</v>
      </c>
    </row>
    <row r="9537" spans="1:11" ht="12.75" customHeight="1" thickBot="1">
      <c r="A9537" s="31">
        <v>45566</v>
      </c>
      <c r="B9537" t="s">
        <v>13</v>
      </c>
      <c r="C9537" t="str">
        <f>+VLOOKUP(B9537,Basededatos!B$17:C$5988,2,0)</f>
        <v>LASA</v>
      </c>
      <c r="D9537" t="s">
        <v>72</v>
      </c>
      <c r="E9537" t="str">
        <f>+VLOOKUP(D9537,Basededatos!$D$2:$E$6097,2,0)</f>
        <v>CAMILO DAZA</v>
      </c>
      <c r="F9537" t="s">
        <v>38</v>
      </c>
      <c r="G9537" t="s">
        <v>39</v>
      </c>
      <c r="H9537" t="s">
        <v>29</v>
      </c>
      <c r="I9537" s="29">
        <v>3</v>
      </c>
      <c r="J9537" t="s">
        <v>46</v>
      </c>
      <c r="K9537" s="1" t="s">
        <v>47</v>
      </c>
    </row>
    <row r="9538" spans="1:11" ht="12.75" customHeight="1" thickBot="1">
      <c r="A9538" s="31">
        <v>45566</v>
      </c>
      <c r="B9538" t="s">
        <v>13</v>
      </c>
      <c r="C9538" t="str">
        <f>+VLOOKUP(B9538,Basededatos!B$17:C$5988,2,0)</f>
        <v>LASA</v>
      </c>
      <c r="D9538" t="s">
        <v>73</v>
      </c>
      <c r="E9538" t="str">
        <f>+VLOOKUP(D9538,Basededatos!$D$2:$E$6097,2,0)</f>
        <v>EL YOPAL</v>
      </c>
      <c r="F9538" t="s">
        <v>27</v>
      </c>
      <c r="G9538" t="s">
        <v>28</v>
      </c>
      <c r="H9538" t="s">
        <v>29</v>
      </c>
      <c r="I9538" s="29">
        <v>17</v>
      </c>
      <c r="J9538" t="s">
        <v>30</v>
      </c>
      <c r="K9538" s="1" t="s">
        <v>488</v>
      </c>
    </row>
    <row r="9539" spans="1:11" ht="12.75" customHeight="1" thickBot="1">
      <c r="A9539" s="31">
        <v>45566</v>
      </c>
      <c r="B9539" t="s">
        <v>13</v>
      </c>
      <c r="C9539" t="str">
        <f>+VLOOKUP(B9539,Basededatos!B$17:C$5988,2,0)</f>
        <v>LASA</v>
      </c>
      <c r="D9539" t="s">
        <v>74</v>
      </c>
      <c r="E9539" t="str">
        <f>+VLOOKUP(D9539,Basededatos!$D$2:$E$6097,2,0)</f>
        <v>PERALES</v>
      </c>
      <c r="F9539" t="s">
        <v>18</v>
      </c>
      <c r="G9539" t="s">
        <v>19</v>
      </c>
      <c r="H9539" t="s">
        <v>29</v>
      </c>
      <c r="I9539" s="29">
        <v>31</v>
      </c>
      <c r="J9539" t="s">
        <v>30</v>
      </c>
      <c r="K9539" s="1" t="s">
        <v>488</v>
      </c>
    </row>
    <row r="9540" spans="1:11" ht="12.75" customHeight="1" thickBot="1">
      <c r="A9540" s="31">
        <v>45566</v>
      </c>
      <c r="B9540" t="s">
        <v>13</v>
      </c>
      <c r="C9540" t="str">
        <f>+VLOOKUP(B9540,Basededatos!B$17:C$5988,2,0)</f>
        <v>LASA</v>
      </c>
      <c r="D9540" t="s">
        <v>74</v>
      </c>
      <c r="E9540" t="str">
        <f>+VLOOKUP(D9540,Basededatos!$D$2:$E$6097,2,0)</f>
        <v>PERALES</v>
      </c>
      <c r="F9540" t="s">
        <v>23</v>
      </c>
      <c r="G9540" t="s">
        <v>24</v>
      </c>
      <c r="H9540" t="s">
        <v>45</v>
      </c>
      <c r="I9540" s="29">
        <v>1</v>
      </c>
      <c r="J9540" t="s">
        <v>46</v>
      </c>
      <c r="K9540" s="1" t="s">
        <v>47</v>
      </c>
    </row>
    <row r="9541" spans="1:11" ht="12.75" customHeight="1" thickBot="1">
      <c r="A9541" s="31">
        <v>45566</v>
      </c>
      <c r="B9541" t="s">
        <v>13</v>
      </c>
      <c r="C9541" t="str">
        <f>+VLOOKUP(B9541,Basededatos!B$17:C$5988,2,0)</f>
        <v>LASA</v>
      </c>
      <c r="D9541" t="s">
        <v>74</v>
      </c>
      <c r="E9541" t="str">
        <f>+VLOOKUP(D9541,Basededatos!$D$2:$E$6097,2,0)</f>
        <v>PERALES</v>
      </c>
      <c r="F9541" t="s">
        <v>40</v>
      </c>
      <c r="G9541" t="s">
        <v>41</v>
      </c>
      <c r="H9541" t="s">
        <v>29</v>
      </c>
      <c r="I9541" s="29">
        <v>96</v>
      </c>
      <c r="J9541" t="s">
        <v>46</v>
      </c>
      <c r="K9541" s="1" t="s">
        <v>47</v>
      </c>
    </row>
    <row r="9542" spans="1:11" ht="12.75" customHeight="1" thickBot="1">
      <c r="A9542" s="31">
        <v>45566</v>
      </c>
      <c r="B9542" t="s">
        <v>13</v>
      </c>
      <c r="C9542" t="str">
        <f>+VLOOKUP(B9542,Basededatos!B$17:C$5988,2,0)</f>
        <v>LASA</v>
      </c>
      <c r="D9542" t="s">
        <v>124</v>
      </c>
      <c r="E9542" t="str">
        <f>+VLOOKUP(D9542,Basededatos!$D$2:$E$6097,2,0)</f>
        <v>LETICIA-ALFREDO VASQUEZ COBO</v>
      </c>
      <c r="F9542" t="s">
        <v>32</v>
      </c>
      <c r="G9542" t="s">
        <v>33</v>
      </c>
      <c r="H9542" t="s">
        <v>29</v>
      </c>
      <c r="I9542" s="29">
        <v>60</v>
      </c>
      <c r="J9542" t="s">
        <v>30</v>
      </c>
      <c r="K9542" s="1" t="s">
        <v>488</v>
      </c>
    </row>
    <row r="9543" spans="1:11" ht="12.75" customHeight="1" thickBot="1">
      <c r="A9543" s="31">
        <v>45566</v>
      </c>
      <c r="B9543" t="s">
        <v>13</v>
      </c>
      <c r="C9543" t="str">
        <f>+VLOOKUP(B9543,Basededatos!B$17:C$5988,2,0)</f>
        <v>LASA</v>
      </c>
      <c r="D9543" t="s">
        <v>76</v>
      </c>
      <c r="E9543" t="str">
        <f>+VLOOKUP(D9543,Basededatos!$D$2:$E$6097,2,0)</f>
        <v>RIONEGRO - JOSE M. CORDOVA</v>
      </c>
      <c r="F9543" t="s">
        <v>32</v>
      </c>
      <c r="G9543" t="s">
        <v>33</v>
      </c>
      <c r="H9543" t="s">
        <v>29</v>
      </c>
      <c r="I9543" s="29">
        <v>524</v>
      </c>
      <c r="J9543" t="s">
        <v>50</v>
      </c>
      <c r="K9543" t="s">
        <v>51</v>
      </c>
    </row>
    <row r="9544" spans="1:11" ht="12.75" customHeight="1" thickBot="1">
      <c r="A9544" s="31">
        <v>45566</v>
      </c>
      <c r="B9544" t="s">
        <v>13</v>
      </c>
      <c r="C9544" t="str">
        <f>+VLOOKUP(B9544,Basededatos!B$17:C$5988,2,0)</f>
        <v>LASA</v>
      </c>
      <c r="D9544" t="s">
        <v>76</v>
      </c>
      <c r="E9544" t="str">
        <f>+VLOOKUP(D9544,Basededatos!$D$2:$E$6097,2,0)</f>
        <v>RIONEGRO - JOSE M. CORDOVA</v>
      </c>
      <c r="F9544" t="s">
        <v>32</v>
      </c>
      <c r="G9544" t="s">
        <v>33</v>
      </c>
      <c r="H9544" t="s">
        <v>55</v>
      </c>
      <c r="I9544" s="29">
        <v>18</v>
      </c>
      <c r="J9544" t="s">
        <v>46</v>
      </c>
      <c r="K9544" s="1" t="s">
        <v>47</v>
      </c>
    </row>
    <row r="9545" spans="1:11" ht="12.75" customHeight="1" thickBot="1">
      <c r="A9545" s="31">
        <v>45566</v>
      </c>
      <c r="B9545" t="s">
        <v>13</v>
      </c>
      <c r="C9545" t="str">
        <f>+VLOOKUP(B9545,Basededatos!B$17:C$5988,2,0)</f>
        <v>LASA</v>
      </c>
      <c r="D9545" t="s">
        <v>76</v>
      </c>
      <c r="E9545" t="str">
        <f>+VLOOKUP(D9545,Basededatos!$D$2:$E$6097,2,0)</f>
        <v>RIONEGRO - JOSE M. CORDOVA</v>
      </c>
      <c r="F9545" t="s">
        <v>6</v>
      </c>
      <c r="G9545" s="1" t="s">
        <v>283</v>
      </c>
      <c r="H9545" t="s">
        <v>29</v>
      </c>
      <c r="I9545" s="29">
        <v>93</v>
      </c>
      <c r="J9545" t="s">
        <v>77</v>
      </c>
      <c r="K9545" t="s">
        <v>78</v>
      </c>
    </row>
    <row r="9546" spans="1:11" ht="12.75" customHeight="1" thickBot="1">
      <c r="A9546" s="31">
        <v>45566</v>
      </c>
      <c r="B9546" t="s">
        <v>13</v>
      </c>
      <c r="C9546" t="str">
        <f>+VLOOKUP(B9546,Basededatos!B$17:C$5988,2,0)</f>
        <v>LASA</v>
      </c>
      <c r="D9546" t="s">
        <v>76</v>
      </c>
      <c r="E9546" t="str">
        <f>+VLOOKUP(D9546,Basededatos!$D$2:$E$6097,2,0)</f>
        <v>RIONEGRO - JOSE M. CORDOVA</v>
      </c>
      <c r="F9546" t="s">
        <v>6</v>
      </c>
      <c r="G9546" s="1" t="s">
        <v>283</v>
      </c>
      <c r="H9546" t="s">
        <v>20</v>
      </c>
      <c r="I9546" s="29">
        <v>4</v>
      </c>
      <c r="J9546" t="s">
        <v>184</v>
      </c>
      <c r="K9546" t="s">
        <v>185</v>
      </c>
    </row>
    <row r="9547" spans="1:11" ht="12.75" customHeight="1" thickBot="1">
      <c r="A9547" s="31">
        <v>45566</v>
      </c>
      <c r="B9547" t="s">
        <v>13</v>
      </c>
      <c r="C9547" t="str">
        <f>+VLOOKUP(B9547,Basededatos!B$17:C$5988,2,0)</f>
        <v>LASA</v>
      </c>
      <c r="D9547" t="s">
        <v>76</v>
      </c>
      <c r="E9547" t="str">
        <f>+VLOOKUP(D9547,Basededatos!$D$2:$E$6097,2,0)</f>
        <v>RIONEGRO - JOSE M. CORDOVA</v>
      </c>
      <c r="F9547" t="s">
        <v>18</v>
      </c>
      <c r="G9547" t="s">
        <v>19</v>
      </c>
      <c r="H9547" t="s">
        <v>45</v>
      </c>
      <c r="I9547" s="29">
        <v>13</v>
      </c>
      <c r="J9547" t="s">
        <v>34</v>
      </c>
      <c r="K9547" t="s">
        <v>35</v>
      </c>
    </row>
    <row r="9548" spans="1:11" ht="12.75" customHeight="1" thickBot="1">
      <c r="A9548" s="31">
        <v>45566</v>
      </c>
      <c r="B9548" t="s">
        <v>13</v>
      </c>
      <c r="C9548" t="str">
        <f>+VLOOKUP(B9548,Basededatos!B$17:C$5988,2,0)</f>
        <v>LASA</v>
      </c>
      <c r="D9548" t="s">
        <v>76</v>
      </c>
      <c r="E9548" t="str">
        <f>+VLOOKUP(D9548,Basededatos!$D$2:$E$6097,2,0)</f>
        <v>RIONEGRO - JOSE M. CORDOVA</v>
      </c>
      <c r="F9548" t="s">
        <v>18</v>
      </c>
      <c r="G9548" t="s">
        <v>19</v>
      </c>
      <c r="H9548" t="s">
        <v>29</v>
      </c>
      <c r="I9548" s="29">
        <v>7</v>
      </c>
      <c r="J9548" t="s">
        <v>30</v>
      </c>
      <c r="K9548" s="1" t="s">
        <v>488</v>
      </c>
    </row>
    <row r="9549" spans="1:11" ht="12.75" customHeight="1" thickBot="1">
      <c r="A9549" s="31">
        <v>45566</v>
      </c>
      <c r="B9549" t="s">
        <v>13</v>
      </c>
      <c r="C9549" t="str">
        <f>+VLOOKUP(B9549,Basededatos!B$17:C$5988,2,0)</f>
        <v>LASA</v>
      </c>
      <c r="D9549" t="s">
        <v>76</v>
      </c>
      <c r="E9549" t="str">
        <f>+VLOOKUP(D9549,Basededatos!$D$2:$E$6097,2,0)</f>
        <v>RIONEGRO - JOSE M. CORDOVA</v>
      </c>
      <c r="F9549" t="s">
        <v>23</v>
      </c>
      <c r="G9549" t="s">
        <v>24</v>
      </c>
      <c r="H9549" t="s">
        <v>29</v>
      </c>
      <c r="I9549" s="29">
        <v>1</v>
      </c>
      <c r="J9549" t="s">
        <v>30</v>
      </c>
      <c r="K9549" s="1" t="s">
        <v>488</v>
      </c>
    </row>
    <row r="9550" spans="1:11" ht="12.75" customHeight="1">
      <c r="A9550" s="31">
        <v>45566</v>
      </c>
      <c r="B9550" t="s">
        <v>13</v>
      </c>
      <c r="C9550" t="str">
        <f>+VLOOKUP(B9550,Basededatos!B$17:C$5988,2,0)</f>
        <v>LASA</v>
      </c>
      <c r="D9550" t="s">
        <v>76</v>
      </c>
      <c r="E9550" t="str">
        <f>+VLOOKUP(D9550,Basededatos!$D$2:$E$6097,2,0)</f>
        <v>RIONEGRO - JOSE M. CORDOVA</v>
      </c>
      <c r="F9550" t="s">
        <v>23</v>
      </c>
      <c r="G9550" t="s">
        <v>24</v>
      </c>
      <c r="H9550" t="s">
        <v>29</v>
      </c>
      <c r="I9550" s="29">
        <v>62</v>
      </c>
      <c r="J9550" t="s">
        <v>34</v>
      </c>
      <c r="K9550" t="s">
        <v>35</v>
      </c>
    </row>
    <row r="9551" spans="1:11" ht="12.75" customHeight="1">
      <c r="A9551" s="31">
        <v>45566</v>
      </c>
      <c r="B9551" t="s">
        <v>13</v>
      </c>
      <c r="C9551" t="str">
        <f>+VLOOKUP(B9551,Basededatos!B$17:C$5988,2,0)</f>
        <v>LASA</v>
      </c>
      <c r="D9551" t="s">
        <v>76</v>
      </c>
      <c r="E9551" t="str">
        <f>+VLOOKUP(D9551,Basededatos!$D$2:$E$6097,2,0)</f>
        <v>RIONEGRO - JOSE M. CORDOVA</v>
      </c>
      <c r="F9551" t="s">
        <v>23</v>
      </c>
      <c r="G9551" t="s">
        <v>24</v>
      </c>
      <c r="H9551" t="s">
        <v>15</v>
      </c>
      <c r="I9551" s="29">
        <v>28</v>
      </c>
      <c r="J9551" t="s">
        <v>68</v>
      </c>
      <c r="K9551" t="s">
        <v>69</v>
      </c>
    </row>
    <row r="9552" spans="1:11" ht="12.75" customHeight="1">
      <c r="A9552" s="31">
        <v>45566</v>
      </c>
      <c r="B9552" t="s">
        <v>13</v>
      </c>
      <c r="C9552" t="str">
        <f>+VLOOKUP(B9552,Basededatos!B$17:C$5988,2,0)</f>
        <v>LASA</v>
      </c>
      <c r="D9552" t="s">
        <v>76</v>
      </c>
      <c r="E9552" t="str">
        <f>+VLOOKUP(D9552,Basededatos!$D$2:$E$6097,2,0)</f>
        <v>RIONEGRO - JOSE M. CORDOVA</v>
      </c>
      <c r="F9552" t="s">
        <v>36</v>
      </c>
      <c r="G9552" t="s">
        <v>347</v>
      </c>
      <c r="H9552" t="s">
        <v>45</v>
      </c>
      <c r="I9552" s="29">
        <v>11</v>
      </c>
      <c r="J9552" t="s">
        <v>34</v>
      </c>
      <c r="K9552" t="s">
        <v>35</v>
      </c>
    </row>
    <row r="9553" spans="1:11" ht="12.75" customHeight="1">
      <c r="A9553" s="31">
        <v>45566</v>
      </c>
      <c r="B9553" t="s">
        <v>13</v>
      </c>
      <c r="C9553" t="str">
        <f>+VLOOKUP(B9553,Basededatos!B$17:C$5988,2,0)</f>
        <v>LASA</v>
      </c>
      <c r="D9553" t="s">
        <v>76</v>
      </c>
      <c r="E9553" t="str">
        <f>+VLOOKUP(D9553,Basededatos!$D$2:$E$6097,2,0)</f>
        <v>RIONEGRO - JOSE M. CORDOVA</v>
      </c>
      <c r="F9553" t="s">
        <v>36</v>
      </c>
      <c r="G9553" t="s">
        <v>347</v>
      </c>
      <c r="H9553" t="s">
        <v>29</v>
      </c>
      <c r="I9553" s="29">
        <v>19</v>
      </c>
      <c r="J9553" t="s">
        <v>109</v>
      </c>
      <c r="K9553" t="s">
        <v>110</v>
      </c>
    </row>
    <row r="9554" spans="1:11" ht="12.75" customHeight="1">
      <c r="A9554" s="31">
        <v>45566</v>
      </c>
      <c r="B9554" t="s">
        <v>13</v>
      </c>
      <c r="C9554" t="str">
        <f>+VLOOKUP(B9554,Basededatos!B$17:C$5988,2,0)</f>
        <v>LASA</v>
      </c>
      <c r="D9554" t="s">
        <v>76</v>
      </c>
      <c r="E9554" t="str">
        <f>+VLOOKUP(D9554,Basededatos!$D$2:$E$6097,2,0)</f>
        <v>RIONEGRO - JOSE M. CORDOVA</v>
      </c>
      <c r="F9554" t="s">
        <v>36</v>
      </c>
      <c r="G9554" t="s">
        <v>347</v>
      </c>
      <c r="H9554" t="s">
        <v>29</v>
      </c>
      <c r="I9554" s="29">
        <v>53</v>
      </c>
      <c r="J9554" t="s">
        <v>34</v>
      </c>
      <c r="K9554" t="s">
        <v>35</v>
      </c>
    </row>
    <row r="9555" spans="1:11" ht="12.75" customHeight="1" thickBot="1">
      <c r="A9555" s="31">
        <v>45566</v>
      </c>
      <c r="B9555" t="s">
        <v>13</v>
      </c>
      <c r="C9555" t="str">
        <f>+VLOOKUP(B9555,Basededatos!B$17:C$5988,2,0)</f>
        <v>LASA</v>
      </c>
      <c r="D9555" t="s">
        <v>76</v>
      </c>
      <c r="E9555" t="str">
        <f>+VLOOKUP(D9555,Basededatos!$D$2:$E$6097,2,0)</f>
        <v>RIONEGRO - JOSE M. CORDOVA</v>
      </c>
      <c r="F9555" t="s">
        <v>27</v>
      </c>
      <c r="G9555" t="s">
        <v>28</v>
      </c>
      <c r="H9555" t="s">
        <v>45</v>
      </c>
      <c r="I9555" s="29">
        <v>13</v>
      </c>
      <c r="J9555" t="s">
        <v>34</v>
      </c>
      <c r="K9555" t="s">
        <v>35</v>
      </c>
    </row>
    <row r="9556" spans="1:11" ht="12.75" customHeight="1" thickBot="1">
      <c r="A9556" s="31">
        <v>45566</v>
      </c>
      <c r="B9556" t="s">
        <v>13</v>
      </c>
      <c r="C9556" t="str">
        <f>+VLOOKUP(B9556,Basededatos!B$17:C$5988,2,0)</f>
        <v>LASA</v>
      </c>
      <c r="D9556" t="s">
        <v>76</v>
      </c>
      <c r="E9556" t="str">
        <f>+VLOOKUP(D9556,Basededatos!$D$2:$E$6097,2,0)</f>
        <v>RIONEGRO - JOSE M. CORDOVA</v>
      </c>
      <c r="F9556" t="s">
        <v>27</v>
      </c>
      <c r="G9556" t="s">
        <v>28</v>
      </c>
      <c r="H9556" t="s">
        <v>55</v>
      </c>
      <c r="I9556" s="29">
        <v>18</v>
      </c>
      <c r="J9556" t="s">
        <v>46</v>
      </c>
      <c r="K9556" s="1" t="s">
        <v>47</v>
      </c>
    </row>
    <row r="9557" spans="1:11" ht="12.75" customHeight="1">
      <c r="A9557" s="31">
        <v>45566</v>
      </c>
      <c r="B9557" t="s">
        <v>13</v>
      </c>
      <c r="C9557" t="str">
        <f>+VLOOKUP(B9557,Basededatos!B$17:C$5988,2,0)</f>
        <v>LASA</v>
      </c>
      <c r="D9557" t="s">
        <v>76</v>
      </c>
      <c r="E9557" t="str">
        <f>+VLOOKUP(D9557,Basededatos!$D$2:$E$6097,2,0)</f>
        <v>RIONEGRO - JOSE M. CORDOVA</v>
      </c>
      <c r="F9557" t="s">
        <v>38</v>
      </c>
      <c r="G9557" t="s">
        <v>39</v>
      </c>
      <c r="H9557" t="s">
        <v>29</v>
      </c>
      <c r="I9557" s="29">
        <v>3</v>
      </c>
      <c r="J9557" t="s">
        <v>77</v>
      </c>
      <c r="K9557" t="s">
        <v>78</v>
      </c>
    </row>
    <row r="9558" spans="1:11" ht="12.75" customHeight="1" thickBot="1">
      <c r="A9558" s="31">
        <v>45566</v>
      </c>
      <c r="B9558" t="s">
        <v>13</v>
      </c>
      <c r="C9558" t="str">
        <f>+VLOOKUP(B9558,Basededatos!B$17:C$5988,2,0)</f>
        <v>LASA</v>
      </c>
      <c r="D9558" t="s">
        <v>76</v>
      </c>
      <c r="E9558" t="str">
        <f>+VLOOKUP(D9558,Basededatos!$D$2:$E$6097,2,0)</f>
        <v>RIONEGRO - JOSE M. CORDOVA</v>
      </c>
      <c r="F9558" t="s">
        <v>38</v>
      </c>
      <c r="G9558" t="s">
        <v>39</v>
      </c>
      <c r="H9558" t="s">
        <v>29</v>
      </c>
      <c r="I9558" s="29">
        <v>19</v>
      </c>
      <c r="J9558" t="s">
        <v>109</v>
      </c>
      <c r="K9558" t="s">
        <v>110</v>
      </c>
    </row>
    <row r="9559" spans="1:11" ht="12.75" customHeight="1" thickBot="1">
      <c r="A9559" s="31">
        <v>45566</v>
      </c>
      <c r="B9559" t="s">
        <v>13</v>
      </c>
      <c r="C9559" t="str">
        <f>+VLOOKUP(B9559,Basededatos!B$17:C$5988,2,0)</f>
        <v>LASA</v>
      </c>
      <c r="D9559" t="s">
        <v>76</v>
      </c>
      <c r="E9559" t="str">
        <f>+VLOOKUP(D9559,Basededatos!$D$2:$E$6097,2,0)</f>
        <v>RIONEGRO - JOSE M. CORDOVA</v>
      </c>
      <c r="F9559" t="s">
        <v>40</v>
      </c>
      <c r="G9559" t="s">
        <v>41</v>
      </c>
      <c r="H9559" t="s">
        <v>29</v>
      </c>
      <c r="I9559" s="29">
        <v>3518</v>
      </c>
      <c r="J9559" t="s">
        <v>46</v>
      </c>
      <c r="K9559" s="1" t="s">
        <v>47</v>
      </c>
    </row>
    <row r="9560" spans="1:11" ht="12.75" customHeight="1">
      <c r="A9560" s="31">
        <v>45566</v>
      </c>
      <c r="B9560" t="s">
        <v>13</v>
      </c>
      <c r="C9560" t="str">
        <f>+VLOOKUP(B9560,Basededatos!B$17:C$5988,2,0)</f>
        <v>LASA</v>
      </c>
      <c r="D9560" t="s">
        <v>76</v>
      </c>
      <c r="E9560" t="str">
        <f>+VLOOKUP(D9560,Basededatos!$D$2:$E$6097,2,0)</f>
        <v>RIONEGRO - JOSE M. CORDOVA</v>
      </c>
      <c r="F9560" t="s">
        <v>40</v>
      </c>
      <c r="G9560" t="s">
        <v>41</v>
      </c>
      <c r="H9560" t="s">
        <v>20</v>
      </c>
      <c r="I9560" s="29">
        <v>3</v>
      </c>
      <c r="J9560" t="s">
        <v>184</v>
      </c>
      <c r="K9560" t="s">
        <v>185</v>
      </c>
    </row>
    <row r="9561" spans="1:11" ht="12.75" customHeight="1">
      <c r="A9561" s="31">
        <v>45566</v>
      </c>
      <c r="B9561" t="s">
        <v>13</v>
      </c>
      <c r="C9561" t="str">
        <f>+VLOOKUP(B9561,Basededatos!B$17:C$5988,2,0)</f>
        <v>LASA</v>
      </c>
      <c r="D9561" t="s">
        <v>76</v>
      </c>
      <c r="E9561" t="str">
        <f>+VLOOKUP(D9561,Basededatos!$D$2:$E$6097,2,0)</f>
        <v>RIONEGRO - JOSE M. CORDOVA</v>
      </c>
      <c r="F9561" t="s">
        <v>40</v>
      </c>
      <c r="G9561" t="s">
        <v>41</v>
      </c>
      <c r="H9561" t="s">
        <v>15</v>
      </c>
      <c r="I9561" s="29">
        <v>31</v>
      </c>
      <c r="J9561" t="s">
        <v>68</v>
      </c>
      <c r="K9561" t="s">
        <v>69</v>
      </c>
    </row>
    <row r="9562" spans="1:11" ht="12.75" customHeight="1" thickBot="1">
      <c r="A9562" s="31">
        <v>45566</v>
      </c>
      <c r="B9562" t="s">
        <v>13</v>
      </c>
      <c r="C9562" t="str">
        <f>+VLOOKUP(B9562,Basededatos!B$17:C$5988,2,0)</f>
        <v>LASA</v>
      </c>
      <c r="D9562" t="s">
        <v>76</v>
      </c>
      <c r="E9562" t="str">
        <f>+VLOOKUP(D9562,Basededatos!$D$2:$E$6097,2,0)</f>
        <v>RIONEGRO - JOSE M. CORDOVA</v>
      </c>
      <c r="F9562" t="s">
        <v>40</v>
      </c>
      <c r="G9562" t="s">
        <v>41</v>
      </c>
      <c r="H9562" t="s">
        <v>156</v>
      </c>
      <c r="I9562" s="29">
        <v>11</v>
      </c>
      <c r="J9562" t="s">
        <v>167</v>
      </c>
      <c r="K9562" t="s">
        <v>168</v>
      </c>
    </row>
    <row r="9563" spans="1:11" ht="12.75" customHeight="1" thickBot="1">
      <c r="A9563" s="31">
        <v>45566</v>
      </c>
      <c r="B9563" t="s">
        <v>13</v>
      </c>
      <c r="C9563" t="str">
        <f>+VLOOKUP(B9563,Basededatos!B$17:C$5988,2,0)</f>
        <v>LASA</v>
      </c>
      <c r="D9563" t="s">
        <v>76</v>
      </c>
      <c r="E9563" t="str">
        <f>+VLOOKUP(D9563,Basededatos!$D$2:$E$6097,2,0)</f>
        <v>RIONEGRO - JOSE M. CORDOVA</v>
      </c>
      <c r="F9563" t="s">
        <v>59</v>
      </c>
      <c r="G9563" t="s">
        <v>60</v>
      </c>
      <c r="H9563" t="s">
        <v>29</v>
      </c>
      <c r="I9563" s="29">
        <v>13</v>
      </c>
      <c r="J9563" t="s">
        <v>46</v>
      </c>
      <c r="K9563" s="1" t="s">
        <v>47</v>
      </c>
    </row>
    <row r="9564" spans="1:11" ht="12.75" customHeight="1" thickBot="1">
      <c r="A9564" s="31">
        <v>45566</v>
      </c>
      <c r="B9564" t="s">
        <v>13</v>
      </c>
      <c r="C9564" t="str">
        <f>+VLOOKUP(B9564,Basededatos!B$17:C$5988,2,0)</f>
        <v>LASA</v>
      </c>
      <c r="D9564" t="s">
        <v>84</v>
      </c>
      <c r="E9564" t="str">
        <f>+VLOOKUP(D9564,Basededatos!$D$2:$E$6097,2,0)</f>
        <v>MONTERIA - LOS GARZONES</v>
      </c>
      <c r="F9564" t="s">
        <v>23</v>
      </c>
      <c r="G9564" t="s">
        <v>24</v>
      </c>
      <c r="H9564" t="s">
        <v>29</v>
      </c>
      <c r="I9564" s="29">
        <v>116</v>
      </c>
      <c r="J9564" t="s">
        <v>30</v>
      </c>
      <c r="K9564" s="1" t="s">
        <v>488</v>
      </c>
    </row>
    <row r="9565" spans="1:11" ht="12.75" customHeight="1" thickBot="1">
      <c r="A9565" s="31">
        <v>45566</v>
      </c>
      <c r="B9565" t="s">
        <v>13</v>
      </c>
      <c r="C9565" t="str">
        <f>+VLOOKUP(B9565,Basededatos!B$17:C$5988,2,0)</f>
        <v>LASA</v>
      </c>
      <c r="D9565" t="s">
        <v>84</v>
      </c>
      <c r="E9565" t="str">
        <f>+VLOOKUP(D9565,Basededatos!$D$2:$E$6097,2,0)</f>
        <v>MONTERIA - LOS GARZONES</v>
      </c>
      <c r="F9565" t="s">
        <v>27</v>
      </c>
      <c r="G9565" t="s">
        <v>28</v>
      </c>
      <c r="H9565" t="s">
        <v>29</v>
      </c>
      <c r="I9565" s="29">
        <v>115</v>
      </c>
      <c r="J9565" t="s">
        <v>30</v>
      </c>
      <c r="K9565" s="1" t="s">
        <v>488</v>
      </c>
    </row>
    <row r="9566" spans="1:11" ht="12.75" customHeight="1" thickBot="1">
      <c r="A9566" s="31">
        <v>45566</v>
      </c>
      <c r="B9566" t="s">
        <v>13</v>
      </c>
      <c r="C9566" t="str">
        <f>+VLOOKUP(B9566,Basededatos!B$17:C$5988,2,0)</f>
        <v>LASA</v>
      </c>
      <c r="D9566" t="s">
        <v>85</v>
      </c>
      <c r="E9566" t="str">
        <f>+VLOOKUP(D9566,Basededatos!$D$2:$E$6097,2,0)</f>
        <v>NEIVA - BENITO SALAS</v>
      </c>
      <c r="F9566" t="s">
        <v>18</v>
      </c>
      <c r="G9566" t="s">
        <v>19</v>
      </c>
      <c r="H9566" t="s">
        <v>29</v>
      </c>
      <c r="I9566" s="29">
        <v>72</v>
      </c>
      <c r="J9566" t="s">
        <v>46</v>
      </c>
      <c r="K9566" s="1" t="s">
        <v>47</v>
      </c>
    </row>
    <row r="9567" spans="1:11" ht="12.75" customHeight="1" thickBot="1">
      <c r="A9567" s="31">
        <v>45566</v>
      </c>
      <c r="B9567" t="s">
        <v>13</v>
      </c>
      <c r="C9567" t="str">
        <f>+VLOOKUP(B9567,Basededatos!B$17:C$5988,2,0)</f>
        <v>LASA</v>
      </c>
      <c r="D9567" t="s">
        <v>85</v>
      </c>
      <c r="E9567" t="str">
        <f>+VLOOKUP(D9567,Basededatos!$D$2:$E$6097,2,0)</f>
        <v>NEIVA - BENITO SALAS</v>
      </c>
      <c r="F9567" t="s">
        <v>27</v>
      </c>
      <c r="G9567" t="s">
        <v>28</v>
      </c>
      <c r="H9567" t="s">
        <v>29</v>
      </c>
      <c r="I9567" s="29">
        <v>72</v>
      </c>
      <c r="J9567" t="s">
        <v>46</v>
      </c>
      <c r="K9567" s="1" t="s">
        <v>47</v>
      </c>
    </row>
    <row r="9568" spans="1:11" ht="12.75" customHeight="1" thickBot="1">
      <c r="A9568" s="31">
        <v>45566</v>
      </c>
      <c r="B9568" t="s">
        <v>13</v>
      </c>
      <c r="C9568" t="str">
        <f>+VLOOKUP(B9568,Basededatos!B$17:C$5988,2,0)</f>
        <v>LASA</v>
      </c>
      <c r="D9568" t="s">
        <v>85</v>
      </c>
      <c r="E9568" t="str">
        <f>+VLOOKUP(D9568,Basededatos!$D$2:$E$6097,2,0)</f>
        <v>NEIVA - BENITO SALAS</v>
      </c>
      <c r="F9568" t="s">
        <v>40</v>
      </c>
      <c r="G9568" t="s">
        <v>41</v>
      </c>
      <c r="H9568" t="s">
        <v>45</v>
      </c>
      <c r="I9568" s="29">
        <v>1</v>
      </c>
      <c r="J9568" t="s">
        <v>46</v>
      </c>
      <c r="K9568" s="1" t="s">
        <v>47</v>
      </c>
    </row>
    <row r="9569" spans="1:11" ht="12.75" customHeight="1" thickBot="1">
      <c r="A9569" s="31">
        <v>45566</v>
      </c>
      <c r="B9569" t="s">
        <v>13</v>
      </c>
      <c r="C9569" t="str">
        <f>+VLOOKUP(B9569,Basededatos!B$17:C$5988,2,0)</f>
        <v>LASA</v>
      </c>
      <c r="D9569" t="s">
        <v>86</v>
      </c>
      <c r="E9569" t="str">
        <f>+VLOOKUP(D9569,Basededatos!$D$2:$E$6097,2,0)</f>
        <v>PEREIRA - MATECAÑA</v>
      </c>
      <c r="F9569" t="s">
        <v>32</v>
      </c>
      <c r="G9569" t="s">
        <v>33</v>
      </c>
      <c r="H9569" t="s">
        <v>29</v>
      </c>
      <c r="I9569" s="29">
        <v>154</v>
      </c>
      <c r="J9569" t="s">
        <v>30</v>
      </c>
      <c r="K9569" s="1" t="s">
        <v>488</v>
      </c>
    </row>
    <row r="9570" spans="1:11" ht="12.75" customHeight="1" thickBot="1">
      <c r="A9570" s="31">
        <v>45566</v>
      </c>
      <c r="B9570" t="s">
        <v>13</v>
      </c>
      <c r="C9570" t="str">
        <f>+VLOOKUP(B9570,Basededatos!B$17:C$5988,2,0)</f>
        <v>LASA</v>
      </c>
      <c r="D9570" t="s">
        <v>86</v>
      </c>
      <c r="E9570" t="str">
        <f>+VLOOKUP(D9570,Basededatos!$D$2:$E$6097,2,0)</f>
        <v>PEREIRA - MATECAÑA</v>
      </c>
      <c r="F9570" t="s">
        <v>6</v>
      </c>
      <c r="G9570" s="1" t="s">
        <v>283</v>
      </c>
      <c r="H9570" t="s">
        <v>29</v>
      </c>
      <c r="I9570" s="29">
        <v>2392</v>
      </c>
      <c r="J9570" t="s">
        <v>46</v>
      </c>
      <c r="K9570" s="1" t="s">
        <v>47</v>
      </c>
    </row>
    <row r="9571" spans="1:11" ht="12.75" customHeight="1" thickBot="1">
      <c r="A9571" s="31">
        <v>45566</v>
      </c>
      <c r="B9571" t="s">
        <v>13</v>
      </c>
      <c r="C9571" t="str">
        <f>+VLOOKUP(B9571,Basededatos!B$17:C$5988,2,0)</f>
        <v>LASA</v>
      </c>
      <c r="D9571" t="s">
        <v>86</v>
      </c>
      <c r="E9571" t="str">
        <f>+VLOOKUP(D9571,Basededatos!$D$2:$E$6097,2,0)</f>
        <v>PEREIRA - MATECAÑA</v>
      </c>
      <c r="F9571" t="s">
        <v>23</v>
      </c>
      <c r="G9571" t="s">
        <v>24</v>
      </c>
      <c r="H9571" t="s">
        <v>29</v>
      </c>
      <c r="I9571" s="29">
        <v>158</v>
      </c>
      <c r="J9571" t="s">
        <v>30</v>
      </c>
      <c r="K9571" s="1" t="s">
        <v>488</v>
      </c>
    </row>
    <row r="9572" spans="1:11" ht="12.75" customHeight="1" thickBot="1">
      <c r="A9572" s="31">
        <v>45566</v>
      </c>
      <c r="B9572" t="s">
        <v>13</v>
      </c>
      <c r="C9572" t="str">
        <f>+VLOOKUP(B9572,Basededatos!B$17:C$5988,2,0)</f>
        <v>LASA</v>
      </c>
      <c r="D9572" t="s">
        <v>86</v>
      </c>
      <c r="E9572" t="str">
        <f>+VLOOKUP(D9572,Basededatos!$D$2:$E$6097,2,0)</f>
        <v>PEREIRA - MATECAÑA</v>
      </c>
      <c r="F9572" t="s">
        <v>38</v>
      </c>
      <c r="G9572" t="s">
        <v>39</v>
      </c>
      <c r="H9572" t="s">
        <v>15</v>
      </c>
      <c r="I9572" s="29">
        <v>37</v>
      </c>
      <c r="J9572" t="s">
        <v>25</v>
      </c>
      <c r="K9572" s="1" t="s">
        <v>26</v>
      </c>
    </row>
    <row r="9573" spans="1:11" ht="12.75" customHeight="1" thickBot="1">
      <c r="A9573" s="31">
        <v>45566</v>
      </c>
      <c r="B9573" t="s">
        <v>13</v>
      </c>
      <c r="C9573" t="str">
        <f>+VLOOKUP(B9573,Basededatos!B$17:C$5988,2,0)</f>
        <v>LASA</v>
      </c>
      <c r="D9573" t="s">
        <v>87</v>
      </c>
      <c r="E9573" t="str">
        <f>+VLOOKUP(D9573,Basededatos!$D$2:$E$6097,2,0)</f>
        <v>PASTO - ANTONIO NARIQO</v>
      </c>
      <c r="F9573" t="s">
        <v>18</v>
      </c>
      <c r="G9573" t="s">
        <v>19</v>
      </c>
      <c r="H9573" t="s">
        <v>45</v>
      </c>
      <c r="I9573" s="29">
        <v>5</v>
      </c>
      <c r="J9573" t="s">
        <v>46</v>
      </c>
      <c r="K9573" s="1" t="s">
        <v>47</v>
      </c>
    </row>
    <row r="9574" spans="1:11" ht="12.75" customHeight="1" thickBot="1">
      <c r="A9574" s="31">
        <v>45566</v>
      </c>
      <c r="B9574" t="s">
        <v>13</v>
      </c>
      <c r="C9574" t="str">
        <f>+VLOOKUP(B9574,Basededatos!B$17:C$5988,2,0)</f>
        <v>LASA</v>
      </c>
      <c r="D9574" t="s">
        <v>87</v>
      </c>
      <c r="E9574" t="str">
        <f>+VLOOKUP(D9574,Basededatos!$D$2:$E$6097,2,0)</f>
        <v>PASTO - ANTONIO NARIQO</v>
      </c>
      <c r="F9574" t="s">
        <v>18</v>
      </c>
      <c r="G9574" t="s">
        <v>19</v>
      </c>
      <c r="H9574" t="s">
        <v>29</v>
      </c>
      <c r="I9574" s="29">
        <v>55</v>
      </c>
      <c r="J9574" t="s">
        <v>30</v>
      </c>
      <c r="K9574" s="1" t="s">
        <v>488</v>
      </c>
    </row>
    <row r="9575" spans="1:11" ht="12.75" customHeight="1" thickBot="1">
      <c r="A9575" s="31">
        <v>45566</v>
      </c>
      <c r="B9575" t="s">
        <v>13</v>
      </c>
      <c r="C9575" t="str">
        <f>+VLOOKUP(B9575,Basededatos!B$17:C$5988,2,0)</f>
        <v>LASA</v>
      </c>
      <c r="D9575" t="s">
        <v>87</v>
      </c>
      <c r="E9575" t="str">
        <f>+VLOOKUP(D9575,Basededatos!$D$2:$E$6097,2,0)</f>
        <v>PASTO - ANTONIO NARIQO</v>
      </c>
      <c r="F9575" t="s">
        <v>23</v>
      </c>
      <c r="G9575" t="s">
        <v>24</v>
      </c>
      <c r="H9575" t="s">
        <v>29</v>
      </c>
      <c r="I9575" s="29">
        <v>55</v>
      </c>
      <c r="J9575" t="s">
        <v>30</v>
      </c>
      <c r="K9575" s="1" t="s">
        <v>488</v>
      </c>
    </row>
    <row r="9576" spans="1:11" ht="12.75" customHeight="1" thickBot="1">
      <c r="A9576" s="31">
        <v>45566</v>
      </c>
      <c r="B9576" t="s">
        <v>13</v>
      </c>
      <c r="C9576" t="str">
        <f>+VLOOKUP(B9576,Basededatos!B$17:C$5988,2,0)</f>
        <v>LASA</v>
      </c>
      <c r="D9576" t="s">
        <v>88</v>
      </c>
      <c r="E9576" t="str">
        <f>+VLOOKUP(D9576,Basededatos!$D$2:$E$6097,2,0)</f>
        <v>ALMIRANTE PADILLA</v>
      </c>
      <c r="F9576" t="s">
        <v>23</v>
      </c>
      <c r="G9576" t="s">
        <v>24</v>
      </c>
      <c r="H9576" t="s">
        <v>29</v>
      </c>
      <c r="I9576" s="29">
        <v>42</v>
      </c>
      <c r="J9576" t="s">
        <v>30</v>
      </c>
      <c r="K9576" s="1" t="s">
        <v>488</v>
      </c>
    </row>
    <row r="9577" spans="1:11" ht="12.75" customHeight="1" thickBot="1">
      <c r="A9577" s="31">
        <v>45566</v>
      </c>
      <c r="B9577" t="s">
        <v>13</v>
      </c>
      <c r="C9577" t="str">
        <f>+VLOOKUP(B9577,Basededatos!B$17:C$5988,2,0)</f>
        <v>LASA</v>
      </c>
      <c r="D9577" t="s">
        <v>89</v>
      </c>
      <c r="E9577" t="str">
        <f>+VLOOKUP(D9577,Basededatos!$D$2:$E$6097,2,0)</f>
        <v>SIMON BOLIVAR</v>
      </c>
      <c r="F9577" t="s">
        <v>6</v>
      </c>
      <c r="G9577" s="1" t="s">
        <v>283</v>
      </c>
      <c r="H9577" t="s">
        <v>29</v>
      </c>
      <c r="I9577" s="29">
        <v>1290</v>
      </c>
      <c r="J9577" t="s">
        <v>50</v>
      </c>
      <c r="K9577" t="s">
        <v>51</v>
      </c>
    </row>
    <row r="9578" spans="1:11" ht="12.75" customHeight="1">
      <c r="A9578" s="31">
        <v>45566</v>
      </c>
      <c r="B9578" t="s">
        <v>13</v>
      </c>
      <c r="C9578" t="str">
        <f>+VLOOKUP(B9578,Basededatos!B$17:C$5988,2,0)</f>
        <v>LASA</v>
      </c>
      <c r="D9578" t="s">
        <v>89</v>
      </c>
      <c r="E9578" t="str">
        <f>+VLOOKUP(D9578,Basededatos!$D$2:$E$6097,2,0)</f>
        <v>SIMON BOLIVAR</v>
      </c>
      <c r="F9578" t="s">
        <v>23</v>
      </c>
      <c r="G9578" t="s">
        <v>24</v>
      </c>
      <c r="H9578" t="s">
        <v>15</v>
      </c>
      <c r="I9578" s="29">
        <v>87</v>
      </c>
      <c r="J9578" t="s">
        <v>16</v>
      </c>
      <c r="K9578" t="s">
        <v>17</v>
      </c>
    </row>
    <row r="9579" spans="1:11" ht="12.75" customHeight="1" thickBot="1">
      <c r="A9579" s="31">
        <v>45566</v>
      </c>
      <c r="B9579" t="s">
        <v>13</v>
      </c>
      <c r="C9579" t="str">
        <f>+VLOOKUP(B9579,Basededatos!B$17:C$5988,2,0)</f>
        <v>LASA</v>
      </c>
      <c r="D9579" t="s">
        <v>89</v>
      </c>
      <c r="E9579" t="str">
        <f>+VLOOKUP(D9579,Basededatos!$D$2:$E$6097,2,0)</f>
        <v>SIMON BOLIVAR</v>
      </c>
      <c r="F9579" t="s">
        <v>40</v>
      </c>
      <c r="G9579" t="s">
        <v>41</v>
      </c>
      <c r="H9579" t="s">
        <v>15</v>
      </c>
      <c r="I9579" s="29">
        <v>87</v>
      </c>
      <c r="J9579" t="s">
        <v>16</v>
      </c>
      <c r="K9579" t="s">
        <v>17</v>
      </c>
    </row>
    <row r="9580" spans="1:11" ht="12.75" customHeight="1" thickBot="1">
      <c r="A9580" s="31">
        <v>45566</v>
      </c>
      <c r="B9580" t="s">
        <v>153</v>
      </c>
      <c r="C9580" t="str">
        <f>+VLOOKUP(B9580,Basededatos!B$17:C$5988,2,0)</f>
        <v>MARCO PASOS</v>
      </c>
      <c r="D9580" t="s">
        <v>5</v>
      </c>
      <c r="E9580" t="str">
        <f>+VLOOKUP(D9580,Basededatos!$D$2:$E$6097,2,0)</f>
        <v>BOGOTA - EL DORADO LUIS CARLOS GALAN SARMIENTO</v>
      </c>
      <c r="F9580" t="s">
        <v>40</v>
      </c>
      <c r="G9580" t="s">
        <v>41</v>
      </c>
      <c r="H9580" t="s">
        <v>29</v>
      </c>
      <c r="I9580" s="29">
        <v>72</v>
      </c>
      <c r="J9580" t="s">
        <v>30</v>
      </c>
      <c r="K9580" s="1" t="s">
        <v>488</v>
      </c>
    </row>
    <row r="9581" spans="1:11" ht="12.75" customHeight="1" thickBot="1">
      <c r="A9581" s="31">
        <v>45566</v>
      </c>
      <c r="B9581" t="s">
        <v>153</v>
      </c>
      <c r="C9581" t="str">
        <f>+VLOOKUP(B9581,Basededatos!B$17:C$5988,2,0)</f>
        <v>MARCO PASOS</v>
      </c>
      <c r="D9581" t="s">
        <v>5</v>
      </c>
      <c r="E9581" t="str">
        <f>+VLOOKUP(D9581,Basededatos!$D$2:$E$6097,2,0)</f>
        <v>BOGOTA - EL DORADO LUIS CARLOS GALAN SARMIENTO</v>
      </c>
      <c r="F9581" t="s">
        <v>6</v>
      </c>
      <c r="G9581" s="1" t="s">
        <v>283</v>
      </c>
      <c r="H9581" t="s">
        <v>29</v>
      </c>
      <c r="I9581" s="29">
        <v>59</v>
      </c>
      <c r="J9581" t="s">
        <v>30</v>
      </c>
      <c r="K9581" s="1" t="s">
        <v>488</v>
      </c>
    </row>
    <row r="9582" spans="1:11" ht="12.75" customHeight="1" thickBot="1">
      <c r="A9582" s="31">
        <v>45566</v>
      </c>
      <c r="B9582" t="s">
        <v>153</v>
      </c>
      <c r="C9582" t="str">
        <f>+VLOOKUP(B9582,Basededatos!B$17:C$5988,2,0)</f>
        <v>MARCO PASOS</v>
      </c>
      <c r="D9582" t="s">
        <v>76</v>
      </c>
      <c r="E9582" t="str">
        <f>+VLOOKUP(D9582,Basededatos!$D$2:$E$6097,2,0)</f>
        <v>RIONEGRO - JOSE M. CORDOVA</v>
      </c>
      <c r="F9582" t="s">
        <v>23</v>
      </c>
      <c r="G9582" t="s">
        <v>24</v>
      </c>
      <c r="H9582" t="s">
        <v>29</v>
      </c>
      <c r="I9582" s="29">
        <v>3</v>
      </c>
      <c r="J9582" t="s">
        <v>30</v>
      </c>
      <c r="K9582" s="1" t="s">
        <v>488</v>
      </c>
    </row>
    <row r="9583" spans="1:11" ht="12.75" customHeight="1" thickBot="1">
      <c r="A9583" s="31">
        <v>45566</v>
      </c>
      <c r="B9583" t="s">
        <v>153</v>
      </c>
      <c r="C9583" t="str">
        <f>+VLOOKUP(B9583,Basededatos!B$17:C$5988,2,0)</f>
        <v>MARCO PASOS</v>
      </c>
      <c r="D9583" t="s">
        <v>76</v>
      </c>
      <c r="E9583" t="str">
        <f>+VLOOKUP(D9583,Basededatos!$D$2:$E$6097,2,0)</f>
        <v>RIONEGRO - JOSE M. CORDOVA</v>
      </c>
      <c r="F9583" t="s">
        <v>6</v>
      </c>
      <c r="G9583" s="1" t="s">
        <v>283</v>
      </c>
      <c r="H9583" t="s">
        <v>120</v>
      </c>
      <c r="I9583" s="29">
        <v>4</v>
      </c>
      <c r="J9583" t="s">
        <v>57</v>
      </c>
      <c r="K9583" t="s">
        <v>58</v>
      </c>
    </row>
    <row r="9584" spans="1:11" ht="12.75" customHeight="1" thickBot="1">
      <c r="A9584" s="31">
        <v>45566</v>
      </c>
      <c r="B9584" t="s">
        <v>153</v>
      </c>
      <c r="C9584" t="str">
        <f>+VLOOKUP(B9584,Basededatos!B$17:C$5988,2,0)</f>
        <v>MARCO PASOS</v>
      </c>
      <c r="D9584" t="s">
        <v>76</v>
      </c>
      <c r="E9584" t="str">
        <f>+VLOOKUP(D9584,Basededatos!$D$2:$E$6097,2,0)</f>
        <v>RIONEGRO - JOSE M. CORDOVA</v>
      </c>
      <c r="F9584" t="s">
        <v>6</v>
      </c>
      <c r="G9584" s="1" t="s">
        <v>283</v>
      </c>
      <c r="H9584" t="s">
        <v>120</v>
      </c>
      <c r="I9584" s="29">
        <v>14</v>
      </c>
      <c r="J9584" t="s">
        <v>115</v>
      </c>
      <c r="K9584" t="s">
        <v>116</v>
      </c>
    </row>
    <row r="9585" spans="1:11" ht="12.75" customHeight="1" thickBot="1">
      <c r="A9585" s="31">
        <v>45566</v>
      </c>
      <c r="B9585" t="s">
        <v>153</v>
      </c>
      <c r="C9585" t="str">
        <f>+VLOOKUP(B9585,Basededatos!B$17:C$5988,2,0)</f>
        <v>MARCO PASOS</v>
      </c>
      <c r="D9585" t="s">
        <v>76</v>
      </c>
      <c r="E9585" t="str">
        <f>+VLOOKUP(D9585,Basededatos!$D$2:$E$6097,2,0)</f>
        <v>RIONEGRO - JOSE M. CORDOVA</v>
      </c>
      <c r="F9585" t="s">
        <v>6</v>
      </c>
      <c r="G9585" s="1" t="s">
        <v>283</v>
      </c>
      <c r="H9585" t="s">
        <v>29</v>
      </c>
      <c r="I9585" s="29">
        <v>20</v>
      </c>
      <c r="J9585" t="s">
        <v>30</v>
      </c>
      <c r="K9585" s="1" t="s">
        <v>488</v>
      </c>
    </row>
    <row r="9586" spans="1:11" ht="12.75" customHeight="1" thickBot="1">
      <c r="A9586" s="31">
        <v>45566</v>
      </c>
      <c r="B9586" t="s">
        <v>153</v>
      </c>
      <c r="C9586" t="str">
        <f>+VLOOKUP(B9586,Basededatos!B$17:C$5988,2,0)</f>
        <v>MARCO PASOS</v>
      </c>
      <c r="D9586" t="s">
        <v>212</v>
      </c>
      <c r="E9586" t="str">
        <f>+VLOOKUP(D9586,Basededatos!$D$2:$E$6097,2,0)</f>
        <v>QUIBDO - EL CARAÑO</v>
      </c>
      <c r="F9586" t="s">
        <v>40</v>
      </c>
      <c r="G9586" t="s">
        <v>41</v>
      </c>
      <c r="H9586" t="s">
        <v>380</v>
      </c>
      <c r="I9586" s="29">
        <v>22</v>
      </c>
      <c r="J9586" t="s">
        <v>139</v>
      </c>
      <c r="K9586" t="s">
        <v>381</v>
      </c>
    </row>
    <row r="9587" spans="1:11" ht="12.75" customHeight="1" thickBot="1">
      <c r="A9587" s="31">
        <v>45566</v>
      </c>
      <c r="B9587" t="s">
        <v>382</v>
      </c>
      <c r="C9587" t="s">
        <v>383</v>
      </c>
      <c r="D9587" t="s">
        <v>5</v>
      </c>
      <c r="E9587" t="str">
        <f>+VLOOKUP(D9587,Basededatos!$D$2:$E$6097,2,0)</f>
        <v>BOGOTA - EL DORADO LUIS CARLOS GALAN SARMIENTO</v>
      </c>
      <c r="F9587" t="s">
        <v>40</v>
      </c>
      <c r="G9587" t="s">
        <v>41</v>
      </c>
      <c r="H9587" t="s">
        <v>29</v>
      </c>
      <c r="I9587" s="29">
        <v>31</v>
      </c>
      <c r="J9587" t="s">
        <v>178</v>
      </c>
      <c r="K9587" s="1" t="s">
        <v>287</v>
      </c>
    </row>
    <row r="9588" spans="1:11" ht="12.75" customHeight="1" thickBot="1">
      <c r="A9588" s="31">
        <v>45566</v>
      </c>
      <c r="B9588" t="s">
        <v>382</v>
      </c>
      <c r="C9588" t="s">
        <v>383</v>
      </c>
      <c r="D9588" t="s">
        <v>5</v>
      </c>
      <c r="E9588" t="str">
        <f>+VLOOKUP(D9588,Basededatos!$D$2:$E$6097,2,0)</f>
        <v>BOGOTA - EL DORADO LUIS CARLOS GALAN SARMIENTO</v>
      </c>
      <c r="F9588" t="s">
        <v>40</v>
      </c>
      <c r="G9588" t="s">
        <v>41</v>
      </c>
      <c r="H9588" t="s">
        <v>45</v>
      </c>
      <c r="I9588" s="29">
        <v>327</v>
      </c>
      <c r="J9588" t="s">
        <v>46</v>
      </c>
      <c r="K9588" s="1" t="s">
        <v>47</v>
      </c>
    </row>
    <row r="9589" spans="1:11" ht="12.75" customHeight="1" thickBot="1">
      <c r="A9589" s="31">
        <v>45566</v>
      </c>
      <c r="B9589" t="s">
        <v>382</v>
      </c>
      <c r="C9589" t="s">
        <v>383</v>
      </c>
      <c r="D9589" t="s">
        <v>5</v>
      </c>
      <c r="E9589" t="str">
        <f>+VLOOKUP(D9589,Basededatos!$D$2:$E$6097,2,0)</f>
        <v>BOGOTA - EL DORADO LUIS CARLOS GALAN SARMIENTO</v>
      </c>
      <c r="F9589" t="s">
        <v>40</v>
      </c>
      <c r="G9589" t="s">
        <v>41</v>
      </c>
      <c r="H9589" t="s">
        <v>29</v>
      </c>
      <c r="I9589" s="29">
        <v>6772</v>
      </c>
      <c r="J9589" t="s">
        <v>46</v>
      </c>
      <c r="K9589" s="1" t="s">
        <v>47</v>
      </c>
    </row>
    <row r="9590" spans="1:11" ht="12.75" customHeight="1" thickBot="1">
      <c r="A9590" s="31">
        <v>45566</v>
      </c>
      <c r="B9590" t="s">
        <v>382</v>
      </c>
      <c r="C9590" t="s">
        <v>383</v>
      </c>
      <c r="D9590" t="s">
        <v>5</v>
      </c>
      <c r="E9590" t="str">
        <f>+VLOOKUP(D9590,Basededatos!$D$2:$E$6097,2,0)</f>
        <v>BOGOTA - EL DORADO LUIS CARLOS GALAN SARMIENTO</v>
      </c>
      <c r="F9590" t="s">
        <v>65</v>
      </c>
      <c r="G9590" t="s">
        <v>66</v>
      </c>
      <c r="H9590" t="s">
        <v>45</v>
      </c>
      <c r="I9590" s="29">
        <v>68</v>
      </c>
      <c r="J9590" t="s">
        <v>46</v>
      </c>
      <c r="K9590" s="1" t="s">
        <v>47</v>
      </c>
    </row>
    <row r="9591" spans="1:11" ht="12.75" customHeight="1" thickBot="1">
      <c r="A9591" s="31">
        <v>45566</v>
      </c>
      <c r="B9591" t="s">
        <v>382</v>
      </c>
      <c r="C9591" t="s">
        <v>383</v>
      </c>
      <c r="D9591" t="s">
        <v>5</v>
      </c>
      <c r="E9591" t="str">
        <f>+VLOOKUP(D9591,Basededatos!$D$2:$E$6097,2,0)</f>
        <v>BOGOTA - EL DORADO LUIS CARLOS GALAN SARMIENTO</v>
      </c>
      <c r="F9591" t="s">
        <v>18</v>
      </c>
      <c r="G9591" t="s">
        <v>19</v>
      </c>
      <c r="H9591" t="s">
        <v>29</v>
      </c>
      <c r="I9591" s="29">
        <v>1007</v>
      </c>
      <c r="J9591" t="s">
        <v>46</v>
      </c>
      <c r="K9591" s="1" t="s">
        <v>47</v>
      </c>
    </row>
    <row r="9592" spans="1:11" ht="12.75" customHeight="1">
      <c r="A9592" s="31">
        <v>45566</v>
      </c>
      <c r="B9592" t="s">
        <v>382</v>
      </c>
      <c r="C9592" t="s">
        <v>383</v>
      </c>
      <c r="D9592" t="s">
        <v>5</v>
      </c>
      <c r="E9592" t="str">
        <f>+VLOOKUP(D9592,Basededatos!$D$2:$E$6097,2,0)</f>
        <v>BOGOTA - EL DORADO LUIS CARLOS GALAN SARMIENTO</v>
      </c>
      <c r="F9592" t="s">
        <v>32</v>
      </c>
      <c r="G9592" t="s">
        <v>33</v>
      </c>
      <c r="H9592" t="s">
        <v>20</v>
      </c>
      <c r="I9592" s="29">
        <v>30</v>
      </c>
      <c r="J9592" t="s">
        <v>184</v>
      </c>
      <c r="K9592" t="s">
        <v>185</v>
      </c>
    </row>
    <row r="9593" spans="1:11" ht="12.75" customHeight="1">
      <c r="A9593" s="31">
        <v>45566</v>
      </c>
      <c r="B9593" t="s">
        <v>382</v>
      </c>
      <c r="C9593" t="s">
        <v>383</v>
      </c>
      <c r="D9593" t="s">
        <v>5</v>
      </c>
      <c r="E9593" t="str">
        <f>+VLOOKUP(D9593,Basededatos!$D$2:$E$6097,2,0)</f>
        <v>BOGOTA - EL DORADO LUIS CARLOS GALAN SARMIENTO</v>
      </c>
      <c r="F9593" t="s">
        <v>18</v>
      </c>
      <c r="G9593" t="s">
        <v>19</v>
      </c>
      <c r="H9593" t="s">
        <v>20</v>
      </c>
      <c r="I9593" s="29">
        <v>38</v>
      </c>
      <c r="J9593" t="s">
        <v>184</v>
      </c>
      <c r="K9593" t="s">
        <v>185</v>
      </c>
    </row>
    <row r="9594" spans="1:11" ht="12.75" customHeight="1" thickBot="1">
      <c r="A9594" s="31">
        <v>45566</v>
      </c>
      <c r="B9594" t="s">
        <v>382</v>
      </c>
      <c r="C9594" t="s">
        <v>383</v>
      </c>
      <c r="D9594" t="s">
        <v>5</v>
      </c>
      <c r="E9594" t="str">
        <f>+VLOOKUP(D9594,Basededatos!$D$2:$E$6097,2,0)</f>
        <v>BOGOTA - EL DORADO LUIS CARLOS GALAN SARMIENTO</v>
      </c>
      <c r="F9594" t="s">
        <v>38</v>
      </c>
      <c r="G9594" t="s">
        <v>39</v>
      </c>
      <c r="H9594" t="s">
        <v>20</v>
      </c>
      <c r="I9594" s="29">
        <v>30</v>
      </c>
      <c r="J9594" t="s">
        <v>184</v>
      </c>
      <c r="K9594" t="s">
        <v>185</v>
      </c>
    </row>
    <row r="9595" spans="1:11" ht="12.75" customHeight="1" thickBot="1">
      <c r="A9595" s="31">
        <v>45566</v>
      </c>
      <c r="B9595" t="s">
        <v>382</v>
      </c>
      <c r="C9595" t="s">
        <v>383</v>
      </c>
      <c r="D9595" t="s">
        <v>5</v>
      </c>
      <c r="E9595" t="str">
        <f>+VLOOKUP(D9595,Basededatos!$D$2:$E$6097,2,0)</f>
        <v>BOGOTA - EL DORADO LUIS CARLOS GALAN SARMIENTO</v>
      </c>
      <c r="F9595" t="s">
        <v>23</v>
      </c>
      <c r="G9595" t="s">
        <v>24</v>
      </c>
      <c r="H9595" t="s">
        <v>29</v>
      </c>
      <c r="I9595" s="29">
        <v>6938</v>
      </c>
      <c r="J9595" t="s">
        <v>46</v>
      </c>
      <c r="K9595" s="1" t="s">
        <v>47</v>
      </c>
    </row>
    <row r="9596" spans="1:11" ht="12.75" customHeight="1" thickBot="1">
      <c r="A9596" s="31">
        <v>45566</v>
      </c>
      <c r="B9596" t="s">
        <v>382</v>
      </c>
      <c r="C9596" t="s">
        <v>383</v>
      </c>
      <c r="D9596" t="s">
        <v>5</v>
      </c>
      <c r="E9596" t="str">
        <f>+VLOOKUP(D9596,Basededatos!$D$2:$E$6097,2,0)</f>
        <v>BOGOTA - EL DORADO LUIS CARLOS GALAN SARMIENTO</v>
      </c>
      <c r="F9596" t="s">
        <v>23</v>
      </c>
      <c r="G9596" t="s">
        <v>24</v>
      </c>
      <c r="H9596" t="s">
        <v>55</v>
      </c>
      <c r="I9596" s="29">
        <v>441</v>
      </c>
      <c r="J9596" t="s">
        <v>46</v>
      </c>
      <c r="K9596" s="1" t="s">
        <v>47</v>
      </c>
    </row>
    <row r="9597" spans="1:11" ht="12.75" customHeight="1">
      <c r="A9597" s="31">
        <v>45566</v>
      </c>
      <c r="B9597" t="s">
        <v>382</v>
      </c>
      <c r="C9597" t="s">
        <v>383</v>
      </c>
      <c r="D9597" t="s">
        <v>5</v>
      </c>
      <c r="E9597" t="str">
        <f>+VLOOKUP(D9597,Basededatos!$D$2:$E$6097,2,0)</f>
        <v>BOGOTA - EL DORADO LUIS CARLOS GALAN SARMIENTO</v>
      </c>
      <c r="F9597" t="s">
        <v>32</v>
      </c>
      <c r="G9597" t="s">
        <v>33</v>
      </c>
      <c r="H9597" t="s">
        <v>52</v>
      </c>
      <c r="I9597" s="29">
        <v>13</v>
      </c>
      <c r="J9597" t="s">
        <v>70</v>
      </c>
      <c r="K9597" t="s">
        <v>348</v>
      </c>
    </row>
    <row r="9598" spans="1:11" ht="12.75" customHeight="1">
      <c r="A9598" s="31">
        <v>45566</v>
      </c>
      <c r="B9598" t="s">
        <v>382</v>
      </c>
      <c r="C9598" t="s">
        <v>383</v>
      </c>
      <c r="D9598" t="s">
        <v>5</v>
      </c>
      <c r="E9598" t="str">
        <f>+VLOOKUP(D9598,Basededatos!$D$2:$E$6097,2,0)</f>
        <v>BOGOTA - EL DORADO LUIS CARLOS GALAN SARMIENTO</v>
      </c>
      <c r="F9598" t="s">
        <v>23</v>
      </c>
      <c r="G9598" t="s">
        <v>24</v>
      </c>
      <c r="H9598" t="s">
        <v>52</v>
      </c>
      <c r="I9598" s="29">
        <v>52</v>
      </c>
      <c r="J9598" t="s">
        <v>70</v>
      </c>
      <c r="K9598" t="s">
        <v>348</v>
      </c>
    </row>
    <row r="9599" spans="1:11" ht="12.75" customHeight="1">
      <c r="A9599" s="31">
        <v>45566</v>
      </c>
      <c r="B9599" t="s">
        <v>382</v>
      </c>
      <c r="C9599" t="s">
        <v>383</v>
      </c>
      <c r="D9599" t="s">
        <v>5</v>
      </c>
      <c r="E9599" t="str">
        <f>+VLOOKUP(D9599,Basededatos!$D$2:$E$6097,2,0)</f>
        <v>BOGOTA - EL DORADO LUIS CARLOS GALAN SARMIENTO</v>
      </c>
      <c r="F9599" t="s">
        <v>40</v>
      </c>
      <c r="G9599" t="s">
        <v>41</v>
      </c>
      <c r="H9599" t="s">
        <v>52</v>
      </c>
      <c r="I9599" s="29">
        <v>28</v>
      </c>
      <c r="J9599" t="s">
        <v>70</v>
      </c>
      <c r="K9599" t="s">
        <v>348</v>
      </c>
    </row>
    <row r="9600" spans="1:11" ht="12.75" customHeight="1" thickBot="1">
      <c r="A9600" s="31">
        <v>45566</v>
      </c>
      <c r="B9600" t="s">
        <v>382</v>
      </c>
      <c r="C9600" t="s">
        <v>383</v>
      </c>
      <c r="D9600" t="s">
        <v>5</v>
      </c>
      <c r="E9600" t="str">
        <f>+VLOOKUP(D9600,Basededatos!$D$2:$E$6097,2,0)</f>
        <v>BOGOTA - EL DORADO LUIS CARLOS GALAN SARMIENTO</v>
      </c>
      <c r="F9600" t="s">
        <v>36</v>
      </c>
      <c r="G9600" t="s">
        <v>347</v>
      </c>
      <c r="H9600" t="s">
        <v>52</v>
      </c>
      <c r="I9600" s="29">
        <v>1</v>
      </c>
      <c r="J9600" t="s">
        <v>175</v>
      </c>
      <c r="K9600" t="s">
        <v>176</v>
      </c>
    </row>
    <row r="9601" spans="1:11" ht="12.75" customHeight="1" thickBot="1">
      <c r="A9601" s="31">
        <v>45566</v>
      </c>
      <c r="B9601" t="s">
        <v>382</v>
      </c>
      <c r="C9601" t="s">
        <v>383</v>
      </c>
      <c r="D9601" t="s">
        <v>5</v>
      </c>
      <c r="E9601" t="str">
        <f>+VLOOKUP(D9601,Basededatos!$D$2:$E$6097,2,0)</f>
        <v>BOGOTA - EL DORADO LUIS CARLOS GALAN SARMIENTO</v>
      </c>
      <c r="F9601" t="s">
        <v>6</v>
      </c>
      <c r="G9601" s="1" t="s">
        <v>283</v>
      </c>
      <c r="H9601" t="s">
        <v>384</v>
      </c>
      <c r="I9601" s="29">
        <v>1</v>
      </c>
      <c r="J9601" t="s">
        <v>175</v>
      </c>
      <c r="K9601" t="s">
        <v>176</v>
      </c>
    </row>
    <row r="9602" spans="1:11" ht="12.75" customHeight="1" thickBot="1">
      <c r="A9602" s="31">
        <v>45566</v>
      </c>
      <c r="B9602" t="s">
        <v>382</v>
      </c>
      <c r="C9602" t="s">
        <v>383</v>
      </c>
      <c r="D9602" t="s">
        <v>5</v>
      </c>
      <c r="E9602" t="str">
        <f>+VLOOKUP(D9602,Basededatos!$D$2:$E$6097,2,0)</f>
        <v>BOGOTA - EL DORADO LUIS CARLOS GALAN SARMIENTO</v>
      </c>
      <c r="F9602" t="s">
        <v>6</v>
      </c>
      <c r="G9602" s="1" t="s">
        <v>283</v>
      </c>
      <c r="H9602" t="s">
        <v>200</v>
      </c>
      <c r="I9602" s="29">
        <v>2</v>
      </c>
      <c r="J9602" t="s">
        <v>175</v>
      </c>
      <c r="K9602" t="s">
        <v>176</v>
      </c>
    </row>
    <row r="9603" spans="1:11" ht="12.75" customHeight="1">
      <c r="A9603" s="31">
        <v>45566</v>
      </c>
      <c r="B9603" t="s">
        <v>382</v>
      </c>
      <c r="C9603" t="s">
        <v>383</v>
      </c>
      <c r="D9603" t="s">
        <v>5</v>
      </c>
      <c r="E9603" t="str">
        <f>+VLOOKUP(D9603,Basededatos!$D$2:$E$6097,2,0)</f>
        <v>BOGOTA - EL DORADO LUIS CARLOS GALAN SARMIENTO</v>
      </c>
      <c r="F9603" t="s">
        <v>36</v>
      </c>
      <c r="G9603" t="s">
        <v>347</v>
      </c>
      <c r="H9603" t="s">
        <v>385</v>
      </c>
      <c r="I9603" s="29">
        <v>90</v>
      </c>
      <c r="J9603" t="s">
        <v>74</v>
      </c>
      <c r="K9603" t="s">
        <v>386</v>
      </c>
    </row>
    <row r="9604" spans="1:11" ht="12.75" customHeight="1">
      <c r="A9604" s="31">
        <v>45566</v>
      </c>
      <c r="B9604" t="s">
        <v>382</v>
      </c>
      <c r="C9604" t="s">
        <v>383</v>
      </c>
      <c r="D9604" t="s">
        <v>5</v>
      </c>
      <c r="E9604" t="str">
        <f>+VLOOKUP(D9604,Basededatos!$D$2:$E$6097,2,0)</f>
        <v>BOGOTA - EL DORADO LUIS CARLOS GALAN SARMIENTO</v>
      </c>
      <c r="F9604" t="s">
        <v>23</v>
      </c>
      <c r="G9604" t="s">
        <v>24</v>
      </c>
      <c r="H9604" t="s">
        <v>29</v>
      </c>
      <c r="I9604" s="29">
        <v>683</v>
      </c>
      <c r="J9604" t="s">
        <v>50</v>
      </c>
      <c r="K9604" t="s">
        <v>51</v>
      </c>
    </row>
    <row r="9605" spans="1:11" ht="12.75" customHeight="1">
      <c r="A9605" s="31">
        <v>45566</v>
      </c>
      <c r="B9605" t="s">
        <v>382</v>
      </c>
      <c r="C9605" t="s">
        <v>383</v>
      </c>
      <c r="D9605" t="s">
        <v>5</v>
      </c>
      <c r="E9605" t="str">
        <f>+VLOOKUP(D9605,Basededatos!$D$2:$E$6097,2,0)</f>
        <v>BOGOTA - EL DORADO LUIS CARLOS GALAN SARMIENTO</v>
      </c>
      <c r="F9605" t="s">
        <v>18</v>
      </c>
      <c r="G9605" t="s">
        <v>19</v>
      </c>
      <c r="H9605" t="s">
        <v>183</v>
      </c>
      <c r="I9605" s="29">
        <v>30</v>
      </c>
      <c r="J9605" t="s">
        <v>235</v>
      </c>
      <c r="K9605" t="s">
        <v>236</v>
      </c>
    </row>
    <row r="9606" spans="1:11" ht="12.75" customHeight="1">
      <c r="A9606" s="31">
        <v>45566</v>
      </c>
      <c r="B9606" t="s">
        <v>90</v>
      </c>
      <c r="C9606" t="str">
        <f>+VLOOKUP(B9606,Basededatos!B$17:C$5988,2,0)</f>
        <v>TRANS AÉREO</v>
      </c>
      <c r="D9606" t="s">
        <v>5</v>
      </c>
      <c r="E9606" t="str">
        <f>+VLOOKUP(D9606,Basededatos!$D$2:$E$6097,2,0)</f>
        <v>BOGOTA - EL DORADO LUIS CARLOS GALAN SARMIENTO</v>
      </c>
      <c r="F9606" t="s">
        <v>23</v>
      </c>
      <c r="G9606" t="s">
        <v>24</v>
      </c>
      <c r="H9606" t="s">
        <v>52</v>
      </c>
      <c r="I9606" s="29">
        <v>4</v>
      </c>
      <c r="J9606" t="s">
        <v>105</v>
      </c>
      <c r="K9606" t="s">
        <v>106</v>
      </c>
    </row>
    <row r="9607" spans="1:11" ht="12.75" customHeight="1">
      <c r="A9607" s="31">
        <v>45566</v>
      </c>
      <c r="B9607" t="s">
        <v>90</v>
      </c>
      <c r="C9607" t="str">
        <f>+VLOOKUP(B9607,Basededatos!B$17:C$5988,2,0)</f>
        <v>TRANS AÉREO</v>
      </c>
      <c r="D9607" t="s">
        <v>5</v>
      </c>
      <c r="E9607" t="str">
        <f>+VLOOKUP(D9607,Basededatos!$D$2:$E$6097,2,0)</f>
        <v>BOGOTA - EL DORADO LUIS CARLOS GALAN SARMIENTO</v>
      </c>
      <c r="F9607" t="s">
        <v>40</v>
      </c>
      <c r="G9607" t="s">
        <v>41</v>
      </c>
      <c r="H9607" t="s">
        <v>52</v>
      </c>
      <c r="I9607" s="29">
        <v>9</v>
      </c>
      <c r="J9607" t="s">
        <v>199</v>
      </c>
      <c r="K9607" t="s">
        <v>255</v>
      </c>
    </row>
    <row r="9608" spans="1:11" ht="12.75" customHeight="1">
      <c r="A9608" s="31">
        <v>45566</v>
      </c>
      <c r="B9608" t="s">
        <v>90</v>
      </c>
      <c r="C9608" t="str">
        <f>+VLOOKUP(B9608,Basededatos!B$17:C$5988,2,0)</f>
        <v>TRANS AÉREO</v>
      </c>
      <c r="D9608" t="s">
        <v>5</v>
      </c>
      <c r="E9608" t="str">
        <f>+VLOOKUP(D9608,Basededatos!$D$2:$E$6097,2,0)</f>
        <v>BOGOTA - EL DORADO LUIS CARLOS GALAN SARMIENTO</v>
      </c>
      <c r="F9608" t="s">
        <v>18</v>
      </c>
      <c r="G9608" t="s">
        <v>19</v>
      </c>
      <c r="H9608" t="s">
        <v>52</v>
      </c>
      <c r="I9608" s="29">
        <v>140</v>
      </c>
      <c r="J9608" t="s">
        <v>53</v>
      </c>
      <c r="K9608" t="s">
        <v>54</v>
      </c>
    </row>
    <row r="9609" spans="1:11" ht="12.75" customHeight="1">
      <c r="A9609" s="31">
        <v>45566</v>
      </c>
      <c r="B9609" t="s">
        <v>90</v>
      </c>
      <c r="C9609" t="str">
        <f>+VLOOKUP(B9609,Basededatos!B$17:C$5988,2,0)</f>
        <v>TRANS AÉREO</v>
      </c>
      <c r="D9609" t="s">
        <v>5</v>
      </c>
      <c r="E9609" t="str">
        <f>+VLOOKUP(D9609,Basededatos!$D$2:$E$6097,2,0)</f>
        <v>BOGOTA - EL DORADO LUIS CARLOS GALAN SARMIENTO</v>
      </c>
      <c r="F9609" t="s">
        <v>23</v>
      </c>
      <c r="G9609" t="s">
        <v>24</v>
      </c>
      <c r="H9609" t="s">
        <v>52</v>
      </c>
      <c r="I9609" s="29">
        <v>140</v>
      </c>
      <c r="J9609" t="s">
        <v>53</v>
      </c>
      <c r="K9609" t="s">
        <v>54</v>
      </c>
    </row>
    <row r="9610" spans="1:11" ht="12.75" customHeight="1">
      <c r="A9610" s="31">
        <v>45566</v>
      </c>
      <c r="B9610" t="s">
        <v>90</v>
      </c>
      <c r="C9610" t="str">
        <f>+VLOOKUP(B9610,Basededatos!B$17:C$5988,2,0)</f>
        <v>TRANS AÉREO</v>
      </c>
      <c r="D9610" t="s">
        <v>5</v>
      </c>
      <c r="E9610" t="str">
        <f>+VLOOKUP(D9610,Basededatos!$D$2:$E$6097,2,0)</f>
        <v>BOGOTA - EL DORADO LUIS CARLOS GALAN SARMIENTO</v>
      </c>
      <c r="F9610" t="s">
        <v>40</v>
      </c>
      <c r="G9610" t="s">
        <v>41</v>
      </c>
      <c r="H9610" t="s">
        <v>52</v>
      </c>
      <c r="I9610" s="29">
        <v>140</v>
      </c>
      <c r="J9610" t="s">
        <v>53</v>
      </c>
      <c r="K9610" t="s">
        <v>54</v>
      </c>
    </row>
    <row r="9611" spans="1:11" ht="12.75" customHeight="1">
      <c r="A9611" s="31">
        <v>45566</v>
      </c>
      <c r="B9611" t="s">
        <v>376</v>
      </c>
      <c r="C9611" t="s">
        <v>487</v>
      </c>
      <c r="D9611" t="s">
        <v>37</v>
      </c>
      <c r="E9611" t="str">
        <f>+VLOOKUP(D9611,Basededatos!$D$2:$E$6097,2,0)</f>
        <v>BARRANQUILLA-E. CORTISSOZ</v>
      </c>
      <c r="F9611" t="s">
        <v>59</v>
      </c>
      <c r="G9611" t="s">
        <v>60</v>
      </c>
      <c r="H9611" t="s">
        <v>387</v>
      </c>
      <c r="I9611" s="29">
        <v>2</v>
      </c>
      <c r="J9611" t="s">
        <v>131</v>
      </c>
      <c r="K9611" t="s">
        <v>132</v>
      </c>
    </row>
    <row r="9612" spans="1:11" ht="12.75" customHeight="1">
      <c r="A9612" s="31">
        <v>45566</v>
      </c>
      <c r="B9612" t="s">
        <v>376</v>
      </c>
      <c r="C9612" t="s">
        <v>487</v>
      </c>
      <c r="D9612" t="s">
        <v>37</v>
      </c>
      <c r="E9612" t="str">
        <f>+VLOOKUP(D9612,Basededatos!$D$2:$E$6097,2,0)</f>
        <v>BARRANQUILLA-E. CORTISSOZ</v>
      </c>
      <c r="F9612" t="s">
        <v>59</v>
      </c>
      <c r="G9612" t="s">
        <v>60</v>
      </c>
      <c r="H9612" t="s">
        <v>29</v>
      </c>
      <c r="I9612" s="29">
        <v>2</v>
      </c>
      <c r="J9612" t="s">
        <v>144</v>
      </c>
      <c r="K9612" t="s">
        <v>145</v>
      </c>
    </row>
    <row r="9613" spans="1:11" ht="12.75" customHeight="1">
      <c r="A9613" s="31">
        <v>45566</v>
      </c>
      <c r="B9613" t="s">
        <v>376</v>
      </c>
      <c r="C9613" t="s">
        <v>487</v>
      </c>
      <c r="D9613" t="s">
        <v>86</v>
      </c>
      <c r="E9613" t="str">
        <f>+VLOOKUP(D9613,Basededatos!$D$2:$E$6097,2,0)</f>
        <v>PEREIRA - MATECAÑA</v>
      </c>
      <c r="F9613" t="s">
        <v>59</v>
      </c>
      <c r="G9613" t="s">
        <v>60</v>
      </c>
      <c r="H9613" t="s">
        <v>388</v>
      </c>
      <c r="I9613" s="29">
        <v>1</v>
      </c>
      <c r="J9613" t="s">
        <v>131</v>
      </c>
      <c r="K9613" t="s">
        <v>132</v>
      </c>
    </row>
    <row r="9614" spans="1:11" ht="12.75" customHeight="1">
      <c r="A9614" s="31">
        <v>45566</v>
      </c>
      <c r="B9614" t="s">
        <v>376</v>
      </c>
      <c r="C9614" t="s">
        <v>487</v>
      </c>
      <c r="D9614" t="s">
        <v>76</v>
      </c>
      <c r="E9614" t="str">
        <f>+VLOOKUP(D9614,Basededatos!$D$2:$E$6097,2,0)</f>
        <v>RIONEGRO - JOSE M. CORDOVA</v>
      </c>
      <c r="F9614" t="s">
        <v>59</v>
      </c>
      <c r="G9614" t="s">
        <v>60</v>
      </c>
      <c r="H9614" t="s">
        <v>150</v>
      </c>
      <c r="I9614" s="29">
        <v>2</v>
      </c>
      <c r="J9614" t="s">
        <v>131</v>
      </c>
      <c r="K9614" t="s">
        <v>132</v>
      </c>
    </row>
    <row r="9615" spans="1:11" ht="12.75" customHeight="1">
      <c r="A9615" s="31">
        <v>45566</v>
      </c>
      <c r="B9615" t="s">
        <v>376</v>
      </c>
      <c r="C9615" t="s">
        <v>487</v>
      </c>
      <c r="D9615" t="s">
        <v>76</v>
      </c>
      <c r="E9615" t="str">
        <f>+VLOOKUP(D9615,Basededatos!$D$2:$E$6097,2,0)</f>
        <v>RIONEGRO - JOSE M. CORDOVA</v>
      </c>
      <c r="F9615" t="s">
        <v>59</v>
      </c>
      <c r="G9615" t="s">
        <v>60</v>
      </c>
      <c r="H9615" t="s">
        <v>387</v>
      </c>
      <c r="I9615" s="29">
        <v>2</v>
      </c>
      <c r="J9615" t="s">
        <v>131</v>
      </c>
      <c r="K9615" t="s">
        <v>132</v>
      </c>
    </row>
    <row r="9616" spans="1:11" ht="12.75" customHeight="1">
      <c r="A9616" s="31">
        <v>45566</v>
      </c>
      <c r="B9616" t="s">
        <v>376</v>
      </c>
      <c r="C9616" t="s">
        <v>487</v>
      </c>
      <c r="D9616" t="s">
        <v>76</v>
      </c>
      <c r="E9616" t="str">
        <f>+VLOOKUP(D9616,Basededatos!$D$2:$E$6097,2,0)</f>
        <v>RIONEGRO - JOSE M. CORDOVA</v>
      </c>
      <c r="F9616" t="s">
        <v>59</v>
      </c>
      <c r="G9616" t="s">
        <v>60</v>
      </c>
      <c r="H9616" t="s">
        <v>163</v>
      </c>
      <c r="I9616" s="29">
        <v>1</v>
      </c>
      <c r="J9616" t="s">
        <v>131</v>
      </c>
      <c r="K9616" t="s">
        <v>132</v>
      </c>
    </row>
    <row r="9617" spans="1:11" ht="12.75" customHeight="1">
      <c r="A9617" s="31">
        <v>45566</v>
      </c>
      <c r="B9617" t="s">
        <v>376</v>
      </c>
      <c r="C9617" t="s">
        <v>487</v>
      </c>
      <c r="D9617" t="s">
        <v>76</v>
      </c>
      <c r="E9617" t="str">
        <f>+VLOOKUP(D9617,Basededatos!$D$2:$E$6097,2,0)</f>
        <v>RIONEGRO - JOSE M. CORDOVA</v>
      </c>
      <c r="F9617" t="s">
        <v>59</v>
      </c>
      <c r="G9617" t="s">
        <v>60</v>
      </c>
      <c r="H9617" t="s">
        <v>239</v>
      </c>
      <c r="I9617" s="29">
        <v>2</v>
      </c>
      <c r="J9617" t="s">
        <v>131</v>
      </c>
      <c r="K9617" t="s">
        <v>132</v>
      </c>
    </row>
    <row r="9618" spans="1:11" ht="12.75" customHeight="1">
      <c r="A9618" s="31">
        <v>45566</v>
      </c>
      <c r="B9618" t="s">
        <v>376</v>
      </c>
      <c r="C9618" t="s">
        <v>487</v>
      </c>
      <c r="D9618" t="s">
        <v>76</v>
      </c>
      <c r="E9618" t="str">
        <f>+VLOOKUP(D9618,Basededatos!$D$2:$E$6097,2,0)</f>
        <v>RIONEGRO - JOSE M. CORDOVA</v>
      </c>
      <c r="F9618" t="s">
        <v>59</v>
      </c>
      <c r="G9618" t="s">
        <v>60</v>
      </c>
      <c r="H9618" t="s">
        <v>149</v>
      </c>
      <c r="I9618" s="29">
        <v>1</v>
      </c>
      <c r="J9618" t="s">
        <v>131</v>
      </c>
      <c r="K9618" t="s">
        <v>132</v>
      </c>
    </row>
    <row r="9619" spans="1:11" ht="12.75" customHeight="1">
      <c r="A9619" s="31">
        <v>45566</v>
      </c>
      <c r="B9619" t="s">
        <v>376</v>
      </c>
      <c r="C9619" t="s">
        <v>487</v>
      </c>
      <c r="D9619" t="s">
        <v>48</v>
      </c>
      <c r="E9619" t="str">
        <f>+VLOOKUP(D9619,Basededatos!$D$2:$E$6097,2,0)</f>
        <v>CALI - ALFONSO BONILLA ARAGON</v>
      </c>
      <c r="F9619" t="s">
        <v>59</v>
      </c>
      <c r="G9619" t="s">
        <v>60</v>
      </c>
      <c r="H9619" t="s">
        <v>248</v>
      </c>
      <c r="I9619" s="29">
        <v>3</v>
      </c>
      <c r="J9619" t="s">
        <v>144</v>
      </c>
      <c r="K9619" t="s">
        <v>145</v>
      </c>
    </row>
    <row r="9620" spans="1:11" ht="12.75" customHeight="1">
      <c r="A9620" s="31">
        <v>45566</v>
      </c>
      <c r="B9620" t="s">
        <v>341</v>
      </c>
      <c r="C9620" t="s">
        <v>342</v>
      </c>
      <c r="D9620" t="s">
        <v>343</v>
      </c>
      <c r="E9620" t="s">
        <v>344</v>
      </c>
      <c r="F9620" t="s">
        <v>65</v>
      </c>
      <c r="G9620" t="s">
        <v>66</v>
      </c>
      <c r="H9620" t="s">
        <v>159</v>
      </c>
      <c r="I9620" s="29">
        <v>81</v>
      </c>
      <c r="J9620" t="s">
        <v>389</v>
      </c>
      <c r="K9620" t="s">
        <v>390</v>
      </c>
    </row>
    <row r="9621" spans="1:11" ht="12.75" customHeight="1">
      <c r="A9621" s="31">
        <v>45566</v>
      </c>
      <c r="B9621" t="s">
        <v>341</v>
      </c>
      <c r="C9621" t="s">
        <v>342</v>
      </c>
      <c r="D9621" t="s">
        <v>343</v>
      </c>
      <c r="E9621" t="s">
        <v>344</v>
      </c>
      <c r="F9621" t="s">
        <v>23</v>
      </c>
      <c r="G9621" t="s">
        <v>24</v>
      </c>
      <c r="H9621" t="s">
        <v>159</v>
      </c>
      <c r="I9621" s="29">
        <v>81</v>
      </c>
      <c r="J9621" t="s">
        <v>389</v>
      </c>
      <c r="K9621" t="s">
        <v>390</v>
      </c>
    </row>
    <row r="9622" spans="1:11" ht="12.75" customHeight="1">
      <c r="A9622" s="31">
        <v>45566</v>
      </c>
      <c r="B9622" t="s">
        <v>391</v>
      </c>
      <c r="C9622" t="s">
        <v>392</v>
      </c>
      <c r="D9622" t="s">
        <v>5</v>
      </c>
      <c r="E9622" t="str">
        <f>+VLOOKUP(D9622,Basededatos!$D$2:$E$6097,2,0)</f>
        <v>BOGOTA - EL DORADO LUIS CARLOS GALAN SARMIENTO</v>
      </c>
      <c r="F9622" t="s">
        <v>23</v>
      </c>
      <c r="G9622" t="s">
        <v>24</v>
      </c>
      <c r="H9622" t="s">
        <v>159</v>
      </c>
      <c r="I9622" s="29">
        <v>9</v>
      </c>
      <c r="J9622" t="s">
        <v>144</v>
      </c>
      <c r="K9622" t="s">
        <v>145</v>
      </c>
    </row>
    <row r="9623" spans="1:11" ht="12.75" customHeight="1">
      <c r="A9623" s="31">
        <v>45566</v>
      </c>
      <c r="B9623" t="s">
        <v>391</v>
      </c>
      <c r="C9623" t="s">
        <v>392</v>
      </c>
      <c r="D9623" t="s">
        <v>5</v>
      </c>
      <c r="E9623" t="str">
        <f>+VLOOKUP(D9623,Basededatos!$D$2:$E$6097,2,0)</f>
        <v>BOGOTA - EL DORADO LUIS CARLOS GALAN SARMIENTO</v>
      </c>
      <c r="F9623" t="s">
        <v>18</v>
      </c>
      <c r="G9623" t="s">
        <v>19</v>
      </c>
      <c r="H9623" t="s">
        <v>393</v>
      </c>
      <c r="I9623" s="29">
        <v>2</v>
      </c>
      <c r="J9623" t="s">
        <v>144</v>
      </c>
      <c r="K9623" t="s">
        <v>145</v>
      </c>
    </row>
    <row r="9624" spans="1:11" ht="12.75" customHeight="1">
      <c r="A9624" s="31">
        <v>45566</v>
      </c>
      <c r="B9624" t="s">
        <v>391</v>
      </c>
      <c r="C9624" t="s">
        <v>392</v>
      </c>
      <c r="D9624" t="s">
        <v>5</v>
      </c>
      <c r="E9624" t="str">
        <f>+VLOOKUP(D9624,Basededatos!$D$2:$E$6097,2,0)</f>
        <v>BOGOTA - EL DORADO LUIS CARLOS GALAN SARMIENTO</v>
      </c>
      <c r="F9624" t="s">
        <v>23</v>
      </c>
      <c r="G9624" t="s">
        <v>24</v>
      </c>
      <c r="H9624" t="s">
        <v>393</v>
      </c>
      <c r="I9624" s="29">
        <v>2</v>
      </c>
      <c r="J9624" t="s">
        <v>144</v>
      </c>
      <c r="K9624" t="s">
        <v>145</v>
      </c>
    </row>
    <row r="9625" spans="1:11" ht="12.75" customHeight="1">
      <c r="A9625" s="31">
        <v>45566</v>
      </c>
      <c r="B9625" t="s">
        <v>391</v>
      </c>
      <c r="C9625" t="s">
        <v>392</v>
      </c>
      <c r="D9625" t="s">
        <v>5</v>
      </c>
      <c r="E9625" t="str">
        <f>+VLOOKUP(D9625,Basededatos!$D$2:$E$6097,2,0)</f>
        <v>BOGOTA - EL DORADO LUIS CARLOS GALAN SARMIENTO</v>
      </c>
      <c r="F9625" t="s">
        <v>59</v>
      </c>
      <c r="G9625" t="s">
        <v>60</v>
      </c>
      <c r="H9625" t="s">
        <v>387</v>
      </c>
      <c r="I9625" s="29">
        <v>1</v>
      </c>
      <c r="J9625" t="s">
        <v>144</v>
      </c>
      <c r="K9625" t="s">
        <v>145</v>
      </c>
    </row>
    <row r="9626" spans="1:11" ht="12.75" customHeight="1">
      <c r="A9626" s="31">
        <v>45566</v>
      </c>
      <c r="B9626" t="s">
        <v>391</v>
      </c>
      <c r="C9626" t="s">
        <v>392</v>
      </c>
      <c r="D9626" t="s">
        <v>5</v>
      </c>
      <c r="E9626" t="str">
        <f>+VLOOKUP(D9626,Basededatos!$D$2:$E$6097,2,0)</f>
        <v>BOGOTA - EL DORADO LUIS CARLOS GALAN SARMIENTO</v>
      </c>
      <c r="F9626" t="s">
        <v>23</v>
      </c>
      <c r="G9626" t="s">
        <v>24</v>
      </c>
      <c r="H9626" t="s">
        <v>135</v>
      </c>
      <c r="I9626" s="29">
        <v>1</v>
      </c>
      <c r="J9626" t="s">
        <v>144</v>
      </c>
      <c r="K9626" t="s">
        <v>145</v>
      </c>
    </row>
    <row r="9627" spans="1:11" ht="12.75" customHeight="1" thickBot="1">
      <c r="A9627" s="31">
        <v>45566</v>
      </c>
      <c r="B9627" t="s">
        <v>391</v>
      </c>
      <c r="C9627" t="s">
        <v>392</v>
      </c>
      <c r="D9627" t="s">
        <v>5</v>
      </c>
      <c r="E9627" t="str">
        <f>+VLOOKUP(D9627,Basededatos!$D$2:$E$6097,2,0)</f>
        <v>BOGOTA - EL DORADO LUIS CARLOS GALAN SARMIENTO</v>
      </c>
      <c r="F9627" t="s">
        <v>18</v>
      </c>
      <c r="G9627" t="s">
        <v>19</v>
      </c>
      <c r="H9627" t="s">
        <v>394</v>
      </c>
      <c r="I9627" s="29">
        <v>2</v>
      </c>
      <c r="J9627" t="s">
        <v>144</v>
      </c>
      <c r="K9627" t="s">
        <v>145</v>
      </c>
    </row>
    <row r="9628" spans="1:11" ht="12.75" customHeight="1" thickBot="1">
      <c r="A9628" s="31">
        <v>45566</v>
      </c>
      <c r="B9628" t="s">
        <v>391</v>
      </c>
      <c r="C9628" t="s">
        <v>392</v>
      </c>
      <c r="D9628" t="s">
        <v>5</v>
      </c>
      <c r="E9628" t="str">
        <f>+VLOOKUP(D9628,Basededatos!$D$2:$E$6097,2,0)</f>
        <v>BOGOTA - EL DORADO LUIS CARLOS GALAN SARMIENTO</v>
      </c>
      <c r="F9628" t="s">
        <v>6</v>
      </c>
      <c r="G9628" s="1" t="s">
        <v>283</v>
      </c>
      <c r="H9628" t="s">
        <v>394</v>
      </c>
      <c r="I9628" s="29">
        <v>1</v>
      </c>
      <c r="J9628" t="s">
        <v>144</v>
      </c>
      <c r="K9628" t="s">
        <v>145</v>
      </c>
    </row>
    <row r="9629" spans="1:11" ht="12.75" customHeight="1">
      <c r="A9629" s="31">
        <v>45566</v>
      </c>
      <c r="B9629" t="s">
        <v>391</v>
      </c>
      <c r="C9629" t="s">
        <v>392</v>
      </c>
      <c r="D9629" t="s">
        <v>5</v>
      </c>
      <c r="E9629" t="str">
        <f>+VLOOKUP(D9629,Basededatos!$D$2:$E$6097,2,0)</f>
        <v>BOGOTA - EL DORADO LUIS CARLOS GALAN SARMIENTO</v>
      </c>
      <c r="F9629" t="s">
        <v>18</v>
      </c>
      <c r="G9629" t="s">
        <v>19</v>
      </c>
      <c r="H9629" t="s">
        <v>165</v>
      </c>
      <c r="I9629" s="29">
        <v>1</v>
      </c>
      <c r="J9629" t="s">
        <v>144</v>
      </c>
      <c r="K9629" t="s">
        <v>145</v>
      </c>
    </row>
    <row r="9630" spans="1:11" ht="12.75" customHeight="1">
      <c r="A9630" s="31">
        <v>45566</v>
      </c>
      <c r="B9630" t="s">
        <v>155</v>
      </c>
      <c r="C9630" t="str">
        <f>+VLOOKUP(B9630,Basededatos!B$17:C$5988,2,0)</f>
        <v>SERVISAIR</v>
      </c>
      <c r="D9630" t="s">
        <v>157</v>
      </c>
      <c r="E9630" t="str">
        <f>+VLOOKUP(D9630,Basededatos!$D$2:$E$6097,2,0)</f>
        <v>SAN JOSE DEL GUAVIARE- JORGE E GONZ</v>
      </c>
      <c r="F9630" t="s">
        <v>23</v>
      </c>
      <c r="G9630" t="s">
        <v>24</v>
      </c>
      <c r="H9630" t="s">
        <v>114</v>
      </c>
      <c r="I9630" s="29">
        <v>25</v>
      </c>
      <c r="J9630" t="s">
        <v>115</v>
      </c>
      <c r="K9630" t="s">
        <v>116</v>
      </c>
    </row>
    <row r="9631" spans="1:11" ht="12.75" customHeight="1">
      <c r="A9631" s="31">
        <v>45566</v>
      </c>
      <c r="B9631" t="s">
        <v>155</v>
      </c>
      <c r="C9631" t="str">
        <f>+VLOOKUP(B9631,Basededatos!B$17:C$5988,2,0)</f>
        <v>SERVISAIR</v>
      </c>
      <c r="D9631" t="s">
        <v>124</v>
      </c>
      <c r="E9631" t="str">
        <f>+VLOOKUP(D9631,Basededatos!$D$2:$E$6097,2,0)</f>
        <v>LETICIA-ALFREDO VASQUEZ COBO</v>
      </c>
      <c r="F9631" t="s">
        <v>40</v>
      </c>
      <c r="G9631" t="s">
        <v>41</v>
      </c>
      <c r="H9631" t="s">
        <v>156</v>
      </c>
      <c r="I9631" s="29">
        <v>15</v>
      </c>
      <c r="J9631" t="s">
        <v>107</v>
      </c>
      <c r="K9631" t="s">
        <v>108</v>
      </c>
    </row>
    <row r="9632" spans="1:11" ht="12.75" customHeight="1" thickBot="1">
      <c r="A9632" s="31">
        <v>45566</v>
      </c>
      <c r="B9632" t="s">
        <v>186</v>
      </c>
      <c r="C9632" t="str">
        <f>+VLOOKUP(B9632,Basededatos!B$17:C$5988,2,0)</f>
        <v>TAESCOL</v>
      </c>
      <c r="D9632" t="s">
        <v>5</v>
      </c>
      <c r="E9632" t="str">
        <f>+VLOOKUP(D9632,Basededatos!$D$2:$E$6097,2,0)</f>
        <v>BOGOTA - EL DORADO LUIS CARLOS GALAN SARMIENTO</v>
      </c>
      <c r="F9632" t="s">
        <v>18</v>
      </c>
      <c r="G9632" t="s">
        <v>19</v>
      </c>
      <c r="H9632" t="s">
        <v>52</v>
      </c>
      <c r="I9632" s="29">
        <v>6</v>
      </c>
      <c r="J9632" t="s">
        <v>90</v>
      </c>
      <c r="K9632" t="s">
        <v>194</v>
      </c>
    </row>
    <row r="9633" spans="1:11" ht="12.75" customHeight="1" thickBot="1">
      <c r="A9633" s="31">
        <v>45566</v>
      </c>
      <c r="B9633" t="s">
        <v>186</v>
      </c>
      <c r="C9633" t="str">
        <f>+VLOOKUP(B9633,Basededatos!B$17:C$5988,2,0)</f>
        <v>TAESCOL</v>
      </c>
      <c r="D9633" t="s">
        <v>5</v>
      </c>
      <c r="E9633" t="str">
        <f>+VLOOKUP(D9633,Basededatos!$D$2:$E$6097,2,0)</f>
        <v>BOGOTA - EL DORADO LUIS CARLOS GALAN SARMIENTO</v>
      </c>
      <c r="F9633" t="s">
        <v>6</v>
      </c>
      <c r="G9633" s="1" t="s">
        <v>283</v>
      </c>
      <c r="H9633" t="s">
        <v>187</v>
      </c>
      <c r="I9633" s="29">
        <v>1</v>
      </c>
      <c r="J9633" t="s">
        <v>188</v>
      </c>
      <c r="K9633" t="s">
        <v>357</v>
      </c>
    </row>
    <row r="9634" spans="1:11" ht="12.75" customHeight="1" thickBot="1">
      <c r="A9634" s="31">
        <v>45566</v>
      </c>
      <c r="B9634" t="s">
        <v>186</v>
      </c>
      <c r="C9634" t="str">
        <f>+VLOOKUP(B9634,Basededatos!B$17:C$5988,2,0)</f>
        <v>TAESCOL</v>
      </c>
      <c r="D9634" t="s">
        <v>5</v>
      </c>
      <c r="E9634" t="str">
        <f>+VLOOKUP(D9634,Basededatos!$D$2:$E$6097,2,0)</f>
        <v>BOGOTA - EL DORADO LUIS CARLOS GALAN SARMIENTO</v>
      </c>
      <c r="F9634" t="s">
        <v>6</v>
      </c>
      <c r="G9634" s="1" t="s">
        <v>283</v>
      </c>
      <c r="H9634" t="s">
        <v>10</v>
      </c>
      <c r="I9634" s="29">
        <v>26</v>
      </c>
      <c r="J9634" t="s">
        <v>195</v>
      </c>
      <c r="K9634" t="s">
        <v>364</v>
      </c>
    </row>
    <row r="9635" spans="1:11" ht="12.75" customHeight="1" thickBot="1">
      <c r="A9635" s="31">
        <v>45566</v>
      </c>
      <c r="B9635" t="s">
        <v>186</v>
      </c>
      <c r="C9635" t="str">
        <f>+VLOOKUP(B9635,Basededatos!B$17:C$5988,2,0)</f>
        <v>TAESCOL</v>
      </c>
      <c r="D9635" t="s">
        <v>5</v>
      </c>
      <c r="E9635" t="str">
        <f>+VLOOKUP(D9635,Basededatos!$D$2:$E$6097,2,0)</f>
        <v>BOGOTA - EL DORADO LUIS CARLOS GALAN SARMIENTO</v>
      </c>
      <c r="F9635" t="s">
        <v>18</v>
      </c>
      <c r="G9635" t="s">
        <v>19</v>
      </c>
      <c r="H9635" t="s">
        <v>52</v>
      </c>
      <c r="I9635" s="29">
        <v>1</v>
      </c>
      <c r="J9635" t="s">
        <v>191</v>
      </c>
      <c r="K9635" t="s">
        <v>192</v>
      </c>
    </row>
    <row r="9636" spans="1:11" ht="12.75" customHeight="1" thickBot="1">
      <c r="A9636" s="31">
        <v>45566</v>
      </c>
      <c r="B9636" t="s">
        <v>186</v>
      </c>
      <c r="C9636" t="str">
        <f>+VLOOKUP(B9636,Basededatos!B$17:C$5988,2,0)</f>
        <v>TAESCOL</v>
      </c>
      <c r="D9636" t="s">
        <v>5</v>
      </c>
      <c r="E9636" t="str">
        <f>+VLOOKUP(D9636,Basededatos!$D$2:$E$6097,2,0)</f>
        <v>BOGOTA - EL DORADO LUIS CARLOS GALAN SARMIENTO</v>
      </c>
      <c r="F9636" t="s">
        <v>6</v>
      </c>
      <c r="G9636" s="1" t="s">
        <v>283</v>
      </c>
      <c r="H9636" t="s">
        <v>79</v>
      </c>
      <c r="I9636" s="29">
        <v>6</v>
      </c>
      <c r="J9636" t="s">
        <v>225</v>
      </c>
      <c r="K9636" t="s">
        <v>226</v>
      </c>
    </row>
    <row r="9637" spans="1:11" ht="12.75" customHeight="1" thickBot="1">
      <c r="A9637" s="31">
        <v>45566</v>
      </c>
      <c r="B9637" t="s">
        <v>345</v>
      </c>
      <c r="C9637" t="s">
        <v>346</v>
      </c>
      <c r="D9637" t="s">
        <v>61</v>
      </c>
      <c r="E9637" t="str">
        <f>+VLOOKUP(D9637,Basededatos!$D$2:$E$6097,2,0)</f>
        <v>CARTAGENA - RAFAEL NUÑEZ</v>
      </c>
      <c r="F9637" t="s">
        <v>32</v>
      </c>
      <c r="G9637" t="s">
        <v>33</v>
      </c>
      <c r="H9637" t="s">
        <v>79</v>
      </c>
      <c r="I9637" s="29">
        <v>18</v>
      </c>
      <c r="J9637" t="s">
        <v>100</v>
      </c>
      <c r="K9637" t="s">
        <v>101</v>
      </c>
    </row>
    <row r="9638" spans="1:11" ht="12.75" customHeight="1" thickBot="1">
      <c r="A9638" s="31">
        <v>45566</v>
      </c>
      <c r="B9638" t="s">
        <v>345</v>
      </c>
      <c r="C9638" t="s">
        <v>346</v>
      </c>
      <c r="D9638" t="s">
        <v>61</v>
      </c>
      <c r="E9638" t="str">
        <f>+VLOOKUP(D9638,Basededatos!$D$2:$E$6097,2,0)</f>
        <v>CARTAGENA - RAFAEL NUÑEZ</v>
      </c>
      <c r="F9638" t="s">
        <v>65</v>
      </c>
      <c r="G9638" t="s">
        <v>66</v>
      </c>
      <c r="H9638" t="s">
        <v>29</v>
      </c>
      <c r="I9638" s="29">
        <v>34</v>
      </c>
      <c r="J9638" t="s">
        <v>46</v>
      </c>
      <c r="K9638" s="1" t="s">
        <v>47</v>
      </c>
    </row>
    <row r="9639" spans="1:11" ht="12.75" customHeight="1">
      <c r="A9639" s="31">
        <v>45566</v>
      </c>
      <c r="B9639" t="s">
        <v>345</v>
      </c>
      <c r="C9639" t="s">
        <v>346</v>
      </c>
      <c r="D9639" t="s">
        <v>61</v>
      </c>
      <c r="E9639" t="str">
        <f>+VLOOKUP(D9639,Basededatos!$D$2:$E$6097,2,0)</f>
        <v>CARTAGENA - RAFAEL NUÑEZ</v>
      </c>
      <c r="F9639" t="s">
        <v>40</v>
      </c>
      <c r="G9639" t="s">
        <v>41</v>
      </c>
      <c r="H9639" t="s">
        <v>183</v>
      </c>
      <c r="I9639" s="29">
        <v>31</v>
      </c>
      <c r="J9639" t="s">
        <v>121</v>
      </c>
      <c r="K9639" t="s">
        <v>121</v>
      </c>
    </row>
    <row r="9640" spans="1:11" ht="12.75" customHeight="1" thickBot="1">
      <c r="A9640" s="31">
        <v>45566</v>
      </c>
      <c r="B9640" t="s">
        <v>345</v>
      </c>
      <c r="C9640" t="s">
        <v>346</v>
      </c>
      <c r="D9640" t="s">
        <v>37</v>
      </c>
      <c r="E9640" t="str">
        <f>+VLOOKUP(D9640,Basededatos!$D$2:$E$6097,2,0)</f>
        <v>BARRANQUILLA-E. CORTISSOZ</v>
      </c>
      <c r="F9640" t="s">
        <v>23</v>
      </c>
      <c r="G9640" t="s">
        <v>24</v>
      </c>
      <c r="H9640" t="s">
        <v>120</v>
      </c>
      <c r="I9640" s="29">
        <v>8</v>
      </c>
      <c r="J9640" t="s">
        <v>57</v>
      </c>
      <c r="K9640" t="s">
        <v>58</v>
      </c>
    </row>
    <row r="9641" spans="1:11" ht="12.75" customHeight="1" thickBot="1">
      <c r="A9641" s="31">
        <v>45566</v>
      </c>
      <c r="B9641" t="s">
        <v>345</v>
      </c>
      <c r="C9641" t="s">
        <v>346</v>
      </c>
      <c r="D9641" t="s">
        <v>37</v>
      </c>
      <c r="E9641" t="str">
        <f>+VLOOKUP(D9641,Basededatos!$D$2:$E$6097,2,0)</f>
        <v>BARRANQUILLA-E. CORTISSOZ</v>
      </c>
      <c r="F9641" t="s">
        <v>36</v>
      </c>
      <c r="G9641" t="s">
        <v>347</v>
      </c>
      <c r="H9641" t="s">
        <v>29</v>
      </c>
      <c r="I9641" s="29">
        <v>113</v>
      </c>
      <c r="J9641" t="s">
        <v>46</v>
      </c>
      <c r="K9641" s="1" t="s">
        <v>47</v>
      </c>
    </row>
    <row r="9642" spans="1:11" ht="12.75" customHeight="1" thickBot="1">
      <c r="A9642" s="31">
        <v>45566</v>
      </c>
      <c r="B9642" t="s">
        <v>112</v>
      </c>
      <c r="C9642" t="str">
        <f>+VLOOKUP(B9642,Basededatos!B$17:C$5988,2,0)</f>
        <v>INVERSA</v>
      </c>
      <c r="D9642" t="s">
        <v>113</v>
      </c>
      <c r="E9642" t="str">
        <f>+VLOOKUP(D9642,Basededatos!$D$2:$E$6097,2,0)</f>
        <v>BARRANCABERMEJA-YARIGUIES</v>
      </c>
      <c r="F9642" t="s">
        <v>32</v>
      </c>
      <c r="G9642" t="s">
        <v>33</v>
      </c>
      <c r="H9642" t="s">
        <v>114</v>
      </c>
      <c r="I9642" s="29">
        <v>21</v>
      </c>
      <c r="J9642" t="s">
        <v>115</v>
      </c>
      <c r="K9642" t="s">
        <v>116</v>
      </c>
    </row>
    <row r="9643" spans="1:11" ht="12.75" customHeight="1" thickBot="1">
      <c r="A9643" s="31">
        <v>45566</v>
      </c>
      <c r="B9643" t="s">
        <v>112</v>
      </c>
      <c r="C9643" t="str">
        <f>+VLOOKUP(B9643,Basededatos!B$17:C$5988,2,0)</f>
        <v>INVERSA</v>
      </c>
      <c r="D9643" t="s">
        <v>118</v>
      </c>
      <c r="E9643" t="str">
        <f>+VLOOKUP(D9643,Basededatos!$D$2:$E$6097,2,0)</f>
        <v>GUILLERMO LEON VALENCIA</v>
      </c>
      <c r="F9643" t="s">
        <v>32</v>
      </c>
      <c r="G9643" t="s">
        <v>33</v>
      </c>
      <c r="H9643" t="s">
        <v>29</v>
      </c>
      <c r="I9643" s="29">
        <v>44</v>
      </c>
      <c r="J9643" t="s">
        <v>46</v>
      </c>
      <c r="K9643" s="1" t="s">
        <v>47</v>
      </c>
    </row>
    <row r="9644" spans="1:11" ht="12.75" customHeight="1" thickBot="1">
      <c r="A9644" s="31">
        <v>45566</v>
      </c>
      <c r="B9644" t="s">
        <v>112</v>
      </c>
      <c r="C9644" t="str">
        <f>+VLOOKUP(B9644,Basededatos!B$17:C$5988,2,0)</f>
        <v>INVERSA</v>
      </c>
      <c r="D9644" t="s">
        <v>118</v>
      </c>
      <c r="E9644" t="str">
        <f>+VLOOKUP(D9644,Basededatos!$D$2:$E$6097,2,0)</f>
        <v>GUILLERMO LEON VALENCIA</v>
      </c>
      <c r="F9644" t="s">
        <v>27</v>
      </c>
      <c r="G9644" t="s">
        <v>28</v>
      </c>
      <c r="H9644" t="s">
        <v>29</v>
      </c>
      <c r="I9644" s="29">
        <v>44</v>
      </c>
      <c r="J9644" t="s">
        <v>46</v>
      </c>
      <c r="K9644" s="1" t="s">
        <v>47</v>
      </c>
    </row>
    <row r="9645" spans="1:11" ht="12.75" customHeight="1" thickBot="1">
      <c r="A9645" s="31">
        <v>45566</v>
      </c>
      <c r="B9645" t="s">
        <v>112</v>
      </c>
      <c r="C9645" t="str">
        <f>+VLOOKUP(B9645,Basededatos!B$17:C$5988,2,0)</f>
        <v>INVERSA</v>
      </c>
      <c r="D9645" t="s">
        <v>119</v>
      </c>
      <c r="E9645" t="str">
        <f>+VLOOKUP(D9645,Basededatos!$D$2:$E$6097,2,0)</f>
        <v>ALFONSO LOPEZ PUMAREJO.</v>
      </c>
      <c r="F9645" t="s">
        <v>18</v>
      </c>
      <c r="G9645" t="s">
        <v>19</v>
      </c>
      <c r="H9645" t="s">
        <v>340</v>
      </c>
      <c r="I9645" s="29">
        <v>26</v>
      </c>
      <c r="J9645" t="s">
        <v>115</v>
      </c>
      <c r="K9645" t="s">
        <v>116</v>
      </c>
    </row>
    <row r="9646" spans="1:11" ht="12.75" customHeight="1" thickBot="1">
      <c r="A9646" s="31">
        <v>45566</v>
      </c>
      <c r="B9646" t="s">
        <v>112</v>
      </c>
      <c r="C9646" t="str">
        <f>+VLOOKUP(B9646,Basededatos!B$17:C$5988,2,0)</f>
        <v>INVERSA</v>
      </c>
      <c r="D9646" t="s">
        <v>122</v>
      </c>
      <c r="E9646" t="str">
        <f>+VLOOKUP(D9646,Basededatos!$D$2:$E$6097,2,0)</f>
        <v>VANGUARDIA</v>
      </c>
      <c r="F9646" t="s">
        <v>32</v>
      </c>
      <c r="G9646" t="s">
        <v>33</v>
      </c>
      <c r="H9646" t="s">
        <v>29</v>
      </c>
      <c r="I9646" s="29">
        <v>45</v>
      </c>
      <c r="J9646" t="s">
        <v>46</v>
      </c>
      <c r="K9646" s="1" t="s">
        <v>47</v>
      </c>
    </row>
    <row r="9647" spans="1:11" ht="12.75" customHeight="1">
      <c r="A9647" s="31">
        <v>45566</v>
      </c>
      <c r="B9647" t="s">
        <v>112</v>
      </c>
      <c r="C9647" t="str">
        <f>+VLOOKUP(B9647,Basededatos!B$17:C$5988,2,0)</f>
        <v>INVERSA</v>
      </c>
      <c r="D9647" t="s">
        <v>123</v>
      </c>
      <c r="E9647" t="str">
        <f>+VLOOKUP(D9647,Basededatos!$D$2:$E$6097,2,0)</f>
        <v>TUMACO - LA FLORIDA</v>
      </c>
      <c r="F9647" t="s">
        <v>18</v>
      </c>
      <c r="G9647" t="s">
        <v>19</v>
      </c>
      <c r="H9647" t="s">
        <v>340</v>
      </c>
      <c r="I9647" s="29">
        <v>43</v>
      </c>
      <c r="J9647" t="s">
        <v>115</v>
      </c>
      <c r="K9647" t="s">
        <v>116</v>
      </c>
    </row>
    <row r="9648" spans="1:11" ht="12.75" customHeight="1">
      <c r="A9648" s="31">
        <v>45566</v>
      </c>
      <c r="B9648" t="s">
        <v>374</v>
      </c>
      <c r="C9648" t="s">
        <v>375</v>
      </c>
      <c r="D9648" t="s">
        <v>5</v>
      </c>
      <c r="E9648" t="str">
        <f>+VLOOKUP(D9648,Basededatos!$D$2:$E$6097,2,0)</f>
        <v>BOGOTA - EL DORADO LUIS CARLOS GALAN SARMIENTO</v>
      </c>
      <c r="F9648" t="s">
        <v>59</v>
      </c>
      <c r="G9648" t="s">
        <v>60</v>
      </c>
      <c r="H9648" t="s">
        <v>15</v>
      </c>
      <c r="I9648" s="29">
        <v>5</v>
      </c>
      <c r="J9648" t="s">
        <v>16</v>
      </c>
      <c r="K9648" t="s">
        <v>17</v>
      </c>
    </row>
    <row r="9649" spans="1:11" ht="12.75" customHeight="1">
      <c r="A9649" s="31">
        <v>45566</v>
      </c>
      <c r="B9649" t="s">
        <v>162</v>
      </c>
      <c r="C9649" t="str">
        <f>+VLOOKUP(B9649,Basededatos!B$17:C$5988,2,0)</f>
        <v>INTEREJECUTIVA</v>
      </c>
      <c r="D9649" t="s">
        <v>76</v>
      </c>
      <c r="E9649" t="str">
        <f>+VLOOKUP(D9649,Basededatos!$D$2:$E$6097,2,0)</f>
        <v>RIONEGRO - JOSE M. CORDOVA</v>
      </c>
      <c r="F9649" t="s">
        <v>32</v>
      </c>
      <c r="G9649" t="s">
        <v>33</v>
      </c>
      <c r="H9649" t="s">
        <v>215</v>
      </c>
      <c r="I9649" s="29">
        <v>2</v>
      </c>
      <c r="J9649" t="s">
        <v>131</v>
      </c>
      <c r="K9649" t="s">
        <v>132</v>
      </c>
    </row>
    <row r="9650" spans="1:11" ht="12.75" customHeight="1">
      <c r="A9650" s="31">
        <v>45566</v>
      </c>
      <c r="B9650" t="s">
        <v>162</v>
      </c>
      <c r="C9650" t="str">
        <f>+VLOOKUP(B9650,Basededatos!B$17:C$5988,2,0)</f>
        <v>INTEREJECUTIVA</v>
      </c>
      <c r="D9650" t="s">
        <v>76</v>
      </c>
      <c r="E9650" t="str">
        <f>+VLOOKUP(D9650,Basededatos!$D$2:$E$6097,2,0)</f>
        <v>RIONEGRO - JOSE M. CORDOVA</v>
      </c>
      <c r="F9650" t="s">
        <v>18</v>
      </c>
      <c r="G9650" t="s">
        <v>19</v>
      </c>
      <c r="H9650" t="s">
        <v>134</v>
      </c>
      <c r="I9650" s="29">
        <v>2</v>
      </c>
      <c r="J9650" t="s">
        <v>352</v>
      </c>
      <c r="K9650" t="s">
        <v>353</v>
      </c>
    </row>
    <row r="9651" spans="1:11" ht="12.75" customHeight="1" thickBot="1">
      <c r="A9651" s="31">
        <v>45566</v>
      </c>
      <c r="B9651" t="s">
        <v>162</v>
      </c>
      <c r="C9651" t="str">
        <f>+VLOOKUP(B9651,Basededatos!B$17:C$5988,2,0)</f>
        <v>INTEREJECUTIVA</v>
      </c>
      <c r="D9651" t="s">
        <v>76</v>
      </c>
      <c r="E9651" t="str">
        <f>+VLOOKUP(D9651,Basededatos!$D$2:$E$6097,2,0)</f>
        <v>RIONEGRO - JOSE M. CORDOVA</v>
      </c>
      <c r="F9651" t="s">
        <v>18</v>
      </c>
      <c r="G9651" t="s">
        <v>19</v>
      </c>
      <c r="H9651" t="s">
        <v>393</v>
      </c>
      <c r="I9651" s="29">
        <v>2</v>
      </c>
      <c r="J9651" t="s">
        <v>352</v>
      </c>
      <c r="K9651" t="s">
        <v>353</v>
      </c>
    </row>
    <row r="9652" spans="1:11" ht="12.75" customHeight="1" thickBot="1">
      <c r="A9652" s="31">
        <v>45566</v>
      </c>
      <c r="B9652" t="s">
        <v>162</v>
      </c>
      <c r="C9652" t="str">
        <f>+VLOOKUP(B9652,Basededatos!B$17:C$5988,2,0)</f>
        <v>INTEREJECUTIVA</v>
      </c>
      <c r="D9652" t="s">
        <v>76</v>
      </c>
      <c r="E9652" t="str">
        <f>+VLOOKUP(D9652,Basededatos!$D$2:$E$6097,2,0)</f>
        <v>RIONEGRO - JOSE M. CORDOVA</v>
      </c>
      <c r="F9652" t="s">
        <v>6</v>
      </c>
      <c r="G9652" s="1" t="s">
        <v>283</v>
      </c>
      <c r="H9652" t="s">
        <v>150</v>
      </c>
      <c r="I9652" s="29">
        <v>16</v>
      </c>
      <c r="J9652" t="s">
        <v>131</v>
      </c>
      <c r="K9652" t="s">
        <v>132</v>
      </c>
    </row>
    <row r="9653" spans="1:11" ht="12.75" customHeight="1">
      <c r="A9653" s="31">
        <v>45566</v>
      </c>
      <c r="B9653" t="s">
        <v>162</v>
      </c>
      <c r="C9653" t="str">
        <f>+VLOOKUP(B9653,Basededatos!B$17:C$5988,2,0)</f>
        <v>INTEREJECUTIVA</v>
      </c>
      <c r="D9653" t="s">
        <v>76</v>
      </c>
      <c r="E9653" t="str">
        <f>+VLOOKUP(D9653,Basededatos!$D$2:$E$6097,2,0)</f>
        <v>RIONEGRO - JOSE M. CORDOVA</v>
      </c>
      <c r="F9653" t="s">
        <v>32</v>
      </c>
      <c r="G9653" t="s">
        <v>33</v>
      </c>
      <c r="H9653" t="s">
        <v>130</v>
      </c>
      <c r="I9653" s="29">
        <v>5</v>
      </c>
      <c r="J9653" t="s">
        <v>131</v>
      </c>
      <c r="K9653" t="s">
        <v>132</v>
      </c>
    </row>
    <row r="9654" spans="1:11" ht="12.75" customHeight="1">
      <c r="A9654" s="31">
        <v>45566</v>
      </c>
      <c r="B9654" t="s">
        <v>162</v>
      </c>
      <c r="C9654" t="str">
        <f>+VLOOKUP(B9654,Basededatos!B$17:C$5988,2,0)</f>
        <v>INTEREJECUTIVA</v>
      </c>
      <c r="D9654" t="s">
        <v>76</v>
      </c>
      <c r="E9654" t="str">
        <f>+VLOOKUP(D9654,Basededatos!$D$2:$E$6097,2,0)</f>
        <v>RIONEGRO - JOSE M. CORDOVA</v>
      </c>
      <c r="F9654" t="s">
        <v>38</v>
      </c>
      <c r="G9654" t="s">
        <v>39</v>
      </c>
      <c r="H9654" t="s">
        <v>165</v>
      </c>
      <c r="I9654" s="29">
        <v>1</v>
      </c>
      <c r="J9654" t="s">
        <v>376</v>
      </c>
      <c r="K9654" t="s">
        <v>377</v>
      </c>
    </row>
    <row r="9655" spans="1:11" ht="12.75" customHeight="1">
      <c r="A9655" s="31">
        <v>45566</v>
      </c>
      <c r="B9655" t="s">
        <v>162</v>
      </c>
      <c r="C9655" t="str">
        <f>+VLOOKUP(B9655,Basededatos!B$17:C$5988,2,0)</f>
        <v>INTEREJECUTIVA</v>
      </c>
      <c r="D9655" t="s">
        <v>76</v>
      </c>
      <c r="E9655" t="str">
        <f>+VLOOKUP(D9655,Basededatos!$D$2:$E$6097,2,0)</f>
        <v>RIONEGRO - JOSE M. CORDOVA</v>
      </c>
      <c r="F9655" t="s">
        <v>18</v>
      </c>
      <c r="G9655" t="s">
        <v>19</v>
      </c>
      <c r="H9655" t="s">
        <v>164</v>
      </c>
      <c r="I9655" s="29">
        <v>2</v>
      </c>
      <c r="J9655" t="s">
        <v>131</v>
      </c>
      <c r="K9655" t="s">
        <v>132</v>
      </c>
    </row>
    <row r="9656" spans="1:11" ht="12.75" customHeight="1">
      <c r="A9656" s="31">
        <v>45566</v>
      </c>
      <c r="B9656" t="s">
        <v>349</v>
      </c>
      <c r="C9656" t="s">
        <v>350</v>
      </c>
      <c r="D9656" t="s">
        <v>5</v>
      </c>
      <c r="E9656" t="str">
        <f>+VLOOKUP(D9656,Basededatos!$D$2:$E$6097,2,0)</f>
        <v>BOGOTA - EL DORADO LUIS CARLOS GALAN SARMIENTO</v>
      </c>
      <c r="F9656" t="s">
        <v>59</v>
      </c>
      <c r="G9656" t="s">
        <v>60</v>
      </c>
      <c r="H9656" t="s">
        <v>217</v>
      </c>
      <c r="I9656" s="29">
        <v>2</v>
      </c>
      <c r="J9656" t="s">
        <v>349</v>
      </c>
      <c r="K9656" t="s">
        <v>351</v>
      </c>
    </row>
    <row r="9657" spans="1:11" ht="12.75" customHeight="1">
      <c r="A9657" s="31">
        <v>45566</v>
      </c>
      <c r="B9657" t="s">
        <v>172</v>
      </c>
      <c r="C9657" t="str">
        <f>+VLOOKUP(B9657,Basededatos!B$17:C$5988,2,0)</f>
        <v>PACIFICA DE AVIACIÓN</v>
      </c>
      <c r="D9657" t="s">
        <v>140</v>
      </c>
      <c r="E9657" t="str">
        <f>+VLOOKUP(D9657,Basededatos!$D$2:$E$6097,2,0)</f>
        <v>MEDELLIN - OLAYA HERRERA</v>
      </c>
      <c r="F9657" t="s">
        <v>32</v>
      </c>
      <c r="G9657" t="s">
        <v>33</v>
      </c>
      <c r="H9657" t="s">
        <v>147</v>
      </c>
      <c r="I9657" s="29">
        <v>28</v>
      </c>
      <c r="J9657" t="s">
        <v>173</v>
      </c>
      <c r="K9657" t="s">
        <v>174</v>
      </c>
    </row>
    <row r="9658" spans="1:11" ht="12.75" customHeight="1">
      <c r="A9658" s="31">
        <v>45566</v>
      </c>
      <c r="B9658" t="s">
        <v>172</v>
      </c>
      <c r="C9658" t="str">
        <f>+VLOOKUP(B9658,Basededatos!B$17:C$5988,2,0)</f>
        <v>PACIFICA DE AVIACIÓN</v>
      </c>
      <c r="D9658" t="s">
        <v>140</v>
      </c>
      <c r="E9658" t="str">
        <f>+VLOOKUP(D9658,Basededatos!$D$2:$E$6097,2,0)</f>
        <v>MEDELLIN - OLAYA HERRERA</v>
      </c>
      <c r="F9658" t="s">
        <v>32</v>
      </c>
      <c r="G9658" t="s">
        <v>33</v>
      </c>
      <c r="H9658" t="s">
        <v>221</v>
      </c>
      <c r="I9658" s="29">
        <v>5</v>
      </c>
      <c r="J9658" t="s">
        <v>172</v>
      </c>
      <c r="K9658" t="s">
        <v>222</v>
      </c>
    </row>
    <row r="9659" spans="1:11" ht="12.75" customHeight="1">
      <c r="A9659" s="31">
        <v>45566</v>
      </c>
      <c r="B9659" t="s">
        <v>172</v>
      </c>
      <c r="C9659" t="str">
        <f>+VLOOKUP(B9659,Basededatos!B$17:C$5988,2,0)</f>
        <v>PACIFICA DE AVIACIÓN</v>
      </c>
      <c r="D9659" t="s">
        <v>140</v>
      </c>
      <c r="E9659" t="str">
        <f>+VLOOKUP(D9659,Basededatos!$D$2:$E$6097,2,0)</f>
        <v>MEDELLIN - OLAYA HERRERA</v>
      </c>
      <c r="F9659" t="s">
        <v>32</v>
      </c>
      <c r="G9659" t="s">
        <v>33</v>
      </c>
      <c r="H9659" t="s">
        <v>159</v>
      </c>
      <c r="I9659" s="29">
        <v>20</v>
      </c>
      <c r="J9659" t="s">
        <v>146</v>
      </c>
      <c r="K9659" t="s">
        <v>148</v>
      </c>
    </row>
    <row r="9660" spans="1:11" ht="12.75" customHeight="1">
      <c r="A9660" s="31">
        <v>45566</v>
      </c>
      <c r="B9660" t="s">
        <v>172</v>
      </c>
      <c r="C9660" t="str">
        <f>+VLOOKUP(B9660,Basededatos!B$17:C$5988,2,0)</f>
        <v>PACIFICA DE AVIACIÓN</v>
      </c>
      <c r="D9660" t="s">
        <v>140</v>
      </c>
      <c r="E9660" t="str">
        <f>+VLOOKUP(D9660,Basededatos!$D$2:$E$6097,2,0)</f>
        <v>MEDELLIN - OLAYA HERRERA</v>
      </c>
      <c r="F9660" t="s">
        <v>40</v>
      </c>
      <c r="G9660" t="s">
        <v>41</v>
      </c>
      <c r="H9660" t="s">
        <v>221</v>
      </c>
      <c r="I9660" s="29">
        <v>11</v>
      </c>
      <c r="J9660" t="s">
        <v>352</v>
      </c>
      <c r="K9660" t="s">
        <v>353</v>
      </c>
    </row>
    <row r="9661" spans="1:11" ht="12.75" customHeight="1">
      <c r="A9661" s="31">
        <v>45566</v>
      </c>
      <c r="B9661" t="s">
        <v>172</v>
      </c>
      <c r="C9661" t="str">
        <f>+VLOOKUP(B9661,Basededatos!B$17:C$5988,2,0)</f>
        <v>PACIFICA DE AVIACIÓN</v>
      </c>
      <c r="D9661" t="s">
        <v>140</v>
      </c>
      <c r="E9661" t="str">
        <f>+VLOOKUP(D9661,Basededatos!$D$2:$E$6097,2,0)</f>
        <v>MEDELLIN - OLAYA HERRERA</v>
      </c>
      <c r="F9661" t="s">
        <v>32</v>
      </c>
      <c r="G9661" t="s">
        <v>33</v>
      </c>
      <c r="H9661" t="s">
        <v>143</v>
      </c>
      <c r="I9661" s="29">
        <v>1</v>
      </c>
      <c r="J9661" t="s">
        <v>395</v>
      </c>
      <c r="K9661" t="s">
        <v>396</v>
      </c>
    </row>
    <row r="9662" spans="1:11" ht="12.75" customHeight="1" thickBot="1">
      <c r="A9662" s="31">
        <v>45566</v>
      </c>
      <c r="B9662" t="s">
        <v>13</v>
      </c>
      <c r="C9662" t="str">
        <f>+VLOOKUP(B9662,Basededatos!B$17:C$5988,2,0)</f>
        <v>LASA</v>
      </c>
      <c r="D9662" t="s">
        <v>14</v>
      </c>
      <c r="E9662" t="str">
        <f>+VLOOKUP(D9662,Basededatos!$D$2:$E$6097,2,0)</f>
        <v>SAN ANDRES-GUSTAVO ROJAS PINILLA</v>
      </c>
      <c r="F9662" t="s">
        <v>65</v>
      </c>
      <c r="G9662" t="s">
        <v>66</v>
      </c>
      <c r="H9662" t="s">
        <v>156</v>
      </c>
      <c r="I9662" s="29">
        <v>2</v>
      </c>
      <c r="J9662" t="s">
        <v>21</v>
      </c>
      <c r="K9662" t="s">
        <v>22</v>
      </c>
    </row>
    <row r="9663" spans="1:11" ht="12.75" customHeight="1" thickBot="1">
      <c r="A9663" s="31">
        <v>45566</v>
      </c>
      <c r="B9663" t="s">
        <v>13</v>
      </c>
      <c r="C9663" t="str">
        <f>+VLOOKUP(B9663,Basededatos!B$17:C$5988,2,0)</f>
        <v>LASA</v>
      </c>
      <c r="D9663" t="s">
        <v>14</v>
      </c>
      <c r="E9663" t="str">
        <f>+VLOOKUP(D9663,Basededatos!$D$2:$E$6097,2,0)</f>
        <v>SAN ANDRES-GUSTAVO ROJAS PINILLA</v>
      </c>
      <c r="F9663" t="s">
        <v>23</v>
      </c>
      <c r="G9663" t="s">
        <v>24</v>
      </c>
      <c r="H9663" t="s">
        <v>29</v>
      </c>
      <c r="I9663" s="29">
        <v>311</v>
      </c>
      <c r="J9663" t="s">
        <v>30</v>
      </c>
      <c r="K9663" s="1" t="s">
        <v>488</v>
      </c>
    </row>
    <row r="9664" spans="1:11" ht="12.75" customHeight="1" thickBot="1">
      <c r="A9664" s="31">
        <v>45566</v>
      </c>
      <c r="B9664" t="s">
        <v>13</v>
      </c>
      <c r="C9664" t="str">
        <f>+VLOOKUP(B9664,Basededatos!B$17:C$5988,2,0)</f>
        <v>LASA</v>
      </c>
      <c r="D9664" t="s">
        <v>31</v>
      </c>
      <c r="E9664" t="str">
        <f>+VLOOKUP(D9664,Basededatos!$D$2:$E$6097,2,0)</f>
        <v>EL EDEN</v>
      </c>
      <c r="F9664" t="s">
        <v>32</v>
      </c>
      <c r="G9664" t="s">
        <v>33</v>
      </c>
      <c r="H9664" t="s">
        <v>45</v>
      </c>
      <c r="I9664" s="29">
        <v>1</v>
      </c>
      <c r="J9664" t="s">
        <v>46</v>
      </c>
      <c r="K9664" s="1" t="s">
        <v>47</v>
      </c>
    </row>
    <row r="9665" spans="1:11" ht="12.75" customHeight="1" thickBot="1">
      <c r="A9665" s="31">
        <v>45566</v>
      </c>
      <c r="B9665" t="s">
        <v>13</v>
      </c>
      <c r="C9665" t="str">
        <f>+VLOOKUP(B9665,Basededatos!B$17:C$5988,2,0)</f>
        <v>LASA</v>
      </c>
      <c r="D9665" t="s">
        <v>31</v>
      </c>
      <c r="E9665" t="str">
        <f>+VLOOKUP(D9665,Basededatos!$D$2:$E$6097,2,0)</f>
        <v>EL EDEN</v>
      </c>
      <c r="F9665" t="s">
        <v>32</v>
      </c>
      <c r="G9665" t="s">
        <v>33</v>
      </c>
      <c r="H9665" t="s">
        <v>29</v>
      </c>
      <c r="I9665" s="29">
        <v>135</v>
      </c>
      <c r="J9665" t="s">
        <v>46</v>
      </c>
      <c r="K9665" s="1" t="s">
        <v>47</v>
      </c>
    </row>
    <row r="9666" spans="1:11" ht="12.75" customHeight="1" thickBot="1">
      <c r="A9666" s="31">
        <v>45566</v>
      </c>
      <c r="B9666" t="s">
        <v>13</v>
      </c>
      <c r="C9666" t="str">
        <f>+VLOOKUP(B9666,Basededatos!B$17:C$5988,2,0)</f>
        <v>LASA</v>
      </c>
      <c r="D9666" t="s">
        <v>31</v>
      </c>
      <c r="E9666" t="str">
        <f>+VLOOKUP(D9666,Basededatos!$D$2:$E$6097,2,0)</f>
        <v>EL EDEN</v>
      </c>
      <c r="F9666" t="s">
        <v>32</v>
      </c>
      <c r="G9666" t="s">
        <v>33</v>
      </c>
      <c r="H9666" t="s">
        <v>29</v>
      </c>
      <c r="I9666" s="29">
        <v>13</v>
      </c>
      <c r="J9666" t="s">
        <v>34</v>
      </c>
      <c r="K9666" t="s">
        <v>35</v>
      </c>
    </row>
    <row r="9667" spans="1:11" ht="12.75" customHeight="1" thickBot="1">
      <c r="A9667" s="31">
        <v>45566</v>
      </c>
      <c r="B9667" t="s">
        <v>13</v>
      </c>
      <c r="C9667" t="str">
        <f>+VLOOKUP(B9667,Basededatos!B$17:C$5988,2,0)</f>
        <v>LASA</v>
      </c>
      <c r="D9667" t="s">
        <v>31</v>
      </c>
      <c r="E9667" t="str">
        <f>+VLOOKUP(D9667,Basededatos!$D$2:$E$6097,2,0)</f>
        <v>EL EDEN</v>
      </c>
      <c r="F9667" t="s">
        <v>6</v>
      </c>
      <c r="G9667" s="1" t="s">
        <v>283</v>
      </c>
      <c r="H9667" t="s">
        <v>45</v>
      </c>
      <c r="I9667" s="29">
        <v>7</v>
      </c>
      <c r="J9667" t="s">
        <v>46</v>
      </c>
      <c r="K9667" s="1" t="s">
        <v>47</v>
      </c>
    </row>
    <row r="9668" spans="1:11" ht="12.75" customHeight="1" thickBot="1">
      <c r="A9668" s="31">
        <v>45566</v>
      </c>
      <c r="B9668" t="s">
        <v>13</v>
      </c>
      <c r="C9668" t="str">
        <f>+VLOOKUP(B9668,Basededatos!B$17:C$5988,2,0)</f>
        <v>LASA</v>
      </c>
      <c r="D9668" t="s">
        <v>31</v>
      </c>
      <c r="E9668" t="str">
        <f>+VLOOKUP(D9668,Basededatos!$D$2:$E$6097,2,0)</f>
        <v>EL EDEN</v>
      </c>
      <c r="F9668" t="s">
        <v>6</v>
      </c>
      <c r="G9668" s="1" t="s">
        <v>283</v>
      </c>
      <c r="H9668" t="s">
        <v>15</v>
      </c>
      <c r="I9668" s="29">
        <v>52</v>
      </c>
      <c r="J9668" t="s">
        <v>25</v>
      </c>
      <c r="K9668" s="1" t="s">
        <v>26</v>
      </c>
    </row>
    <row r="9669" spans="1:11" ht="12.75" customHeight="1" thickBot="1">
      <c r="A9669" s="31">
        <v>45566</v>
      </c>
      <c r="B9669" t="s">
        <v>13</v>
      </c>
      <c r="C9669" t="str">
        <f>+VLOOKUP(B9669,Basededatos!B$17:C$5988,2,0)</f>
        <v>LASA</v>
      </c>
      <c r="D9669" t="s">
        <v>31</v>
      </c>
      <c r="E9669" t="str">
        <f>+VLOOKUP(D9669,Basededatos!$D$2:$E$6097,2,0)</f>
        <v>EL EDEN</v>
      </c>
      <c r="F9669" t="s">
        <v>18</v>
      </c>
      <c r="G9669" t="s">
        <v>19</v>
      </c>
      <c r="H9669" t="s">
        <v>45</v>
      </c>
      <c r="I9669" s="29">
        <v>1</v>
      </c>
      <c r="J9669" t="s">
        <v>46</v>
      </c>
      <c r="K9669" s="1" t="s">
        <v>47</v>
      </c>
    </row>
    <row r="9670" spans="1:11" ht="12.75" customHeight="1" thickBot="1">
      <c r="A9670" s="31">
        <v>45566</v>
      </c>
      <c r="B9670" t="s">
        <v>13</v>
      </c>
      <c r="C9670" t="str">
        <f>+VLOOKUP(B9670,Basededatos!B$17:C$5988,2,0)</f>
        <v>LASA</v>
      </c>
      <c r="D9670" t="s">
        <v>31</v>
      </c>
      <c r="E9670" t="str">
        <f>+VLOOKUP(D9670,Basededatos!$D$2:$E$6097,2,0)</f>
        <v>EL EDEN</v>
      </c>
      <c r="F9670" t="s">
        <v>18</v>
      </c>
      <c r="G9670" t="s">
        <v>19</v>
      </c>
      <c r="H9670" t="s">
        <v>29</v>
      </c>
      <c r="I9670" s="29">
        <v>135</v>
      </c>
      <c r="J9670" t="s">
        <v>46</v>
      </c>
      <c r="K9670" s="1" t="s">
        <v>47</v>
      </c>
    </row>
    <row r="9671" spans="1:11" ht="12.75" customHeight="1" thickBot="1">
      <c r="A9671" s="31">
        <v>45566</v>
      </c>
      <c r="B9671" t="s">
        <v>13</v>
      </c>
      <c r="C9671" t="str">
        <f>+VLOOKUP(B9671,Basededatos!B$17:C$5988,2,0)</f>
        <v>LASA</v>
      </c>
      <c r="D9671" t="s">
        <v>31</v>
      </c>
      <c r="E9671" t="str">
        <f>+VLOOKUP(D9671,Basededatos!$D$2:$E$6097,2,0)</f>
        <v>EL EDEN</v>
      </c>
      <c r="F9671" t="s">
        <v>27</v>
      </c>
      <c r="G9671" t="s">
        <v>28</v>
      </c>
      <c r="H9671" t="s">
        <v>29</v>
      </c>
      <c r="I9671" s="29">
        <v>134</v>
      </c>
      <c r="J9671" t="s">
        <v>46</v>
      </c>
      <c r="K9671" s="1" t="s">
        <v>47</v>
      </c>
    </row>
    <row r="9672" spans="1:11" ht="12.75" customHeight="1" thickBot="1">
      <c r="A9672" s="31">
        <v>45566</v>
      </c>
      <c r="B9672" t="s">
        <v>13</v>
      </c>
      <c r="C9672" t="str">
        <f>+VLOOKUP(B9672,Basededatos!B$17:C$5988,2,0)</f>
        <v>LASA</v>
      </c>
      <c r="D9672" t="s">
        <v>31</v>
      </c>
      <c r="E9672" t="str">
        <f>+VLOOKUP(D9672,Basededatos!$D$2:$E$6097,2,0)</f>
        <v>EL EDEN</v>
      </c>
      <c r="F9672" t="s">
        <v>27</v>
      </c>
      <c r="G9672" t="s">
        <v>28</v>
      </c>
      <c r="H9672" t="s">
        <v>29</v>
      </c>
      <c r="I9672" s="29">
        <v>29</v>
      </c>
      <c r="J9672" t="s">
        <v>30</v>
      </c>
      <c r="K9672" s="1" t="s">
        <v>488</v>
      </c>
    </row>
    <row r="9673" spans="1:11" ht="12.75" customHeight="1" thickBot="1">
      <c r="A9673" s="31">
        <v>45566</v>
      </c>
      <c r="B9673" t="s">
        <v>13</v>
      </c>
      <c r="C9673" t="str">
        <f>+VLOOKUP(B9673,Basededatos!B$17:C$5988,2,0)</f>
        <v>LASA</v>
      </c>
      <c r="D9673" t="s">
        <v>31</v>
      </c>
      <c r="E9673" t="str">
        <f>+VLOOKUP(D9673,Basededatos!$D$2:$E$6097,2,0)</f>
        <v>EL EDEN</v>
      </c>
      <c r="F9673" t="s">
        <v>27</v>
      </c>
      <c r="G9673" t="s">
        <v>28</v>
      </c>
      <c r="H9673" t="s">
        <v>29</v>
      </c>
      <c r="I9673" s="29">
        <v>13</v>
      </c>
      <c r="J9673" t="s">
        <v>34</v>
      </c>
      <c r="K9673" t="s">
        <v>35</v>
      </c>
    </row>
    <row r="9674" spans="1:11" ht="12.75" customHeight="1" thickBot="1">
      <c r="A9674" s="31">
        <v>45566</v>
      </c>
      <c r="B9674" t="s">
        <v>13</v>
      </c>
      <c r="C9674" t="str">
        <f>+VLOOKUP(B9674,Basededatos!B$17:C$5988,2,0)</f>
        <v>LASA</v>
      </c>
      <c r="D9674" t="s">
        <v>31</v>
      </c>
      <c r="E9674" t="str">
        <f>+VLOOKUP(D9674,Basededatos!$D$2:$E$6097,2,0)</f>
        <v>EL EDEN</v>
      </c>
      <c r="F9674" t="s">
        <v>27</v>
      </c>
      <c r="G9674" t="s">
        <v>28</v>
      </c>
      <c r="H9674" t="s">
        <v>15</v>
      </c>
      <c r="I9674" s="29">
        <v>13</v>
      </c>
      <c r="J9674" t="s">
        <v>25</v>
      </c>
      <c r="K9674" s="1" t="s">
        <v>26</v>
      </c>
    </row>
    <row r="9675" spans="1:11" ht="12.75" customHeight="1">
      <c r="A9675" s="31">
        <v>45566</v>
      </c>
      <c r="B9675" t="s">
        <v>13</v>
      </c>
      <c r="C9675" t="str">
        <f>+VLOOKUP(B9675,Basededatos!B$17:C$5988,2,0)</f>
        <v>LASA</v>
      </c>
      <c r="D9675" t="s">
        <v>31</v>
      </c>
      <c r="E9675" t="str">
        <f>+VLOOKUP(D9675,Basededatos!$D$2:$E$6097,2,0)</f>
        <v>EL EDEN</v>
      </c>
      <c r="F9675" t="s">
        <v>40</v>
      </c>
      <c r="G9675" t="s">
        <v>41</v>
      </c>
      <c r="H9675" t="s">
        <v>29</v>
      </c>
      <c r="I9675" s="29">
        <v>26</v>
      </c>
      <c r="J9675" t="s">
        <v>34</v>
      </c>
      <c r="K9675" t="s">
        <v>35</v>
      </c>
    </row>
    <row r="9676" spans="1:11" ht="12.75" customHeight="1">
      <c r="A9676" s="31">
        <v>45566</v>
      </c>
      <c r="B9676" t="s">
        <v>13</v>
      </c>
      <c r="C9676" t="str">
        <f>+VLOOKUP(B9676,Basededatos!B$17:C$5988,2,0)</f>
        <v>LASA</v>
      </c>
      <c r="D9676" t="s">
        <v>37</v>
      </c>
      <c r="E9676" t="str">
        <f>+VLOOKUP(D9676,Basededatos!$D$2:$E$6097,2,0)</f>
        <v>BARRANQUILLA-E. CORTISSOZ</v>
      </c>
      <c r="F9676" t="s">
        <v>32</v>
      </c>
      <c r="G9676" t="s">
        <v>33</v>
      </c>
      <c r="H9676" t="s">
        <v>29</v>
      </c>
      <c r="I9676" s="29">
        <v>30</v>
      </c>
      <c r="J9676" t="s">
        <v>34</v>
      </c>
      <c r="K9676" t="s">
        <v>35</v>
      </c>
    </row>
    <row r="9677" spans="1:11" ht="12.75" customHeight="1" thickBot="1">
      <c r="A9677" s="31">
        <v>45566</v>
      </c>
      <c r="B9677" t="s">
        <v>13</v>
      </c>
      <c r="C9677" t="str">
        <f>+VLOOKUP(B9677,Basededatos!B$17:C$5988,2,0)</f>
        <v>LASA</v>
      </c>
      <c r="D9677" t="s">
        <v>37</v>
      </c>
      <c r="E9677" t="str">
        <f>+VLOOKUP(D9677,Basededatos!$D$2:$E$6097,2,0)</f>
        <v>BARRANQUILLA-E. CORTISSOZ</v>
      </c>
      <c r="F9677" t="s">
        <v>32</v>
      </c>
      <c r="G9677" t="s">
        <v>33</v>
      </c>
      <c r="H9677" t="s">
        <v>20</v>
      </c>
      <c r="I9677" s="29">
        <v>1</v>
      </c>
      <c r="J9677" t="s">
        <v>184</v>
      </c>
      <c r="K9677" t="s">
        <v>185</v>
      </c>
    </row>
    <row r="9678" spans="1:11" ht="12.75" customHeight="1" thickBot="1">
      <c r="A9678" s="31">
        <v>45566</v>
      </c>
      <c r="B9678" t="s">
        <v>13</v>
      </c>
      <c r="C9678" t="str">
        <f>+VLOOKUP(B9678,Basededatos!B$17:C$5988,2,0)</f>
        <v>LASA</v>
      </c>
      <c r="D9678" t="s">
        <v>37</v>
      </c>
      <c r="E9678" t="str">
        <f>+VLOOKUP(D9678,Basededatos!$D$2:$E$6097,2,0)</f>
        <v>BARRANQUILLA-E. CORTISSOZ</v>
      </c>
      <c r="F9678" t="s">
        <v>6</v>
      </c>
      <c r="G9678" s="1" t="s">
        <v>283</v>
      </c>
      <c r="H9678" t="s">
        <v>20</v>
      </c>
      <c r="I9678" s="29">
        <v>4</v>
      </c>
      <c r="J9678" t="s">
        <v>184</v>
      </c>
      <c r="K9678" t="s">
        <v>185</v>
      </c>
    </row>
    <row r="9679" spans="1:11" ht="12.75" customHeight="1" thickBot="1">
      <c r="A9679" s="31">
        <v>45566</v>
      </c>
      <c r="B9679" t="s">
        <v>13</v>
      </c>
      <c r="C9679" t="str">
        <f>+VLOOKUP(B9679,Basededatos!B$17:C$5988,2,0)</f>
        <v>LASA</v>
      </c>
      <c r="D9679" t="s">
        <v>37</v>
      </c>
      <c r="E9679" t="str">
        <f>+VLOOKUP(D9679,Basededatos!$D$2:$E$6097,2,0)</f>
        <v>BARRANQUILLA-E. CORTISSOZ</v>
      </c>
      <c r="F9679" t="s">
        <v>6</v>
      </c>
      <c r="G9679" s="1" t="s">
        <v>283</v>
      </c>
      <c r="H9679" t="s">
        <v>15</v>
      </c>
      <c r="I9679" s="29">
        <v>260</v>
      </c>
      <c r="J9679" t="s">
        <v>16</v>
      </c>
      <c r="K9679" t="s">
        <v>17</v>
      </c>
    </row>
    <row r="9680" spans="1:11" ht="12.75" customHeight="1" thickBot="1">
      <c r="A9680" s="31">
        <v>45566</v>
      </c>
      <c r="B9680" t="s">
        <v>13</v>
      </c>
      <c r="C9680" t="str">
        <f>+VLOOKUP(B9680,Basededatos!B$17:C$5988,2,0)</f>
        <v>LASA</v>
      </c>
      <c r="D9680" t="s">
        <v>37</v>
      </c>
      <c r="E9680" t="str">
        <f>+VLOOKUP(D9680,Basededatos!$D$2:$E$6097,2,0)</f>
        <v>BARRANQUILLA-E. CORTISSOZ</v>
      </c>
      <c r="F9680" t="s">
        <v>18</v>
      </c>
      <c r="G9680" t="s">
        <v>19</v>
      </c>
      <c r="H9680" t="s">
        <v>29</v>
      </c>
      <c r="I9680" s="29">
        <v>2</v>
      </c>
      <c r="J9680" t="s">
        <v>30</v>
      </c>
      <c r="K9680" s="1" t="s">
        <v>488</v>
      </c>
    </row>
    <row r="9681" spans="1:11" ht="12.75" customHeight="1" thickBot="1">
      <c r="A9681" s="31">
        <v>45566</v>
      </c>
      <c r="B9681" t="s">
        <v>13</v>
      </c>
      <c r="C9681" t="str">
        <f>+VLOOKUP(B9681,Basededatos!B$17:C$5988,2,0)</f>
        <v>LASA</v>
      </c>
      <c r="D9681" t="s">
        <v>37</v>
      </c>
      <c r="E9681" t="str">
        <f>+VLOOKUP(D9681,Basededatos!$D$2:$E$6097,2,0)</f>
        <v>BARRANQUILLA-E. CORTISSOZ</v>
      </c>
      <c r="F9681" t="s">
        <v>18</v>
      </c>
      <c r="G9681" t="s">
        <v>19</v>
      </c>
      <c r="H9681" t="s">
        <v>15</v>
      </c>
      <c r="I9681" s="29">
        <v>43</v>
      </c>
      <c r="J9681" t="s">
        <v>25</v>
      </c>
      <c r="K9681" s="1" t="s">
        <v>26</v>
      </c>
    </row>
    <row r="9682" spans="1:11" ht="12.75" customHeight="1" thickBot="1">
      <c r="A9682" s="31">
        <v>45566</v>
      </c>
      <c r="B9682" t="s">
        <v>13</v>
      </c>
      <c r="C9682" t="str">
        <f>+VLOOKUP(B9682,Basededatos!B$17:C$5988,2,0)</f>
        <v>LASA</v>
      </c>
      <c r="D9682" t="s">
        <v>37</v>
      </c>
      <c r="E9682" t="str">
        <f>+VLOOKUP(D9682,Basededatos!$D$2:$E$6097,2,0)</f>
        <v>BARRANQUILLA-E. CORTISSOZ</v>
      </c>
      <c r="F9682" t="s">
        <v>40</v>
      </c>
      <c r="G9682" t="s">
        <v>41</v>
      </c>
      <c r="H9682" t="s">
        <v>20</v>
      </c>
      <c r="I9682" s="29">
        <v>2</v>
      </c>
      <c r="J9682" t="s">
        <v>184</v>
      </c>
      <c r="K9682" t="s">
        <v>185</v>
      </c>
    </row>
    <row r="9683" spans="1:11" ht="12.75" customHeight="1" thickBot="1">
      <c r="A9683" s="31">
        <v>45566</v>
      </c>
      <c r="B9683" t="s">
        <v>13</v>
      </c>
      <c r="C9683" t="str">
        <f>+VLOOKUP(B9683,Basededatos!B$17:C$5988,2,0)</f>
        <v>LASA</v>
      </c>
      <c r="D9683" t="s">
        <v>37</v>
      </c>
      <c r="E9683" t="str">
        <f>+VLOOKUP(D9683,Basededatos!$D$2:$E$6097,2,0)</f>
        <v>BARRANQUILLA-E. CORTISSOZ</v>
      </c>
      <c r="F9683" t="s">
        <v>40</v>
      </c>
      <c r="G9683" t="s">
        <v>41</v>
      </c>
      <c r="H9683" t="s">
        <v>15</v>
      </c>
      <c r="I9683" s="29">
        <v>268</v>
      </c>
      <c r="J9683" t="s">
        <v>25</v>
      </c>
      <c r="K9683" s="1" t="s">
        <v>26</v>
      </c>
    </row>
    <row r="9684" spans="1:11" ht="12.75" customHeight="1" thickBot="1">
      <c r="A9684" s="31">
        <v>45566</v>
      </c>
      <c r="B9684" t="s">
        <v>13</v>
      </c>
      <c r="C9684" t="str">
        <f>+VLOOKUP(B9684,Basededatos!B$17:C$5988,2,0)</f>
        <v>LASA</v>
      </c>
      <c r="D9684" t="s">
        <v>44</v>
      </c>
      <c r="E9684" t="str">
        <f>+VLOOKUP(D9684,Basededatos!$D$2:$E$6097,2,0)</f>
        <v>BUCARAMANGA - PALONEGRO</v>
      </c>
      <c r="F9684" t="s">
        <v>18</v>
      </c>
      <c r="G9684" t="s">
        <v>19</v>
      </c>
      <c r="H9684" t="s">
        <v>156</v>
      </c>
      <c r="I9684" s="29">
        <v>1</v>
      </c>
      <c r="J9684" t="s">
        <v>107</v>
      </c>
      <c r="K9684" t="s">
        <v>108</v>
      </c>
    </row>
    <row r="9685" spans="1:11" ht="12.75" customHeight="1" thickBot="1">
      <c r="A9685" s="31">
        <v>45566</v>
      </c>
      <c r="B9685" t="s">
        <v>13</v>
      </c>
      <c r="C9685" t="str">
        <f>+VLOOKUP(B9685,Basededatos!B$17:C$5988,2,0)</f>
        <v>LASA</v>
      </c>
      <c r="D9685" t="s">
        <v>44</v>
      </c>
      <c r="E9685" t="str">
        <f>+VLOOKUP(D9685,Basededatos!$D$2:$E$6097,2,0)</f>
        <v>BUCARAMANGA - PALONEGRO</v>
      </c>
      <c r="F9685" t="s">
        <v>27</v>
      </c>
      <c r="G9685" t="s">
        <v>28</v>
      </c>
      <c r="H9685" t="s">
        <v>45</v>
      </c>
      <c r="I9685" s="29">
        <v>40</v>
      </c>
      <c r="J9685" t="s">
        <v>46</v>
      </c>
      <c r="K9685" s="1" t="s">
        <v>47</v>
      </c>
    </row>
    <row r="9686" spans="1:11" ht="12.75" customHeight="1" thickBot="1">
      <c r="A9686" s="31">
        <v>45566</v>
      </c>
      <c r="B9686" t="s">
        <v>13</v>
      </c>
      <c r="C9686" t="str">
        <f>+VLOOKUP(B9686,Basededatos!B$17:C$5988,2,0)</f>
        <v>LASA</v>
      </c>
      <c r="D9686" t="s">
        <v>44</v>
      </c>
      <c r="E9686" t="str">
        <f>+VLOOKUP(D9686,Basededatos!$D$2:$E$6097,2,0)</f>
        <v>BUCARAMANGA - PALONEGRO</v>
      </c>
      <c r="F9686" t="s">
        <v>27</v>
      </c>
      <c r="G9686" t="s">
        <v>28</v>
      </c>
      <c r="H9686" t="s">
        <v>29</v>
      </c>
      <c r="I9686" s="29">
        <v>174</v>
      </c>
      <c r="J9686" t="s">
        <v>30</v>
      </c>
      <c r="K9686" s="1" t="s">
        <v>488</v>
      </c>
    </row>
    <row r="9687" spans="1:11" ht="12.75" customHeight="1" thickBot="1">
      <c r="A9687" s="31">
        <v>45566</v>
      </c>
      <c r="B9687" t="s">
        <v>13</v>
      </c>
      <c r="C9687" t="str">
        <f>+VLOOKUP(B9687,Basededatos!B$17:C$5988,2,0)</f>
        <v>LASA</v>
      </c>
      <c r="D9687" t="s">
        <v>48</v>
      </c>
      <c r="E9687" t="str">
        <f>+VLOOKUP(D9687,Basededatos!$D$2:$E$6097,2,0)</f>
        <v>CALI - ALFONSO BONILLA ARAGON</v>
      </c>
      <c r="F9687" t="s">
        <v>32</v>
      </c>
      <c r="G9687" t="s">
        <v>33</v>
      </c>
      <c r="H9687" t="s">
        <v>29</v>
      </c>
      <c r="I9687" s="29">
        <v>17</v>
      </c>
      <c r="J9687" t="s">
        <v>34</v>
      </c>
      <c r="K9687" t="s">
        <v>35</v>
      </c>
    </row>
    <row r="9688" spans="1:11" ht="12.75" customHeight="1" thickBot="1">
      <c r="A9688" s="31">
        <v>45566</v>
      </c>
      <c r="B9688" t="s">
        <v>13</v>
      </c>
      <c r="C9688" t="str">
        <f>+VLOOKUP(B9688,Basededatos!B$17:C$5988,2,0)</f>
        <v>LASA</v>
      </c>
      <c r="D9688" t="s">
        <v>48</v>
      </c>
      <c r="E9688" t="str">
        <f>+VLOOKUP(D9688,Basededatos!$D$2:$E$6097,2,0)</f>
        <v>CALI - ALFONSO BONILLA ARAGON</v>
      </c>
      <c r="F9688" t="s">
        <v>6</v>
      </c>
      <c r="G9688" s="1" t="s">
        <v>283</v>
      </c>
      <c r="H9688" t="s">
        <v>15</v>
      </c>
      <c r="I9688" s="29">
        <v>2</v>
      </c>
      <c r="J9688" t="s">
        <v>160</v>
      </c>
      <c r="K9688" t="s">
        <v>161</v>
      </c>
    </row>
    <row r="9689" spans="1:11" ht="12.75" customHeight="1">
      <c r="A9689" s="31">
        <v>45566</v>
      </c>
      <c r="B9689" t="s">
        <v>13</v>
      </c>
      <c r="C9689" t="str">
        <f>+VLOOKUP(B9689,Basededatos!B$17:C$5988,2,0)</f>
        <v>LASA</v>
      </c>
      <c r="D9689" t="s">
        <v>48</v>
      </c>
      <c r="E9689" t="str">
        <f>+VLOOKUP(D9689,Basededatos!$D$2:$E$6097,2,0)</f>
        <v>CALI - ALFONSO BONILLA ARAGON</v>
      </c>
      <c r="F9689" t="s">
        <v>18</v>
      </c>
      <c r="G9689" t="s">
        <v>19</v>
      </c>
      <c r="H9689" t="s">
        <v>29</v>
      </c>
      <c r="I9689" s="29">
        <v>17</v>
      </c>
      <c r="J9689" t="s">
        <v>34</v>
      </c>
      <c r="K9689" t="s">
        <v>35</v>
      </c>
    </row>
    <row r="9690" spans="1:11" ht="12.75" customHeight="1" thickBot="1">
      <c r="A9690" s="31">
        <v>45566</v>
      </c>
      <c r="B9690" t="s">
        <v>13</v>
      </c>
      <c r="C9690" t="str">
        <f>+VLOOKUP(B9690,Basededatos!B$17:C$5988,2,0)</f>
        <v>LASA</v>
      </c>
      <c r="D9690" t="s">
        <v>48</v>
      </c>
      <c r="E9690" t="str">
        <f>+VLOOKUP(D9690,Basededatos!$D$2:$E$6097,2,0)</f>
        <v>CALI - ALFONSO BONILLA ARAGON</v>
      </c>
      <c r="F9690" t="s">
        <v>23</v>
      </c>
      <c r="G9690" t="s">
        <v>24</v>
      </c>
      <c r="H9690" t="s">
        <v>361</v>
      </c>
      <c r="I9690" s="29">
        <v>1</v>
      </c>
      <c r="J9690" t="s">
        <v>57</v>
      </c>
      <c r="K9690" t="s">
        <v>58</v>
      </c>
    </row>
    <row r="9691" spans="1:11" ht="12.75" customHeight="1" thickBot="1">
      <c r="A9691" s="31">
        <v>45566</v>
      </c>
      <c r="B9691" t="s">
        <v>13</v>
      </c>
      <c r="C9691" t="str">
        <f>+VLOOKUP(B9691,Basededatos!B$17:C$5988,2,0)</f>
        <v>LASA</v>
      </c>
      <c r="D9691" t="s">
        <v>48</v>
      </c>
      <c r="E9691" t="str">
        <f>+VLOOKUP(D9691,Basededatos!$D$2:$E$6097,2,0)</f>
        <v>CALI - ALFONSO BONILLA ARAGON</v>
      </c>
      <c r="F9691" t="s">
        <v>23</v>
      </c>
      <c r="G9691" t="s">
        <v>24</v>
      </c>
      <c r="H9691" t="s">
        <v>15</v>
      </c>
      <c r="I9691" s="29">
        <v>164</v>
      </c>
      <c r="J9691" t="s">
        <v>25</v>
      </c>
      <c r="K9691" s="1" t="s">
        <v>26</v>
      </c>
    </row>
    <row r="9692" spans="1:11" ht="12.75" customHeight="1" thickBot="1">
      <c r="A9692" s="31">
        <v>45566</v>
      </c>
      <c r="B9692" t="s">
        <v>13</v>
      </c>
      <c r="C9692" t="str">
        <f>+VLOOKUP(B9692,Basededatos!B$17:C$5988,2,0)</f>
        <v>LASA</v>
      </c>
      <c r="D9692" t="s">
        <v>48</v>
      </c>
      <c r="E9692" t="str">
        <f>+VLOOKUP(D9692,Basededatos!$D$2:$E$6097,2,0)</f>
        <v>CALI - ALFONSO BONILLA ARAGON</v>
      </c>
      <c r="F9692" t="s">
        <v>36</v>
      </c>
      <c r="G9692" t="s">
        <v>347</v>
      </c>
      <c r="H9692" t="s">
        <v>15</v>
      </c>
      <c r="I9692" s="29">
        <v>33</v>
      </c>
      <c r="J9692" t="s">
        <v>42</v>
      </c>
      <c r="K9692" s="1" t="s">
        <v>43</v>
      </c>
    </row>
    <row r="9693" spans="1:11" ht="12.75" customHeight="1" thickBot="1">
      <c r="A9693" s="31">
        <v>45566</v>
      </c>
      <c r="B9693" t="s">
        <v>13</v>
      </c>
      <c r="C9693" t="str">
        <f>+VLOOKUP(B9693,Basededatos!B$17:C$5988,2,0)</f>
        <v>LASA</v>
      </c>
      <c r="D9693" t="s">
        <v>48</v>
      </c>
      <c r="E9693" t="str">
        <f>+VLOOKUP(D9693,Basededatos!$D$2:$E$6097,2,0)</f>
        <v>CALI - ALFONSO BONILLA ARAGON</v>
      </c>
      <c r="F9693" t="s">
        <v>36</v>
      </c>
      <c r="G9693" t="s">
        <v>347</v>
      </c>
      <c r="H9693" t="s">
        <v>15</v>
      </c>
      <c r="I9693" s="29">
        <v>56</v>
      </c>
      <c r="J9693" t="s">
        <v>25</v>
      </c>
      <c r="K9693" s="1" t="s">
        <v>26</v>
      </c>
    </row>
    <row r="9694" spans="1:11" ht="12.75" customHeight="1">
      <c r="A9694" s="31">
        <v>45566</v>
      </c>
      <c r="B9694" t="s">
        <v>13</v>
      </c>
      <c r="C9694" t="str">
        <f>+VLOOKUP(B9694,Basededatos!B$17:C$5988,2,0)</f>
        <v>LASA</v>
      </c>
      <c r="D9694" t="s">
        <v>48</v>
      </c>
      <c r="E9694" t="str">
        <f>+VLOOKUP(D9694,Basededatos!$D$2:$E$6097,2,0)</f>
        <v>CALI - ALFONSO BONILLA ARAGON</v>
      </c>
      <c r="F9694" t="s">
        <v>27</v>
      </c>
      <c r="G9694" t="s">
        <v>28</v>
      </c>
      <c r="H9694" t="s">
        <v>15</v>
      </c>
      <c r="I9694" s="29">
        <v>45</v>
      </c>
      <c r="J9694" t="s">
        <v>16</v>
      </c>
      <c r="K9694" t="s">
        <v>17</v>
      </c>
    </row>
    <row r="9695" spans="1:11" ht="12.75" customHeight="1">
      <c r="A9695" s="31">
        <v>45566</v>
      </c>
      <c r="B9695" t="s">
        <v>13</v>
      </c>
      <c r="C9695" t="str">
        <f>+VLOOKUP(B9695,Basededatos!B$17:C$5988,2,0)</f>
        <v>LASA</v>
      </c>
      <c r="D9695" t="s">
        <v>48</v>
      </c>
      <c r="E9695" t="str">
        <f>+VLOOKUP(D9695,Basededatos!$D$2:$E$6097,2,0)</f>
        <v>CALI - ALFONSO BONILLA ARAGON</v>
      </c>
      <c r="F9695" t="s">
        <v>38</v>
      </c>
      <c r="G9695" t="s">
        <v>39</v>
      </c>
      <c r="H9695" t="s">
        <v>62</v>
      </c>
      <c r="I9695" s="29">
        <v>6</v>
      </c>
      <c r="J9695" t="s">
        <v>50</v>
      </c>
      <c r="K9695" t="s">
        <v>51</v>
      </c>
    </row>
    <row r="9696" spans="1:11" ht="12.75" customHeight="1" thickBot="1">
      <c r="A9696" s="31">
        <v>45566</v>
      </c>
      <c r="B9696" t="s">
        <v>13</v>
      </c>
      <c r="C9696" t="str">
        <f>+VLOOKUP(B9696,Basededatos!B$17:C$5988,2,0)</f>
        <v>LASA</v>
      </c>
      <c r="D9696" t="s">
        <v>61</v>
      </c>
      <c r="E9696" t="str">
        <f>+VLOOKUP(D9696,Basededatos!$D$2:$E$6097,2,0)</f>
        <v>CARTAGENA - RAFAEL NUÑEZ</v>
      </c>
      <c r="F9696" t="s">
        <v>32</v>
      </c>
      <c r="G9696" t="s">
        <v>33</v>
      </c>
      <c r="H9696" t="s">
        <v>62</v>
      </c>
      <c r="I9696" s="29">
        <v>1</v>
      </c>
      <c r="J9696" t="s">
        <v>109</v>
      </c>
      <c r="K9696" t="s">
        <v>110</v>
      </c>
    </row>
    <row r="9697" spans="1:11" ht="12.75" customHeight="1" thickBot="1">
      <c r="A9697" s="31">
        <v>45566</v>
      </c>
      <c r="B9697" t="s">
        <v>13</v>
      </c>
      <c r="C9697" t="str">
        <f>+VLOOKUP(B9697,Basededatos!B$17:C$5988,2,0)</f>
        <v>LASA</v>
      </c>
      <c r="D9697" t="s">
        <v>61</v>
      </c>
      <c r="E9697" t="str">
        <f>+VLOOKUP(D9697,Basededatos!$D$2:$E$6097,2,0)</f>
        <v>CARTAGENA - RAFAEL NUÑEZ</v>
      </c>
      <c r="F9697" t="s">
        <v>6</v>
      </c>
      <c r="G9697" s="1" t="s">
        <v>283</v>
      </c>
      <c r="H9697" t="s">
        <v>15</v>
      </c>
      <c r="I9697" s="29">
        <v>655</v>
      </c>
      <c r="J9697" t="s">
        <v>16</v>
      </c>
      <c r="K9697" t="s">
        <v>17</v>
      </c>
    </row>
    <row r="9698" spans="1:11" ht="12.75" customHeight="1" thickBot="1">
      <c r="A9698" s="31">
        <v>45566</v>
      </c>
      <c r="B9698" t="s">
        <v>13</v>
      </c>
      <c r="C9698" t="str">
        <f>+VLOOKUP(B9698,Basededatos!B$17:C$5988,2,0)</f>
        <v>LASA</v>
      </c>
      <c r="D9698" t="s">
        <v>61</v>
      </c>
      <c r="E9698" t="str">
        <f>+VLOOKUP(D9698,Basededatos!$D$2:$E$6097,2,0)</f>
        <v>CARTAGENA - RAFAEL NUÑEZ</v>
      </c>
      <c r="F9698" t="s">
        <v>65</v>
      </c>
      <c r="G9698" t="s">
        <v>66</v>
      </c>
      <c r="H9698" t="s">
        <v>15</v>
      </c>
      <c r="I9698" s="29">
        <v>2</v>
      </c>
      <c r="J9698" t="s">
        <v>25</v>
      </c>
      <c r="K9698" s="1" t="s">
        <v>26</v>
      </c>
    </row>
    <row r="9699" spans="1:11" ht="12.75" customHeight="1" thickBot="1">
      <c r="A9699" s="31">
        <v>45566</v>
      </c>
      <c r="B9699" t="s">
        <v>13</v>
      </c>
      <c r="C9699" t="str">
        <f>+VLOOKUP(B9699,Basededatos!B$17:C$5988,2,0)</f>
        <v>LASA</v>
      </c>
      <c r="D9699" t="s">
        <v>61</v>
      </c>
      <c r="E9699" t="str">
        <f>+VLOOKUP(D9699,Basededatos!$D$2:$E$6097,2,0)</f>
        <v>CARTAGENA - RAFAEL NUÑEZ</v>
      </c>
      <c r="F9699" t="s">
        <v>18</v>
      </c>
      <c r="G9699" t="s">
        <v>19</v>
      </c>
      <c r="H9699" t="s">
        <v>29</v>
      </c>
      <c r="I9699" s="29">
        <v>480</v>
      </c>
      <c r="J9699" t="s">
        <v>30</v>
      </c>
      <c r="K9699" s="1" t="s">
        <v>488</v>
      </c>
    </row>
    <row r="9700" spans="1:11" ht="12.75" customHeight="1" thickBot="1">
      <c r="A9700" s="31">
        <v>45566</v>
      </c>
      <c r="B9700" t="s">
        <v>13</v>
      </c>
      <c r="C9700" t="str">
        <f>+VLOOKUP(B9700,Basededatos!B$17:C$5988,2,0)</f>
        <v>LASA</v>
      </c>
      <c r="D9700" t="s">
        <v>61</v>
      </c>
      <c r="E9700" t="str">
        <f>+VLOOKUP(D9700,Basededatos!$D$2:$E$6097,2,0)</f>
        <v>CARTAGENA - RAFAEL NUÑEZ</v>
      </c>
      <c r="F9700" t="s">
        <v>18</v>
      </c>
      <c r="G9700" t="s">
        <v>19</v>
      </c>
      <c r="H9700" t="s">
        <v>15</v>
      </c>
      <c r="I9700" s="29">
        <v>120</v>
      </c>
      <c r="J9700" t="s">
        <v>25</v>
      </c>
      <c r="K9700" s="1" t="s">
        <v>26</v>
      </c>
    </row>
    <row r="9701" spans="1:11" ht="12.75" customHeight="1" thickBot="1">
      <c r="A9701" s="31">
        <v>45566</v>
      </c>
      <c r="B9701" t="s">
        <v>13</v>
      </c>
      <c r="C9701" t="str">
        <f>+VLOOKUP(B9701,Basededatos!B$17:C$5988,2,0)</f>
        <v>LASA</v>
      </c>
      <c r="D9701" t="s">
        <v>61</v>
      </c>
      <c r="E9701" t="str">
        <f>+VLOOKUP(D9701,Basededatos!$D$2:$E$6097,2,0)</f>
        <v>CARTAGENA - RAFAEL NUÑEZ</v>
      </c>
      <c r="F9701" t="s">
        <v>36</v>
      </c>
      <c r="G9701" t="s">
        <v>347</v>
      </c>
      <c r="H9701" t="s">
        <v>29</v>
      </c>
      <c r="I9701" s="29">
        <v>29</v>
      </c>
      <c r="J9701" t="s">
        <v>109</v>
      </c>
      <c r="K9701" t="s">
        <v>110</v>
      </c>
    </row>
    <row r="9702" spans="1:11" ht="12.75" customHeight="1" thickBot="1">
      <c r="A9702" s="31">
        <v>45566</v>
      </c>
      <c r="B9702" t="s">
        <v>13</v>
      </c>
      <c r="C9702" t="str">
        <f>+VLOOKUP(B9702,Basededatos!B$17:C$5988,2,0)</f>
        <v>LASA</v>
      </c>
      <c r="D9702" t="s">
        <v>61</v>
      </c>
      <c r="E9702" t="str">
        <f>+VLOOKUP(D9702,Basededatos!$D$2:$E$6097,2,0)</f>
        <v>CARTAGENA - RAFAEL NUÑEZ</v>
      </c>
      <c r="F9702" t="s">
        <v>36</v>
      </c>
      <c r="G9702" t="s">
        <v>347</v>
      </c>
      <c r="H9702" t="s">
        <v>29</v>
      </c>
      <c r="I9702" s="29">
        <v>79</v>
      </c>
      <c r="J9702" t="s">
        <v>30</v>
      </c>
      <c r="K9702" s="1" t="s">
        <v>488</v>
      </c>
    </row>
    <row r="9703" spans="1:11" ht="12.75" customHeight="1" thickBot="1">
      <c r="A9703" s="31">
        <v>45566</v>
      </c>
      <c r="B9703" t="s">
        <v>13</v>
      </c>
      <c r="C9703" t="str">
        <f>+VLOOKUP(B9703,Basededatos!B$17:C$5988,2,0)</f>
        <v>LASA</v>
      </c>
      <c r="D9703" t="s">
        <v>61</v>
      </c>
      <c r="E9703" t="str">
        <f>+VLOOKUP(D9703,Basededatos!$D$2:$E$6097,2,0)</f>
        <v>CARTAGENA - RAFAEL NUÑEZ</v>
      </c>
      <c r="F9703" t="s">
        <v>36</v>
      </c>
      <c r="G9703" t="s">
        <v>347</v>
      </c>
      <c r="H9703" t="s">
        <v>223</v>
      </c>
      <c r="I9703" s="29">
        <v>1</v>
      </c>
      <c r="J9703" t="s">
        <v>175</v>
      </c>
      <c r="K9703" t="s">
        <v>176</v>
      </c>
    </row>
    <row r="9704" spans="1:11" ht="12.75" customHeight="1" thickBot="1">
      <c r="A9704" s="31">
        <v>45566</v>
      </c>
      <c r="B9704" t="s">
        <v>13</v>
      </c>
      <c r="C9704" t="str">
        <f>+VLOOKUP(B9704,Basededatos!B$17:C$5988,2,0)</f>
        <v>LASA</v>
      </c>
      <c r="D9704" t="s">
        <v>61</v>
      </c>
      <c r="E9704" t="str">
        <f>+VLOOKUP(D9704,Basededatos!$D$2:$E$6097,2,0)</f>
        <v>CARTAGENA - RAFAEL NUÑEZ</v>
      </c>
      <c r="F9704" t="s">
        <v>27</v>
      </c>
      <c r="G9704" t="s">
        <v>28</v>
      </c>
      <c r="H9704" t="s">
        <v>15</v>
      </c>
      <c r="I9704" s="29">
        <v>60</v>
      </c>
      <c r="J9704" t="s">
        <v>42</v>
      </c>
      <c r="K9704" s="1" t="s">
        <v>43</v>
      </c>
    </row>
    <row r="9705" spans="1:11" ht="12.75" customHeight="1">
      <c r="A9705" s="31">
        <v>45566</v>
      </c>
      <c r="B9705" t="s">
        <v>13</v>
      </c>
      <c r="C9705" t="str">
        <f>+VLOOKUP(B9705,Basededatos!B$17:C$5988,2,0)</f>
        <v>LASA</v>
      </c>
      <c r="D9705" t="s">
        <v>61</v>
      </c>
      <c r="E9705" t="str">
        <f>+VLOOKUP(D9705,Basededatos!$D$2:$E$6097,2,0)</f>
        <v>CARTAGENA - RAFAEL NUÑEZ</v>
      </c>
      <c r="F9705" t="s">
        <v>40</v>
      </c>
      <c r="G9705" t="s">
        <v>41</v>
      </c>
      <c r="H9705" t="s">
        <v>29</v>
      </c>
      <c r="I9705" s="29">
        <v>58</v>
      </c>
      <c r="J9705" t="s">
        <v>109</v>
      </c>
      <c r="K9705" t="s">
        <v>110</v>
      </c>
    </row>
    <row r="9706" spans="1:11" ht="12.75" customHeight="1" thickBot="1">
      <c r="A9706" s="31">
        <v>45566</v>
      </c>
      <c r="B9706" t="s">
        <v>13</v>
      </c>
      <c r="C9706" t="str">
        <f>+VLOOKUP(B9706,Basededatos!B$17:C$5988,2,0)</f>
        <v>LASA</v>
      </c>
      <c r="D9706" t="s">
        <v>61</v>
      </c>
      <c r="E9706" t="str">
        <f>+VLOOKUP(D9706,Basededatos!$D$2:$E$6097,2,0)</f>
        <v>CARTAGENA - RAFAEL NUÑEZ</v>
      </c>
      <c r="F9706" t="s">
        <v>40</v>
      </c>
      <c r="G9706" t="s">
        <v>41</v>
      </c>
      <c r="H9706" t="s">
        <v>29</v>
      </c>
      <c r="I9706" s="29">
        <v>22</v>
      </c>
      <c r="J9706" t="s">
        <v>34</v>
      </c>
      <c r="K9706" t="s">
        <v>35</v>
      </c>
    </row>
    <row r="9707" spans="1:11" ht="12.75" customHeight="1" thickBot="1">
      <c r="A9707" s="31">
        <v>45566</v>
      </c>
      <c r="B9707" t="s">
        <v>13</v>
      </c>
      <c r="C9707" t="str">
        <f>+VLOOKUP(B9707,Basededatos!B$17:C$5988,2,0)</f>
        <v>LASA</v>
      </c>
      <c r="D9707" t="s">
        <v>61</v>
      </c>
      <c r="E9707" t="str">
        <f>+VLOOKUP(D9707,Basededatos!$D$2:$E$6097,2,0)</f>
        <v>CARTAGENA - RAFAEL NUÑEZ</v>
      </c>
      <c r="F9707" t="s">
        <v>40</v>
      </c>
      <c r="G9707" t="s">
        <v>41</v>
      </c>
      <c r="H9707" t="s">
        <v>15</v>
      </c>
      <c r="I9707" s="29">
        <v>122</v>
      </c>
      <c r="J9707" t="s">
        <v>42</v>
      </c>
      <c r="K9707" s="1" t="s">
        <v>43</v>
      </c>
    </row>
    <row r="9708" spans="1:11" ht="12.75" customHeight="1" thickBot="1">
      <c r="A9708" s="31">
        <v>45566</v>
      </c>
      <c r="B9708" t="s">
        <v>13</v>
      </c>
      <c r="C9708" t="str">
        <f>+VLOOKUP(B9708,Basededatos!B$17:C$5988,2,0)</f>
        <v>LASA</v>
      </c>
      <c r="D9708" t="s">
        <v>61</v>
      </c>
      <c r="E9708" t="str">
        <f>+VLOOKUP(D9708,Basededatos!$D$2:$E$6097,2,0)</f>
        <v>CARTAGENA - RAFAEL NUÑEZ</v>
      </c>
      <c r="F9708" t="s">
        <v>40</v>
      </c>
      <c r="G9708" t="s">
        <v>41</v>
      </c>
      <c r="H9708" t="s">
        <v>183</v>
      </c>
      <c r="I9708" s="29">
        <v>28</v>
      </c>
      <c r="J9708" t="s">
        <v>121</v>
      </c>
      <c r="K9708" t="s">
        <v>121</v>
      </c>
    </row>
    <row r="9709" spans="1:11" ht="12.75" customHeight="1" thickBot="1">
      <c r="A9709" s="31">
        <v>45566</v>
      </c>
      <c r="B9709" t="s">
        <v>13</v>
      </c>
      <c r="C9709" t="str">
        <f>+VLOOKUP(B9709,Basededatos!B$17:C$5988,2,0)</f>
        <v>LASA</v>
      </c>
      <c r="D9709" t="s">
        <v>72</v>
      </c>
      <c r="E9709" t="str">
        <f>+VLOOKUP(D9709,Basededatos!$D$2:$E$6097,2,0)</f>
        <v>CAMILO DAZA</v>
      </c>
      <c r="F9709" t="s">
        <v>32</v>
      </c>
      <c r="G9709" t="s">
        <v>33</v>
      </c>
      <c r="H9709" t="s">
        <v>29</v>
      </c>
      <c r="I9709" s="29">
        <v>293</v>
      </c>
      <c r="J9709" t="s">
        <v>46</v>
      </c>
      <c r="K9709" s="1" t="s">
        <v>47</v>
      </c>
    </row>
    <row r="9710" spans="1:11" ht="12.75" customHeight="1" thickBot="1">
      <c r="A9710" s="31">
        <v>45566</v>
      </c>
      <c r="B9710" t="s">
        <v>13</v>
      </c>
      <c r="C9710" t="str">
        <f>+VLOOKUP(B9710,Basededatos!B$17:C$5988,2,0)</f>
        <v>LASA</v>
      </c>
      <c r="D9710" t="s">
        <v>72</v>
      </c>
      <c r="E9710" t="str">
        <f>+VLOOKUP(D9710,Basededatos!$D$2:$E$6097,2,0)</f>
        <v>CAMILO DAZA</v>
      </c>
      <c r="F9710" t="s">
        <v>6</v>
      </c>
      <c r="G9710" s="1" t="s">
        <v>283</v>
      </c>
      <c r="H9710" t="s">
        <v>156</v>
      </c>
      <c r="I9710" s="29">
        <v>3</v>
      </c>
      <c r="J9710" t="s">
        <v>107</v>
      </c>
      <c r="K9710" t="s">
        <v>108</v>
      </c>
    </row>
    <row r="9711" spans="1:11" ht="12.75" customHeight="1" thickBot="1">
      <c r="A9711" s="31">
        <v>45566</v>
      </c>
      <c r="B9711" t="s">
        <v>13</v>
      </c>
      <c r="C9711" t="str">
        <f>+VLOOKUP(B9711,Basededatos!B$17:C$5988,2,0)</f>
        <v>LASA</v>
      </c>
      <c r="D9711" t="s">
        <v>72</v>
      </c>
      <c r="E9711" t="str">
        <f>+VLOOKUP(D9711,Basededatos!$D$2:$E$6097,2,0)</f>
        <v>CAMILO DAZA</v>
      </c>
      <c r="F9711" t="s">
        <v>40</v>
      </c>
      <c r="G9711" t="s">
        <v>41</v>
      </c>
      <c r="H9711" t="s">
        <v>29</v>
      </c>
      <c r="I9711" s="29">
        <v>883</v>
      </c>
      <c r="J9711" t="s">
        <v>46</v>
      </c>
      <c r="K9711" s="1" t="s">
        <v>47</v>
      </c>
    </row>
    <row r="9712" spans="1:11" ht="12.75" customHeight="1" thickBot="1">
      <c r="A9712" s="31">
        <v>45566</v>
      </c>
      <c r="B9712" t="s">
        <v>13</v>
      </c>
      <c r="C9712" t="str">
        <f>+VLOOKUP(B9712,Basededatos!B$17:C$5988,2,0)</f>
        <v>LASA</v>
      </c>
      <c r="D9712" t="s">
        <v>73</v>
      </c>
      <c r="E9712" t="str">
        <f>+VLOOKUP(D9712,Basededatos!$D$2:$E$6097,2,0)</f>
        <v>EL YOPAL</v>
      </c>
      <c r="F9712" t="s">
        <v>40</v>
      </c>
      <c r="G9712" t="s">
        <v>41</v>
      </c>
      <c r="H9712" t="s">
        <v>29</v>
      </c>
      <c r="I9712" s="29">
        <v>51</v>
      </c>
      <c r="J9712" t="s">
        <v>30</v>
      </c>
      <c r="K9712" s="1" t="s">
        <v>488</v>
      </c>
    </row>
    <row r="9713" spans="1:11" ht="12.75" customHeight="1" thickBot="1">
      <c r="A9713" s="31">
        <v>45566</v>
      </c>
      <c r="B9713" t="s">
        <v>13</v>
      </c>
      <c r="C9713" t="str">
        <f>+VLOOKUP(B9713,Basededatos!B$17:C$5988,2,0)</f>
        <v>LASA</v>
      </c>
      <c r="D9713" t="s">
        <v>74</v>
      </c>
      <c r="E9713" t="str">
        <f>+VLOOKUP(D9713,Basededatos!$D$2:$E$6097,2,0)</f>
        <v>PERALES</v>
      </c>
      <c r="F9713" t="s">
        <v>6</v>
      </c>
      <c r="G9713" s="1" t="s">
        <v>283</v>
      </c>
      <c r="H9713" t="s">
        <v>29</v>
      </c>
      <c r="I9713" s="29">
        <v>368</v>
      </c>
      <c r="J9713" t="s">
        <v>46</v>
      </c>
      <c r="K9713" s="1" t="s">
        <v>47</v>
      </c>
    </row>
    <row r="9714" spans="1:11" ht="12.75" customHeight="1" thickBot="1">
      <c r="A9714" s="31">
        <v>45566</v>
      </c>
      <c r="B9714" t="s">
        <v>13</v>
      </c>
      <c r="C9714" t="str">
        <f>+VLOOKUP(B9714,Basededatos!B$17:C$5988,2,0)</f>
        <v>LASA</v>
      </c>
      <c r="D9714" t="s">
        <v>74</v>
      </c>
      <c r="E9714" t="str">
        <f>+VLOOKUP(D9714,Basededatos!$D$2:$E$6097,2,0)</f>
        <v>PERALES</v>
      </c>
      <c r="F9714" t="s">
        <v>6</v>
      </c>
      <c r="G9714" s="1" t="s">
        <v>283</v>
      </c>
      <c r="H9714" t="s">
        <v>29</v>
      </c>
      <c r="I9714" s="29">
        <v>151</v>
      </c>
      <c r="J9714" t="s">
        <v>30</v>
      </c>
      <c r="K9714" s="1" t="s">
        <v>488</v>
      </c>
    </row>
    <row r="9715" spans="1:11" ht="12.75" customHeight="1" thickBot="1">
      <c r="A9715" s="31">
        <v>45566</v>
      </c>
      <c r="B9715" t="s">
        <v>13</v>
      </c>
      <c r="C9715" t="str">
        <f>+VLOOKUP(B9715,Basededatos!B$17:C$5988,2,0)</f>
        <v>LASA</v>
      </c>
      <c r="D9715" t="s">
        <v>74</v>
      </c>
      <c r="E9715" t="str">
        <f>+VLOOKUP(D9715,Basededatos!$D$2:$E$6097,2,0)</f>
        <v>PERALES</v>
      </c>
      <c r="F9715" t="s">
        <v>40</v>
      </c>
      <c r="G9715" t="s">
        <v>41</v>
      </c>
      <c r="H9715" t="s">
        <v>45</v>
      </c>
      <c r="I9715" s="29">
        <v>1</v>
      </c>
      <c r="J9715" t="s">
        <v>46</v>
      </c>
      <c r="K9715" s="1" t="s">
        <v>47</v>
      </c>
    </row>
    <row r="9716" spans="1:11" ht="12.75" customHeight="1" thickBot="1">
      <c r="A9716" s="31">
        <v>45566</v>
      </c>
      <c r="B9716" t="s">
        <v>13</v>
      </c>
      <c r="C9716" t="str">
        <f>+VLOOKUP(B9716,Basededatos!B$17:C$5988,2,0)</f>
        <v>LASA</v>
      </c>
      <c r="D9716" t="s">
        <v>75</v>
      </c>
      <c r="E9716" t="str">
        <f>+VLOOKUP(D9716,Basededatos!$D$2:$E$6097,2,0)</f>
        <v>IPIALES - SAN LUIS</v>
      </c>
      <c r="F9716" t="s">
        <v>27</v>
      </c>
      <c r="G9716" t="s">
        <v>28</v>
      </c>
      <c r="H9716" t="s">
        <v>29</v>
      </c>
      <c r="I9716" s="29">
        <v>60</v>
      </c>
      <c r="J9716" t="s">
        <v>46</v>
      </c>
      <c r="K9716" s="1" t="s">
        <v>47</v>
      </c>
    </row>
    <row r="9717" spans="1:11" ht="12.75" customHeight="1">
      <c r="A9717" s="31">
        <v>45566</v>
      </c>
      <c r="B9717" t="s">
        <v>13</v>
      </c>
      <c r="C9717" t="str">
        <f>+VLOOKUP(B9717,Basededatos!B$17:C$5988,2,0)</f>
        <v>LASA</v>
      </c>
      <c r="D9717" t="s">
        <v>124</v>
      </c>
      <c r="E9717" t="str">
        <f>+VLOOKUP(D9717,Basededatos!$D$2:$E$6097,2,0)</f>
        <v>LETICIA-ALFREDO VASQUEZ COBO</v>
      </c>
      <c r="F9717" t="s">
        <v>18</v>
      </c>
      <c r="G9717" t="s">
        <v>19</v>
      </c>
      <c r="H9717" t="s">
        <v>156</v>
      </c>
      <c r="I9717" s="29">
        <v>17</v>
      </c>
      <c r="J9717" t="s">
        <v>21</v>
      </c>
      <c r="K9717" t="s">
        <v>22</v>
      </c>
    </row>
    <row r="9718" spans="1:11" ht="12.75" customHeight="1" thickBot="1">
      <c r="A9718" s="31">
        <v>45566</v>
      </c>
      <c r="B9718" t="s">
        <v>13</v>
      </c>
      <c r="C9718" t="str">
        <f>+VLOOKUP(B9718,Basededatos!B$17:C$5988,2,0)</f>
        <v>LASA</v>
      </c>
      <c r="D9718" t="s">
        <v>124</v>
      </c>
      <c r="E9718" t="str">
        <f>+VLOOKUP(D9718,Basededatos!$D$2:$E$6097,2,0)</f>
        <v>LETICIA-ALFREDO VASQUEZ COBO</v>
      </c>
      <c r="F9718" t="s">
        <v>23</v>
      </c>
      <c r="G9718" t="s">
        <v>24</v>
      </c>
      <c r="H9718" t="s">
        <v>156</v>
      </c>
      <c r="I9718" s="29">
        <v>1</v>
      </c>
      <c r="J9718" t="s">
        <v>21</v>
      </c>
      <c r="K9718" t="s">
        <v>22</v>
      </c>
    </row>
    <row r="9719" spans="1:11" ht="12.75" customHeight="1" thickBot="1">
      <c r="A9719" s="31">
        <v>45566</v>
      </c>
      <c r="B9719" t="s">
        <v>13</v>
      </c>
      <c r="C9719" t="str">
        <f>+VLOOKUP(B9719,Basededatos!B$17:C$5988,2,0)</f>
        <v>LASA</v>
      </c>
      <c r="D9719" t="s">
        <v>124</v>
      </c>
      <c r="E9719" t="str">
        <f>+VLOOKUP(D9719,Basededatos!$D$2:$E$6097,2,0)</f>
        <v>LETICIA-ALFREDO VASQUEZ COBO</v>
      </c>
      <c r="F9719" t="s">
        <v>40</v>
      </c>
      <c r="G9719" t="s">
        <v>41</v>
      </c>
      <c r="H9719" t="s">
        <v>29</v>
      </c>
      <c r="I9719" s="29">
        <v>175</v>
      </c>
      <c r="J9719" t="s">
        <v>46</v>
      </c>
      <c r="K9719" s="1" t="s">
        <v>47</v>
      </c>
    </row>
    <row r="9720" spans="1:11" ht="12.75" customHeight="1" thickBot="1">
      <c r="A9720" s="31">
        <v>45566</v>
      </c>
      <c r="B9720" t="s">
        <v>13</v>
      </c>
      <c r="C9720" t="str">
        <f>+VLOOKUP(B9720,Basededatos!B$17:C$5988,2,0)</f>
        <v>LASA</v>
      </c>
      <c r="D9720" t="s">
        <v>76</v>
      </c>
      <c r="E9720" t="str">
        <f>+VLOOKUP(D9720,Basededatos!$D$2:$E$6097,2,0)</f>
        <v>RIONEGRO - JOSE M. CORDOVA</v>
      </c>
      <c r="F9720" t="s">
        <v>6</v>
      </c>
      <c r="G9720" s="1" t="s">
        <v>283</v>
      </c>
      <c r="H9720" t="s">
        <v>45</v>
      </c>
      <c r="I9720" s="29">
        <v>91</v>
      </c>
      <c r="J9720" t="s">
        <v>46</v>
      </c>
      <c r="K9720" s="1" t="s">
        <v>47</v>
      </c>
    </row>
    <row r="9721" spans="1:11" ht="12.75" customHeight="1" thickBot="1">
      <c r="A9721" s="31">
        <v>45566</v>
      </c>
      <c r="B9721" t="s">
        <v>13</v>
      </c>
      <c r="C9721" t="str">
        <f>+VLOOKUP(B9721,Basededatos!B$17:C$5988,2,0)</f>
        <v>LASA</v>
      </c>
      <c r="D9721" t="s">
        <v>76</v>
      </c>
      <c r="E9721" t="str">
        <f>+VLOOKUP(D9721,Basededatos!$D$2:$E$6097,2,0)</f>
        <v>RIONEGRO - JOSE M. CORDOVA</v>
      </c>
      <c r="F9721" t="s">
        <v>65</v>
      </c>
      <c r="G9721" t="s">
        <v>66</v>
      </c>
      <c r="H9721" t="s">
        <v>29</v>
      </c>
      <c r="I9721" s="29">
        <v>40</v>
      </c>
      <c r="J9721" t="s">
        <v>46</v>
      </c>
      <c r="K9721" s="1" t="s">
        <v>47</v>
      </c>
    </row>
    <row r="9722" spans="1:11" ht="12.75" customHeight="1">
      <c r="A9722" s="31">
        <v>45566</v>
      </c>
      <c r="B9722" t="s">
        <v>13</v>
      </c>
      <c r="C9722" t="str">
        <f>+VLOOKUP(B9722,Basededatos!B$17:C$5988,2,0)</f>
        <v>LASA</v>
      </c>
      <c r="D9722" t="s">
        <v>76</v>
      </c>
      <c r="E9722" t="str">
        <f>+VLOOKUP(D9722,Basededatos!$D$2:$E$6097,2,0)</f>
        <v>RIONEGRO - JOSE M. CORDOVA</v>
      </c>
      <c r="F9722" t="s">
        <v>65</v>
      </c>
      <c r="G9722" t="s">
        <v>66</v>
      </c>
      <c r="H9722" t="s">
        <v>20</v>
      </c>
      <c r="I9722" s="29">
        <v>1</v>
      </c>
      <c r="J9722" t="s">
        <v>184</v>
      </c>
      <c r="K9722" t="s">
        <v>185</v>
      </c>
    </row>
    <row r="9723" spans="1:11" ht="12.75" customHeight="1" thickBot="1">
      <c r="A9723" s="31">
        <v>45566</v>
      </c>
      <c r="B9723" t="s">
        <v>13</v>
      </c>
      <c r="C9723" t="str">
        <f>+VLOOKUP(B9723,Basededatos!B$17:C$5988,2,0)</f>
        <v>LASA</v>
      </c>
      <c r="D9723" t="s">
        <v>76</v>
      </c>
      <c r="E9723" t="str">
        <f>+VLOOKUP(D9723,Basededatos!$D$2:$E$6097,2,0)</f>
        <v>RIONEGRO - JOSE M. CORDOVA</v>
      </c>
      <c r="F9723" t="s">
        <v>65</v>
      </c>
      <c r="G9723" t="s">
        <v>66</v>
      </c>
      <c r="H9723" t="s">
        <v>156</v>
      </c>
      <c r="I9723" s="29">
        <v>9</v>
      </c>
      <c r="J9723" t="s">
        <v>167</v>
      </c>
      <c r="K9723" t="s">
        <v>168</v>
      </c>
    </row>
    <row r="9724" spans="1:11" ht="12.75" customHeight="1" thickBot="1">
      <c r="A9724" s="31">
        <v>45566</v>
      </c>
      <c r="B9724" t="s">
        <v>13</v>
      </c>
      <c r="C9724" t="str">
        <f>+VLOOKUP(B9724,Basededatos!B$17:C$5988,2,0)</f>
        <v>LASA</v>
      </c>
      <c r="D9724" t="s">
        <v>76</v>
      </c>
      <c r="E9724" t="str">
        <f>+VLOOKUP(D9724,Basededatos!$D$2:$E$6097,2,0)</f>
        <v>RIONEGRO - JOSE M. CORDOVA</v>
      </c>
      <c r="F9724" t="s">
        <v>18</v>
      </c>
      <c r="G9724" t="s">
        <v>19</v>
      </c>
      <c r="H9724" t="s">
        <v>29</v>
      </c>
      <c r="I9724" s="29">
        <v>2213</v>
      </c>
      <c r="J9724" t="s">
        <v>46</v>
      </c>
      <c r="K9724" s="1" t="s">
        <v>47</v>
      </c>
    </row>
    <row r="9725" spans="1:11" ht="12.75" customHeight="1" thickBot="1">
      <c r="A9725" s="31">
        <v>45566</v>
      </c>
      <c r="B9725" t="s">
        <v>13</v>
      </c>
      <c r="C9725" t="str">
        <f>+VLOOKUP(B9725,Basededatos!B$17:C$5988,2,0)</f>
        <v>LASA</v>
      </c>
      <c r="D9725" t="s">
        <v>76</v>
      </c>
      <c r="E9725" t="str">
        <f>+VLOOKUP(D9725,Basededatos!$D$2:$E$6097,2,0)</f>
        <v>RIONEGRO - JOSE M. CORDOVA</v>
      </c>
      <c r="F9725" t="s">
        <v>18</v>
      </c>
      <c r="G9725" t="s">
        <v>19</v>
      </c>
      <c r="H9725" t="s">
        <v>79</v>
      </c>
      <c r="I9725" s="29">
        <v>3</v>
      </c>
      <c r="J9725" t="s">
        <v>46</v>
      </c>
      <c r="K9725" s="1" t="s">
        <v>47</v>
      </c>
    </row>
    <row r="9726" spans="1:11" ht="12.75" customHeight="1" thickBot="1">
      <c r="A9726" s="31">
        <v>45566</v>
      </c>
      <c r="B9726" t="s">
        <v>13</v>
      </c>
      <c r="C9726" t="str">
        <f>+VLOOKUP(B9726,Basededatos!B$17:C$5988,2,0)</f>
        <v>LASA</v>
      </c>
      <c r="D9726" t="s">
        <v>76</v>
      </c>
      <c r="E9726" t="str">
        <f>+VLOOKUP(D9726,Basededatos!$D$2:$E$6097,2,0)</f>
        <v>RIONEGRO - JOSE M. CORDOVA</v>
      </c>
      <c r="F9726" t="s">
        <v>36</v>
      </c>
      <c r="G9726" t="s">
        <v>347</v>
      </c>
      <c r="H9726" t="s">
        <v>156</v>
      </c>
      <c r="I9726" s="29">
        <v>6</v>
      </c>
      <c r="J9726" t="s">
        <v>167</v>
      </c>
      <c r="K9726" t="s">
        <v>168</v>
      </c>
    </row>
    <row r="9727" spans="1:11" ht="12.75" customHeight="1" thickBot="1">
      <c r="A9727" s="31">
        <v>45566</v>
      </c>
      <c r="B9727" t="s">
        <v>13</v>
      </c>
      <c r="C9727" t="str">
        <f>+VLOOKUP(B9727,Basededatos!B$17:C$5988,2,0)</f>
        <v>LASA</v>
      </c>
      <c r="D9727" t="s">
        <v>76</v>
      </c>
      <c r="E9727" t="str">
        <f>+VLOOKUP(D9727,Basededatos!$D$2:$E$6097,2,0)</f>
        <v>RIONEGRO - JOSE M. CORDOVA</v>
      </c>
      <c r="F9727" t="s">
        <v>27</v>
      </c>
      <c r="G9727" t="s">
        <v>28</v>
      </c>
      <c r="H9727" t="s">
        <v>29</v>
      </c>
      <c r="I9727" s="29">
        <v>1594</v>
      </c>
      <c r="J9727" t="s">
        <v>46</v>
      </c>
      <c r="K9727" s="1" t="s">
        <v>47</v>
      </c>
    </row>
    <row r="9728" spans="1:11" ht="12.75" customHeight="1">
      <c r="A9728" s="31">
        <v>45566</v>
      </c>
      <c r="B9728" t="s">
        <v>13</v>
      </c>
      <c r="C9728" t="str">
        <f>+VLOOKUP(B9728,Basededatos!B$17:C$5988,2,0)</f>
        <v>LASA</v>
      </c>
      <c r="D9728" t="s">
        <v>76</v>
      </c>
      <c r="E9728" t="str">
        <f>+VLOOKUP(D9728,Basededatos!$D$2:$E$6097,2,0)</f>
        <v>RIONEGRO - JOSE M. CORDOVA</v>
      </c>
      <c r="F9728" t="s">
        <v>27</v>
      </c>
      <c r="G9728" t="s">
        <v>28</v>
      </c>
      <c r="H9728" t="s">
        <v>29</v>
      </c>
      <c r="I9728" s="29">
        <v>23</v>
      </c>
      <c r="J9728" t="s">
        <v>109</v>
      </c>
      <c r="K9728" t="s">
        <v>110</v>
      </c>
    </row>
    <row r="9729" spans="1:11" ht="12.75" customHeight="1">
      <c r="A9729" s="31">
        <v>45566</v>
      </c>
      <c r="B9729" t="s">
        <v>13</v>
      </c>
      <c r="C9729" t="str">
        <f>+VLOOKUP(B9729,Basededatos!B$17:C$5988,2,0)</f>
        <v>LASA</v>
      </c>
      <c r="D9729" t="s">
        <v>76</v>
      </c>
      <c r="E9729" t="str">
        <f>+VLOOKUP(D9729,Basededatos!$D$2:$E$6097,2,0)</f>
        <v>RIONEGRO - JOSE M. CORDOVA</v>
      </c>
      <c r="F9729" t="s">
        <v>38</v>
      </c>
      <c r="G9729" t="s">
        <v>39</v>
      </c>
      <c r="H9729" t="s">
        <v>20</v>
      </c>
      <c r="I9729" s="29">
        <v>1</v>
      </c>
      <c r="J9729" t="s">
        <v>184</v>
      </c>
      <c r="K9729" t="s">
        <v>185</v>
      </c>
    </row>
    <row r="9730" spans="1:11" ht="12.75" customHeight="1">
      <c r="A9730" s="31">
        <v>45566</v>
      </c>
      <c r="B9730" t="s">
        <v>13</v>
      </c>
      <c r="C9730" t="str">
        <f>+VLOOKUP(B9730,Basededatos!B$17:C$5988,2,0)</f>
        <v>LASA</v>
      </c>
      <c r="D9730" t="s">
        <v>76</v>
      </c>
      <c r="E9730" t="str">
        <f>+VLOOKUP(D9730,Basededatos!$D$2:$E$6097,2,0)</f>
        <v>RIONEGRO - JOSE M. CORDOVA</v>
      </c>
      <c r="F9730" t="s">
        <v>38</v>
      </c>
      <c r="G9730" t="s">
        <v>39</v>
      </c>
      <c r="H9730" t="s">
        <v>156</v>
      </c>
      <c r="I9730" s="29">
        <v>4</v>
      </c>
      <c r="J9730" t="s">
        <v>167</v>
      </c>
      <c r="K9730" t="s">
        <v>168</v>
      </c>
    </row>
    <row r="9731" spans="1:11" ht="12.75" customHeight="1" thickBot="1">
      <c r="A9731" s="31">
        <v>45566</v>
      </c>
      <c r="B9731" t="s">
        <v>13</v>
      </c>
      <c r="C9731" t="str">
        <f>+VLOOKUP(B9731,Basededatos!B$17:C$5988,2,0)</f>
        <v>LASA</v>
      </c>
      <c r="D9731" t="s">
        <v>76</v>
      </c>
      <c r="E9731" t="str">
        <f>+VLOOKUP(D9731,Basededatos!$D$2:$E$6097,2,0)</f>
        <v>RIONEGRO - JOSE M. CORDOVA</v>
      </c>
      <c r="F9731" t="s">
        <v>40</v>
      </c>
      <c r="G9731" t="s">
        <v>41</v>
      </c>
      <c r="H9731" t="s">
        <v>29</v>
      </c>
      <c r="I9731" s="29">
        <v>30</v>
      </c>
      <c r="J9731" t="s">
        <v>77</v>
      </c>
      <c r="K9731" t="s">
        <v>78</v>
      </c>
    </row>
    <row r="9732" spans="1:11" ht="12.75" customHeight="1" thickBot="1">
      <c r="A9732" s="31">
        <v>45566</v>
      </c>
      <c r="B9732" t="s">
        <v>13</v>
      </c>
      <c r="C9732" t="str">
        <f>+VLOOKUP(B9732,Basededatos!B$17:C$5988,2,0)</f>
        <v>LASA</v>
      </c>
      <c r="D9732" t="s">
        <v>84</v>
      </c>
      <c r="E9732" t="str">
        <f>+VLOOKUP(D9732,Basededatos!$D$2:$E$6097,2,0)</f>
        <v>MONTERIA - LOS GARZONES</v>
      </c>
      <c r="F9732" t="s">
        <v>32</v>
      </c>
      <c r="G9732" t="s">
        <v>33</v>
      </c>
      <c r="H9732" t="s">
        <v>45</v>
      </c>
      <c r="I9732" s="29">
        <v>2</v>
      </c>
      <c r="J9732" t="s">
        <v>46</v>
      </c>
      <c r="K9732" s="1" t="s">
        <v>47</v>
      </c>
    </row>
    <row r="9733" spans="1:11" ht="12.75" customHeight="1" thickBot="1">
      <c r="A9733" s="31">
        <v>45566</v>
      </c>
      <c r="B9733" t="s">
        <v>13</v>
      </c>
      <c r="C9733" t="str">
        <f>+VLOOKUP(B9733,Basededatos!B$17:C$5988,2,0)</f>
        <v>LASA</v>
      </c>
      <c r="D9733" t="s">
        <v>84</v>
      </c>
      <c r="E9733" t="str">
        <f>+VLOOKUP(D9733,Basededatos!$D$2:$E$6097,2,0)</f>
        <v>MONTERIA - LOS GARZONES</v>
      </c>
      <c r="F9733" t="s">
        <v>32</v>
      </c>
      <c r="G9733" t="s">
        <v>33</v>
      </c>
      <c r="H9733" t="s">
        <v>29</v>
      </c>
      <c r="I9733" s="29">
        <v>240</v>
      </c>
      <c r="J9733" t="s">
        <v>46</v>
      </c>
      <c r="K9733" s="1" t="s">
        <v>47</v>
      </c>
    </row>
    <row r="9734" spans="1:11" ht="12.75" customHeight="1" thickBot="1">
      <c r="A9734" s="31">
        <v>45566</v>
      </c>
      <c r="B9734" t="s">
        <v>13</v>
      </c>
      <c r="C9734" t="str">
        <f>+VLOOKUP(B9734,Basededatos!B$17:C$5988,2,0)</f>
        <v>LASA</v>
      </c>
      <c r="D9734" t="s">
        <v>84</v>
      </c>
      <c r="E9734" t="str">
        <f>+VLOOKUP(D9734,Basededatos!$D$2:$E$6097,2,0)</f>
        <v>MONTERIA - LOS GARZONES</v>
      </c>
      <c r="F9734" t="s">
        <v>18</v>
      </c>
      <c r="G9734" t="s">
        <v>19</v>
      </c>
      <c r="H9734" t="s">
        <v>29</v>
      </c>
      <c r="I9734" s="29">
        <v>240</v>
      </c>
      <c r="J9734" t="s">
        <v>46</v>
      </c>
      <c r="K9734" s="1" t="s">
        <v>47</v>
      </c>
    </row>
    <row r="9735" spans="1:11" ht="12.75" customHeight="1" thickBot="1">
      <c r="A9735" s="31">
        <v>45566</v>
      </c>
      <c r="B9735" t="s">
        <v>13</v>
      </c>
      <c r="C9735" t="str">
        <f>+VLOOKUP(B9735,Basededatos!B$17:C$5988,2,0)</f>
        <v>LASA</v>
      </c>
      <c r="D9735" t="s">
        <v>85</v>
      </c>
      <c r="E9735" t="str">
        <f>+VLOOKUP(D9735,Basededatos!$D$2:$E$6097,2,0)</f>
        <v>NEIVA - BENITO SALAS</v>
      </c>
      <c r="F9735" t="s">
        <v>32</v>
      </c>
      <c r="G9735" t="s">
        <v>33</v>
      </c>
      <c r="H9735" t="s">
        <v>45</v>
      </c>
      <c r="I9735" s="29">
        <v>1</v>
      </c>
      <c r="J9735" t="s">
        <v>46</v>
      </c>
      <c r="K9735" s="1" t="s">
        <v>47</v>
      </c>
    </row>
    <row r="9736" spans="1:11" ht="12.75" customHeight="1" thickBot="1">
      <c r="A9736" s="31">
        <v>45566</v>
      </c>
      <c r="B9736" t="s">
        <v>13</v>
      </c>
      <c r="C9736" t="str">
        <f>+VLOOKUP(B9736,Basededatos!B$17:C$5988,2,0)</f>
        <v>LASA</v>
      </c>
      <c r="D9736" t="s">
        <v>85</v>
      </c>
      <c r="E9736" t="str">
        <f>+VLOOKUP(D9736,Basededatos!$D$2:$E$6097,2,0)</f>
        <v>NEIVA - BENITO SALAS</v>
      </c>
      <c r="F9736" t="s">
        <v>32</v>
      </c>
      <c r="G9736" t="s">
        <v>33</v>
      </c>
      <c r="H9736" t="s">
        <v>29</v>
      </c>
      <c r="I9736" s="29">
        <v>72</v>
      </c>
      <c r="J9736" t="s">
        <v>46</v>
      </c>
      <c r="K9736" s="1" t="s">
        <v>47</v>
      </c>
    </row>
    <row r="9737" spans="1:11" ht="12.75" customHeight="1" thickBot="1">
      <c r="A9737" s="31">
        <v>45566</v>
      </c>
      <c r="B9737" t="s">
        <v>13</v>
      </c>
      <c r="C9737" t="str">
        <f>+VLOOKUP(B9737,Basededatos!B$17:C$5988,2,0)</f>
        <v>LASA</v>
      </c>
      <c r="D9737" t="s">
        <v>85</v>
      </c>
      <c r="E9737" t="str">
        <f>+VLOOKUP(D9737,Basededatos!$D$2:$E$6097,2,0)</f>
        <v>NEIVA - BENITO SALAS</v>
      </c>
      <c r="F9737" t="s">
        <v>6</v>
      </c>
      <c r="G9737" s="1" t="s">
        <v>283</v>
      </c>
      <c r="H9737" t="s">
        <v>45</v>
      </c>
      <c r="I9737" s="29">
        <v>7</v>
      </c>
      <c r="J9737" t="s">
        <v>46</v>
      </c>
      <c r="K9737" s="1" t="s">
        <v>47</v>
      </c>
    </row>
    <row r="9738" spans="1:11" ht="12.75" customHeight="1" thickBot="1">
      <c r="A9738" s="31">
        <v>45566</v>
      </c>
      <c r="B9738" t="s">
        <v>13</v>
      </c>
      <c r="C9738" t="str">
        <f>+VLOOKUP(B9738,Basededatos!B$17:C$5988,2,0)</f>
        <v>LASA</v>
      </c>
      <c r="D9738" t="s">
        <v>85</v>
      </c>
      <c r="E9738" t="str">
        <f>+VLOOKUP(D9738,Basededatos!$D$2:$E$6097,2,0)</f>
        <v>NEIVA - BENITO SALAS</v>
      </c>
      <c r="F9738" t="s">
        <v>18</v>
      </c>
      <c r="G9738" t="s">
        <v>19</v>
      </c>
      <c r="H9738" t="s">
        <v>29</v>
      </c>
      <c r="I9738" s="29">
        <v>30</v>
      </c>
      <c r="J9738" t="s">
        <v>30</v>
      </c>
      <c r="K9738" s="1" t="s">
        <v>488</v>
      </c>
    </row>
    <row r="9739" spans="1:11" ht="12.75" customHeight="1" thickBot="1">
      <c r="A9739" s="31">
        <v>45566</v>
      </c>
      <c r="B9739" t="s">
        <v>13</v>
      </c>
      <c r="C9739" t="str">
        <f>+VLOOKUP(B9739,Basededatos!B$17:C$5988,2,0)</f>
        <v>LASA</v>
      </c>
      <c r="D9739" t="s">
        <v>85</v>
      </c>
      <c r="E9739" t="str">
        <f>+VLOOKUP(D9739,Basededatos!$D$2:$E$6097,2,0)</f>
        <v>NEIVA - BENITO SALAS</v>
      </c>
      <c r="F9739" t="s">
        <v>23</v>
      </c>
      <c r="G9739" t="s">
        <v>24</v>
      </c>
      <c r="H9739" t="s">
        <v>29</v>
      </c>
      <c r="I9739" s="29">
        <v>29</v>
      </c>
      <c r="J9739" t="s">
        <v>30</v>
      </c>
      <c r="K9739" s="1" t="s">
        <v>488</v>
      </c>
    </row>
    <row r="9740" spans="1:11" ht="12.75" customHeight="1" thickBot="1">
      <c r="A9740" s="31">
        <v>45566</v>
      </c>
      <c r="B9740" t="s">
        <v>13</v>
      </c>
      <c r="C9740" t="str">
        <f>+VLOOKUP(B9740,Basededatos!B$17:C$5988,2,0)</f>
        <v>LASA</v>
      </c>
      <c r="D9740" t="s">
        <v>85</v>
      </c>
      <c r="E9740" t="str">
        <f>+VLOOKUP(D9740,Basededatos!$D$2:$E$6097,2,0)</f>
        <v>NEIVA - BENITO SALAS</v>
      </c>
      <c r="F9740" t="s">
        <v>27</v>
      </c>
      <c r="G9740" t="s">
        <v>28</v>
      </c>
      <c r="H9740" t="s">
        <v>29</v>
      </c>
      <c r="I9740" s="29">
        <v>30</v>
      </c>
      <c r="J9740" t="s">
        <v>30</v>
      </c>
      <c r="K9740" s="1" t="s">
        <v>488</v>
      </c>
    </row>
    <row r="9741" spans="1:11" ht="12.75" customHeight="1" thickBot="1">
      <c r="A9741" s="31">
        <v>45566</v>
      </c>
      <c r="B9741" t="s">
        <v>13</v>
      </c>
      <c r="C9741" t="str">
        <f>+VLOOKUP(B9741,Basededatos!B$17:C$5988,2,0)</f>
        <v>LASA</v>
      </c>
      <c r="D9741" t="s">
        <v>85</v>
      </c>
      <c r="E9741" t="str">
        <f>+VLOOKUP(D9741,Basededatos!$D$2:$E$6097,2,0)</f>
        <v>NEIVA - BENITO SALAS</v>
      </c>
      <c r="F9741" t="s">
        <v>40</v>
      </c>
      <c r="G9741" t="s">
        <v>41</v>
      </c>
      <c r="H9741" t="s">
        <v>29</v>
      </c>
      <c r="I9741" s="29">
        <v>75</v>
      </c>
      <c r="J9741" t="s">
        <v>30</v>
      </c>
      <c r="K9741" s="1" t="s">
        <v>488</v>
      </c>
    </row>
    <row r="9742" spans="1:11" ht="12.75" customHeight="1" thickBot="1">
      <c r="A9742" s="31">
        <v>45566</v>
      </c>
      <c r="B9742" t="s">
        <v>13</v>
      </c>
      <c r="C9742" t="str">
        <f>+VLOOKUP(B9742,Basededatos!B$17:C$5988,2,0)</f>
        <v>LASA</v>
      </c>
      <c r="D9742" t="s">
        <v>86</v>
      </c>
      <c r="E9742" t="str">
        <f>+VLOOKUP(D9742,Basededatos!$D$2:$E$6097,2,0)</f>
        <v>PEREIRA - MATECAÑA</v>
      </c>
      <c r="F9742" t="s">
        <v>32</v>
      </c>
      <c r="G9742" t="s">
        <v>33</v>
      </c>
      <c r="H9742" t="s">
        <v>29</v>
      </c>
      <c r="I9742" s="29">
        <v>437</v>
      </c>
      <c r="J9742" t="s">
        <v>46</v>
      </c>
      <c r="K9742" s="1" t="s">
        <v>47</v>
      </c>
    </row>
    <row r="9743" spans="1:11" ht="12.75" customHeight="1" thickBot="1">
      <c r="A9743" s="31">
        <v>45566</v>
      </c>
      <c r="B9743" t="s">
        <v>13</v>
      </c>
      <c r="C9743" t="str">
        <f>+VLOOKUP(B9743,Basededatos!B$17:C$5988,2,0)</f>
        <v>LASA</v>
      </c>
      <c r="D9743" t="s">
        <v>86</v>
      </c>
      <c r="E9743" t="str">
        <f>+VLOOKUP(D9743,Basededatos!$D$2:$E$6097,2,0)</f>
        <v>PEREIRA - MATECAÑA</v>
      </c>
      <c r="F9743" t="s">
        <v>18</v>
      </c>
      <c r="G9743" t="s">
        <v>19</v>
      </c>
      <c r="H9743" t="s">
        <v>15</v>
      </c>
      <c r="I9743" s="29">
        <v>44</v>
      </c>
      <c r="J9743" t="s">
        <v>25</v>
      </c>
      <c r="K9743" s="1" t="s">
        <v>26</v>
      </c>
    </row>
    <row r="9744" spans="1:11" ht="12.75" customHeight="1" thickBot="1">
      <c r="A9744" s="31">
        <v>45566</v>
      </c>
      <c r="B9744" t="s">
        <v>13</v>
      </c>
      <c r="C9744" t="str">
        <f>+VLOOKUP(B9744,Basededatos!B$17:C$5988,2,0)</f>
        <v>LASA</v>
      </c>
      <c r="D9744" t="s">
        <v>86</v>
      </c>
      <c r="E9744" t="str">
        <f>+VLOOKUP(D9744,Basededatos!$D$2:$E$6097,2,0)</f>
        <v>PEREIRA - MATECAÑA</v>
      </c>
      <c r="F9744" t="s">
        <v>36</v>
      </c>
      <c r="G9744" t="s">
        <v>347</v>
      </c>
      <c r="H9744" t="s">
        <v>45</v>
      </c>
      <c r="I9744" s="29">
        <v>28</v>
      </c>
      <c r="J9744" t="s">
        <v>42</v>
      </c>
      <c r="K9744" s="1" t="s">
        <v>43</v>
      </c>
    </row>
    <row r="9745" spans="1:11" ht="12.75" customHeight="1" thickBot="1">
      <c r="A9745" s="31">
        <v>45566</v>
      </c>
      <c r="B9745" t="s">
        <v>13</v>
      </c>
      <c r="C9745" t="str">
        <f>+VLOOKUP(B9745,Basededatos!B$17:C$5988,2,0)</f>
        <v>LASA</v>
      </c>
      <c r="D9745" t="s">
        <v>86</v>
      </c>
      <c r="E9745" t="str">
        <f>+VLOOKUP(D9745,Basededatos!$D$2:$E$6097,2,0)</f>
        <v>PEREIRA - MATECAÑA</v>
      </c>
      <c r="F9745" t="s">
        <v>40</v>
      </c>
      <c r="G9745" t="s">
        <v>41</v>
      </c>
      <c r="H9745" t="s">
        <v>29</v>
      </c>
      <c r="I9745" s="29">
        <v>856</v>
      </c>
      <c r="J9745" t="s">
        <v>46</v>
      </c>
      <c r="K9745" s="1" t="s">
        <v>47</v>
      </c>
    </row>
    <row r="9746" spans="1:11" ht="12.75" customHeight="1" thickBot="1">
      <c r="A9746" s="31">
        <v>45566</v>
      </c>
      <c r="B9746" t="s">
        <v>13</v>
      </c>
      <c r="C9746" t="str">
        <f>+VLOOKUP(B9746,Basededatos!B$17:C$5988,2,0)</f>
        <v>LASA</v>
      </c>
      <c r="D9746" t="s">
        <v>87</v>
      </c>
      <c r="E9746" t="str">
        <f>+VLOOKUP(D9746,Basededatos!$D$2:$E$6097,2,0)</f>
        <v>PASTO - ANTONIO NARIQO</v>
      </c>
      <c r="F9746" t="s">
        <v>6</v>
      </c>
      <c r="G9746" s="1" t="s">
        <v>283</v>
      </c>
      <c r="H9746" t="s">
        <v>29</v>
      </c>
      <c r="I9746" s="29">
        <v>807</v>
      </c>
      <c r="J9746" t="s">
        <v>46</v>
      </c>
      <c r="K9746" s="1" t="s">
        <v>47</v>
      </c>
    </row>
    <row r="9747" spans="1:11" ht="12.75" customHeight="1" thickBot="1">
      <c r="A9747" s="31">
        <v>45566</v>
      </c>
      <c r="B9747" t="s">
        <v>13</v>
      </c>
      <c r="C9747" t="str">
        <f>+VLOOKUP(B9747,Basededatos!B$17:C$5988,2,0)</f>
        <v>LASA</v>
      </c>
      <c r="D9747" t="s">
        <v>87</v>
      </c>
      <c r="E9747" t="str">
        <f>+VLOOKUP(D9747,Basededatos!$D$2:$E$6097,2,0)</f>
        <v>PASTO - ANTONIO NARIQO</v>
      </c>
      <c r="F9747" t="s">
        <v>59</v>
      </c>
      <c r="G9747" t="s">
        <v>60</v>
      </c>
      <c r="H9747" t="s">
        <v>29</v>
      </c>
      <c r="I9747" s="29">
        <v>48</v>
      </c>
      <c r="J9747" t="s">
        <v>30</v>
      </c>
      <c r="K9747" s="1" t="s">
        <v>488</v>
      </c>
    </row>
    <row r="9748" spans="1:11" ht="12.75" customHeight="1" thickBot="1">
      <c r="A9748" s="31">
        <v>45566</v>
      </c>
      <c r="B9748" t="s">
        <v>13</v>
      </c>
      <c r="C9748" t="str">
        <f>+VLOOKUP(B9748,Basededatos!B$17:C$5988,2,0)</f>
        <v>LASA</v>
      </c>
      <c r="D9748" t="s">
        <v>88</v>
      </c>
      <c r="E9748" t="str">
        <f>+VLOOKUP(D9748,Basededatos!$D$2:$E$6097,2,0)</f>
        <v>ALMIRANTE PADILLA</v>
      </c>
      <c r="F9748" t="s">
        <v>27</v>
      </c>
      <c r="G9748" t="s">
        <v>28</v>
      </c>
      <c r="H9748" t="s">
        <v>29</v>
      </c>
      <c r="I9748" s="29">
        <v>42</v>
      </c>
      <c r="J9748" t="s">
        <v>30</v>
      </c>
      <c r="K9748" s="1" t="s">
        <v>488</v>
      </c>
    </row>
    <row r="9749" spans="1:11" ht="12.75" customHeight="1" thickBot="1">
      <c r="A9749" s="31">
        <v>45566</v>
      </c>
      <c r="B9749" t="s">
        <v>13</v>
      </c>
      <c r="C9749" t="str">
        <f>+VLOOKUP(B9749,Basededatos!B$17:C$5988,2,0)</f>
        <v>LASA</v>
      </c>
      <c r="D9749" t="s">
        <v>88</v>
      </c>
      <c r="E9749" t="str">
        <f>+VLOOKUP(D9749,Basededatos!$D$2:$E$6097,2,0)</f>
        <v>ALMIRANTE PADILLA</v>
      </c>
      <c r="F9749" t="s">
        <v>59</v>
      </c>
      <c r="G9749" t="s">
        <v>60</v>
      </c>
      <c r="H9749" t="s">
        <v>29</v>
      </c>
      <c r="I9749" s="29">
        <v>127</v>
      </c>
      <c r="J9749" t="s">
        <v>46</v>
      </c>
      <c r="K9749" s="1" t="s">
        <v>47</v>
      </c>
    </row>
    <row r="9750" spans="1:11" ht="12.75" customHeight="1" thickBot="1">
      <c r="A9750" s="31">
        <v>45566</v>
      </c>
      <c r="B9750" t="s">
        <v>13</v>
      </c>
      <c r="C9750" t="str">
        <f>+VLOOKUP(B9750,Basededatos!B$17:C$5988,2,0)</f>
        <v>LASA</v>
      </c>
      <c r="D9750" t="s">
        <v>88</v>
      </c>
      <c r="E9750" t="str">
        <f>+VLOOKUP(D9750,Basededatos!$D$2:$E$6097,2,0)</f>
        <v>ALMIRANTE PADILLA</v>
      </c>
      <c r="F9750" t="s">
        <v>59</v>
      </c>
      <c r="G9750" t="s">
        <v>60</v>
      </c>
      <c r="H9750" t="s">
        <v>29</v>
      </c>
      <c r="I9750" s="29">
        <v>42</v>
      </c>
      <c r="J9750" t="s">
        <v>30</v>
      </c>
      <c r="K9750" s="1" t="s">
        <v>488</v>
      </c>
    </row>
    <row r="9751" spans="1:11" ht="12.75" customHeight="1" thickBot="1">
      <c r="A9751" s="31">
        <v>45566</v>
      </c>
      <c r="B9751" t="s">
        <v>13</v>
      </c>
      <c r="C9751" t="str">
        <f>+VLOOKUP(B9751,Basededatos!B$17:C$5988,2,0)</f>
        <v>LASA</v>
      </c>
      <c r="D9751" t="s">
        <v>89</v>
      </c>
      <c r="E9751" t="str">
        <f>+VLOOKUP(D9751,Basededatos!$D$2:$E$6097,2,0)</f>
        <v>SIMON BOLIVAR</v>
      </c>
      <c r="F9751" t="s">
        <v>32</v>
      </c>
      <c r="G9751" t="s">
        <v>33</v>
      </c>
      <c r="H9751" t="s">
        <v>29</v>
      </c>
      <c r="I9751" s="29">
        <v>260</v>
      </c>
      <c r="J9751" t="s">
        <v>50</v>
      </c>
      <c r="K9751" t="s">
        <v>51</v>
      </c>
    </row>
    <row r="9752" spans="1:11" ht="12.75" customHeight="1" thickBot="1">
      <c r="A9752" s="31">
        <v>45566</v>
      </c>
      <c r="B9752" t="s">
        <v>13</v>
      </c>
      <c r="C9752" t="str">
        <f>+VLOOKUP(B9752,Basededatos!B$17:C$5988,2,0)</f>
        <v>LASA</v>
      </c>
      <c r="D9752" t="s">
        <v>89</v>
      </c>
      <c r="E9752" t="str">
        <f>+VLOOKUP(D9752,Basededatos!$D$2:$E$6097,2,0)</f>
        <v>SIMON BOLIVAR</v>
      </c>
      <c r="F9752" t="s">
        <v>6</v>
      </c>
      <c r="G9752" s="1" t="s">
        <v>283</v>
      </c>
      <c r="H9752" t="s">
        <v>15</v>
      </c>
      <c r="I9752" s="29">
        <v>345</v>
      </c>
      <c r="J9752" t="s">
        <v>16</v>
      </c>
      <c r="K9752" t="s">
        <v>17</v>
      </c>
    </row>
    <row r="9753" spans="1:11" ht="12.75" customHeight="1" thickBot="1">
      <c r="A9753" s="31">
        <v>45566</v>
      </c>
      <c r="B9753" t="s">
        <v>13</v>
      </c>
      <c r="C9753" t="str">
        <f>+VLOOKUP(B9753,Basededatos!B$17:C$5988,2,0)</f>
        <v>LASA</v>
      </c>
      <c r="D9753" t="s">
        <v>89</v>
      </c>
      <c r="E9753" t="str">
        <f>+VLOOKUP(D9753,Basededatos!$D$2:$E$6097,2,0)</f>
        <v>SIMON BOLIVAR</v>
      </c>
      <c r="F9753" t="s">
        <v>65</v>
      </c>
      <c r="G9753" t="s">
        <v>66</v>
      </c>
      <c r="H9753" t="s">
        <v>29</v>
      </c>
      <c r="I9753" s="29">
        <v>1</v>
      </c>
      <c r="J9753" t="s">
        <v>30</v>
      </c>
      <c r="K9753" s="1" t="s">
        <v>488</v>
      </c>
    </row>
    <row r="9754" spans="1:11" ht="12.75" customHeight="1" thickBot="1">
      <c r="A9754" s="31">
        <v>45566</v>
      </c>
      <c r="B9754" t="s">
        <v>13</v>
      </c>
      <c r="C9754" t="str">
        <f>+VLOOKUP(B9754,Basededatos!B$17:C$5988,2,0)</f>
        <v>LASA</v>
      </c>
      <c r="D9754" t="s">
        <v>89</v>
      </c>
      <c r="E9754" t="str">
        <f>+VLOOKUP(D9754,Basededatos!$D$2:$E$6097,2,0)</f>
        <v>SIMON BOLIVAR</v>
      </c>
      <c r="F9754" t="s">
        <v>23</v>
      </c>
      <c r="G9754" t="s">
        <v>24</v>
      </c>
      <c r="H9754" t="s">
        <v>45</v>
      </c>
      <c r="I9754" s="29">
        <v>4</v>
      </c>
      <c r="J9754" t="s">
        <v>46</v>
      </c>
      <c r="K9754" s="1" t="s">
        <v>47</v>
      </c>
    </row>
    <row r="9755" spans="1:11" ht="12.75" customHeight="1" thickBot="1">
      <c r="A9755" s="31">
        <v>45566</v>
      </c>
      <c r="B9755" t="s">
        <v>13</v>
      </c>
      <c r="C9755" t="str">
        <f>+VLOOKUP(B9755,Basededatos!B$17:C$5988,2,0)</f>
        <v>LASA</v>
      </c>
      <c r="D9755" t="s">
        <v>89</v>
      </c>
      <c r="E9755" t="str">
        <f>+VLOOKUP(D9755,Basededatos!$D$2:$E$6097,2,0)</f>
        <v>SIMON BOLIVAR</v>
      </c>
      <c r="F9755" t="s">
        <v>23</v>
      </c>
      <c r="G9755" t="s">
        <v>24</v>
      </c>
      <c r="H9755" t="s">
        <v>29</v>
      </c>
      <c r="I9755" s="29">
        <v>396</v>
      </c>
      <c r="J9755" t="s">
        <v>46</v>
      </c>
      <c r="K9755" s="1" t="s">
        <v>47</v>
      </c>
    </row>
    <row r="9756" spans="1:11" ht="12.75" customHeight="1" thickBot="1">
      <c r="A9756" s="31">
        <v>45566</v>
      </c>
      <c r="B9756" t="s">
        <v>13</v>
      </c>
      <c r="C9756" t="str">
        <f>+VLOOKUP(B9756,Basededatos!B$17:C$5988,2,0)</f>
        <v>LASA</v>
      </c>
      <c r="D9756" t="s">
        <v>89</v>
      </c>
      <c r="E9756" t="str">
        <f>+VLOOKUP(D9756,Basededatos!$D$2:$E$6097,2,0)</f>
        <v>SIMON BOLIVAR</v>
      </c>
      <c r="F9756" t="s">
        <v>38</v>
      </c>
      <c r="G9756" t="s">
        <v>39</v>
      </c>
      <c r="H9756" t="s">
        <v>29</v>
      </c>
      <c r="I9756" s="29">
        <v>12</v>
      </c>
      <c r="J9756" t="s">
        <v>46</v>
      </c>
      <c r="K9756" s="1" t="s">
        <v>47</v>
      </c>
    </row>
    <row r="9757" spans="1:11" ht="12.75" customHeight="1">
      <c r="A9757" s="31">
        <v>45566</v>
      </c>
      <c r="B9757" t="s">
        <v>382</v>
      </c>
      <c r="C9757" t="s">
        <v>383</v>
      </c>
      <c r="D9757" t="s">
        <v>61</v>
      </c>
      <c r="E9757" t="str">
        <f>+VLOOKUP(D9757,Basededatos!$D$2:$E$6097,2,0)</f>
        <v>CARTAGENA - RAFAEL NUÑEZ</v>
      </c>
      <c r="F9757" t="s">
        <v>32</v>
      </c>
      <c r="G9757" t="s">
        <v>33</v>
      </c>
      <c r="H9757" t="s">
        <v>183</v>
      </c>
      <c r="I9757" s="29">
        <v>31</v>
      </c>
      <c r="J9757" t="s">
        <v>121</v>
      </c>
      <c r="K9757" t="s">
        <v>121</v>
      </c>
    </row>
    <row r="9758" spans="1:11" ht="12.75" customHeight="1" thickBot="1">
      <c r="A9758" s="31">
        <v>45566</v>
      </c>
      <c r="B9758" t="s">
        <v>382</v>
      </c>
      <c r="C9758" t="s">
        <v>383</v>
      </c>
      <c r="D9758" t="s">
        <v>61</v>
      </c>
      <c r="E9758" t="str">
        <f>+VLOOKUP(D9758,Basededatos!$D$2:$E$6097,2,0)</f>
        <v>CARTAGENA - RAFAEL NUÑEZ</v>
      </c>
      <c r="F9758" t="s">
        <v>40</v>
      </c>
      <c r="G9758" t="s">
        <v>41</v>
      </c>
      <c r="H9758" t="s">
        <v>183</v>
      </c>
      <c r="I9758" s="29">
        <v>33</v>
      </c>
      <c r="J9758" t="s">
        <v>121</v>
      </c>
      <c r="K9758" t="s">
        <v>121</v>
      </c>
    </row>
    <row r="9759" spans="1:11" ht="12.75" customHeight="1" thickBot="1">
      <c r="A9759" s="31">
        <v>45566</v>
      </c>
      <c r="B9759" t="s">
        <v>382</v>
      </c>
      <c r="C9759" t="s">
        <v>383</v>
      </c>
      <c r="D9759" t="s">
        <v>5</v>
      </c>
      <c r="E9759" t="str">
        <f>+VLOOKUP(D9759,Basededatos!$D$2:$E$6097,2,0)</f>
        <v>BOGOTA - EL DORADO LUIS CARLOS GALAN SARMIENTO</v>
      </c>
      <c r="F9759" t="s">
        <v>32</v>
      </c>
      <c r="G9759" t="s">
        <v>33</v>
      </c>
      <c r="H9759" t="s">
        <v>45</v>
      </c>
      <c r="I9759" s="29">
        <v>327</v>
      </c>
      <c r="J9759" t="s">
        <v>46</v>
      </c>
      <c r="K9759" s="1" t="s">
        <v>47</v>
      </c>
    </row>
    <row r="9760" spans="1:11" ht="12.75" customHeight="1" thickBot="1">
      <c r="A9760" s="31">
        <v>45566</v>
      </c>
      <c r="B9760" t="s">
        <v>382</v>
      </c>
      <c r="C9760" t="s">
        <v>383</v>
      </c>
      <c r="D9760" t="s">
        <v>5</v>
      </c>
      <c r="E9760" t="str">
        <f>+VLOOKUP(D9760,Basededatos!$D$2:$E$6097,2,0)</f>
        <v>BOGOTA - EL DORADO LUIS CARLOS GALAN SARMIENTO</v>
      </c>
      <c r="F9760" t="s">
        <v>32</v>
      </c>
      <c r="G9760" t="s">
        <v>33</v>
      </c>
      <c r="H9760" t="s">
        <v>29</v>
      </c>
      <c r="I9760" s="29">
        <v>6772</v>
      </c>
      <c r="J9760" t="s">
        <v>46</v>
      </c>
      <c r="K9760" s="1" t="s">
        <v>47</v>
      </c>
    </row>
    <row r="9761" spans="1:11" ht="12.75" customHeight="1" thickBot="1">
      <c r="A9761" s="31">
        <v>45566</v>
      </c>
      <c r="B9761" t="s">
        <v>382</v>
      </c>
      <c r="C9761" t="s">
        <v>383</v>
      </c>
      <c r="D9761" t="s">
        <v>5</v>
      </c>
      <c r="E9761" t="str">
        <f>+VLOOKUP(D9761,Basededatos!$D$2:$E$6097,2,0)</f>
        <v>BOGOTA - EL DORADO LUIS CARLOS GALAN SARMIENTO</v>
      </c>
      <c r="F9761" t="s">
        <v>40</v>
      </c>
      <c r="G9761" t="s">
        <v>41</v>
      </c>
      <c r="H9761" t="s">
        <v>55</v>
      </c>
      <c r="I9761" s="29">
        <v>289</v>
      </c>
      <c r="J9761" t="s">
        <v>46</v>
      </c>
      <c r="K9761" s="1" t="s">
        <v>47</v>
      </c>
    </row>
    <row r="9762" spans="1:11" ht="12.75" customHeight="1" thickBot="1">
      <c r="A9762" s="31">
        <v>45566</v>
      </c>
      <c r="B9762" t="s">
        <v>382</v>
      </c>
      <c r="C9762" t="s">
        <v>383</v>
      </c>
      <c r="D9762" t="s">
        <v>5</v>
      </c>
      <c r="E9762" t="str">
        <f>+VLOOKUP(D9762,Basededatos!$D$2:$E$6097,2,0)</f>
        <v>BOGOTA - EL DORADO LUIS CARLOS GALAN SARMIENTO</v>
      </c>
      <c r="F9762" t="s">
        <v>38</v>
      </c>
      <c r="G9762" t="s">
        <v>39</v>
      </c>
      <c r="H9762" t="s">
        <v>45</v>
      </c>
      <c r="I9762" s="29">
        <v>184</v>
      </c>
      <c r="J9762" t="s">
        <v>46</v>
      </c>
      <c r="K9762" s="1" t="s">
        <v>47</v>
      </c>
    </row>
    <row r="9763" spans="1:11" ht="12.75" customHeight="1" thickBot="1">
      <c r="A9763" s="31">
        <v>45566</v>
      </c>
      <c r="B9763" t="s">
        <v>382</v>
      </c>
      <c r="C9763" t="s">
        <v>383</v>
      </c>
      <c r="D9763" t="s">
        <v>5</v>
      </c>
      <c r="E9763" t="str">
        <f>+VLOOKUP(D9763,Basededatos!$D$2:$E$6097,2,0)</f>
        <v>BOGOTA - EL DORADO LUIS CARLOS GALAN SARMIENTO</v>
      </c>
      <c r="F9763" t="s">
        <v>23</v>
      </c>
      <c r="G9763" t="s">
        <v>24</v>
      </c>
      <c r="H9763" t="s">
        <v>29</v>
      </c>
      <c r="I9763" s="29">
        <v>15</v>
      </c>
      <c r="J9763" t="s">
        <v>117</v>
      </c>
      <c r="K9763" s="1" t="s">
        <v>47</v>
      </c>
    </row>
    <row r="9764" spans="1:11" ht="12.75" customHeight="1" thickBot="1">
      <c r="A9764" s="31">
        <v>45566</v>
      </c>
      <c r="B9764" t="s">
        <v>382</v>
      </c>
      <c r="C9764" t="s">
        <v>383</v>
      </c>
      <c r="D9764" t="s">
        <v>5</v>
      </c>
      <c r="E9764" t="str">
        <f>+VLOOKUP(D9764,Basededatos!$D$2:$E$6097,2,0)</f>
        <v>BOGOTA - EL DORADO LUIS CARLOS GALAN SARMIENTO</v>
      </c>
      <c r="F9764" t="s">
        <v>27</v>
      </c>
      <c r="G9764" t="s">
        <v>28</v>
      </c>
      <c r="H9764" t="s">
        <v>15</v>
      </c>
      <c r="I9764" s="29">
        <v>13</v>
      </c>
      <c r="J9764" t="s">
        <v>25</v>
      </c>
      <c r="K9764" s="1" t="s">
        <v>26</v>
      </c>
    </row>
    <row r="9765" spans="1:11" ht="12.75" customHeight="1">
      <c r="A9765" s="31">
        <v>45566</v>
      </c>
      <c r="B9765" t="s">
        <v>382</v>
      </c>
      <c r="C9765" t="s">
        <v>383</v>
      </c>
      <c r="D9765" t="s">
        <v>5</v>
      </c>
      <c r="E9765" t="str">
        <f>+VLOOKUP(D9765,Basededatos!$D$2:$E$6097,2,0)</f>
        <v>BOGOTA - EL DORADO LUIS CARLOS GALAN SARMIENTO</v>
      </c>
      <c r="F9765" t="s">
        <v>32</v>
      </c>
      <c r="G9765" t="s">
        <v>33</v>
      </c>
      <c r="H9765" t="s">
        <v>7</v>
      </c>
      <c r="I9765" s="29">
        <v>75</v>
      </c>
      <c r="J9765" t="s">
        <v>70</v>
      </c>
      <c r="K9765" t="s">
        <v>348</v>
      </c>
    </row>
    <row r="9766" spans="1:11" ht="12.75" customHeight="1">
      <c r="A9766" s="31">
        <v>45566</v>
      </c>
      <c r="B9766" t="s">
        <v>382</v>
      </c>
      <c r="C9766" t="s">
        <v>383</v>
      </c>
      <c r="D9766" t="s">
        <v>5</v>
      </c>
      <c r="E9766" t="str">
        <f>+VLOOKUP(D9766,Basededatos!$D$2:$E$6097,2,0)</f>
        <v>BOGOTA - EL DORADO LUIS CARLOS GALAN SARMIENTO</v>
      </c>
      <c r="F9766" t="s">
        <v>27</v>
      </c>
      <c r="G9766" t="s">
        <v>28</v>
      </c>
      <c r="H9766" t="s">
        <v>52</v>
      </c>
      <c r="I9766" s="29">
        <v>13</v>
      </c>
      <c r="J9766" t="s">
        <v>70</v>
      </c>
      <c r="K9766" t="s">
        <v>348</v>
      </c>
    </row>
    <row r="9767" spans="1:11" ht="12.75" customHeight="1">
      <c r="A9767" s="31">
        <v>45566</v>
      </c>
      <c r="B9767" t="s">
        <v>382</v>
      </c>
      <c r="C9767" t="s">
        <v>383</v>
      </c>
      <c r="D9767" t="s">
        <v>5</v>
      </c>
      <c r="E9767" t="str">
        <f>+VLOOKUP(D9767,Basededatos!$D$2:$E$6097,2,0)</f>
        <v>BOGOTA - EL DORADO LUIS CARLOS GALAN SARMIENTO</v>
      </c>
      <c r="F9767" t="s">
        <v>32</v>
      </c>
      <c r="G9767" t="s">
        <v>33</v>
      </c>
      <c r="H9767" t="s">
        <v>15</v>
      </c>
      <c r="I9767" s="29">
        <v>25</v>
      </c>
      <c r="J9767" t="s">
        <v>68</v>
      </c>
      <c r="K9767" t="s">
        <v>69</v>
      </c>
    </row>
    <row r="9768" spans="1:11" ht="12.75" customHeight="1">
      <c r="A9768" s="31">
        <v>45566</v>
      </c>
      <c r="B9768" t="s">
        <v>382</v>
      </c>
      <c r="C9768" t="s">
        <v>383</v>
      </c>
      <c r="D9768" t="s">
        <v>5</v>
      </c>
      <c r="E9768" t="str">
        <f>+VLOOKUP(D9768,Basededatos!$D$2:$E$6097,2,0)</f>
        <v>BOGOTA - EL DORADO LUIS CARLOS GALAN SARMIENTO</v>
      </c>
      <c r="F9768" t="s">
        <v>18</v>
      </c>
      <c r="G9768" t="s">
        <v>19</v>
      </c>
      <c r="H9768" t="s">
        <v>15</v>
      </c>
      <c r="I9768" s="29">
        <v>25</v>
      </c>
      <c r="J9768" t="s">
        <v>68</v>
      </c>
      <c r="K9768" t="s">
        <v>69</v>
      </c>
    </row>
    <row r="9769" spans="1:11" ht="12.75" customHeight="1">
      <c r="A9769" s="31">
        <v>45566</v>
      </c>
      <c r="B9769" t="s">
        <v>382</v>
      </c>
      <c r="C9769" t="s">
        <v>383</v>
      </c>
      <c r="D9769" t="s">
        <v>5</v>
      </c>
      <c r="E9769" t="str">
        <f>+VLOOKUP(D9769,Basededatos!$D$2:$E$6097,2,0)</f>
        <v>BOGOTA - EL DORADO LUIS CARLOS GALAN SARMIENTO</v>
      </c>
      <c r="F9769" t="s">
        <v>23</v>
      </c>
      <c r="G9769" t="s">
        <v>24</v>
      </c>
      <c r="H9769" t="s">
        <v>15</v>
      </c>
      <c r="I9769" s="29">
        <v>25</v>
      </c>
      <c r="J9769" t="s">
        <v>68</v>
      </c>
      <c r="K9769" t="s">
        <v>69</v>
      </c>
    </row>
    <row r="9770" spans="1:11" ht="12.75" customHeight="1">
      <c r="A9770" s="31">
        <v>45566</v>
      </c>
      <c r="B9770" t="s">
        <v>382</v>
      </c>
      <c r="C9770" t="s">
        <v>383</v>
      </c>
      <c r="D9770" t="s">
        <v>5</v>
      </c>
      <c r="E9770" t="str">
        <f>+VLOOKUP(D9770,Basededatos!$D$2:$E$6097,2,0)</f>
        <v>BOGOTA - EL DORADO LUIS CARLOS GALAN SARMIENTO</v>
      </c>
      <c r="F9770" t="s">
        <v>32</v>
      </c>
      <c r="G9770" t="s">
        <v>33</v>
      </c>
      <c r="H9770" t="s">
        <v>385</v>
      </c>
      <c r="I9770" s="29">
        <v>92</v>
      </c>
      <c r="J9770" t="s">
        <v>74</v>
      </c>
      <c r="K9770" t="s">
        <v>386</v>
      </c>
    </row>
    <row r="9771" spans="1:11" ht="12.75" customHeight="1">
      <c r="A9771" s="31">
        <v>45566</v>
      </c>
      <c r="B9771" t="s">
        <v>382</v>
      </c>
      <c r="C9771" t="s">
        <v>383</v>
      </c>
      <c r="D9771" t="s">
        <v>5</v>
      </c>
      <c r="E9771" t="str">
        <f>+VLOOKUP(D9771,Basededatos!$D$2:$E$6097,2,0)</f>
        <v>BOGOTA - EL DORADO LUIS CARLOS GALAN SARMIENTO</v>
      </c>
      <c r="F9771" t="s">
        <v>38</v>
      </c>
      <c r="G9771" t="s">
        <v>39</v>
      </c>
      <c r="H9771" t="s">
        <v>385</v>
      </c>
      <c r="I9771" s="29">
        <v>90</v>
      </c>
      <c r="J9771" t="s">
        <v>74</v>
      </c>
      <c r="K9771" t="s">
        <v>386</v>
      </c>
    </row>
    <row r="9772" spans="1:11" ht="12.75" customHeight="1">
      <c r="A9772" s="31">
        <v>45566</v>
      </c>
      <c r="B9772" t="s">
        <v>382</v>
      </c>
      <c r="C9772" t="s">
        <v>383</v>
      </c>
      <c r="D9772" t="s">
        <v>5</v>
      </c>
      <c r="E9772" t="str">
        <f>+VLOOKUP(D9772,Basededatos!$D$2:$E$6097,2,0)</f>
        <v>BOGOTA - EL DORADO LUIS CARLOS GALAN SARMIENTO</v>
      </c>
      <c r="F9772" t="s">
        <v>32</v>
      </c>
      <c r="G9772" t="s">
        <v>33</v>
      </c>
      <c r="H9772" t="s">
        <v>29</v>
      </c>
      <c r="I9772" s="29">
        <v>45</v>
      </c>
      <c r="J9772" t="s">
        <v>34</v>
      </c>
      <c r="K9772" t="s">
        <v>35</v>
      </c>
    </row>
    <row r="9773" spans="1:11" ht="12.75" customHeight="1">
      <c r="A9773" s="31">
        <v>45566</v>
      </c>
      <c r="B9773" t="s">
        <v>382</v>
      </c>
      <c r="C9773" t="s">
        <v>383</v>
      </c>
      <c r="D9773" t="s">
        <v>5</v>
      </c>
      <c r="E9773" t="str">
        <f>+VLOOKUP(D9773,Basededatos!$D$2:$E$6097,2,0)</f>
        <v>BOGOTA - EL DORADO LUIS CARLOS GALAN SARMIENTO</v>
      </c>
      <c r="F9773" t="s">
        <v>36</v>
      </c>
      <c r="G9773" t="s">
        <v>347</v>
      </c>
      <c r="H9773" t="s">
        <v>29</v>
      </c>
      <c r="I9773" s="29">
        <v>44</v>
      </c>
      <c r="J9773" t="s">
        <v>34</v>
      </c>
      <c r="K9773" t="s">
        <v>35</v>
      </c>
    </row>
    <row r="9774" spans="1:11" ht="12.75" customHeight="1" thickBot="1">
      <c r="A9774" s="31">
        <v>45566</v>
      </c>
      <c r="B9774" t="s">
        <v>382</v>
      </c>
      <c r="C9774" t="s">
        <v>383</v>
      </c>
      <c r="D9774" t="s">
        <v>5</v>
      </c>
      <c r="E9774" t="str">
        <f>+VLOOKUP(D9774,Basededatos!$D$2:$E$6097,2,0)</f>
        <v>BOGOTA - EL DORADO LUIS CARLOS GALAN SARMIENTO</v>
      </c>
      <c r="F9774" t="s">
        <v>38</v>
      </c>
      <c r="G9774" t="s">
        <v>39</v>
      </c>
      <c r="H9774" t="s">
        <v>29</v>
      </c>
      <c r="I9774" s="29">
        <v>45</v>
      </c>
      <c r="J9774" t="s">
        <v>34</v>
      </c>
      <c r="K9774" t="s">
        <v>35</v>
      </c>
    </row>
    <row r="9775" spans="1:11" ht="12.75" customHeight="1" thickBot="1">
      <c r="A9775" s="31">
        <v>45566</v>
      </c>
      <c r="B9775" t="s">
        <v>382</v>
      </c>
      <c r="C9775" t="s">
        <v>383</v>
      </c>
      <c r="D9775" t="s">
        <v>5</v>
      </c>
      <c r="E9775" t="str">
        <f>+VLOOKUP(D9775,Basededatos!$D$2:$E$6097,2,0)</f>
        <v>BOGOTA - EL DORADO LUIS CARLOS GALAN SARMIENTO</v>
      </c>
      <c r="F9775" t="s">
        <v>6</v>
      </c>
      <c r="G9775" s="1" t="s">
        <v>283</v>
      </c>
      <c r="H9775" t="s">
        <v>183</v>
      </c>
      <c r="I9775" s="29">
        <v>158</v>
      </c>
      <c r="J9775" t="s">
        <v>235</v>
      </c>
      <c r="K9775" t="s">
        <v>236</v>
      </c>
    </row>
    <row r="9776" spans="1:11" ht="12.75" customHeight="1">
      <c r="A9776" s="31">
        <v>45566</v>
      </c>
      <c r="B9776" t="s">
        <v>382</v>
      </c>
      <c r="C9776" t="s">
        <v>383</v>
      </c>
      <c r="D9776" t="s">
        <v>5</v>
      </c>
      <c r="E9776" t="str">
        <f>+VLOOKUP(D9776,Basededatos!$D$2:$E$6097,2,0)</f>
        <v>BOGOTA - EL DORADO LUIS CARLOS GALAN SARMIENTO</v>
      </c>
      <c r="F9776" t="s">
        <v>40</v>
      </c>
      <c r="G9776" t="s">
        <v>41</v>
      </c>
      <c r="H9776" t="s">
        <v>183</v>
      </c>
      <c r="I9776" s="29">
        <v>30</v>
      </c>
      <c r="J9776" t="s">
        <v>235</v>
      </c>
      <c r="K9776" t="s">
        <v>236</v>
      </c>
    </row>
    <row r="9777" spans="1:11" ht="12.75" customHeight="1">
      <c r="A9777" s="31">
        <v>45566</v>
      </c>
      <c r="B9777" t="s">
        <v>382</v>
      </c>
      <c r="C9777" t="s">
        <v>383</v>
      </c>
      <c r="D9777" t="s">
        <v>5</v>
      </c>
      <c r="E9777" t="str">
        <f>+VLOOKUP(D9777,Basededatos!$D$2:$E$6097,2,0)</f>
        <v>BOGOTA - EL DORADO LUIS CARLOS GALAN SARMIENTO</v>
      </c>
      <c r="F9777" t="s">
        <v>23</v>
      </c>
      <c r="G9777" t="s">
        <v>24</v>
      </c>
      <c r="H9777" t="s">
        <v>29</v>
      </c>
      <c r="I9777" s="29">
        <v>79</v>
      </c>
      <c r="J9777" t="s">
        <v>397</v>
      </c>
      <c r="K9777" t="s">
        <v>398</v>
      </c>
    </row>
    <row r="9778" spans="1:11" ht="12.75" customHeight="1" thickBot="1">
      <c r="A9778" s="31">
        <v>45566</v>
      </c>
      <c r="B9778" t="s">
        <v>382</v>
      </c>
      <c r="C9778" t="s">
        <v>383</v>
      </c>
      <c r="D9778" t="s">
        <v>5</v>
      </c>
      <c r="E9778" t="str">
        <f>+VLOOKUP(D9778,Basededatos!$D$2:$E$6097,2,0)</f>
        <v>BOGOTA - EL DORADO LUIS CARLOS GALAN SARMIENTO</v>
      </c>
      <c r="F9778" t="s">
        <v>40</v>
      </c>
      <c r="G9778" t="s">
        <v>41</v>
      </c>
      <c r="H9778" t="s">
        <v>62</v>
      </c>
      <c r="I9778" s="29">
        <v>1</v>
      </c>
      <c r="J9778" t="s">
        <v>397</v>
      </c>
      <c r="K9778" t="s">
        <v>398</v>
      </c>
    </row>
    <row r="9779" spans="1:11" ht="12.75" customHeight="1" thickBot="1">
      <c r="A9779" s="31">
        <v>45566</v>
      </c>
      <c r="B9779" t="s">
        <v>382</v>
      </c>
      <c r="C9779" t="s">
        <v>383</v>
      </c>
      <c r="D9779" t="s">
        <v>5</v>
      </c>
      <c r="E9779" t="str">
        <f>+VLOOKUP(D9779,Basededatos!$D$2:$E$6097,2,0)</f>
        <v>BOGOTA - EL DORADO LUIS CARLOS GALAN SARMIENTO</v>
      </c>
      <c r="F9779" t="s">
        <v>6</v>
      </c>
      <c r="G9779" s="1" t="s">
        <v>283</v>
      </c>
      <c r="H9779" t="s">
        <v>29</v>
      </c>
      <c r="I9779" s="29">
        <v>118</v>
      </c>
      <c r="J9779" t="s">
        <v>178</v>
      </c>
      <c r="K9779" s="1" t="s">
        <v>287</v>
      </c>
    </row>
    <row r="9780" spans="1:11" ht="12.75" customHeight="1" thickBot="1">
      <c r="A9780" s="31">
        <v>45566</v>
      </c>
      <c r="B9780" t="s">
        <v>382</v>
      </c>
      <c r="C9780" t="s">
        <v>383</v>
      </c>
      <c r="D9780" t="s">
        <v>5</v>
      </c>
      <c r="E9780" t="str">
        <f>+VLOOKUP(D9780,Basededatos!$D$2:$E$6097,2,0)</f>
        <v>BOGOTA - EL DORADO LUIS CARLOS GALAN SARMIENTO</v>
      </c>
      <c r="F9780" t="s">
        <v>27</v>
      </c>
      <c r="G9780" t="s">
        <v>28</v>
      </c>
      <c r="H9780" t="s">
        <v>55</v>
      </c>
      <c r="I9780" s="29">
        <v>261</v>
      </c>
      <c r="J9780" t="s">
        <v>46</v>
      </c>
      <c r="K9780" s="1" t="s">
        <v>47</v>
      </c>
    </row>
    <row r="9781" spans="1:11" ht="12.75" customHeight="1">
      <c r="A9781" s="31">
        <v>45566</v>
      </c>
      <c r="B9781" t="s">
        <v>90</v>
      </c>
      <c r="C9781" t="str">
        <f>+VLOOKUP(B9781,Basededatos!B$17:C$5988,2,0)</f>
        <v>TRANS AÉREO</v>
      </c>
      <c r="D9781" t="s">
        <v>5</v>
      </c>
      <c r="E9781" t="str">
        <f>+VLOOKUP(D9781,Basededatos!$D$2:$E$6097,2,0)</f>
        <v>BOGOTA - EL DORADO LUIS CARLOS GALAN SARMIENTO</v>
      </c>
      <c r="F9781" t="s">
        <v>59</v>
      </c>
      <c r="G9781" t="s">
        <v>60</v>
      </c>
      <c r="H9781" t="s">
        <v>97</v>
      </c>
      <c r="I9781" s="29">
        <v>17</v>
      </c>
      <c r="J9781" t="s">
        <v>98</v>
      </c>
      <c r="K9781" t="s">
        <v>99</v>
      </c>
    </row>
    <row r="9782" spans="1:11" ht="12.75" customHeight="1">
      <c r="A9782" s="31">
        <v>45566</v>
      </c>
      <c r="B9782" t="s">
        <v>90</v>
      </c>
      <c r="C9782" t="str">
        <f>+VLOOKUP(B9782,Basededatos!B$17:C$5988,2,0)</f>
        <v>TRANS AÉREO</v>
      </c>
      <c r="D9782" t="s">
        <v>5</v>
      </c>
      <c r="E9782" t="str">
        <f>+VLOOKUP(D9782,Basededatos!$D$2:$E$6097,2,0)</f>
        <v>BOGOTA - EL DORADO LUIS CARLOS GALAN SARMIENTO</v>
      </c>
      <c r="F9782" t="s">
        <v>32</v>
      </c>
      <c r="G9782" t="s">
        <v>33</v>
      </c>
      <c r="H9782" t="s">
        <v>79</v>
      </c>
      <c r="I9782" s="29">
        <v>18</v>
      </c>
      <c r="J9782" t="s">
        <v>100</v>
      </c>
      <c r="K9782" t="s">
        <v>101</v>
      </c>
    </row>
    <row r="9783" spans="1:11" ht="12.75" customHeight="1">
      <c r="A9783" s="31">
        <v>45566</v>
      </c>
      <c r="B9783" t="s">
        <v>90</v>
      </c>
      <c r="C9783" t="str">
        <f>+VLOOKUP(B9783,Basededatos!B$17:C$5988,2,0)</f>
        <v>TRANS AÉREO</v>
      </c>
      <c r="D9783" t="s">
        <v>5</v>
      </c>
      <c r="E9783" t="str">
        <f>+VLOOKUP(D9783,Basededatos!$D$2:$E$6097,2,0)</f>
        <v>BOGOTA - EL DORADO LUIS CARLOS GALAN SARMIENTO</v>
      </c>
      <c r="F9783" t="s">
        <v>23</v>
      </c>
      <c r="G9783" t="s">
        <v>24</v>
      </c>
      <c r="H9783" t="s">
        <v>79</v>
      </c>
      <c r="I9783" s="29">
        <v>18</v>
      </c>
      <c r="J9783" t="s">
        <v>100</v>
      </c>
      <c r="K9783" t="s">
        <v>101</v>
      </c>
    </row>
    <row r="9784" spans="1:11" ht="12.75" customHeight="1">
      <c r="A9784" s="31">
        <v>45566</v>
      </c>
      <c r="B9784" t="s">
        <v>90</v>
      </c>
      <c r="C9784" t="str">
        <f>+VLOOKUP(B9784,Basededatos!B$17:C$5988,2,0)</f>
        <v>TRANS AÉREO</v>
      </c>
      <c r="D9784" t="s">
        <v>5</v>
      </c>
      <c r="E9784" t="str">
        <f>+VLOOKUP(D9784,Basededatos!$D$2:$E$6097,2,0)</f>
        <v>BOGOTA - EL DORADO LUIS CARLOS GALAN SARMIENTO</v>
      </c>
      <c r="F9784" t="s">
        <v>38</v>
      </c>
      <c r="G9784" t="s">
        <v>39</v>
      </c>
      <c r="H9784" t="s">
        <v>79</v>
      </c>
      <c r="I9784" s="29">
        <v>18</v>
      </c>
      <c r="J9784" t="s">
        <v>100</v>
      </c>
      <c r="K9784" t="s">
        <v>101</v>
      </c>
    </row>
    <row r="9785" spans="1:11" ht="12.75" customHeight="1">
      <c r="A9785" s="31">
        <v>45566</v>
      </c>
      <c r="B9785" t="s">
        <v>90</v>
      </c>
      <c r="C9785" t="str">
        <f>+VLOOKUP(B9785,Basededatos!B$17:C$5988,2,0)</f>
        <v>TRANS AÉREO</v>
      </c>
      <c r="D9785" t="s">
        <v>5</v>
      </c>
      <c r="E9785" t="str">
        <f>+VLOOKUP(D9785,Basededatos!$D$2:$E$6097,2,0)</f>
        <v>BOGOTA - EL DORADO LUIS CARLOS GALAN SARMIENTO</v>
      </c>
      <c r="F9785" t="s">
        <v>59</v>
      </c>
      <c r="G9785" t="s">
        <v>60</v>
      </c>
      <c r="H9785" t="s">
        <v>399</v>
      </c>
      <c r="I9785" s="29">
        <v>31</v>
      </c>
      <c r="J9785" t="s">
        <v>338</v>
      </c>
      <c r="K9785" t="s">
        <v>339</v>
      </c>
    </row>
    <row r="9786" spans="1:11" ht="12.75" customHeight="1">
      <c r="A9786" s="31">
        <v>45566</v>
      </c>
      <c r="B9786" t="s">
        <v>376</v>
      </c>
      <c r="C9786" t="s">
        <v>487</v>
      </c>
      <c r="D9786" t="s">
        <v>37</v>
      </c>
      <c r="E9786" t="str">
        <f>+VLOOKUP(D9786,Basededatos!$D$2:$E$6097,2,0)</f>
        <v>BARRANQUILLA-E. CORTISSOZ</v>
      </c>
      <c r="F9786" t="s">
        <v>59</v>
      </c>
      <c r="G9786" t="s">
        <v>60</v>
      </c>
      <c r="H9786" t="s">
        <v>400</v>
      </c>
      <c r="I9786" s="29">
        <v>1</v>
      </c>
      <c r="J9786" t="s">
        <v>131</v>
      </c>
      <c r="K9786" t="s">
        <v>132</v>
      </c>
    </row>
    <row r="9787" spans="1:11" ht="12.75" customHeight="1">
      <c r="A9787" s="31">
        <v>45566</v>
      </c>
      <c r="B9787" t="s">
        <v>376</v>
      </c>
      <c r="C9787" t="s">
        <v>487</v>
      </c>
      <c r="D9787" t="s">
        <v>37</v>
      </c>
      <c r="E9787" t="str">
        <f>+VLOOKUP(D9787,Basededatos!$D$2:$E$6097,2,0)</f>
        <v>BARRANQUILLA-E. CORTISSOZ</v>
      </c>
      <c r="F9787" t="s">
        <v>59</v>
      </c>
      <c r="G9787" t="s">
        <v>60</v>
      </c>
      <c r="H9787" t="s">
        <v>52</v>
      </c>
      <c r="I9787" s="29">
        <v>3</v>
      </c>
      <c r="J9787" t="s">
        <v>131</v>
      </c>
      <c r="K9787" t="s">
        <v>132</v>
      </c>
    </row>
    <row r="9788" spans="1:11" ht="12.75" customHeight="1">
      <c r="A9788" s="31">
        <v>45566</v>
      </c>
      <c r="B9788" t="s">
        <v>376</v>
      </c>
      <c r="C9788" t="s">
        <v>487</v>
      </c>
      <c r="D9788" t="s">
        <v>37</v>
      </c>
      <c r="E9788" t="str">
        <f>+VLOOKUP(D9788,Basededatos!$D$2:$E$6097,2,0)</f>
        <v>BARRANQUILLA-E. CORTISSOZ</v>
      </c>
      <c r="F9788" t="s">
        <v>59</v>
      </c>
      <c r="G9788" t="s">
        <v>60</v>
      </c>
      <c r="H9788" t="s">
        <v>147</v>
      </c>
      <c r="I9788" s="29">
        <v>1</v>
      </c>
      <c r="J9788" t="s">
        <v>131</v>
      </c>
      <c r="K9788" t="s">
        <v>132</v>
      </c>
    </row>
    <row r="9789" spans="1:11" ht="12.75" customHeight="1">
      <c r="A9789" s="31">
        <v>45566</v>
      </c>
      <c r="B9789" t="s">
        <v>376</v>
      </c>
      <c r="C9789" t="s">
        <v>487</v>
      </c>
      <c r="D9789" t="s">
        <v>76</v>
      </c>
      <c r="E9789" t="str">
        <f>+VLOOKUP(D9789,Basededatos!$D$2:$E$6097,2,0)</f>
        <v>RIONEGRO - JOSE M. CORDOVA</v>
      </c>
      <c r="F9789" t="s">
        <v>59</v>
      </c>
      <c r="G9789" t="s">
        <v>60</v>
      </c>
      <c r="H9789" t="s">
        <v>177</v>
      </c>
      <c r="I9789" s="29">
        <v>1</v>
      </c>
      <c r="J9789" t="s">
        <v>131</v>
      </c>
      <c r="K9789" t="s">
        <v>132</v>
      </c>
    </row>
    <row r="9790" spans="1:11" ht="12.75" customHeight="1">
      <c r="A9790" s="31">
        <v>45566</v>
      </c>
      <c r="B9790" t="s">
        <v>376</v>
      </c>
      <c r="C9790" t="s">
        <v>487</v>
      </c>
      <c r="D9790" t="s">
        <v>76</v>
      </c>
      <c r="E9790" t="str">
        <f>+VLOOKUP(D9790,Basededatos!$D$2:$E$6097,2,0)</f>
        <v>RIONEGRO - JOSE M. CORDOVA</v>
      </c>
      <c r="F9790" t="s">
        <v>59</v>
      </c>
      <c r="G9790" t="s">
        <v>60</v>
      </c>
      <c r="H9790" t="s">
        <v>362</v>
      </c>
      <c r="I9790" s="29">
        <v>1</v>
      </c>
      <c r="J9790" t="s">
        <v>131</v>
      </c>
      <c r="K9790" t="s">
        <v>132</v>
      </c>
    </row>
    <row r="9791" spans="1:11" ht="12.75" customHeight="1">
      <c r="A9791" s="31">
        <v>45566</v>
      </c>
      <c r="B9791" t="s">
        <v>376</v>
      </c>
      <c r="C9791" t="s">
        <v>487</v>
      </c>
      <c r="D9791" t="s">
        <v>14</v>
      </c>
      <c r="E9791" t="str">
        <f>+VLOOKUP(D9791,Basededatos!$D$2:$E$6097,2,0)</f>
        <v>SAN ANDRES-GUSTAVO ROJAS PINILLA</v>
      </c>
      <c r="F9791" t="s">
        <v>59</v>
      </c>
      <c r="G9791" t="s">
        <v>60</v>
      </c>
      <c r="H9791" t="s">
        <v>401</v>
      </c>
      <c r="I9791" s="29">
        <v>1</v>
      </c>
      <c r="J9791" t="s">
        <v>131</v>
      </c>
      <c r="K9791" t="s">
        <v>132</v>
      </c>
    </row>
    <row r="9792" spans="1:11" ht="12.75" customHeight="1">
      <c r="A9792" s="31">
        <v>45566</v>
      </c>
      <c r="B9792" t="s">
        <v>376</v>
      </c>
      <c r="C9792" t="s">
        <v>487</v>
      </c>
      <c r="D9792" t="s">
        <v>14</v>
      </c>
      <c r="E9792" t="str">
        <f>+VLOOKUP(D9792,Basededatos!$D$2:$E$6097,2,0)</f>
        <v>SAN ANDRES-GUSTAVO ROJAS PINILLA</v>
      </c>
      <c r="F9792" t="s">
        <v>59</v>
      </c>
      <c r="G9792" t="s">
        <v>60</v>
      </c>
      <c r="H9792" t="s">
        <v>217</v>
      </c>
      <c r="I9792" s="29">
        <v>2</v>
      </c>
      <c r="J9792" t="s">
        <v>131</v>
      </c>
      <c r="K9792" t="s">
        <v>132</v>
      </c>
    </row>
    <row r="9793" spans="1:11" ht="12.75" customHeight="1">
      <c r="A9793" s="31">
        <v>45566</v>
      </c>
      <c r="B9793" t="s">
        <v>376</v>
      </c>
      <c r="C9793" t="s">
        <v>487</v>
      </c>
      <c r="D9793" t="s">
        <v>48</v>
      </c>
      <c r="E9793" t="str">
        <f>+VLOOKUP(D9793,Basededatos!$D$2:$E$6097,2,0)</f>
        <v>CALI - ALFONSO BONILLA ARAGON</v>
      </c>
      <c r="F9793" t="s">
        <v>59</v>
      </c>
      <c r="G9793" t="s">
        <v>60</v>
      </c>
      <c r="H9793" t="s">
        <v>214</v>
      </c>
      <c r="I9793" s="29">
        <v>3</v>
      </c>
      <c r="J9793" t="s">
        <v>131</v>
      </c>
      <c r="K9793" t="s">
        <v>132</v>
      </c>
    </row>
    <row r="9794" spans="1:11" ht="12.75" customHeight="1">
      <c r="A9794" s="31">
        <v>45566</v>
      </c>
      <c r="B9794" t="s">
        <v>376</v>
      </c>
      <c r="C9794" t="s">
        <v>487</v>
      </c>
      <c r="D9794" t="s">
        <v>48</v>
      </c>
      <c r="E9794" t="str">
        <f>+VLOOKUP(D9794,Basededatos!$D$2:$E$6097,2,0)</f>
        <v>CALI - ALFONSO BONILLA ARAGON</v>
      </c>
      <c r="F9794" t="s">
        <v>59</v>
      </c>
      <c r="G9794" t="s">
        <v>60</v>
      </c>
      <c r="H9794" t="s">
        <v>393</v>
      </c>
      <c r="I9794" s="29">
        <v>4</v>
      </c>
      <c r="J9794" t="s">
        <v>131</v>
      </c>
      <c r="K9794" t="s">
        <v>132</v>
      </c>
    </row>
    <row r="9795" spans="1:11" ht="12.75" customHeight="1">
      <c r="A9795" s="31">
        <v>45566</v>
      </c>
      <c r="B9795" t="s">
        <v>376</v>
      </c>
      <c r="C9795" t="s">
        <v>487</v>
      </c>
      <c r="D9795" t="s">
        <v>61</v>
      </c>
      <c r="E9795" t="str">
        <f>+VLOOKUP(D9795,Basededatos!$D$2:$E$6097,2,0)</f>
        <v>CARTAGENA - RAFAEL NUÑEZ</v>
      </c>
      <c r="F9795" t="s">
        <v>59</v>
      </c>
      <c r="G9795" t="s">
        <v>60</v>
      </c>
      <c r="H9795" t="s">
        <v>402</v>
      </c>
      <c r="I9795" s="29">
        <v>10</v>
      </c>
      <c r="J9795" t="s">
        <v>144</v>
      </c>
      <c r="K9795" t="s">
        <v>145</v>
      </c>
    </row>
    <row r="9796" spans="1:11" ht="12.75" customHeight="1">
      <c r="A9796" s="31">
        <v>45566</v>
      </c>
      <c r="B9796" t="s">
        <v>391</v>
      </c>
      <c r="C9796" t="s">
        <v>392</v>
      </c>
      <c r="D9796" t="s">
        <v>5</v>
      </c>
      <c r="E9796" t="str">
        <f>+VLOOKUP(D9796,Basededatos!$D$2:$E$6097,2,0)</f>
        <v>BOGOTA - EL DORADO LUIS CARLOS GALAN SARMIENTO</v>
      </c>
      <c r="F9796" t="s">
        <v>23</v>
      </c>
      <c r="G9796" t="s">
        <v>24</v>
      </c>
      <c r="H9796" t="s">
        <v>218</v>
      </c>
      <c r="I9796" s="29">
        <v>7</v>
      </c>
      <c r="J9796" t="s">
        <v>144</v>
      </c>
      <c r="K9796" t="s">
        <v>145</v>
      </c>
    </row>
    <row r="9797" spans="1:11" ht="12.75" customHeight="1">
      <c r="A9797" s="31">
        <v>45566</v>
      </c>
      <c r="B9797" t="s">
        <v>391</v>
      </c>
      <c r="C9797" t="s">
        <v>392</v>
      </c>
      <c r="D9797" t="s">
        <v>5</v>
      </c>
      <c r="E9797" t="str">
        <f>+VLOOKUP(D9797,Basededatos!$D$2:$E$6097,2,0)</f>
        <v>BOGOTA - EL DORADO LUIS CARLOS GALAN SARMIENTO</v>
      </c>
      <c r="F9797" t="s">
        <v>32</v>
      </c>
      <c r="G9797" t="s">
        <v>33</v>
      </c>
      <c r="H9797" t="s">
        <v>393</v>
      </c>
      <c r="I9797" s="29">
        <v>2</v>
      </c>
      <c r="J9797" t="s">
        <v>144</v>
      </c>
      <c r="K9797" t="s">
        <v>145</v>
      </c>
    </row>
    <row r="9798" spans="1:11" ht="12.75" customHeight="1">
      <c r="A9798" s="31">
        <v>45566</v>
      </c>
      <c r="B9798" t="s">
        <v>391</v>
      </c>
      <c r="C9798" t="s">
        <v>392</v>
      </c>
      <c r="D9798" t="s">
        <v>5</v>
      </c>
      <c r="E9798" t="str">
        <f>+VLOOKUP(D9798,Basededatos!$D$2:$E$6097,2,0)</f>
        <v>BOGOTA - EL DORADO LUIS CARLOS GALAN SARMIENTO</v>
      </c>
      <c r="F9798" t="s">
        <v>18</v>
      </c>
      <c r="G9798" t="s">
        <v>19</v>
      </c>
      <c r="H9798" t="s">
        <v>387</v>
      </c>
      <c r="I9798" s="29">
        <v>1</v>
      </c>
      <c r="J9798" t="s">
        <v>144</v>
      </c>
      <c r="K9798" t="s">
        <v>145</v>
      </c>
    </row>
    <row r="9799" spans="1:11" ht="12.75" customHeight="1">
      <c r="A9799" s="31">
        <v>45566</v>
      </c>
      <c r="B9799" t="s">
        <v>391</v>
      </c>
      <c r="C9799" t="s">
        <v>392</v>
      </c>
      <c r="D9799" t="s">
        <v>5</v>
      </c>
      <c r="E9799" t="str">
        <f>+VLOOKUP(D9799,Basededatos!$D$2:$E$6097,2,0)</f>
        <v>BOGOTA - EL DORADO LUIS CARLOS GALAN SARMIENTO</v>
      </c>
      <c r="F9799" t="s">
        <v>59</v>
      </c>
      <c r="G9799" t="s">
        <v>60</v>
      </c>
      <c r="H9799" t="s">
        <v>165</v>
      </c>
      <c r="I9799" s="29">
        <v>2</v>
      </c>
      <c r="J9799" t="s">
        <v>144</v>
      </c>
      <c r="K9799" t="s">
        <v>145</v>
      </c>
    </row>
    <row r="9800" spans="1:11" ht="12.75" customHeight="1">
      <c r="A9800" s="31">
        <v>45566</v>
      </c>
      <c r="B9800" t="s">
        <v>186</v>
      </c>
      <c r="C9800" t="str">
        <f>+VLOOKUP(B9800,Basededatos!B$17:C$5988,2,0)</f>
        <v>TAESCOL</v>
      </c>
      <c r="D9800" t="s">
        <v>5</v>
      </c>
      <c r="E9800" t="str">
        <f>+VLOOKUP(D9800,Basededatos!$D$2:$E$6097,2,0)</f>
        <v>BOGOTA - EL DORADO LUIS CARLOS GALAN SARMIENTO</v>
      </c>
      <c r="F9800" t="s">
        <v>40</v>
      </c>
      <c r="G9800" t="s">
        <v>41</v>
      </c>
      <c r="H9800" t="s">
        <v>52</v>
      </c>
      <c r="I9800" s="29">
        <v>9</v>
      </c>
      <c r="J9800" t="s">
        <v>90</v>
      </c>
      <c r="K9800" t="s">
        <v>194</v>
      </c>
    </row>
    <row r="9801" spans="1:11" ht="12.75" customHeight="1">
      <c r="A9801" s="31">
        <v>45566</v>
      </c>
      <c r="B9801" t="s">
        <v>186</v>
      </c>
      <c r="C9801" t="str">
        <f>+VLOOKUP(B9801,Basededatos!B$17:C$5988,2,0)</f>
        <v>TAESCOL</v>
      </c>
      <c r="D9801" t="s">
        <v>5</v>
      </c>
      <c r="E9801" t="str">
        <f>+VLOOKUP(D9801,Basededatos!$D$2:$E$6097,2,0)</f>
        <v>BOGOTA - EL DORADO LUIS CARLOS GALAN SARMIENTO</v>
      </c>
      <c r="F9801" t="s">
        <v>40</v>
      </c>
      <c r="G9801" t="s">
        <v>41</v>
      </c>
      <c r="H9801" t="s">
        <v>187</v>
      </c>
      <c r="I9801" s="29">
        <v>4</v>
      </c>
      <c r="J9801" t="s">
        <v>188</v>
      </c>
      <c r="K9801" t="s">
        <v>357</v>
      </c>
    </row>
    <row r="9802" spans="1:11" ht="12.75" customHeight="1" thickBot="1">
      <c r="A9802" s="31">
        <v>45566</v>
      </c>
      <c r="B9802" t="s">
        <v>186</v>
      </c>
      <c r="C9802" t="str">
        <f>+VLOOKUP(B9802,Basededatos!B$17:C$5988,2,0)</f>
        <v>TAESCOL</v>
      </c>
      <c r="D9802" t="s">
        <v>5</v>
      </c>
      <c r="E9802" t="str">
        <f>+VLOOKUP(D9802,Basededatos!$D$2:$E$6097,2,0)</f>
        <v>BOGOTA - EL DORADO LUIS CARLOS GALAN SARMIENTO</v>
      </c>
      <c r="F9802" t="s">
        <v>38</v>
      </c>
      <c r="G9802" t="s">
        <v>39</v>
      </c>
      <c r="H9802" t="s">
        <v>10</v>
      </c>
      <c r="I9802" s="29">
        <v>5</v>
      </c>
      <c r="J9802" t="s">
        <v>11</v>
      </c>
      <c r="K9802" t="s">
        <v>12</v>
      </c>
    </row>
    <row r="9803" spans="1:11" ht="12.75" customHeight="1" thickBot="1">
      <c r="A9803" s="31">
        <v>45566</v>
      </c>
      <c r="B9803" t="s">
        <v>345</v>
      </c>
      <c r="C9803" t="s">
        <v>346</v>
      </c>
      <c r="D9803" t="s">
        <v>61</v>
      </c>
      <c r="E9803" t="str">
        <f>+VLOOKUP(D9803,Basededatos!$D$2:$E$6097,2,0)</f>
        <v>CARTAGENA - RAFAEL NUÑEZ</v>
      </c>
      <c r="F9803" t="s">
        <v>23</v>
      </c>
      <c r="G9803" t="s">
        <v>24</v>
      </c>
      <c r="H9803" t="s">
        <v>45</v>
      </c>
      <c r="I9803" s="29">
        <v>11</v>
      </c>
      <c r="J9803" t="s">
        <v>46</v>
      </c>
      <c r="K9803" s="1" t="s">
        <v>47</v>
      </c>
    </row>
    <row r="9804" spans="1:11" ht="12.75" customHeight="1" thickBot="1">
      <c r="A9804" s="31">
        <v>45566</v>
      </c>
      <c r="B9804" t="s">
        <v>345</v>
      </c>
      <c r="C9804" t="s">
        <v>346</v>
      </c>
      <c r="D9804" t="s">
        <v>61</v>
      </c>
      <c r="E9804" t="str">
        <f>+VLOOKUP(D9804,Basededatos!$D$2:$E$6097,2,0)</f>
        <v>CARTAGENA - RAFAEL NUÑEZ</v>
      </c>
      <c r="F9804" t="s">
        <v>59</v>
      </c>
      <c r="G9804" t="s">
        <v>60</v>
      </c>
      <c r="H9804" t="s">
        <v>29</v>
      </c>
      <c r="I9804" s="29">
        <v>832</v>
      </c>
      <c r="J9804" t="s">
        <v>46</v>
      </c>
      <c r="K9804" s="1" t="s">
        <v>47</v>
      </c>
    </row>
    <row r="9805" spans="1:11" ht="12.75" customHeight="1" thickBot="1">
      <c r="A9805" s="31">
        <v>45566</v>
      </c>
      <c r="B9805" t="s">
        <v>345</v>
      </c>
      <c r="C9805" t="s">
        <v>346</v>
      </c>
      <c r="D9805" t="s">
        <v>37</v>
      </c>
      <c r="E9805" t="str">
        <f>+VLOOKUP(D9805,Basededatos!$D$2:$E$6097,2,0)</f>
        <v>BARRANQUILLA-E. CORTISSOZ</v>
      </c>
      <c r="F9805" t="s">
        <v>32</v>
      </c>
      <c r="G9805" t="s">
        <v>33</v>
      </c>
      <c r="H9805" t="s">
        <v>45</v>
      </c>
      <c r="I9805" s="29">
        <v>6</v>
      </c>
      <c r="J9805" t="s">
        <v>46</v>
      </c>
      <c r="K9805" s="1" t="s">
        <v>47</v>
      </c>
    </row>
    <row r="9806" spans="1:11" ht="12.75" customHeight="1" thickBot="1">
      <c r="A9806" s="31">
        <v>45566</v>
      </c>
      <c r="B9806" t="s">
        <v>345</v>
      </c>
      <c r="C9806" t="s">
        <v>346</v>
      </c>
      <c r="D9806" t="s">
        <v>37</v>
      </c>
      <c r="E9806" t="str">
        <f>+VLOOKUP(D9806,Basededatos!$D$2:$E$6097,2,0)</f>
        <v>BARRANQUILLA-E. CORTISSOZ</v>
      </c>
      <c r="F9806" t="s">
        <v>23</v>
      </c>
      <c r="G9806" t="s">
        <v>24</v>
      </c>
      <c r="H9806" t="s">
        <v>45</v>
      </c>
      <c r="I9806" s="29">
        <v>6</v>
      </c>
      <c r="J9806" t="s">
        <v>46</v>
      </c>
      <c r="K9806" s="1" t="s">
        <v>47</v>
      </c>
    </row>
    <row r="9807" spans="1:11" ht="12.75" customHeight="1" thickBot="1">
      <c r="A9807" s="31">
        <v>45566</v>
      </c>
      <c r="B9807" t="s">
        <v>345</v>
      </c>
      <c r="C9807" t="s">
        <v>346</v>
      </c>
      <c r="D9807" t="s">
        <v>37</v>
      </c>
      <c r="E9807" t="str">
        <f>+VLOOKUP(D9807,Basededatos!$D$2:$E$6097,2,0)</f>
        <v>BARRANQUILLA-E. CORTISSOZ</v>
      </c>
      <c r="F9807" t="s">
        <v>36</v>
      </c>
      <c r="G9807" t="s">
        <v>347</v>
      </c>
      <c r="H9807" t="s">
        <v>45</v>
      </c>
      <c r="I9807" s="29">
        <v>1</v>
      </c>
      <c r="J9807" t="s">
        <v>46</v>
      </c>
      <c r="K9807" s="1" t="s">
        <v>47</v>
      </c>
    </row>
    <row r="9808" spans="1:11" ht="12.75" customHeight="1" thickBot="1">
      <c r="A9808" s="31">
        <v>45566</v>
      </c>
      <c r="B9808" t="s">
        <v>345</v>
      </c>
      <c r="C9808" t="s">
        <v>346</v>
      </c>
      <c r="D9808" t="s">
        <v>37</v>
      </c>
      <c r="E9808" t="str">
        <f>+VLOOKUP(D9808,Basededatos!$D$2:$E$6097,2,0)</f>
        <v>BARRANQUILLA-E. CORTISSOZ</v>
      </c>
      <c r="F9808" t="s">
        <v>27</v>
      </c>
      <c r="G9808" t="s">
        <v>28</v>
      </c>
      <c r="H9808" t="s">
        <v>120</v>
      </c>
      <c r="I9808" s="29">
        <v>8</v>
      </c>
      <c r="J9808" t="s">
        <v>57</v>
      </c>
      <c r="K9808" t="s">
        <v>58</v>
      </c>
    </row>
    <row r="9809" spans="1:11" ht="12.75" customHeight="1" thickBot="1">
      <c r="A9809" s="31">
        <v>45566</v>
      </c>
      <c r="B9809" t="s">
        <v>345</v>
      </c>
      <c r="C9809" t="s">
        <v>346</v>
      </c>
      <c r="D9809" t="s">
        <v>37</v>
      </c>
      <c r="E9809" t="str">
        <f>+VLOOKUP(D9809,Basededatos!$D$2:$E$6097,2,0)</f>
        <v>BARRANQUILLA-E. CORTISSOZ</v>
      </c>
      <c r="F9809" t="s">
        <v>40</v>
      </c>
      <c r="G9809" t="s">
        <v>41</v>
      </c>
      <c r="H9809" t="s">
        <v>45</v>
      </c>
      <c r="I9809" s="29">
        <v>6</v>
      </c>
      <c r="J9809" t="s">
        <v>46</v>
      </c>
      <c r="K9809" s="1" t="s">
        <v>47</v>
      </c>
    </row>
    <row r="9810" spans="1:11" ht="12.75" customHeight="1" thickBot="1">
      <c r="A9810" s="31">
        <v>45566</v>
      </c>
      <c r="B9810" t="s">
        <v>345</v>
      </c>
      <c r="C9810" t="s">
        <v>346</v>
      </c>
      <c r="D9810" t="s">
        <v>37</v>
      </c>
      <c r="E9810" t="str">
        <f>+VLOOKUP(D9810,Basededatos!$D$2:$E$6097,2,0)</f>
        <v>BARRANQUILLA-E. CORTISSOZ</v>
      </c>
      <c r="F9810" t="s">
        <v>40</v>
      </c>
      <c r="G9810" t="s">
        <v>41</v>
      </c>
      <c r="H9810" t="s">
        <v>29</v>
      </c>
      <c r="I9810" s="29">
        <v>540</v>
      </c>
      <c r="J9810" t="s">
        <v>46</v>
      </c>
      <c r="K9810" s="1" t="s">
        <v>47</v>
      </c>
    </row>
    <row r="9811" spans="1:11" ht="12.75" customHeight="1">
      <c r="A9811" s="31">
        <v>45566</v>
      </c>
      <c r="B9811" t="s">
        <v>345</v>
      </c>
      <c r="C9811" t="s">
        <v>346</v>
      </c>
      <c r="D9811" t="s">
        <v>37</v>
      </c>
      <c r="E9811" t="str">
        <f>+VLOOKUP(D9811,Basededatos!$D$2:$E$6097,2,0)</f>
        <v>BARRANQUILLA-E. CORTISSOZ</v>
      </c>
      <c r="F9811" t="s">
        <v>59</v>
      </c>
      <c r="G9811" t="s">
        <v>60</v>
      </c>
      <c r="H9811" t="s">
        <v>120</v>
      </c>
      <c r="I9811" s="29">
        <v>8</v>
      </c>
      <c r="J9811" t="s">
        <v>57</v>
      </c>
      <c r="K9811" t="s">
        <v>58</v>
      </c>
    </row>
    <row r="9812" spans="1:11" ht="12.75" customHeight="1">
      <c r="A9812" s="31">
        <v>45566</v>
      </c>
      <c r="B9812" t="s">
        <v>112</v>
      </c>
      <c r="C9812" t="str">
        <f>+VLOOKUP(B9812,Basededatos!B$17:C$5988,2,0)</f>
        <v>INVERSA</v>
      </c>
      <c r="D9812" t="s">
        <v>113</v>
      </c>
      <c r="E9812" t="str">
        <f>+VLOOKUP(D9812,Basededatos!$D$2:$E$6097,2,0)</f>
        <v>BARRANCABERMEJA-YARIGUIES</v>
      </c>
      <c r="F9812" t="s">
        <v>23</v>
      </c>
      <c r="G9812" t="s">
        <v>24</v>
      </c>
      <c r="H9812" t="s">
        <v>114</v>
      </c>
      <c r="I9812" s="29">
        <v>21</v>
      </c>
      <c r="J9812" t="s">
        <v>115</v>
      </c>
      <c r="K9812" t="s">
        <v>116</v>
      </c>
    </row>
    <row r="9813" spans="1:11" ht="12.75" customHeight="1" thickBot="1">
      <c r="A9813" s="31">
        <v>45566</v>
      </c>
      <c r="B9813" t="s">
        <v>112</v>
      </c>
      <c r="C9813" t="str">
        <f>+VLOOKUP(B9813,Basededatos!B$17:C$5988,2,0)</f>
        <v>INVERSA</v>
      </c>
      <c r="D9813" t="s">
        <v>113</v>
      </c>
      <c r="E9813" t="str">
        <f>+VLOOKUP(D9813,Basededatos!$D$2:$E$6097,2,0)</f>
        <v>BARRANCABERMEJA-YARIGUIES</v>
      </c>
      <c r="F9813" t="s">
        <v>27</v>
      </c>
      <c r="G9813" t="s">
        <v>28</v>
      </c>
      <c r="H9813" t="s">
        <v>45</v>
      </c>
      <c r="I9813" s="29">
        <v>3</v>
      </c>
      <c r="J9813" t="s">
        <v>372</v>
      </c>
      <c r="K9813" t="s">
        <v>373</v>
      </c>
    </row>
    <row r="9814" spans="1:11" ht="12.75" customHeight="1" thickBot="1">
      <c r="A9814" s="31">
        <v>45566</v>
      </c>
      <c r="B9814" t="s">
        <v>112</v>
      </c>
      <c r="C9814" t="str">
        <f>+VLOOKUP(B9814,Basededatos!B$17:C$5988,2,0)</f>
        <v>INVERSA</v>
      </c>
      <c r="D9814" t="s">
        <v>119</v>
      </c>
      <c r="E9814" t="str">
        <f>+VLOOKUP(D9814,Basededatos!$D$2:$E$6097,2,0)</f>
        <v>ALFONSO LOPEZ PUMAREJO.</v>
      </c>
      <c r="F9814" t="s">
        <v>32</v>
      </c>
      <c r="G9814" t="s">
        <v>33</v>
      </c>
      <c r="H9814" t="s">
        <v>45</v>
      </c>
      <c r="I9814" s="29">
        <v>10</v>
      </c>
      <c r="J9814" t="s">
        <v>46</v>
      </c>
      <c r="K9814" s="1" t="s">
        <v>47</v>
      </c>
    </row>
    <row r="9815" spans="1:11" ht="12.75" customHeight="1" thickBot="1">
      <c r="A9815" s="31">
        <v>45566</v>
      </c>
      <c r="B9815" t="s">
        <v>112</v>
      </c>
      <c r="C9815" t="str">
        <f>+VLOOKUP(B9815,Basededatos!B$17:C$5988,2,0)</f>
        <v>INVERSA</v>
      </c>
      <c r="D9815" t="s">
        <v>119</v>
      </c>
      <c r="E9815" t="str">
        <f>+VLOOKUP(D9815,Basededatos!$D$2:$E$6097,2,0)</f>
        <v>ALFONSO LOPEZ PUMAREJO.</v>
      </c>
      <c r="F9815" t="s">
        <v>59</v>
      </c>
      <c r="G9815" t="s">
        <v>60</v>
      </c>
      <c r="H9815" t="s">
        <v>45</v>
      </c>
      <c r="I9815" s="29">
        <v>10</v>
      </c>
      <c r="J9815" t="s">
        <v>46</v>
      </c>
      <c r="K9815" s="1" t="s">
        <v>47</v>
      </c>
    </row>
    <row r="9816" spans="1:11" ht="12.75" customHeight="1" thickBot="1">
      <c r="A9816" s="31">
        <v>45566</v>
      </c>
      <c r="B9816" t="s">
        <v>112</v>
      </c>
      <c r="C9816" t="str">
        <f>+VLOOKUP(B9816,Basededatos!B$17:C$5988,2,0)</f>
        <v>INVERSA</v>
      </c>
      <c r="D9816" t="s">
        <v>119</v>
      </c>
      <c r="E9816" t="str">
        <f>+VLOOKUP(D9816,Basededatos!$D$2:$E$6097,2,0)</f>
        <v>ALFONSO LOPEZ PUMAREJO.</v>
      </c>
      <c r="F9816" t="s">
        <v>6</v>
      </c>
      <c r="G9816" s="1" t="s">
        <v>283</v>
      </c>
      <c r="H9816" t="s">
        <v>29</v>
      </c>
      <c r="I9816" s="29">
        <v>116</v>
      </c>
      <c r="J9816" t="s">
        <v>46</v>
      </c>
      <c r="K9816" s="1" t="s">
        <v>47</v>
      </c>
    </row>
    <row r="9817" spans="1:11" ht="12.75" customHeight="1" thickBot="1">
      <c r="A9817" s="31">
        <v>45566</v>
      </c>
      <c r="B9817" t="s">
        <v>112</v>
      </c>
      <c r="C9817" t="str">
        <f>+VLOOKUP(B9817,Basededatos!B$17:C$5988,2,0)</f>
        <v>INVERSA</v>
      </c>
      <c r="D9817" t="s">
        <v>122</v>
      </c>
      <c r="E9817" t="str">
        <f>+VLOOKUP(D9817,Basededatos!$D$2:$E$6097,2,0)</f>
        <v>VANGUARDIA</v>
      </c>
      <c r="F9817" t="s">
        <v>27</v>
      </c>
      <c r="G9817" t="s">
        <v>28</v>
      </c>
      <c r="H9817" t="s">
        <v>29</v>
      </c>
      <c r="I9817" s="29">
        <v>45</v>
      </c>
      <c r="J9817" t="s">
        <v>46</v>
      </c>
      <c r="K9817" s="1" t="s">
        <v>47</v>
      </c>
    </row>
    <row r="9818" spans="1:11" ht="12.75" customHeight="1" thickBot="1">
      <c r="A9818" s="31">
        <v>45566</v>
      </c>
      <c r="B9818" t="s">
        <v>112</v>
      </c>
      <c r="C9818" t="str">
        <f>+VLOOKUP(B9818,Basededatos!B$17:C$5988,2,0)</f>
        <v>INVERSA</v>
      </c>
      <c r="D9818" t="s">
        <v>122</v>
      </c>
      <c r="E9818" t="str">
        <f>+VLOOKUP(D9818,Basededatos!$D$2:$E$6097,2,0)</f>
        <v>VANGUARDIA</v>
      </c>
      <c r="F9818" t="s">
        <v>32</v>
      </c>
      <c r="G9818" t="s">
        <v>33</v>
      </c>
      <c r="H9818" t="s">
        <v>45</v>
      </c>
      <c r="I9818" s="29">
        <v>6</v>
      </c>
      <c r="J9818" t="s">
        <v>46</v>
      </c>
      <c r="K9818" s="1" t="s">
        <v>47</v>
      </c>
    </row>
    <row r="9819" spans="1:11" ht="12.75" customHeight="1" thickBot="1">
      <c r="A9819" s="31">
        <v>45566</v>
      </c>
      <c r="B9819" t="s">
        <v>112</v>
      </c>
      <c r="C9819" t="str">
        <f>+VLOOKUP(B9819,Basededatos!B$17:C$5988,2,0)</f>
        <v>INVERSA</v>
      </c>
      <c r="D9819" t="s">
        <v>122</v>
      </c>
      <c r="E9819" t="str">
        <f>+VLOOKUP(D9819,Basededatos!$D$2:$E$6097,2,0)</f>
        <v>VANGUARDIA</v>
      </c>
      <c r="F9819" t="s">
        <v>23</v>
      </c>
      <c r="G9819" t="s">
        <v>24</v>
      </c>
      <c r="H9819" t="s">
        <v>45</v>
      </c>
      <c r="I9819" s="29">
        <v>6</v>
      </c>
      <c r="J9819" t="s">
        <v>46</v>
      </c>
      <c r="K9819" s="1" t="s">
        <v>47</v>
      </c>
    </row>
    <row r="9820" spans="1:11" ht="12.75" customHeight="1" thickBot="1">
      <c r="A9820" s="31">
        <v>45566</v>
      </c>
      <c r="B9820" t="s">
        <v>112</v>
      </c>
      <c r="C9820" t="str">
        <f>+VLOOKUP(B9820,Basededatos!B$17:C$5988,2,0)</f>
        <v>INVERSA</v>
      </c>
      <c r="D9820" t="s">
        <v>122</v>
      </c>
      <c r="E9820" t="str">
        <f>+VLOOKUP(D9820,Basededatos!$D$2:$E$6097,2,0)</f>
        <v>VANGUARDIA</v>
      </c>
      <c r="F9820" t="s">
        <v>6</v>
      </c>
      <c r="G9820" s="1" t="s">
        <v>283</v>
      </c>
      <c r="H9820" t="s">
        <v>45</v>
      </c>
      <c r="I9820" s="29">
        <v>6</v>
      </c>
      <c r="J9820" t="s">
        <v>46</v>
      </c>
      <c r="K9820" s="1" t="s">
        <v>47</v>
      </c>
    </row>
    <row r="9821" spans="1:11" ht="12.75" customHeight="1">
      <c r="A9821" s="31">
        <v>45566</v>
      </c>
      <c r="B9821" t="s">
        <v>112</v>
      </c>
      <c r="C9821" t="str">
        <f>+VLOOKUP(B9821,Basededatos!B$17:C$5988,2,0)</f>
        <v>INVERSA</v>
      </c>
      <c r="D9821" t="s">
        <v>87</v>
      </c>
      <c r="E9821" t="str">
        <f>+VLOOKUP(D9821,Basededatos!$D$2:$E$6097,2,0)</f>
        <v>PASTO - ANTONIO NARIQO</v>
      </c>
      <c r="F9821" t="s">
        <v>32</v>
      </c>
      <c r="G9821" t="s">
        <v>33</v>
      </c>
      <c r="H9821" t="s">
        <v>340</v>
      </c>
      <c r="I9821" s="29">
        <v>44</v>
      </c>
      <c r="J9821" t="s">
        <v>115</v>
      </c>
      <c r="K9821" t="s">
        <v>116</v>
      </c>
    </row>
    <row r="9822" spans="1:11" ht="12.75" customHeight="1">
      <c r="A9822" s="31">
        <v>45566</v>
      </c>
      <c r="B9822" t="s">
        <v>112</v>
      </c>
      <c r="C9822" t="str">
        <f>+VLOOKUP(B9822,Basededatos!B$17:C$5988,2,0)</f>
        <v>INVERSA</v>
      </c>
      <c r="D9822" t="s">
        <v>123</v>
      </c>
      <c r="E9822" t="str">
        <f>+VLOOKUP(D9822,Basededatos!$D$2:$E$6097,2,0)</f>
        <v>TUMACO - LA FLORIDA</v>
      </c>
      <c r="F9822" t="s">
        <v>27</v>
      </c>
      <c r="G9822" t="s">
        <v>28</v>
      </c>
      <c r="H9822" t="s">
        <v>340</v>
      </c>
      <c r="I9822" s="29">
        <v>43</v>
      </c>
      <c r="J9822" t="s">
        <v>115</v>
      </c>
      <c r="K9822" t="s">
        <v>116</v>
      </c>
    </row>
    <row r="9823" spans="1:11" ht="12.75" customHeight="1">
      <c r="A9823" s="31">
        <v>45566</v>
      </c>
      <c r="B9823" t="s">
        <v>146</v>
      </c>
      <c r="C9823" t="str">
        <f>+VLOOKUP(B9823,Basededatos!B$17:C$5988,2,0)</f>
        <v>HELICOL</v>
      </c>
      <c r="D9823" t="s">
        <v>5</v>
      </c>
      <c r="E9823" t="str">
        <f>+VLOOKUP(D9823,Basededatos!$D$2:$E$6097,2,0)</f>
        <v>BOGOTA - EL DORADO LUIS CARLOS GALAN SARMIENTO</v>
      </c>
      <c r="F9823" t="s">
        <v>23</v>
      </c>
      <c r="G9823" t="s">
        <v>24</v>
      </c>
      <c r="H9823" t="s">
        <v>149</v>
      </c>
      <c r="I9823" s="29">
        <v>4</v>
      </c>
      <c r="J9823" t="s">
        <v>146</v>
      </c>
      <c r="K9823" t="s">
        <v>148</v>
      </c>
    </row>
    <row r="9824" spans="1:11" ht="12.75" customHeight="1">
      <c r="A9824" s="31">
        <v>45566</v>
      </c>
      <c r="B9824" t="s">
        <v>146</v>
      </c>
      <c r="C9824" t="str">
        <f>+VLOOKUP(B9824,Basededatos!B$17:C$5988,2,0)</f>
        <v>HELICOL</v>
      </c>
      <c r="D9824" t="s">
        <v>5</v>
      </c>
      <c r="E9824" t="str">
        <f>+VLOOKUP(D9824,Basededatos!$D$2:$E$6097,2,0)</f>
        <v>BOGOTA - EL DORADO LUIS CARLOS GALAN SARMIENTO</v>
      </c>
      <c r="F9824" t="s">
        <v>59</v>
      </c>
      <c r="G9824" t="s">
        <v>60</v>
      </c>
      <c r="H9824" t="s">
        <v>149</v>
      </c>
      <c r="I9824" s="29">
        <v>4</v>
      </c>
      <c r="J9824" t="s">
        <v>146</v>
      </c>
      <c r="K9824" t="s">
        <v>148</v>
      </c>
    </row>
    <row r="9825" spans="1:11" ht="12.75" customHeight="1">
      <c r="A9825" s="31">
        <v>45566</v>
      </c>
      <c r="B9825" t="s">
        <v>162</v>
      </c>
      <c r="C9825" t="str">
        <f>+VLOOKUP(B9825,Basededatos!B$17:C$5988,2,0)</f>
        <v>INTEREJECUTIVA</v>
      </c>
      <c r="D9825" t="s">
        <v>76</v>
      </c>
      <c r="E9825" t="str">
        <f>+VLOOKUP(D9825,Basededatos!$D$2:$E$6097,2,0)</f>
        <v>RIONEGRO - JOSE M. CORDOVA</v>
      </c>
      <c r="F9825" t="s">
        <v>36</v>
      </c>
      <c r="G9825" t="s">
        <v>347</v>
      </c>
      <c r="H9825" t="s">
        <v>215</v>
      </c>
      <c r="I9825" s="29">
        <v>1</v>
      </c>
      <c r="J9825" t="s">
        <v>131</v>
      </c>
      <c r="K9825" t="s">
        <v>132</v>
      </c>
    </row>
    <row r="9826" spans="1:11" ht="12.75" customHeight="1">
      <c r="A9826" s="31">
        <v>45566</v>
      </c>
      <c r="B9826" t="s">
        <v>162</v>
      </c>
      <c r="C9826" t="str">
        <f>+VLOOKUP(B9826,Basededatos!B$17:C$5988,2,0)</f>
        <v>INTEREJECUTIVA</v>
      </c>
      <c r="D9826" t="s">
        <v>76</v>
      </c>
      <c r="E9826" t="str">
        <f>+VLOOKUP(D9826,Basededatos!$D$2:$E$6097,2,0)</f>
        <v>RIONEGRO - JOSE M. CORDOVA</v>
      </c>
      <c r="F9826" t="s">
        <v>59</v>
      </c>
      <c r="G9826" t="s">
        <v>60</v>
      </c>
      <c r="H9826" t="s">
        <v>134</v>
      </c>
      <c r="I9826" s="29">
        <v>1</v>
      </c>
      <c r="J9826" t="s">
        <v>352</v>
      </c>
      <c r="K9826" t="s">
        <v>353</v>
      </c>
    </row>
    <row r="9827" spans="1:11" ht="12.75" customHeight="1">
      <c r="A9827" s="31">
        <v>45566</v>
      </c>
      <c r="B9827" t="s">
        <v>162</v>
      </c>
      <c r="C9827" t="str">
        <f>+VLOOKUP(B9827,Basededatos!B$17:C$5988,2,0)</f>
        <v>INTEREJECUTIVA</v>
      </c>
      <c r="D9827" t="s">
        <v>76</v>
      </c>
      <c r="E9827" t="str">
        <f>+VLOOKUP(D9827,Basededatos!$D$2:$E$6097,2,0)</f>
        <v>RIONEGRO - JOSE M. CORDOVA</v>
      </c>
      <c r="F9827" t="s">
        <v>59</v>
      </c>
      <c r="G9827" t="s">
        <v>60</v>
      </c>
      <c r="H9827" t="s">
        <v>163</v>
      </c>
      <c r="I9827" s="29">
        <v>2</v>
      </c>
      <c r="J9827" t="s">
        <v>131</v>
      </c>
      <c r="K9827" t="s">
        <v>132</v>
      </c>
    </row>
    <row r="9828" spans="1:11" ht="12.75" customHeight="1">
      <c r="A9828" s="31">
        <v>45566</v>
      </c>
      <c r="B9828" t="s">
        <v>162</v>
      </c>
      <c r="C9828" t="str">
        <f>+VLOOKUP(B9828,Basededatos!B$17:C$5988,2,0)</f>
        <v>INTEREJECUTIVA</v>
      </c>
      <c r="D9828" t="s">
        <v>76</v>
      </c>
      <c r="E9828" t="str">
        <f>+VLOOKUP(D9828,Basededatos!$D$2:$E$6097,2,0)</f>
        <v>RIONEGRO - JOSE M. CORDOVA</v>
      </c>
      <c r="F9828" t="s">
        <v>32</v>
      </c>
      <c r="G9828" t="s">
        <v>33</v>
      </c>
      <c r="H9828" t="s">
        <v>171</v>
      </c>
      <c r="I9828" s="29">
        <v>1</v>
      </c>
      <c r="J9828" t="s">
        <v>131</v>
      </c>
      <c r="K9828" t="s">
        <v>132</v>
      </c>
    </row>
    <row r="9829" spans="1:11" ht="12.75" customHeight="1">
      <c r="A9829" s="31">
        <v>45566</v>
      </c>
      <c r="B9829" t="s">
        <v>162</v>
      </c>
      <c r="C9829" t="str">
        <f>+VLOOKUP(B9829,Basededatos!B$17:C$5988,2,0)</f>
        <v>INTEREJECUTIVA</v>
      </c>
      <c r="D9829" t="s">
        <v>76</v>
      </c>
      <c r="E9829" t="str">
        <f>+VLOOKUP(D9829,Basededatos!$D$2:$E$6097,2,0)</f>
        <v>RIONEGRO - JOSE M. CORDOVA</v>
      </c>
      <c r="F9829" t="s">
        <v>18</v>
      </c>
      <c r="G9829" t="s">
        <v>19</v>
      </c>
      <c r="H9829" t="s">
        <v>133</v>
      </c>
      <c r="I9829" s="29">
        <v>1</v>
      </c>
      <c r="J9829" t="s">
        <v>131</v>
      </c>
      <c r="K9829" t="s">
        <v>132</v>
      </c>
    </row>
    <row r="9830" spans="1:11" ht="12.75" customHeight="1">
      <c r="A9830" s="31">
        <v>45566</v>
      </c>
      <c r="B9830" t="s">
        <v>162</v>
      </c>
      <c r="C9830" t="str">
        <f>+VLOOKUP(B9830,Basededatos!B$17:C$5988,2,0)</f>
        <v>INTEREJECUTIVA</v>
      </c>
      <c r="D9830" t="s">
        <v>76</v>
      </c>
      <c r="E9830" t="str">
        <f>+VLOOKUP(D9830,Basededatos!$D$2:$E$6097,2,0)</f>
        <v>RIONEGRO - JOSE M. CORDOVA</v>
      </c>
      <c r="F9830" t="s">
        <v>27</v>
      </c>
      <c r="G9830" t="s">
        <v>28</v>
      </c>
      <c r="H9830" t="s">
        <v>170</v>
      </c>
      <c r="I9830" s="29">
        <v>1</v>
      </c>
      <c r="J9830" t="s">
        <v>131</v>
      </c>
      <c r="K9830" t="s">
        <v>132</v>
      </c>
    </row>
    <row r="9831" spans="1:11" ht="12.75" customHeight="1">
      <c r="A9831" s="31">
        <v>45566</v>
      </c>
      <c r="B9831" t="s">
        <v>172</v>
      </c>
      <c r="C9831" t="str">
        <f>+VLOOKUP(B9831,Basededatos!B$17:C$5988,2,0)</f>
        <v>PACIFICA DE AVIACIÓN</v>
      </c>
      <c r="D9831" t="s">
        <v>140</v>
      </c>
      <c r="E9831" t="str">
        <f>+VLOOKUP(D9831,Basededatos!$D$2:$E$6097,2,0)</f>
        <v>MEDELLIN - OLAYA HERRERA</v>
      </c>
      <c r="F9831" t="s">
        <v>32</v>
      </c>
      <c r="G9831" t="s">
        <v>33</v>
      </c>
      <c r="H9831" t="s">
        <v>143</v>
      </c>
      <c r="I9831" s="29">
        <v>2</v>
      </c>
      <c r="J9831" t="s">
        <v>403</v>
      </c>
      <c r="K9831" t="s">
        <v>404</v>
      </c>
    </row>
    <row r="9832" spans="1:11" ht="12.75" customHeight="1">
      <c r="A9832" s="31">
        <v>45566</v>
      </c>
      <c r="B9832" t="s">
        <v>172</v>
      </c>
      <c r="C9832" t="str">
        <f>+VLOOKUP(B9832,Basededatos!B$17:C$5988,2,0)</f>
        <v>PACIFICA DE AVIACIÓN</v>
      </c>
      <c r="D9832" t="s">
        <v>140</v>
      </c>
      <c r="E9832" t="str">
        <f>+VLOOKUP(D9832,Basededatos!$D$2:$E$6097,2,0)</f>
        <v>MEDELLIN - OLAYA HERRERA</v>
      </c>
      <c r="F9832" t="s">
        <v>32</v>
      </c>
      <c r="G9832" t="s">
        <v>33</v>
      </c>
      <c r="H9832" t="s">
        <v>143</v>
      </c>
      <c r="I9832" s="29">
        <v>1</v>
      </c>
      <c r="J9832" t="s">
        <v>405</v>
      </c>
      <c r="K9832" t="s">
        <v>406</v>
      </c>
    </row>
    <row r="9833" spans="1:11" ht="12.75" customHeight="1" thickBot="1">
      <c r="A9833" s="31">
        <v>45566</v>
      </c>
      <c r="B9833" t="s">
        <v>172</v>
      </c>
      <c r="C9833" t="str">
        <f>+VLOOKUP(B9833,Basededatos!B$17:C$5988,2,0)</f>
        <v>PACIFICA DE AVIACIÓN</v>
      </c>
      <c r="D9833" t="s">
        <v>140</v>
      </c>
      <c r="E9833" t="str">
        <f>+VLOOKUP(D9833,Basededatos!$D$2:$E$6097,2,0)</f>
        <v>MEDELLIN - OLAYA HERRERA</v>
      </c>
      <c r="F9833" t="s">
        <v>59</v>
      </c>
      <c r="G9833" t="s">
        <v>60</v>
      </c>
      <c r="H9833" t="s">
        <v>407</v>
      </c>
      <c r="I9833" s="29">
        <v>3</v>
      </c>
      <c r="J9833" t="s">
        <v>408</v>
      </c>
      <c r="K9833" t="s">
        <v>409</v>
      </c>
    </row>
    <row r="9834" spans="1:11" ht="12.75" customHeight="1" thickBot="1">
      <c r="A9834" s="31">
        <v>45566</v>
      </c>
      <c r="B9834" t="s">
        <v>13</v>
      </c>
      <c r="C9834" t="str">
        <f>+VLOOKUP(B9834,Basededatos!B$17:C$5988,2,0)</f>
        <v>LASA</v>
      </c>
      <c r="D9834" t="s">
        <v>14</v>
      </c>
      <c r="E9834" t="str">
        <f>+VLOOKUP(D9834,Basededatos!$D$2:$E$6097,2,0)</f>
        <v>SAN ANDRES-GUSTAVO ROJAS PINILLA</v>
      </c>
      <c r="F9834" t="s">
        <v>6</v>
      </c>
      <c r="G9834" s="1" t="s">
        <v>283</v>
      </c>
      <c r="H9834" t="s">
        <v>29</v>
      </c>
      <c r="I9834" s="29">
        <v>85</v>
      </c>
      <c r="J9834" t="s">
        <v>50</v>
      </c>
      <c r="K9834" t="s">
        <v>51</v>
      </c>
    </row>
    <row r="9835" spans="1:11" ht="12.75" customHeight="1" thickBot="1">
      <c r="A9835" s="31">
        <v>45566</v>
      </c>
      <c r="B9835" t="s">
        <v>13</v>
      </c>
      <c r="C9835" t="str">
        <f>+VLOOKUP(B9835,Basededatos!B$17:C$5988,2,0)</f>
        <v>LASA</v>
      </c>
      <c r="D9835" t="s">
        <v>14</v>
      </c>
      <c r="E9835" t="str">
        <f>+VLOOKUP(D9835,Basededatos!$D$2:$E$6097,2,0)</f>
        <v>SAN ANDRES-GUSTAVO ROJAS PINILLA</v>
      </c>
      <c r="F9835" t="s">
        <v>6</v>
      </c>
      <c r="G9835" s="1" t="s">
        <v>283</v>
      </c>
      <c r="H9835" t="s">
        <v>29</v>
      </c>
      <c r="I9835" s="29">
        <v>1235</v>
      </c>
      <c r="J9835" t="s">
        <v>30</v>
      </c>
      <c r="K9835" s="1" t="s">
        <v>488</v>
      </c>
    </row>
    <row r="9836" spans="1:11" ht="12.75" customHeight="1" thickBot="1">
      <c r="A9836" s="31">
        <v>45566</v>
      </c>
      <c r="B9836" t="s">
        <v>13</v>
      </c>
      <c r="C9836" t="str">
        <f>+VLOOKUP(B9836,Basededatos!B$17:C$5988,2,0)</f>
        <v>LASA</v>
      </c>
      <c r="D9836" t="s">
        <v>14</v>
      </c>
      <c r="E9836" t="str">
        <f>+VLOOKUP(D9836,Basededatos!$D$2:$E$6097,2,0)</f>
        <v>SAN ANDRES-GUSTAVO ROJAS PINILLA</v>
      </c>
      <c r="F9836" t="s">
        <v>18</v>
      </c>
      <c r="G9836" t="s">
        <v>19</v>
      </c>
      <c r="H9836" t="s">
        <v>156</v>
      </c>
      <c r="I9836" s="29">
        <v>1</v>
      </c>
      <c r="J9836" t="s">
        <v>175</v>
      </c>
      <c r="K9836" t="s">
        <v>176</v>
      </c>
    </row>
    <row r="9837" spans="1:11" ht="12.75" customHeight="1" thickBot="1">
      <c r="A9837" s="31">
        <v>45566</v>
      </c>
      <c r="B9837" t="s">
        <v>13</v>
      </c>
      <c r="C9837" t="str">
        <f>+VLOOKUP(B9837,Basededatos!B$17:C$5988,2,0)</f>
        <v>LASA</v>
      </c>
      <c r="D9837" t="s">
        <v>14</v>
      </c>
      <c r="E9837" t="str">
        <f>+VLOOKUP(D9837,Basededatos!$D$2:$E$6097,2,0)</f>
        <v>SAN ANDRES-GUSTAVO ROJAS PINILLA</v>
      </c>
      <c r="F9837" t="s">
        <v>23</v>
      </c>
      <c r="G9837" t="s">
        <v>24</v>
      </c>
      <c r="H9837" t="s">
        <v>15</v>
      </c>
      <c r="I9837" s="29">
        <v>17</v>
      </c>
      <c r="J9837" t="s">
        <v>25</v>
      </c>
      <c r="K9837" s="1" t="s">
        <v>26</v>
      </c>
    </row>
    <row r="9838" spans="1:11" ht="12.75" customHeight="1" thickBot="1">
      <c r="A9838" s="31">
        <v>45566</v>
      </c>
      <c r="B9838" t="s">
        <v>13</v>
      </c>
      <c r="C9838" t="str">
        <f>+VLOOKUP(B9838,Basededatos!B$17:C$5988,2,0)</f>
        <v>LASA</v>
      </c>
      <c r="D9838" t="s">
        <v>14</v>
      </c>
      <c r="E9838" t="str">
        <f>+VLOOKUP(D9838,Basededatos!$D$2:$E$6097,2,0)</f>
        <v>SAN ANDRES-GUSTAVO ROJAS PINILLA</v>
      </c>
      <c r="F9838" t="s">
        <v>40</v>
      </c>
      <c r="G9838" t="s">
        <v>41</v>
      </c>
      <c r="H9838" t="s">
        <v>29</v>
      </c>
      <c r="I9838" s="29">
        <v>35</v>
      </c>
      <c r="J9838" t="s">
        <v>50</v>
      </c>
      <c r="K9838" t="s">
        <v>51</v>
      </c>
    </row>
    <row r="9839" spans="1:11" ht="12.75" customHeight="1" thickBot="1">
      <c r="A9839" s="31">
        <v>45566</v>
      </c>
      <c r="B9839" t="s">
        <v>13</v>
      </c>
      <c r="C9839" t="str">
        <f>+VLOOKUP(B9839,Basededatos!B$17:C$5988,2,0)</f>
        <v>LASA</v>
      </c>
      <c r="D9839" t="s">
        <v>14</v>
      </c>
      <c r="E9839" t="str">
        <f>+VLOOKUP(D9839,Basededatos!$D$2:$E$6097,2,0)</f>
        <v>SAN ANDRES-GUSTAVO ROJAS PINILLA</v>
      </c>
      <c r="F9839" t="s">
        <v>40</v>
      </c>
      <c r="G9839" t="s">
        <v>41</v>
      </c>
      <c r="H9839" t="s">
        <v>29</v>
      </c>
      <c r="I9839" s="29">
        <v>1022</v>
      </c>
      <c r="J9839" t="s">
        <v>30</v>
      </c>
      <c r="K9839" s="1" t="s">
        <v>488</v>
      </c>
    </row>
    <row r="9840" spans="1:11" ht="12.75" customHeight="1" thickBot="1">
      <c r="A9840" s="31">
        <v>45566</v>
      </c>
      <c r="B9840" t="s">
        <v>13</v>
      </c>
      <c r="C9840" t="str">
        <f>+VLOOKUP(B9840,Basededatos!B$17:C$5988,2,0)</f>
        <v>LASA</v>
      </c>
      <c r="D9840" t="s">
        <v>14</v>
      </c>
      <c r="E9840" t="str">
        <f>+VLOOKUP(D9840,Basededatos!$D$2:$E$6097,2,0)</f>
        <v>SAN ANDRES-GUSTAVO ROJAS PINILLA</v>
      </c>
      <c r="F9840" t="s">
        <v>59</v>
      </c>
      <c r="G9840" t="s">
        <v>60</v>
      </c>
      <c r="H9840" t="s">
        <v>15</v>
      </c>
      <c r="I9840" s="29">
        <v>16</v>
      </c>
      <c r="J9840" t="s">
        <v>25</v>
      </c>
      <c r="K9840" s="1" t="s">
        <v>26</v>
      </c>
    </row>
    <row r="9841" spans="1:11" ht="12.75" customHeight="1" thickBot="1">
      <c r="A9841" s="31">
        <v>45566</v>
      </c>
      <c r="B9841" t="s">
        <v>13</v>
      </c>
      <c r="C9841" t="str">
        <f>+VLOOKUP(B9841,Basededatos!B$17:C$5988,2,0)</f>
        <v>LASA</v>
      </c>
      <c r="D9841" t="s">
        <v>31</v>
      </c>
      <c r="E9841" t="str">
        <f>+VLOOKUP(D9841,Basededatos!$D$2:$E$6097,2,0)</f>
        <v>EL EDEN</v>
      </c>
      <c r="F9841" t="s">
        <v>32</v>
      </c>
      <c r="G9841" t="s">
        <v>33</v>
      </c>
      <c r="H9841" t="s">
        <v>15</v>
      </c>
      <c r="I9841" s="29">
        <v>18</v>
      </c>
      <c r="J9841" t="s">
        <v>16</v>
      </c>
      <c r="K9841" t="s">
        <v>17</v>
      </c>
    </row>
    <row r="9842" spans="1:11" ht="12.75" customHeight="1" thickBot="1">
      <c r="A9842" s="31">
        <v>45566</v>
      </c>
      <c r="B9842" t="s">
        <v>13</v>
      </c>
      <c r="C9842" t="str">
        <f>+VLOOKUP(B9842,Basededatos!B$17:C$5988,2,0)</f>
        <v>LASA</v>
      </c>
      <c r="D9842" t="s">
        <v>31</v>
      </c>
      <c r="E9842" t="str">
        <f>+VLOOKUP(D9842,Basededatos!$D$2:$E$6097,2,0)</f>
        <v>EL EDEN</v>
      </c>
      <c r="F9842" t="s">
        <v>6</v>
      </c>
      <c r="G9842" s="1" t="s">
        <v>283</v>
      </c>
      <c r="H9842" t="s">
        <v>29</v>
      </c>
      <c r="I9842" s="29">
        <v>78</v>
      </c>
      <c r="J9842" t="s">
        <v>34</v>
      </c>
      <c r="K9842" t="s">
        <v>35</v>
      </c>
    </row>
    <row r="9843" spans="1:11" ht="12.75" customHeight="1" thickBot="1">
      <c r="A9843" s="31">
        <v>45566</v>
      </c>
      <c r="B9843" t="s">
        <v>13</v>
      </c>
      <c r="C9843" t="str">
        <f>+VLOOKUP(B9843,Basededatos!B$17:C$5988,2,0)</f>
        <v>LASA</v>
      </c>
      <c r="D9843" t="s">
        <v>31</v>
      </c>
      <c r="E9843" t="str">
        <f>+VLOOKUP(D9843,Basededatos!$D$2:$E$6097,2,0)</f>
        <v>EL EDEN</v>
      </c>
      <c r="F9843" t="s">
        <v>23</v>
      </c>
      <c r="G9843" t="s">
        <v>24</v>
      </c>
      <c r="H9843" t="s">
        <v>29</v>
      </c>
      <c r="I9843" s="29">
        <v>135</v>
      </c>
      <c r="J9843" t="s">
        <v>46</v>
      </c>
      <c r="K9843" s="1" t="s">
        <v>47</v>
      </c>
    </row>
    <row r="9844" spans="1:11" ht="12.75" customHeight="1" thickBot="1">
      <c r="A9844" s="31">
        <v>45566</v>
      </c>
      <c r="B9844" t="s">
        <v>13</v>
      </c>
      <c r="C9844" t="str">
        <f>+VLOOKUP(B9844,Basededatos!B$17:C$5988,2,0)</f>
        <v>LASA</v>
      </c>
      <c r="D9844" t="s">
        <v>31</v>
      </c>
      <c r="E9844" t="str">
        <f>+VLOOKUP(D9844,Basededatos!$D$2:$E$6097,2,0)</f>
        <v>EL EDEN</v>
      </c>
      <c r="F9844" t="s">
        <v>40</v>
      </c>
      <c r="G9844" t="s">
        <v>41</v>
      </c>
      <c r="H9844" t="s">
        <v>45</v>
      </c>
      <c r="I9844" s="29">
        <v>2</v>
      </c>
      <c r="J9844" t="s">
        <v>46</v>
      </c>
      <c r="K9844" s="1" t="s">
        <v>47</v>
      </c>
    </row>
    <row r="9845" spans="1:11" ht="12.75" customHeight="1" thickBot="1">
      <c r="A9845" s="31">
        <v>45566</v>
      </c>
      <c r="B9845" t="s">
        <v>13</v>
      </c>
      <c r="C9845" t="str">
        <f>+VLOOKUP(B9845,Basededatos!B$17:C$5988,2,0)</f>
        <v>LASA</v>
      </c>
      <c r="D9845" t="s">
        <v>37</v>
      </c>
      <c r="E9845" t="str">
        <f>+VLOOKUP(D9845,Basededatos!$D$2:$E$6097,2,0)</f>
        <v>BARRANQUILLA-E. CORTISSOZ</v>
      </c>
      <c r="F9845" t="s">
        <v>32</v>
      </c>
      <c r="G9845" t="s">
        <v>33</v>
      </c>
      <c r="H9845" t="s">
        <v>15</v>
      </c>
      <c r="I9845" s="29">
        <v>64</v>
      </c>
      <c r="J9845" t="s">
        <v>16</v>
      </c>
      <c r="K9845" t="s">
        <v>17</v>
      </c>
    </row>
    <row r="9846" spans="1:11" ht="12.75" customHeight="1" thickBot="1">
      <c r="A9846" s="31">
        <v>45566</v>
      </c>
      <c r="B9846" t="s">
        <v>13</v>
      </c>
      <c r="C9846" t="str">
        <f>+VLOOKUP(B9846,Basededatos!B$17:C$5988,2,0)</f>
        <v>LASA</v>
      </c>
      <c r="D9846" t="s">
        <v>37</v>
      </c>
      <c r="E9846" t="str">
        <f>+VLOOKUP(D9846,Basededatos!$D$2:$E$6097,2,0)</f>
        <v>BARRANQUILLA-E. CORTISSOZ</v>
      </c>
      <c r="F9846" t="s">
        <v>23</v>
      </c>
      <c r="G9846" t="s">
        <v>24</v>
      </c>
      <c r="H9846" t="s">
        <v>15</v>
      </c>
      <c r="I9846" s="29">
        <v>73</v>
      </c>
      <c r="J9846" t="s">
        <v>25</v>
      </c>
      <c r="K9846" s="1" t="s">
        <v>26</v>
      </c>
    </row>
    <row r="9847" spans="1:11" ht="12.75" customHeight="1">
      <c r="A9847" s="31">
        <v>45566</v>
      </c>
      <c r="B9847" t="s">
        <v>13</v>
      </c>
      <c r="C9847" t="str">
        <f>+VLOOKUP(B9847,Basededatos!B$17:C$5988,2,0)</f>
        <v>LASA</v>
      </c>
      <c r="D9847" t="s">
        <v>37</v>
      </c>
      <c r="E9847" t="str">
        <f>+VLOOKUP(D9847,Basededatos!$D$2:$E$6097,2,0)</f>
        <v>BARRANQUILLA-E. CORTISSOZ</v>
      </c>
      <c r="F9847" t="s">
        <v>27</v>
      </c>
      <c r="G9847" t="s">
        <v>28</v>
      </c>
      <c r="H9847" t="s">
        <v>15</v>
      </c>
      <c r="I9847" s="29">
        <v>63</v>
      </c>
      <c r="J9847" t="s">
        <v>16</v>
      </c>
      <c r="K9847" t="s">
        <v>17</v>
      </c>
    </row>
    <row r="9848" spans="1:11" ht="12.75" customHeight="1" thickBot="1">
      <c r="A9848" s="31">
        <v>45566</v>
      </c>
      <c r="B9848" t="s">
        <v>13</v>
      </c>
      <c r="C9848" t="str">
        <f>+VLOOKUP(B9848,Basededatos!B$17:C$5988,2,0)</f>
        <v>LASA</v>
      </c>
      <c r="D9848" t="s">
        <v>37</v>
      </c>
      <c r="E9848" t="str">
        <f>+VLOOKUP(D9848,Basededatos!$D$2:$E$6097,2,0)</f>
        <v>BARRANQUILLA-E. CORTISSOZ</v>
      </c>
      <c r="F9848" t="s">
        <v>40</v>
      </c>
      <c r="G9848" t="s">
        <v>41</v>
      </c>
      <c r="H9848" t="s">
        <v>29</v>
      </c>
      <c r="I9848" s="29">
        <v>60</v>
      </c>
      <c r="J9848" t="s">
        <v>34</v>
      </c>
      <c r="K9848" t="s">
        <v>35</v>
      </c>
    </row>
    <row r="9849" spans="1:11" ht="12.75" customHeight="1" thickBot="1">
      <c r="A9849" s="31">
        <v>45566</v>
      </c>
      <c r="B9849" t="s">
        <v>13</v>
      </c>
      <c r="C9849" t="str">
        <f>+VLOOKUP(B9849,Basededatos!B$17:C$5988,2,0)</f>
        <v>LASA</v>
      </c>
      <c r="D9849" t="s">
        <v>44</v>
      </c>
      <c r="E9849" t="str">
        <f>+VLOOKUP(D9849,Basededatos!$D$2:$E$6097,2,0)</f>
        <v>BUCARAMANGA - PALONEGRO</v>
      </c>
      <c r="F9849" t="s">
        <v>32</v>
      </c>
      <c r="G9849" t="s">
        <v>33</v>
      </c>
      <c r="H9849" t="s">
        <v>45</v>
      </c>
      <c r="I9849" s="29">
        <v>40</v>
      </c>
      <c r="J9849" t="s">
        <v>46</v>
      </c>
      <c r="K9849" s="1" t="s">
        <v>47</v>
      </c>
    </row>
    <row r="9850" spans="1:11" ht="12.75" customHeight="1" thickBot="1">
      <c r="A9850" s="31">
        <v>45566</v>
      </c>
      <c r="B9850" t="s">
        <v>13</v>
      </c>
      <c r="C9850" t="str">
        <f>+VLOOKUP(B9850,Basededatos!B$17:C$5988,2,0)</f>
        <v>LASA</v>
      </c>
      <c r="D9850" t="s">
        <v>44</v>
      </c>
      <c r="E9850" t="str">
        <f>+VLOOKUP(D9850,Basededatos!$D$2:$E$6097,2,0)</f>
        <v>BUCARAMANGA - PALONEGRO</v>
      </c>
      <c r="F9850" t="s">
        <v>32</v>
      </c>
      <c r="G9850" t="s">
        <v>33</v>
      </c>
      <c r="H9850" t="s">
        <v>15</v>
      </c>
      <c r="I9850" s="29">
        <v>17</v>
      </c>
      <c r="J9850" t="s">
        <v>25</v>
      </c>
      <c r="K9850" s="1" t="s">
        <v>26</v>
      </c>
    </row>
    <row r="9851" spans="1:11" ht="12.75" customHeight="1" thickBot="1">
      <c r="A9851" s="31">
        <v>45566</v>
      </c>
      <c r="B9851" t="s">
        <v>13</v>
      </c>
      <c r="C9851" t="str">
        <f>+VLOOKUP(B9851,Basededatos!B$17:C$5988,2,0)</f>
        <v>LASA</v>
      </c>
      <c r="D9851" t="s">
        <v>44</v>
      </c>
      <c r="E9851" t="str">
        <f>+VLOOKUP(D9851,Basededatos!$D$2:$E$6097,2,0)</f>
        <v>BUCARAMANGA - PALONEGRO</v>
      </c>
      <c r="F9851" t="s">
        <v>6</v>
      </c>
      <c r="G9851" s="1" t="s">
        <v>283</v>
      </c>
      <c r="H9851" t="s">
        <v>156</v>
      </c>
      <c r="I9851" s="29">
        <v>5</v>
      </c>
      <c r="J9851" t="s">
        <v>21</v>
      </c>
      <c r="K9851" t="s">
        <v>22</v>
      </c>
    </row>
    <row r="9852" spans="1:11" ht="12.75" customHeight="1" thickBot="1">
      <c r="A9852" s="31">
        <v>45566</v>
      </c>
      <c r="B9852" t="s">
        <v>13</v>
      </c>
      <c r="C9852" t="str">
        <f>+VLOOKUP(B9852,Basededatos!B$17:C$5988,2,0)</f>
        <v>LASA</v>
      </c>
      <c r="D9852" t="s">
        <v>44</v>
      </c>
      <c r="E9852" t="str">
        <f>+VLOOKUP(D9852,Basededatos!$D$2:$E$6097,2,0)</f>
        <v>BUCARAMANGA - PALONEGRO</v>
      </c>
      <c r="F9852" t="s">
        <v>36</v>
      </c>
      <c r="G9852" t="s">
        <v>347</v>
      </c>
      <c r="H9852" t="s">
        <v>29</v>
      </c>
      <c r="I9852" s="29">
        <v>58</v>
      </c>
      <c r="J9852" t="s">
        <v>46</v>
      </c>
      <c r="K9852" s="1" t="s">
        <v>47</v>
      </c>
    </row>
    <row r="9853" spans="1:11" ht="12.75" customHeight="1" thickBot="1">
      <c r="A9853" s="31">
        <v>45566</v>
      </c>
      <c r="B9853" t="s">
        <v>13</v>
      </c>
      <c r="C9853" t="str">
        <f>+VLOOKUP(B9853,Basededatos!B$17:C$5988,2,0)</f>
        <v>LASA</v>
      </c>
      <c r="D9853" t="s">
        <v>44</v>
      </c>
      <c r="E9853" t="str">
        <f>+VLOOKUP(D9853,Basededatos!$D$2:$E$6097,2,0)</f>
        <v>BUCARAMANGA - PALONEGRO</v>
      </c>
      <c r="F9853" t="s">
        <v>40</v>
      </c>
      <c r="G9853" t="s">
        <v>41</v>
      </c>
      <c r="H9853" t="s">
        <v>45</v>
      </c>
      <c r="I9853" s="29">
        <v>145</v>
      </c>
      <c r="J9853" t="s">
        <v>46</v>
      </c>
      <c r="K9853" s="1" t="s">
        <v>47</v>
      </c>
    </row>
    <row r="9854" spans="1:11" ht="12.75" customHeight="1" thickBot="1">
      <c r="A9854" s="31">
        <v>45566</v>
      </c>
      <c r="B9854" t="s">
        <v>13</v>
      </c>
      <c r="C9854" t="str">
        <f>+VLOOKUP(B9854,Basededatos!B$17:C$5988,2,0)</f>
        <v>LASA</v>
      </c>
      <c r="D9854" t="s">
        <v>44</v>
      </c>
      <c r="E9854" t="str">
        <f>+VLOOKUP(D9854,Basededatos!$D$2:$E$6097,2,0)</f>
        <v>BUCARAMANGA - PALONEGRO</v>
      </c>
      <c r="F9854" t="s">
        <v>40</v>
      </c>
      <c r="G9854" t="s">
        <v>41</v>
      </c>
      <c r="H9854" t="s">
        <v>15</v>
      </c>
      <c r="I9854" s="29">
        <v>69</v>
      </c>
      <c r="J9854" t="s">
        <v>25</v>
      </c>
      <c r="K9854" s="1" t="s">
        <v>26</v>
      </c>
    </row>
    <row r="9855" spans="1:11" ht="12.75" customHeight="1" thickBot="1">
      <c r="A9855" s="31">
        <v>45566</v>
      </c>
      <c r="B9855" t="s">
        <v>13</v>
      </c>
      <c r="C9855" t="str">
        <f>+VLOOKUP(B9855,Basededatos!B$17:C$5988,2,0)</f>
        <v>LASA</v>
      </c>
      <c r="D9855" t="s">
        <v>48</v>
      </c>
      <c r="E9855" t="str">
        <f>+VLOOKUP(D9855,Basededatos!$D$2:$E$6097,2,0)</f>
        <v>CALI - ALFONSO BONILLA ARAGON</v>
      </c>
      <c r="F9855" t="s">
        <v>32</v>
      </c>
      <c r="G9855" t="s">
        <v>33</v>
      </c>
      <c r="H9855" t="s">
        <v>62</v>
      </c>
      <c r="I9855" s="29">
        <v>6</v>
      </c>
      <c r="J9855" t="s">
        <v>50</v>
      </c>
      <c r="K9855" t="s">
        <v>51</v>
      </c>
    </row>
    <row r="9856" spans="1:11" ht="12.75" customHeight="1" thickBot="1">
      <c r="A9856" s="31">
        <v>45566</v>
      </c>
      <c r="B9856" t="s">
        <v>13</v>
      </c>
      <c r="C9856" t="str">
        <f>+VLOOKUP(B9856,Basededatos!B$17:C$5988,2,0)</f>
        <v>LASA</v>
      </c>
      <c r="D9856" t="s">
        <v>48</v>
      </c>
      <c r="E9856" t="str">
        <f>+VLOOKUP(D9856,Basededatos!$D$2:$E$6097,2,0)</f>
        <v>CALI - ALFONSO BONILLA ARAGON</v>
      </c>
      <c r="F9856" t="s">
        <v>6</v>
      </c>
      <c r="G9856" s="1" t="s">
        <v>283</v>
      </c>
      <c r="H9856" t="s">
        <v>45</v>
      </c>
      <c r="I9856" s="29">
        <v>273</v>
      </c>
      <c r="J9856" t="s">
        <v>46</v>
      </c>
      <c r="K9856" s="1" t="s">
        <v>47</v>
      </c>
    </row>
    <row r="9857" spans="1:11" ht="12.75" customHeight="1" thickBot="1">
      <c r="A9857" s="31">
        <v>45566</v>
      </c>
      <c r="B9857" t="s">
        <v>13</v>
      </c>
      <c r="C9857" t="str">
        <f>+VLOOKUP(B9857,Basededatos!B$17:C$5988,2,0)</f>
        <v>LASA</v>
      </c>
      <c r="D9857" t="s">
        <v>48</v>
      </c>
      <c r="E9857" t="str">
        <f>+VLOOKUP(D9857,Basededatos!$D$2:$E$6097,2,0)</f>
        <v>CALI - ALFONSO BONILLA ARAGON</v>
      </c>
      <c r="F9857" t="s">
        <v>6</v>
      </c>
      <c r="G9857" s="1" t="s">
        <v>283</v>
      </c>
      <c r="H9857" t="s">
        <v>361</v>
      </c>
      <c r="I9857" s="29">
        <v>28</v>
      </c>
      <c r="J9857" t="s">
        <v>57</v>
      </c>
      <c r="K9857" t="s">
        <v>58</v>
      </c>
    </row>
    <row r="9858" spans="1:11" ht="12.75" customHeight="1" thickBot="1">
      <c r="A9858" s="31">
        <v>45566</v>
      </c>
      <c r="B9858" t="s">
        <v>13</v>
      </c>
      <c r="C9858" t="str">
        <f>+VLOOKUP(B9858,Basededatos!B$17:C$5988,2,0)</f>
        <v>LASA</v>
      </c>
      <c r="D9858" t="s">
        <v>48</v>
      </c>
      <c r="E9858" t="str">
        <f>+VLOOKUP(D9858,Basededatos!$D$2:$E$6097,2,0)</f>
        <v>CALI - ALFONSO BONILLA ARAGON</v>
      </c>
      <c r="F9858" t="s">
        <v>6</v>
      </c>
      <c r="G9858" s="1" t="s">
        <v>283</v>
      </c>
      <c r="H9858" t="s">
        <v>15</v>
      </c>
      <c r="I9858" s="29">
        <v>177</v>
      </c>
      <c r="J9858" t="s">
        <v>42</v>
      </c>
      <c r="K9858" s="1" t="s">
        <v>43</v>
      </c>
    </row>
    <row r="9859" spans="1:11" ht="12.75" customHeight="1">
      <c r="A9859" s="31">
        <v>45566</v>
      </c>
      <c r="B9859" t="s">
        <v>13</v>
      </c>
      <c r="C9859" t="str">
        <f>+VLOOKUP(B9859,Basededatos!B$17:C$5988,2,0)</f>
        <v>LASA</v>
      </c>
      <c r="D9859" t="s">
        <v>48</v>
      </c>
      <c r="E9859" t="str">
        <f>+VLOOKUP(D9859,Basededatos!$D$2:$E$6097,2,0)</f>
        <v>CALI - ALFONSO BONILLA ARAGON</v>
      </c>
      <c r="F9859" t="s">
        <v>65</v>
      </c>
      <c r="G9859" t="s">
        <v>66</v>
      </c>
      <c r="H9859" t="s">
        <v>156</v>
      </c>
      <c r="I9859" s="29">
        <v>1</v>
      </c>
      <c r="J9859" t="s">
        <v>21</v>
      </c>
      <c r="K9859" t="s">
        <v>22</v>
      </c>
    </row>
    <row r="9860" spans="1:11" ht="12.75" customHeight="1" thickBot="1">
      <c r="A9860" s="31">
        <v>45566</v>
      </c>
      <c r="B9860" t="s">
        <v>13</v>
      </c>
      <c r="C9860" t="str">
        <f>+VLOOKUP(B9860,Basededatos!B$17:C$5988,2,0)</f>
        <v>LASA</v>
      </c>
      <c r="D9860" t="s">
        <v>48</v>
      </c>
      <c r="E9860" t="str">
        <f>+VLOOKUP(D9860,Basededatos!$D$2:$E$6097,2,0)</f>
        <v>CALI - ALFONSO BONILLA ARAGON</v>
      </c>
      <c r="F9860" t="s">
        <v>65</v>
      </c>
      <c r="G9860" t="s">
        <v>66</v>
      </c>
      <c r="H9860" t="s">
        <v>15</v>
      </c>
      <c r="I9860" s="29">
        <v>1</v>
      </c>
      <c r="J9860" t="s">
        <v>16</v>
      </c>
      <c r="K9860" t="s">
        <v>17</v>
      </c>
    </row>
    <row r="9861" spans="1:11" ht="12.75" customHeight="1" thickBot="1">
      <c r="A9861" s="31">
        <v>45566</v>
      </c>
      <c r="B9861" t="s">
        <v>13</v>
      </c>
      <c r="C9861" t="str">
        <f>+VLOOKUP(B9861,Basededatos!B$17:C$5988,2,0)</f>
        <v>LASA</v>
      </c>
      <c r="D9861" t="s">
        <v>48</v>
      </c>
      <c r="E9861" t="str">
        <f>+VLOOKUP(D9861,Basededatos!$D$2:$E$6097,2,0)</f>
        <v>CALI - ALFONSO BONILLA ARAGON</v>
      </c>
      <c r="F9861" t="s">
        <v>18</v>
      </c>
      <c r="G9861" t="s">
        <v>19</v>
      </c>
      <c r="H9861" t="s">
        <v>29</v>
      </c>
      <c r="I9861" s="29">
        <v>890</v>
      </c>
      <c r="J9861" t="s">
        <v>46</v>
      </c>
      <c r="K9861" s="1" t="s">
        <v>47</v>
      </c>
    </row>
    <row r="9862" spans="1:11" ht="12.75" customHeight="1" thickBot="1">
      <c r="A9862" s="31">
        <v>45566</v>
      </c>
      <c r="B9862" t="s">
        <v>13</v>
      </c>
      <c r="C9862" t="str">
        <f>+VLOOKUP(B9862,Basededatos!B$17:C$5988,2,0)</f>
        <v>LASA</v>
      </c>
      <c r="D9862" t="s">
        <v>48</v>
      </c>
      <c r="E9862" t="str">
        <f>+VLOOKUP(D9862,Basededatos!$D$2:$E$6097,2,0)</f>
        <v>CALI - ALFONSO BONILLA ARAGON</v>
      </c>
      <c r="F9862" t="s">
        <v>18</v>
      </c>
      <c r="G9862" t="s">
        <v>19</v>
      </c>
      <c r="H9862" t="s">
        <v>361</v>
      </c>
      <c r="I9862" s="29">
        <v>152</v>
      </c>
      <c r="J9862" t="s">
        <v>115</v>
      </c>
      <c r="K9862" t="s">
        <v>116</v>
      </c>
    </row>
    <row r="9863" spans="1:11" ht="12.75" customHeight="1" thickBot="1">
      <c r="A9863" s="31">
        <v>45566</v>
      </c>
      <c r="B9863" t="s">
        <v>13</v>
      </c>
      <c r="C9863" t="str">
        <f>+VLOOKUP(B9863,Basededatos!B$17:C$5988,2,0)</f>
        <v>LASA</v>
      </c>
      <c r="D9863" t="s">
        <v>48</v>
      </c>
      <c r="E9863" t="str">
        <f>+VLOOKUP(D9863,Basededatos!$D$2:$E$6097,2,0)</f>
        <v>CALI - ALFONSO BONILLA ARAGON</v>
      </c>
      <c r="F9863" t="s">
        <v>18</v>
      </c>
      <c r="G9863" t="s">
        <v>19</v>
      </c>
      <c r="H9863" t="s">
        <v>15</v>
      </c>
      <c r="I9863" s="29">
        <v>37</v>
      </c>
      <c r="J9863" t="s">
        <v>42</v>
      </c>
      <c r="K9863" s="1" t="s">
        <v>43</v>
      </c>
    </row>
    <row r="9864" spans="1:11" ht="12.75" customHeight="1" thickBot="1">
      <c r="A9864" s="31">
        <v>45566</v>
      </c>
      <c r="B9864" t="s">
        <v>13</v>
      </c>
      <c r="C9864" t="str">
        <f>+VLOOKUP(B9864,Basededatos!B$17:C$5988,2,0)</f>
        <v>LASA</v>
      </c>
      <c r="D9864" t="s">
        <v>48</v>
      </c>
      <c r="E9864" t="str">
        <f>+VLOOKUP(D9864,Basededatos!$D$2:$E$6097,2,0)</f>
        <v>CALI - ALFONSO BONILLA ARAGON</v>
      </c>
      <c r="F9864" t="s">
        <v>23</v>
      </c>
      <c r="G9864" t="s">
        <v>24</v>
      </c>
      <c r="H9864" t="s">
        <v>156</v>
      </c>
      <c r="I9864" s="29">
        <v>1</v>
      </c>
      <c r="J9864" t="s">
        <v>175</v>
      </c>
      <c r="K9864" t="s">
        <v>176</v>
      </c>
    </row>
    <row r="9865" spans="1:11" ht="12.75" customHeight="1" thickBot="1">
      <c r="A9865" s="31">
        <v>45566</v>
      </c>
      <c r="B9865" t="s">
        <v>13</v>
      </c>
      <c r="C9865" t="str">
        <f>+VLOOKUP(B9865,Basededatos!B$17:C$5988,2,0)</f>
        <v>LASA</v>
      </c>
      <c r="D9865" t="s">
        <v>48</v>
      </c>
      <c r="E9865" t="str">
        <f>+VLOOKUP(D9865,Basededatos!$D$2:$E$6097,2,0)</f>
        <v>CALI - ALFONSO BONILLA ARAGON</v>
      </c>
      <c r="F9865" t="s">
        <v>36</v>
      </c>
      <c r="G9865" t="s">
        <v>347</v>
      </c>
      <c r="H9865" t="s">
        <v>45</v>
      </c>
      <c r="I9865" s="29">
        <v>27</v>
      </c>
      <c r="J9865" t="s">
        <v>46</v>
      </c>
      <c r="K9865" s="1" t="s">
        <v>47</v>
      </c>
    </row>
    <row r="9866" spans="1:11" ht="12.75" customHeight="1" thickBot="1">
      <c r="A9866" s="31">
        <v>45566</v>
      </c>
      <c r="B9866" t="s">
        <v>13</v>
      </c>
      <c r="C9866" t="str">
        <f>+VLOOKUP(B9866,Basededatos!B$17:C$5988,2,0)</f>
        <v>LASA</v>
      </c>
      <c r="D9866" t="s">
        <v>48</v>
      </c>
      <c r="E9866" t="str">
        <f>+VLOOKUP(D9866,Basededatos!$D$2:$E$6097,2,0)</f>
        <v>CALI - ALFONSO BONILLA ARAGON</v>
      </c>
      <c r="F9866" t="s">
        <v>38</v>
      </c>
      <c r="G9866" t="s">
        <v>39</v>
      </c>
      <c r="H9866" t="s">
        <v>15</v>
      </c>
      <c r="I9866" s="29">
        <v>1</v>
      </c>
      <c r="J9866" t="s">
        <v>160</v>
      </c>
      <c r="K9866" t="s">
        <v>161</v>
      </c>
    </row>
    <row r="9867" spans="1:11" ht="12.75" customHeight="1" thickBot="1">
      <c r="A9867" s="31">
        <v>45566</v>
      </c>
      <c r="B9867" t="s">
        <v>13</v>
      </c>
      <c r="C9867" t="str">
        <f>+VLOOKUP(B9867,Basededatos!B$17:C$5988,2,0)</f>
        <v>LASA</v>
      </c>
      <c r="D9867" t="s">
        <v>48</v>
      </c>
      <c r="E9867" t="str">
        <f>+VLOOKUP(D9867,Basededatos!$D$2:$E$6097,2,0)</f>
        <v>CALI - ALFONSO BONILLA ARAGON</v>
      </c>
      <c r="F9867" t="s">
        <v>38</v>
      </c>
      <c r="G9867" t="s">
        <v>39</v>
      </c>
      <c r="H9867" t="s">
        <v>15</v>
      </c>
      <c r="I9867" s="29">
        <v>56</v>
      </c>
      <c r="J9867" t="s">
        <v>25</v>
      </c>
      <c r="K9867" s="1" t="s">
        <v>26</v>
      </c>
    </row>
    <row r="9868" spans="1:11" ht="12.75" customHeight="1" thickBot="1">
      <c r="A9868" s="31">
        <v>45566</v>
      </c>
      <c r="B9868" t="s">
        <v>13</v>
      </c>
      <c r="C9868" t="str">
        <f>+VLOOKUP(B9868,Basededatos!B$17:C$5988,2,0)</f>
        <v>LASA</v>
      </c>
      <c r="D9868" t="s">
        <v>48</v>
      </c>
      <c r="E9868" t="str">
        <f>+VLOOKUP(D9868,Basededatos!$D$2:$E$6097,2,0)</f>
        <v>CALI - ALFONSO BONILLA ARAGON</v>
      </c>
      <c r="F9868" t="s">
        <v>40</v>
      </c>
      <c r="G9868" t="s">
        <v>41</v>
      </c>
      <c r="H9868" t="s">
        <v>62</v>
      </c>
      <c r="I9868" s="29">
        <v>12</v>
      </c>
      <c r="J9868" t="s">
        <v>50</v>
      </c>
      <c r="K9868" t="s">
        <v>51</v>
      </c>
    </row>
    <row r="9869" spans="1:11" ht="12.75" customHeight="1" thickBot="1">
      <c r="A9869" s="31">
        <v>45566</v>
      </c>
      <c r="B9869" t="s">
        <v>13</v>
      </c>
      <c r="C9869" t="str">
        <f>+VLOOKUP(B9869,Basededatos!B$17:C$5988,2,0)</f>
        <v>LASA</v>
      </c>
      <c r="D9869" t="s">
        <v>61</v>
      </c>
      <c r="E9869" t="str">
        <f>+VLOOKUP(D9869,Basededatos!$D$2:$E$6097,2,0)</f>
        <v>CARTAGENA - RAFAEL NUÑEZ</v>
      </c>
      <c r="F9869" t="s">
        <v>32</v>
      </c>
      <c r="G9869" t="s">
        <v>33</v>
      </c>
      <c r="H9869" t="s">
        <v>15</v>
      </c>
      <c r="I9869" s="29">
        <v>60</v>
      </c>
      <c r="J9869" t="s">
        <v>42</v>
      </c>
      <c r="K9869" s="1" t="s">
        <v>43</v>
      </c>
    </row>
    <row r="9870" spans="1:11" ht="12.75" customHeight="1" thickBot="1">
      <c r="A9870" s="31">
        <v>45566</v>
      </c>
      <c r="B9870" t="s">
        <v>13</v>
      </c>
      <c r="C9870" t="str">
        <f>+VLOOKUP(B9870,Basededatos!B$17:C$5988,2,0)</f>
        <v>LASA</v>
      </c>
      <c r="D9870" t="s">
        <v>61</v>
      </c>
      <c r="E9870" t="str">
        <f>+VLOOKUP(D9870,Basededatos!$D$2:$E$6097,2,0)</f>
        <v>CARTAGENA - RAFAEL NUÑEZ</v>
      </c>
      <c r="F9870" t="s">
        <v>6</v>
      </c>
      <c r="G9870" s="1" t="s">
        <v>283</v>
      </c>
      <c r="H9870" t="s">
        <v>156</v>
      </c>
      <c r="I9870" s="29">
        <v>1</v>
      </c>
      <c r="J9870" t="s">
        <v>175</v>
      </c>
      <c r="K9870" t="s">
        <v>176</v>
      </c>
    </row>
    <row r="9871" spans="1:11" ht="12.75" customHeight="1" thickBot="1">
      <c r="A9871" s="31">
        <v>45566</v>
      </c>
      <c r="B9871" t="s">
        <v>13</v>
      </c>
      <c r="C9871" t="str">
        <f>+VLOOKUP(B9871,Basededatos!B$17:C$5988,2,0)</f>
        <v>LASA</v>
      </c>
      <c r="D9871" t="s">
        <v>61</v>
      </c>
      <c r="E9871" t="str">
        <f>+VLOOKUP(D9871,Basededatos!$D$2:$E$6097,2,0)</f>
        <v>CARTAGENA - RAFAEL NUÑEZ</v>
      </c>
      <c r="F9871" t="s">
        <v>6</v>
      </c>
      <c r="G9871" s="1" t="s">
        <v>283</v>
      </c>
      <c r="H9871" t="s">
        <v>183</v>
      </c>
      <c r="I9871" s="29">
        <v>141</v>
      </c>
      <c r="J9871" t="s">
        <v>121</v>
      </c>
      <c r="K9871" t="s">
        <v>121</v>
      </c>
    </row>
    <row r="9872" spans="1:11" ht="12.75" customHeight="1" thickBot="1">
      <c r="A9872" s="31">
        <v>45566</v>
      </c>
      <c r="B9872" t="s">
        <v>13</v>
      </c>
      <c r="C9872" t="str">
        <f>+VLOOKUP(B9872,Basededatos!B$17:C$5988,2,0)</f>
        <v>LASA</v>
      </c>
      <c r="D9872" t="s">
        <v>61</v>
      </c>
      <c r="E9872" t="str">
        <f>+VLOOKUP(D9872,Basededatos!$D$2:$E$6097,2,0)</f>
        <v>CARTAGENA - RAFAEL NUÑEZ</v>
      </c>
      <c r="F9872" t="s">
        <v>18</v>
      </c>
      <c r="G9872" t="s">
        <v>19</v>
      </c>
      <c r="H9872" t="s">
        <v>45</v>
      </c>
      <c r="I9872" s="29">
        <v>3</v>
      </c>
      <c r="J9872" t="s">
        <v>30</v>
      </c>
      <c r="K9872" s="1" t="s">
        <v>488</v>
      </c>
    </row>
    <row r="9873" spans="1:11" ht="12.75" customHeight="1" thickBot="1">
      <c r="A9873" s="31">
        <v>45566</v>
      </c>
      <c r="B9873" t="s">
        <v>13</v>
      </c>
      <c r="C9873" t="str">
        <f>+VLOOKUP(B9873,Basededatos!B$17:C$5988,2,0)</f>
        <v>LASA</v>
      </c>
      <c r="D9873" t="s">
        <v>61</v>
      </c>
      <c r="E9873" t="str">
        <f>+VLOOKUP(D9873,Basededatos!$D$2:$E$6097,2,0)</f>
        <v>CARTAGENA - RAFAEL NUÑEZ</v>
      </c>
      <c r="F9873" t="s">
        <v>18</v>
      </c>
      <c r="G9873" t="s">
        <v>19</v>
      </c>
      <c r="H9873" t="s">
        <v>15</v>
      </c>
      <c r="I9873" s="29">
        <v>60</v>
      </c>
      <c r="J9873" t="s">
        <v>42</v>
      </c>
      <c r="K9873" s="1" t="s">
        <v>43</v>
      </c>
    </row>
    <row r="9874" spans="1:11" ht="12.75" customHeight="1" thickBot="1">
      <c r="A9874" s="31">
        <v>45566</v>
      </c>
      <c r="B9874" t="s">
        <v>13</v>
      </c>
      <c r="C9874" t="str">
        <f>+VLOOKUP(B9874,Basededatos!B$17:C$5988,2,0)</f>
        <v>LASA</v>
      </c>
      <c r="D9874" t="s">
        <v>61</v>
      </c>
      <c r="E9874" t="str">
        <f>+VLOOKUP(D9874,Basededatos!$D$2:$E$6097,2,0)</f>
        <v>CARTAGENA - RAFAEL NUÑEZ</v>
      </c>
      <c r="F9874" t="s">
        <v>23</v>
      </c>
      <c r="G9874" t="s">
        <v>24</v>
      </c>
      <c r="H9874" t="s">
        <v>45</v>
      </c>
      <c r="I9874" s="29">
        <v>3</v>
      </c>
      <c r="J9874" t="s">
        <v>30</v>
      </c>
      <c r="K9874" s="1" t="s">
        <v>488</v>
      </c>
    </row>
    <row r="9875" spans="1:11" ht="12.75" customHeight="1">
      <c r="A9875" s="31">
        <v>45566</v>
      </c>
      <c r="B9875" t="s">
        <v>13</v>
      </c>
      <c r="C9875" t="str">
        <f>+VLOOKUP(B9875,Basededatos!B$17:C$5988,2,0)</f>
        <v>LASA</v>
      </c>
      <c r="D9875" t="s">
        <v>61</v>
      </c>
      <c r="E9875" t="str">
        <f>+VLOOKUP(D9875,Basededatos!$D$2:$E$6097,2,0)</f>
        <v>CARTAGENA - RAFAEL NUÑEZ</v>
      </c>
      <c r="F9875" t="s">
        <v>27</v>
      </c>
      <c r="G9875" t="s">
        <v>28</v>
      </c>
      <c r="H9875" t="s">
        <v>183</v>
      </c>
      <c r="I9875" s="29">
        <v>19</v>
      </c>
      <c r="J9875" t="s">
        <v>121</v>
      </c>
      <c r="K9875" t="s">
        <v>121</v>
      </c>
    </row>
    <row r="9876" spans="1:11" ht="12.75" customHeight="1">
      <c r="A9876" s="31">
        <v>45566</v>
      </c>
      <c r="B9876" t="s">
        <v>13</v>
      </c>
      <c r="C9876" t="str">
        <f>+VLOOKUP(B9876,Basededatos!B$17:C$5988,2,0)</f>
        <v>LASA</v>
      </c>
      <c r="D9876" t="s">
        <v>61</v>
      </c>
      <c r="E9876" t="str">
        <f>+VLOOKUP(D9876,Basededatos!$D$2:$E$6097,2,0)</f>
        <v>CARTAGENA - RAFAEL NUÑEZ</v>
      </c>
      <c r="F9876" t="s">
        <v>40</v>
      </c>
      <c r="G9876" t="s">
        <v>41</v>
      </c>
      <c r="H9876" t="s">
        <v>15</v>
      </c>
      <c r="I9876" s="29">
        <v>242</v>
      </c>
      <c r="J9876" t="s">
        <v>16</v>
      </c>
      <c r="K9876" t="s">
        <v>17</v>
      </c>
    </row>
    <row r="9877" spans="1:11" ht="12.75" customHeight="1" thickBot="1">
      <c r="A9877" s="31">
        <v>45566</v>
      </c>
      <c r="B9877" t="s">
        <v>13</v>
      </c>
      <c r="C9877" t="str">
        <f>+VLOOKUP(B9877,Basededatos!B$17:C$5988,2,0)</f>
        <v>LASA</v>
      </c>
      <c r="D9877" t="s">
        <v>72</v>
      </c>
      <c r="E9877" t="str">
        <f>+VLOOKUP(D9877,Basededatos!$D$2:$E$6097,2,0)</f>
        <v>CAMILO DAZA</v>
      </c>
      <c r="F9877" t="s">
        <v>32</v>
      </c>
      <c r="G9877" t="s">
        <v>33</v>
      </c>
      <c r="H9877" t="s">
        <v>29</v>
      </c>
      <c r="I9877" s="29">
        <v>42</v>
      </c>
      <c r="J9877" t="s">
        <v>50</v>
      </c>
      <c r="K9877" t="s">
        <v>51</v>
      </c>
    </row>
    <row r="9878" spans="1:11" ht="12.75" customHeight="1" thickBot="1">
      <c r="A9878" s="31">
        <v>45566</v>
      </c>
      <c r="B9878" t="s">
        <v>13</v>
      </c>
      <c r="C9878" t="str">
        <f>+VLOOKUP(B9878,Basededatos!B$17:C$5988,2,0)</f>
        <v>LASA</v>
      </c>
      <c r="D9878" t="s">
        <v>72</v>
      </c>
      <c r="E9878" t="str">
        <f>+VLOOKUP(D9878,Basededatos!$D$2:$E$6097,2,0)</f>
        <v>CAMILO DAZA</v>
      </c>
      <c r="F9878" t="s">
        <v>32</v>
      </c>
      <c r="G9878" t="s">
        <v>33</v>
      </c>
      <c r="H9878" t="s">
        <v>15</v>
      </c>
      <c r="I9878" s="29">
        <v>30</v>
      </c>
      <c r="J9878" t="s">
        <v>25</v>
      </c>
      <c r="K9878" s="1" t="s">
        <v>26</v>
      </c>
    </row>
    <row r="9879" spans="1:11" ht="12.75" customHeight="1" thickBot="1">
      <c r="A9879" s="31">
        <v>45566</v>
      </c>
      <c r="B9879" t="s">
        <v>13</v>
      </c>
      <c r="C9879" t="str">
        <f>+VLOOKUP(B9879,Basededatos!B$17:C$5988,2,0)</f>
        <v>LASA</v>
      </c>
      <c r="D9879" t="s">
        <v>72</v>
      </c>
      <c r="E9879" t="str">
        <f>+VLOOKUP(D9879,Basededatos!$D$2:$E$6097,2,0)</f>
        <v>CAMILO DAZA</v>
      </c>
      <c r="F9879" t="s">
        <v>6</v>
      </c>
      <c r="G9879" s="1" t="s">
        <v>283</v>
      </c>
      <c r="H9879" t="s">
        <v>15</v>
      </c>
      <c r="I9879" s="29">
        <v>118</v>
      </c>
      <c r="J9879" t="s">
        <v>25</v>
      </c>
      <c r="K9879" s="1" t="s">
        <v>26</v>
      </c>
    </row>
    <row r="9880" spans="1:11" ht="12.75" customHeight="1" thickBot="1">
      <c r="A9880" s="31">
        <v>45566</v>
      </c>
      <c r="B9880" t="s">
        <v>13</v>
      </c>
      <c r="C9880" t="str">
        <f>+VLOOKUP(B9880,Basededatos!B$17:C$5988,2,0)</f>
        <v>LASA</v>
      </c>
      <c r="D9880" t="s">
        <v>72</v>
      </c>
      <c r="E9880" t="str">
        <f>+VLOOKUP(D9880,Basededatos!$D$2:$E$6097,2,0)</f>
        <v>CAMILO DAZA</v>
      </c>
      <c r="F9880" t="s">
        <v>18</v>
      </c>
      <c r="G9880" t="s">
        <v>19</v>
      </c>
      <c r="H9880" t="s">
        <v>45</v>
      </c>
      <c r="I9880" s="29">
        <v>25</v>
      </c>
      <c r="J9880" t="s">
        <v>46</v>
      </c>
      <c r="K9880" s="1" t="s">
        <v>47</v>
      </c>
    </row>
    <row r="9881" spans="1:11" ht="12.75" customHeight="1" thickBot="1">
      <c r="A9881" s="31">
        <v>45566</v>
      </c>
      <c r="B9881" t="s">
        <v>13</v>
      </c>
      <c r="C9881" t="str">
        <f>+VLOOKUP(B9881,Basededatos!B$17:C$5988,2,0)</f>
        <v>LASA</v>
      </c>
      <c r="D9881" t="s">
        <v>72</v>
      </c>
      <c r="E9881" t="str">
        <f>+VLOOKUP(D9881,Basededatos!$D$2:$E$6097,2,0)</f>
        <v>CAMILO DAZA</v>
      </c>
      <c r="F9881" t="s">
        <v>18</v>
      </c>
      <c r="G9881" t="s">
        <v>19</v>
      </c>
      <c r="H9881" t="s">
        <v>156</v>
      </c>
      <c r="I9881" s="29">
        <v>2</v>
      </c>
      <c r="J9881" t="s">
        <v>107</v>
      </c>
      <c r="K9881" t="s">
        <v>108</v>
      </c>
    </row>
    <row r="9882" spans="1:11" ht="12.75" customHeight="1" thickBot="1">
      <c r="A9882" s="31">
        <v>45566</v>
      </c>
      <c r="B9882" t="s">
        <v>13</v>
      </c>
      <c r="C9882" t="str">
        <f>+VLOOKUP(B9882,Basededatos!B$17:C$5988,2,0)</f>
        <v>LASA</v>
      </c>
      <c r="D9882" t="s">
        <v>72</v>
      </c>
      <c r="E9882" t="str">
        <f>+VLOOKUP(D9882,Basededatos!$D$2:$E$6097,2,0)</f>
        <v>CAMILO DAZA</v>
      </c>
      <c r="F9882" t="s">
        <v>18</v>
      </c>
      <c r="G9882" t="s">
        <v>19</v>
      </c>
      <c r="H9882" t="s">
        <v>15</v>
      </c>
      <c r="I9882" s="29">
        <v>30</v>
      </c>
      <c r="J9882" t="s">
        <v>25</v>
      </c>
      <c r="K9882" s="1" t="s">
        <v>26</v>
      </c>
    </row>
    <row r="9883" spans="1:11" ht="12.75" customHeight="1" thickBot="1">
      <c r="A9883" s="31">
        <v>45566</v>
      </c>
      <c r="B9883" t="s">
        <v>13</v>
      </c>
      <c r="C9883" t="str">
        <f>+VLOOKUP(B9883,Basededatos!B$17:C$5988,2,0)</f>
        <v>LASA</v>
      </c>
      <c r="D9883" t="s">
        <v>72</v>
      </c>
      <c r="E9883" t="str">
        <f>+VLOOKUP(D9883,Basededatos!$D$2:$E$6097,2,0)</f>
        <v>CAMILO DAZA</v>
      </c>
      <c r="F9883" t="s">
        <v>23</v>
      </c>
      <c r="G9883" t="s">
        <v>24</v>
      </c>
      <c r="H9883" t="s">
        <v>15</v>
      </c>
      <c r="I9883" s="29">
        <v>30</v>
      </c>
      <c r="J9883" t="s">
        <v>25</v>
      </c>
      <c r="K9883" s="1" t="s">
        <v>26</v>
      </c>
    </row>
    <row r="9884" spans="1:11" ht="12.75" customHeight="1" thickBot="1">
      <c r="A9884" s="31">
        <v>45566</v>
      </c>
      <c r="B9884" t="s">
        <v>13</v>
      </c>
      <c r="C9884" t="str">
        <f>+VLOOKUP(B9884,Basededatos!B$17:C$5988,2,0)</f>
        <v>LASA</v>
      </c>
      <c r="D9884" t="s">
        <v>72</v>
      </c>
      <c r="E9884" t="str">
        <f>+VLOOKUP(D9884,Basededatos!$D$2:$E$6097,2,0)</f>
        <v>CAMILO DAZA</v>
      </c>
      <c r="F9884" t="s">
        <v>27</v>
      </c>
      <c r="G9884" t="s">
        <v>28</v>
      </c>
      <c r="H9884" t="s">
        <v>29</v>
      </c>
      <c r="I9884" s="29">
        <v>287</v>
      </c>
      <c r="J9884" t="s">
        <v>46</v>
      </c>
      <c r="K9884" s="1" t="s">
        <v>47</v>
      </c>
    </row>
    <row r="9885" spans="1:11" ht="12.75" customHeight="1" thickBot="1">
      <c r="A9885" s="31">
        <v>45566</v>
      </c>
      <c r="B9885" t="s">
        <v>13</v>
      </c>
      <c r="C9885" t="str">
        <f>+VLOOKUP(B9885,Basededatos!B$17:C$5988,2,0)</f>
        <v>LASA</v>
      </c>
      <c r="D9885" t="s">
        <v>72</v>
      </c>
      <c r="E9885" t="str">
        <f>+VLOOKUP(D9885,Basededatos!$D$2:$E$6097,2,0)</f>
        <v>CAMILO DAZA</v>
      </c>
      <c r="F9885" t="s">
        <v>27</v>
      </c>
      <c r="G9885" t="s">
        <v>28</v>
      </c>
      <c r="H9885" t="s">
        <v>15</v>
      </c>
      <c r="I9885" s="29">
        <v>30</v>
      </c>
      <c r="J9885" t="s">
        <v>25</v>
      </c>
      <c r="K9885" s="1" t="s">
        <v>26</v>
      </c>
    </row>
    <row r="9886" spans="1:11" ht="12.75" customHeight="1" thickBot="1">
      <c r="A9886" s="31">
        <v>45566</v>
      </c>
      <c r="B9886" t="s">
        <v>13</v>
      </c>
      <c r="C9886" t="str">
        <f>+VLOOKUP(B9886,Basededatos!B$17:C$5988,2,0)</f>
        <v>LASA</v>
      </c>
      <c r="D9886" t="s">
        <v>72</v>
      </c>
      <c r="E9886" t="str">
        <f>+VLOOKUP(D9886,Basededatos!$D$2:$E$6097,2,0)</f>
        <v>CAMILO DAZA</v>
      </c>
      <c r="F9886" t="s">
        <v>40</v>
      </c>
      <c r="G9886" t="s">
        <v>41</v>
      </c>
      <c r="H9886" t="s">
        <v>29</v>
      </c>
      <c r="I9886" s="29">
        <v>64</v>
      </c>
      <c r="J9886" t="s">
        <v>50</v>
      </c>
      <c r="K9886" t="s">
        <v>51</v>
      </c>
    </row>
    <row r="9887" spans="1:11" ht="12.75" customHeight="1" thickBot="1">
      <c r="A9887" s="31">
        <v>45566</v>
      </c>
      <c r="B9887" t="s">
        <v>13</v>
      </c>
      <c r="C9887" t="str">
        <f>+VLOOKUP(B9887,Basededatos!B$17:C$5988,2,0)</f>
        <v>LASA</v>
      </c>
      <c r="D9887" t="s">
        <v>73</v>
      </c>
      <c r="E9887" t="str">
        <f>+VLOOKUP(D9887,Basededatos!$D$2:$E$6097,2,0)</f>
        <v>EL YOPAL</v>
      </c>
      <c r="F9887" t="s">
        <v>6</v>
      </c>
      <c r="G9887" s="1" t="s">
        <v>283</v>
      </c>
      <c r="H9887" t="s">
        <v>29</v>
      </c>
      <c r="I9887" s="29">
        <v>86</v>
      </c>
      <c r="J9887" t="s">
        <v>30</v>
      </c>
      <c r="K9887" s="1" t="s">
        <v>488</v>
      </c>
    </row>
    <row r="9888" spans="1:11" ht="12.75" customHeight="1" thickBot="1">
      <c r="A9888" s="31">
        <v>45566</v>
      </c>
      <c r="B9888" t="s">
        <v>13</v>
      </c>
      <c r="C9888" t="str">
        <f>+VLOOKUP(B9888,Basededatos!B$17:C$5988,2,0)</f>
        <v>LASA</v>
      </c>
      <c r="D9888" t="s">
        <v>73</v>
      </c>
      <c r="E9888" t="str">
        <f>+VLOOKUP(D9888,Basededatos!$D$2:$E$6097,2,0)</f>
        <v>EL YOPAL</v>
      </c>
      <c r="F9888" t="s">
        <v>23</v>
      </c>
      <c r="G9888" t="s">
        <v>24</v>
      </c>
      <c r="H9888" t="s">
        <v>29</v>
      </c>
      <c r="I9888" s="29">
        <v>17</v>
      </c>
      <c r="J9888" t="s">
        <v>30</v>
      </c>
      <c r="K9888" s="1" t="s">
        <v>488</v>
      </c>
    </row>
    <row r="9889" spans="1:11" ht="12.75" customHeight="1" thickBot="1">
      <c r="A9889" s="31">
        <v>45566</v>
      </c>
      <c r="B9889" t="s">
        <v>13</v>
      </c>
      <c r="C9889" t="str">
        <f>+VLOOKUP(B9889,Basededatos!B$17:C$5988,2,0)</f>
        <v>LASA</v>
      </c>
      <c r="D9889" t="s">
        <v>74</v>
      </c>
      <c r="E9889" t="str">
        <f>+VLOOKUP(D9889,Basededatos!$D$2:$E$6097,2,0)</f>
        <v>PERALES</v>
      </c>
      <c r="F9889" t="s">
        <v>32</v>
      </c>
      <c r="G9889" t="s">
        <v>33</v>
      </c>
      <c r="H9889" t="s">
        <v>29</v>
      </c>
      <c r="I9889" s="29">
        <v>59</v>
      </c>
      <c r="J9889" t="s">
        <v>46</v>
      </c>
      <c r="K9889" s="1" t="s">
        <v>47</v>
      </c>
    </row>
    <row r="9890" spans="1:11" ht="12.75" customHeight="1" thickBot="1">
      <c r="A9890" s="31">
        <v>45566</v>
      </c>
      <c r="B9890" t="s">
        <v>13</v>
      </c>
      <c r="C9890" t="str">
        <f>+VLOOKUP(B9890,Basededatos!B$17:C$5988,2,0)</f>
        <v>LASA</v>
      </c>
      <c r="D9890" t="s">
        <v>74</v>
      </c>
      <c r="E9890" t="str">
        <f>+VLOOKUP(D9890,Basededatos!$D$2:$E$6097,2,0)</f>
        <v>PERALES</v>
      </c>
      <c r="F9890" t="s">
        <v>23</v>
      </c>
      <c r="G9890" t="s">
        <v>24</v>
      </c>
      <c r="H9890" t="s">
        <v>29</v>
      </c>
      <c r="I9890" s="29">
        <v>56</v>
      </c>
      <c r="J9890" t="s">
        <v>46</v>
      </c>
      <c r="K9890" s="1" t="s">
        <v>47</v>
      </c>
    </row>
    <row r="9891" spans="1:11" ht="12.75" customHeight="1" thickBot="1">
      <c r="A9891" s="31">
        <v>45566</v>
      </c>
      <c r="B9891" t="s">
        <v>13</v>
      </c>
      <c r="C9891" t="str">
        <f>+VLOOKUP(B9891,Basededatos!B$17:C$5988,2,0)</f>
        <v>LASA</v>
      </c>
      <c r="D9891" t="s">
        <v>74</v>
      </c>
      <c r="E9891" t="str">
        <f>+VLOOKUP(D9891,Basededatos!$D$2:$E$6097,2,0)</f>
        <v>PERALES</v>
      </c>
      <c r="F9891" t="s">
        <v>23</v>
      </c>
      <c r="G9891" t="s">
        <v>24</v>
      </c>
      <c r="H9891" t="s">
        <v>29</v>
      </c>
      <c r="I9891" s="29">
        <v>30</v>
      </c>
      <c r="J9891" t="s">
        <v>30</v>
      </c>
      <c r="K9891" s="1" t="s">
        <v>488</v>
      </c>
    </row>
    <row r="9892" spans="1:11" ht="12.75" customHeight="1" thickBot="1">
      <c r="A9892" s="31">
        <v>45566</v>
      </c>
      <c r="B9892" t="s">
        <v>13</v>
      </c>
      <c r="C9892" t="str">
        <f>+VLOOKUP(B9892,Basededatos!B$17:C$5988,2,0)</f>
        <v>LASA</v>
      </c>
      <c r="D9892" t="s">
        <v>74</v>
      </c>
      <c r="E9892" t="str">
        <f>+VLOOKUP(D9892,Basededatos!$D$2:$E$6097,2,0)</f>
        <v>PERALES</v>
      </c>
      <c r="F9892" t="s">
        <v>40</v>
      </c>
      <c r="G9892" t="s">
        <v>41</v>
      </c>
      <c r="H9892" t="s">
        <v>29</v>
      </c>
      <c r="I9892" s="29">
        <v>58</v>
      </c>
      <c r="J9892" t="s">
        <v>30</v>
      </c>
      <c r="K9892" s="1" t="s">
        <v>488</v>
      </c>
    </row>
    <row r="9893" spans="1:11" ht="12.75" customHeight="1" thickBot="1">
      <c r="A9893" s="31">
        <v>45566</v>
      </c>
      <c r="B9893" t="s">
        <v>13</v>
      </c>
      <c r="C9893" t="str">
        <f>+VLOOKUP(B9893,Basededatos!B$17:C$5988,2,0)</f>
        <v>LASA</v>
      </c>
      <c r="D9893" t="s">
        <v>75</v>
      </c>
      <c r="E9893" t="str">
        <f>+VLOOKUP(D9893,Basededatos!$D$2:$E$6097,2,0)</f>
        <v>IPIALES - SAN LUIS</v>
      </c>
      <c r="F9893" t="s">
        <v>32</v>
      </c>
      <c r="G9893" t="s">
        <v>33</v>
      </c>
      <c r="H9893" t="s">
        <v>29</v>
      </c>
      <c r="I9893" s="29">
        <v>60</v>
      </c>
      <c r="J9893" t="s">
        <v>46</v>
      </c>
      <c r="K9893" s="1" t="s">
        <v>47</v>
      </c>
    </row>
    <row r="9894" spans="1:11" ht="12.75" customHeight="1" thickBot="1">
      <c r="A9894" s="31">
        <v>45566</v>
      </c>
      <c r="B9894" t="s">
        <v>13</v>
      </c>
      <c r="C9894" t="str">
        <f>+VLOOKUP(B9894,Basededatos!B$17:C$5988,2,0)</f>
        <v>LASA</v>
      </c>
      <c r="D9894" t="s">
        <v>124</v>
      </c>
      <c r="E9894" t="str">
        <f>+VLOOKUP(D9894,Basededatos!$D$2:$E$6097,2,0)</f>
        <v>LETICIA-ALFREDO VASQUEZ COBO</v>
      </c>
      <c r="F9894" t="s">
        <v>6</v>
      </c>
      <c r="G9894" s="1" t="s">
        <v>283</v>
      </c>
      <c r="H9894" t="s">
        <v>29</v>
      </c>
      <c r="I9894" s="29">
        <v>289</v>
      </c>
      <c r="J9894" t="s">
        <v>46</v>
      </c>
      <c r="K9894" s="1" t="s">
        <v>47</v>
      </c>
    </row>
    <row r="9895" spans="1:11" ht="12.75" customHeight="1" thickBot="1">
      <c r="A9895" s="31">
        <v>45566</v>
      </c>
      <c r="B9895" t="s">
        <v>13</v>
      </c>
      <c r="C9895" t="str">
        <f>+VLOOKUP(B9895,Basededatos!B$17:C$5988,2,0)</f>
        <v>LASA</v>
      </c>
      <c r="D9895" t="s">
        <v>124</v>
      </c>
      <c r="E9895" t="str">
        <f>+VLOOKUP(D9895,Basededatos!$D$2:$E$6097,2,0)</f>
        <v>LETICIA-ALFREDO VASQUEZ COBO</v>
      </c>
      <c r="F9895" t="s">
        <v>65</v>
      </c>
      <c r="G9895" t="s">
        <v>66</v>
      </c>
      <c r="H9895" t="s">
        <v>29</v>
      </c>
      <c r="I9895" s="29">
        <v>1</v>
      </c>
      <c r="J9895" t="s">
        <v>46</v>
      </c>
      <c r="K9895" s="1" t="s">
        <v>47</v>
      </c>
    </row>
    <row r="9896" spans="1:11" ht="12.75" customHeight="1" thickBot="1">
      <c r="A9896" s="31">
        <v>45566</v>
      </c>
      <c r="B9896" t="s">
        <v>13</v>
      </c>
      <c r="C9896" t="str">
        <f>+VLOOKUP(B9896,Basededatos!B$17:C$5988,2,0)</f>
        <v>LASA</v>
      </c>
      <c r="D9896" t="s">
        <v>124</v>
      </c>
      <c r="E9896" t="str">
        <f>+VLOOKUP(D9896,Basededatos!$D$2:$E$6097,2,0)</f>
        <v>LETICIA-ALFREDO VASQUEZ COBO</v>
      </c>
      <c r="F9896" t="s">
        <v>18</v>
      </c>
      <c r="G9896" t="s">
        <v>19</v>
      </c>
      <c r="H9896" t="s">
        <v>125</v>
      </c>
      <c r="I9896" s="29">
        <v>1</v>
      </c>
      <c r="J9896" t="s">
        <v>21</v>
      </c>
      <c r="K9896" t="s">
        <v>22</v>
      </c>
    </row>
    <row r="9897" spans="1:11" ht="12.75" customHeight="1" thickBot="1">
      <c r="A9897" s="31">
        <v>45566</v>
      </c>
      <c r="B9897" t="s">
        <v>13</v>
      </c>
      <c r="C9897" t="str">
        <f>+VLOOKUP(B9897,Basededatos!B$17:C$5988,2,0)</f>
        <v>LASA</v>
      </c>
      <c r="D9897" t="s">
        <v>124</v>
      </c>
      <c r="E9897" t="str">
        <f>+VLOOKUP(D9897,Basededatos!$D$2:$E$6097,2,0)</f>
        <v>LETICIA-ALFREDO VASQUEZ COBO</v>
      </c>
      <c r="F9897" t="s">
        <v>23</v>
      </c>
      <c r="G9897" t="s">
        <v>24</v>
      </c>
      <c r="H9897" t="s">
        <v>29</v>
      </c>
      <c r="I9897" s="29">
        <v>48</v>
      </c>
      <c r="J9897" t="s">
        <v>46</v>
      </c>
      <c r="K9897" s="1" t="s">
        <v>47</v>
      </c>
    </row>
    <row r="9898" spans="1:11" ht="12.75" customHeight="1">
      <c r="A9898" s="31">
        <v>45566</v>
      </c>
      <c r="B9898" t="s">
        <v>13</v>
      </c>
      <c r="C9898" t="str">
        <f>+VLOOKUP(B9898,Basededatos!B$17:C$5988,2,0)</f>
        <v>LASA</v>
      </c>
      <c r="D9898" t="s">
        <v>76</v>
      </c>
      <c r="E9898" t="str">
        <f>+VLOOKUP(D9898,Basededatos!$D$2:$E$6097,2,0)</f>
        <v>RIONEGRO - JOSE M. CORDOVA</v>
      </c>
      <c r="F9898" t="s">
        <v>32</v>
      </c>
      <c r="G9898" t="s">
        <v>33</v>
      </c>
      <c r="H9898" t="s">
        <v>45</v>
      </c>
      <c r="I9898" s="29">
        <v>13</v>
      </c>
      <c r="J9898" t="s">
        <v>34</v>
      </c>
      <c r="K9898" t="s">
        <v>35</v>
      </c>
    </row>
    <row r="9899" spans="1:11" ht="12.75" customHeight="1" thickBot="1">
      <c r="A9899" s="31">
        <v>45566</v>
      </c>
      <c r="B9899" t="s">
        <v>13</v>
      </c>
      <c r="C9899" t="str">
        <f>+VLOOKUP(B9899,Basededatos!B$17:C$5988,2,0)</f>
        <v>LASA</v>
      </c>
      <c r="D9899" t="s">
        <v>76</v>
      </c>
      <c r="E9899" t="str">
        <f>+VLOOKUP(D9899,Basededatos!$D$2:$E$6097,2,0)</f>
        <v>RIONEGRO - JOSE M. CORDOVA</v>
      </c>
      <c r="F9899" t="s">
        <v>32</v>
      </c>
      <c r="G9899" t="s">
        <v>33</v>
      </c>
      <c r="H9899" t="s">
        <v>29</v>
      </c>
      <c r="I9899" s="29">
        <v>62</v>
      </c>
      <c r="J9899" t="s">
        <v>34</v>
      </c>
      <c r="K9899" t="s">
        <v>35</v>
      </c>
    </row>
    <row r="9900" spans="1:11" ht="12.75" customHeight="1" thickBot="1">
      <c r="A9900" s="31">
        <v>45566</v>
      </c>
      <c r="B9900" t="s">
        <v>13</v>
      </c>
      <c r="C9900" t="str">
        <f>+VLOOKUP(B9900,Basededatos!B$17:C$5988,2,0)</f>
        <v>LASA</v>
      </c>
      <c r="D9900" t="s">
        <v>76</v>
      </c>
      <c r="E9900" t="str">
        <f>+VLOOKUP(D9900,Basededatos!$D$2:$E$6097,2,0)</f>
        <v>RIONEGRO - JOSE M. CORDOVA</v>
      </c>
      <c r="F9900" t="s">
        <v>6</v>
      </c>
      <c r="G9900" s="1" t="s">
        <v>283</v>
      </c>
      <c r="H9900" t="s">
        <v>29</v>
      </c>
      <c r="I9900" s="29">
        <v>308</v>
      </c>
      <c r="J9900" t="s">
        <v>34</v>
      </c>
      <c r="K9900" t="s">
        <v>35</v>
      </c>
    </row>
    <row r="9901" spans="1:11" ht="12.75" customHeight="1" thickBot="1">
      <c r="A9901" s="31">
        <v>45566</v>
      </c>
      <c r="B9901" t="s">
        <v>13</v>
      </c>
      <c r="C9901" t="str">
        <f>+VLOOKUP(B9901,Basededatos!B$17:C$5988,2,0)</f>
        <v>LASA</v>
      </c>
      <c r="D9901" t="s">
        <v>76</v>
      </c>
      <c r="E9901" t="str">
        <f>+VLOOKUP(D9901,Basededatos!$D$2:$E$6097,2,0)</f>
        <v>RIONEGRO - JOSE M. CORDOVA</v>
      </c>
      <c r="F9901" t="s">
        <v>65</v>
      </c>
      <c r="G9901" t="s">
        <v>66</v>
      </c>
      <c r="H9901" t="s">
        <v>15</v>
      </c>
      <c r="I9901" s="29">
        <v>13</v>
      </c>
      <c r="J9901" t="s">
        <v>25</v>
      </c>
      <c r="K9901" s="1" t="s">
        <v>26</v>
      </c>
    </row>
    <row r="9902" spans="1:11" ht="12.75" customHeight="1" thickBot="1">
      <c r="A9902" s="31">
        <v>45566</v>
      </c>
      <c r="B9902" t="s">
        <v>13</v>
      </c>
      <c r="C9902" t="str">
        <f>+VLOOKUP(B9902,Basededatos!B$17:C$5988,2,0)</f>
        <v>LASA</v>
      </c>
      <c r="D9902" t="s">
        <v>76</v>
      </c>
      <c r="E9902" t="str">
        <f>+VLOOKUP(D9902,Basededatos!$D$2:$E$6097,2,0)</f>
        <v>RIONEGRO - JOSE M. CORDOVA</v>
      </c>
      <c r="F9902" t="s">
        <v>18</v>
      </c>
      <c r="G9902" t="s">
        <v>19</v>
      </c>
      <c r="H9902" t="s">
        <v>45</v>
      </c>
      <c r="I9902" s="29">
        <v>50</v>
      </c>
      <c r="J9902" t="s">
        <v>46</v>
      </c>
      <c r="K9902" s="1" t="s">
        <v>47</v>
      </c>
    </row>
    <row r="9903" spans="1:11" ht="12.75" customHeight="1" thickBot="1">
      <c r="A9903" s="31">
        <v>45566</v>
      </c>
      <c r="B9903" t="s">
        <v>13</v>
      </c>
      <c r="C9903" t="str">
        <f>+VLOOKUP(B9903,Basededatos!B$17:C$5988,2,0)</f>
        <v>LASA</v>
      </c>
      <c r="D9903" t="s">
        <v>76</v>
      </c>
      <c r="E9903" t="str">
        <f>+VLOOKUP(D9903,Basededatos!$D$2:$E$6097,2,0)</f>
        <v>RIONEGRO - JOSE M. CORDOVA</v>
      </c>
      <c r="F9903" t="s">
        <v>23</v>
      </c>
      <c r="G9903" t="s">
        <v>24</v>
      </c>
      <c r="H9903" t="s">
        <v>29</v>
      </c>
      <c r="I9903" s="29">
        <v>2213</v>
      </c>
      <c r="J9903" t="s">
        <v>46</v>
      </c>
      <c r="K9903" s="1" t="s">
        <v>47</v>
      </c>
    </row>
    <row r="9904" spans="1:11" ht="12.75" customHeight="1" thickBot="1">
      <c r="A9904" s="31">
        <v>45566</v>
      </c>
      <c r="B9904" t="s">
        <v>13</v>
      </c>
      <c r="C9904" t="str">
        <f>+VLOOKUP(B9904,Basededatos!B$17:C$5988,2,0)</f>
        <v>LASA</v>
      </c>
      <c r="D9904" t="s">
        <v>76</v>
      </c>
      <c r="E9904" t="str">
        <f>+VLOOKUP(D9904,Basededatos!$D$2:$E$6097,2,0)</f>
        <v>RIONEGRO - JOSE M. CORDOVA</v>
      </c>
      <c r="F9904" t="s">
        <v>23</v>
      </c>
      <c r="G9904" t="s">
        <v>24</v>
      </c>
      <c r="H9904" t="s">
        <v>79</v>
      </c>
      <c r="I9904" s="29">
        <v>11</v>
      </c>
      <c r="J9904" t="s">
        <v>46</v>
      </c>
      <c r="K9904" s="1" t="s">
        <v>47</v>
      </c>
    </row>
    <row r="9905" spans="1:11" ht="12.75" customHeight="1" thickBot="1">
      <c r="A9905" s="31">
        <v>45566</v>
      </c>
      <c r="B9905" t="s">
        <v>13</v>
      </c>
      <c r="C9905" t="str">
        <f>+VLOOKUP(B9905,Basededatos!B$17:C$5988,2,0)</f>
        <v>LASA</v>
      </c>
      <c r="D9905" t="s">
        <v>76</v>
      </c>
      <c r="E9905" t="str">
        <f>+VLOOKUP(D9905,Basededatos!$D$2:$E$6097,2,0)</f>
        <v>RIONEGRO - JOSE M. CORDOVA</v>
      </c>
      <c r="F9905" t="s">
        <v>23</v>
      </c>
      <c r="G9905" t="s">
        <v>24</v>
      </c>
      <c r="H9905" t="s">
        <v>15</v>
      </c>
      <c r="I9905" s="29">
        <v>312</v>
      </c>
      <c r="J9905" t="s">
        <v>25</v>
      </c>
      <c r="K9905" s="1" t="s">
        <v>26</v>
      </c>
    </row>
    <row r="9906" spans="1:11" ht="12.75" customHeight="1" thickBot="1">
      <c r="A9906" s="31">
        <v>45566</v>
      </c>
      <c r="B9906" t="s">
        <v>13</v>
      </c>
      <c r="C9906" t="str">
        <f>+VLOOKUP(B9906,Basededatos!B$17:C$5988,2,0)</f>
        <v>LASA</v>
      </c>
      <c r="D9906" t="s">
        <v>76</v>
      </c>
      <c r="E9906" t="str">
        <f>+VLOOKUP(D9906,Basededatos!$D$2:$E$6097,2,0)</f>
        <v>RIONEGRO - JOSE M. CORDOVA</v>
      </c>
      <c r="F9906" t="s">
        <v>38</v>
      </c>
      <c r="G9906" t="s">
        <v>39</v>
      </c>
      <c r="H9906" t="s">
        <v>15</v>
      </c>
      <c r="I9906" s="29">
        <v>12</v>
      </c>
      <c r="J9906" t="s">
        <v>160</v>
      </c>
      <c r="K9906" t="s">
        <v>161</v>
      </c>
    </row>
    <row r="9907" spans="1:11" ht="12.75" customHeight="1" thickBot="1">
      <c r="A9907" s="31">
        <v>45566</v>
      </c>
      <c r="B9907" t="s">
        <v>13</v>
      </c>
      <c r="C9907" t="str">
        <f>+VLOOKUP(B9907,Basededatos!B$17:C$5988,2,0)</f>
        <v>LASA</v>
      </c>
      <c r="D9907" t="s">
        <v>76</v>
      </c>
      <c r="E9907" t="str">
        <f>+VLOOKUP(D9907,Basededatos!$D$2:$E$6097,2,0)</f>
        <v>RIONEGRO - JOSE M. CORDOVA</v>
      </c>
      <c r="F9907" t="s">
        <v>38</v>
      </c>
      <c r="G9907" t="s">
        <v>39</v>
      </c>
      <c r="H9907" t="s">
        <v>55</v>
      </c>
      <c r="I9907" s="29">
        <v>24</v>
      </c>
      <c r="J9907" t="s">
        <v>46</v>
      </c>
      <c r="K9907" s="1" t="s">
        <v>47</v>
      </c>
    </row>
    <row r="9908" spans="1:11" ht="12.75" customHeight="1" thickBot="1">
      <c r="A9908" s="31">
        <v>45566</v>
      </c>
      <c r="B9908" t="s">
        <v>13</v>
      </c>
      <c r="C9908" t="str">
        <f>+VLOOKUP(B9908,Basededatos!B$17:C$5988,2,0)</f>
        <v>LASA</v>
      </c>
      <c r="D9908" t="s">
        <v>76</v>
      </c>
      <c r="E9908" t="str">
        <f>+VLOOKUP(D9908,Basededatos!$D$2:$E$6097,2,0)</f>
        <v>RIONEGRO - JOSE M. CORDOVA</v>
      </c>
      <c r="F9908" t="s">
        <v>59</v>
      </c>
      <c r="G9908" t="s">
        <v>60</v>
      </c>
      <c r="H9908" t="s">
        <v>45</v>
      </c>
      <c r="I9908" s="29">
        <v>1</v>
      </c>
      <c r="J9908" t="s">
        <v>34</v>
      </c>
      <c r="K9908" t="s">
        <v>35</v>
      </c>
    </row>
    <row r="9909" spans="1:11" ht="12.75" customHeight="1" thickBot="1">
      <c r="A9909" s="31">
        <v>45566</v>
      </c>
      <c r="B9909" t="s">
        <v>13</v>
      </c>
      <c r="C9909" t="str">
        <f>+VLOOKUP(B9909,Basededatos!B$17:C$5988,2,0)</f>
        <v>LASA</v>
      </c>
      <c r="D9909" t="s">
        <v>84</v>
      </c>
      <c r="E9909" t="str">
        <f>+VLOOKUP(D9909,Basededatos!$D$2:$E$6097,2,0)</f>
        <v>MONTERIA - LOS GARZONES</v>
      </c>
      <c r="F9909" t="s">
        <v>6</v>
      </c>
      <c r="G9909" s="1" t="s">
        <v>283</v>
      </c>
      <c r="H9909" t="s">
        <v>156</v>
      </c>
      <c r="I9909" s="29">
        <v>5</v>
      </c>
      <c r="J9909" t="s">
        <v>175</v>
      </c>
      <c r="K9909" t="s">
        <v>176</v>
      </c>
    </row>
    <row r="9910" spans="1:11" ht="12.75" customHeight="1" thickBot="1">
      <c r="A9910" s="31">
        <v>45566</v>
      </c>
      <c r="B9910" t="s">
        <v>13</v>
      </c>
      <c r="C9910" t="str">
        <f>+VLOOKUP(B9910,Basededatos!B$17:C$5988,2,0)</f>
        <v>LASA</v>
      </c>
      <c r="D9910" t="s">
        <v>84</v>
      </c>
      <c r="E9910" t="str">
        <f>+VLOOKUP(D9910,Basededatos!$D$2:$E$6097,2,0)</f>
        <v>MONTERIA - LOS GARZONES</v>
      </c>
      <c r="F9910" t="s">
        <v>65</v>
      </c>
      <c r="G9910" t="s">
        <v>66</v>
      </c>
      <c r="H9910" t="s">
        <v>29</v>
      </c>
      <c r="I9910" s="29">
        <v>3</v>
      </c>
      <c r="J9910" t="s">
        <v>46</v>
      </c>
      <c r="K9910" s="1" t="s">
        <v>47</v>
      </c>
    </row>
    <row r="9911" spans="1:11" ht="12.75" customHeight="1" thickBot="1">
      <c r="A9911" s="31">
        <v>45566</v>
      </c>
      <c r="B9911" t="s">
        <v>13</v>
      </c>
      <c r="C9911" t="str">
        <f>+VLOOKUP(B9911,Basededatos!B$17:C$5988,2,0)</f>
        <v>LASA</v>
      </c>
      <c r="D9911" t="s">
        <v>84</v>
      </c>
      <c r="E9911" t="str">
        <f>+VLOOKUP(D9911,Basededatos!$D$2:$E$6097,2,0)</f>
        <v>MONTERIA - LOS GARZONES</v>
      </c>
      <c r="F9911" t="s">
        <v>27</v>
      </c>
      <c r="G9911" t="s">
        <v>28</v>
      </c>
      <c r="H9911" t="s">
        <v>45</v>
      </c>
      <c r="I9911" s="29">
        <v>2</v>
      </c>
      <c r="J9911" t="s">
        <v>46</v>
      </c>
      <c r="K9911" s="1" t="s">
        <v>47</v>
      </c>
    </row>
    <row r="9912" spans="1:11" ht="12.75" customHeight="1" thickBot="1">
      <c r="A9912" s="31">
        <v>45566</v>
      </c>
      <c r="B9912" t="s">
        <v>13</v>
      </c>
      <c r="C9912" t="str">
        <f>+VLOOKUP(B9912,Basededatos!B$17:C$5988,2,0)</f>
        <v>LASA</v>
      </c>
      <c r="D9912" t="s">
        <v>85</v>
      </c>
      <c r="E9912" t="str">
        <f>+VLOOKUP(D9912,Basededatos!$D$2:$E$6097,2,0)</f>
        <v>NEIVA - BENITO SALAS</v>
      </c>
      <c r="F9912" t="s">
        <v>6</v>
      </c>
      <c r="G9912" s="1" t="s">
        <v>283</v>
      </c>
      <c r="H9912" t="s">
        <v>29</v>
      </c>
      <c r="I9912" s="29">
        <v>145</v>
      </c>
      <c r="J9912" t="s">
        <v>30</v>
      </c>
      <c r="K9912" s="1" t="s">
        <v>488</v>
      </c>
    </row>
    <row r="9913" spans="1:11" ht="12.75" customHeight="1" thickBot="1">
      <c r="A9913" s="31">
        <v>45566</v>
      </c>
      <c r="B9913" t="s">
        <v>13</v>
      </c>
      <c r="C9913" t="str">
        <f>+VLOOKUP(B9913,Basededatos!B$17:C$5988,2,0)</f>
        <v>LASA</v>
      </c>
      <c r="D9913" t="s">
        <v>85</v>
      </c>
      <c r="E9913" t="str">
        <f>+VLOOKUP(D9913,Basededatos!$D$2:$E$6097,2,0)</f>
        <v>NEIVA - BENITO SALAS</v>
      </c>
      <c r="F9913" t="s">
        <v>18</v>
      </c>
      <c r="G9913" t="s">
        <v>19</v>
      </c>
      <c r="H9913" t="s">
        <v>45</v>
      </c>
      <c r="I9913" s="29">
        <v>1</v>
      </c>
      <c r="J9913" t="s">
        <v>46</v>
      </c>
      <c r="K9913" s="1" t="s">
        <v>47</v>
      </c>
    </row>
    <row r="9914" spans="1:11" ht="12.75" customHeight="1" thickBot="1">
      <c r="A9914" s="31">
        <v>45566</v>
      </c>
      <c r="B9914" t="s">
        <v>13</v>
      </c>
      <c r="C9914" t="str">
        <f>+VLOOKUP(B9914,Basededatos!B$17:C$5988,2,0)</f>
        <v>LASA</v>
      </c>
      <c r="D9914" t="s">
        <v>85</v>
      </c>
      <c r="E9914" t="str">
        <f>+VLOOKUP(D9914,Basededatos!$D$2:$E$6097,2,0)</f>
        <v>NEIVA - BENITO SALAS</v>
      </c>
      <c r="F9914" t="s">
        <v>23</v>
      </c>
      <c r="G9914" t="s">
        <v>24</v>
      </c>
      <c r="H9914" t="s">
        <v>45</v>
      </c>
      <c r="I9914" s="29">
        <v>1</v>
      </c>
      <c r="J9914" t="s">
        <v>46</v>
      </c>
      <c r="K9914" s="1" t="s">
        <v>47</v>
      </c>
    </row>
    <row r="9915" spans="1:11" ht="12.75" customHeight="1" thickBot="1">
      <c r="A9915" s="31">
        <v>45566</v>
      </c>
      <c r="B9915" t="s">
        <v>13</v>
      </c>
      <c r="C9915" t="str">
        <f>+VLOOKUP(B9915,Basededatos!B$17:C$5988,2,0)</f>
        <v>LASA</v>
      </c>
      <c r="D9915" t="s">
        <v>86</v>
      </c>
      <c r="E9915" t="str">
        <f>+VLOOKUP(D9915,Basededatos!$D$2:$E$6097,2,0)</f>
        <v>PEREIRA - MATECAÑA</v>
      </c>
      <c r="F9915" t="s">
        <v>32</v>
      </c>
      <c r="G9915" t="s">
        <v>33</v>
      </c>
      <c r="H9915" t="s">
        <v>45</v>
      </c>
      <c r="I9915" s="29">
        <v>43</v>
      </c>
      <c r="J9915" t="s">
        <v>46</v>
      </c>
      <c r="K9915" s="1" t="s">
        <v>47</v>
      </c>
    </row>
    <row r="9916" spans="1:11" ht="12.75" customHeight="1" thickBot="1">
      <c r="A9916" s="31">
        <v>45566</v>
      </c>
      <c r="B9916" t="s">
        <v>13</v>
      </c>
      <c r="C9916" t="str">
        <f>+VLOOKUP(B9916,Basededatos!B$17:C$5988,2,0)</f>
        <v>LASA</v>
      </c>
      <c r="D9916" t="s">
        <v>86</v>
      </c>
      <c r="E9916" t="str">
        <f>+VLOOKUP(D9916,Basededatos!$D$2:$E$6097,2,0)</f>
        <v>PEREIRA - MATECAÑA</v>
      </c>
      <c r="F9916" t="s">
        <v>6</v>
      </c>
      <c r="G9916" s="1" t="s">
        <v>283</v>
      </c>
      <c r="H9916" t="s">
        <v>45</v>
      </c>
      <c r="I9916" s="29">
        <v>248</v>
      </c>
      <c r="J9916" t="s">
        <v>46</v>
      </c>
      <c r="K9916" s="1" t="s">
        <v>47</v>
      </c>
    </row>
    <row r="9917" spans="1:11" ht="12.75" customHeight="1" thickBot="1">
      <c r="A9917" s="31">
        <v>45566</v>
      </c>
      <c r="B9917" t="s">
        <v>13</v>
      </c>
      <c r="C9917" t="str">
        <f>+VLOOKUP(B9917,Basededatos!B$17:C$5988,2,0)</f>
        <v>LASA</v>
      </c>
      <c r="D9917" t="s">
        <v>86</v>
      </c>
      <c r="E9917" t="str">
        <f>+VLOOKUP(D9917,Basededatos!$D$2:$E$6097,2,0)</f>
        <v>PEREIRA - MATECAÑA</v>
      </c>
      <c r="F9917" t="s">
        <v>65</v>
      </c>
      <c r="G9917" t="s">
        <v>66</v>
      </c>
      <c r="H9917" t="s">
        <v>29</v>
      </c>
      <c r="I9917" s="29">
        <v>8</v>
      </c>
      <c r="J9917" t="s">
        <v>46</v>
      </c>
      <c r="K9917" s="1" t="s">
        <v>47</v>
      </c>
    </row>
    <row r="9918" spans="1:11" ht="12.75" customHeight="1" thickBot="1">
      <c r="A9918" s="31">
        <v>45566</v>
      </c>
      <c r="B9918" t="s">
        <v>13</v>
      </c>
      <c r="C9918" t="str">
        <f>+VLOOKUP(B9918,Basededatos!B$17:C$5988,2,0)</f>
        <v>LASA</v>
      </c>
      <c r="D9918" t="s">
        <v>86</v>
      </c>
      <c r="E9918" t="str">
        <f>+VLOOKUP(D9918,Basededatos!$D$2:$E$6097,2,0)</f>
        <v>PEREIRA - MATECAÑA</v>
      </c>
      <c r="F9918" t="s">
        <v>18</v>
      </c>
      <c r="G9918" t="s">
        <v>19</v>
      </c>
      <c r="H9918" t="s">
        <v>45</v>
      </c>
      <c r="I9918" s="29">
        <v>28</v>
      </c>
      <c r="J9918" t="s">
        <v>42</v>
      </c>
      <c r="K9918" s="1" t="s">
        <v>43</v>
      </c>
    </row>
    <row r="9919" spans="1:11" ht="12.75" customHeight="1" thickBot="1">
      <c r="A9919" s="31">
        <v>45566</v>
      </c>
      <c r="B9919" t="s">
        <v>13</v>
      </c>
      <c r="C9919" t="str">
        <f>+VLOOKUP(B9919,Basededatos!B$17:C$5988,2,0)</f>
        <v>LASA</v>
      </c>
      <c r="D9919" t="s">
        <v>86</v>
      </c>
      <c r="E9919" t="str">
        <f>+VLOOKUP(D9919,Basededatos!$D$2:$E$6097,2,0)</f>
        <v>PEREIRA - MATECAÑA</v>
      </c>
      <c r="F9919" t="s">
        <v>18</v>
      </c>
      <c r="G9919" t="s">
        <v>19</v>
      </c>
      <c r="H9919" t="s">
        <v>45</v>
      </c>
      <c r="I9919" s="29">
        <v>43</v>
      </c>
      <c r="J9919" t="s">
        <v>46</v>
      </c>
      <c r="K9919" s="1" t="s">
        <v>47</v>
      </c>
    </row>
    <row r="9920" spans="1:11" ht="12.75" customHeight="1" thickBot="1">
      <c r="A9920" s="31">
        <v>45566</v>
      </c>
      <c r="B9920" t="s">
        <v>13</v>
      </c>
      <c r="C9920" t="str">
        <f>+VLOOKUP(B9920,Basededatos!B$17:C$5988,2,0)</f>
        <v>LASA</v>
      </c>
      <c r="D9920" t="s">
        <v>86</v>
      </c>
      <c r="E9920" t="str">
        <f>+VLOOKUP(D9920,Basededatos!$D$2:$E$6097,2,0)</f>
        <v>PEREIRA - MATECAÑA</v>
      </c>
      <c r="F9920" t="s">
        <v>27</v>
      </c>
      <c r="G9920" t="s">
        <v>28</v>
      </c>
      <c r="H9920" t="s">
        <v>29</v>
      </c>
      <c r="I9920" s="29">
        <v>154</v>
      </c>
      <c r="J9920" t="s">
        <v>30</v>
      </c>
      <c r="K9920" s="1" t="s">
        <v>488</v>
      </c>
    </row>
    <row r="9921" spans="1:11" ht="12.75" customHeight="1" thickBot="1">
      <c r="A9921" s="31">
        <v>45566</v>
      </c>
      <c r="B9921" t="s">
        <v>13</v>
      </c>
      <c r="C9921" t="str">
        <f>+VLOOKUP(B9921,Basededatos!B$17:C$5988,2,0)</f>
        <v>LASA</v>
      </c>
      <c r="D9921" t="s">
        <v>86</v>
      </c>
      <c r="E9921" t="str">
        <f>+VLOOKUP(D9921,Basededatos!$D$2:$E$6097,2,0)</f>
        <v>PEREIRA - MATECAÑA</v>
      </c>
      <c r="F9921" t="s">
        <v>38</v>
      </c>
      <c r="G9921" t="s">
        <v>39</v>
      </c>
      <c r="H9921" t="s">
        <v>29</v>
      </c>
      <c r="I9921" s="29">
        <v>79</v>
      </c>
      <c r="J9921" t="s">
        <v>46</v>
      </c>
      <c r="K9921" s="1" t="s">
        <v>47</v>
      </c>
    </row>
    <row r="9922" spans="1:11" ht="12.75" customHeight="1" thickBot="1">
      <c r="A9922" s="31">
        <v>45566</v>
      </c>
      <c r="B9922" t="s">
        <v>13</v>
      </c>
      <c r="C9922" t="str">
        <f>+VLOOKUP(B9922,Basededatos!B$17:C$5988,2,0)</f>
        <v>LASA</v>
      </c>
      <c r="D9922" t="s">
        <v>86</v>
      </c>
      <c r="E9922" t="str">
        <f>+VLOOKUP(D9922,Basededatos!$D$2:$E$6097,2,0)</f>
        <v>PEREIRA - MATECAÑA</v>
      </c>
      <c r="F9922" t="s">
        <v>40</v>
      </c>
      <c r="G9922" t="s">
        <v>41</v>
      </c>
      <c r="H9922" t="s">
        <v>45</v>
      </c>
      <c r="I9922" s="29">
        <v>81</v>
      </c>
      <c r="J9922" t="s">
        <v>46</v>
      </c>
      <c r="K9922" s="1" t="s">
        <v>47</v>
      </c>
    </row>
    <row r="9923" spans="1:11" ht="12.75" customHeight="1" thickBot="1">
      <c r="A9923" s="31">
        <v>45566</v>
      </c>
      <c r="B9923" t="s">
        <v>13</v>
      </c>
      <c r="C9923" t="str">
        <f>+VLOOKUP(B9923,Basededatos!B$17:C$5988,2,0)</f>
        <v>LASA</v>
      </c>
      <c r="D9923" t="s">
        <v>87</v>
      </c>
      <c r="E9923" t="str">
        <f>+VLOOKUP(D9923,Basededatos!$D$2:$E$6097,2,0)</f>
        <v>PASTO - ANTONIO NARIQO</v>
      </c>
      <c r="F9923" t="s">
        <v>6</v>
      </c>
      <c r="G9923" s="1" t="s">
        <v>283</v>
      </c>
      <c r="H9923" t="s">
        <v>45</v>
      </c>
      <c r="I9923" s="29">
        <v>29</v>
      </c>
      <c r="J9923" t="s">
        <v>46</v>
      </c>
      <c r="K9923" s="1" t="s">
        <v>47</v>
      </c>
    </row>
    <row r="9924" spans="1:11" ht="12.75" customHeight="1" thickBot="1">
      <c r="A9924" s="31">
        <v>45566</v>
      </c>
      <c r="B9924" t="s">
        <v>13</v>
      </c>
      <c r="C9924" t="str">
        <f>+VLOOKUP(B9924,Basededatos!B$17:C$5988,2,0)</f>
        <v>LASA</v>
      </c>
      <c r="D9924" t="s">
        <v>87</v>
      </c>
      <c r="E9924" t="str">
        <f>+VLOOKUP(D9924,Basededatos!$D$2:$E$6097,2,0)</f>
        <v>PASTO - ANTONIO NARIQO</v>
      </c>
      <c r="F9924" t="s">
        <v>23</v>
      </c>
      <c r="G9924" t="s">
        <v>24</v>
      </c>
      <c r="H9924" t="s">
        <v>29</v>
      </c>
      <c r="I9924" s="29">
        <v>149</v>
      </c>
      <c r="J9924" t="s">
        <v>46</v>
      </c>
      <c r="K9924" s="1" t="s">
        <v>47</v>
      </c>
    </row>
    <row r="9925" spans="1:11" ht="12.75" customHeight="1" thickBot="1">
      <c r="A9925" s="31">
        <v>45566</v>
      </c>
      <c r="B9925" t="s">
        <v>13</v>
      </c>
      <c r="C9925" t="str">
        <f>+VLOOKUP(B9925,Basededatos!B$17:C$5988,2,0)</f>
        <v>LASA</v>
      </c>
      <c r="D9925" t="s">
        <v>88</v>
      </c>
      <c r="E9925" t="str">
        <f>+VLOOKUP(D9925,Basededatos!$D$2:$E$6097,2,0)</f>
        <v>ALMIRANTE PADILLA</v>
      </c>
      <c r="F9925" t="s">
        <v>40</v>
      </c>
      <c r="G9925" t="s">
        <v>41</v>
      </c>
      <c r="H9925" t="s">
        <v>29</v>
      </c>
      <c r="I9925" s="29">
        <v>436</v>
      </c>
      <c r="J9925" t="s">
        <v>46</v>
      </c>
      <c r="K9925" s="1" t="s">
        <v>47</v>
      </c>
    </row>
    <row r="9926" spans="1:11" ht="12.75" customHeight="1" thickBot="1">
      <c r="A9926" s="31">
        <v>45566</v>
      </c>
      <c r="B9926" t="s">
        <v>13</v>
      </c>
      <c r="C9926" t="str">
        <f>+VLOOKUP(B9926,Basededatos!B$17:C$5988,2,0)</f>
        <v>LASA</v>
      </c>
      <c r="D9926" t="s">
        <v>89</v>
      </c>
      <c r="E9926" t="str">
        <f>+VLOOKUP(D9926,Basededatos!$D$2:$E$6097,2,0)</f>
        <v>SIMON BOLIVAR</v>
      </c>
      <c r="F9926" t="s">
        <v>6</v>
      </c>
      <c r="G9926" s="1" t="s">
        <v>283</v>
      </c>
      <c r="H9926" t="s">
        <v>45</v>
      </c>
      <c r="I9926" s="29">
        <v>24</v>
      </c>
      <c r="J9926" t="s">
        <v>46</v>
      </c>
      <c r="K9926" s="1" t="s">
        <v>47</v>
      </c>
    </row>
    <row r="9927" spans="1:11" ht="12.75" customHeight="1" thickBot="1">
      <c r="A9927" s="31">
        <v>45566</v>
      </c>
      <c r="B9927" t="s">
        <v>13</v>
      </c>
      <c r="C9927" t="str">
        <f>+VLOOKUP(B9927,Basededatos!B$17:C$5988,2,0)</f>
        <v>LASA</v>
      </c>
      <c r="D9927" t="s">
        <v>89</v>
      </c>
      <c r="E9927" t="str">
        <f>+VLOOKUP(D9927,Basededatos!$D$2:$E$6097,2,0)</f>
        <v>SIMON BOLIVAR</v>
      </c>
      <c r="F9927" t="s">
        <v>6</v>
      </c>
      <c r="G9927" s="1" t="s">
        <v>283</v>
      </c>
      <c r="H9927" t="s">
        <v>15</v>
      </c>
      <c r="I9927" s="29">
        <v>55</v>
      </c>
      <c r="J9927" t="s">
        <v>25</v>
      </c>
      <c r="K9927" s="1" t="s">
        <v>26</v>
      </c>
    </row>
    <row r="9928" spans="1:11" ht="12.75" customHeight="1" thickBot="1">
      <c r="A9928" s="31">
        <v>45566</v>
      </c>
      <c r="B9928" t="s">
        <v>13</v>
      </c>
      <c r="C9928" t="str">
        <f>+VLOOKUP(B9928,Basededatos!B$17:C$5988,2,0)</f>
        <v>LASA</v>
      </c>
      <c r="D9928" t="s">
        <v>89</v>
      </c>
      <c r="E9928" t="str">
        <f>+VLOOKUP(D9928,Basededatos!$D$2:$E$6097,2,0)</f>
        <v>SIMON BOLIVAR</v>
      </c>
      <c r="F9928" t="s">
        <v>6</v>
      </c>
      <c r="G9928" s="1" t="s">
        <v>283</v>
      </c>
      <c r="H9928" t="s">
        <v>224</v>
      </c>
      <c r="I9928" s="29">
        <v>1</v>
      </c>
      <c r="J9928" t="s">
        <v>131</v>
      </c>
      <c r="K9928" t="s">
        <v>132</v>
      </c>
    </row>
    <row r="9929" spans="1:11" ht="12.75" customHeight="1" thickBot="1">
      <c r="A9929" s="31">
        <v>45566</v>
      </c>
      <c r="B9929" t="s">
        <v>13</v>
      </c>
      <c r="C9929" t="str">
        <f>+VLOOKUP(B9929,Basededatos!B$17:C$5988,2,0)</f>
        <v>LASA</v>
      </c>
      <c r="D9929" t="s">
        <v>89</v>
      </c>
      <c r="E9929" t="str">
        <f>+VLOOKUP(D9929,Basededatos!$D$2:$E$6097,2,0)</f>
        <v>SIMON BOLIVAR</v>
      </c>
      <c r="F9929" t="s">
        <v>6</v>
      </c>
      <c r="G9929" s="1" t="s">
        <v>283</v>
      </c>
      <c r="H9929" t="s">
        <v>177</v>
      </c>
      <c r="I9929" s="29">
        <v>1</v>
      </c>
      <c r="J9929" t="s">
        <v>131</v>
      </c>
      <c r="K9929" t="s">
        <v>132</v>
      </c>
    </row>
    <row r="9930" spans="1:11" ht="12.75" customHeight="1" thickBot="1">
      <c r="A9930" s="31">
        <v>45566</v>
      </c>
      <c r="B9930" t="s">
        <v>13</v>
      </c>
      <c r="C9930" t="str">
        <f>+VLOOKUP(B9930,Basededatos!B$17:C$5988,2,0)</f>
        <v>LASA</v>
      </c>
      <c r="D9930" t="s">
        <v>89</v>
      </c>
      <c r="E9930" t="str">
        <f>+VLOOKUP(D9930,Basededatos!$D$2:$E$6097,2,0)</f>
        <v>SIMON BOLIVAR</v>
      </c>
      <c r="F9930" t="s">
        <v>18</v>
      </c>
      <c r="G9930" t="s">
        <v>19</v>
      </c>
      <c r="H9930" t="s">
        <v>29</v>
      </c>
      <c r="I9930" s="29">
        <v>261</v>
      </c>
      <c r="J9930" t="s">
        <v>50</v>
      </c>
      <c r="K9930" t="s">
        <v>51</v>
      </c>
    </row>
    <row r="9931" spans="1:11" ht="12.75" customHeight="1" thickBot="1">
      <c r="A9931" s="31">
        <v>45566</v>
      </c>
      <c r="B9931" t="s">
        <v>13</v>
      </c>
      <c r="C9931" t="str">
        <f>+VLOOKUP(B9931,Basededatos!B$17:C$5988,2,0)</f>
        <v>LASA</v>
      </c>
      <c r="D9931" t="s">
        <v>89</v>
      </c>
      <c r="E9931" t="str">
        <f>+VLOOKUP(D9931,Basededatos!$D$2:$E$6097,2,0)</f>
        <v>SIMON BOLIVAR</v>
      </c>
      <c r="F9931" t="s">
        <v>18</v>
      </c>
      <c r="G9931" t="s">
        <v>19</v>
      </c>
      <c r="H9931" t="s">
        <v>15</v>
      </c>
      <c r="I9931" s="29">
        <v>14</v>
      </c>
      <c r="J9931" t="s">
        <v>25</v>
      </c>
      <c r="K9931" s="1" t="s">
        <v>26</v>
      </c>
    </row>
    <row r="9932" spans="1:11" ht="12.75" customHeight="1" thickBot="1">
      <c r="A9932" s="31">
        <v>45566</v>
      </c>
      <c r="B9932" t="s">
        <v>13</v>
      </c>
      <c r="C9932" t="str">
        <f>+VLOOKUP(B9932,Basededatos!B$17:C$5988,2,0)</f>
        <v>LASA</v>
      </c>
      <c r="D9932" t="s">
        <v>89</v>
      </c>
      <c r="E9932" t="str">
        <f>+VLOOKUP(D9932,Basededatos!$D$2:$E$6097,2,0)</f>
        <v>SIMON BOLIVAR</v>
      </c>
      <c r="F9932" t="s">
        <v>23</v>
      </c>
      <c r="G9932" t="s">
        <v>24</v>
      </c>
      <c r="H9932" t="s">
        <v>29</v>
      </c>
      <c r="I9932" s="29">
        <v>252</v>
      </c>
      <c r="J9932" t="s">
        <v>30</v>
      </c>
      <c r="K9932" s="1" t="s">
        <v>488</v>
      </c>
    </row>
    <row r="9933" spans="1:11" ht="12.75" customHeight="1" thickBot="1">
      <c r="A9933" s="31">
        <v>45566</v>
      </c>
      <c r="B9933" t="s">
        <v>13</v>
      </c>
      <c r="C9933" t="str">
        <f>+VLOOKUP(B9933,Basededatos!B$17:C$5988,2,0)</f>
        <v>LASA</v>
      </c>
      <c r="D9933" t="s">
        <v>89</v>
      </c>
      <c r="E9933" t="str">
        <f>+VLOOKUP(D9933,Basededatos!$D$2:$E$6097,2,0)</f>
        <v>SIMON BOLIVAR</v>
      </c>
      <c r="F9933" t="s">
        <v>36</v>
      </c>
      <c r="G9933" t="s">
        <v>347</v>
      </c>
      <c r="H9933" t="s">
        <v>29</v>
      </c>
      <c r="I9933" s="29">
        <v>16</v>
      </c>
      <c r="J9933" t="s">
        <v>46</v>
      </c>
      <c r="K9933" s="1" t="s">
        <v>47</v>
      </c>
    </row>
    <row r="9934" spans="1:11" ht="12.75" customHeight="1" thickBot="1">
      <c r="A9934" s="31">
        <v>45566</v>
      </c>
      <c r="B9934" t="s">
        <v>13</v>
      </c>
      <c r="C9934" t="str">
        <f>+VLOOKUP(B9934,Basededatos!B$17:C$5988,2,0)</f>
        <v>LASA</v>
      </c>
      <c r="D9934" t="s">
        <v>89</v>
      </c>
      <c r="E9934" t="str">
        <f>+VLOOKUP(D9934,Basededatos!$D$2:$E$6097,2,0)</f>
        <v>SIMON BOLIVAR</v>
      </c>
      <c r="F9934" t="s">
        <v>27</v>
      </c>
      <c r="G9934" t="s">
        <v>28</v>
      </c>
      <c r="H9934" t="s">
        <v>29</v>
      </c>
      <c r="I9934" s="29">
        <v>392</v>
      </c>
      <c r="J9934" t="s">
        <v>46</v>
      </c>
      <c r="K9934" s="1" t="s">
        <v>47</v>
      </c>
    </row>
    <row r="9935" spans="1:11" ht="12.75" customHeight="1" thickBot="1">
      <c r="A9935" s="31">
        <v>45566</v>
      </c>
      <c r="B9935" t="s">
        <v>153</v>
      </c>
      <c r="C9935" t="str">
        <f>+VLOOKUP(B9935,Basededatos!B$17:C$5988,2,0)</f>
        <v>MARCO PASOS</v>
      </c>
      <c r="D9935" t="s">
        <v>5</v>
      </c>
      <c r="E9935" t="str">
        <f>+VLOOKUP(D9935,Basededatos!$D$2:$E$6097,2,0)</f>
        <v>BOGOTA - EL DORADO LUIS CARLOS GALAN SARMIENTO</v>
      </c>
      <c r="F9935" t="s">
        <v>59</v>
      </c>
      <c r="G9935" t="s">
        <v>60</v>
      </c>
      <c r="H9935" t="s">
        <v>15</v>
      </c>
      <c r="I9935" s="29">
        <v>1431</v>
      </c>
      <c r="J9935" t="s">
        <v>42</v>
      </c>
      <c r="K9935" s="1" t="s">
        <v>43</v>
      </c>
    </row>
    <row r="9936" spans="1:11" ht="12.75" customHeight="1" thickBot="1">
      <c r="A9936" s="31">
        <v>45566</v>
      </c>
      <c r="B9936" t="s">
        <v>153</v>
      </c>
      <c r="C9936" t="str">
        <f>+VLOOKUP(B9936,Basededatos!B$17:C$5988,2,0)</f>
        <v>MARCO PASOS</v>
      </c>
      <c r="D9936" t="s">
        <v>76</v>
      </c>
      <c r="E9936" t="str">
        <f>+VLOOKUP(D9936,Basededatos!$D$2:$E$6097,2,0)</f>
        <v>RIONEGRO - JOSE M. CORDOVA</v>
      </c>
      <c r="F9936" t="s">
        <v>40</v>
      </c>
      <c r="G9936" t="s">
        <v>41</v>
      </c>
      <c r="H9936" t="s">
        <v>120</v>
      </c>
      <c r="I9936" s="29">
        <v>3</v>
      </c>
      <c r="J9936" t="s">
        <v>57</v>
      </c>
      <c r="K9936" t="s">
        <v>58</v>
      </c>
    </row>
    <row r="9937" spans="1:11" ht="12.75" customHeight="1" thickBot="1">
      <c r="A9937" s="31">
        <v>45566</v>
      </c>
      <c r="B9937" t="s">
        <v>382</v>
      </c>
      <c r="C9937" t="s">
        <v>383</v>
      </c>
      <c r="D9937" t="s">
        <v>5</v>
      </c>
      <c r="E9937" t="str">
        <f>+VLOOKUP(D9937,Basededatos!$D$2:$E$6097,2,0)</f>
        <v>BOGOTA - EL DORADO LUIS CARLOS GALAN SARMIENTO</v>
      </c>
      <c r="F9937" t="s">
        <v>18</v>
      </c>
      <c r="G9937" t="s">
        <v>19</v>
      </c>
      <c r="H9937" t="s">
        <v>45</v>
      </c>
      <c r="I9937" s="29">
        <v>102</v>
      </c>
      <c r="J9937" t="s">
        <v>46</v>
      </c>
      <c r="K9937" s="1" t="s">
        <v>47</v>
      </c>
    </row>
    <row r="9938" spans="1:11" ht="12.75" customHeight="1" thickBot="1">
      <c r="A9938" s="31">
        <v>45566</v>
      </c>
      <c r="B9938" t="s">
        <v>382</v>
      </c>
      <c r="C9938" t="s">
        <v>383</v>
      </c>
      <c r="D9938" t="s">
        <v>5</v>
      </c>
      <c r="E9938" t="str">
        <f>+VLOOKUP(D9938,Basededatos!$D$2:$E$6097,2,0)</f>
        <v>BOGOTA - EL DORADO LUIS CARLOS GALAN SARMIENTO</v>
      </c>
      <c r="F9938" t="s">
        <v>36</v>
      </c>
      <c r="G9938" t="s">
        <v>347</v>
      </c>
      <c r="H9938" t="s">
        <v>45</v>
      </c>
      <c r="I9938" s="29">
        <v>198</v>
      </c>
      <c r="J9938" t="s">
        <v>46</v>
      </c>
      <c r="K9938" s="1" t="s">
        <v>47</v>
      </c>
    </row>
    <row r="9939" spans="1:11" ht="12.75" customHeight="1" thickBot="1">
      <c r="A9939" s="31">
        <v>45566</v>
      </c>
      <c r="B9939" t="s">
        <v>382</v>
      </c>
      <c r="C9939" t="s">
        <v>383</v>
      </c>
      <c r="D9939" t="s">
        <v>5</v>
      </c>
      <c r="E9939" t="str">
        <f>+VLOOKUP(D9939,Basededatos!$D$2:$E$6097,2,0)</f>
        <v>BOGOTA - EL DORADO LUIS CARLOS GALAN SARMIENTO</v>
      </c>
      <c r="F9939" t="s">
        <v>36</v>
      </c>
      <c r="G9939" t="s">
        <v>347</v>
      </c>
      <c r="H9939" t="s">
        <v>29</v>
      </c>
      <c r="I9939" s="29">
        <v>3381</v>
      </c>
      <c r="J9939" t="s">
        <v>46</v>
      </c>
      <c r="K9939" s="1" t="s">
        <v>47</v>
      </c>
    </row>
    <row r="9940" spans="1:11" ht="12.75" customHeight="1">
      <c r="A9940" s="31">
        <v>45566</v>
      </c>
      <c r="B9940" t="s">
        <v>382</v>
      </c>
      <c r="C9940" t="s">
        <v>383</v>
      </c>
      <c r="D9940" t="s">
        <v>5</v>
      </c>
      <c r="E9940" t="str">
        <f>+VLOOKUP(D9940,Basededatos!$D$2:$E$6097,2,0)</f>
        <v>BOGOTA - EL DORADO LUIS CARLOS GALAN SARMIENTO</v>
      </c>
      <c r="F9940" t="s">
        <v>23</v>
      </c>
      <c r="G9940" t="s">
        <v>24</v>
      </c>
      <c r="H9940" t="s">
        <v>15</v>
      </c>
      <c r="I9940" s="29">
        <v>94</v>
      </c>
      <c r="J9940" t="s">
        <v>160</v>
      </c>
      <c r="K9940" t="s">
        <v>161</v>
      </c>
    </row>
    <row r="9941" spans="1:11" ht="12.75" customHeight="1">
      <c r="A9941" s="31">
        <v>45566</v>
      </c>
      <c r="B9941" t="s">
        <v>382</v>
      </c>
      <c r="C9941" t="s">
        <v>383</v>
      </c>
      <c r="D9941" t="s">
        <v>5</v>
      </c>
      <c r="E9941" t="str">
        <f>+VLOOKUP(D9941,Basededatos!$D$2:$E$6097,2,0)</f>
        <v>BOGOTA - EL DORADO LUIS CARLOS GALAN SARMIENTO</v>
      </c>
      <c r="F9941" t="s">
        <v>36</v>
      </c>
      <c r="G9941" t="s">
        <v>347</v>
      </c>
      <c r="H9941" t="s">
        <v>7</v>
      </c>
      <c r="I9941" s="29">
        <v>70</v>
      </c>
      <c r="J9941" t="s">
        <v>70</v>
      </c>
      <c r="K9941" t="s">
        <v>348</v>
      </c>
    </row>
    <row r="9942" spans="1:11" ht="12.75" customHeight="1">
      <c r="A9942" s="31">
        <v>45566</v>
      </c>
      <c r="B9942" t="s">
        <v>382</v>
      </c>
      <c r="C9942" t="s">
        <v>383</v>
      </c>
      <c r="D9942" t="s">
        <v>5</v>
      </c>
      <c r="E9942" t="str">
        <f>+VLOOKUP(D9942,Basededatos!$D$2:$E$6097,2,0)</f>
        <v>BOGOTA - EL DORADO LUIS CARLOS GALAN SARMIENTO</v>
      </c>
      <c r="F9942" t="s">
        <v>38</v>
      </c>
      <c r="G9942" t="s">
        <v>39</v>
      </c>
      <c r="H9942" t="s">
        <v>7</v>
      </c>
      <c r="I9942" s="29">
        <v>71</v>
      </c>
      <c r="J9942" t="s">
        <v>70</v>
      </c>
      <c r="K9942" t="s">
        <v>348</v>
      </c>
    </row>
    <row r="9943" spans="1:11" ht="12.75" customHeight="1" thickBot="1">
      <c r="A9943" s="31">
        <v>45566</v>
      </c>
      <c r="B9943" t="s">
        <v>382</v>
      </c>
      <c r="C9943" t="s">
        <v>383</v>
      </c>
      <c r="D9943" t="s">
        <v>5</v>
      </c>
      <c r="E9943" t="str">
        <f>+VLOOKUP(D9943,Basededatos!$D$2:$E$6097,2,0)</f>
        <v>BOGOTA - EL DORADO LUIS CARLOS GALAN SARMIENTO</v>
      </c>
      <c r="F9943" t="s">
        <v>36</v>
      </c>
      <c r="G9943" t="s">
        <v>347</v>
      </c>
      <c r="H9943" t="s">
        <v>52</v>
      </c>
      <c r="I9943" s="29">
        <v>13</v>
      </c>
      <c r="J9943" t="s">
        <v>70</v>
      </c>
      <c r="K9943" t="s">
        <v>348</v>
      </c>
    </row>
    <row r="9944" spans="1:11" ht="12.75" customHeight="1" thickBot="1">
      <c r="A9944" s="31">
        <v>45566</v>
      </c>
      <c r="B9944" t="s">
        <v>382</v>
      </c>
      <c r="C9944" t="s">
        <v>383</v>
      </c>
      <c r="D9944" t="s">
        <v>5</v>
      </c>
      <c r="E9944" t="str">
        <f>+VLOOKUP(D9944,Basededatos!$D$2:$E$6097,2,0)</f>
        <v>BOGOTA - EL DORADO LUIS CARLOS GALAN SARMIENTO</v>
      </c>
      <c r="F9944" t="s">
        <v>6</v>
      </c>
      <c r="G9944" s="1" t="s">
        <v>283</v>
      </c>
      <c r="H9944" t="s">
        <v>15</v>
      </c>
      <c r="I9944" s="29">
        <v>108</v>
      </c>
      <c r="J9944" t="s">
        <v>68</v>
      </c>
      <c r="K9944" t="s">
        <v>69</v>
      </c>
    </row>
    <row r="9945" spans="1:11" ht="12.75" customHeight="1">
      <c r="A9945" s="31">
        <v>45566</v>
      </c>
      <c r="B9945" t="s">
        <v>382</v>
      </c>
      <c r="C9945" t="s">
        <v>383</v>
      </c>
      <c r="D9945" t="s">
        <v>5</v>
      </c>
      <c r="E9945" t="str">
        <f>+VLOOKUP(D9945,Basededatos!$D$2:$E$6097,2,0)</f>
        <v>BOGOTA - EL DORADO LUIS CARLOS GALAN SARMIENTO</v>
      </c>
      <c r="F9945" t="s">
        <v>40</v>
      </c>
      <c r="G9945" t="s">
        <v>41</v>
      </c>
      <c r="H9945" t="s">
        <v>15</v>
      </c>
      <c r="I9945" s="29">
        <v>25</v>
      </c>
      <c r="J9945" t="s">
        <v>68</v>
      </c>
      <c r="K9945" t="s">
        <v>69</v>
      </c>
    </row>
    <row r="9946" spans="1:11" ht="12.75" customHeight="1">
      <c r="A9946" s="31">
        <v>45566</v>
      </c>
      <c r="B9946" t="s">
        <v>382</v>
      </c>
      <c r="C9946" t="s">
        <v>383</v>
      </c>
      <c r="D9946" t="s">
        <v>5</v>
      </c>
      <c r="E9946" t="str">
        <f>+VLOOKUP(D9946,Basededatos!$D$2:$E$6097,2,0)</f>
        <v>BOGOTA - EL DORADO LUIS CARLOS GALAN SARMIENTO</v>
      </c>
      <c r="F9946" t="s">
        <v>36</v>
      </c>
      <c r="G9946" t="s">
        <v>347</v>
      </c>
      <c r="H9946" t="s">
        <v>20</v>
      </c>
      <c r="I9946" s="29">
        <v>9</v>
      </c>
      <c r="J9946" t="s">
        <v>175</v>
      </c>
      <c r="K9946" t="s">
        <v>176</v>
      </c>
    </row>
    <row r="9947" spans="1:11" ht="12.75" customHeight="1">
      <c r="A9947" s="31">
        <v>45566</v>
      </c>
      <c r="B9947" t="s">
        <v>382</v>
      </c>
      <c r="C9947" t="s">
        <v>383</v>
      </c>
      <c r="D9947" t="s">
        <v>5</v>
      </c>
      <c r="E9947" t="str">
        <f>+VLOOKUP(D9947,Basededatos!$D$2:$E$6097,2,0)</f>
        <v>BOGOTA - EL DORADO LUIS CARLOS GALAN SARMIENTO</v>
      </c>
      <c r="F9947" t="s">
        <v>18</v>
      </c>
      <c r="G9947" t="s">
        <v>19</v>
      </c>
      <c r="H9947" t="s">
        <v>15</v>
      </c>
      <c r="I9947" s="29">
        <v>77</v>
      </c>
      <c r="J9947" t="s">
        <v>410</v>
      </c>
      <c r="K9947" t="s">
        <v>411</v>
      </c>
    </row>
    <row r="9948" spans="1:11" ht="12.75" customHeight="1">
      <c r="A9948" s="31">
        <v>45566</v>
      </c>
      <c r="B9948" t="s">
        <v>382</v>
      </c>
      <c r="C9948" t="s">
        <v>383</v>
      </c>
      <c r="D9948" t="s">
        <v>5</v>
      </c>
      <c r="E9948" t="str">
        <f>+VLOOKUP(D9948,Basededatos!$D$2:$E$6097,2,0)</f>
        <v>BOGOTA - EL DORADO LUIS CARLOS GALAN SARMIENTO</v>
      </c>
      <c r="F9948" t="s">
        <v>27</v>
      </c>
      <c r="G9948" t="s">
        <v>28</v>
      </c>
      <c r="H9948" t="s">
        <v>15</v>
      </c>
      <c r="I9948" s="29">
        <v>52</v>
      </c>
      <c r="J9948" t="s">
        <v>410</v>
      </c>
      <c r="K9948" t="s">
        <v>411</v>
      </c>
    </row>
    <row r="9949" spans="1:11" ht="12.75" customHeight="1">
      <c r="A9949" s="31">
        <v>45566</v>
      </c>
      <c r="B9949" t="s">
        <v>382</v>
      </c>
      <c r="C9949" t="s">
        <v>383</v>
      </c>
      <c r="D9949" t="s">
        <v>5</v>
      </c>
      <c r="E9949" t="str">
        <f>+VLOOKUP(D9949,Basededatos!$D$2:$E$6097,2,0)</f>
        <v>BOGOTA - EL DORADO LUIS CARLOS GALAN SARMIENTO</v>
      </c>
      <c r="F9949" t="s">
        <v>23</v>
      </c>
      <c r="G9949" t="s">
        <v>24</v>
      </c>
      <c r="H9949" t="s">
        <v>385</v>
      </c>
      <c r="I9949" s="29">
        <v>257</v>
      </c>
      <c r="J9949" t="s">
        <v>74</v>
      </c>
      <c r="K9949" t="s">
        <v>386</v>
      </c>
    </row>
    <row r="9950" spans="1:11" ht="12.75" customHeight="1">
      <c r="A9950" s="31">
        <v>45566</v>
      </c>
      <c r="B9950" t="s">
        <v>382</v>
      </c>
      <c r="C9950" t="s">
        <v>383</v>
      </c>
      <c r="D9950" t="s">
        <v>5</v>
      </c>
      <c r="E9950" t="str">
        <f>+VLOOKUP(D9950,Basededatos!$D$2:$E$6097,2,0)</f>
        <v>BOGOTA - EL DORADO LUIS CARLOS GALAN SARMIENTO</v>
      </c>
      <c r="F9950" t="s">
        <v>32</v>
      </c>
      <c r="G9950" t="s">
        <v>33</v>
      </c>
      <c r="H9950" t="s">
        <v>29</v>
      </c>
      <c r="I9950" s="29">
        <v>433</v>
      </c>
      <c r="J9950" t="s">
        <v>50</v>
      </c>
      <c r="K9950" t="s">
        <v>51</v>
      </c>
    </row>
    <row r="9951" spans="1:11" ht="12.75" customHeight="1" thickBot="1">
      <c r="A9951" s="31">
        <v>45566</v>
      </c>
      <c r="B9951" t="s">
        <v>382</v>
      </c>
      <c r="C9951" t="s">
        <v>383</v>
      </c>
      <c r="D9951" t="s">
        <v>5</v>
      </c>
      <c r="E9951" t="str">
        <f>+VLOOKUP(D9951,Basededatos!$D$2:$E$6097,2,0)</f>
        <v>BOGOTA - EL DORADO LUIS CARLOS GALAN SARMIENTO</v>
      </c>
      <c r="F9951" t="s">
        <v>65</v>
      </c>
      <c r="G9951" t="s">
        <v>66</v>
      </c>
      <c r="H9951" t="s">
        <v>29</v>
      </c>
      <c r="I9951" s="29">
        <v>1</v>
      </c>
      <c r="J9951" t="s">
        <v>34</v>
      </c>
      <c r="K9951" t="s">
        <v>35</v>
      </c>
    </row>
    <row r="9952" spans="1:11" ht="12.75" customHeight="1" thickBot="1">
      <c r="A9952" s="31">
        <v>45566</v>
      </c>
      <c r="B9952" t="s">
        <v>382</v>
      </c>
      <c r="C9952" t="s">
        <v>383</v>
      </c>
      <c r="D9952" t="s">
        <v>5</v>
      </c>
      <c r="E9952" t="str">
        <f>+VLOOKUP(D9952,Basededatos!$D$2:$E$6097,2,0)</f>
        <v>BOGOTA - EL DORADO LUIS CARLOS GALAN SARMIENTO</v>
      </c>
      <c r="F9952" t="s">
        <v>6</v>
      </c>
      <c r="G9952" s="1" t="s">
        <v>283</v>
      </c>
      <c r="H9952" t="s">
        <v>20</v>
      </c>
      <c r="I9952" s="29">
        <v>60</v>
      </c>
      <c r="J9952" t="s">
        <v>167</v>
      </c>
      <c r="K9952" t="s">
        <v>168</v>
      </c>
    </row>
    <row r="9953" spans="1:11" ht="12.75" customHeight="1">
      <c r="A9953" s="31">
        <v>45566</v>
      </c>
      <c r="B9953" t="s">
        <v>382</v>
      </c>
      <c r="C9953" t="s">
        <v>383</v>
      </c>
      <c r="D9953" t="s">
        <v>5</v>
      </c>
      <c r="E9953" t="str">
        <f>+VLOOKUP(D9953,Basededatos!$D$2:$E$6097,2,0)</f>
        <v>BOGOTA - EL DORADO LUIS CARLOS GALAN SARMIENTO</v>
      </c>
      <c r="F9953" t="s">
        <v>36</v>
      </c>
      <c r="G9953" t="s">
        <v>347</v>
      </c>
      <c r="H9953" t="s">
        <v>20</v>
      </c>
      <c r="I9953" s="29">
        <v>9</v>
      </c>
      <c r="J9953" t="s">
        <v>167</v>
      </c>
      <c r="K9953" t="s">
        <v>168</v>
      </c>
    </row>
    <row r="9954" spans="1:11" ht="12.75" customHeight="1">
      <c r="A9954" s="31">
        <v>45566</v>
      </c>
      <c r="B9954" t="s">
        <v>382</v>
      </c>
      <c r="C9954" t="s">
        <v>383</v>
      </c>
      <c r="D9954" t="s">
        <v>5</v>
      </c>
      <c r="E9954" t="str">
        <f>+VLOOKUP(D9954,Basededatos!$D$2:$E$6097,2,0)</f>
        <v>BOGOTA - EL DORADO LUIS CARLOS GALAN SARMIENTO</v>
      </c>
      <c r="F9954" t="s">
        <v>32</v>
      </c>
      <c r="G9954" t="s">
        <v>33</v>
      </c>
      <c r="H9954" t="s">
        <v>29</v>
      </c>
      <c r="I9954" s="29">
        <v>78</v>
      </c>
      <c r="J9954" t="s">
        <v>397</v>
      </c>
      <c r="K9954" t="s">
        <v>398</v>
      </c>
    </row>
    <row r="9955" spans="1:11" ht="12.75" customHeight="1">
      <c r="A9955" s="31">
        <v>45566</v>
      </c>
      <c r="B9955" t="s">
        <v>382</v>
      </c>
      <c r="C9955" t="s">
        <v>383</v>
      </c>
      <c r="D9955" t="s">
        <v>5</v>
      </c>
      <c r="E9955" t="str">
        <f>+VLOOKUP(D9955,Basededatos!$D$2:$E$6097,2,0)</f>
        <v>BOGOTA - EL DORADO LUIS CARLOS GALAN SARMIENTO</v>
      </c>
      <c r="F9955" t="s">
        <v>18</v>
      </c>
      <c r="G9955" t="s">
        <v>19</v>
      </c>
      <c r="H9955" t="s">
        <v>62</v>
      </c>
      <c r="I9955" s="29">
        <v>1</v>
      </c>
      <c r="J9955" t="s">
        <v>397</v>
      </c>
      <c r="K9955" t="s">
        <v>398</v>
      </c>
    </row>
    <row r="9956" spans="1:11" ht="12.75" customHeight="1" thickBot="1">
      <c r="A9956" s="31">
        <v>45566</v>
      </c>
      <c r="B9956" t="s">
        <v>382</v>
      </c>
      <c r="C9956" t="s">
        <v>383</v>
      </c>
      <c r="D9956" t="s">
        <v>5</v>
      </c>
      <c r="E9956" t="str">
        <f>+VLOOKUP(D9956,Basededatos!$D$2:$E$6097,2,0)</f>
        <v>BOGOTA - EL DORADO LUIS CARLOS GALAN SARMIENTO</v>
      </c>
      <c r="F9956" t="s">
        <v>36</v>
      </c>
      <c r="G9956" t="s">
        <v>347</v>
      </c>
      <c r="H9956" t="s">
        <v>62</v>
      </c>
      <c r="I9956" s="29">
        <v>1</v>
      </c>
      <c r="J9956" t="s">
        <v>397</v>
      </c>
      <c r="K9956" t="s">
        <v>398</v>
      </c>
    </row>
    <row r="9957" spans="1:11" ht="12.75" customHeight="1" thickBot="1">
      <c r="A9957" s="31">
        <v>45566</v>
      </c>
      <c r="B9957" t="s">
        <v>382</v>
      </c>
      <c r="C9957" t="s">
        <v>383</v>
      </c>
      <c r="D9957" t="s">
        <v>5</v>
      </c>
      <c r="E9957" t="str">
        <f>+VLOOKUP(D9957,Basededatos!$D$2:$E$6097,2,0)</f>
        <v>BOGOTA - EL DORADO LUIS CARLOS GALAN SARMIENTO</v>
      </c>
      <c r="F9957" t="s">
        <v>38</v>
      </c>
      <c r="G9957" t="s">
        <v>39</v>
      </c>
      <c r="H9957" t="s">
        <v>29</v>
      </c>
      <c r="I9957" s="29">
        <v>27</v>
      </c>
      <c r="J9957" t="s">
        <v>178</v>
      </c>
      <c r="K9957" s="1" t="s">
        <v>287</v>
      </c>
    </row>
    <row r="9958" spans="1:11" ht="12.75" customHeight="1">
      <c r="A9958" s="31">
        <v>45566</v>
      </c>
      <c r="B9958" t="s">
        <v>90</v>
      </c>
      <c r="C9958" t="str">
        <f>+VLOOKUP(B9958,Basededatos!B$17:C$5988,2,0)</f>
        <v>TRANS AÉREO</v>
      </c>
      <c r="D9958" t="s">
        <v>5</v>
      </c>
      <c r="E9958" t="str">
        <f>+VLOOKUP(D9958,Basededatos!$D$2:$E$6097,2,0)</f>
        <v>BOGOTA - EL DORADO LUIS CARLOS GALAN SARMIENTO</v>
      </c>
      <c r="F9958" t="s">
        <v>27</v>
      </c>
      <c r="G9958" t="s">
        <v>28</v>
      </c>
      <c r="H9958" t="s">
        <v>52</v>
      </c>
      <c r="I9958" s="29">
        <v>34</v>
      </c>
      <c r="J9958" t="s">
        <v>95</v>
      </c>
      <c r="K9958" t="s">
        <v>96</v>
      </c>
    </row>
    <row r="9959" spans="1:11" ht="12.75" customHeight="1">
      <c r="A9959" s="31">
        <v>45566</v>
      </c>
      <c r="B9959" t="s">
        <v>90</v>
      </c>
      <c r="C9959" t="str">
        <f>+VLOOKUP(B9959,Basededatos!B$17:C$5988,2,0)</f>
        <v>TRANS AÉREO</v>
      </c>
      <c r="D9959" t="s">
        <v>5</v>
      </c>
      <c r="E9959" t="str">
        <f>+VLOOKUP(D9959,Basededatos!$D$2:$E$6097,2,0)</f>
        <v>BOGOTA - EL DORADO LUIS CARLOS GALAN SARMIENTO</v>
      </c>
      <c r="F9959" t="s">
        <v>40</v>
      </c>
      <c r="G9959" t="s">
        <v>41</v>
      </c>
      <c r="H9959" t="s">
        <v>52</v>
      </c>
      <c r="I9959" s="29">
        <v>34</v>
      </c>
      <c r="J9959" t="s">
        <v>95</v>
      </c>
      <c r="K9959" t="s">
        <v>96</v>
      </c>
    </row>
    <row r="9960" spans="1:11" ht="12.75" customHeight="1">
      <c r="A9960" s="31">
        <v>45566</v>
      </c>
      <c r="B9960" t="s">
        <v>90</v>
      </c>
      <c r="C9960" t="str">
        <f>+VLOOKUP(B9960,Basededatos!B$17:C$5988,2,0)</f>
        <v>TRANS AÉREO</v>
      </c>
      <c r="D9960" t="s">
        <v>5</v>
      </c>
      <c r="E9960" t="str">
        <f>+VLOOKUP(D9960,Basededatos!$D$2:$E$6097,2,0)</f>
        <v>BOGOTA - EL DORADO LUIS CARLOS GALAN SARMIENTO</v>
      </c>
      <c r="F9960" t="s">
        <v>59</v>
      </c>
      <c r="G9960" t="s">
        <v>60</v>
      </c>
      <c r="H9960" t="s">
        <v>52</v>
      </c>
      <c r="I9960" s="29">
        <v>34</v>
      </c>
      <c r="J9960" t="s">
        <v>95</v>
      </c>
      <c r="K9960" t="s">
        <v>96</v>
      </c>
    </row>
    <row r="9961" spans="1:11" ht="12.75" customHeight="1">
      <c r="A9961" s="31">
        <v>45566</v>
      </c>
      <c r="B9961" t="s">
        <v>90</v>
      </c>
      <c r="C9961" t="str">
        <f>+VLOOKUP(B9961,Basededatos!B$17:C$5988,2,0)</f>
        <v>TRANS AÉREO</v>
      </c>
      <c r="D9961" t="s">
        <v>5</v>
      </c>
      <c r="E9961" t="str">
        <f>+VLOOKUP(D9961,Basededatos!$D$2:$E$6097,2,0)</f>
        <v>BOGOTA - EL DORADO LUIS CARLOS GALAN SARMIENTO</v>
      </c>
      <c r="F9961" t="s">
        <v>32</v>
      </c>
      <c r="G9961" t="s">
        <v>33</v>
      </c>
      <c r="H9961" t="s">
        <v>102</v>
      </c>
      <c r="I9961" s="29">
        <v>17</v>
      </c>
      <c r="J9961" t="s">
        <v>103</v>
      </c>
      <c r="K9961" t="s">
        <v>104</v>
      </c>
    </row>
    <row r="9962" spans="1:11" ht="12.75" customHeight="1">
      <c r="A9962" s="31">
        <v>45566</v>
      </c>
      <c r="B9962" t="s">
        <v>376</v>
      </c>
      <c r="C9962" t="s">
        <v>487</v>
      </c>
      <c r="D9962" t="s">
        <v>37</v>
      </c>
      <c r="E9962" t="str">
        <f>+VLOOKUP(D9962,Basededatos!$D$2:$E$6097,2,0)</f>
        <v>BARRANQUILLA-E. CORTISSOZ</v>
      </c>
      <c r="F9962" t="s">
        <v>59</v>
      </c>
      <c r="G9962" t="s">
        <v>60</v>
      </c>
      <c r="H9962" t="s">
        <v>165</v>
      </c>
      <c r="I9962" s="29">
        <v>5</v>
      </c>
      <c r="J9962" t="s">
        <v>131</v>
      </c>
      <c r="K9962" t="s">
        <v>132</v>
      </c>
    </row>
    <row r="9963" spans="1:11" ht="12.75" customHeight="1">
      <c r="A9963" s="31">
        <v>45566</v>
      </c>
      <c r="B9963" t="s">
        <v>376</v>
      </c>
      <c r="C9963" t="s">
        <v>487</v>
      </c>
      <c r="D9963" t="s">
        <v>37</v>
      </c>
      <c r="E9963" t="str">
        <f>+VLOOKUP(D9963,Basededatos!$D$2:$E$6097,2,0)</f>
        <v>BARRANQUILLA-E. CORTISSOZ</v>
      </c>
      <c r="F9963" t="s">
        <v>59</v>
      </c>
      <c r="G9963" t="s">
        <v>60</v>
      </c>
      <c r="H9963" t="s">
        <v>217</v>
      </c>
      <c r="I9963" s="29">
        <v>7</v>
      </c>
      <c r="J9963" t="s">
        <v>131</v>
      </c>
      <c r="K9963" t="s">
        <v>132</v>
      </c>
    </row>
    <row r="9964" spans="1:11" ht="12.75" customHeight="1">
      <c r="A9964" s="31">
        <v>45566</v>
      </c>
      <c r="B9964" t="s">
        <v>376</v>
      </c>
      <c r="C9964" t="s">
        <v>487</v>
      </c>
      <c r="D9964" t="s">
        <v>37</v>
      </c>
      <c r="E9964" t="str">
        <f>+VLOOKUP(D9964,Basededatos!$D$2:$E$6097,2,0)</f>
        <v>BARRANQUILLA-E. CORTISSOZ</v>
      </c>
      <c r="F9964" t="s">
        <v>59</v>
      </c>
      <c r="G9964" t="s">
        <v>60</v>
      </c>
      <c r="H9964" t="s">
        <v>412</v>
      </c>
      <c r="I9964" s="29">
        <v>11</v>
      </c>
      <c r="J9964" t="s">
        <v>131</v>
      </c>
      <c r="K9964" t="s">
        <v>132</v>
      </c>
    </row>
    <row r="9965" spans="1:11" ht="12.75" customHeight="1">
      <c r="A9965" s="31">
        <v>45566</v>
      </c>
      <c r="B9965" t="s">
        <v>376</v>
      </c>
      <c r="C9965" t="s">
        <v>487</v>
      </c>
      <c r="D9965" t="s">
        <v>37</v>
      </c>
      <c r="E9965" t="str">
        <f>+VLOOKUP(D9965,Basededatos!$D$2:$E$6097,2,0)</f>
        <v>BARRANQUILLA-E. CORTISSOZ</v>
      </c>
      <c r="F9965" t="s">
        <v>59</v>
      </c>
      <c r="G9965" t="s">
        <v>60</v>
      </c>
      <c r="H9965" t="s">
        <v>129</v>
      </c>
      <c r="I9965" s="29">
        <v>2</v>
      </c>
      <c r="J9965" t="s">
        <v>131</v>
      </c>
      <c r="K9965" t="s">
        <v>132</v>
      </c>
    </row>
    <row r="9966" spans="1:11" ht="12.75" customHeight="1">
      <c r="A9966" s="31">
        <v>45566</v>
      </c>
      <c r="B9966" t="s">
        <v>376</v>
      </c>
      <c r="C9966" t="s">
        <v>487</v>
      </c>
      <c r="D9966" t="s">
        <v>37</v>
      </c>
      <c r="E9966" t="str">
        <f>+VLOOKUP(D9966,Basededatos!$D$2:$E$6097,2,0)</f>
        <v>BARRANQUILLA-E. CORTISSOZ</v>
      </c>
      <c r="F9966" t="s">
        <v>59</v>
      </c>
      <c r="G9966" t="s">
        <v>60</v>
      </c>
      <c r="H9966" t="s">
        <v>170</v>
      </c>
      <c r="I9966" s="29">
        <v>1</v>
      </c>
      <c r="J9966" t="s">
        <v>131</v>
      </c>
      <c r="K9966" t="s">
        <v>132</v>
      </c>
    </row>
    <row r="9967" spans="1:11" ht="12.75" customHeight="1">
      <c r="A9967" s="31">
        <v>45566</v>
      </c>
      <c r="B9967" t="s">
        <v>376</v>
      </c>
      <c r="C9967" t="s">
        <v>487</v>
      </c>
      <c r="D9967" t="s">
        <v>76</v>
      </c>
      <c r="E9967" t="str">
        <f>+VLOOKUP(D9967,Basededatos!$D$2:$E$6097,2,0)</f>
        <v>RIONEGRO - JOSE M. CORDOVA</v>
      </c>
      <c r="F9967" t="s">
        <v>59</v>
      </c>
      <c r="G9967" t="s">
        <v>60</v>
      </c>
      <c r="H9967" t="s">
        <v>400</v>
      </c>
      <c r="I9967" s="29">
        <v>2</v>
      </c>
      <c r="J9967" t="s">
        <v>131</v>
      </c>
      <c r="K9967" t="s">
        <v>132</v>
      </c>
    </row>
    <row r="9968" spans="1:11" ht="12.75" customHeight="1">
      <c r="A9968" s="31">
        <v>45566</v>
      </c>
      <c r="B9968" t="s">
        <v>376</v>
      </c>
      <c r="C9968" t="s">
        <v>487</v>
      </c>
      <c r="D9968" t="s">
        <v>140</v>
      </c>
      <c r="E9968" t="str">
        <f>+VLOOKUP(D9968,Basededatos!$D$2:$E$6097,2,0)</f>
        <v>MEDELLIN - OLAYA HERRERA</v>
      </c>
      <c r="F9968" t="s">
        <v>59</v>
      </c>
      <c r="G9968" t="s">
        <v>60</v>
      </c>
      <c r="H9968" t="s">
        <v>217</v>
      </c>
      <c r="I9968" s="29">
        <v>6</v>
      </c>
      <c r="J9968" t="s">
        <v>131</v>
      </c>
      <c r="K9968" t="s">
        <v>132</v>
      </c>
    </row>
    <row r="9969" spans="1:11" ht="12.75" customHeight="1">
      <c r="A9969" s="31">
        <v>45566</v>
      </c>
      <c r="B9969" t="s">
        <v>376</v>
      </c>
      <c r="C9969" t="s">
        <v>487</v>
      </c>
      <c r="D9969" t="s">
        <v>48</v>
      </c>
      <c r="E9969" t="str">
        <f>+VLOOKUP(D9969,Basededatos!$D$2:$E$6097,2,0)</f>
        <v>CALI - ALFONSO BONILLA ARAGON</v>
      </c>
      <c r="F9969" t="s">
        <v>59</v>
      </c>
      <c r="G9969" t="s">
        <v>60</v>
      </c>
      <c r="H9969" t="s">
        <v>152</v>
      </c>
      <c r="I9969" s="29">
        <v>1</v>
      </c>
      <c r="J9969" t="s">
        <v>131</v>
      </c>
      <c r="K9969" t="s">
        <v>132</v>
      </c>
    </row>
    <row r="9970" spans="1:11" ht="12.75" customHeight="1">
      <c r="A9970" s="31">
        <v>45566</v>
      </c>
      <c r="B9970" t="s">
        <v>376</v>
      </c>
      <c r="C9970" t="s">
        <v>487</v>
      </c>
      <c r="D9970" t="s">
        <v>48</v>
      </c>
      <c r="E9970" t="str">
        <f>+VLOOKUP(D9970,Basededatos!$D$2:$E$6097,2,0)</f>
        <v>CALI - ALFONSO BONILLA ARAGON</v>
      </c>
      <c r="F9970" t="s">
        <v>59</v>
      </c>
      <c r="G9970" t="s">
        <v>60</v>
      </c>
      <c r="H9970" t="s">
        <v>362</v>
      </c>
      <c r="I9970" s="29">
        <v>1</v>
      </c>
      <c r="J9970" t="s">
        <v>131</v>
      </c>
      <c r="K9970" t="s">
        <v>132</v>
      </c>
    </row>
    <row r="9971" spans="1:11" ht="12.75" customHeight="1">
      <c r="A9971" s="31">
        <v>45566</v>
      </c>
      <c r="B9971" t="s">
        <v>376</v>
      </c>
      <c r="C9971" t="s">
        <v>487</v>
      </c>
      <c r="D9971" t="s">
        <v>48</v>
      </c>
      <c r="E9971" t="str">
        <f>+VLOOKUP(D9971,Basededatos!$D$2:$E$6097,2,0)</f>
        <v>CALI - ALFONSO BONILLA ARAGON</v>
      </c>
      <c r="F9971" t="s">
        <v>59</v>
      </c>
      <c r="G9971" t="s">
        <v>60</v>
      </c>
      <c r="H9971" t="s">
        <v>413</v>
      </c>
      <c r="I9971" s="29">
        <v>1</v>
      </c>
      <c r="J9971" t="s">
        <v>131</v>
      </c>
      <c r="K9971" t="s">
        <v>132</v>
      </c>
    </row>
    <row r="9972" spans="1:11" ht="12.75" customHeight="1">
      <c r="A9972" s="31">
        <v>45566</v>
      </c>
      <c r="B9972" t="s">
        <v>376</v>
      </c>
      <c r="C9972" t="s">
        <v>487</v>
      </c>
      <c r="D9972" t="s">
        <v>48</v>
      </c>
      <c r="E9972" t="str">
        <f>+VLOOKUP(D9972,Basededatos!$D$2:$E$6097,2,0)</f>
        <v>CALI - ALFONSO BONILLA ARAGON</v>
      </c>
      <c r="F9972" t="s">
        <v>59</v>
      </c>
      <c r="G9972" t="s">
        <v>60</v>
      </c>
      <c r="H9972" t="s">
        <v>130</v>
      </c>
      <c r="I9972" s="29">
        <v>4</v>
      </c>
      <c r="J9972" t="s">
        <v>131</v>
      </c>
      <c r="K9972" t="s">
        <v>132</v>
      </c>
    </row>
    <row r="9973" spans="1:11" ht="12.75" customHeight="1" thickBot="1">
      <c r="A9973" s="31">
        <v>45566</v>
      </c>
      <c r="B9973" t="s">
        <v>341</v>
      </c>
      <c r="C9973" t="s">
        <v>342</v>
      </c>
      <c r="D9973" t="s">
        <v>343</v>
      </c>
      <c r="E9973" t="s">
        <v>344</v>
      </c>
      <c r="F9973" t="s">
        <v>59</v>
      </c>
      <c r="G9973" t="s">
        <v>60</v>
      </c>
      <c r="H9973" t="s">
        <v>159</v>
      </c>
      <c r="I9973" s="29">
        <v>81</v>
      </c>
      <c r="J9973" t="s">
        <v>389</v>
      </c>
      <c r="K9973" t="s">
        <v>390</v>
      </c>
    </row>
    <row r="9974" spans="1:11" ht="12.75" customHeight="1" thickBot="1">
      <c r="A9974" s="31">
        <v>45566</v>
      </c>
      <c r="B9974" t="s">
        <v>139</v>
      </c>
      <c r="C9974" t="str">
        <f>+VLOOKUP(B9974,Basededatos!B$17:C$5988,2,0)</f>
        <v>MOON FLIGHTS</v>
      </c>
      <c r="D9974" t="s">
        <v>140</v>
      </c>
      <c r="E9974" t="str">
        <f>+VLOOKUP(D9974,Basededatos!$D$2:$E$6097,2,0)</f>
        <v>MEDELLIN - OLAYA HERRERA</v>
      </c>
      <c r="F9974" t="s">
        <v>6</v>
      </c>
      <c r="G9974" s="1" t="s">
        <v>283</v>
      </c>
      <c r="H9974" t="s">
        <v>209</v>
      </c>
      <c r="I9974" s="29">
        <v>2</v>
      </c>
      <c r="J9974" t="s">
        <v>131</v>
      </c>
      <c r="K9974" t="s">
        <v>132</v>
      </c>
    </row>
    <row r="9975" spans="1:11" ht="12.75" customHeight="1" thickBot="1">
      <c r="A9975" s="31">
        <v>45566</v>
      </c>
      <c r="B9975" t="s">
        <v>391</v>
      </c>
      <c r="C9975" t="s">
        <v>392</v>
      </c>
      <c r="D9975" t="s">
        <v>5</v>
      </c>
      <c r="E9975" t="str">
        <f>+VLOOKUP(D9975,Basededatos!$D$2:$E$6097,2,0)</f>
        <v>BOGOTA - EL DORADO LUIS CARLOS GALAN SARMIENTO</v>
      </c>
      <c r="F9975" t="s">
        <v>6</v>
      </c>
      <c r="G9975" s="1" t="s">
        <v>283</v>
      </c>
      <c r="H9975" t="s">
        <v>129</v>
      </c>
      <c r="I9975" s="29">
        <v>3</v>
      </c>
      <c r="J9975" t="s">
        <v>144</v>
      </c>
      <c r="K9975" t="s">
        <v>145</v>
      </c>
    </row>
    <row r="9976" spans="1:11" ht="12.75" customHeight="1">
      <c r="A9976" s="31">
        <v>45566</v>
      </c>
      <c r="B9976" t="s">
        <v>155</v>
      </c>
      <c r="C9976" t="str">
        <f>+VLOOKUP(B9976,Basededatos!B$17:C$5988,2,0)</f>
        <v>SERVISAIR</v>
      </c>
      <c r="D9976" t="s">
        <v>5</v>
      </c>
      <c r="E9976" t="str">
        <f>+VLOOKUP(D9976,Basededatos!$D$2:$E$6097,2,0)</f>
        <v>BOGOTA - EL DORADO LUIS CARLOS GALAN SARMIENTO</v>
      </c>
      <c r="F9976" t="s">
        <v>40</v>
      </c>
      <c r="G9976" t="s">
        <v>41</v>
      </c>
      <c r="H9976" t="s">
        <v>156</v>
      </c>
      <c r="I9976" s="29">
        <v>217</v>
      </c>
      <c r="J9976" t="s">
        <v>107</v>
      </c>
      <c r="K9976" t="s">
        <v>108</v>
      </c>
    </row>
    <row r="9977" spans="1:11" ht="12.75" customHeight="1" thickBot="1">
      <c r="A9977" s="31">
        <v>45566</v>
      </c>
      <c r="B9977" t="s">
        <v>186</v>
      </c>
      <c r="C9977" t="str">
        <f>+VLOOKUP(B9977,Basededatos!B$17:C$5988,2,0)</f>
        <v>TAESCOL</v>
      </c>
      <c r="D9977" t="s">
        <v>5</v>
      </c>
      <c r="E9977" t="str">
        <f>+VLOOKUP(D9977,Basededatos!$D$2:$E$6097,2,0)</f>
        <v>BOGOTA - EL DORADO LUIS CARLOS GALAN SARMIENTO</v>
      </c>
      <c r="F9977" t="s">
        <v>32</v>
      </c>
      <c r="G9977" t="s">
        <v>33</v>
      </c>
      <c r="H9977" t="s">
        <v>10</v>
      </c>
      <c r="I9977" s="29">
        <v>10</v>
      </c>
      <c r="J9977" t="s">
        <v>235</v>
      </c>
      <c r="K9977" t="s">
        <v>236</v>
      </c>
    </row>
    <row r="9978" spans="1:11" ht="12.75" customHeight="1" thickBot="1">
      <c r="A9978" s="31">
        <v>45566</v>
      </c>
      <c r="B9978" t="s">
        <v>345</v>
      </c>
      <c r="C9978" t="s">
        <v>346</v>
      </c>
      <c r="D9978" t="s">
        <v>61</v>
      </c>
      <c r="E9978" t="str">
        <f>+VLOOKUP(D9978,Basededatos!$D$2:$E$6097,2,0)</f>
        <v>CARTAGENA - RAFAEL NUÑEZ</v>
      </c>
      <c r="F9978" t="s">
        <v>32</v>
      </c>
      <c r="G9978" t="s">
        <v>33</v>
      </c>
      <c r="H9978" t="s">
        <v>29</v>
      </c>
      <c r="I9978" s="29">
        <v>832</v>
      </c>
      <c r="J9978" t="s">
        <v>46</v>
      </c>
      <c r="K9978" s="1" t="s">
        <v>47</v>
      </c>
    </row>
    <row r="9979" spans="1:11" ht="12.75" customHeight="1" thickBot="1">
      <c r="A9979" s="31">
        <v>45566</v>
      </c>
      <c r="B9979" t="s">
        <v>345</v>
      </c>
      <c r="C9979" t="s">
        <v>346</v>
      </c>
      <c r="D9979" t="s">
        <v>61</v>
      </c>
      <c r="E9979" t="str">
        <f>+VLOOKUP(D9979,Basededatos!$D$2:$E$6097,2,0)</f>
        <v>CARTAGENA - RAFAEL NUÑEZ</v>
      </c>
      <c r="F9979" t="s">
        <v>18</v>
      </c>
      <c r="G9979" t="s">
        <v>19</v>
      </c>
      <c r="H9979" t="s">
        <v>79</v>
      </c>
      <c r="I9979" s="29">
        <v>18</v>
      </c>
      <c r="J9979" t="s">
        <v>100</v>
      </c>
      <c r="K9979" t="s">
        <v>101</v>
      </c>
    </row>
    <row r="9980" spans="1:11" ht="12.75" customHeight="1" thickBot="1">
      <c r="A9980" s="31">
        <v>45566</v>
      </c>
      <c r="B9980" t="s">
        <v>345</v>
      </c>
      <c r="C9980" t="s">
        <v>346</v>
      </c>
      <c r="D9980" t="s">
        <v>61</v>
      </c>
      <c r="E9980" t="str">
        <f>+VLOOKUP(D9980,Basededatos!$D$2:$E$6097,2,0)</f>
        <v>CARTAGENA - RAFAEL NUÑEZ</v>
      </c>
      <c r="F9980" t="s">
        <v>27</v>
      </c>
      <c r="G9980" t="s">
        <v>28</v>
      </c>
      <c r="H9980" t="s">
        <v>29</v>
      </c>
      <c r="I9980" s="29">
        <v>832</v>
      </c>
      <c r="J9980" t="s">
        <v>46</v>
      </c>
      <c r="K9980" s="1" t="s">
        <v>47</v>
      </c>
    </row>
    <row r="9981" spans="1:11" ht="12.75" customHeight="1" thickBot="1">
      <c r="A9981" s="31">
        <v>45566</v>
      </c>
      <c r="B9981" t="s">
        <v>345</v>
      </c>
      <c r="C9981" t="s">
        <v>346</v>
      </c>
      <c r="D9981" t="s">
        <v>61</v>
      </c>
      <c r="E9981" t="str">
        <f>+VLOOKUP(D9981,Basededatos!$D$2:$E$6097,2,0)</f>
        <v>CARTAGENA - RAFAEL NUÑEZ</v>
      </c>
      <c r="F9981" t="s">
        <v>38</v>
      </c>
      <c r="G9981" t="s">
        <v>39</v>
      </c>
      <c r="H9981" t="s">
        <v>29</v>
      </c>
      <c r="I9981" s="29">
        <v>186</v>
      </c>
      <c r="J9981" t="s">
        <v>46</v>
      </c>
      <c r="K9981" s="1" t="s">
        <v>47</v>
      </c>
    </row>
    <row r="9982" spans="1:11" ht="12.75" customHeight="1" thickBot="1">
      <c r="A9982" s="31">
        <v>45566</v>
      </c>
      <c r="B9982" t="s">
        <v>345</v>
      </c>
      <c r="C9982" t="s">
        <v>346</v>
      </c>
      <c r="D9982" t="s">
        <v>61</v>
      </c>
      <c r="E9982" t="str">
        <f>+VLOOKUP(D9982,Basededatos!$D$2:$E$6097,2,0)</f>
        <v>CARTAGENA - RAFAEL NUÑEZ</v>
      </c>
      <c r="F9982" t="s">
        <v>38</v>
      </c>
      <c r="G9982" t="s">
        <v>39</v>
      </c>
      <c r="H9982" t="s">
        <v>45</v>
      </c>
      <c r="I9982" s="29">
        <v>2</v>
      </c>
      <c r="J9982" t="s">
        <v>46</v>
      </c>
      <c r="K9982" s="1" t="s">
        <v>47</v>
      </c>
    </row>
    <row r="9983" spans="1:11" ht="12.75" customHeight="1">
      <c r="A9983" s="31">
        <v>45566</v>
      </c>
      <c r="B9983" t="s">
        <v>345</v>
      </c>
      <c r="C9983" t="s">
        <v>346</v>
      </c>
      <c r="D9983" t="s">
        <v>61</v>
      </c>
      <c r="E9983" t="str">
        <f>+VLOOKUP(D9983,Basededatos!$D$2:$E$6097,2,0)</f>
        <v>CARTAGENA - RAFAEL NUÑEZ</v>
      </c>
      <c r="F9983" t="s">
        <v>40</v>
      </c>
      <c r="G9983" t="s">
        <v>41</v>
      </c>
      <c r="H9983" t="s">
        <v>159</v>
      </c>
      <c r="I9983" s="29">
        <v>9</v>
      </c>
      <c r="J9983" t="s">
        <v>57</v>
      </c>
      <c r="K9983" t="s">
        <v>58</v>
      </c>
    </row>
    <row r="9984" spans="1:11" ht="12.75" customHeight="1" thickBot="1">
      <c r="A9984" s="31">
        <v>45566</v>
      </c>
      <c r="B9984" t="s">
        <v>345</v>
      </c>
      <c r="C9984" t="s">
        <v>346</v>
      </c>
      <c r="D9984" t="s">
        <v>37</v>
      </c>
      <c r="E9984" t="str">
        <f>+VLOOKUP(D9984,Basededatos!$D$2:$E$6097,2,0)</f>
        <v>BARRANQUILLA-E. CORTISSOZ</v>
      </c>
      <c r="F9984" t="s">
        <v>23</v>
      </c>
      <c r="G9984" t="s">
        <v>24</v>
      </c>
      <c r="H9984" t="s">
        <v>114</v>
      </c>
      <c r="I9984" s="29">
        <v>1</v>
      </c>
      <c r="J9984" t="s">
        <v>57</v>
      </c>
      <c r="K9984" t="s">
        <v>58</v>
      </c>
    </row>
    <row r="9985" spans="1:11" ht="12.75" customHeight="1" thickBot="1">
      <c r="A9985" s="31">
        <v>45566</v>
      </c>
      <c r="B9985" t="s">
        <v>345</v>
      </c>
      <c r="C9985" t="s">
        <v>346</v>
      </c>
      <c r="D9985" t="s">
        <v>37</v>
      </c>
      <c r="E9985" t="str">
        <f>+VLOOKUP(D9985,Basededatos!$D$2:$E$6097,2,0)</f>
        <v>BARRANQUILLA-E. CORTISSOZ</v>
      </c>
      <c r="F9985" t="s">
        <v>27</v>
      </c>
      <c r="G9985" t="s">
        <v>28</v>
      </c>
      <c r="H9985" t="s">
        <v>29</v>
      </c>
      <c r="I9985" s="29">
        <v>540</v>
      </c>
      <c r="J9985" t="s">
        <v>46</v>
      </c>
      <c r="K9985" s="1" t="s">
        <v>47</v>
      </c>
    </row>
    <row r="9986" spans="1:11" ht="12.75" customHeight="1" thickBot="1">
      <c r="A9986" s="31">
        <v>45566</v>
      </c>
      <c r="B9986" t="s">
        <v>345</v>
      </c>
      <c r="C9986" t="s">
        <v>346</v>
      </c>
      <c r="D9986" t="s">
        <v>37</v>
      </c>
      <c r="E9986" t="str">
        <f>+VLOOKUP(D9986,Basededatos!$D$2:$E$6097,2,0)</f>
        <v>BARRANQUILLA-E. CORTISSOZ</v>
      </c>
      <c r="F9986" t="s">
        <v>59</v>
      </c>
      <c r="G9986" t="s">
        <v>60</v>
      </c>
      <c r="H9986" t="s">
        <v>114</v>
      </c>
      <c r="I9986" s="29">
        <v>1</v>
      </c>
      <c r="J9986" t="s">
        <v>57</v>
      </c>
      <c r="K9986" t="s">
        <v>58</v>
      </c>
    </row>
    <row r="9987" spans="1:11" ht="12.75" customHeight="1" thickBot="1">
      <c r="A9987" s="31">
        <v>45566</v>
      </c>
      <c r="B9987" t="s">
        <v>4</v>
      </c>
      <c r="C9987" t="str">
        <f>+VLOOKUP(B9987,Basededatos!B$17:C$5988,2,0)</f>
        <v>GOLDEN FLIGHT</v>
      </c>
      <c r="D9987" t="s">
        <v>5</v>
      </c>
      <c r="E9987" t="str">
        <f>+VLOOKUP(D9987,Basededatos!$D$2:$E$6097,2,0)</f>
        <v>BOGOTA - EL DORADO LUIS CARLOS GALAN SARMIENTO</v>
      </c>
      <c r="F9987" t="s">
        <v>6</v>
      </c>
      <c r="G9987" s="1" t="s">
        <v>283</v>
      </c>
      <c r="H9987" t="s">
        <v>247</v>
      </c>
      <c r="I9987" s="29">
        <v>9</v>
      </c>
      <c r="J9987" t="s">
        <v>11</v>
      </c>
      <c r="K9987" t="s">
        <v>12</v>
      </c>
    </row>
    <row r="9988" spans="1:11" ht="12.75" customHeight="1" thickBot="1">
      <c r="A9988" s="31">
        <v>45566</v>
      </c>
      <c r="B9988" t="s">
        <v>4</v>
      </c>
      <c r="C9988" t="str">
        <f>+VLOOKUP(B9988,Basededatos!B$17:C$5988,2,0)</f>
        <v>GOLDEN FLIGHT</v>
      </c>
      <c r="D9988" t="s">
        <v>5</v>
      </c>
      <c r="E9988" t="str">
        <f>+VLOOKUP(D9988,Basededatos!$D$2:$E$6097,2,0)</f>
        <v>BOGOTA - EL DORADO LUIS CARLOS GALAN SARMIENTO</v>
      </c>
      <c r="F9988" t="s">
        <v>6</v>
      </c>
      <c r="G9988" s="1" t="s">
        <v>283</v>
      </c>
      <c r="H9988" t="s">
        <v>52</v>
      </c>
      <c r="I9988" s="29">
        <v>27</v>
      </c>
      <c r="J9988" t="s">
        <v>237</v>
      </c>
      <c r="K9988" t="s">
        <v>238</v>
      </c>
    </row>
    <row r="9989" spans="1:11" ht="12.75" customHeight="1">
      <c r="A9989" s="31">
        <v>45566</v>
      </c>
      <c r="B9989" t="s">
        <v>112</v>
      </c>
      <c r="C9989" t="str">
        <f>+VLOOKUP(B9989,Basededatos!B$17:C$5988,2,0)</f>
        <v>INVERSA</v>
      </c>
      <c r="D9989" t="s">
        <v>113</v>
      </c>
      <c r="E9989" t="str">
        <f>+VLOOKUP(D9989,Basededatos!$D$2:$E$6097,2,0)</f>
        <v>BARRANCABERMEJA-YARIGUIES</v>
      </c>
      <c r="F9989" t="s">
        <v>32</v>
      </c>
      <c r="G9989" t="s">
        <v>33</v>
      </c>
      <c r="H9989" t="s">
        <v>29</v>
      </c>
      <c r="I9989" s="29">
        <v>58</v>
      </c>
      <c r="J9989" t="s">
        <v>372</v>
      </c>
      <c r="K9989" t="s">
        <v>373</v>
      </c>
    </row>
    <row r="9990" spans="1:11" ht="12.75" customHeight="1" thickBot="1">
      <c r="A9990" s="31">
        <v>45566</v>
      </c>
      <c r="B9990" t="s">
        <v>112</v>
      </c>
      <c r="C9990" t="str">
        <f>+VLOOKUP(B9990,Basededatos!B$17:C$5988,2,0)</f>
        <v>INVERSA</v>
      </c>
      <c r="D9990" t="s">
        <v>113</v>
      </c>
      <c r="E9990" t="str">
        <f>+VLOOKUP(D9990,Basededatos!$D$2:$E$6097,2,0)</f>
        <v>BARRANCABERMEJA-YARIGUIES</v>
      </c>
      <c r="F9990" t="s">
        <v>27</v>
      </c>
      <c r="G9990" t="s">
        <v>28</v>
      </c>
      <c r="H9990" t="s">
        <v>29</v>
      </c>
      <c r="I9990" s="29">
        <v>58</v>
      </c>
      <c r="J9990" t="s">
        <v>372</v>
      </c>
      <c r="K9990" t="s">
        <v>373</v>
      </c>
    </row>
    <row r="9991" spans="1:11" ht="12.75" customHeight="1" thickBot="1">
      <c r="A9991" s="31">
        <v>45566</v>
      </c>
      <c r="B9991" t="s">
        <v>112</v>
      </c>
      <c r="C9991" t="str">
        <f>+VLOOKUP(B9991,Basededatos!B$17:C$5988,2,0)</f>
        <v>INVERSA</v>
      </c>
      <c r="D9991" t="s">
        <v>118</v>
      </c>
      <c r="E9991" t="str">
        <f>+VLOOKUP(D9991,Basededatos!$D$2:$E$6097,2,0)</f>
        <v>GUILLERMO LEON VALENCIA</v>
      </c>
      <c r="F9991" t="s">
        <v>23</v>
      </c>
      <c r="G9991" t="s">
        <v>24</v>
      </c>
      <c r="H9991" t="s">
        <v>29</v>
      </c>
      <c r="I9991" s="29">
        <v>44</v>
      </c>
      <c r="J9991" t="s">
        <v>46</v>
      </c>
      <c r="K9991" s="1" t="s">
        <v>47</v>
      </c>
    </row>
    <row r="9992" spans="1:11" ht="12.75" customHeight="1" thickBot="1">
      <c r="A9992" s="31">
        <v>45566</v>
      </c>
      <c r="B9992" t="s">
        <v>112</v>
      </c>
      <c r="C9992" t="str">
        <f>+VLOOKUP(B9992,Basededatos!B$17:C$5988,2,0)</f>
        <v>INVERSA</v>
      </c>
      <c r="D9992" t="s">
        <v>119</v>
      </c>
      <c r="E9992" t="str">
        <f>+VLOOKUP(D9992,Basededatos!$D$2:$E$6097,2,0)</f>
        <v>ALFONSO LOPEZ PUMAREJO.</v>
      </c>
      <c r="F9992" t="s">
        <v>18</v>
      </c>
      <c r="G9992" t="s">
        <v>19</v>
      </c>
      <c r="H9992" t="s">
        <v>29</v>
      </c>
      <c r="I9992" s="29">
        <v>116</v>
      </c>
      <c r="J9992" t="s">
        <v>46</v>
      </c>
      <c r="K9992" s="1" t="s">
        <v>47</v>
      </c>
    </row>
    <row r="9993" spans="1:11" ht="12.75" customHeight="1" thickBot="1">
      <c r="A9993" s="31">
        <v>45566</v>
      </c>
      <c r="B9993" t="s">
        <v>112</v>
      </c>
      <c r="C9993" t="str">
        <f>+VLOOKUP(B9993,Basededatos!B$17:C$5988,2,0)</f>
        <v>INVERSA</v>
      </c>
      <c r="D9993" t="s">
        <v>119</v>
      </c>
      <c r="E9993" t="str">
        <f>+VLOOKUP(D9993,Basededatos!$D$2:$E$6097,2,0)</f>
        <v>ALFONSO LOPEZ PUMAREJO.</v>
      </c>
      <c r="F9993" t="s">
        <v>38</v>
      </c>
      <c r="G9993" t="s">
        <v>39</v>
      </c>
      <c r="H9993" t="s">
        <v>29</v>
      </c>
      <c r="I9993" s="29">
        <v>116</v>
      </c>
      <c r="J9993" t="s">
        <v>46</v>
      </c>
      <c r="K9993" s="1" t="s">
        <v>47</v>
      </c>
    </row>
    <row r="9994" spans="1:11" ht="12.75" customHeight="1" thickBot="1">
      <c r="A9994" s="31">
        <v>45566</v>
      </c>
      <c r="B9994" t="s">
        <v>112</v>
      </c>
      <c r="C9994" t="str">
        <f>+VLOOKUP(B9994,Basededatos!B$17:C$5988,2,0)</f>
        <v>INVERSA</v>
      </c>
      <c r="D9994" t="s">
        <v>122</v>
      </c>
      <c r="E9994" t="str">
        <f>+VLOOKUP(D9994,Basededatos!$D$2:$E$6097,2,0)</f>
        <v>VANGUARDIA</v>
      </c>
      <c r="F9994" t="s">
        <v>23</v>
      </c>
      <c r="G9994" t="s">
        <v>24</v>
      </c>
      <c r="H9994" t="s">
        <v>29</v>
      </c>
      <c r="I9994" s="29">
        <v>45</v>
      </c>
      <c r="J9994" t="s">
        <v>46</v>
      </c>
      <c r="K9994" s="1" t="s">
        <v>47</v>
      </c>
    </row>
    <row r="9995" spans="1:11" ht="12.75" customHeight="1" thickBot="1">
      <c r="A9995" s="31">
        <v>45566</v>
      </c>
      <c r="B9995" t="s">
        <v>112</v>
      </c>
      <c r="C9995" t="str">
        <f>+VLOOKUP(B9995,Basededatos!B$17:C$5988,2,0)</f>
        <v>INVERSA</v>
      </c>
      <c r="D9995" t="s">
        <v>122</v>
      </c>
      <c r="E9995" t="str">
        <f>+VLOOKUP(D9995,Basededatos!$D$2:$E$6097,2,0)</f>
        <v>VANGUARDIA</v>
      </c>
      <c r="F9995" t="s">
        <v>6</v>
      </c>
      <c r="G9995" s="1" t="s">
        <v>283</v>
      </c>
      <c r="H9995" t="s">
        <v>29</v>
      </c>
      <c r="I9995" s="29">
        <v>45</v>
      </c>
      <c r="J9995" t="s">
        <v>46</v>
      </c>
      <c r="K9995" s="1" t="s">
        <v>47</v>
      </c>
    </row>
    <row r="9996" spans="1:11" ht="12.75" customHeight="1" thickBot="1">
      <c r="A9996" s="31">
        <v>45566</v>
      </c>
      <c r="B9996" t="s">
        <v>112</v>
      </c>
      <c r="C9996" t="str">
        <f>+VLOOKUP(B9996,Basededatos!B$17:C$5988,2,0)</f>
        <v>INVERSA</v>
      </c>
      <c r="D9996" t="s">
        <v>122</v>
      </c>
      <c r="E9996" t="str">
        <f>+VLOOKUP(D9996,Basededatos!$D$2:$E$6097,2,0)</f>
        <v>VANGUARDIA</v>
      </c>
      <c r="F9996" t="s">
        <v>27</v>
      </c>
      <c r="G9996" t="s">
        <v>28</v>
      </c>
      <c r="H9996" t="s">
        <v>45</v>
      </c>
      <c r="I9996" s="29">
        <v>6</v>
      </c>
      <c r="J9996" t="s">
        <v>46</v>
      </c>
      <c r="K9996" s="1" t="s">
        <v>47</v>
      </c>
    </row>
    <row r="9997" spans="1:11" ht="12.75" customHeight="1" thickBot="1">
      <c r="A9997" s="31">
        <v>45566</v>
      </c>
      <c r="B9997" t="s">
        <v>162</v>
      </c>
      <c r="C9997" t="str">
        <f>+VLOOKUP(B9997,Basededatos!B$17:C$5988,2,0)</f>
        <v>INTEREJECUTIVA</v>
      </c>
      <c r="D9997" t="s">
        <v>76</v>
      </c>
      <c r="E9997" t="str">
        <f>+VLOOKUP(D9997,Basededatos!$D$2:$E$6097,2,0)</f>
        <v>RIONEGRO - JOSE M. CORDOVA</v>
      </c>
      <c r="F9997" t="s">
        <v>36</v>
      </c>
      <c r="G9997" t="s">
        <v>347</v>
      </c>
      <c r="H9997" t="s">
        <v>130</v>
      </c>
      <c r="I9997" s="29">
        <v>4</v>
      </c>
      <c r="J9997" t="s">
        <v>131</v>
      </c>
      <c r="K9997" t="s">
        <v>132</v>
      </c>
    </row>
    <row r="9998" spans="1:11" ht="12.75" customHeight="1" thickBot="1">
      <c r="A9998" s="31">
        <v>45566</v>
      </c>
      <c r="B9998" t="s">
        <v>162</v>
      </c>
      <c r="C9998" t="str">
        <f>+VLOOKUP(B9998,Basededatos!B$17:C$5988,2,0)</f>
        <v>INTEREJECUTIVA</v>
      </c>
      <c r="D9998" t="s">
        <v>76</v>
      </c>
      <c r="E9998" t="str">
        <f>+VLOOKUP(D9998,Basededatos!$D$2:$E$6097,2,0)</f>
        <v>RIONEGRO - JOSE M. CORDOVA</v>
      </c>
      <c r="F9998" t="s">
        <v>6</v>
      </c>
      <c r="G9998" s="1" t="s">
        <v>283</v>
      </c>
      <c r="H9998" t="s">
        <v>170</v>
      </c>
      <c r="I9998" s="29">
        <v>2</v>
      </c>
      <c r="J9998" t="s">
        <v>131</v>
      </c>
      <c r="K9998" t="s">
        <v>132</v>
      </c>
    </row>
    <row r="9999" spans="1:11" ht="12.75" customHeight="1">
      <c r="A9999" s="31">
        <v>45566</v>
      </c>
      <c r="B9999" t="s">
        <v>172</v>
      </c>
      <c r="C9999" t="str">
        <f>+VLOOKUP(B9999,Basededatos!B$17:C$5988,2,0)</f>
        <v>PACIFICA DE AVIACIÓN</v>
      </c>
      <c r="D9999" t="s">
        <v>140</v>
      </c>
      <c r="E9999" t="str">
        <f>+VLOOKUP(D9999,Basededatos!$D$2:$E$6097,2,0)</f>
        <v>MEDELLIN - OLAYA HERRERA</v>
      </c>
      <c r="F9999" t="s">
        <v>32</v>
      </c>
      <c r="G9999" t="s">
        <v>33</v>
      </c>
      <c r="H9999" t="s">
        <v>143</v>
      </c>
      <c r="I9999" s="29">
        <v>31</v>
      </c>
      <c r="J9999" t="s">
        <v>173</v>
      </c>
      <c r="K9999" t="s">
        <v>174</v>
      </c>
    </row>
    <row r="10000" spans="1:11" ht="12.75" customHeight="1">
      <c r="A10000" s="31">
        <v>45566</v>
      </c>
      <c r="B10000" t="s">
        <v>172</v>
      </c>
      <c r="C10000" t="str">
        <f>+VLOOKUP(B10000,Basededatos!B$17:C$5988,2,0)</f>
        <v>PACIFICA DE AVIACIÓN</v>
      </c>
      <c r="D10000" t="s">
        <v>140</v>
      </c>
      <c r="E10000" t="str">
        <f>+VLOOKUP(D10000,Basededatos!$D$2:$E$6097,2,0)</f>
        <v>MEDELLIN - OLAYA HERRERA</v>
      </c>
      <c r="F10000" t="s">
        <v>32</v>
      </c>
      <c r="G10000" t="s">
        <v>33</v>
      </c>
      <c r="H10000" t="s">
        <v>143</v>
      </c>
      <c r="I10000" s="29">
        <v>1</v>
      </c>
      <c r="J10000" t="s">
        <v>378</v>
      </c>
      <c r="K10000" t="s">
        <v>379</v>
      </c>
    </row>
    <row r="10001" spans="1:11" ht="12.75" customHeight="1">
      <c r="A10001" s="31">
        <v>45566</v>
      </c>
      <c r="B10001" t="s">
        <v>172</v>
      </c>
      <c r="C10001" t="str">
        <f>+VLOOKUP(B10001,Basededatos!B$17:C$5988,2,0)</f>
        <v>PACIFICA DE AVIACIÓN</v>
      </c>
      <c r="D10001" t="s">
        <v>140</v>
      </c>
      <c r="E10001" t="str">
        <f>+VLOOKUP(D10001,Basededatos!$D$2:$E$6097,2,0)</f>
        <v>MEDELLIN - OLAYA HERRERA</v>
      </c>
      <c r="F10001" t="s">
        <v>40</v>
      </c>
      <c r="G10001" t="s">
        <v>41</v>
      </c>
      <c r="H10001" t="s">
        <v>363</v>
      </c>
      <c r="I10001" s="29">
        <v>1</v>
      </c>
      <c r="J10001" t="s">
        <v>378</v>
      </c>
      <c r="K10001" t="s">
        <v>379</v>
      </c>
    </row>
    <row r="10002" spans="1:11" ht="12.75" customHeight="1">
      <c r="A10002" s="31">
        <v>45566</v>
      </c>
      <c r="B10002" t="s">
        <v>172</v>
      </c>
      <c r="C10002" t="str">
        <f>+VLOOKUP(B10002,Basededatos!B$17:C$5988,2,0)</f>
        <v>PACIFICA DE AVIACIÓN</v>
      </c>
      <c r="D10002" t="s">
        <v>140</v>
      </c>
      <c r="E10002" t="str">
        <f>+VLOOKUP(D10002,Basededatos!$D$2:$E$6097,2,0)</f>
        <v>MEDELLIN - OLAYA HERRERA</v>
      </c>
      <c r="F10002" t="s">
        <v>59</v>
      </c>
      <c r="G10002" t="s">
        <v>60</v>
      </c>
      <c r="H10002" t="s">
        <v>143</v>
      </c>
      <c r="I10002" s="29">
        <v>2</v>
      </c>
      <c r="J10002" t="s">
        <v>403</v>
      </c>
      <c r="K10002" t="s">
        <v>404</v>
      </c>
    </row>
    <row r="10003" spans="1:11" ht="12.75" customHeight="1" thickBot="1">
      <c r="A10003" s="31">
        <v>45566</v>
      </c>
      <c r="B10003" t="s">
        <v>13</v>
      </c>
      <c r="C10003" t="str">
        <f>+VLOOKUP(B10003,Basededatos!B$17:C$5988,2,0)</f>
        <v>LASA</v>
      </c>
      <c r="D10003" t="s">
        <v>14</v>
      </c>
      <c r="E10003" t="str">
        <f>+VLOOKUP(D10003,Basededatos!$D$2:$E$6097,2,0)</f>
        <v>SAN ANDRES-GUSTAVO ROJAS PINILLA</v>
      </c>
      <c r="F10003" t="s">
        <v>32</v>
      </c>
      <c r="G10003" t="s">
        <v>33</v>
      </c>
      <c r="H10003" t="s">
        <v>29</v>
      </c>
      <c r="I10003" s="29">
        <v>22</v>
      </c>
      <c r="J10003" t="s">
        <v>50</v>
      </c>
      <c r="K10003" t="s">
        <v>51</v>
      </c>
    </row>
    <row r="10004" spans="1:11" ht="12.75" customHeight="1" thickBot="1">
      <c r="A10004" s="31">
        <v>45566</v>
      </c>
      <c r="B10004" t="s">
        <v>13</v>
      </c>
      <c r="C10004" t="str">
        <f>+VLOOKUP(B10004,Basededatos!B$17:C$5988,2,0)</f>
        <v>LASA</v>
      </c>
      <c r="D10004" t="s">
        <v>14</v>
      </c>
      <c r="E10004" t="str">
        <f>+VLOOKUP(D10004,Basededatos!$D$2:$E$6097,2,0)</f>
        <v>SAN ANDRES-GUSTAVO ROJAS PINILLA</v>
      </c>
      <c r="F10004" t="s">
        <v>65</v>
      </c>
      <c r="G10004" t="s">
        <v>66</v>
      </c>
      <c r="H10004" t="s">
        <v>29</v>
      </c>
      <c r="I10004" s="29">
        <v>8</v>
      </c>
      <c r="J10004" t="s">
        <v>30</v>
      </c>
      <c r="K10004" s="1" t="s">
        <v>488</v>
      </c>
    </row>
    <row r="10005" spans="1:11" ht="12.75" customHeight="1">
      <c r="A10005" s="31">
        <v>45566</v>
      </c>
      <c r="B10005" t="s">
        <v>13</v>
      </c>
      <c r="C10005" t="str">
        <f>+VLOOKUP(B10005,Basededatos!B$17:C$5988,2,0)</f>
        <v>LASA</v>
      </c>
      <c r="D10005" t="s">
        <v>14</v>
      </c>
      <c r="E10005" t="str">
        <f>+VLOOKUP(D10005,Basededatos!$D$2:$E$6097,2,0)</f>
        <v>SAN ANDRES-GUSTAVO ROJAS PINILLA</v>
      </c>
      <c r="F10005" t="s">
        <v>18</v>
      </c>
      <c r="G10005" t="s">
        <v>19</v>
      </c>
      <c r="H10005" t="s">
        <v>52</v>
      </c>
      <c r="I10005" s="29">
        <v>2</v>
      </c>
      <c r="J10005" t="s">
        <v>175</v>
      </c>
      <c r="K10005" t="s">
        <v>176</v>
      </c>
    </row>
    <row r="10006" spans="1:11" ht="12.75" customHeight="1">
      <c r="A10006" s="31">
        <v>45566</v>
      </c>
      <c r="B10006" t="s">
        <v>13</v>
      </c>
      <c r="C10006" t="str">
        <f>+VLOOKUP(B10006,Basededatos!B$17:C$5988,2,0)</f>
        <v>LASA</v>
      </c>
      <c r="D10006" t="s">
        <v>14</v>
      </c>
      <c r="E10006" t="str">
        <f>+VLOOKUP(D10006,Basededatos!$D$2:$E$6097,2,0)</f>
        <v>SAN ANDRES-GUSTAVO ROJAS PINILLA</v>
      </c>
      <c r="F10006" t="s">
        <v>36</v>
      </c>
      <c r="G10006" t="s">
        <v>347</v>
      </c>
      <c r="H10006" t="s">
        <v>52</v>
      </c>
      <c r="I10006" s="29">
        <v>2</v>
      </c>
      <c r="J10006" t="s">
        <v>175</v>
      </c>
      <c r="K10006" t="s">
        <v>176</v>
      </c>
    </row>
    <row r="10007" spans="1:11" ht="12.75" customHeight="1" thickBot="1">
      <c r="A10007" s="31">
        <v>45566</v>
      </c>
      <c r="B10007" t="s">
        <v>13</v>
      </c>
      <c r="C10007" t="str">
        <f>+VLOOKUP(B10007,Basededatos!B$17:C$5988,2,0)</f>
        <v>LASA</v>
      </c>
      <c r="D10007" t="s">
        <v>14</v>
      </c>
      <c r="E10007" t="str">
        <f>+VLOOKUP(D10007,Basededatos!$D$2:$E$6097,2,0)</f>
        <v>SAN ANDRES-GUSTAVO ROJAS PINILLA</v>
      </c>
      <c r="F10007" t="s">
        <v>40</v>
      </c>
      <c r="G10007" t="s">
        <v>41</v>
      </c>
      <c r="H10007" t="s">
        <v>15</v>
      </c>
      <c r="I10007" s="29">
        <v>191</v>
      </c>
      <c r="J10007" t="s">
        <v>16</v>
      </c>
      <c r="K10007" t="s">
        <v>17</v>
      </c>
    </row>
    <row r="10008" spans="1:11" ht="12.75" customHeight="1" thickBot="1">
      <c r="A10008" s="31">
        <v>45566</v>
      </c>
      <c r="B10008" t="s">
        <v>13</v>
      </c>
      <c r="C10008" t="str">
        <f>+VLOOKUP(B10008,Basededatos!B$17:C$5988,2,0)</f>
        <v>LASA</v>
      </c>
      <c r="D10008" t="s">
        <v>14</v>
      </c>
      <c r="E10008" t="str">
        <f>+VLOOKUP(D10008,Basededatos!$D$2:$E$6097,2,0)</f>
        <v>SAN ANDRES-GUSTAVO ROJAS PINILLA</v>
      </c>
      <c r="F10008" t="s">
        <v>59</v>
      </c>
      <c r="G10008" t="s">
        <v>60</v>
      </c>
      <c r="H10008" t="s">
        <v>29</v>
      </c>
      <c r="I10008" s="29">
        <v>298</v>
      </c>
      <c r="J10008" t="s">
        <v>30</v>
      </c>
      <c r="K10008" s="1" t="s">
        <v>488</v>
      </c>
    </row>
    <row r="10009" spans="1:11" ht="12.75" customHeight="1" thickBot="1">
      <c r="A10009" s="31">
        <v>45566</v>
      </c>
      <c r="B10009" t="s">
        <v>13</v>
      </c>
      <c r="C10009" t="str">
        <f>+VLOOKUP(B10009,Basededatos!B$17:C$5988,2,0)</f>
        <v>LASA</v>
      </c>
      <c r="D10009" t="s">
        <v>31</v>
      </c>
      <c r="E10009" t="str">
        <f>+VLOOKUP(D10009,Basededatos!$D$2:$E$6097,2,0)</f>
        <v>EL EDEN</v>
      </c>
      <c r="F10009" t="s">
        <v>65</v>
      </c>
      <c r="G10009" t="s">
        <v>66</v>
      </c>
      <c r="H10009" t="s">
        <v>29</v>
      </c>
      <c r="I10009" s="29">
        <v>2</v>
      </c>
      <c r="J10009" t="s">
        <v>46</v>
      </c>
      <c r="K10009" s="1" t="s">
        <v>47</v>
      </c>
    </row>
    <row r="10010" spans="1:11" ht="12.75" customHeight="1" thickBot="1">
      <c r="A10010" s="31">
        <v>45566</v>
      </c>
      <c r="B10010" t="s">
        <v>13</v>
      </c>
      <c r="C10010" t="str">
        <f>+VLOOKUP(B10010,Basededatos!B$17:C$5988,2,0)</f>
        <v>LASA</v>
      </c>
      <c r="D10010" t="s">
        <v>31</v>
      </c>
      <c r="E10010" t="str">
        <f>+VLOOKUP(D10010,Basededatos!$D$2:$E$6097,2,0)</f>
        <v>EL EDEN</v>
      </c>
      <c r="F10010" t="s">
        <v>36</v>
      </c>
      <c r="G10010" t="s">
        <v>347</v>
      </c>
      <c r="H10010" t="s">
        <v>29</v>
      </c>
      <c r="I10010" s="29">
        <v>1</v>
      </c>
      <c r="J10010" t="s">
        <v>46</v>
      </c>
      <c r="K10010" s="1" t="s">
        <v>47</v>
      </c>
    </row>
    <row r="10011" spans="1:11" ht="12.75" customHeight="1" thickBot="1">
      <c r="A10011" s="31">
        <v>45566</v>
      </c>
      <c r="B10011" t="s">
        <v>13</v>
      </c>
      <c r="C10011" t="str">
        <f>+VLOOKUP(B10011,Basededatos!B$17:C$5988,2,0)</f>
        <v>LASA</v>
      </c>
      <c r="D10011" t="s">
        <v>31</v>
      </c>
      <c r="E10011" t="str">
        <f>+VLOOKUP(D10011,Basededatos!$D$2:$E$6097,2,0)</f>
        <v>EL EDEN</v>
      </c>
      <c r="F10011" t="s">
        <v>40</v>
      </c>
      <c r="G10011" t="s">
        <v>41</v>
      </c>
      <c r="H10011" t="s">
        <v>15</v>
      </c>
      <c r="I10011" s="29">
        <v>36</v>
      </c>
      <c r="J10011" t="s">
        <v>16</v>
      </c>
      <c r="K10011" t="s">
        <v>17</v>
      </c>
    </row>
    <row r="10012" spans="1:11" ht="12.75" customHeight="1" thickBot="1">
      <c r="A10012" s="31">
        <v>45566</v>
      </c>
      <c r="B10012" t="s">
        <v>13</v>
      </c>
      <c r="C10012" t="str">
        <f>+VLOOKUP(B10012,Basededatos!B$17:C$5988,2,0)</f>
        <v>LASA</v>
      </c>
      <c r="D10012" t="s">
        <v>37</v>
      </c>
      <c r="E10012" t="str">
        <f>+VLOOKUP(D10012,Basededatos!$D$2:$E$6097,2,0)</f>
        <v>BARRANQUILLA-E. CORTISSOZ</v>
      </c>
      <c r="F10012" t="s">
        <v>6</v>
      </c>
      <c r="G10012" s="1" t="s">
        <v>283</v>
      </c>
      <c r="H10012" t="s">
        <v>29</v>
      </c>
      <c r="I10012" s="29">
        <v>9</v>
      </c>
      <c r="J10012" t="s">
        <v>30</v>
      </c>
      <c r="K10012" s="1" t="s">
        <v>488</v>
      </c>
    </row>
    <row r="10013" spans="1:11" ht="12.75" customHeight="1" thickBot="1">
      <c r="A10013" s="31">
        <v>45566</v>
      </c>
      <c r="B10013" t="s">
        <v>13</v>
      </c>
      <c r="C10013" t="str">
        <f>+VLOOKUP(B10013,Basededatos!B$17:C$5988,2,0)</f>
        <v>LASA</v>
      </c>
      <c r="D10013" t="s">
        <v>37</v>
      </c>
      <c r="E10013" t="str">
        <f>+VLOOKUP(D10013,Basededatos!$D$2:$E$6097,2,0)</f>
        <v>BARRANQUILLA-E. CORTISSOZ</v>
      </c>
      <c r="F10013" t="s">
        <v>65</v>
      </c>
      <c r="G10013" t="s">
        <v>66</v>
      </c>
      <c r="H10013" t="s">
        <v>15</v>
      </c>
      <c r="I10013" s="29">
        <v>2</v>
      </c>
      <c r="J10013" t="s">
        <v>25</v>
      </c>
      <c r="K10013" s="1" t="s">
        <v>26</v>
      </c>
    </row>
    <row r="10014" spans="1:11" ht="12.75" customHeight="1" thickBot="1">
      <c r="A10014" s="31">
        <v>45566</v>
      </c>
      <c r="B10014" t="s">
        <v>13</v>
      </c>
      <c r="C10014" t="str">
        <f>+VLOOKUP(B10014,Basededatos!B$17:C$5988,2,0)</f>
        <v>LASA</v>
      </c>
      <c r="D10014" t="s">
        <v>37</v>
      </c>
      <c r="E10014" t="str">
        <f>+VLOOKUP(D10014,Basededatos!$D$2:$E$6097,2,0)</f>
        <v>BARRANQUILLA-E. CORTISSOZ</v>
      </c>
      <c r="F10014" t="s">
        <v>36</v>
      </c>
      <c r="G10014" t="s">
        <v>347</v>
      </c>
      <c r="H10014" t="s">
        <v>15</v>
      </c>
      <c r="I10014" s="29">
        <v>30</v>
      </c>
      <c r="J10014" t="s">
        <v>25</v>
      </c>
      <c r="K10014" s="1" t="s">
        <v>26</v>
      </c>
    </row>
    <row r="10015" spans="1:11" ht="12.75" customHeight="1" thickBot="1">
      <c r="A10015" s="31">
        <v>45566</v>
      </c>
      <c r="B10015" t="s">
        <v>13</v>
      </c>
      <c r="C10015" t="str">
        <f>+VLOOKUP(B10015,Basededatos!B$17:C$5988,2,0)</f>
        <v>LASA</v>
      </c>
      <c r="D10015" t="s">
        <v>37</v>
      </c>
      <c r="E10015" t="str">
        <f>+VLOOKUP(D10015,Basededatos!$D$2:$E$6097,2,0)</f>
        <v>BARRANQUILLA-E. CORTISSOZ</v>
      </c>
      <c r="F10015" t="s">
        <v>27</v>
      </c>
      <c r="G10015" t="s">
        <v>28</v>
      </c>
      <c r="H10015" t="s">
        <v>29</v>
      </c>
      <c r="I10015" s="29">
        <v>30</v>
      </c>
      <c r="J10015" t="s">
        <v>34</v>
      </c>
      <c r="K10015" t="s">
        <v>35</v>
      </c>
    </row>
    <row r="10016" spans="1:11" ht="12.75" customHeight="1" thickBot="1">
      <c r="A10016" s="31">
        <v>45566</v>
      </c>
      <c r="B10016" t="s">
        <v>13</v>
      </c>
      <c r="C10016" t="str">
        <f>+VLOOKUP(B10016,Basededatos!B$17:C$5988,2,0)</f>
        <v>LASA</v>
      </c>
      <c r="D10016" t="s">
        <v>44</v>
      </c>
      <c r="E10016" t="str">
        <f>+VLOOKUP(D10016,Basededatos!$D$2:$E$6097,2,0)</f>
        <v>BUCARAMANGA - PALONEGRO</v>
      </c>
      <c r="F10016" t="s">
        <v>32</v>
      </c>
      <c r="G10016" t="s">
        <v>33</v>
      </c>
      <c r="H10016" t="s">
        <v>29</v>
      </c>
      <c r="I10016" s="29">
        <v>309</v>
      </c>
      <c r="J10016" t="s">
        <v>46</v>
      </c>
      <c r="K10016" s="1" t="s">
        <v>47</v>
      </c>
    </row>
    <row r="10017" spans="1:11" ht="12.75" customHeight="1" thickBot="1">
      <c r="A10017" s="31">
        <v>45566</v>
      </c>
      <c r="B10017" t="s">
        <v>13</v>
      </c>
      <c r="C10017" t="str">
        <f>+VLOOKUP(B10017,Basededatos!B$17:C$5988,2,0)</f>
        <v>LASA</v>
      </c>
      <c r="D10017" t="s">
        <v>44</v>
      </c>
      <c r="E10017" t="str">
        <f>+VLOOKUP(D10017,Basededatos!$D$2:$E$6097,2,0)</f>
        <v>BUCARAMANGA - PALONEGRO</v>
      </c>
      <c r="F10017" t="s">
        <v>32</v>
      </c>
      <c r="G10017" t="s">
        <v>33</v>
      </c>
      <c r="H10017" t="s">
        <v>15</v>
      </c>
      <c r="I10017" s="29">
        <v>9</v>
      </c>
      <c r="J10017" t="s">
        <v>16</v>
      </c>
      <c r="K10017" t="s">
        <v>17</v>
      </c>
    </row>
    <row r="10018" spans="1:11" ht="12.75" customHeight="1" thickBot="1">
      <c r="A10018" s="31">
        <v>45566</v>
      </c>
      <c r="B10018" t="s">
        <v>13</v>
      </c>
      <c r="C10018" t="str">
        <f>+VLOOKUP(B10018,Basededatos!B$17:C$5988,2,0)</f>
        <v>LASA</v>
      </c>
      <c r="D10018" t="s">
        <v>44</v>
      </c>
      <c r="E10018" t="str">
        <f>+VLOOKUP(D10018,Basededatos!$D$2:$E$6097,2,0)</f>
        <v>BUCARAMANGA - PALONEGRO</v>
      </c>
      <c r="F10018" t="s">
        <v>6</v>
      </c>
      <c r="G10018" s="1" t="s">
        <v>283</v>
      </c>
      <c r="H10018" t="s">
        <v>29</v>
      </c>
      <c r="I10018" s="29">
        <v>1865</v>
      </c>
      <c r="J10018" t="s">
        <v>46</v>
      </c>
      <c r="K10018" s="1" t="s">
        <v>47</v>
      </c>
    </row>
    <row r="10019" spans="1:11" ht="12.75" customHeight="1" thickBot="1">
      <c r="A10019" s="31">
        <v>45566</v>
      </c>
      <c r="B10019" t="s">
        <v>13</v>
      </c>
      <c r="C10019" t="str">
        <f>+VLOOKUP(B10019,Basededatos!B$17:C$5988,2,0)</f>
        <v>LASA</v>
      </c>
      <c r="D10019" t="s">
        <v>44</v>
      </c>
      <c r="E10019" t="str">
        <f>+VLOOKUP(D10019,Basededatos!$D$2:$E$6097,2,0)</f>
        <v>BUCARAMANGA - PALONEGRO</v>
      </c>
      <c r="F10019" t="s">
        <v>65</v>
      </c>
      <c r="G10019" t="s">
        <v>66</v>
      </c>
      <c r="H10019" t="s">
        <v>29</v>
      </c>
      <c r="I10019" s="29">
        <v>12</v>
      </c>
      <c r="J10019" t="s">
        <v>46</v>
      </c>
      <c r="K10019" s="1" t="s">
        <v>47</v>
      </c>
    </row>
    <row r="10020" spans="1:11" ht="12.75" customHeight="1">
      <c r="A10020" s="31">
        <v>45566</v>
      </c>
      <c r="B10020" t="s">
        <v>13</v>
      </c>
      <c r="C10020" t="str">
        <f>+VLOOKUP(B10020,Basededatos!B$17:C$5988,2,0)</f>
        <v>LASA</v>
      </c>
      <c r="D10020" t="s">
        <v>44</v>
      </c>
      <c r="E10020" t="str">
        <f>+VLOOKUP(D10020,Basededatos!$D$2:$E$6097,2,0)</f>
        <v>BUCARAMANGA - PALONEGRO</v>
      </c>
      <c r="F10020" t="s">
        <v>18</v>
      </c>
      <c r="G10020" t="s">
        <v>19</v>
      </c>
      <c r="H10020" t="s">
        <v>15</v>
      </c>
      <c r="I10020" s="29">
        <v>9</v>
      </c>
      <c r="J10020" t="s">
        <v>16</v>
      </c>
      <c r="K10020" t="s">
        <v>17</v>
      </c>
    </row>
    <row r="10021" spans="1:11" ht="12.75" customHeight="1">
      <c r="A10021" s="31">
        <v>45566</v>
      </c>
      <c r="B10021" t="s">
        <v>13</v>
      </c>
      <c r="C10021" t="str">
        <f>+VLOOKUP(B10021,Basededatos!B$17:C$5988,2,0)</f>
        <v>LASA</v>
      </c>
      <c r="D10021" t="s">
        <v>44</v>
      </c>
      <c r="E10021" t="str">
        <f>+VLOOKUP(D10021,Basededatos!$D$2:$E$6097,2,0)</f>
        <v>BUCARAMANGA - PALONEGRO</v>
      </c>
      <c r="F10021" t="s">
        <v>23</v>
      </c>
      <c r="G10021" t="s">
        <v>24</v>
      </c>
      <c r="H10021" t="s">
        <v>15</v>
      </c>
      <c r="I10021" s="29">
        <v>9</v>
      </c>
      <c r="J10021" t="s">
        <v>16</v>
      </c>
      <c r="K10021" t="s">
        <v>17</v>
      </c>
    </row>
    <row r="10022" spans="1:11" ht="12.75" customHeight="1" thickBot="1">
      <c r="A10022" s="31">
        <v>45566</v>
      </c>
      <c r="B10022" t="s">
        <v>13</v>
      </c>
      <c r="C10022" t="str">
        <f>+VLOOKUP(B10022,Basededatos!B$17:C$5988,2,0)</f>
        <v>LASA</v>
      </c>
      <c r="D10022" t="s">
        <v>44</v>
      </c>
      <c r="E10022" t="str">
        <f>+VLOOKUP(D10022,Basededatos!$D$2:$E$6097,2,0)</f>
        <v>BUCARAMANGA - PALONEGRO</v>
      </c>
      <c r="F10022" t="s">
        <v>23</v>
      </c>
      <c r="G10022" t="s">
        <v>24</v>
      </c>
      <c r="H10022" t="s">
        <v>129</v>
      </c>
      <c r="I10022" s="29">
        <v>3</v>
      </c>
      <c r="J10022" t="s">
        <v>57</v>
      </c>
      <c r="K10022" t="s">
        <v>58</v>
      </c>
    </row>
    <row r="10023" spans="1:11" ht="12.75" customHeight="1" thickBot="1">
      <c r="A10023" s="31">
        <v>45566</v>
      </c>
      <c r="B10023" t="s">
        <v>13</v>
      </c>
      <c r="C10023" t="str">
        <f>+VLOOKUP(B10023,Basededatos!B$17:C$5988,2,0)</f>
        <v>LASA</v>
      </c>
      <c r="D10023" t="s">
        <v>48</v>
      </c>
      <c r="E10023" t="str">
        <f>+VLOOKUP(D10023,Basededatos!$D$2:$E$6097,2,0)</f>
        <v>CALI - ALFONSO BONILLA ARAGON</v>
      </c>
      <c r="F10023" t="s">
        <v>32</v>
      </c>
      <c r="G10023" t="s">
        <v>33</v>
      </c>
      <c r="H10023" t="s">
        <v>15</v>
      </c>
      <c r="I10023" s="29">
        <v>35</v>
      </c>
      <c r="J10023" t="s">
        <v>42</v>
      </c>
      <c r="K10023" s="1" t="s">
        <v>43</v>
      </c>
    </row>
    <row r="10024" spans="1:11" ht="12.75" customHeight="1" thickBot="1">
      <c r="A10024" s="31">
        <v>45566</v>
      </c>
      <c r="B10024" t="s">
        <v>13</v>
      </c>
      <c r="C10024" t="str">
        <f>+VLOOKUP(B10024,Basededatos!B$17:C$5988,2,0)</f>
        <v>LASA</v>
      </c>
      <c r="D10024" t="s">
        <v>48</v>
      </c>
      <c r="E10024" t="str">
        <f>+VLOOKUP(D10024,Basededatos!$D$2:$E$6097,2,0)</f>
        <v>CALI - ALFONSO BONILLA ARAGON</v>
      </c>
      <c r="F10024" t="s">
        <v>6</v>
      </c>
      <c r="G10024" s="1" t="s">
        <v>283</v>
      </c>
      <c r="H10024" t="s">
        <v>29</v>
      </c>
      <c r="I10024" s="29">
        <v>89</v>
      </c>
      <c r="J10024" t="s">
        <v>34</v>
      </c>
      <c r="K10024" t="s">
        <v>35</v>
      </c>
    </row>
    <row r="10025" spans="1:11" ht="12.75" customHeight="1" thickBot="1">
      <c r="A10025" s="31">
        <v>45566</v>
      </c>
      <c r="B10025" t="s">
        <v>13</v>
      </c>
      <c r="C10025" t="str">
        <f>+VLOOKUP(B10025,Basededatos!B$17:C$5988,2,0)</f>
        <v>LASA</v>
      </c>
      <c r="D10025" t="s">
        <v>48</v>
      </c>
      <c r="E10025" t="str">
        <f>+VLOOKUP(D10025,Basededatos!$D$2:$E$6097,2,0)</f>
        <v>CALI - ALFONSO BONILLA ARAGON</v>
      </c>
      <c r="F10025" t="s">
        <v>6</v>
      </c>
      <c r="G10025" s="1" t="s">
        <v>283</v>
      </c>
      <c r="H10025" t="s">
        <v>361</v>
      </c>
      <c r="I10025" s="29">
        <v>119</v>
      </c>
      <c r="J10025" t="s">
        <v>115</v>
      </c>
      <c r="K10025" t="s">
        <v>116</v>
      </c>
    </row>
    <row r="10026" spans="1:11" ht="12.75" customHeight="1" thickBot="1">
      <c r="A10026" s="31">
        <v>45566</v>
      </c>
      <c r="B10026" t="s">
        <v>13</v>
      </c>
      <c r="C10026" t="str">
        <f>+VLOOKUP(B10026,Basededatos!B$17:C$5988,2,0)</f>
        <v>LASA</v>
      </c>
      <c r="D10026" t="s">
        <v>48</v>
      </c>
      <c r="E10026" t="str">
        <f>+VLOOKUP(D10026,Basededatos!$D$2:$E$6097,2,0)</f>
        <v>CALI - ALFONSO BONILLA ARAGON</v>
      </c>
      <c r="F10026" t="s">
        <v>18</v>
      </c>
      <c r="G10026" t="s">
        <v>19</v>
      </c>
      <c r="H10026" t="s">
        <v>45</v>
      </c>
      <c r="I10026" s="29">
        <v>51</v>
      </c>
      <c r="J10026" t="s">
        <v>46</v>
      </c>
      <c r="K10026" s="1" t="s">
        <v>47</v>
      </c>
    </row>
    <row r="10027" spans="1:11" ht="12.75" customHeight="1" thickBot="1">
      <c r="A10027" s="31">
        <v>45566</v>
      </c>
      <c r="B10027" t="s">
        <v>13</v>
      </c>
      <c r="C10027" t="str">
        <f>+VLOOKUP(B10027,Basededatos!B$17:C$5988,2,0)</f>
        <v>LASA</v>
      </c>
      <c r="D10027" t="s">
        <v>48</v>
      </c>
      <c r="E10027" t="str">
        <f>+VLOOKUP(D10027,Basededatos!$D$2:$E$6097,2,0)</f>
        <v>CALI - ALFONSO BONILLA ARAGON</v>
      </c>
      <c r="F10027" t="s">
        <v>18</v>
      </c>
      <c r="G10027" t="s">
        <v>19</v>
      </c>
      <c r="H10027" t="s">
        <v>15</v>
      </c>
      <c r="I10027" s="29">
        <v>47</v>
      </c>
      <c r="J10027" t="s">
        <v>16</v>
      </c>
      <c r="K10027" t="s">
        <v>17</v>
      </c>
    </row>
    <row r="10028" spans="1:11" ht="12.75" customHeight="1" thickBot="1">
      <c r="A10028" s="31">
        <v>45566</v>
      </c>
      <c r="B10028" t="s">
        <v>13</v>
      </c>
      <c r="C10028" t="str">
        <f>+VLOOKUP(B10028,Basededatos!B$17:C$5988,2,0)</f>
        <v>LASA</v>
      </c>
      <c r="D10028" t="s">
        <v>48</v>
      </c>
      <c r="E10028" t="str">
        <f>+VLOOKUP(D10028,Basededatos!$D$2:$E$6097,2,0)</f>
        <v>CALI - ALFONSO BONILLA ARAGON</v>
      </c>
      <c r="F10028" t="s">
        <v>23</v>
      </c>
      <c r="G10028" t="s">
        <v>24</v>
      </c>
      <c r="H10028" t="s">
        <v>45</v>
      </c>
      <c r="I10028" s="29">
        <v>91</v>
      </c>
      <c r="J10028" t="s">
        <v>46</v>
      </c>
      <c r="K10028" s="1" t="s">
        <v>47</v>
      </c>
    </row>
    <row r="10029" spans="1:11" ht="12.75" customHeight="1">
      <c r="A10029" s="31">
        <v>45566</v>
      </c>
      <c r="B10029" t="s">
        <v>13</v>
      </c>
      <c r="C10029" t="str">
        <f>+VLOOKUP(B10029,Basededatos!B$17:C$5988,2,0)</f>
        <v>LASA</v>
      </c>
      <c r="D10029" t="s">
        <v>48</v>
      </c>
      <c r="E10029" t="str">
        <f>+VLOOKUP(D10029,Basededatos!$D$2:$E$6097,2,0)</f>
        <v>CALI - ALFONSO BONILLA ARAGON</v>
      </c>
      <c r="F10029" t="s">
        <v>36</v>
      </c>
      <c r="G10029" t="s">
        <v>347</v>
      </c>
      <c r="H10029" t="s">
        <v>29</v>
      </c>
      <c r="I10029" s="29">
        <v>25</v>
      </c>
      <c r="J10029" t="s">
        <v>50</v>
      </c>
      <c r="K10029" t="s">
        <v>51</v>
      </c>
    </row>
    <row r="10030" spans="1:11" ht="12.75" customHeight="1">
      <c r="A10030" s="31">
        <v>45566</v>
      </c>
      <c r="B10030" t="s">
        <v>13</v>
      </c>
      <c r="C10030" t="str">
        <f>+VLOOKUP(B10030,Basededatos!B$17:C$5988,2,0)</f>
        <v>LASA</v>
      </c>
      <c r="D10030" t="s">
        <v>48</v>
      </c>
      <c r="E10030" t="str">
        <f>+VLOOKUP(D10030,Basededatos!$D$2:$E$6097,2,0)</f>
        <v>CALI - ALFONSO BONILLA ARAGON</v>
      </c>
      <c r="F10030" t="s">
        <v>27</v>
      </c>
      <c r="G10030" t="s">
        <v>28</v>
      </c>
      <c r="H10030" t="s">
        <v>29</v>
      </c>
      <c r="I10030" s="29">
        <v>26</v>
      </c>
      <c r="J10030" t="s">
        <v>50</v>
      </c>
      <c r="K10030" t="s">
        <v>51</v>
      </c>
    </row>
    <row r="10031" spans="1:11" ht="12.75" customHeight="1">
      <c r="A10031" s="31">
        <v>45566</v>
      </c>
      <c r="B10031" t="s">
        <v>13</v>
      </c>
      <c r="C10031" t="str">
        <f>+VLOOKUP(B10031,Basededatos!B$17:C$5988,2,0)</f>
        <v>LASA</v>
      </c>
      <c r="D10031" t="s">
        <v>48</v>
      </c>
      <c r="E10031" t="str">
        <f>+VLOOKUP(D10031,Basededatos!$D$2:$E$6097,2,0)</f>
        <v>CALI - ALFONSO BONILLA ARAGON</v>
      </c>
      <c r="F10031" t="s">
        <v>38</v>
      </c>
      <c r="G10031" t="s">
        <v>39</v>
      </c>
      <c r="H10031" t="s">
        <v>29</v>
      </c>
      <c r="I10031" s="29">
        <v>24</v>
      </c>
      <c r="J10031" t="s">
        <v>50</v>
      </c>
      <c r="K10031" t="s">
        <v>51</v>
      </c>
    </row>
    <row r="10032" spans="1:11" ht="12.75" customHeight="1" thickBot="1">
      <c r="A10032" s="31">
        <v>45566</v>
      </c>
      <c r="B10032" t="s">
        <v>13</v>
      </c>
      <c r="C10032" t="str">
        <f>+VLOOKUP(B10032,Basededatos!B$17:C$5988,2,0)</f>
        <v>LASA</v>
      </c>
      <c r="D10032" t="s">
        <v>48</v>
      </c>
      <c r="E10032" t="str">
        <f>+VLOOKUP(D10032,Basededatos!$D$2:$E$6097,2,0)</f>
        <v>CALI - ALFONSO BONILLA ARAGON</v>
      </c>
      <c r="F10032" t="s">
        <v>38</v>
      </c>
      <c r="G10032" t="s">
        <v>39</v>
      </c>
      <c r="H10032" t="s">
        <v>361</v>
      </c>
      <c r="I10032" s="29">
        <v>20</v>
      </c>
      <c r="J10032" t="s">
        <v>57</v>
      </c>
      <c r="K10032" t="s">
        <v>58</v>
      </c>
    </row>
    <row r="10033" spans="1:11" ht="12.75" customHeight="1" thickBot="1">
      <c r="A10033" s="31">
        <v>45566</v>
      </c>
      <c r="B10033" t="s">
        <v>13</v>
      </c>
      <c r="C10033" t="str">
        <f>+VLOOKUP(B10033,Basededatos!B$17:C$5988,2,0)</f>
        <v>LASA</v>
      </c>
      <c r="D10033" t="s">
        <v>48</v>
      </c>
      <c r="E10033" t="str">
        <f>+VLOOKUP(D10033,Basededatos!$D$2:$E$6097,2,0)</f>
        <v>CALI - ALFONSO BONILLA ARAGON</v>
      </c>
      <c r="F10033" t="s">
        <v>38</v>
      </c>
      <c r="G10033" t="s">
        <v>39</v>
      </c>
      <c r="H10033" t="s">
        <v>55</v>
      </c>
      <c r="I10033" s="29">
        <v>10</v>
      </c>
      <c r="J10033" t="s">
        <v>46</v>
      </c>
      <c r="K10033" s="1" t="s">
        <v>47</v>
      </c>
    </row>
    <row r="10034" spans="1:11" ht="12.75" customHeight="1" thickBot="1">
      <c r="A10034" s="31">
        <v>45566</v>
      </c>
      <c r="B10034" t="s">
        <v>13</v>
      </c>
      <c r="C10034" t="str">
        <f>+VLOOKUP(B10034,Basededatos!B$17:C$5988,2,0)</f>
        <v>LASA</v>
      </c>
      <c r="D10034" t="s">
        <v>48</v>
      </c>
      <c r="E10034" t="str">
        <f>+VLOOKUP(D10034,Basededatos!$D$2:$E$6097,2,0)</f>
        <v>CALI - ALFONSO BONILLA ARAGON</v>
      </c>
      <c r="F10034" t="s">
        <v>40</v>
      </c>
      <c r="G10034" t="s">
        <v>41</v>
      </c>
      <c r="H10034" t="s">
        <v>15</v>
      </c>
      <c r="I10034" s="29">
        <v>303</v>
      </c>
      <c r="J10034" t="s">
        <v>25</v>
      </c>
      <c r="K10034" s="1" t="s">
        <v>26</v>
      </c>
    </row>
    <row r="10035" spans="1:11" ht="12.75" customHeight="1" thickBot="1">
      <c r="A10035" s="31">
        <v>45566</v>
      </c>
      <c r="B10035" t="s">
        <v>13</v>
      </c>
      <c r="C10035" t="str">
        <f>+VLOOKUP(B10035,Basededatos!B$17:C$5988,2,0)</f>
        <v>LASA</v>
      </c>
      <c r="D10035" t="s">
        <v>48</v>
      </c>
      <c r="E10035" t="str">
        <f>+VLOOKUP(D10035,Basededatos!$D$2:$E$6097,2,0)</f>
        <v>CALI - ALFONSO BONILLA ARAGON</v>
      </c>
      <c r="F10035" t="s">
        <v>40</v>
      </c>
      <c r="G10035" t="s">
        <v>41</v>
      </c>
      <c r="H10035" t="s">
        <v>15</v>
      </c>
      <c r="I10035" s="29">
        <v>54</v>
      </c>
      <c r="J10035" t="s">
        <v>16</v>
      </c>
      <c r="K10035" t="s">
        <v>17</v>
      </c>
    </row>
    <row r="10036" spans="1:11" ht="12.75" customHeight="1" thickBot="1">
      <c r="A10036" s="31">
        <v>45566</v>
      </c>
      <c r="B10036" t="s">
        <v>13</v>
      </c>
      <c r="C10036" t="str">
        <f>+VLOOKUP(B10036,Basededatos!B$17:C$5988,2,0)</f>
        <v>LASA</v>
      </c>
      <c r="D10036" t="s">
        <v>61</v>
      </c>
      <c r="E10036" t="str">
        <f>+VLOOKUP(D10036,Basededatos!$D$2:$E$6097,2,0)</f>
        <v>CARTAGENA - RAFAEL NUÑEZ</v>
      </c>
      <c r="F10036" t="s">
        <v>32</v>
      </c>
      <c r="G10036" t="s">
        <v>33</v>
      </c>
      <c r="H10036" t="s">
        <v>45</v>
      </c>
      <c r="I10036" s="29">
        <v>3</v>
      </c>
      <c r="J10036" t="s">
        <v>30</v>
      </c>
      <c r="K10036" s="1" t="s">
        <v>488</v>
      </c>
    </row>
    <row r="10037" spans="1:11" ht="12.75" customHeight="1" thickBot="1">
      <c r="A10037" s="31">
        <v>45566</v>
      </c>
      <c r="B10037" t="s">
        <v>13</v>
      </c>
      <c r="C10037" t="str">
        <f>+VLOOKUP(B10037,Basededatos!B$17:C$5988,2,0)</f>
        <v>LASA</v>
      </c>
      <c r="D10037" t="s">
        <v>61</v>
      </c>
      <c r="E10037" t="str">
        <f>+VLOOKUP(D10037,Basededatos!$D$2:$E$6097,2,0)</f>
        <v>CARTAGENA - RAFAEL NUÑEZ</v>
      </c>
      <c r="F10037" t="s">
        <v>32</v>
      </c>
      <c r="G10037" t="s">
        <v>33</v>
      </c>
      <c r="H10037" t="s">
        <v>29</v>
      </c>
      <c r="I10037" s="29">
        <v>479</v>
      </c>
      <c r="J10037" t="s">
        <v>30</v>
      </c>
      <c r="K10037" s="1" t="s">
        <v>488</v>
      </c>
    </row>
    <row r="10038" spans="1:11" ht="12.75" customHeight="1">
      <c r="A10038" s="31">
        <v>45566</v>
      </c>
      <c r="B10038" t="s">
        <v>13</v>
      </c>
      <c r="C10038" t="str">
        <f>+VLOOKUP(B10038,Basededatos!B$17:C$5988,2,0)</f>
        <v>LASA</v>
      </c>
      <c r="D10038" t="s">
        <v>61</v>
      </c>
      <c r="E10038" t="str">
        <f>+VLOOKUP(D10038,Basededatos!$D$2:$E$6097,2,0)</f>
        <v>CARTAGENA - RAFAEL NUÑEZ</v>
      </c>
      <c r="F10038" t="s">
        <v>32</v>
      </c>
      <c r="G10038" t="s">
        <v>33</v>
      </c>
      <c r="H10038" t="s">
        <v>62</v>
      </c>
      <c r="I10038" s="29">
        <v>1</v>
      </c>
      <c r="J10038" t="s">
        <v>50</v>
      </c>
      <c r="K10038" t="s">
        <v>51</v>
      </c>
    </row>
    <row r="10039" spans="1:11" ht="12.75" customHeight="1">
      <c r="A10039" s="31">
        <v>45566</v>
      </c>
      <c r="B10039" t="s">
        <v>13</v>
      </c>
      <c r="C10039" t="str">
        <f>+VLOOKUP(B10039,Basededatos!B$17:C$5988,2,0)</f>
        <v>LASA</v>
      </c>
      <c r="D10039" t="s">
        <v>61</v>
      </c>
      <c r="E10039" t="str">
        <f>+VLOOKUP(D10039,Basededatos!$D$2:$E$6097,2,0)</f>
        <v>CARTAGENA - RAFAEL NUÑEZ</v>
      </c>
      <c r="F10039" t="s">
        <v>32</v>
      </c>
      <c r="G10039" t="s">
        <v>33</v>
      </c>
      <c r="H10039" t="s">
        <v>15</v>
      </c>
      <c r="I10039" s="29">
        <v>12</v>
      </c>
      <c r="J10039" t="s">
        <v>70</v>
      </c>
      <c r="K10039" t="s">
        <v>348</v>
      </c>
    </row>
    <row r="10040" spans="1:11" ht="12.75" customHeight="1" thickBot="1">
      <c r="A10040" s="31">
        <v>45566</v>
      </c>
      <c r="B10040" t="s">
        <v>13</v>
      </c>
      <c r="C10040" t="str">
        <f>+VLOOKUP(B10040,Basededatos!B$17:C$5988,2,0)</f>
        <v>LASA</v>
      </c>
      <c r="D10040" t="s">
        <v>61</v>
      </c>
      <c r="E10040" t="str">
        <f>+VLOOKUP(D10040,Basededatos!$D$2:$E$6097,2,0)</f>
        <v>CARTAGENA - RAFAEL NUÑEZ</v>
      </c>
      <c r="F10040" t="s">
        <v>32</v>
      </c>
      <c r="G10040" t="s">
        <v>33</v>
      </c>
      <c r="H10040" t="s">
        <v>183</v>
      </c>
      <c r="I10040" s="29">
        <v>29</v>
      </c>
      <c r="J10040" t="s">
        <v>121</v>
      </c>
      <c r="K10040" t="s">
        <v>121</v>
      </c>
    </row>
    <row r="10041" spans="1:11" ht="12.75" customHeight="1" thickBot="1">
      <c r="A10041" s="31">
        <v>45566</v>
      </c>
      <c r="B10041" t="s">
        <v>13</v>
      </c>
      <c r="C10041" t="str">
        <f>+VLOOKUP(B10041,Basededatos!B$17:C$5988,2,0)</f>
        <v>LASA</v>
      </c>
      <c r="D10041" t="s">
        <v>61</v>
      </c>
      <c r="E10041" t="str">
        <f>+VLOOKUP(D10041,Basededatos!$D$2:$E$6097,2,0)</f>
        <v>CARTAGENA - RAFAEL NUÑEZ</v>
      </c>
      <c r="F10041" t="s">
        <v>6</v>
      </c>
      <c r="G10041" s="1" t="s">
        <v>283</v>
      </c>
      <c r="H10041" t="s">
        <v>62</v>
      </c>
      <c r="I10041" s="29">
        <v>5</v>
      </c>
      <c r="J10041" t="s">
        <v>50</v>
      </c>
      <c r="K10041" t="s">
        <v>51</v>
      </c>
    </row>
    <row r="10042" spans="1:11" ht="12.75" customHeight="1">
      <c r="A10042" s="31">
        <v>45566</v>
      </c>
      <c r="B10042" t="s">
        <v>13</v>
      </c>
      <c r="C10042" t="str">
        <f>+VLOOKUP(B10042,Basededatos!B$17:C$5988,2,0)</f>
        <v>LASA</v>
      </c>
      <c r="D10042" t="s">
        <v>61</v>
      </c>
      <c r="E10042" t="str">
        <f>+VLOOKUP(D10042,Basededatos!$D$2:$E$6097,2,0)</f>
        <v>CARTAGENA - RAFAEL NUÑEZ</v>
      </c>
      <c r="F10042" t="s">
        <v>65</v>
      </c>
      <c r="G10042" t="s">
        <v>66</v>
      </c>
      <c r="H10042" t="s">
        <v>29</v>
      </c>
      <c r="I10042" s="29">
        <v>2</v>
      </c>
      <c r="J10042" t="s">
        <v>109</v>
      </c>
      <c r="K10042" t="s">
        <v>110</v>
      </c>
    </row>
    <row r="10043" spans="1:11" ht="12.75" customHeight="1">
      <c r="A10043" s="31">
        <v>45566</v>
      </c>
      <c r="B10043" t="s">
        <v>13</v>
      </c>
      <c r="C10043" t="str">
        <f>+VLOOKUP(B10043,Basededatos!B$17:C$5988,2,0)</f>
        <v>LASA</v>
      </c>
      <c r="D10043" t="s">
        <v>61</v>
      </c>
      <c r="E10043" t="str">
        <f>+VLOOKUP(D10043,Basededatos!$D$2:$E$6097,2,0)</f>
        <v>CARTAGENA - RAFAEL NUÑEZ</v>
      </c>
      <c r="F10043" t="s">
        <v>18</v>
      </c>
      <c r="G10043" t="s">
        <v>19</v>
      </c>
      <c r="H10043" t="s">
        <v>15</v>
      </c>
      <c r="I10043" s="29">
        <v>26</v>
      </c>
      <c r="J10043" t="s">
        <v>68</v>
      </c>
      <c r="K10043" t="s">
        <v>69</v>
      </c>
    </row>
    <row r="10044" spans="1:11" ht="12.75" customHeight="1">
      <c r="A10044" s="31">
        <v>45566</v>
      </c>
      <c r="B10044" t="s">
        <v>13</v>
      </c>
      <c r="C10044" t="str">
        <f>+VLOOKUP(B10044,Basededatos!B$17:C$5988,2,0)</f>
        <v>LASA</v>
      </c>
      <c r="D10044" t="s">
        <v>61</v>
      </c>
      <c r="E10044" t="str">
        <f>+VLOOKUP(D10044,Basededatos!$D$2:$E$6097,2,0)</f>
        <v>CARTAGENA - RAFAEL NUÑEZ</v>
      </c>
      <c r="F10044" t="s">
        <v>23</v>
      </c>
      <c r="G10044" t="s">
        <v>24</v>
      </c>
      <c r="H10044" t="s">
        <v>29</v>
      </c>
      <c r="I10044" s="29">
        <v>323</v>
      </c>
      <c r="J10044" t="s">
        <v>50</v>
      </c>
      <c r="K10044" t="s">
        <v>51</v>
      </c>
    </row>
    <row r="10045" spans="1:11" ht="12.75" customHeight="1">
      <c r="A10045" s="31">
        <v>45566</v>
      </c>
      <c r="B10045" t="s">
        <v>13</v>
      </c>
      <c r="C10045" t="str">
        <f>+VLOOKUP(B10045,Basededatos!B$17:C$5988,2,0)</f>
        <v>LASA</v>
      </c>
      <c r="D10045" t="s">
        <v>61</v>
      </c>
      <c r="E10045" t="str">
        <f>+VLOOKUP(D10045,Basededatos!$D$2:$E$6097,2,0)</f>
        <v>CARTAGENA - RAFAEL NUÑEZ</v>
      </c>
      <c r="F10045" t="s">
        <v>23</v>
      </c>
      <c r="G10045" t="s">
        <v>24</v>
      </c>
      <c r="H10045" t="s">
        <v>29</v>
      </c>
      <c r="I10045" s="29">
        <v>30</v>
      </c>
      <c r="J10045" t="s">
        <v>109</v>
      </c>
      <c r="K10045" t="s">
        <v>110</v>
      </c>
    </row>
    <row r="10046" spans="1:11" ht="12.75" customHeight="1">
      <c r="A10046" s="31">
        <v>45566</v>
      </c>
      <c r="B10046" t="s">
        <v>13</v>
      </c>
      <c r="C10046" t="str">
        <f>+VLOOKUP(B10046,Basededatos!B$17:C$5988,2,0)</f>
        <v>LASA</v>
      </c>
      <c r="D10046" t="s">
        <v>61</v>
      </c>
      <c r="E10046" t="str">
        <f>+VLOOKUP(D10046,Basededatos!$D$2:$E$6097,2,0)</f>
        <v>CARTAGENA - RAFAEL NUÑEZ</v>
      </c>
      <c r="F10046" t="s">
        <v>23</v>
      </c>
      <c r="G10046" t="s">
        <v>24</v>
      </c>
      <c r="H10046" t="s">
        <v>62</v>
      </c>
      <c r="I10046" s="29">
        <v>26</v>
      </c>
      <c r="J10046" t="s">
        <v>34</v>
      </c>
      <c r="K10046" t="s">
        <v>35</v>
      </c>
    </row>
    <row r="10047" spans="1:11" ht="12.75" customHeight="1">
      <c r="A10047" s="31">
        <v>45566</v>
      </c>
      <c r="B10047" t="s">
        <v>13</v>
      </c>
      <c r="C10047" t="str">
        <f>+VLOOKUP(B10047,Basededatos!B$17:C$5988,2,0)</f>
        <v>LASA</v>
      </c>
      <c r="D10047" t="s">
        <v>61</v>
      </c>
      <c r="E10047" t="str">
        <f>+VLOOKUP(D10047,Basededatos!$D$2:$E$6097,2,0)</f>
        <v>CARTAGENA - RAFAEL NUÑEZ</v>
      </c>
      <c r="F10047" t="s">
        <v>27</v>
      </c>
      <c r="G10047" t="s">
        <v>28</v>
      </c>
      <c r="H10047" t="s">
        <v>62</v>
      </c>
      <c r="I10047" s="29">
        <v>1</v>
      </c>
      <c r="J10047" t="s">
        <v>109</v>
      </c>
      <c r="K10047" t="s">
        <v>110</v>
      </c>
    </row>
    <row r="10048" spans="1:11" ht="12.75" customHeight="1">
      <c r="A10048" s="31">
        <v>45566</v>
      </c>
      <c r="B10048" t="s">
        <v>13</v>
      </c>
      <c r="C10048" t="str">
        <f>+VLOOKUP(B10048,Basededatos!B$17:C$5988,2,0)</f>
        <v>LASA</v>
      </c>
      <c r="D10048" t="s">
        <v>61</v>
      </c>
      <c r="E10048" t="str">
        <f>+VLOOKUP(D10048,Basededatos!$D$2:$E$6097,2,0)</f>
        <v>CARTAGENA - RAFAEL NUÑEZ</v>
      </c>
      <c r="F10048" t="s">
        <v>27</v>
      </c>
      <c r="G10048" t="s">
        <v>28</v>
      </c>
      <c r="H10048" t="s">
        <v>62</v>
      </c>
      <c r="I10048" s="29">
        <v>28</v>
      </c>
      <c r="J10048" t="s">
        <v>34</v>
      </c>
      <c r="K10048" t="s">
        <v>35</v>
      </c>
    </row>
    <row r="10049" spans="1:11" ht="12.75" customHeight="1">
      <c r="A10049" s="31">
        <v>45566</v>
      </c>
      <c r="B10049" t="s">
        <v>13</v>
      </c>
      <c r="C10049" t="str">
        <f>+VLOOKUP(B10049,Basededatos!B$17:C$5988,2,0)</f>
        <v>LASA</v>
      </c>
      <c r="D10049" t="s">
        <v>61</v>
      </c>
      <c r="E10049" t="str">
        <f>+VLOOKUP(D10049,Basededatos!$D$2:$E$6097,2,0)</f>
        <v>CARTAGENA - RAFAEL NUÑEZ</v>
      </c>
      <c r="F10049" t="s">
        <v>27</v>
      </c>
      <c r="G10049" t="s">
        <v>28</v>
      </c>
      <c r="H10049" t="s">
        <v>15</v>
      </c>
      <c r="I10049" s="29">
        <v>131</v>
      </c>
      <c r="J10049" t="s">
        <v>16</v>
      </c>
      <c r="K10049" t="s">
        <v>17</v>
      </c>
    </row>
    <row r="10050" spans="1:11" ht="12.75" customHeight="1">
      <c r="A10050" s="31">
        <v>45566</v>
      </c>
      <c r="B10050" t="s">
        <v>13</v>
      </c>
      <c r="C10050" t="str">
        <f>+VLOOKUP(B10050,Basededatos!B$17:C$5988,2,0)</f>
        <v>LASA</v>
      </c>
      <c r="D10050" t="s">
        <v>61</v>
      </c>
      <c r="E10050" t="str">
        <f>+VLOOKUP(D10050,Basededatos!$D$2:$E$6097,2,0)</f>
        <v>CARTAGENA - RAFAEL NUÑEZ</v>
      </c>
      <c r="F10050" t="s">
        <v>38</v>
      </c>
      <c r="G10050" t="s">
        <v>39</v>
      </c>
      <c r="H10050" t="s">
        <v>29</v>
      </c>
      <c r="I10050" s="29">
        <v>1</v>
      </c>
      <c r="J10050" t="s">
        <v>50</v>
      </c>
      <c r="K10050" t="s">
        <v>51</v>
      </c>
    </row>
    <row r="10051" spans="1:11" ht="12.75" customHeight="1" thickBot="1">
      <c r="A10051" s="31">
        <v>45566</v>
      </c>
      <c r="B10051" t="s">
        <v>13</v>
      </c>
      <c r="C10051" t="str">
        <f>+VLOOKUP(B10051,Basededatos!B$17:C$5988,2,0)</f>
        <v>LASA</v>
      </c>
      <c r="D10051" t="s">
        <v>61</v>
      </c>
      <c r="E10051" t="str">
        <f>+VLOOKUP(D10051,Basededatos!$D$2:$E$6097,2,0)</f>
        <v>CARTAGENA - RAFAEL NUÑEZ</v>
      </c>
      <c r="F10051" t="s">
        <v>38</v>
      </c>
      <c r="G10051" t="s">
        <v>39</v>
      </c>
      <c r="H10051" t="s">
        <v>29</v>
      </c>
      <c r="I10051" s="29">
        <v>10</v>
      </c>
      <c r="J10051" t="s">
        <v>34</v>
      </c>
      <c r="K10051" t="s">
        <v>35</v>
      </c>
    </row>
    <row r="10052" spans="1:11" ht="12.75" customHeight="1" thickBot="1">
      <c r="A10052" s="31">
        <v>45566</v>
      </c>
      <c r="B10052" t="s">
        <v>13</v>
      </c>
      <c r="C10052" t="str">
        <f>+VLOOKUP(B10052,Basededatos!B$17:C$5988,2,0)</f>
        <v>LASA</v>
      </c>
      <c r="D10052" t="s">
        <v>61</v>
      </c>
      <c r="E10052" t="str">
        <f>+VLOOKUP(D10052,Basededatos!$D$2:$E$6097,2,0)</f>
        <v>CARTAGENA - RAFAEL NUÑEZ</v>
      </c>
      <c r="F10052" t="s">
        <v>40</v>
      </c>
      <c r="G10052" t="s">
        <v>41</v>
      </c>
      <c r="H10052" t="s">
        <v>15</v>
      </c>
      <c r="I10052" s="29">
        <v>327</v>
      </c>
      <c r="J10052" t="s">
        <v>25</v>
      </c>
      <c r="K10052" s="1" t="s">
        <v>26</v>
      </c>
    </row>
    <row r="10053" spans="1:11" ht="12.75" customHeight="1" thickBot="1">
      <c r="A10053" s="31">
        <v>45566</v>
      </c>
      <c r="B10053" t="s">
        <v>13</v>
      </c>
      <c r="C10053" t="str">
        <f>+VLOOKUP(B10053,Basededatos!B$17:C$5988,2,0)</f>
        <v>LASA</v>
      </c>
      <c r="D10053" t="s">
        <v>72</v>
      </c>
      <c r="E10053" t="str">
        <f>+VLOOKUP(D10053,Basededatos!$D$2:$E$6097,2,0)</f>
        <v>CAMILO DAZA</v>
      </c>
      <c r="F10053" t="s">
        <v>18</v>
      </c>
      <c r="G10053" t="s">
        <v>19</v>
      </c>
      <c r="H10053" t="s">
        <v>29</v>
      </c>
      <c r="I10053" s="29">
        <v>64</v>
      </c>
      <c r="J10053" t="s">
        <v>30</v>
      </c>
      <c r="K10053" s="1" t="s">
        <v>488</v>
      </c>
    </row>
    <row r="10054" spans="1:11" ht="12.75" customHeight="1" thickBot="1">
      <c r="A10054" s="31">
        <v>45566</v>
      </c>
      <c r="B10054" t="s">
        <v>13</v>
      </c>
      <c r="C10054" t="str">
        <f>+VLOOKUP(B10054,Basededatos!B$17:C$5988,2,0)</f>
        <v>LASA</v>
      </c>
      <c r="D10054" t="s">
        <v>72</v>
      </c>
      <c r="E10054" t="str">
        <f>+VLOOKUP(D10054,Basededatos!$D$2:$E$6097,2,0)</f>
        <v>CAMILO DAZA</v>
      </c>
      <c r="F10054" t="s">
        <v>23</v>
      </c>
      <c r="G10054" t="s">
        <v>24</v>
      </c>
      <c r="H10054" t="s">
        <v>45</v>
      </c>
      <c r="I10054" s="29">
        <v>26</v>
      </c>
      <c r="J10054" t="s">
        <v>46</v>
      </c>
      <c r="K10054" s="1" t="s">
        <v>47</v>
      </c>
    </row>
    <row r="10055" spans="1:11" ht="12.75" customHeight="1" thickBot="1">
      <c r="A10055" s="31">
        <v>45566</v>
      </c>
      <c r="B10055" t="s">
        <v>13</v>
      </c>
      <c r="C10055" t="str">
        <f>+VLOOKUP(B10055,Basededatos!B$17:C$5988,2,0)</f>
        <v>LASA</v>
      </c>
      <c r="D10055" t="s">
        <v>75</v>
      </c>
      <c r="E10055" t="str">
        <f>+VLOOKUP(D10055,Basededatos!$D$2:$E$6097,2,0)</f>
        <v>IPIALES - SAN LUIS</v>
      </c>
      <c r="F10055" t="s">
        <v>18</v>
      </c>
      <c r="G10055" t="s">
        <v>19</v>
      </c>
      <c r="H10055" t="s">
        <v>29</v>
      </c>
      <c r="I10055" s="29">
        <v>60</v>
      </c>
      <c r="J10055" t="s">
        <v>46</v>
      </c>
      <c r="K10055" s="1" t="s">
        <v>47</v>
      </c>
    </row>
    <row r="10056" spans="1:11" ht="12.75" customHeight="1" thickBot="1">
      <c r="A10056" s="31">
        <v>45566</v>
      </c>
      <c r="B10056" t="s">
        <v>13</v>
      </c>
      <c r="C10056" t="str">
        <f>+VLOOKUP(B10056,Basededatos!B$17:C$5988,2,0)</f>
        <v>LASA</v>
      </c>
      <c r="D10056" t="s">
        <v>75</v>
      </c>
      <c r="E10056" t="str">
        <f>+VLOOKUP(D10056,Basededatos!$D$2:$E$6097,2,0)</f>
        <v>IPIALES - SAN LUIS</v>
      </c>
      <c r="F10056" t="s">
        <v>40</v>
      </c>
      <c r="G10056" t="s">
        <v>41</v>
      </c>
      <c r="H10056" t="s">
        <v>29</v>
      </c>
      <c r="I10056" s="29">
        <v>110</v>
      </c>
      <c r="J10056" t="s">
        <v>46</v>
      </c>
      <c r="K10056" s="1" t="s">
        <v>47</v>
      </c>
    </row>
    <row r="10057" spans="1:11" ht="12.75" customHeight="1" thickBot="1">
      <c r="A10057" s="31">
        <v>45566</v>
      </c>
      <c r="B10057" t="s">
        <v>13</v>
      </c>
      <c r="C10057" t="str">
        <f>+VLOOKUP(B10057,Basededatos!B$17:C$5988,2,0)</f>
        <v>LASA</v>
      </c>
      <c r="D10057" t="s">
        <v>124</v>
      </c>
      <c r="E10057" t="str">
        <f>+VLOOKUP(D10057,Basededatos!$D$2:$E$6097,2,0)</f>
        <v>LETICIA-ALFREDO VASQUEZ COBO</v>
      </c>
      <c r="F10057" t="s">
        <v>23</v>
      </c>
      <c r="G10057" t="s">
        <v>24</v>
      </c>
      <c r="H10057" t="s">
        <v>29</v>
      </c>
      <c r="I10057" s="29">
        <v>59</v>
      </c>
      <c r="J10057" t="s">
        <v>30</v>
      </c>
      <c r="K10057" s="1" t="s">
        <v>488</v>
      </c>
    </row>
    <row r="10058" spans="1:11" ht="12.75" customHeight="1" thickBot="1">
      <c r="A10058" s="31">
        <v>45566</v>
      </c>
      <c r="B10058" t="s">
        <v>13</v>
      </c>
      <c r="C10058" t="str">
        <f>+VLOOKUP(B10058,Basededatos!B$17:C$5988,2,0)</f>
        <v>LASA</v>
      </c>
      <c r="D10058" t="s">
        <v>76</v>
      </c>
      <c r="E10058" t="str">
        <f>+VLOOKUP(D10058,Basededatos!$D$2:$E$6097,2,0)</f>
        <v>RIONEGRO - JOSE M. CORDOVA</v>
      </c>
      <c r="F10058" t="s">
        <v>6</v>
      </c>
      <c r="G10058" s="1" t="s">
        <v>283</v>
      </c>
      <c r="H10058" t="s">
        <v>29</v>
      </c>
      <c r="I10058" s="29">
        <v>3</v>
      </c>
      <c r="J10058" t="s">
        <v>30</v>
      </c>
      <c r="K10058" s="1" t="s">
        <v>488</v>
      </c>
    </row>
    <row r="10059" spans="1:11" ht="12.75" customHeight="1" thickBot="1">
      <c r="A10059" s="31">
        <v>45566</v>
      </c>
      <c r="B10059" t="s">
        <v>13</v>
      </c>
      <c r="C10059" t="str">
        <f>+VLOOKUP(B10059,Basededatos!B$17:C$5988,2,0)</f>
        <v>LASA</v>
      </c>
      <c r="D10059" t="s">
        <v>76</v>
      </c>
      <c r="E10059" t="str">
        <f>+VLOOKUP(D10059,Basededatos!$D$2:$E$6097,2,0)</f>
        <v>RIONEGRO - JOSE M. CORDOVA</v>
      </c>
      <c r="F10059" t="s">
        <v>6</v>
      </c>
      <c r="G10059" s="1" t="s">
        <v>283</v>
      </c>
      <c r="H10059" t="s">
        <v>15</v>
      </c>
      <c r="I10059" s="29">
        <v>111</v>
      </c>
      <c r="J10059" t="s">
        <v>68</v>
      </c>
      <c r="K10059" t="s">
        <v>69</v>
      </c>
    </row>
    <row r="10060" spans="1:11" ht="12.75" customHeight="1">
      <c r="A10060" s="31">
        <v>45566</v>
      </c>
      <c r="B10060" t="s">
        <v>13</v>
      </c>
      <c r="C10060" t="str">
        <f>+VLOOKUP(B10060,Basededatos!B$17:C$5988,2,0)</f>
        <v>LASA</v>
      </c>
      <c r="D10060" t="s">
        <v>76</v>
      </c>
      <c r="E10060" t="str">
        <f>+VLOOKUP(D10060,Basededatos!$D$2:$E$6097,2,0)</f>
        <v>RIONEGRO - JOSE M. CORDOVA</v>
      </c>
      <c r="F10060" t="s">
        <v>18</v>
      </c>
      <c r="G10060" t="s">
        <v>19</v>
      </c>
      <c r="H10060" t="s">
        <v>15</v>
      </c>
      <c r="I10060" s="29">
        <v>30</v>
      </c>
      <c r="J10060" t="s">
        <v>68</v>
      </c>
      <c r="K10060" t="s">
        <v>69</v>
      </c>
    </row>
    <row r="10061" spans="1:11" ht="12.75" customHeight="1">
      <c r="A10061" s="31">
        <v>45566</v>
      </c>
      <c r="B10061" t="s">
        <v>13</v>
      </c>
      <c r="C10061" t="str">
        <f>+VLOOKUP(B10061,Basededatos!B$17:C$5988,2,0)</f>
        <v>LASA</v>
      </c>
      <c r="D10061" t="s">
        <v>76</v>
      </c>
      <c r="E10061" t="str">
        <f>+VLOOKUP(D10061,Basededatos!$D$2:$E$6097,2,0)</f>
        <v>RIONEGRO - JOSE M. CORDOVA</v>
      </c>
      <c r="F10061" t="s">
        <v>18</v>
      </c>
      <c r="G10061" t="s">
        <v>19</v>
      </c>
      <c r="H10061" t="s">
        <v>156</v>
      </c>
      <c r="I10061" s="29">
        <v>9</v>
      </c>
      <c r="J10061" t="s">
        <v>167</v>
      </c>
      <c r="K10061" t="s">
        <v>168</v>
      </c>
    </row>
    <row r="10062" spans="1:11" ht="12.75" customHeight="1" thickBot="1">
      <c r="A10062" s="31">
        <v>45566</v>
      </c>
      <c r="B10062" t="s">
        <v>13</v>
      </c>
      <c r="C10062" t="str">
        <f>+VLOOKUP(B10062,Basededatos!B$17:C$5988,2,0)</f>
        <v>LASA</v>
      </c>
      <c r="D10062" t="s">
        <v>76</v>
      </c>
      <c r="E10062" t="str">
        <f>+VLOOKUP(D10062,Basededatos!$D$2:$E$6097,2,0)</f>
        <v>RIONEGRO - JOSE M. CORDOVA</v>
      </c>
      <c r="F10062" t="s">
        <v>23</v>
      </c>
      <c r="G10062" t="s">
        <v>24</v>
      </c>
      <c r="H10062" t="s">
        <v>20</v>
      </c>
      <c r="I10062" s="29">
        <v>2</v>
      </c>
      <c r="J10062" t="s">
        <v>184</v>
      </c>
      <c r="K10062" t="s">
        <v>185</v>
      </c>
    </row>
    <row r="10063" spans="1:11" ht="12.75" customHeight="1" thickBot="1">
      <c r="A10063" s="31">
        <v>45566</v>
      </c>
      <c r="B10063" t="s">
        <v>13</v>
      </c>
      <c r="C10063" t="str">
        <f>+VLOOKUP(B10063,Basededatos!B$17:C$5988,2,0)</f>
        <v>LASA</v>
      </c>
      <c r="D10063" t="s">
        <v>76</v>
      </c>
      <c r="E10063" t="str">
        <f>+VLOOKUP(D10063,Basededatos!$D$2:$E$6097,2,0)</f>
        <v>RIONEGRO - JOSE M. CORDOVA</v>
      </c>
      <c r="F10063" t="s">
        <v>36</v>
      </c>
      <c r="G10063" t="s">
        <v>347</v>
      </c>
      <c r="H10063" t="s">
        <v>45</v>
      </c>
      <c r="I10063" s="29">
        <v>16</v>
      </c>
      <c r="J10063" t="s">
        <v>46</v>
      </c>
      <c r="K10063" s="1" t="s">
        <v>47</v>
      </c>
    </row>
    <row r="10064" spans="1:11" ht="12.75" customHeight="1" thickBot="1">
      <c r="A10064" s="31">
        <v>45566</v>
      </c>
      <c r="B10064" t="s">
        <v>13</v>
      </c>
      <c r="C10064" t="str">
        <f>+VLOOKUP(B10064,Basededatos!B$17:C$5988,2,0)</f>
        <v>LASA</v>
      </c>
      <c r="D10064" t="s">
        <v>76</v>
      </c>
      <c r="E10064" t="str">
        <f>+VLOOKUP(D10064,Basededatos!$D$2:$E$6097,2,0)</f>
        <v>RIONEGRO - JOSE M. CORDOVA</v>
      </c>
      <c r="F10064" t="s">
        <v>36</v>
      </c>
      <c r="G10064" t="s">
        <v>347</v>
      </c>
      <c r="H10064" t="s">
        <v>20</v>
      </c>
      <c r="I10064" s="29">
        <v>1</v>
      </c>
      <c r="J10064" t="s">
        <v>184</v>
      </c>
      <c r="K10064" t="s">
        <v>185</v>
      </c>
    </row>
    <row r="10065" spans="1:11" ht="12.75" customHeight="1" thickBot="1">
      <c r="A10065" s="31">
        <v>45566</v>
      </c>
      <c r="B10065" t="s">
        <v>13</v>
      </c>
      <c r="C10065" t="str">
        <f>+VLOOKUP(B10065,Basededatos!B$17:C$5988,2,0)</f>
        <v>LASA</v>
      </c>
      <c r="D10065" t="s">
        <v>76</v>
      </c>
      <c r="E10065" t="str">
        <f>+VLOOKUP(D10065,Basededatos!$D$2:$E$6097,2,0)</f>
        <v>RIONEGRO - JOSE M. CORDOVA</v>
      </c>
      <c r="F10065" t="s">
        <v>36</v>
      </c>
      <c r="G10065" t="s">
        <v>347</v>
      </c>
      <c r="H10065" t="s">
        <v>15</v>
      </c>
      <c r="I10065" s="29">
        <v>25</v>
      </c>
      <c r="J10065" t="s">
        <v>25</v>
      </c>
      <c r="K10065" s="1" t="s">
        <v>26</v>
      </c>
    </row>
    <row r="10066" spans="1:11" ht="12.75" customHeight="1">
      <c r="A10066" s="31">
        <v>45566</v>
      </c>
      <c r="B10066" t="s">
        <v>13</v>
      </c>
      <c r="C10066" t="str">
        <f>+VLOOKUP(B10066,Basededatos!B$17:C$5988,2,0)</f>
        <v>LASA</v>
      </c>
      <c r="D10066" t="s">
        <v>76</v>
      </c>
      <c r="E10066" t="str">
        <f>+VLOOKUP(D10066,Basededatos!$D$2:$E$6097,2,0)</f>
        <v>RIONEGRO - JOSE M. CORDOVA</v>
      </c>
      <c r="F10066" t="s">
        <v>27</v>
      </c>
      <c r="G10066" t="s">
        <v>28</v>
      </c>
      <c r="H10066" t="s">
        <v>29</v>
      </c>
      <c r="I10066" s="29">
        <v>18</v>
      </c>
      <c r="J10066" t="s">
        <v>77</v>
      </c>
      <c r="K10066" t="s">
        <v>78</v>
      </c>
    </row>
    <row r="10067" spans="1:11" ht="12.75" customHeight="1">
      <c r="A10067" s="31">
        <v>45566</v>
      </c>
      <c r="B10067" t="s">
        <v>13</v>
      </c>
      <c r="C10067" t="str">
        <f>+VLOOKUP(B10067,Basededatos!B$17:C$5988,2,0)</f>
        <v>LASA</v>
      </c>
      <c r="D10067" t="s">
        <v>76</v>
      </c>
      <c r="E10067" t="str">
        <f>+VLOOKUP(D10067,Basededatos!$D$2:$E$6097,2,0)</f>
        <v>RIONEGRO - JOSE M. CORDOVA</v>
      </c>
      <c r="F10067" t="s">
        <v>27</v>
      </c>
      <c r="G10067" t="s">
        <v>28</v>
      </c>
      <c r="H10067" t="s">
        <v>156</v>
      </c>
      <c r="I10067" s="29">
        <v>7</v>
      </c>
      <c r="J10067" t="s">
        <v>167</v>
      </c>
      <c r="K10067" t="s">
        <v>168</v>
      </c>
    </row>
    <row r="10068" spans="1:11" ht="12.75" customHeight="1">
      <c r="A10068" s="31">
        <v>45566</v>
      </c>
      <c r="B10068" t="s">
        <v>13</v>
      </c>
      <c r="C10068" t="str">
        <f>+VLOOKUP(B10068,Basededatos!B$17:C$5988,2,0)</f>
        <v>LASA</v>
      </c>
      <c r="D10068" t="s">
        <v>76</v>
      </c>
      <c r="E10068" t="str">
        <f>+VLOOKUP(D10068,Basededatos!$D$2:$E$6097,2,0)</f>
        <v>RIONEGRO - JOSE M. CORDOVA</v>
      </c>
      <c r="F10068" t="s">
        <v>38</v>
      </c>
      <c r="G10068" t="s">
        <v>39</v>
      </c>
      <c r="H10068" t="s">
        <v>29</v>
      </c>
      <c r="I10068" s="29">
        <v>57</v>
      </c>
      <c r="J10068" t="s">
        <v>34</v>
      </c>
      <c r="K10068" t="s">
        <v>35</v>
      </c>
    </row>
    <row r="10069" spans="1:11" ht="12.75" customHeight="1" thickBot="1">
      <c r="A10069" s="31">
        <v>45566</v>
      </c>
      <c r="B10069" t="s">
        <v>13</v>
      </c>
      <c r="C10069" t="str">
        <f>+VLOOKUP(B10069,Basededatos!B$17:C$5988,2,0)</f>
        <v>LASA</v>
      </c>
      <c r="D10069" t="s">
        <v>76</v>
      </c>
      <c r="E10069" t="str">
        <f>+VLOOKUP(D10069,Basededatos!$D$2:$E$6097,2,0)</f>
        <v>RIONEGRO - JOSE M. CORDOVA</v>
      </c>
      <c r="F10069" t="s">
        <v>38</v>
      </c>
      <c r="G10069" t="s">
        <v>39</v>
      </c>
      <c r="H10069" t="s">
        <v>79</v>
      </c>
      <c r="I10069" s="29">
        <v>9</v>
      </c>
      <c r="J10069" t="s">
        <v>80</v>
      </c>
      <c r="K10069" t="s">
        <v>81</v>
      </c>
    </row>
    <row r="10070" spans="1:11" ht="12.75" customHeight="1" thickBot="1">
      <c r="A10070" s="31">
        <v>45566</v>
      </c>
      <c r="B10070" t="s">
        <v>13</v>
      </c>
      <c r="C10070" t="str">
        <f>+VLOOKUP(B10070,Basededatos!B$17:C$5988,2,0)</f>
        <v>LASA</v>
      </c>
      <c r="D10070" t="s">
        <v>76</v>
      </c>
      <c r="E10070" t="str">
        <f>+VLOOKUP(D10070,Basededatos!$D$2:$E$6097,2,0)</f>
        <v>RIONEGRO - JOSE M. CORDOVA</v>
      </c>
      <c r="F10070" t="s">
        <v>38</v>
      </c>
      <c r="G10070" t="s">
        <v>39</v>
      </c>
      <c r="H10070" t="s">
        <v>15</v>
      </c>
      <c r="I10070" s="29">
        <v>23</v>
      </c>
      <c r="J10070" t="s">
        <v>25</v>
      </c>
      <c r="K10070" s="1" t="s">
        <v>26</v>
      </c>
    </row>
    <row r="10071" spans="1:11" ht="12.75" customHeight="1" thickBot="1">
      <c r="A10071" s="31">
        <v>45566</v>
      </c>
      <c r="B10071" t="s">
        <v>13</v>
      </c>
      <c r="C10071" t="str">
        <f>+VLOOKUP(B10071,Basededatos!B$17:C$5988,2,0)</f>
        <v>LASA</v>
      </c>
      <c r="D10071" t="s">
        <v>76</v>
      </c>
      <c r="E10071" t="str">
        <f>+VLOOKUP(D10071,Basededatos!$D$2:$E$6097,2,0)</f>
        <v>RIONEGRO - JOSE M. CORDOVA</v>
      </c>
      <c r="F10071" t="s">
        <v>40</v>
      </c>
      <c r="G10071" t="s">
        <v>41</v>
      </c>
      <c r="H10071" t="s">
        <v>45</v>
      </c>
      <c r="I10071" s="29">
        <v>44</v>
      </c>
      <c r="J10071" t="s">
        <v>46</v>
      </c>
      <c r="K10071" s="1" t="s">
        <v>47</v>
      </c>
    </row>
    <row r="10072" spans="1:11" ht="12.75" customHeight="1">
      <c r="A10072" s="31">
        <v>45566</v>
      </c>
      <c r="B10072" t="s">
        <v>13</v>
      </c>
      <c r="C10072" t="str">
        <f>+VLOOKUP(B10072,Basededatos!B$17:C$5988,2,0)</f>
        <v>LASA</v>
      </c>
      <c r="D10072" t="s">
        <v>76</v>
      </c>
      <c r="E10072" t="str">
        <f>+VLOOKUP(D10072,Basededatos!$D$2:$E$6097,2,0)</f>
        <v>RIONEGRO - JOSE M. CORDOVA</v>
      </c>
      <c r="F10072" t="s">
        <v>40</v>
      </c>
      <c r="G10072" t="s">
        <v>41</v>
      </c>
      <c r="H10072" t="s">
        <v>45</v>
      </c>
      <c r="I10072" s="29">
        <v>26</v>
      </c>
      <c r="J10072" t="s">
        <v>34</v>
      </c>
      <c r="K10072" t="s">
        <v>35</v>
      </c>
    </row>
    <row r="10073" spans="1:11" ht="12.75" customHeight="1" thickBot="1">
      <c r="A10073" s="31">
        <v>45566</v>
      </c>
      <c r="B10073" t="s">
        <v>13</v>
      </c>
      <c r="C10073" t="str">
        <f>+VLOOKUP(B10073,Basededatos!B$17:C$5988,2,0)</f>
        <v>LASA</v>
      </c>
      <c r="D10073" t="s">
        <v>76</v>
      </c>
      <c r="E10073" t="str">
        <f>+VLOOKUP(D10073,Basededatos!$D$2:$E$6097,2,0)</f>
        <v>RIONEGRO - JOSE M. CORDOVA</v>
      </c>
      <c r="F10073" t="s">
        <v>40</v>
      </c>
      <c r="G10073" t="s">
        <v>41</v>
      </c>
      <c r="H10073" t="s">
        <v>15</v>
      </c>
      <c r="I10073" s="29">
        <v>63</v>
      </c>
      <c r="J10073" t="s">
        <v>160</v>
      </c>
      <c r="K10073" t="s">
        <v>161</v>
      </c>
    </row>
    <row r="10074" spans="1:11" ht="12.75" customHeight="1" thickBot="1">
      <c r="A10074" s="31">
        <v>45566</v>
      </c>
      <c r="B10074" t="s">
        <v>13</v>
      </c>
      <c r="C10074" t="str">
        <f>+VLOOKUP(B10074,Basededatos!B$17:C$5988,2,0)</f>
        <v>LASA</v>
      </c>
      <c r="D10074" t="s">
        <v>76</v>
      </c>
      <c r="E10074" t="str">
        <f>+VLOOKUP(D10074,Basededatos!$D$2:$E$6097,2,0)</f>
        <v>RIONEGRO - JOSE M. CORDOVA</v>
      </c>
      <c r="F10074" t="s">
        <v>59</v>
      </c>
      <c r="G10074" t="s">
        <v>60</v>
      </c>
      <c r="H10074" t="s">
        <v>15</v>
      </c>
      <c r="I10074" s="29">
        <v>4</v>
      </c>
      <c r="J10074" t="s">
        <v>25</v>
      </c>
      <c r="K10074" s="1" t="s">
        <v>26</v>
      </c>
    </row>
    <row r="10075" spans="1:11" ht="12.75" customHeight="1" thickBot="1">
      <c r="A10075" s="31">
        <v>45566</v>
      </c>
      <c r="B10075" t="s">
        <v>13</v>
      </c>
      <c r="C10075" t="str">
        <f>+VLOOKUP(B10075,Basededatos!B$17:C$5988,2,0)</f>
        <v>LASA</v>
      </c>
      <c r="D10075" t="s">
        <v>84</v>
      </c>
      <c r="E10075" t="str">
        <f>+VLOOKUP(D10075,Basededatos!$D$2:$E$6097,2,0)</f>
        <v>MONTERIA - LOS GARZONES</v>
      </c>
      <c r="F10075" t="s">
        <v>23</v>
      </c>
      <c r="G10075" t="s">
        <v>24</v>
      </c>
      <c r="H10075" t="s">
        <v>29</v>
      </c>
      <c r="I10075" s="29">
        <v>242</v>
      </c>
      <c r="J10075" t="s">
        <v>46</v>
      </c>
      <c r="K10075" s="1" t="s">
        <v>47</v>
      </c>
    </row>
    <row r="10076" spans="1:11" ht="12.75" customHeight="1" thickBot="1">
      <c r="A10076" s="31">
        <v>45566</v>
      </c>
      <c r="B10076" t="s">
        <v>13</v>
      </c>
      <c r="C10076" t="str">
        <f>+VLOOKUP(B10076,Basededatos!B$17:C$5988,2,0)</f>
        <v>LASA</v>
      </c>
      <c r="D10076" t="s">
        <v>84</v>
      </c>
      <c r="E10076" t="str">
        <f>+VLOOKUP(D10076,Basededatos!$D$2:$E$6097,2,0)</f>
        <v>MONTERIA - LOS GARZONES</v>
      </c>
      <c r="F10076" t="s">
        <v>36</v>
      </c>
      <c r="G10076" t="s">
        <v>347</v>
      </c>
      <c r="H10076" t="s">
        <v>29</v>
      </c>
      <c r="I10076" s="29">
        <v>4</v>
      </c>
      <c r="J10076" t="s">
        <v>46</v>
      </c>
      <c r="K10076" s="1" t="s">
        <v>47</v>
      </c>
    </row>
    <row r="10077" spans="1:11" ht="12.75" customHeight="1" thickBot="1">
      <c r="A10077" s="31">
        <v>45566</v>
      </c>
      <c r="B10077" t="s">
        <v>13</v>
      </c>
      <c r="C10077" t="str">
        <f>+VLOOKUP(B10077,Basededatos!B$17:C$5988,2,0)</f>
        <v>LASA</v>
      </c>
      <c r="D10077" t="s">
        <v>84</v>
      </c>
      <c r="E10077" t="str">
        <f>+VLOOKUP(D10077,Basededatos!$D$2:$E$6097,2,0)</f>
        <v>MONTERIA - LOS GARZONES</v>
      </c>
      <c r="F10077" t="s">
        <v>27</v>
      </c>
      <c r="G10077" t="s">
        <v>28</v>
      </c>
      <c r="H10077" t="s">
        <v>29</v>
      </c>
      <c r="I10077" s="29">
        <v>238</v>
      </c>
      <c r="J10077" t="s">
        <v>46</v>
      </c>
      <c r="K10077" s="1" t="s">
        <v>47</v>
      </c>
    </row>
    <row r="10078" spans="1:11" ht="12.75" customHeight="1" thickBot="1">
      <c r="A10078" s="31">
        <v>45566</v>
      </c>
      <c r="B10078" t="s">
        <v>13</v>
      </c>
      <c r="C10078" t="str">
        <f>+VLOOKUP(B10078,Basededatos!B$17:C$5988,2,0)</f>
        <v>LASA</v>
      </c>
      <c r="D10078" t="s">
        <v>84</v>
      </c>
      <c r="E10078" t="str">
        <f>+VLOOKUP(D10078,Basededatos!$D$2:$E$6097,2,0)</f>
        <v>MONTERIA - LOS GARZONES</v>
      </c>
      <c r="F10078" t="s">
        <v>40</v>
      </c>
      <c r="G10078" t="s">
        <v>41</v>
      </c>
      <c r="H10078" t="s">
        <v>29</v>
      </c>
      <c r="I10078" s="29">
        <v>695</v>
      </c>
      <c r="J10078" t="s">
        <v>46</v>
      </c>
      <c r="K10078" s="1" t="s">
        <v>47</v>
      </c>
    </row>
    <row r="10079" spans="1:11" ht="12.75" customHeight="1" thickBot="1">
      <c r="A10079" s="31">
        <v>45566</v>
      </c>
      <c r="B10079" t="s">
        <v>13</v>
      </c>
      <c r="C10079" t="str">
        <f>+VLOOKUP(B10079,Basededatos!B$17:C$5988,2,0)</f>
        <v>LASA</v>
      </c>
      <c r="D10079" t="s">
        <v>85</v>
      </c>
      <c r="E10079" t="str">
        <f>+VLOOKUP(D10079,Basededatos!$D$2:$E$6097,2,0)</f>
        <v>NEIVA - BENITO SALAS</v>
      </c>
      <c r="F10079" t="s">
        <v>65</v>
      </c>
      <c r="G10079" t="s">
        <v>66</v>
      </c>
      <c r="H10079" t="s">
        <v>29</v>
      </c>
      <c r="I10079" s="29">
        <v>1</v>
      </c>
      <c r="J10079" t="s">
        <v>46</v>
      </c>
      <c r="K10079" s="1" t="s">
        <v>47</v>
      </c>
    </row>
    <row r="10080" spans="1:11" ht="12.75" customHeight="1" thickBot="1">
      <c r="A10080" s="31">
        <v>45566</v>
      </c>
      <c r="B10080" t="s">
        <v>13</v>
      </c>
      <c r="C10080" t="str">
        <f>+VLOOKUP(B10080,Basededatos!B$17:C$5988,2,0)</f>
        <v>LASA</v>
      </c>
      <c r="D10080" t="s">
        <v>85</v>
      </c>
      <c r="E10080" t="str">
        <f>+VLOOKUP(D10080,Basededatos!$D$2:$E$6097,2,0)</f>
        <v>NEIVA - BENITO SALAS</v>
      </c>
      <c r="F10080" t="s">
        <v>27</v>
      </c>
      <c r="G10080" t="s">
        <v>28</v>
      </c>
      <c r="H10080" t="s">
        <v>45</v>
      </c>
      <c r="I10080" s="29">
        <v>1</v>
      </c>
      <c r="J10080" t="s">
        <v>46</v>
      </c>
      <c r="K10080" s="1" t="s">
        <v>47</v>
      </c>
    </row>
    <row r="10081" spans="1:11" ht="12.75" customHeight="1" thickBot="1">
      <c r="A10081" s="31">
        <v>45566</v>
      </c>
      <c r="B10081" t="s">
        <v>13</v>
      </c>
      <c r="C10081" t="str">
        <f>+VLOOKUP(B10081,Basededatos!B$17:C$5988,2,0)</f>
        <v>LASA</v>
      </c>
      <c r="D10081" t="s">
        <v>86</v>
      </c>
      <c r="E10081" t="str">
        <f>+VLOOKUP(D10081,Basededatos!$D$2:$E$6097,2,0)</f>
        <v>PEREIRA - MATECAÑA</v>
      </c>
      <c r="F10081" t="s">
        <v>6</v>
      </c>
      <c r="G10081" s="1" t="s">
        <v>283</v>
      </c>
      <c r="H10081" t="s">
        <v>15</v>
      </c>
      <c r="I10081" s="29">
        <v>216</v>
      </c>
      <c r="J10081" t="s">
        <v>25</v>
      </c>
      <c r="K10081" s="1" t="s">
        <v>26</v>
      </c>
    </row>
    <row r="10082" spans="1:11" ht="12.75" customHeight="1">
      <c r="A10082" s="31">
        <v>45566</v>
      </c>
      <c r="B10082" t="s">
        <v>13</v>
      </c>
      <c r="C10082" t="str">
        <f>+VLOOKUP(B10082,Basededatos!B$17:C$5988,2,0)</f>
        <v>LASA</v>
      </c>
      <c r="D10082" t="s">
        <v>86</v>
      </c>
      <c r="E10082" t="str">
        <f>+VLOOKUP(D10082,Basededatos!$D$2:$E$6097,2,0)</f>
        <v>PEREIRA - MATECAÑA</v>
      </c>
      <c r="F10082" t="s">
        <v>18</v>
      </c>
      <c r="G10082" t="s">
        <v>19</v>
      </c>
      <c r="H10082" t="s">
        <v>29</v>
      </c>
      <c r="I10082" s="29">
        <v>114</v>
      </c>
      <c r="J10082" t="s">
        <v>50</v>
      </c>
      <c r="K10082" t="s">
        <v>51</v>
      </c>
    </row>
    <row r="10083" spans="1:11" ht="12.75" customHeight="1">
      <c r="A10083" s="31">
        <v>45566</v>
      </c>
      <c r="B10083" t="s">
        <v>13</v>
      </c>
      <c r="C10083" t="str">
        <f>+VLOOKUP(B10083,Basededatos!B$17:C$5988,2,0)</f>
        <v>LASA</v>
      </c>
      <c r="D10083" t="s">
        <v>86</v>
      </c>
      <c r="E10083" t="str">
        <f>+VLOOKUP(D10083,Basededatos!$D$2:$E$6097,2,0)</f>
        <v>PEREIRA - MATECAÑA</v>
      </c>
      <c r="F10083" t="s">
        <v>18</v>
      </c>
      <c r="G10083" t="s">
        <v>19</v>
      </c>
      <c r="H10083" t="s">
        <v>156</v>
      </c>
      <c r="I10083" s="29">
        <v>1</v>
      </c>
      <c r="J10083" t="s">
        <v>175</v>
      </c>
      <c r="K10083" t="s">
        <v>176</v>
      </c>
    </row>
    <row r="10084" spans="1:11" ht="12.75" customHeight="1" thickBot="1">
      <c r="A10084" s="31">
        <v>45566</v>
      </c>
      <c r="B10084" t="s">
        <v>13</v>
      </c>
      <c r="C10084" t="str">
        <f>+VLOOKUP(B10084,Basededatos!B$17:C$5988,2,0)</f>
        <v>LASA</v>
      </c>
      <c r="D10084" t="s">
        <v>86</v>
      </c>
      <c r="E10084" t="str">
        <f>+VLOOKUP(D10084,Basededatos!$D$2:$E$6097,2,0)</f>
        <v>PEREIRA - MATECAÑA</v>
      </c>
      <c r="F10084" t="s">
        <v>23</v>
      </c>
      <c r="G10084" t="s">
        <v>24</v>
      </c>
      <c r="H10084" t="s">
        <v>29</v>
      </c>
      <c r="I10084" s="29">
        <v>114</v>
      </c>
      <c r="J10084" t="s">
        <v>50</v>
      </c>
      <c r="K10084" t="s">
        <v>51</v>
      </c>
    </row>
    <row r="10085" spans="1:11" ht="12.75" customHeight="1" thickBot="1">
      <c r="A10085" s="31">
        <v>45566</v>
      </c>
      <c r="B10085" t="s">
        <v>13</v>
      </c>
      <c r="C10085" t="str">
        <f>+VLOOKUP(B10085,Basededatos!B$17:C$5988,2,0)</f>
        <v>LASA</v>
      </c>
      <c r="D10085" t="s">
        <v>86</v>
      </c>
      <c r="E10085" t="str">
        <f>+VLOOKUP(D10085,Basededatos!$D$2:$E$6097,2,0)</f>
        <v>PEREIRA - MATECAÑA</v>
      </c>
      <c r="F10085" t="s">
        <v>27</v>
      </c>
      <c r="G10085" t="s">
        <v>28</v>
      </c>
      <c r="H10085" t="s">
        <v>45</v>
      </c>
      <c r="I10085" s="29">
        <v>43</v>
      </c>
      <c r="J10085" t="s">
        <v>46</v>
      </c>
      <c r="K10085" s="1" t="s">
        <v>47</v>
      </c>
    </row>
    <row r="10086" spans="1:11" ht="12.75" customHeight="1" thickBot="1">
      <c r="A10086" s="31">
        <v>45566</v>
      </c>
      <c r="B10086" t="s">
        <v>13</v>
      </c>
      <c r="C10086" t="str">
        <f>+VLOOKUP(B10086,Basededatos!B$17:C$5988,2,0)</f>
        <v>LASA</v>
      </c>
      <c r="D10086" t="s">
        <v>86</v>
      </c>
      <c r="E10086" t="str">
        <f>+VLOOKUP(D10086,Basededatos!$D$2:$E$6097,2,0)</f>
        <v>PEREIRA - MATECAÑA</v>
      </c>
      <c r="F10086" t="s">
        <v>38</v>
      </c>
      <c r="G10086" t="s">
        <v>39</v>
      </c>
      <c r="H10086" t="s">
        <v>29</v>
      </c>
      <c r="I10086" s="29">
        <v>1</v>
      </c>
      <c r="J10086" t="s">
        <v>30</v>
      </c>
      <c r="K10086" s="1" t="s">
        <v>488</v>
      </c>
    </row>
    <row r="10087" spans="1:11" ht="12.75" customHeight="1" thickBot="1">
      <c r="A10087" s="31">
        <v>45566</v>
      </c>
      <c r="B10087" t="s">
        <v>13</v>
      </c>
      <c r="C10087" t="str">
        <f>+VLOOKUP(B10087,Basededatos!B$17:C$5988,2,0)</f>
        <v>LASA</v>
      </c>
      <c r="D10087" t="s">
        <v>88</v>
      </c>
      <c r="E10087" t="str">
        <f>+VLOOKUP(D10087,Basededatos!$D$2:$E$6097,2,0)</f>
        <v>ALMIRANTE PADILLA</v>
      </c>
      <c r="F10087" t="s">
        <v>32</v>
      </c>
      <c r="G10087" t="s">
        <v>33</v>
      </c>
      <c r="H10087" t="s">
        <v>29</v>
      </c>
      <c r="I10087" s="29">
        <v>127</v>
      </c>
      <c r="J10087" t="s">
        <v>46</v>
      </c>
      <c r="K10087" s="1" t="s">
        <v>47</v>
      </c>
    </row>
    <row r="10088" spans="1:11" ht="12.75" customHeight="1" thickBot="1">
      <c r="A10088" s="31">
        <v>45566</v>
      </c>
      <c r="B10088" t="s">
        <v>13</v>
      </c>
      <c r="C10088" t="str">
        <f>+VLOOKUP(B10088,Basededatos!B$17:C$5988,2,0)</f>
        <v>LASA</v>
      </c>
      <c r="D10088" t="s">
        <v>88</v>
      </c>
      <c r="E10088" t="str">
        <f>+VLOOKUP(D10088,Basededatos!$D$2:$E$6097,2,0)</f>
        <v>ALMIRANTE PADILLA</v>
      </c>
      <c r="F10088" t="s">
        <v>32</v>
      </c>
      <c r="G10088" t="s">
        <v>33</v>
      </c>
      <c r="H10088" t="s">
        <v>29</v>
      </c>
      <c r="I10088" s="29">
        <v>42</v>
      </c>
      <c r="J10088" t="s">
        <v>30</v>
      </c>
      <c r="K10088" s="1" t="s">
        <v>488</v>
      </c>
    </row>
    <row r="10089" spans="1:11" ht="12.75" customHeight="1" thickBot="1">
      <c r="A10089" s="31">
        <v>45566</v>
      </c>
      <c r="B10089" t="s">
        <v>13</v>
      </c>
      <c r="C10089" t="str">
        <f>+VLOOKUP(B10089,Basededatos!B$17:C$5988,2,0)</f>
        <v>LASA</v>
      </c>
      <c r="D10089" t="s">
        <v>88</v>
      </c>
      <c r="E10089" t="str">
        <f>+VLOOKUP(D10089,Basededatos!$D$2:$E$6097,2,0)</f>
        <v>ALMIRANTE PADILLA</v>
      </c>
      <c r="F10089" t="s">
        <v>40</v>
      </c>
      <c r="G10089" t="s">
        <v>41</v>
      </c>
      <c r="H10089" t="s">
        <v>45</v>
      </c>
      <c r="I10089" s="29">
        <v>5</v>
      </c>
      <c r="J10089" t="s">
        <v>46</v>
      </c>
      <c r="K10089" s="1" t="s">
        <v>47</v>
      </c>
    </row>
    <row r="10090" spans="1:11" ht="12.75" customHeight="1" thickBot="1">
      <c r="A10090" s="31">
        <v>45566</v>
      </c>
      <c r="B10090" t="s">
        <v>13</v>
      </c>
      <c r="C10090" t="str">
        <f>+VLOOKUP(B10090,Basededatos!B$17:C$5988,2,0)</f>
        <v>LASA</v>
      </c>
      <c r="D10090" t="s">
        <v>89</v>
      </c>
      <c r="E10090" t="str">
        <f>+VLOOKUP(D10090,Basededatos!$D$2:$E$6097,2,0)</f>
        <v>SIMON BOLIVAR</v>
      </c>
      <c r="F10090" t="s">
        <v>32</v>
      </c>
      <c r="G10090" t="s">
        <v>33</v>
      </c>
      <c r="H10090" t="s">
        <v>45</v>
      </c>
      <c r="I10090" s="29">
        <v>4</v>
      </c>
      <c r="J10090" t="s">
        <v>46</v>
      </c>
      <c r="K10090" s="1" t="s">
        <v>47</v>
      </c>
    </row>
    <row r="10091" spans="1:11" ht="12.75" customHeight="1" thickBot="1">
      <c r="A10091" s="31">
        <v>45566</v>
      </c>
      <c r="B10091" t="s">
        <v>13</v>
      </c>
      <c r="C10091" t="str">
        <f>+VLOOKUP(B10091,Basededatos!B$17:C$5988,2,0)</f>
        <v>LASA</v>
      </c>
      <c r="D10091" t="s">
        <v>89</v>
      </c>
      <c r="E10091" t="str">
        <f>+VLOOKUP(D10091,Basededatos!$D$2:$E$6097,2,0)</f>
        <v>SIMON BOLIVAR</v>
      </c>
      <c r="F10091" t="s">
        <v>6</v>
      </c>
      <c r="G10091" s="1" t="s">
        <v>283</v>
      </c>
      <c r="H10091" t="s">
        <v>29</v>
      </c>
      <c r="I10091" s="29">
        <v>1002</v>
      </c>
      <c r="J10091" t="s">
        <v>30</v>
      </c>
      <c r="K10091" s="1" t="s">
        <v>488</v>
      </c>
    </row>
    <row r="10092" spans="1:11" ht="12.75" customHeight="1" thickBot="1">
      <c r="A10092" s="31">
        <v>45566</v>
      </c>
      <c r="B10092" t="s">
        <v>13</v>
      </c>
      <c r="C10092" t="str">
        <f>+VLOOKUP(B10092,Basededatos!B$17:C$5988,2,0)</f>
        <v>LASA</v>
      </c>
      <c r="D10092" t="s">
        <v>89</v>
      </c>
      <c r="E10092" t="str">
        <f>+VLOOKUP(D10092,Basededatos!$D$2:$E$6097,2,0)</f>
        <v>SIMON BOLIVAR</v>
      </c>
      <c r="F10092" t="s">
        <v>65</v>
      </c>
      <c r="G10092" t="s">
        <v>66</v>
      </c>
      <c r="H10092" t="s">
        <v>29</v>
      </c>
      <c r="I10092" s="29">
        <v>16</v>
      </c>
      <c r="J10092" t="s">
        <v>46</v>
      </c>
      <c r="K10092" s="1" t="s">
        <v>47</v>
      </c>
    </row>
    <row r="10093" spans="1:11" ht="12.75" customHeight="1" thickBot="1">
      <c r="A10093" s="31">
        <v>45566</v>
      </c>
      <c r="B10093" t="s">
        <v>13</v>
      </c>
      <c r="C10093" t="str">
        <f>+VLOOKUP(B10093,Basededatos!B$17:C$5988,2,0)</f>
        <v>LASA</v>
      </c>
      <c r="D10093" t="s">
        <v>89</v>
      </c>
      <c r="E10093" t="str">
        <f>+VLOOKUP(D10093,Basededatos!$D$2:$E$6097,2,0)</f>
        <v>SIMON BOLIVAR</v>
      </c>
      <c r="F10093" t="s">
        <v>27</v>
      </c>
      <c r="G10093" t="s">
        <v>28</v>
      </c>
      <c r="H10093" t="s">
        <v>29</v>
      </c>
      <c r="I10093" s="29">
        <v>248</v>
      </c>
      <c r="J10093" t="s">
        <v>30</v>
      </c>
      <c r="K10093" s="1" t="s">
        <v>488</v>
      </c>
    </row>
    <row r="10094" spans="1:11" ht="12.75" customHeight="1" thickBot="1">
      <c r="A10094" s="31">
        <v>45566</v>
      </c>
      <c r="B10094" t="s">
        <v>13</v>
      </c>
      <c r="C10094" t="str">
        <f>+VLOOKUP(B10094,Basededatos!B$17:C$5988,2,0)</f>
        <v>LASA</v>
      </c>
      <c r="D10094" t="s">
        <v>89</v>
      </c>
      <c r="E10094" t="str">
        <f>+VLOOKUP(D10094,Basededatos!$D$2:$E$6097,2,0)</f>
        <v>SIMON BOLIVAR</v>
      </c>
      <c r="F10094" t="s">
        <v>40</v>
      </c>
      <c r="G10094" t="s">
        <v>41</v>
      </c>
      <c r="H10094" t="s">
        <v>45</v>
      </c>
      <c r="I10094" s="29">
        <v>12</v>
      </c>
      <c r="J10094" t="s">
        <v>46</v>
      </c>
      <c r="K10094" s="1" t="s">
        <v>47</v>
      </c>
    </row>
    <row r="10095" spans="1:11" ht="12.75" customHeight="1" thickBot="1">
      <c r="A10095" s="31">
        <v>45566</v>
      </c>
      <c r="B10095" t="s">
        <v>13</v>
      </c>
      <c r="C10095" t="str">
        <f>+VLOOKUP(B10095,Basededatos!B$17:C$5988,2,0)</f>
        <v>LASA</v>
      </c>
      <c r="D10095" t="s">
        <v>89</v>
      </c>
      <c r="E10095" t="str">
        <f>+VLOOKUP(D10095,Basededatos!$D$2:$E$6097,2,0)</f>
        <v>SIMON BOLIVAR</v>
      </c>
      <c r="F10095" t="s">
        <v>40</v>
      </c>
      <c r="G10095" t="s">
        <v>41</v>
      </c>
      <c r="H10095" t="s">
        <v>29</v>
      </c>
      <c r="I10095" s="29">
        <v>259</v>
      </c>
      <c r="J10095" t="s">
        <v>50</v>
      </c>
      <c r="K10095" t="s">
        <v>51</v>
      </c>
    </row>
    <row r="10096" spans="1:11" ht="12.75" customHeight="1" thickBot="1">
      <c r="A10096" s="31">
        <v>45566</v>
      </c>
      <c r="B10096" t="s">
        <v>153</v>
      </c>
      <c r="C10096" t="str">
        <f>+VLOOKUP(B10096,Basededatos!B$17:C$5988,2,0)</f>
        <v>MARCO PASOS</v>
      </c>
      <c r="D10096" t="s">
        <v>5</v>
      </c>
      <c r="E10096" t="str">
        <f>+VLOOKUP(D10096,Basededatos!$D$2:$E$6097,2,0)</f>
        <v>BOGOTA - EL DORADO LUIS CARLOS GALAN SARMIENTO</v>
      </c>
      <c r="F10096" t="s">
        <v>6</v>
      </c>
      <c r="G10096" s="1" t="s">
        <v>283</v>
      </c>
      <c r="H10096" t="s">
        <v>120</v>
      </c>
      <c r="I10096" s="29">
        <v>155</v>
      </c>
      <c r="J10096" t="s">
        <v>57</v>
      </c>
      <c r="K10096" t="s">
        <v>58</v>
      </c>
    </row>
    <row r="10097" spans="1:11" ht="12.75" customHeight="1" thickBot="1">
      <c r="A10097" s="31">
        <v>45566</v>
      </c>
      <c r="B10097" t="s">
        <v>153</v>
      </c>
      <c r="C10097" t="str">
        <f>+VLOOKUP(B10097,Basededatos!B$17:C$5988,2,0)</f>
        <v>MARCO PASOS</v>
      </c>
      <c r="D10097" t="s">
        <v>5</v>
      </c>
      <c r="E10097" t="str">
        <f>+VLOOKUP(D10097,Basededatos!$D$2:$E$6097,2,0)</f>
        <v>BOGOTA - EL DORADO LUIS CARLOS GALAN SARMIENTO</v>
      </c>
      <c r="F10097" t="s">
        <v>38</v>
      </c>
      <c r="G10097" t="s">
        <v>39</v>
      </c>
      <c r="H10097" t="s">
        <v>120</v>
      </c>
      <c r="I10097" s="29">
        <v>17</v>
      </c>
      <c r="J10097" t="s">
        <v>57</v>
      </c>
      <c r="K10097" t="s">
        <v>58</v>
      </c>
    </row>
    <row r="10098" spans="1:11" ht="12.75" customHeight="1" thickBot="1">
      <c r="A10098" s="31">
        <v>45566</v>
      </c>
      <c r="B10098" t="s">
        <v>153</v>
      </c>
      <c r="C10098" t="str">
        <f>+VLOOKUP(B10098,Basededatos!B$17:C$5988,2,0)</f>
        <v>MARCO PASOS</v>
      </c>
      <c r="D10098" t="s">
        <v>76</v>
      </c>
      <c r="E10098" t="str">
        <f>+VLOOKUP(D10098,Basededatos!$D$2:$E$6097,2,0)</f>
        <v>RIONEGRO - JOSE M. CORDOVA</v>
      </c>
      <c r="F10098" t="s">
        <v>18</v>
      </c>
      <c r="G10098" t="s">
        <v>19</v>
      </c>
      <c r="H10098" t="s">
        <v>29</v>
      </c>
      <c r="I10098" s="29">
        <v>22</v>
      </c>
      <c r="J10098" t="s">
        <v>30</v>
      </c>
      <c r="K10098" s="1" t="s">
        <v>488</v>
      </c>
    </row>
    <row r="10099" spans="1:11" ht="12.75" customHeight="1" thickBot="1">
      <c r="A10099" s="31">
        <v>45566</v>
      </c>
      <c r="B10099" t="s">
        <v>153</v>
      </c>
      <c r="C10099" t="str">
        <f>+VLOOKUP(B10099,Basededatos!B$17:C$5988,2,0)</f>
        <v>MARCO PASOS</v>
      </c>
      <c r="D10099" t="s">
        <v>76</v>
      </c>
      <c r="E10099" t="str">
        <f>+VLOOKUP(D10099,Basededatos!$D$2:$E$6097,2,0)</f>
        <v>RIONEGRO - JOSE M. CORDOVA</v>
      </c>
      <c r="F10099" t="s">
        <v>40</v>
      </c>
      <c r="G10099" t="s">
        <v>41</v>
      </c>
      <c r="H10099" t="s">
        <v>29</v>
      </c>
      <c r="I10099" s="29">
        <v>37</v>
      </c>
      <c r="J10099" t="s">
        <v>30</v>
      </c>
      <c r="K10099" s="1" t="s">
        <v>488</v>
      </c>
    </row>
    <row r="10100" spans="1:11" ht="12.75" customHeight="1" thickBot="1">
      <c r="A10100" s="31">
        <v>45566</v>
      </c>
      <c r="B10100" t="s">
        <v>153</v>
      </c>
      <c r="C10100" t="str">
        <f>+VLOOKUP(B10100,Basededatos!B$17:C$5988,2,0)</f>
        <v>MARCO PASOS</v>
      </c>
      <c r="D10100" t="s">
        <v>76</v>
      </c>
      <c r="E10100" t="str">
        <f>+VLOOKUP(D10100,Basededatos!$D$2:$E$6097,2,0)</f>
        <v>RIONEGRO - JOSE M. CORDOVA</v>
      </c>
      <c r="F10100" t="s">
        <v>59</v>
      </c>
      <c r="G10100" t="s">
        <v>60</v>
      </c>
      <c r="H10100" t="s">
        <v>15</v>
      </c>
      <c r="I10100" s="29">
        <v>854</v>
      </c>
      <c r="J10100" t="s">
        <v>42</v>
      </c>
      <c r="K10100" s="1" t="s">
        <v>43</v>
      </c>
    </row>
    <row r="10101" spans="1:11" ht="12.75" customHeight="1">
      <c r="A10101" s="31">
        <v>45566</v>
      </c>
      <c r="B10101" t="s">
        <v>153</v>
      </c>
      <c r="C10101" t="str">
        <f>+VLOOKUP(B10101,Basededatos!B$17:C$5988,2,0)</f>
        <v>MARCO PASOS</v>
      </c>
      <c r="D10101" t="s">
        <v>212</v>
      </c>
      <c r="E10101" t="str">
        <f>+VLOOKUP(D10101,Basededatos!$D$2:$E$6097,2,0)</f>
        <v>QUIBDO - EL CARAÑO</v>
      </c>
      <c r="F10101" t="s">
        <v>18</v>
      </c>
      <c r="G10101" t="s">
        <v>19</v>
      </c>
      <c r="H10101" t="s">
        <v>120</v>
      </c>
      <c r="I10101" s="29">
        <v>160</v>
      </c>
      <c r="J10101" t="s">
        <v>57</v>
      </c>
      <c r="K10101" t="s">
        <v>58</v>
      </c>
    </row>
    <row r="10102" spans="1:11" ht="12.75" customHeight="1">
      <c r="A10102" s="31">
        <v>45566</v>
      </c>
      <c r="B10102" t="s">
        <v>382</v>
      </c>
      <c r="C10102" t="s">
        <v>383</v>
      </c>
      <c r="D10102" t="s">
        <v>61</v>
      </c>
      <c r="E10102" t="str">
        <f>+VLOOKUP(D10102,Basededatos!$D$2:$E$6097,2,0)</f>
        <v>CARTAGENA - RAFAEL NUÑEZ</v>
      </c>
      <c r="F10102" t="s">
        <v>18</v>
      </c>
      <c r="G10102" t="s">
        <v>19</v>
      </c>
      <c r="H10102" t="s">
        <v>183</v>
      </c>
      <c r="I10102" s="29">
        <v>31</v>
      </c>
      <c r="J10102" t="s">
        <v>121</v>
      </c>
      <c r="K10102" t="s">
        <v>121</v>
      </c>
    </row>
    <row r="10103" spans="1:11" ht="12.75" customHeight="1" thickBot="1">
      <c r="A10103" s="31">
        <v>45566</v>
      </c>
      <c r="B10103" t="s">
        <v>382</v>
      </c>
      <c r="C10103" t="s">
        <v>383</v>
      </c>
      <c r="D10103" t="s">
        <v>5</v>
      </c>
      <c r="E10103" t="str">
        <f>+VLOOKUP(D10103,Basededatos!$D$2:$E$6097,2,0)</f>
        <v>BOGOTA - EL DORADO LUIS CARLOS GALAN SARMIENTO</v>
      </c>
      <c r="F10103" t="s">
        <v>65</v>
      </c>
      <c r="G10103" t="s">
        <v>66</v>
      </c>
      <c r="H10103" t="s">
        <v>7</v>
      </c>
      <c r="I10103" s="29">
        <v>1</v>
      </c>
      <c r="J10103" t="s">
        <v>70</v>
      </c>
      <c r="K10103" t="s">
        <v>348</v>
      </c>
    </row>
    <row r="10104" spans="1:11" ht="12.75" customHeight="1" thickBot="1">
      <c r="A10104" s="31">
        <v>45566</v>
      </c>
      <c r="B10104" t="s">
        <v>382</v>
      </c>
      <c r="C10104" t="s">
        <v>383</v>
      </c>
      <c r="D10104" t="s">
        <v>5</v>
      </c>
      <c r="E10104" t="str">
        <f>+VLOOKUP(D10104,Basededatos!$D$2:$E$6097,2,0)</f>
        <v>BOGOTA - EL DORADO LUIS CARLOS GALAN SARMIENTO</v>
      </c>
      <c r="F10104" t="s">
        <v>6</v>
      </c>
      <c r="G10104" s="1" t="s">
        <v>283</v>
      </c>
      <c r="H10104" t="s">
        <v>52</v>
      </c>
      <c r="I10104" s="29">
        <v>52</v>
      </c>
      <c r="J10104" t="s">
        <v>70</v>
      </c>
      <c r="K10104" t="s">
        <v>348</v>
      </c>
    </row>
    <row r="10105" spans="1:11" ht="12.75" customHeight="1">
      <c r="A10105" s="31">
        <v>45566</v>
      </c>
      <c r="B10105" t="s">
        <v>382</v>
      </c>
      <c r="C10105" t="s">
        <v>383</v>
      </c>
      <c r="D10105" t="s">
        <v>5</v>
      </c>
      <c r="E10105" t="str">
        <f>+VLOOKUP(D10105,Basededatos!$D$2:$E$6097,2,0)</f>
        <v>BOGOTA - EL DORADO LUIS CARLOS GALAN SARMIENTO</v>
      </c>
      <c r="F10105" t="s">
        <v>18</v>
      </c>
      <c r="G10105" t="s">
        <v>19</v>
      </c>
      <c r="H10105" t="s">
        <v>52</v>
      </c>
      <c r="I10105" s="29">
        <v>39</v>
      </c>
      <c r="J10105" t="s">
        <v>70</v>
      </c>
      <c r="K10105" t="s">
        <v>348</v>
      </c>
    </row>
    <row r="10106" spans="1:11" ht="12.75" customHeight="1">
      <c r="A10106" s="31">
        <v>45566</v>
      </c>
      <c r="B10106" t="s">
        <v>382</v>
      </c>
      <c r="C10106" t="s">
        <v>383</v>
      </c>
      <c r="D10106" t="s">
        <v>5</v>
      </c>
      <c r="E10106" t="str">
        <f>+VLOOKUP(D10106,Basededatos!$D$2:$E$6097,2,0)</f>
        <v>BOGOTA - EL DORADO LUIS CARLOS GALAN SARMIENTO</v>
      </c>
      <c r="F10106" t="s">
        <v>38</v>
      </c>
      <c r="G10106" t="s">
        <v>39</v>
      </c>
      <c r="H10106" t="s">
        <v>52</v>
      </c>
      <c r="I10106" s="29">
        <v>13</v>
      </c>
      <c r="J10106" t="s">
        <v>70</v>
      </c>
      <c r="K10106" t="s">
        <v>348</v>
      </c>
    </row>
    <row r="10107" spans="1:11" ht="12.75" customHeight="1">
      <c r="A10107" s="31">
        <v>45566</v>
      </c>
      <c r="B10107" t="s">
        <v>382</v>
      </c>
      <c r="C10107" t="s">
        <v>383</v>
      </c>
      <c r="D10107" t="s">
        <v>5</v>
      </c>
      <c r="E10107" t="str">
        <f>+VLOOKUP(D10107,Basededatos!$D$2:$E$6097,2,0)</f>
        <v>BOGOTA - EL DORADO LUIS CARLOS GALAN SARMIENTO</v>
      </c>
      <c r="F10107" t="s">
        <v>32</v>
      </c>
      <c r="G10107" t="s">
        <v>33</v>
      </c>
      <c r="H10107" t="s">
        <v>15</v>
      </c>
      <c r="I10107" s="29">
        <v>55</v>
      </c>
      <c r="J10107" t="s">
        <v>410</v>
      </c>
      <c r="K10107" t="s">
        <v>411</v>
      </c>
    </row>
    <row r="10108" spans="1:11" ht="12.75" customHeight="1">
      <c r="A10108" s="31">
        <v>45566</v>
      </c>
      <c r="B10108" t="s">
        <v>382</v>
      </c>
      <c r="C10108" t="s">
        <v>383</v>
      </c>
      <c r="D10108" t="s">
        <v>5</v>
      </c>
      <c r="E10108" t="str">
        <f>+VLOOKUP(D10108,Basededatos!$D$2:$E$6097,2,0)</f>
        <v>BOGOTA - EL DORADO LUIS CARLOS GALAN SARMIENTO</v>
      </c>
      <c r="F10108" t="s">
        <v>40</v>
      </c>
      <c r="G10108" t="s">
        <v>41</v>
      </c>
      <c r="H10108" t="s">
        <v>29</v>
      </c>
      <c r="I10108" s="29">
        <v>593</v>
      </c>
      <c r="J10108" t="s">
        <v>50</v>
      </c>
      <c r="K10108" t="s">
        <v>51</v>
      </c>
    </row>
    <row r="10109" spans="1:11" ht="12.75" customHeight="1">
      <c r="A10109" s="31">
        <v>45566</v>
      </c>
      <c r="B10109" t="s">
        <v>382</v>
      </c>
      <c r="C10109" t="s">
        <v>383</v>
      </c>
      <c r="D10109" t="s">
        <v>5</v>
      </c>
      <c r="E10109" t="str">
        <f>+VLOOKUP(D10109,Basededatos!$D$2:$E$6097,2,0)</f>
        <v>BOGOTA - EL DORADO LUIS CARLOS GALAN SARMIENTO</v>
      </c>
      <c r="F10109" t="s">
        <v>18</v>
      </c>
      <c r="G10109" t="s">
        <v>19</v>
      </c>
      <c r="H10109" t="s">
        <v>29</v>
      </c>
      <c r="I10109" s="29">
        <v>45</v>
      </c>
      <c r="J10109" t="s">
        <v>34</v>
      </c>
      <c r="K10109" t="s">
        <v>35</v>
      </c>
    </row>
    <row r="10110" spans="1:11" ht="12.75" customHeight="1">
      <c r="A10110" s="31">
        <v>45566</v>
      </c>
      <c r="B10110" t="s">
        <v>382</v>
      </c>
      <c r="C10110" t="s">
        <v>383</v>
      </c>
      <c r="D10110" t="s">
        <v>5</v>
      </c>
      <c r="E10110" t="str">
        <f>+VLOOKUP(D10110,Basededatos!$D$2:$E$6097,2,0)</f>
        <v>BOGOTA - EL DORADO LUIS CARLOS GALAN SARMIENTO</v>
      </c>
      <c r="F10110" t="s">
        <v>27</v>
      </c>
      <c r="G10110" t="s">
        <v>28</v>
      </c>
      <c r="H10110" t="s">
        <v>29</v>
      </c>
      <c r="I10110" s="29">
        <v>45</v>
      </c>
      <c r="J10110" t="s">
        <v>34</v>
      </c>
      <c r="K10110" t="s">
        <v>35</v>
      </c>
    </row>
    <row r="10111" spans="1:11" ht="12.75" customHeight="1">
      <c r="A10111" s="31">
        <v>45566</v>
      </c>
      <c r="B10111" t="s">
        <v>382</v>
      </c>
      <c r="C10111" t="s">
        <v>383</v>
      </c>
      <c r="D10111" t="s">
        <v>5</v>
      </c>
      <c r="E10111" t="str">
        <f>+VLOOKUP(D10111,Basededatos!$D$2:$E$6097,2,0)</f>
        <v>BOGOTA - EL DORADO LUIS CARLOS GALAN SARMIENTO</v>
      </c>
      <c r="F10111" t="s">
        <v>18</v>
      </c>
      <c r="G10111" t="s">
        <v>19</v>
      </c>
      <c r="H10111" t="s">
        <v>20</v>
      </c>
      <c r="I10111" s="29">
        <v>9</v>
      </c>
      <c r="J10111" t="s">
        <v>167</v>
      </c>
      <c r="K10111" t="s">
        <v>168</v>
      </c>
    </row>
    <row r="10112" spans="1:11" ht="12.75" customHeight="1">
      <c r="A10112" s="31">
        <v>45566</v>
      </c>
      <c r="B10112" t="s">
        <v>382</v>
      </c>
      <c r="C10112" t="s">
        <v>383</v>
      </c>
      <c r="D10112" t="s">
        <v>5</v>
      </c>
      <c r="E10112" t="str">
        <f>+VLOOKUP(D10112,Basededatos!$D$2:$E$6097,2,0)</f>
        <v>BOGOTA - EL DORADO LUIS CARLOS GALAN SARMIENTO</v>
      </c>
      <c r="F10112" t="s">
        <v>36</v>
      </c>
      <c r="G10112" t="s">
        <v>347</v>
      </c>
      <c r="H10112" t="s">
        <v>183</v>
      </c>
      <c r="I10112" s="29">
        <v>29</v>
      </c>
      <c r="J10112" t="s">
        <v>235</v>
      </c>
      <c r="K10112" t="s">
        <v>236</v>
      </c>
    </row>
    <row r="10113" spans="1:11" ht="12.75" customHeight="1">
      <c r="A10113" s="31">
        <v>45566</v>
      </c>
      <c r="B10113" t="s">
        <v>382</v>
      </c>
      <c r="C10113" t="s">
        <v>383</v>
      </c>
      <c r="D10113" t="s">
        <v>5</v>
      </c>
      <c r="E10113" t="str">
        <f>+VLOOKUP(D10113,Basededatos!$D$2:$E$6097,2,0)</f>
        <v>BOGOTA - EL DORADO LUIS CARLOS GALAN SARMIENTO</v>
      </c>
      <c r="F10113" t="s">
        <v>65</v>
      </c>
      <c r="G10113" t="s">
        <v>66</v>
      </c>
      <c r="H10113" t="s">
        <v>29</v>
      </c>
      <c r="I10113" s="29">
        <v>6</v>
      </c>
      <c r="J10113" t="s">
        <v>397</v>
      </c>
      <c r="K10113" t="s">
        <v>398</v>
      </c>
    </row>
    <row r="10114" spans="1:11" ht="12.75" customHeight="1" thickBot="1">
      <c r="A10114" s="31">
        <v>45566</v>
      </c>
      <c r="B10114" t="s">
        <v>382</v>
      </c>
      <c r="C10114" t="s">
        <v>383</v>
      </c>
      <c r="D10114" t="s">
        <v>5</v>
      </c>
      <c r="E10114" t="str">
        <f>+VLOOKUP(D10114,Basededatos!$D$2:$E$6097,2,0)</f>
        <v>BOGOTA - EL DORADO LUIS CARLOS GALAN SARMIENTO</v>
      </c>
      <c r="F10114" t="s">
        <v>36</v>
      </c>
      <c r="G10114" t="s">
        <v>347</v>
      </c>
      <c r="H10114" t="s">
        <v>29</v>
      </c>
      <c r="I10114" s="29">
        <v>52</v>
      </c>
      <c r="J10114" t="s">
        <v>397</v>
      </c>
      <c r="K10114" t="s">
        <v>398</v>
      </c>
    </row>
    <row r="10115" spans="1:11" ht="12.75" customHeight="1" thickBot="1">
      <c r="A10115" s="31">
        <v>45566</v>
      </c>
      <c r="B10115" t="s">
        <v>382</v>
      </c>
      <c r="C10115" t="s">
        <v>383</v>
      </c>
      <c r="D10115" t="s">
        <v>5</v>
      </c>
      <c r="E10115" t="str">
        <f>+VLOOKUP(D10115,Basededatos!$D$2:$E$6097,2,0)</f>
        <v>BOGOTA - EL DORADO LUIS CARLOS GALAN SARMIENTO</v>
      </c>
      <c r="F10115" t="s">
        <v>6</v>
      </c>
      <c r="G10115" s="1" t="s">
        <v>283</v>
      </c>
      <c r="H10115" t="s">
        <v>62</v>
      </c>
      <c r="I10115" s="29">
        <v>13</v>
      </c>
      <c r="J10115" t="s">
        <v>397</v>
      </c>
      <c r="K10115" t="s">
        <v>398</v>
      </c>
    </row>
    <row r="10116" spans="1:11" ht="12.75" customHeight="1" thickBot="1">
      <c r="A10116" s="31">
        <v>45566</v>
      </c>
      <c r="B10116" t="s">
        <v>382</v>
      </c>
      <c r="C10116" t="s">
        <v>383</v>
      </c>
      <c r="D10116" t="s">
        <v>5</v>
      </c>
      <c r="E10116" t="str">
        <f>+VLOOKUP(D10116,Basededatos!$D$2:$E$6097,2,0)</f>
        <v>BOGOTA - EL DORADO LUIS CARLOS GALAN SARMIENTO</v>
      </c>
      <c r="F10116" t="s">
        <v>27</v>
      </c>
      <c r="G10116" t="s">
        <v>28</v>
      </c>
      <c r="H10116" t="s">
        <v>29</v>
      </c>
      <c r="I10116" s="29">
        <v>29</v>
      </c>
      <c r="J10116" t="s">
        <v>178</v>
      </c>
      <c r="K10116" s="1" t="s">
        <v>287</v>
      </c>
    </row>
    <row r="10117" spans="1:11" ht="12.75" customHeight="1">
      <c r="A10117" s="31">
        <v>45566</v>
      </c>
      <c r="B10117" t="s">
        <v>90</v>
      </c>
      <c r="C10117" t="str">
        <f>+VLOOKUP(B10117,Basededatos!B$17:C$5988,2,0)</f>
        <v>TRANS AÉREO</v>
      </c>
      <c r="D10117" t="s">
        <v>5</v>
      </c>
      <c r="E10117" t="str">
        <f>+VLOOKUP(D10117,Basededatos!$D$2:$E$6097,2,0)</f>
        <v>BOGOTA - EL DORADO LUIS CARLOS GALAN SARMIENTO</v>
      </c>
      <c r="F10117" t="s">
        <v>18</v>
      </c>
      <c r="G10117" t="s">
        <v>19</v>
      </c>
      <c r="H10117" t="s">
        <v>52</v>
      </c>
      <c r="I10117" s="29">
        <v>4</v>
      </c>
      <c r="J10117" t="s">
        <v>105</v>
      </c>
      <c r="K10117" t="s">
        <v>106</v>
      </c>
    </row>
    <row r="10118" spans="1:11" ht="12.75" customHeight="1">
      <c r="A10118" s="31">
        <v>45566</v>
      </c>
      <c r="B10118" t="s">
        <v>90</v>
      </c>
      <c r="C10118" t="str">
        <f>+VLOOKUP(B10118,Basededatos!B$17:C$5988,2,0)</f>
        <v>TRANS AÉREO</v>
      </c>
      <c r="D10118" t="s">
        <v>5</v>
      </c>
      <c r="E10118" t="str">
        <f>+VLOOKUP(D10118,Basededatos!$D$2:$E$6097,2,0)</f>
        <v>BOGOTA - EL DORADO LUIS CARLOS GALAN SARMIENTO</v>
      </c>
      <c r="F10118" t="s">
        <v>32</v>
      </c>
      <c r="G10118" t="s">
        <v>33</v>
      </c>
      <c r="H10118" t="s">
        <v>52</v>
      </c>
      <c r="I10118" s="29">
        <v>34</v>
      </c>
      <c r="J10118" t="s">
        <v>95</v>
      </c>
      <c r="K10118" t="s">
        <v>96</v>
      </c>
    </row>
    <row r="10119" spans="1:11" ht="12.75" customHeight="1">
      <c r="A10119" s="31">
        <v>45566</v>
      </c>
      <c r="B10119" t="s">
        <v>376</v>
      </c>
      <c r="C10119" t="s">
        <v>487</v>
      </c>
      <c r="D10119" t="s">
        <v>37</v>
      </c>
      <c r="E10119" t="str">
        <f>+VLOOKUP(D10119,Basededatos!$D$2:$E$6097,2,0)</f>
        <v>BARRANQUILLA-E. CORTISSOZ</v>
      </c>
      <c r="F10119" t="s">
        <v>59</v>
      </c>
      <c r="G10119" t="s">
        <v>60</v>
      </c>
      <c r="H10119" t="s">
        <v>414</v>
      </c>
      <c r="I10119" s="29">
        <v>1</v>
      </c>
      <c r="J10119" t="s">
        <v>131</v>
      </c>
      <c r="K10119" t="s">
        <v>132</v>
      </c>
    </row>
    <row r="10120" spans="1:11" ht="12.75" customHeight="1">
      <c r="A10120" s="31">
        <v>45566</v>
      </c>
      <c r="B10120" t="s">
        <v>376</v>
      </c>
      <c r="C10120" t="s">
        <v>487</v>
      </c>
      <c r="D10120" t="s">
        <v>37</v>
      </c>
      <c r="E10120" t="str">
        <f>+VLOOKUP(D10120,Basededatos!$D$2:$E$6097,2,0)</f>
        <v>BARRANQUILLA-E. CORTISSOZ</v>
      </c>
      <c r="F10120" t="s">
        <v>59</v>
      </c>
      <c r="G10120" t="s">
        <v>60</v>
      </c>
      <c r="H10120" t="s">
        <v>159</v>
      </c>
      <c r="I10120" s="29">
        <v>1</v>
      </c>
      <c r="J10120" t="s">
        <v>144</v>
      </c>
      <c r="K10120" t="s">
        <v>145</v>
      </c>
    </row>
    <row r="10121" spans="1:11" ht="12.75" customHeight="1">
      <c r="A10121" s="31">
        <v>45566</v>
      </c>
      <c r="B10121" t="s">
        <v>376</v>
      </c>
      <c r="C10121" t="s">
        <v>487</v>
      </c>
      <c r="D10121" t="s">
        <v>37</v>
      </c>
      <c r="E10121" t="str">
        <f>+VLOOKUP(D10121,Basededatos!$D$2:$E$6097,2,0)</f>
        <v>BARRANQUILLA-E. CORTISSOZ</v>
      </c>
      <c r="F10121" t="s">
        <v>59</v>
      </c>
      <c r="G10121" t="s">
        <v>60</v>
      </c>
      <c r="H10121" t="s">
        <v>130</v>
      </c>
      <c r="I10121" s="29">
        <v>1</v>
      </c>
      <c r="J10121" t="s">
        <v>131</v>
      </c>
      <c r="K10121" t="s">
        <v>132</v>
      </c>
    </row>
    <row r="10122" spans="1:11" ht="12.75" customHeight="1">
      <c r="A10122" s="31">
        <v>45566</v>
      </c>
      <c r="B10122" t="s">
        <v>376</v>
      </c>
      <c r="C10122" t="s">
        <v>487</v>
      </c>
      <c r="D10122" t="s">
        <v>76</v>
      </c>
      <c r="E10122" t="str">
        <f>+VLOOKUP(D10122,Basededatos!$D$2:$E$6097,2,0)</f>
        <v>RIONEGRO - JOSE M. CORDOVA</v>
      </c>
      <c r="F10122" t="s">
        <v>59</v>
      </c>
      <c r="G10122" t="s">
        <v>60</v>
      </c>
      <c r="H10122" t="s">
        <v>380</v>
      </c>
      <c r="I10122" s="29">
        <v>11</v>
      </c>
      <c r="J10122" t="s">
        <v>131</v>
      </c>
      <c r="K10122" t="s">
        <v>132</v>
      </c>
    </row>
    <row r="10123" spans="1:11" ht="12.75" customHeight="1">
      <c r="A10123" s="31">
        <v>45566</v>
      </c>
      <c r="B10123" t="s">
        <v>376</v>
      </c>
      <c r="C10123" t="s">
        <v>487</v>
      </c>
      <c r="D10123" t="s">
        <v>76</v>
      </c>
      <c r="E10123" t="str">
        <f>+VLOOKUP(D10123,Basededatos!$D$2:$E$6097,2,0)</f>
        <v>RIONEGRO - JOSE M. CORDOVA</v>
      </c>
      <c r="F10123" t="s">
        <v>59</v>
      </c>
      <c r="G10123" t="s">
        <v>60</v>
      </c>
      <c r="H10123" t="s">
        <v>217</v>
      </c>
      <c r="I10123" s="29">
        <v>8</v>
      </c>
      <c r="J10123" t="s">
        <v>131</v>
      </c>
      <c r="K10123" t="s">
        <v>132</v>
      </c>
    </row>
    <row r="10124" spans="1:11" ht="12.75" customHeight="1">
      <c r="A10124" s="31">
        <v>45566</v>
      </c>
      <c r="B10124" t="s">
        <v>376</v>
      </c>
      <c r="C10124" t="s">
        <v>487</v>
      </c>
      <c r="D10124" t="s">
        <v>76</v>
      </c>
      <c r="E10124" t="str">
        <f>+VLOOKUP(D10124,Basededatos!$D$2:$E$6097,2,0)</f>
        <v>RIONEGRO - JOSE M. CORDOVA</v>
      </c>
      <c r="F10124" t="s">
        <v>59</v>
      </c>
      <c r="G10124" t="s">
        <v>60</v>
      </c>
      <c r="H10124" t="s">
        <v>371</v>
      </c>
      <c r="I10124" s="29">
        <v>1</v>
      </c>
      <c r="J10124" t="s">
        <v>131</v>
      </c>
      <c r="K10124" t="s">
        <v>132</v>
      </c>
    </row>
    <row r="10125" spans="1:11" ht="12.75" customHeight="1">
      <c r="A10125" s="31">
        <v>45566</v>
      </c>
      <c r="B10125" t="s">
        <v>376</v>
      </c>
      <c r="C10125" t="s">
        <v>487</v>
      </c>
      <c r="D10125" t="s">
        <v>140</v>
      </c>
      <c r="E10125" t="str">
        <f>+VLOOKUP(D10125,Basededatos!$D$2:$E$6097,2,0)</f>
        <v>MEDELLIN - OLAYA HERRERA</v>
      </c>
      <c r="F10125" t="s">
        <v>59</v>
      </c>
      <c r="G10125" t="s">
        <v>60</v>
      </c>
      <c r="H10125" t="s">
        <v>239</v>
      </c>
      <c r="I10125" s="29">
        <v>1</v>
      </c>
      <c r="J10125" t="s">
        <v>131</v>
      </c>
      <c r="K10125" t="s">
        <v>132</v>
      </c>
    </row>
    <row r="10126" spans="1:11" ht="12.75" customHeight="1">
      <c r="A10126" s="31">
        <v>45566</v>
      </c>
      <c r="B10126" t="s">
        <v>376</v>
      </c>
      <c r="C10126" t="s">
        <v>487</v>
      </c>
      <c r="D10126" t="s">
        <v>14</v>
      </c>
      <c r="E10126" t="str">
        <f>+VLOOKUP(D10126,Basededatos!$D$2:$E$6097,2,0)</f>
        <v>SAN ANDRES-GUSTAVO ROJAS PINILLA</v>
      </c>
      <c r="F10126" t="s">
        <v>59</v>
      </c>
      <c r="G10126" t="s">
        <v>60</v>
      </c>
      <c r="H10126" t="s">
        <v>239</v>
      </c>
      <c r="I10126" s="29">
        <v>1</v>
      </c>
      <c r="J10126" t="s">
        <v>131</v>
      </c>
      <c r="K10126" t="s">
        <v>132</v>
      </c>
    </row>
    <row r="10127" spans="1:11" ht="12.75" customHeight="1">
      <c r="A10127" s="31">
        <v>45566</v>
      </c>
      <c r="B10127" t="s">
        <v>376</v>
      </c>
      <c r="C10127" t="s">
        <v>487</v>
      </c>
      <c r="D10127" t="s">
        <v>48</v>
      </c>
      <c r="E10127" t="str">
        <f>+VLOOKUP(D10127,Basededatos!$D$2:$E$6097,2,0)</f>
        <v>CALI - ALFONSO BONILLA ARAGON</v>
      </c>
      <c r="F10127" t="s">
        <v>59</v>
      </c>
      <c r="G10127" t="s">
        <v>60</v>
      </c>
      <c r="H10127" t="s">
        <v>402</v>
      </c>
      <c r="I10127" s="29">
        <v>15</v>
      </c>
      <c r="J10127" t="s">
        <v>144</v>
      </c>
      <c r="K10127" t="s">
        <v>145</v>
      </c>
    </row>
    <row r="10128" spans="1:11" ht="12.75" customHeight="1">
      <c r="A10128" s="31">
        <v>45566</v>
      </c>
      <c r="B10128" t="s">
        <v>341</v>
      </c>
      <c r="C10128" t="s">
        <v>342</v>
      </c>
      <c r="D10128" t="s">
        <v>354</v>
      </c>
      <c r="E10128" t="s">
        <v>355</v>
      </c>
      <c r="F10128" t="s">
        <v>65</v>
      </c>
      <c r="G10128" t="s">
        <v>66</v>
      </c>
      <c r="H10128" t="s">
        <v>159</v>
      </c>
      <c r="I10128" s="29">
        <v>126</v>
      </c>
      <c r="J10128" t="s">
        <v>389</v>
      </c>
      <c r="K10128" t="s">
        <v>390</v>
      </c>
    </row>
    <row r="10129" spans="1:11" ht="12.75" customHeight="1" thickBot="1">
      <c r="A10129" s="31">
        <v>45566</v>
      </c>
      <c r="B10129" t="s">
        <v>341</v>
      </c>
      <c r="C10129" t="s">
        <v>342</v>
      </c>
      <c r="D10129" t="s">
        <v>354</v>
      </c>
      <c r="E10129" t="s">
        <v>355</v>
      </c>
      <c r="F10129" t="s">
        <v>23</v>
      </c>
      <c r="G10129" t="s">
        <v>24</v>
      </c>
      <c r="H10129" t="s">
        <v>159</v>
      </c>
      <c r="I10129" s="29">
        <v>126</v>
      </c>
      <c r="J10129" t="s">
        <v>389</v>
      </c>
      <c r="K10129" t="s">
        <v>390</v>
      </c>
    </row>
    <row r="10130" spans="1:11" ht="12.75" customHeight="1" thickBot="1">
      <c r="A10130" s="31">
        <v>45566</v>
      </c>
      <c r="B10130" t="s">
        <v>142</v>
      </c>
      <c r="C10130" t="str">
        <f>+VLOOKUP(B10130,Basededatos!B$17:C$5988,2,0)</f>
        <v>REGION AIR</v>
      </c>
      <c r="D10130" t="s">
        <v>44</v>
      </c>
      <c r="E10130" t="str">
        <f>+VLOOKUP(D10130,Basededatos!$D$2:$E$6097,2,0)</f>
        <v>BUCARAMANGA - PALONEGRO</v>
      </c>
      <c r="F10130" t="s">
        <v>6</v>
      </c>
      <c r="G10130" s="1" t="s">
        <v>283</v>
      </c>
      <c r="H10130" t="s">
        <v>241</v>
      </c>
      <c r="I10130" s="29">
        <v>1</v>
      </c>
      <c r="J10130" t="s">
        <v>144</v>
      </c>
      <c r="K10130" t="s">
        <v>145</v>
      </c>
    </row>
    <row r="10131" spans="1:11" ht="12.75" customHeight="1">
      <c r="A10131" s="31">
        <v>45566</v>
      </c>
      <c r="B10131" t="s">
        <v>391</v>
      </c>
      <c r="C10131" t="s">
        <v>392</v>
      </c>
      <c r="D10131" t="s">
        <v>5</v>
      </c>
      <c r="E10131" t="str">
        <f>+VLOOKUP(D10131,Basededatos!$D$2:$E$6097,2,0)</f>
        <v>BOGOTA - EL DORADO LUIS CARLOS GALAN SARMIENTO</v>
      </c>
      <c r="F10131" t="s">
        <v>32</v>
      </c>
      <c r="G10131" t="s">
        <v>33</v>
      </c>
      <c r="H10131" t="s">
        <v>159</v>
      </c>
      <c r="I10131" s="29">
        <v>18</v>
      </c>
      <c r="J10131" t="s">
        <v>144</v>
      </c>
      <c r="K10131" t="s">
        <v>145</v>
      </c>
    </row>
    <row r="10132" spans="1:11" ht="12.75" customHeight="1">
      <c r="A10132" s="31">
        <v>45566</v>
      </c>
      <c r="B10132" t="s">
        <v>391</v>
      </c>
      <c r="C10132" t="s">
        <v>392</v>
      </c>
      <c r="D10132" t="s">
        <v>5</v>
      </c>
      <c r="E10132" t="str">
        <f>+VLOOKUP(D10132,Basededatos!$D$2:$E$6097,2,0)</f>
        <v>BOGOTA - EL DORADO LUIS CARLOS GALAN SARMIENTO</v>
      </c>
      <c r="F10132" t="s">
        <v>18</v>
      </c>
      <c r="G10132" t="s">
        <v>19</v>
      </c>
      <c r="H10132" t="s">
        <v>135</v>
      </c>
      <c r="I10132" s="29">
        <v>1</v>
      </c>
      <c r="J10132" t="s">
        <v>144</v>
      </c>
      <c r="K10132" t="s">
        <v>145</v>
      </c>
    </row>
    <row r="10133" spans="1:11" ht="12.75" customHeight="1">
      <c r="A10133" s="31">
        <v>45566</v>
      </c>
      <c r="B10133" t="s">
        <v>155</v>
      </c>
      <c r="C10133" t="str">
        <f>+VLOOKUP(B10133,Basededatos!B$17:C$5988,2,0)</f>
        <v>SERVISAIR</v>
      </c>
      <c r="D10133" t="s">
        <v>157</v>
      </c>
      <c r="E10133" t="str">
        <f>+VLOOKUP(D10133,Basededatos!$D$2:$E$6097,2,0)</f>
        <v>SAN JOSE DEL GUAVIARE- JORGE E GONZ</v>
      </c>
      <c r="F10133" t="s">
        <v>40</v>
      </c>
      <c r="G10133" t="s">
        <v>41</v>
      </c>
      <c r="H10133" t="s">
        <v>158</v>
      </c>
      <c r="I10133" s="29">
        <v>29</v>
      </c>
      <c r="J10133" t="s">
        <v>107</v>
      </c>
      <c r="K10133" t="s">
        <v>108</v>
      </c>
    </row>
    <row r="10134" spans="1:11" ht="12.75" customHeight="1" thickBot="1">
      <c r="A10134" s="31">
        <v>45566</v>
      </c>
      <c r="B10134" t="s">
        <v>186</v>
      </c>
      <c r="C10134" t="str">
        <f>+VLOOKUP(B10134,Basededatos!B$17:C$5988,2,0)</f>
        <v>TAESCOL</v>
      </c>
      <c r="D10134" t="s">
        <v>5</v>
      </c>
      <c r="E10134" t="str">
        <f>+VLOOKUP(D10134,Basededatos!$D$2:$E$6097,2,0)</f>
        <v>BOGOTA - EL DORADO LUIS CARLOS GALAN SARMIENTO</v>
      </c>
      <c r="F10134" t="s">
        <v>40</v>
      </c>
      <c r="G10134" t="s">
        <v>41</v>
      </c>
      <c r="H10134" t="s">
        <v>52</v>
      </c>
      <c r="I10134" s="29">
        <v>1</v>
      </c>
      <c r="J10134" t="s">
        <v>191</v>
      </c>
      <c r="K10134" t="s">
        <v>192</v>
      </c>
    </row>
    <row r="10135" spans="1:11" ht="12.75" customHeight="1" thickBot="1">
      <c r="A10135" s="31">
        <v>45566</v>
      </c>
      <c r="B10135" t="s">
        <v>186</v>
      </c>
      <c r="C10135" t="str">
        <f>+VLOOKUP(B10135,Basededatos!B$17:C$5988,2,0)</f>
        <v>TAESCOL</v>
      </c>
      <c r="D10135" t="s">
        <v>5</v>
      </c>
      <c r="E10135" t="str">
        <f>+VLOOKUP(D10135,Basededatos!$D$2:$E$6097,2,0)</f>
        <v>BOGOTA - EL DORADO LUIS CARLOS GALAN SARMIENTO</v>
      </c>
      <c r="F10135" t="s">
        <v>6</v>
      </c>
      <c r="G10135" s="1" t="s">
        <v>283</v>
      </c>
      <c r="H10135" t="s">
        <v>10</v>
      </c>
      <c r="I10135" s="29">
        <v>11</v>
      </c>
      <c r="J10135" t="s">
        <v>11</v>
      </c>
      <c r="K10135" t="s">
        <v>12</v>
      </c>
    </row>
    <row r="10136" spans="1:11" ht="12.75" customHeight="1" thickBot="1">
      <c r="A10136" s="31">
        <v>45566</v>
      </c>
      <c r="B10136" t="s">
        <v>186</v>
      </c>
      <c r="C10136" t="str">
        <f>+VLOOKUP(B10136,Basededatos!B$17:C$5988,2,0)</f>
        <v>TAESCOL</v>
      </c>
      <c r="D10136" t="s">
        <v>5</v>
      </c>
      <c r="E10136" t="str">
        <f>+VLOOKUP(D10136,Basededatos!$D$2:$E$6097,2,0)</f>
        <v>BOGOTA - EL DORADO LUIS CARLOS GALAN SARMIENTO</v>
      </c>
      <c r="F10136" t="s">
        <v>6</v>
      </c>
      <c r="G10136" s="1" t="s">
        <v>283</v>
      </c>
      <c r="H10136" t="s">
        <v>10</v>
      </c>
      <c r="I10136" s="29">
        <v>22</v>
      </c>
      <c r="J10136" t="s">
        <v>235</v>
      </c>
      <c r="K10136" t="s">
        <v>236</v>
      </c>
    </row>
    <row r="10137" spans="1:11" ht="12.75" customHeight="1">
      <c r="A10137" s="31">
        <v>45566</v>
      </c>
      <c r="B10137" t="s">
        <v>345</v>
      </c>
      <c r="C10137" t="s">
        <v>346</v>
      </c>
      <c r="D10137" t="s">
        <v>61</v>
      </c>
      <c r="E10137" t="str">
        <f>+VLOOKUP(D10137,Basededatos!$D$2:$E$6097,2,0)</f>
        <v>CARTAGENA - RAFAEL NUÑEZ</v>
      </c>
      <c r="F10137" t="s">
        <v>18</v>
      </c>
      <c r="G10137" t="s">
        <v>19</v>
      </c>
      <c r="H10137" t="s">
        <v>159</v>
      </c>
      <c r="I10137" s="29">
        <v>9</v>
      </c>
      <c r="J10137" t="s">
        <v>57</v>
      </c>
      <c r="K10137" t="s">
        <v>58</v>
      </c>
    </row>
    <row r="10138" spans="1:11" ht="12.75" customHeight="1">
      <c r="A10138" s="31">
        <v>45566</v>
      </c>
      <c r="B10138" t="s">
        <v>345</v>
      </c>
      <c r="C10138" t="s">
        <v>346</v>
      </c>
      <c r="D10138" t="s">
        <v>61</v>
      </c>
      <c r="E10138" t="str">
        <f>+VLOOKUP(D10138,Basededatos!$D$2:$E$6097,2,0)</f>
        <v>CARTAGENA - RAFAEL NUÑEZ</v>
      </c>
      <c r="F10138" t="s">
        <v>59</v>
      </c>
      <c r="G10138" t="s">
        <v>60</v>
      </c>
      <c r="H10138" t="s">
        <v>79</v>
      </c>
      <c r="I10138" s="29">
        <v>18</v>
      </c>
      <c r="J10138" t="s">
        <v>100</v>
      </c>
      <c r="K10138" t="s">
        <v>101</v>
      </c>
    </row>
    <row r="10139" spans="1:11" ht="12.75" customHeight="1">
      <c r="A10139" s="31">
        <v>45566</v>
      </c>
      <c r="B10139" t="s">
        <v>345</v>
      </c>
      <c r="C10139" t="s">
        <v>346</v>
      </c>
      <c r="D10139" t="s">
        <v>61</v>
      </c>
      <c r="E10139" t="str">
        <f>+VLOOKUP(D10139,Basededatos!$D$2:$E$6097,2,0)</f>
        <v>CARTAGENA - RAFAEL NUÑEZ</v>
      </c>
      <c r="F10139" t="s">
        <v>59</v>
      </c>
      <c r="G10139" t="s">
        <v>60</v>
      </c>
      <c r="H10139" t="s">
        <v>183</v>
      </c>
      <c r="I10139" s="29">
        <v>31</v>
      </c>
      <c r="J10139" t="s">
        <v>121</v>
      </c>
      <c r="K10139" t="s">
        <v>121</v>
      </c>
    </row>
    <row r="10140" spans="1:11" ht="12.75" customHeight="1" thickBot="1">
      <c r="A10140" s="31">
        <v>45566</v>
      </c>
      <c r="B10140" t="s">
        <v>345</v>
      </c>
      <c r="C10140" t="s">
        <v>346</v>
      </c>
      <c r="D10140" t="s">
        <v>37</v>
      </c>
      <c r="E10140" t="str">
        <f>+VLOOKUP(D10140,Basededatos!$D$2:$E$6097,2,0)</f>
        <v>BARRANQUILLA-E. CORTISSOZ</v>
      </c>
      <c r="F10140" t="s">
        <v>32</v>
      </c>
      <c r="G10140" t="s">
        <v>33</v>
      </c>
      <c r="H10140" t="s">
        <v>114</v>
      </c>
      <c r="I10140" s="29">
        <v>1</v>
      </c>
      <c r="J10140" t="s">
        <v>57</v>
      </c>
      <c r="K10140" t="s">
        <v>58</v>
      </c>
    </row>
    <row r="10141" spans="1:11" ht="12.75" customHeight="1" thickBot="1">
      <c r="A10141" s="31">
        <v>45566</v>
      </c>
      <c r="B10141" t="s">
        <v>345</v>
      </c>
      <c r="C10141" t="s">
        <v>346</v>
      </c>
      <c r="D10141" t="s">
        <v>37</v>
      </c>
      <c r="E10141" t="str">
        <f>+VLOOKUP(D10141,Basededatos!$D$2:$E$6097,2,0)</f>
        <v>BARRANQUILLA-E. CORTISSOZ</v>
      </c>
      <c r="F10141" t="s">
        <v>38</v>
      </c>
      <c r="G10141" t="s">
        <v>39</v>
      </c>
      <c r="H10141" t="s">
        <v>45</v>
      </c>
      <c r="I10141" s="29">
        <v>1</v>
      </c>
      <c r="J10141" t="s">
        <v>46</v>
      </c>
      <c r="K10141" s="1" t="s">
        <v>47</v>
      </c>
    </row>
    <row r="10142" spans="1:11" ht="12.75" customHeight="1" thickBot="1">
      <c r="A10142" s="31">
        <v>45566</v>
      </c>
      <c r="B10142" t="s">
        <v>345</v>
      </c>
      <c r="C10142" t="s">
        <v>346</v>
      </c>
      <c r="D10142" t="s">
        <v>37</v>
      </c>
      <c r="E10142" t="str">
        <f>+VLOOKUP(D10142,Basededatos!$D$2:$E$6097,2,0)</f>
        <v>BARRANQUILLA-E. CORTISSOZ</v>
      </c>
      <c r="F10142" t="s">
        <v>6</v>
      </c>
      <c r="G10142" s="1" t="s">
        <v>283</v>
      </c>
      <c r="H10142" t="s">
        <v>45</v>
      </c>
      <c r="I10142" s="29">
        <v>6</v>
      </c>
      <c r="J10142" t="s">
        <v>46</v>
      </c>
      <c r="K10142" s="1" t="s">
        <v>47</v>
      </c>
    </row>
    <row r="10143" spans="1:11" ht="12.75" customHeight="1" thickBot="1">
      <c r="A10143" s="31">
        <v>45566</v>
      </c>
      <c r="B10143" t="s">
        <v>345</v>
      </c>
      <c r="C10143" t="s">
        <v>346</v>
      </c>
      <c r="D10143" t="s">
        <v>37</v>
      </c>
      <c r="E10143" t="str">
        <f>+VLOOKUP(D10143,Basededatos!$D$2:$E$6097,2,0)</f>
        <v>BARRANQUILLA-E. CORTISSOZ</v>
      </c>
      <c r="F10143" t="s">
        <v>6</v>
      </c>
      <c r="G10143" s="1" t="s">
        <v>283</v>
      </c>
      <c r="H10143" t="s">
        <v>29</v>
      </c>
      <c r="I10143" s="29">
        <v>540</v>
      </c>
      <c r="J10143" t="s">
        <v>46</v>
      </c>
      <c r="K10143" s="1" t="s">
        <v>47</v>
      </c>
    </row>
    <row r="10144" spans="1:11" ht="12.75" customHeight="1" thickBot="1">
      <c r="A10144" s="31">
        <v>45566</v>
      </c>
      <c r="B10144" t="s">
        <v>4</v>
      </c>
      <c r="C10144" t="str">
        <f>+VLOOKUP(B10144,Basededatos!B$17:C$5988,2,0)</f>
        <v>GOLDEN FLIGHT</v>
      </c>
      <c r="D10144" t="s">
        <v>5</v>
      </c>
      <c r="E10144" t="str">
        <f>+VLOOKUP(D10144,Basededatos!$D$2:$E$6097,2,0)</f>
        <v>BOGOTA - EL DORADO LUIS CARLOS GALAN SARMIENTO</v>
      </c>
      <c r="F10144" t="s">
        <v>6</v>
      </c>
      <c r="G10144" s="1" t="s">
        <v>283</v>
      </c>
      <c r="H10144" t="s">
        <v>7</v>
      </c>
      <c r="I10144" s="29">
        <v>1</v>
      </c>
      <c r="J10144" t="s">
        <v>8</v>
      </c>
      <c r="K10144" t="s">
        <v>9</v>
      </c>
    </row>
    <row r="10145" spans="1:11" ht="12.75" customHeight="1">
      <c r="A10145" s="31">
        <v>45566</v>
      </c>
      <c r="B10145" t="s">
        <v>112</v>
      </c>
      <c r="C10145" t="str">
        <f>+VLOOKUP(B10145,Basededatos!B$17:C$5988,2,0)</f>
        <v>INVERSA</v>
      </c>
      <c r="D10145" t="s">
        <v>113</v>
      </c>
      <c r="E10145" t="str">
        <f>+VLOOKUP(D10145,Basededatos!$D$2:$E$6097,2,0)</f>
        <v>BARRANCABERMEJA-YARIGUIES</v>
      </c>
      <c r="F10145" t="s">
        <v>18</v>
      </c>
      <c r="G10145" t="s">
        <v>19</v>
      </c>
      <c r="H10145" t="s">
        <v>114</v>
      </c>
      <c r="I10145" s="29">
        <v>21</v>
      </c>
      <c r="J10145" t="s">
        <v>115</v>
      </c>
      <c r="K10145" t="s">
        <v>116</v>
      </c>
    </row>
    <row r="10146" spans="1:11" ht="12.75" customHeight="1" thickBot="1">
      <c r="A10146" s="31">
        <v>45566</v>
      </c>
      <c r="B10146" t="s">
        <v>112</v>
      </c>
      <c r="C10146" t="str">
        <f>+VLOOKUP(B10146,Basededatos!B$17:C$5988,2,0)</f>
        <v>INVERSA</v>
      </c>
      <c r="D10146" t="s">
        <v>113</v>
      </c>
      <c r="E10146" t="str">
        <f>+VLOOKUP(D10146,Basededatos!$D$2:$E$6097,2,0)</f>
        <v>BARRANCABERMEJA-YARIGUIES</v>
      </c>
      <c r="F10146" t="s">
        <v>18</v>
      </c>
      <c r="G10146" t="s">
        <v>19</v>
      </c>
      <c r="H10146" t="s">
        <v>45</v>
      </c>
      <c r="I10146" s="29">
        <v>3</v>
      </c>
      <c r="J10146" t="s">
        <v>372</v>
      </c>
      <c r="K10146" t="s">
        <v>373</v>
      </c>
    </row>
    <row r="10147" spans="1:11" ht="12.75" customHeight="1" thickBot="1">
      <c r="A10147" s="31">
        <v>45566</v>
      </c>
      <c r="B10147" t="s">
        <v>112</v>
      </c>
      <c r="C10147" t="str">
        <f>+VLOOKUP(B10147,Basededatos!B$17:C$5988,2,0)</f>
        <v>INVERSA</v>
      </c>
      <c r="D10147" t="s">
        <v>73</v>
      </c>
      <c r="E10147" t="str">
        <f>+VLOOKUP(D10147,Basededatos!$D$2:$E$6097,2,0)</f>
        <v>EL YOPAL</v>
      </c>
      <c r="F10147" t="s">
        <v>32</v>
      </c>
      <c r="G10147" t="s">
        <v>33</v>
      </c>
      <c r="H10147" t="s">
        <v>29</v>
      </c>
      <c r="I10147" s="29">
        <v>48</v>
      </c>
      <c r="J10147" t="s">
        <v>46</v>
      </c>
      <c r="K10147" s="1" t="s">
        <v>47</v>
      </c>
    </row>
    <row r="10148" spans="1:11" ht="12.75" customHeight="1" thickBot="1">
      <c r="A10148" s="31">
        <v>45566</v>
      </c>
      <c r="B10148" t="s">
        <v>112</v>
      </c>
      <c r="C10148" t="str">
        <f>+VLOOKUP(B10148,Basededatos!B$17:C$5988,2,0)</f>
        <v>INVERSA</v>
      </c>
      <c r="D10148" t="s">
        <v>73</v>
      </c>
      <c r="E10148" t="str">
        <f>+VLOOKUP(D10148,Basededatos!$D$2:$E$6097,2,0)</f>
        <v>EL YOPAL</v>
      </c>
      <c r="F10148" t="s">
        <v>18</v>
      </c>
      <c r="G10148" t="s">
        <v>19</v>
      </c>
      <c r="H10148" t="s">
        <v>29</v>
      </c>
      <c r="I10148" s="29">
        <v>48</v>
      </c>
      <c r="J10148" t="s">
        <v>46</v>
      </c>
      <c r="K10148" s="1" t="s">
        <v>47</v>
      </c>
    </row>
    <row r="10149" spans="1:11" ht="12.75" customHeight="1">
      <c r="A10149" s="31">
        <v>45566</v>
      </c>
      <c r="B10149" t="s">
        <v>112</v>
      </c>
      <c r="C10149" t="str">
        <f>+VLOOKUP(B10149,Basededatos!B$17:C$5988,2,0)</f>
        <v>INVERSA</v>
      </c>
      <c r="D10149" t="s">
        <v>118</v>
      </c>
      <c r="E10149" t="str">
        <f>+VLOOKUP(D10149,Basededatos!$D$2:$E$6097,2,0)</f>
        <v>GUILLERMO LEON VALENCIA</v>
      </c>
      <c r="F10149" t="s">
        <v>18</v>
      </c>
      <c r="G10149" t="s">
        <v>19</v>
      </c>
      <c r="H10149" t="s">
        <v>114</v>
      </c>
      <c r="I10149" s="29">
        <v>45</v>
      </c>
      <c r="J10149" t="s">
        <v>115</v>
      </c>
      <c r="K10149" t="s">
        <v>116</v>
      </c>
    </row>
    <row r="10150" spans="1:11" ht="12.75" customHeight="1">
      <c r="A10150" s="31">
        <v>45566</v>
      </c>
      <c r="B10150" t="s">
        <v>112</v>
      </c>
      <c r="C10150" t="str">
        <f>+VLOOKUP(B10150,Basededatos!B$17:C$5988,2,0)</f>
        <v>INVERSA</v>
      </c>
      <c r="D10150" t="s">
        <v>118</v>
      </c>
      <c r="E10150" t="str">
        <f>+VLOOKUP(D10150,Basededatos!$D$2:$E$6097,2,0)</f>
        <v>GUILLERMO LEON VALENCIA</v>
      </c>
      <c r="F10150" t="s">
        <v>32</v>
      </c>
      <c r="G10150" t="s">
        <v>33</v>
      </c>
      <c r="H10150" t="s">
        <v>340</v>
      </c>
      <c r="I10150" s="29">
        <v>9</v>
      </c>
      <c r="J10150" t="s">
        <v>115</v>
      </c>
      <c r="K10150" t="s">
        <v>116</v>
      </c>
    </row>
    <row r="10151" spans="1:11" ht="12.75" customHeight="1" thickBot="1">
      <c r="A10151" s="31">
        <v>45566</v>
      </c>
      <c r="B10151" t="s">
        <v>112</v>
      </c>
      <c r="C10151" t="str">
        <f>+VLOOKUP(B10151,Basededatos!B$17:C$5988,2,0)</f>
        <v>INVERSA</v>
      </c>
      <c r="D10151" t="s">
        <v>118</v>
      </c>
      <c r="E10151" t="str">
        <f>+VLOOKUP(D10151,Basededatos!$D$2:$E$6097,2,0)</f>
        <v>GUILLERMO LEON VALENCIA</v>
      </c>
      <c r="F10151" t="s">
        <v>18</v>
      </c>
      <c r="G10151" t="s">
        <v>19</v>
      </c>
      <c r="H10151" t="s">
        <v>340</v>
      </c>
      <c r="I10151" s="29">
        <v>9</v>
      </c>
      <c r="J10151" t="s">
        <v>115</v>
      </c>
      <c r="K10151" t="s">
        <v>116</v>
      </c>
    </row>
    <row r="10152" spans="1:11" ht="12.75" customHeight="1" thickBot="1">
      <c r="A10152" s="31">
        <v>45566</v>
      </c>
      <c r="B10152" t="s">
        <v>112</v>
      </c>
      <c r="C10152" t="str">
        <f>+VLOOKUP(B10152,Basededatos!B$17:C$5988,2,0)</f>
        <v>INVERSA</v>
      </c>
      <c r="D10152" t="s">
        <v>119</v>
      </c>
      <c r="E10152" t="str">
        <f>+VLOOKUP(D10152,Basededatos!$D$2:$E$6097,2,0)</f>
        <v>ALFONSO LOPEZ PUMAREJO.</v>
      </c>
      <c r="F10152" t="s">
        <v>23</v>
      </c>
      <c r="G10152" t="s">
        <v>24</v>
      </c>
      <c r="H10152" t="s">
        <v>45</v>
      </c>
      <c r="I10152" s="29">
        <v>10</v>
      </c>
      <c r="J10152" t="s">
        <v>46</v>
      </c>
      <c r="K10152" s="1" t="s">
        <v>47</v>
      </c>
    </row>
    <row r="10153" spans="1:11" ht="12.75" customHeight="1" thickBot="1">
      <c r="A10153" s="31">
        <v>45566</v>
      </c>
      <c r="B10153" t="s">
        <v>112</v>
      </c>
      <c r="C10153" t="str">
        <f>+VLOOKUP(B10153,Basededatos!B$17:C$5988,2,0)</f>
        <v>INVERSA</v>
      </c>
      <c r="D10153" t="s">
        <v>119</v>
      </c>
      <c r="E10153" t="str">
        <f>+VLOOKUP(D10153,Basededatos!$D$2:$E$6097,2,0)</f>
        <v>ALFONSO LOPEZ PUMAREJO.</v>
      </c>
      <c r="F10153" t="s">
        <v>32</v>
      </c>
      <c r="G10153" t="s">
        <v>33</v>
      </c>
      <c r="H10153" t="s">
        <v>29</v>
      </c>
      <c r="I10153" s="29">
        <v>116</v>
      </c>
      <c r="J10153" t="s">
        <v>46</v>
      </c>
      <c r="K10153" s="1" t="s">
        <v>47</v>
      </c>
    </row>
    <row r="10154" spans="1:11" ht="12.75" customHeight="1">
      <c r="A10154" s="31">
        <v>45566</v>
      </c>
      <c r="B10154" t="s">
        <v>112</v>
      </c>
      <c r="C10154" t="str">
        <f>+VLOOKUP(B10154,Basededatos!B$17:C$5988,2,0)</f>
        <v>INVERSA</v>
      </c>
      <c r="D10154" t="s">
        <v>119</v>
      </c>
      <c r="E10154" t="str">
        <f>+VLOOKUP(D10154,Basededatos!$D$2:$E$6097,2,0)</f>
        <v>ALFONSO LOPEZ PUMAREJO.</v>
      </c>
      <c r="F10154" t="s">
        <v>32</v>
      </c>
      <c r="G10154" t="s">
        <v>33</v>
      </c>
      <c r="H10154" t="s">
        <v>340</v>
      </c>
      <c r="I10154" s="29">
        <v>26</v>
      </c>
      <c r="J10154" t="s">
        <v>115</v>
      </c>
      <c r="K10154" t="s">
        <v>116</v>
      </c>
    </row>
    <row r="10155" spans="1:11" ht="12.75" customHeight="1" thickBot="1">
      <c r="A10155" s="31">
        <v>45566</v>
      </c>
      <c r="B10155" t="s">
        <v>112</v>
      </c>
      <c r="C10155" t="str">
        <f>+VLOOKUP(B10155,Basededatos!B$17:C$5988,2,0)</f>
        <v>INVERSA</v>
      </c>
      <c r="D10155" t="s">
        <v>119</v>
      </c>
      <c r="E10155" t="str">
        <f>+VLOOKUP(D10155,Basededatos!$D$2:$E$6097,2,0)</f>
        <v>ALFONSO LOPEZ PUMAREJO.</v>
      </c>
      <c r="F10155" t="s">
        <v>23</v>
      </c>
      <c r="G10155" t="s">
        <v>24</v>
      </c>
      <c r="H10155" t="s">
        <v>340</v>
      </c>
      <c r="I10155" s="29">
        <v>26</v>
      </c>
      <c r="J10155" t="s">
        <v>115</v>
      </c>
      <c r="K10155" t="s">
        <v>116</v>
      </c>
    </row>
    <row r="10156" spans="1:11" ht="12.75" customHeight="1" thickBot="1">
      <c r="A10156" s="31">
        <v>45566</v>
      </c>
      <c r="B10156" t="s">
        <v>112</v>
      </c>
      <c r="C10156" t="str">
        <f>+VLOOKUP(B10156,Basededatos!B$17:C$5988,2,0)</f>
        <v>INVERSA</v>
      </c>
      <c r="D10156" t="s">
        <v>122</v>
      </c>
      <c r="E10156" t="str">
        <f>+VLOOKUP(D10156,Basededatos!$D$2:$E$6097,2,0)</f>
        <v>VANGUARDIA</v>
      </c>
      <c r="F10156" t="s">
        <v>18</v>
      </c>
      <c r="G10156" t="s">
        <v>19</v>
      </c>
      <c r="H10156" t="s">
        <v>29</v>
      </c>
      <c r="I10156" s="29">
        <v>45</v>
      </c>
      <c r="J10156" t="s">
        <v>46</v>
      </c>
      <c r="K10156" s="1" t="s">
        <v>47</v>
      </c>
    </row>
    <row r="10157" spans="1:11" ht="12.75" customHeight="1" thickBot="1">
      <c r="A10157" s="31">
        <v>45566</v>
      </c>
      <c r="B10157" t="s">
        <v>112</v>
      </c>
      <c r="C10157" t="str">
        <f>+VLOOKUP(B10157,Basededatos!B$17:C$5988,2,0)</f>
        <v>INVERSA</v>
      </c>
      <c r="D10157" t="s">
        <v>122</v>
      </c>
      <c r="E10157" t="str">
        <f>+VLOOKUP(D10157,Basededatos!$D$2:$E$6097,2,0)</f>
        <v>VANGUARDIA</v>
      </c>
      <c r="F10157" t="s">
        <v>59</v>
      </c>
      <c r="G10157" t="s">
        <v>60</v>
      </c>
      <c r="H10157" t="s">
        <v>29</v>
      </c>
      <c r="I10157" s="29">
        <v>45</v>
      </c>
      <c r="J10157" t="s">
        <v>46</v>
      </c>
      <c r="K10157" s="1" t="s">
        <v>47</v>
      </c>
    </row>
    <row r="10158" spans="1:11" ht="12.75" customHeight="1">
      <c r="A10158" s="31">
        <v>45566</v>
      </c>
      <c r="B10158" t="s">
        <v>112</v>
      </c>
      <c r="C10158" t="str">
        <f>+VLOOKUP(B10158,Basededatos!B$17:C$5988,2,0)</f>
        <v>INVERSA</v>
      </c>
      <c r="D10158" t="s">
        <v>122</v>
      </c>
      <c r="E10158" t="str">
        <f>+VLOOKUP(D10158,Basededatos!$D$2:$E$6097,2,0)</f>
        <v>VANGUARDIA</v>
      </c>
      <c r="F10158" t="s">
        <v>23</v>
      </c>
      <c r="G10158" t="s">
        <v>24</v>
      </c>
      <c r="H10158" t="s">
        <v>114</v>
      </c>
      <c r="I10158" s="29">
        <v>81</v>
      </c>
      <c r="J10158" t="s">
        <v>57</v>
      </c>
      <c r="K10158" t="s">
        <v>58</v>
      </c>
    </row>
    <row r="10159" spans="1:11" ht="12.75" customHeight="1">
      <c r="A10159" s="31">
        <v>45566</v>
      </c>
      <c r="B10159" t="s">
        <v>112</v>
      </c>
      <c r="C10159" t="str">
        <f>+VLOOKUP(B10159,Basededatos!B$17:C$5988,2,0)</f>
        <v>INVERSA</v>
      </c>
      <c r="D10159" t="s">
        <v>122</v>
      </c>
      <c r="E10159" t="str">
        <f>+VLOOKUP(D10159,Basededatos!$D$2:$E$6097,2,0)</f>
        <v>VANGUARDIA</v>
      </c>
      <c r="F10159" t="s">
        <v>36</v>
      </c>
      <c r="G10159" t="s">
        <v>347</v>
      </c>
      <c r="H10159" t="s">
        <v>114</v>
      </c>
      <c r="I10159" s="29">
        <v>4</v>
      </c>
      <c r="J10159" t="s">
        <v>57</v>
      </c>
      <c r="K10159" t="s">
        <v>58</v>
      </c>
    </row>
    <row r="10160" spans="1:11" ht="12.75" customHeight="1">
      <c r="A10160" s="31">
        <v>45566</v>
      </c>
      <c r="B10160" t="s">
        <v>146</v>
      </c>
      <c r="C10160" t="str">
        <f>+VLOOKUP(B10160,Basededatos!B$17:C$5988,2,0)</f>
        <v>HELICOL</v>
      </c>
      <c r="D10160" t="s">
        <v>5</v>
      </c>
      <c r="E10160" t="str">
        <f>+VLOOKUP(D10160,Basededatos!$D$2:$E$6097,2,0)</f>
        <v>BOGOTA - EL DORADO LUIS CARLOS GALAN SARMIENTO</v>
      </c>
      <c r="F10160" t="s">
        <v>18</v>
      </c>
      <c r="G10160" t="s">
        <v>19</v>
      </c>
      <c r="H10160" t="s">
        <v>149</v>
      </c>
      <c r="I10160" s="29">
        <v>4</v>
      </c>
      <c r="J10160" t="s">
        <v>146</v>
      </c>
      <c r="K10160" t="s">
        <v>148</v>
      </c>
    </row>
    <row r="10161" spans="1:11" ht="12.75" customHeight="1">
      <c r="A10161" s="31">
        <v>45566</v>
      </c>
      <c r="B10161" t="s">
        <v>146</v>
      </c>
      <c r="C10161" t="str">
        <f>+VLOOKUP(B10161,Basededatos!B$17:C$5988,2,0)</f>
        <v>HELICOL</v>
      </c>
      <c r="D10161" t="s">
        <v>5</v>
      </c>
      <c r="E10161" t="str">
        <f>+VLOOKUP(D10161,Basededatos!$D$2:$E$6097,2,0)</f>
        <v>BOGOTA - EL DORADO LUIS CARLOS GALAN SARMIENTO</v>
      </c>
      <c r="F10161" t="s">
        <v>38</v>
      </c>
      <c r="G10161" t="s">
        <v>39</v>
      </c>
      <c r="H10161" t="s">
        <v>149</v>
      </c>
      <c r="I10161" s="29">
        <v>4</v>
      </c>
      <c r="J10161" t="s">
        <v>146</v>
      </c>
      <c r="K10161" t="s">
        <v>148</v>
      </c>
    </row>
    <row r="10162" spans="1:11" ht="12.75" customHeight="1">
      <c r="A10162" s="31">
        <v>45566</v>
      </c>
      <c r="B10162" t="s">
        <v>162</v>
      </c>
      <c r="C10162" t="str">
        <f>+VLOOKUP(B10162,Basededatos!B$17:C$5988,2,0)</f>
        <v>INTEREJECUTIVA</v>
      </c>
      <c r="D10162" t="s">
        <v>76</v>
      </c>
      <c r="E10162" t="str">
        <f>+VLOOKUP(D10162,Basededatos!$D$2:$E$6097,2,0)</f>
        <v>RIONEGRO - JOSE M. CORDOVA</v>
      </c>
      <c r="F10162" t="s">
        <v>18</v>
      </c>
      <c r="G10162" t="s">
        <v>19</v>
      </c>
      <c r="H10162" t="s">
        <v>215</v>
      </c>
      <c r="I10162" s="29">
        <v>4</v>
      </c>
      <c r="J10162" t="s">
        <v>131</v>
      </c>
      <c r="K10162" t="s">
        <v>132</v>
      </c>
    </row>
    <row r="10163" spans="1:11" ht="12.75" customHeight="1">
      <c r="A10163" s="31">
        <v>45566</v>
      </c>
      <c r="B10163" t="s">
        <v>162</v>
      </c>
      <c r="C10163" t="str">
        <f>+VLOOKUP(B10163,Basededatos!B$17:C$5988,2,0)</f>
        <v>INTEREJECUTIVA</v>
      </c>
      <c r="D10163" t="s">
        <v>76</v>
      </c>
      <c r="E10163" t="str">
        <f>+VLOOKUP(D10163,Basededatos!$D$2:$E$6097,2,0)</f>
        <v>RIONEGRO - JOSE M. CORDOVA</v>
      </c>
      <c r="F10163" t="s">
        <v>59</v>
      </c>
      <c r="G10163" t="s">
        <v>60</v>
      </c>
      <c r="H10163" t="s">
        <v>215</v>
      </c>
      <c r="I10163" s="29">
        <v>4</v>
      </c>
      <c r="J10163" t="s">
        <v>131</v>
      </c>
      <c r="K10163" t="s">
        <v>132</v>
      </c>
    </row>
    <row r="10164" spans="1:11" ht="12.75" customHeight="1">
      <c r="A10164" s="31">
        <v>45566</v>
      </c>
      <c r="B10164" t="s">
        <v>162</v>
      </c>
      <c r="C10164" t="str">
        <f>+VLOOKUP(B10164,Basededatos!B$17:C$5988,2,0)</f>
        <v>INTEREJECUTIVA</v>
      </c>
      <c r="D10164" t="s">
        <v>76</v>
      </c>
      <c r="E10164" t="str">
        <f>+VLOOKUP(D10164,Basededatos!$D$2:$E$6097,2,0)</f>
        <v>RIONEGRO - JOSE M. CORDOVA</v>
      </c>
      <c r="F10164" t="s">
        <v>32</v>
      </c>
      <c r="G10164" t="s">
        <v>33</v>
      </c>
      <c r="H10164" t="s">
        <v>134</v>
      </c>
      <c r="I10164" s="29">
        <v>2</v>
      </c>
      <c r="J10164" t="s">
        <v>131</v>
      </c>
      <c r="K10164" t="s">
        <v>132</v>
      </c>
    </row>
    <row r="10165" spans="1:11" ht="12.75" customHeight="1">
      <c r="A10165" s="31">
        <v>45566</v>
      </c>
      <c r="B10165" t="s">
        <v>162</v>
      </c>
      <c r="C10165" t="str">
        <f>+VLOOKUP(B10165,Basededatos!B$17:C$5988,2,0)</f>
        <v>INTEREJECUTIVA</v>
      </c>
      <c r="D10165" t="s">
        <v>76</v>
      </c>
      <c r="E10165" t="str">
        <f>+VLOOKUP(D10165,Basededatos!$D$2:$E$6097,2,0)</f>
        <v>RIONEGRO - JOSE M. CORDOVA</v>
      </c>
      <c r="F10165" t="s">
        <v>18</v>
      </c>
      <c r="G10165" t="s">
        <v>19</v>
      </c>
      <c r="H10165" t="s">
        <v>134</v>
      </c>
      <c r="I10165" s="29">
        <v>2</v>
      </c>
      <c r="J10165" t="s">
        <v>131</v>
      </c>
      <c r="K10165" t="s">
        <v>132</v>
      </c>
    </row>
    <row r="10166" spans="1:11" ht="12.75" customHeight="1">
      <c r="A10166" s="31">
        <v>45566</v>
      </c>
      <c r="B10166" t="s">
        <v>162</v>
      </c>
      <c r="C10166" t="str">
        <f>+VLOOKUP(B10166,Basededatos!B$17:C$5988,2,0)</f>
        <v>INTEREJECUTIVA</v>
      </c>
      <c r="D10166" t="s">
        <v>76</v>
      </c>
      <c r="E10166" t="str">
        <f>+VLOOKUP(D10166,Basededatos!$D$2:$E$6097,2,0)</f>
        <v>RIONEGRO - JOSE M. CORDOVA</v>
      </c>
      <c r="F10166" t="s">
        <v>32</v>
      </c>
      <c r="G10166" t="s">
        <v>33</v>
      </c>
      <c r="H10166" t="s">
        <v>150</v>
      </c>
      <c r="I10166" s="29">
        <v>3</v>
      </c>
      <c r="J10166" t="s">
        <v>131</v>
      </c>
      <c r="K10166" t="s">
        <v>132</v>
      </c>
    </row>
    <row r="10167" spans="1:11" ht="12.75" customHeight="1" thickBot="1">
      <c r="A10167" s="31">
        <v>45566</v>
      </c>
      <c r="B10167" t="s">
        <v>162</v>
      </c>
      <c r="C10167" t="str">
        <f>+VLOOKUP(B10167,Basededatos!B$17:C$5988,2,0)</f>
        <v>INTEREJECUTIVA</v>
      </c>
      <c r="D10167" t="s">
        <v>76</v>
      </c>
      <c r="E10167" t="str">
        <f>+VLOOKUP(D10167,Basededatos!$D$2:$E$6097,2,0)</f>
        <v>RIONEGRO - JOSE M. CORDOVA</v>
      </c>
      <c r="F10167" t="s">
        <v>18</v>
      </c>
      <c r="G10167" t="s">
        <v>19</v>
      </c>
      <c r="H10167" t="s">
        <v>130</v>
      </c>
      <c r="I10167" s="29">
        <v>8</v>
      </c>
      <c r="J10167" t="s">
        <v>131</v>
      </c>
      <c r="K10167" t="s">
        <v>132</v>
      </c>
    </row>
    <row r="10168" spans="1:11" ht="12.75" customHeight="1" thickBot="1">
      <c r="A10168" s="31">
        <v>45566</v>
      </c>
      <c r="B10168" t="s">
        <v>162</v>
      </c>
      <c r="C10168" t="str">
        <f>+VLOOKUP(B10168,Basededatos!B$17:C$5988,2,0)</f>
        <v>INTEREJECUTIVA</v>
      </c>
      <c r="D10168" t="s">
        <v>76</v>
      </c>
      <c r="E10168" t="str">
        <f>+VLOOKUP(D10168,Basededatos!$D$2:$E$6097,2,0)</f>
        <v>RIONEGRO - JOSE M. CORDOVA</v>
      </c>
      <c r="F10168" t="s">
        <v>6</v>
      </c>
      <c r="G10168" s="1" t="s">
        <v>283</v>
      </c>
      <c r="H10168" t="s">
        <v>130</v>
      </c>
      <c r="I10168" s="29">
        <v>9</v>
      </c>
      <c r="J10168" t="s">
        <v>131</v>
      </c>
      <c r="K10168" t="s">
        <v>132</v>
      </c>
    </row>
    <row r="10169" spans="1:11" ht="12.75" customHeight="1">
      <c r="A10169" s="31">
        <v>45566</v>
      </c>
      <c r="B10169" t="s">
        <v>162</v>
      </c>
      <c r="C10169" t="str">
        <f>+VLOOKUP(B10169,Basededatos!B$17:C$5988,2,0)</f>
        <v>INTEREJECUTIVA</v>
      </c>
      <c r="D10169" t="s">
        <v>76</v>
      </c>
      <c r="E10169" t="str">
        <f>+VLOOKUP(D10169,Basededatos!$D$2:$E$6097,2,0)</f>
        <v>RIONEGRO - JOSE M. CORDOVA</v>
      </c>
      <c r="F10169" t="s">
        <v>59</v>
      </c>
      <c r="G10169" t="s">
        <v>60</v>
      </c>
      <c r="H10169" t="s">
        <v>164</v>
      </c>
      <c r="I10169" s="29">
        <v>2</v>
      </c>
      <c r="J10169" t="s">
        <v>131</v>
      </c>
      <c r="K10169" t="s">
        <v>132</v>
      </c>
    </row>
    <row r="10170" spans="1:11" ht="12.75" customHeight="1">
      <c r="A10170" s="31">
        <v>45566</v>
      </c>
      <c r="B10170" t="s">
        <v>172</v>
      </c>
      <c r="C10170" t="str">
        <f>+VLOOKUP(B10170,Basededatos!B$17:C$5988,2,0)</f>
        <v>PACIFICA DE AVIACIÓN</v>
      </c>
      <c r="D10170" t="s">
        <v>140</v>
      </c>
      <c r="E10170" t="str">
        <f>+VLOOKUP(D10170,Basededatos!$D$2:$E$6097,2,0)</f>
        <v>MEDELLIN - OLAYA HERRERA</v>
      </c>
      <c r="F10170" t="s">
        <v>59</v>
      </c>
      <c r="G10170" t="s">
        <v>60</v>
      </c>
      <c r="H10170" t="s">
        <v>143</v>
      </c>
      <c r="I10170" s="29">
        <v>33</v>
      </c>
      <c r="J10170" t="s">
        <v>173</v>
      </c>
      <c r="K10170" t="s">
        <v>174</v>
      </c>
    </row>
    <row r="10171" spans="1:11" ht="12.75" customHeight="1">
      <c r="A10171" s="31">
        <v>45566</v>
      </c>
      <c r="B10171" t="s">
        <v>172</v>
      </c>
      <c r="C10171" t="str">
        <f>+VLOOKUP(B10171,Basededatos!B$17:C$5988,2,0)</f>
        <v>PACIFICA DE AVIACIÓN</v>
      </c>
      <c r="D10171" t="s">
        <v>140</v>
      </c>
      <c r="E10171" t="str">
        <f>+VLOOKUP(D10171,Basededatos!$D$2:$E$6097,2,0)</f>
        <v>MEDELLIN - OLAYA HERRERA</v>
      </c>
      <c r="F10171" t="s">
        <v>59</v>
      </c>
      <c r="G10171" t="s">
        <v>60</v>
      </c>
      <c r="H10171" t="s">
        <v>221</v>
      </c>
      <c r="I10171" s="29">
        <v>5</v>
      </c>
      <c r="J10171" t="s">
        <v>172</v>
      </c>
      <c r="K10171" t="s">
        <v>222</v>
      </c>
    </row>
    <row r="10172" spans="1:11" ht="12.75" customHeight="1">
      <c r="A10172" s="31">
        <v>45566</v>
      </c>
      <c r="B10172" t="s">
        <v>172</v>
      </c>
      <c r="C10172" t="str">
        <f>+VLOOKUP(B10172,Basededatos!B$17:C$5988,2,0)</f>
        <v>PACIFICA DE AVIACIÓN</v>
      </c>
      <c r="D10172" t="s">
        <v>140</v>
      </c>
      <c r="E10172" t="str">
        <f>+VLOOKUP(D10172,Basededatos!$D$2:$E$6097,2,0)</f>
        <v>MEDELLIN - OLAYA HERRERA</v>
      </c>
      <c r="F10172" t="s">
        <v>27</v>
      </c>
      <c r="G10172" t="s">
        <v>28</v>
      </c>
      <c r="H10172" t="s">
        <v>221</v>
      </c>
      <c r="I10172" s="29">
        <v>5</v>
      </c>
      <c r="J10172" t="s">
        <v>172</v>
      </c>
      <c r="K10172" t="s">
        <v>222</v>
      </c>
    </row>
    <row r="10173" spans="1:11" ht="12.75" customHeight="1">
      <c r="A10173" s="31">
        <v>45566</v>
      </c>
      <c r="B10173" t="s">
        <v>172</v>
      </c>
      <c r="C10173" t="str">
        <f>+VLOOKUP(B10173,Basededatos!B$17:C$5988,2,0)</f>
        <v>PACIFICA DE AVIACIÓN</v>
      </c>
      <c r="D10173" t="s">
        <v>140</v>
      </c>
      <c r="E10173" t="str">
        <f>+VLOOKUP(D10173,Basededatos!$D$2:$E$6097,2,0)</f>
        <v>MEDELLIN - OLAYA HERRERA</v>
      </c>
      <c r="F10173" t="s">
        <v>23</v>
      </c>
      <c r="G10173" t="s">
        <v>24</v>
      </c>
      <c r="H10173" t="s">
        <v>221</v>
      </c>
      <c r="I10173" s="29">
        <v>6</v>
      </c>
      <c r="J10173" t="s">
        <v>172</v>
      </c>
      <c r="K10173" t="s">
        <v>222</v>
      </c>
    </row>
    <row r="10174" spans="1:11" ht="12.75" customHeight="1" thickBot="1">
      <c r="A10174" s="31">
        <v>45566</v>
      </c>
      <c r="B10174" t="s">
        <v>172</v>
      </c>
      <c r="C10174" t="str">
        <f>+VLOOKUP(B10174,Basededatos!B$17:C$5988,2,0)</f>
        <v>PACIFICA DE AVIACIÓN</v>
      </c>
      <c r="D10174" t="s">
        <v>140</v>
      </c>
      <c r="E10174" t="str">
        <f>+VLOOKUP(D10174,Basededatos!$D$2:$E$6097,2,0)</f>
        <v>MEDELLIN - OLAYA HERRERA</v>
      </c>
      <c r="F10174" t="s">
        <v>32</v>
      </c>
      <c r="G10174" t="s">
        <v>33</v>
      </c>
      <c r="H10174" t="s">
        <v>407</v>
      </c>
      <c r="I10174" s="29">
        <v>3</v>
      </c>
      <c r="J10174" t="s">
        <v>408</v>
      </c>
      <c r="K10174" t="s">
        <v>409</v>
      </c>
    </row>
    <row r="10175" spans="1:11" ht="12.75" customHeight="1" thickBot="1">
      <c r="A10175" s="31">
        <v>45566</v>
      </c>
      <c r="B10175" t="s">
        <v>13</v>
      </c>
      <c r="C10175" t="str">
        <f>+VLOOKUP(B10175,Basededatos!B$17:C$5988,2,0)</f>
        <v>LASA</v>
      </c>
      <c r="D10175" t="s">
        <v>14</v>
      </c>
      <c r="E10175" t="str">
        <f>+VLOOKUP(D10175,Basededatos!$D$2:$E$6097,2,0)</f>
        <v>SAN ANDRES-GUSTAVO ROJAS PINILLA</v>
      </c>
      <c r="F10175" t="s">
        <v>6</v>
      </c>
      <c r="G10175" s="1" t="s">
        <v>283</v>
      </c>
      <c r="H10175" t="s">
        <v>125</v>
      </c>
      <c r="I10175" s="29">
        <v>1</v>
      </c>
      <c r="J10175" t="s">
        <v>21</v>
      </c>
      <c r="K10175" t="s">
        <v>22</v>
      </c>
    </row>
    <row r="10176" spans="1:11" ht="12.75" customHeight="1" thickBot="1">
      <c r="A10176" s="31">
        <v>45566</v>
      </c>
      <c r="B10176" t="s">
        <v>13</v>
      </c>
      <c r="C10176" t="str">
        <f>+VLOOKUP(B10176,Basededatos!B$17:C$5988,2,0)</f>
        <v>LASA</v>
      </c>
      <c r="D10176" t="s">
        <v>14</v>
      </c>
      <c r="E10176" t="str">
        <f>+VLOOKUP(D10176,Basededatos!$D$2:$E$6097,2,0)</f>
        <v>SAN ANDRES-GUSTAVO ROJAS PINILLA</v>
      </c>
      <c r="F10176" t="s">
        <v>6</v>
      </c>
      <c r="G10176" s="1" t="s">
        <v>283</v>
      </c>
      <c r="H10176" t="s">
        <v>52</v>
      </c>
      <c r="I10176" s="29">
        <v>2</v>
      </c>
      <c r="J10176" t="s">
        <v>175</v>
      </c>
      <c r="K10176" t="s">
        <v>176</v>
      </c>
    </row>
    <row r="10177" spans="1:11" ht="12.75" customHeight="1">
      <c r="A10177" s="31">
        <v>45566</v>
      </c>
      <c r="B10177" t="s">
        <v>13</v>
      </c>
      <c r="C10177" t="str">
        <f>+VLOOKUP(B10177,Basededatos!B$17:C$5988,2,0)</f>
        <v>LASA</v>
      </c>
      <c r="D10177" t="s">
        <v>14</v>
      </c>
      <c r="E10177" t="str">
        <f>+VLOOKUP(D10177,Basededatos!$D$2:$E$6097,2,0)</f>
        <v>SAN ANDRES-GUSTAVO ROJAS PINILLA</v>
      </c>
      <c r="F10177" t="s">
        <v>18</v>
      </c>
      <c r="G10177" t="s">
        <v>19</v>
      </c>
      <c r="H10177" t="s">
        <v>15</v>
      </c>
      <c r="I10177" s="29">
        <v>51</v>
      </c>
      <c r="J10177" t="s">
        <v>16</v>
      </c>
      <c r="K10177" t="s">
        <v>17</v>
      </c>
    </row>
    <row r="10178" spans="1:11" ht="12.75" customHeight="1">
      <c r="A10178" s="31">
        <v>45566</v>
      </c>
      <c r="B10178" t="s">
        <v>13</v>
      </c>
      <c r="C10178" t="str">
        <f>+VLOOKUP(B10178,Basededatos!B$17:C$5988,2,0)</f>
        <v>LASA</v>
      </c>
      <c r="D10178" t="s">
        <v>14</v>
      </c>
      <c r="E10178" t="str">
        <f>+VLOOKUP(D10178,Basededatos!$D$2:$E$6097,2,0)</f>
        <v>SAN ANDRES-GUSTAVO ROJAS PINILLA</v>
      </c>
      <c r="F10178" t="s">
        <v>27</v>
      </c>
      <c r="G10178" t="s">
        <v>28</v>
      </c>
      <c r="H10178" t="s">
        <v>15</v>
      </c>
      <c r="I10178" s="29">
        <v>51</v>
      </c>
      <c r="J10178" t="s">
        <v>16</v>
      </c>
      <c r="K10178" t="s">
        <v>17</v>
      </c>
    </row>
    <row r="10179" spans="1:11" ht="12.75" customHeight="1" thickBot="1">
      <c r="A10179" s="31">
        <v>45566</v>
      </c>
      <c r="B10179" t="s">
        <v>13</v>
      </c>
      <c r="C10179" t="str">
        <f>+VLOOKUP(B10179,Basededatos!B$17:C$5988,2,0)</f>
        <v>LASA</v>
      </c>
      <c r="D10179" t="s">
        <v>14</v>
      </c>
      <c r="E10179" t="str">
        <f>+VLOOKUP(D10179,Basededatos!$D$2:$E$6097,2,0)</f>
        <v>SAN ANDRES-GUSTAVO ROJAS PINILLA</v>
      </c>
      <c r="F10179" t="s">
        <v>59</v>
      </c>
      <c r="G10179" t="s">
        <v>60</v>
      </c>
      <c r="H10179" t="s">
        <v>15</v>
      </c>
      <c r="I10179" s="29">
        <v>51</v>
      </c>
      <c r="J10179" t="s">
        <v>16</v>
      </c>
      <c r="K10179" t="s">
        <v>17</v>
      </c>
    </row>
    <row r="10180" spans="1:11" ht="12.75" customHeight="1" thickBot="1">
      <c r="A10180" s="31">
        <v>45566</v>
      </c>
      <c r="B10180" t="s">
        <v>13</v>
      </c>
      <c r="C10180" t="str">
        <f>+VLOOKUP(B10180,Basededatos!B$17:C$5988,2,0)</f>
        <v>LASA</v>
      </c>
      <c r="D10180" t="s">
        <v>31</v>
      </c>
      <c r="E10180" t="str">
        <f>+VLOOKUP(D10180,Basededatos!$D$2:$E$6097,2,0)</f>
        <v>EL EDEN</v>
      </c>
      <c r="F10180" t="s">
        <v>32</v>
      </c>
      <c r="G10180" t="s">
        <v>33</v>
      </c>
      <c r="H10180" t="s">
        <v>15</v>
      </c>
      <c r="I10180" s="29">
        <v>13</v>
      </c>
      <c r="J10180" t="s">
        <v>25</v>
      </c>
      <c r="K10180" s="1" t="s">
        <v>26</v>
      </c>
    </row>
    <row r="10181" spans="1:11" ht="12.75" customHeight="1">
      <c r="A10181" s="31">
        <v>45566</v>
      </c>
      <c r="B10181" t="s">
        <v>13</v>
      </c>
      <c r="C10181" t="str">
        <f>+VLOOKUP(B10181,Basededatos!B$17:C$5988,2,0)</f>
        <v>LASA</v>
      </c>
      <c r="D10181" t="s">
        <v>31</v>
      </c>
      <c r="E10181" t="str">
        <f>+VLOOKUP(D10181,Basededatos!$D$2:$E$6097,2,0)</f>
        <v>EL EDEN</v>
      </c>
      <c r="F10181" t="s">
        <v>18</v>
      </c>
      <c r="G10181" t="s">
        <v>19</v>
      </c>
      <c r="H10181" t="s">
        <v>15</v>
      </c>
      <c r="I10181" s="29">
        <v>18</v>
      </c>
      <c r="J10181" t="s">
        <v>16</v>
      </c>
      <c r="K10181" t="s">
        <v>17</v>
      </c>
    </row>
    <row r="10182" spans="1:11" ht="12.75" customHeight="1" thickBot="1">
      <c r="A10182" s="31">
        <v>45566</v>
      </c>
      <c r="B10182" t="s">
        <v>13</v>
      </c>
      <c r="C10182" t="str">
        <f>+VLOOKUP(B10182,Basededatos!B$17:C$5988,2,0)</f>
        <v>LASA</v>
      </c>
      <c r="D10182" t="s">
        <v>31</v>
      </c>
      <c r="E10182" t="str">
        <f>+VLOOKUP(D10182,Basededatos!$D$2:$E$6097,2,0)</f>
        <v>EL EDEN</v>
      </c>
      <c r="F10182" t="s">
        <v>27</v>
      </c>
      <c r="G10182" t="s">
        <v>28</v>
      </c>
      <c r="H10182" t="s">
        <v>15</v>
      </c>
      <c r="I10182" s="29">
        <v>18</v>
      </c>
      <c r="J10182" t="s">
        <v>16</v>
      </c>
      <c r="K10182" t="s">
        <v>17</v>
      </c>
    </row>
    <row r="10183" spans="1:11" ht="12.75" customHeight="1" thickBot="1">
      <c r="A10183" s="31">
        <v>45566</v>
      </c>
      <c r="B10183" t="s">
        <v>13</v>
      </c>
      <c r="C10183" t="str">
        <f>+VLOOKUP(B10183,Basededatos!B$17:C$5988,2,0)</f>
        <v>LASA</v>
      </c>
      <c r="D10183" t="s">
        <v>31</v>
      </c>
      <c r="E10183" t="str">
        <f>+VLOOKUP(D10183,Basededatos!$D$2:$E$6097,2,0)</f>
        <v>EL EDEN</v>
      </c>
      <c r="F10183" t="s">
        <v>40</v>
      </c>
      <c r="G10183" t="s">
        <v>41</v>
      </c>
      <c r="H10183" t="s">
        <v>15</v>
      </c>
      <c r="I10183" s="29">
        <v>26</v>
      </c>
      <c r="J10183" t="s">
        <v>25</v>
      </c>
      <c r="K10183" s="1" t="s">
        <v>26</v>
      </c>
    </row>
    <row r="10184" spans="1:11" ht="12.75" customHeight="1" thickBot="1">
      <c r="A10184" s="31">
        <v>45566</v>
      </c>
      <c r="B10184" t="s">
        <v>13</v>
      </c>
      <c r="C10184" t="str">
        <f>+VLOOKUP(B10184,Basededatos!B$17:C$5988,2,0)</f>
        <v>LASA</v>
      </c>
      <c r="D10184" t="s">
        <v>31</v>
      </c>
      <c r="E10184" t="str">
        <f>+VLOOKUP(D10184,Basededatos!$D$2:$E$6097,2,0)</f>
        <v>EL EDEN</v>
      </c>
      <c r="F10184" t="s">
        <v>59</v>
      </c>
      <c r="G10184" t="s">
        <v>60</v>
      </c>
      <c r="H10184" t="s">
        <v>15</v>
      </c>
      <c r="I10184" s="29">
        <v>18</v>
      </c>
      <c r="J10184" t="s">
        <v>16</v>
      </c>
      <c r="K10184" t="s">
        <v>17</v>
      </c>
    </row>
    <row r="10185" spans="1:11" ht="12.75" customHeight="1" thickBot="1">
      <c r="A10185" s="31">
        <v>45566</v>
      </c>
      <c r="B10185" t="s">
        <v>13</v>
      </c>
      <c r="C10185" t="str">
        <f>+VLOOKUP(B10185,Basededatos!B$17:C$5988,2,0)</f>
        <v>LASA</v>
      </c>
      <c r="D10185" t="s">
        <v>37</v>
      </c>
      <c r="E10185" t="str">
        <f>+VLOOKUP(D10185,Basededatos!$D$2:$E$6097,2,0)</f>
        <v>BARRANQUILLA-E. CORTISSOZ</v>
      </c>
      <c r="F10185" t="s">
        <v>32</v>
      </c>
      <c r="G10185" t="s">
        <v>33</v>
      </c>
      <c r="H10185" t="s">
        <v>15</v>
      </c>
      <c r="I10185" s="29">
        <v>43</v>
      </c>
      <c r="J10185" t="s">
        <v>25</v>
      </c>
      <c r="K10185" s="1" t="s">
        <v>26</v>
      </c>
    </row>
    <row r="10186" spans="1:11" ht="12.75" customHeight="1" thickBot="1">
      <c r="A10186" s="31">
        <v>45566</v>
      </c>
      <c r="B10186" t="s">
        <v>13</v>
      </c>
      <c r="C10186" t="str">
        <f>+VLOOKUP(B10186,Basededatos!B$17:C$5988,2,0)</f>
        <v>LASA</v>
      </c>
      <c r="D10186" t="s">
        <v>37</v>
      </c>
      <c r="E10186" t="str">
        <f>+VLOOKUP(D10186,Basededatos!$D$2:$E$6097,2,0)</f>
        <v>BARRANQUILLA-E. CORTISSOZ</v>
      </c>
      <c r="F10186" t="s">
        <v>23</v>
      </c>
      <c r="G10186" t="s">
        <v>24</v>
      </c>
      <c r="H10186" t="s">
        <v>29</v>
      </c>
      <c r="I10186" s="29">
        <v>30</v>
      </c>
      <c r="J10186" t="s">
        <v>34</v>
      </c>
      <c r="K10186" t="s">
        <v>35</v>
      </c>
    </row>
    <row r="10187" spans="1:11" ht="12.75" customHeight="1" thickBot="1">
      <c r="A10187" s="31">
        <v>45566</v>
      </c>
      <c r="B10187" t="s">
        <v>13</v>
      </c>
      <c r="C10187" t="str">
        <f>+VLOOKUP(B10187,Basededatos!B$17:C$5988,2,0)</f>
        <v>LASA</v>
      </c>
      <c r="D10187" t="s">
        <v>37</v>
      </c>
      <c r="E10187" t="str">
        <f>+VLOOKUP(D10187,Basededatos!$D$2:$E$6097,2,0)</f>
        <v>BARRANQUILLA-E. CORTISSOZ</v>
      </c>
      <c r="F10187" t="s">
        <v>27</v>
      </c>
      <c r="G10187" t="s">
        <v>28</v>
      </c>
      <c r="H10187" t="s">
        <v>15</v>
      </c>
      <c r="I10187" s="29">
        <v>43</v>
      </c>
      <c r="J10187" t="s">
        <v>25</v>
      </c>
      <c r="K10187" s="1" t="s">
        <v>26</v>
      </c>
    </row>
    <row r="10188" spans="1:11" ht="12.75" customHeight="1" thickBot="1">
      <c r="A10188" s="31">
        <v>45566</v>
      </c>
      <c r="B10188" t="s">
        <v>13</v>
      </c>
      <c r="C10188" t="str">
        <f>+VLOOKUP(B10188,Basededatos!B$17:C$5988,2,0)</f>
        <v>LASA</v>
      </c>
      <c r="D10188" t="s">
        <v>44</v>
      </c>
      <c r="E10188" t="str">
        <f>+VLOOKUP(D10188,Basededatos!$D$2:$E$6097,2,0)</f>
        <v>BUCARAMANGA - PALONEGRO</v>
      </c>
      <c r="F10188" t="s">
        <v>6</v>
      </c>
      <c r="G10188" s="1" t="s">
        <v>283</v>
      </c>
      <c r="H10188" t="s">
        <v>45</v>
      </c>
      <c r="I10188" s="29">
        <v>274</v>
      </c>
      <c r="J10188" t="s">
        <v>46</v>
      </c>
      <c r="K10188" s="1" t="s">
        <v>47</v>
      </c>
    </row>
    <row r="10189" spans="1:11" ht="12.75" customHeight="1" thickBot="1">
      <c r="A10189" s="31">
        <v>45566</v>
      </c>
      <c r="B10189" t="s">
        <v>13</v>
      </c>
      <c r="C10189" t="str">
        <f>+VLOOKUP(B10189,Basededatos!B$17:C$5988,2,0)</f>
        <v>LASA</v>
      </c>
      <c r="D10189" t="s">
        <v>44</v>
      </c>
      <c r="E10189" t="str">
        <f>+VLOOKUP(D10189,Basededatos!$D$2:$E$6097,2,0)</f>
        <v>BUCARAMANGA - PALONEGRO</v>
      </c>
      <c r="F10189" t="s">
        <v>6</v>
      </c>
      <c r="G10189" s="1" t="s">
        <v>283</v>
      </c>
      <c r="H10189" t="s">
        <v>156</v>
      </c>
      <c r="I10189" s="29">
        <v>2</v>
      </c>
      <c r="J10189" t="s">
        <v>107</v>
      </c>
      <c r="K10189" t="s">
        <v>108</v>
      </c>
    </row>
    <row r="10190" spans="1:11" ht="12.75" customHeight="1" thickBot="1">
      <c r="A10190" s="31">
        <v>45566</v>
      </c>
      <c r="B10190" t="s">
        <v>13</v>
      </c>
      <c r="C10190" t="str">
        <f>+VLOOKUP(B10190,Basededatos!B$17:C$5988,2,0)</f>
        <v>LASA</v>
      </c>
      <c r="D10190" t="s">
        <v>44</v>
      </c>
      <c r="E10190" t="str">
        <f>+VLOOKUP(D10190,Basededatos!$D$2:$E$6097,2,0)</f>
        <v>BUCARAMANGA - PALONEGRO</v>
      </c>
      <c r="F10190" t="s">
        <v>65</v>
      </c>
      <c r="G10190" t="s">
        <v>66</v>
      </c>
      <c r="H10190" t="s">
        <v>29</v>
      </c>
      <c r="I10190" s="29">
        <v>3</v>
      </c>
      <c r="J10190" t="s">
        <v>30</v>
      </c>
      <c r="K10190" s="1" t="s">
        <v>488</v>
      </c>
    </row>
    <row r="10191" spans="1:11" ht="12.75" customHeight="1" thickBot="1">
      <c r="A10191" s="31">
        <v>45566</v>
      </c>
      <c r="B10191" t="s">
        <v>13</v>
      </c>
      <c r="C10191" t="str">
        <f>+VLOOKUP(B10191,Basededatos!B$17:C$5988,2,0)</f>
        <v>LASA</v>
      </c>
      <c r="D10191" t="s">
        <v>44</v>
      </c>
      <c r="E10191" t="str">
        <f>+VLOOKUP(D10191,Basededatos!$D$2:$E$6097,2,0)</f>
        <v>BUCARAMANGA - PALONEGRO</v>
      </c>
      <c r="F10191" t="s">
        <v>18</v>
      </c>
      <c r="G10191" t="s">
        <v>19</v>
      </c>
      <c r="H10191" t="s">
        <v>29</v>
      </c>
      <c r="I10191" s="29">
        <v>174</v>
      </c>
      <c r="J10191" t="s">
        <v>30</v>
      </c>
      <c r="K10191" s="1" t="s">
        <v>488</v>
      </c>
    </row>
    <row r="10192" spans="1:11" ht="12.75" customHeight="1" thickBot="1">
      <c r="A10192" s="31">
        <v>45566</v>
      </c>
      <c r="B10192" t="s">
        <v>13</v>
      </c>
      <c r="C10192" t="str">
        <f>+VLOOKUP(B10192,Basededatos!B$17:C$5988,2,0)</f>
        <v>LASA</v>
      </c>
      <c r="D10192" t="s">
        <v>44</v>
      </c>
      <c r="E10192" t="str">
        <f>+VLOOKUP(D10192,Basededatos!$D$2:$E$6097,2,0)</f>
        <v>BUCARAMANGA - PALONEGRO</v>
      </c>
      <c r="F10192" t="s">
        <v>23</v>
      </c>
      <c r="G10192" t="s">
        <v>24</v>
      </c>
      <c r="H10192" t="s">
        <v>361</v>
      </c>
      <c r="I10192" s="29">
        <v>1</v>
      </c>
      <c r="J10192" t="s">
        <v>57</v>
      </c>
      <c r="K10192" t="s">
        <v>58</v>
      </c>
    </row>
    <row r="10193" spans="1:11" ht="12.75" customHeight="1" thickBot="1">
      <c r="A10193" s="31">
        <v>45566</v>
      </c>
      <c r="B10193" t="s">
        <v>13</v>
      </c>
      <c r="C10193" t="str">
        <f>+VLOOKUP(B10193,Basededatos!B$17:C$5988,2,0)</f>
        <v>LASA</v>
      </c>
      <c r="D10193" t="s">
        <v>44</v>
      </c>
      <c r="E10193" t="str">
        <f>+VLOOKUP(D10193,Basededatos!$D$2:$E$6097,2,0)</f>
        <v>BUCARAMANGA - PALONEGRO</v>
      </c>
      <c r="F10193" t="s">
        <v>40</v>
      </c>
      <c r="G10193" t="s">
        <v>41</v>
      </c>
      <c r="H10193" t="s">
        <v>29</v>
      </c>
      <c r="I10193" s="29">
        <v>931</v>
      </c>
      <c r="J10193" t="s">
        <v>46</v>
      </c>
      <c r="K10193" s="1" t="s">
        <v>47</v>
      </c>
    </row>
    <row r="10194" spans="1:11" ht="12.75" customHeight="1" thickBot="1">
      <c r="A10194" s="31">
        <v>45566</v>
      </c>
      <c r="B10194" t="s">
        <v>13</v>
      </c>
      <c r="C10194" t="str">
        <f>+VLOOKUP(B10194,Basededatos!B$17:C$5988,2,0)</f>
        <v>LASA</v>
      </c>
      <c r="D10194" t="s">
        <v>48</v>
      </c>
      <c r="E10194" t="str">
        <f>+VLOOKUP(D10194,Basededatos!$D$2:$E$6097,2,0)</f>
        <v>CALI - ALFONSO BONILLA ARAGON</v>
      </c>
      <c r="F10194" t="s">
        <v>32</v>
      </c>
      <c r="G10194" t="s">
        <v>33</v>
      </c>
      <c r="H10194" t="s">
        <v>29</v>
      </c>
      <c r="I10194" s="29">
        <v>859</v>
      </c>
      <c r="J10194" t="s">
        <v>46</v>
      </c>
      <c r="K10194" s="1" t="s">
        <v>47</v>
      </c>
    </row>
    <row r="10195" spans="1:11" ht="12.75" customHeight="1" thickBot="1">
      <c r="A10195" s="31">
        <v>45566</v>
      </c>
      <c r="B10195" t="s">
        <v>13</v>
      </c>
      <c r="C10195" t="str">
        <f>+VLOOKUP(B10195,Basededatos!B$17:C$5988,2,0)</f>
        <v>LASA</v>
      </c>
      <c r="D10195" t="s">
        <v>48</v>
      </c>
      <c r="E10195" t="str">
        <f>+VLOOKUP(D10195,Basededatos!$D$2:$E$6097,2,0)</f>
        <v>CALI - ALFONSO BONILLA ARAGON</v>
      </c>
      <c r="F10195" t="s">
        <v>6</v>
      </c>
      <c r="G10195" s="1" t="s">
        <v>283</v>
      </c>
      <c r="H10195" t="s">
        <v>29</v>
      </c>
      <c r="I10195" s="29">
        <v>429</v>
      </c>
      <c r="J10195" t="s">
        <v>50</v>
      </c>
      <c r="K10195" t="s">
        <v>51</v>
      </c>
    </row>
    <row r="10196" spans="1:11" ht="12.75" customHeight="1" thickBot="1">
      <c r="A10196" s="31">
        <v>45566</v>
      </c>
      <c r="B10196" t="s">
        <v>13</v>
      </c>
      <c r="C10196" t="str">
        <f>+VLOOKUP(B10196,Basededatos!B$17:C$5988,2,0)</f>
        <v>LASA</v>
      </c>
      <c r="D10196" t="s">
        <v>48</v>
      </c>
      <c r="E10196" t="str">
        <f>+VLOOKUP(D10196,Basededatos!$D$2:$E$6097,2,0)</f>
        <v>CALI - ALFONSO BONILLA ARAGON</v>
      </c>
      <c r="F10196" t="s">
        <v>6</v>
      </c>
      <c r="G10196" s="1" t="s">
        <v>283</v>
      </c>
      <c r="H10196" t="s">
        <v>15</v>
      </c>
      <c r="I10196" s="29">
        <v>181</v>
      </c>
      <c r="J10196" t="s">
        <v>16</v>
      </c>
      <c r="K10196" t="s">
        <v>17</v>
      </c>
    </row>
    <row r="10197" spans="1:11" ht="12.75" customHeight="1" thickBot="1">
      <c r="A10197" s="31">
        <v>45566</v>
      </c>
      <c r="B10197" t="s">
        <v>13</v>
      </c>
      <c r="C10197" t="str">
        <f>+VLOOKUP(B10197,Basededatos!B$17:C$5988,2,0)</f>
        <v>LASA</v>
      </c>
      <c r="D10197" t="s">
        <v>48</v>
      </c>
      <c r="E10197" t="str">
        <f>+VLOOKUP(D10197,Basededatos!$D$2:$E$6097,2,0)</f>
        <v>CALI - ALFONSO BONILLA ARAGON</v>
      </c>
      <c r="F10197" t="s">
        <v>65</v>
      </c>
      <c r="G10197" t="s">
        <v>66</v>
      </c>
      <c r="H10197" t="s">
        <v>45</v>
      </c>
      <c r="I10197" s="29">
        <v>1</v>
      </c>
      <c r="J10197" t="s">
        <v>46</v>
      </c>
      <c r="K10197" s="1" t="s">
        <v>47</v>
      </c>
    </row>
    <row r="10198" spans="1:11" ht="12.75" customHeight="1" thickBot="1">
      <c r="A10198" s="31">
        <v>45566</v>
      </c>
      <c r="B10198" t="s">
        <v>13</v>
      </c>
      <c r="C10198" t="str">
        <f>+VLOOKUP(B10198,Basededatos!B$17:C$5988,2,0)</f>
        <v>LASA</v>
      </c>
      <c r="D10198" t="s">
        <v>48</v>
      </c>
      <c r="E10198" t="str">
        <f>+VLOOKUP(D10198,Basededatos!$D$2:$E$6097,2,0)</f>
        <v>CALI - ALFONSO BONILLA ARAGON</v>
      </c>
      <c r="F10198" t="s">
        <v>18</v>
      </c>
      <c r="G10198" t="s">
        <v>19</v>
      </c>
      <c r="H10198" t="s">
        <v>55</v>
      </c>
      <c r="I10198" s="29">
        <v>12</v>
      </c>
      <c r="J10198" t="s">
        <v>46</v>
      </c>
      <c r="K10198" s="1" t="s">
        <v>47</v>
      </c>
    </row>
    <row r="10199" spans="1:11" ht="12.75" customHeight="1">
      <c r="A10199" s="31">
        <v>45566</v>
      </c>
      <c r="B10199" t="s">
        <v>13</v>
      </c>
      <c r="C10199" t="str">
        <f>+VLOOKUP(B10199,Basededatos!B$17:C$5988,2,0)</f>
        <v>LASA</v>
      </c>
      <c r="D10199" t="s">
        <v>48</v>
      </c>
      <c r="E10199" t="str">
        <f>+VLOOKUP(D10199,Basededatos!$D$2:$E$6097,2,0)</f>
        <v>CALI - ALFONSO BONILLA ARAGON</v>
      </c>
      <c r="F10199" t="s">
        <v>23</v>
      </c>
      <c r="G10199" t="s">
        <v>24</v>
      </c>
      <c r="H10199" t="s">
        <v>29</v>
      </c>
      <c r="I10199" s="29">
        <v>118</v>
      </c>
      <c r="J10199" t="s">
        <v>50</v>
      </c>
      <c r="K10199" t="s">
        <v>51</v>
      </c>
    </row>
    <row r="10200" spans="1:11" ht="12.75" customHeight="1">
      <c r="A10200" s="31">
        <v>45566</v>
      </c>
      <c r="B10200" t="s">
        <v>13</v>
      </c>
      <c r="C10200" t="str">
        <f>+VLOOKUP(B10200,Basededatos!B$17:C$5988,2,0)</f>
        <v>LASA</v>
      </c>
      <c r="D10200" t="s">
        <v>48</v>
      </c>
      <c r="E10200" t="str">
        <f>+VLOOKUP(D10200,Basededatos!$D$2:$E$6097,2,0)</f>
        <v>CALI - ALFONSO BONILLA ARAGON</v>
      </c>
      <c r="F10200" t="s">
        <v>23</v>
      </c>
      <c r="G10200" t="s">
        <v>24</v>
      </c>
      <c r="H10200" t="s">
        <v>29</v>
      </c>
      <c r="I10200" s="29">
        <v>17</v>
      </c>
      <c r="J10200" t="s">
        <v>34</v>
      </c>
      <c r="K10200" t="s">
        <v>35</v>
      </c>
    </row>
    <row r="10201" spans="1:11" ht="12.75" customHeight="1" thickBot="1">
      <c r="A10201" s="31">
        <v>45566</v>
      </c>
      <c r="B10201" t="s">
        <v>13</v>
      </c>
      <c r="C10201" t="str">
        <f>+VLOOKUP(B10201,Basededatos!B$17:C$5988,2,0)</f>
        <v>LASA</v>
      </c>
      <c r="D10201" t="s">
        <v>48</v>
      </c>
      <c r="E10201" t="str">
        <f>+VLOOKUP(D10201,Basededatos!$D$2:$E$6097,2,0)</f>
        <v>CALI - ALFONSO BONILLA ARAGON</v>
      </c>
      <c r="F10201" t="s">
        <v>23</v>
      </c>
      <c r="G10201" t="s">
        <v>24</v>
      </c>
      <c r="H10201" t="s">
        <v>62</v>
      </c>
      <c r="I10201" s="29">
        <v>6</v>
      </c>
      <c r="J10201" t="s">
        <v>50</v>
      </c>
      <c r="K10201" t="s">
        <v>51</v>
      </c>
    </row>
    <row r="10202" spans="1:11" ht="12.75" customHeight="1" thickBot="1">
      <c r="A10202" s="31">
        <v>45566</v>
      </c>
      <c r="B10202" t="s">
        <v>13</v>
      </c>
      <c r="C10202" t="str">
        <f>+VLOOKUP(B10202,Basededatos!B$17:C$5988,2,0)</f>
        <v>LASA</v>
      </c>
      <c r="D10202" t="s">
        <v>48</v>
      </c>
      <c r="E10202" t="str">
        <f>+VLOOKUP(D10202,Basededatos!$D$2:$E$6097,2,0)</f>
        <v>CALI - ALFONSO BONILLA ARAGON</v>
      </c>
      <c r="F10202" t="s">
        <v>23</v>
      </c>
      <c r="G10202" t="s">
        <v>24</v>
      </c>
      <c r="H10202" t="s">
        <v>15</v>
      </c>
      <c r="I10202" s="29">
        <v>41</v>
      </c>
      <c r="J10202" t="s">
        <v>42</v>
      </c>
      <c r="K10202" s="1" t="s">
        <v>43</v>
      </c>
    </row>
    <row r="10203" spans="1:11" ht="12.75" customHeight="1" thickBot="1">
      <c r="A10203" s="31">
        <v>45566</v>
      </c>
      <c r="B10203" t="s">
        <v>13</v>
      </c>
      <c r="C10203" t="str">
        <f>+VLOOKUP(B10203,Basededatos!B$17:C$5988,2,0)</f>
        <v>LASA</v>
      </c>
      <c r="D10203" t="s">
        <v>48</v>
      </c>
      <c r="E10203" t="str">
        <f>+VLOOKUP(D10203,Basededatos!$D$2:$E$6097,2,0)</f>
        <v>CALI - ALFONSO BONILLA ARAGON</v>
      </c>
      <c r="F10203" t="s">
        <v>23</v>
      </c>
      <c r="G10203" t="s">
        <v>24</v>
      </c>
      <c r="H10203" t="s">
        <v>52</v>
      </c>
      <c r="I10203" s="29">
        <v>5</v>
      </c>
      <c r="J10203" t="s">
        <v>53</v>
      </c>
      <c r="K10203" t="s">
        <v>54</v>
      </c>
    </row>
    <row r="10204" spans="1:11" ht="12.75" customHeight="1" thickBot="1">
      <c r="A10204" s="31">
        <v>45566</v>
      </c>
      <c r="B10204" t="s">
        <v>13</v>
      </c>
      <c r="C10204" t="str">
        <f>+VLOOKUP(B10204,Basededatos!B$17:C$5988,2,0)</f>
        <v>LASA</v>
      </c>
      <c r="D10204" t="s">
        <v>48</v>
      </c>
      <c r="E10204" t="str">
        <f>+VLOOKUP(D10204,Basededatos!$D$2:$E$6097,2,0)</f>
        <v>CALI - ALFONSO BONILLA ARAGON</v>
      </c>
      <c r="F10204" t="s">
        <v>36</v>
      </c>
      <c r="G10204" t="s">
        <v>347</v>
      </c>
      <c r="H10204" t="s">
        <v>29</v>
      </c>
      <c r="I10204" s="29">
        <v>168</v>
      </c>
      <c r="J10204" t="s">
        <v>46</v>
      </c>
      <c r="K10204" s="1" t="s">
        <v>47</v>
      </c>
    </row>
    <row r="10205" spans="1:11" ht="12.75" customHeight="1" thickBot="1">
      <c r="A10205" s="31">
        <v>45566</v>
      </c>
      <c r="B10205" t="s">
        <v>13</v>
      </c>
      <c r="C10205" t="str">
        <f>+VLOOKUP(B10205,Basededatos!B$17:C$5988,2,0)</f>
        <v>LASA</v>
      </c>
      <c r="D10205" t="s">
        <v>48</v>
      </c>
      <c r="E10205" t="str">
        <f>+VLOOKUP(D10205,Basededatos!$D$2:$E$6097,2,0)</f>
        <v>CALI - ALFONSO BONILLA ARAGON</v>
      </c>
      <c r="F10205" t="s">
        <v>36</v>
      </c>
      <c r="G10205" t="s">
        <v>347</v>
      </c>
      <c r="H10205" t="s">
        <v>55</v>
      </c>
      <c r="I10205" s="29">
        <v>7</v>
      </c>
      <c r="J10205" t="s">
        <v>46</v>
      </c>
      <c r="K10205" s="1" t="s">
        <v>47</v>
      </c>
    </row>
    <row r="10206" spans="1:11" ht="12.75" customHeight="1" thickBot="1">
      <c r="A10206" s="31">
        <v>45566</v>
      </c>
      <c r="B10206" t="s">
        <v>13</v>
      </c>
      <c r="C10206" t="str">
        <f>+VLOOKUP(B10206,Basededatos!B$17:C$5988,2,0)</f>
        <v>LASA</v>
      </c>
      <c r="D10206" t="s">
        <v>48</v>
      </c>
      <c r="E10206" t="str">
        <f>+VLOOKUP(D10206,Basededatos!$D$2:$E$6097,2,0)</f>
        <v>CALI - ALFONSO BONILLA ARAGON</v>
      </c>
      <c r="F10206" t="s">
        <v>27</v>
      </c>
      <c r="G10206" t="s">
        <v>28</v>
      </c>
      <c r="H10206" t="s">
        <v>29</v>
      </c>
      <c r="I10206" s="29">
        <v>832</v>
      </c>
      <c r="J10206" t="s">
        <v>46</v>
      </c>
      <c r="K10206" s="1" t="s">
        <v>47</v>
      </c>
    </row>
    <row r="10207" spans="1:11" ht="12.75" customHeight="1" thickBot="1">
      <c r="A10207" s="31">
        <v>45566</v>
      </c>
      <c r="B10207" t="s">
        <v>13</v>
      </c>
      <c r="C10207" t="str">
        <f>+VLOOKUP(B10207,Basededatos!B$17:C$5988,2,0)</f>
        <v>LASA</v>
      </c>
      <c r="D10207" t="s">
        <v>61</v>
      </c>
      <c r="E10207" t="str">
        <f>+VLOOKUP(D10207,Basededatos!$D$2:$E$6097,2,0)</f>
        <v>CARTAGENA - RAFAEL NUÑEZ</v>
      </c>
      <c r="F10207" t="s">
        <v>32</v>
      </c>
      <c r="G10207" t="s">
        <v>33</v>
      </c>
      <c r="H10207" t="s">
        <v>29</v>
      </c>
      <c r="I10207" s="29">
        <v>323</v>
      </c>
      <c r="J10207" t="s">
        <v>50</v>
      </c>
      <c r="K10207" t="s">
        <v>51</v>
      </c>
    </row>
    <row r="10208" spans="1:11" ht="12.75" customHeight="1" thickBot="1">
      <c r="A10208" s="31">
        <v>45566</v>
      </c>
      <c r="B10208" t="s">
        <v>13</v>
      </c>
      <c r="C10208" t="str">
        <f>+VLOOKUP(B10208,Basededatos!B$17:C$5988,2,0)</f>
        <v>LASA</v>
      </c>
      <c r="D10208" t="s">
        <v>61</v>
      </c>
      <c r="E10208" t="str">
        <f>+VLOOKUP(D10208,Basededatos!$D$2:$E$6097,2,0)</f>
        <v>CARTAGENA - RAFAEL NUÑEZ</v>
      </c>
      <c r="F10208" t="s">
        <v>6</v>
      </c>
      <c r="G10208" s="1" t="s">
        <v>283</v>
      </c>
      <c r="H10208" t="s">
        <v>45</v>
      </c>
      <c r="I10208" s="29">
        <v>15</v>
      </c>
      <c r="J10208" t="s">
        <v>30</v>
      </c>
      <c r="K10208" s="1" t="s">
        <v>488</v>
      </c>
    </row>
    <row r="10209" spans="1:11" ht="12.75" customHeight="1" thickBot="1">
      <c r="A10209" s="31">
        <v>45566</v>
      </c>
      <c r="B10209" t="s">
        <v>13</v>
      </c>
      <c r="C10209" t="str">
        <f>+VLOOKUP(B10209,Basededatos!B$17:C$5988,2,0)</f>
        <v>LASA</v>
      </c>
      <c r="D10209" t="s">
        <v>61</v>
      </c>
      <c r="E10209" t="str">
        <f>+VLOOKUP(D10209,Basededatos!$D$2:$E$6097,2,0)</f>
        <v>CARTAGENA - RAFAEL NUÑEZ</v>
      </c>
      <c r="F10209" t="s">
        <v>6</v>
      </c>
      <c r="G10209" s="1" t="s">
        <v>283</v>
      </c>
      <c r="H10209" t="s">
        <v>29</v>
      </c>
      <c r="I10209" s="29">
        <v>117</v>
      </c>
      <c r="J10209" t="s">
        <v>109</v>
      </c>
      <c r="K10209" t="s">
        <v>110</v>
      </c>
    </row>
    <row r="10210" spans="1:11" ht="12.75" customHeight="1" thickBot="1">
      <c r="A10210" s="31">
        <v>45566</v>
      </c>
      <c r="B10210" t="s">
        <v>13</v>
      </c>
      <c r="C10210" t="str">
        <f>+VLOOKUP(B10210,Basededatos!B$17:C$5988,2,0)</f>
        <v>LASA</v>
      </c>
      <c r="D10210" t="s">
        <v>61</v>
      </c>
      <c r="E10210" t="str">
        <f>+VLOOKUP(D10210,Basededatos!$D$2:$E$6097,2,0)</f>
        <v>CARTAGENA - RAFAEL NUÑEZ</v>
      </c>
      <c r="F10210" t="s">
        <v>18</v>
      </c>
      <c r="G10210" t="s">
        <v>19</v>
      </c>
      <c r="H10210" t="s">
        <v>62</v>
      </c>
      <c r="I10210" s="29">
        <v>1</v>
      </c>
      <c r="J10210" t="s">
        <v>50</v>
      </c>
      <c r="K10210" t="s">
        <v>51</v>
      </c>
    </row>
    <row r="10211" spans="1:11" ht="12.75" customHeight="1" thickBot="1">
      <c r="A10211" s="31">
        <v>45566</v>
      </c>
      <c r="B10211" t="s">
        <v>13</v>
      </c>
      <c r="C10211" t="str">
        <f>+VLOOKUP(B10211,Basededatos!B$17:C$5988,2,0)</f>
        <v>LASA</v>
      </c>
      <c r="D10211" t="s">
        <v>61</v>
      </c>
      <c r="E10211" t="str">
        <f>+VLOOKUP(D10211,Basededatos!$D$2:$E$6097,2,0)</f>
        <v>CARTAGENA - RAFAEL NUÑEZ</v>
      </c>
      <c r="F10211" t="s">
        <v>23</v>
      </c>
      <c r="G10211" t="s">
        <v>24</v>
      </c>
      <c r="H10211" t="s">
        <v>15</v>
      </c>
      <c r="I10211" s="29">
        <v>55</v>
      </c>
      <c r="J10211" t="s">
        <v>42</v>
      </c>
      <c r="K10211" s="1" t="s">
        <v>43</v>
      </c>
    </row>
    <row r="10212" spans="1:11" ht="12.75" customHeight="1">
      <c r="A10212" s="31">
        <v>45566</v>
      </c>
      <c r="B10212" t="s">
        <v>13</v>
      </c>
      <c r="C10212" t="str">
        <f>+VLOOKUP(B10212,Basededatos!B$17:C$5988,2,0)</f>
        <v>LASA</v>
      </c>
      <c r="D10212" t="s">
        <v>61</v>
      </c>
      <c r="E10212" t="str">
        <f>+VLOOKUP(D10212,Basededatos!$D$2:$E$6097,2,0)</f>
        <v>CARTAGENA - RAFAEL NUÑEZ</v>
      </c>
      <c r="F10212" t="s">
        <v>23</v>
      </c>
      <c r="G10212" t="s">
        <v>24</v>
      </c>
      <c r="H10212" t="s">
        <v>15</v>
      </c>
      <c r="I10212" s="29">
        <v>131</v>
      </c>
      <c r="J10212" t="s">
        <v>16</v>
      </c>
      <c r="K10212" t="s">
        <v>17</v>
      </c>
    </row>
    <row r="10213" spans="1:11" ht="12.75" customHeight="1" thickBot="1">
      <c r="A10213" s="31">
        <v>45566</v>
      </c>
      <c r="B10213" t="s">
        <v>13</v>
      </c>
      <c r="C10213" t="str">
        <f>+VLOOKUP(B10213,Basededatos!B$17:C$5988,2,0)</f>
        <v>LASA</v>
      </c>
      <c r="D10213" t="s">
        <v>61</v>
      </c>
      <c r="E10213" t="str">
        <f>+VLOOKUP(D10213,Basededatos!$D$2:$E$6097,2,0)</f>
        <v>CARTAGENA - RAFAEL NUÑEZ</v>
      </c>
      <c r="F10213" t="s">
        <v>36</v>
      </c>
      <c r="G10213" t="s">
        <v>347</v>
      </c>
      <c r="H10213" t="s">
        <v>29</v>
      </c>
      <c r="I10213" s="29">
        <v>10</v>
      </c>
      <c r="J10213" t="s">
        <v>34</v>
      </c>
      <c r="K10213" t="s">
        <v>35</v>
      </c>
    </row>
    <row r="10214" spans="1:11" ht="12.75" customHeight="1" thickBot="1">
      <c r="A10214" s="31">
        <v>45566</v>
      </c>
      <c r="B10214" t="s">
        <v>13</v>
      </c>
      <c r="C10214" t="str">
        <f>+VLOOKUP(B10214,Basededatos!B$17:C$5988,2,0)</f>
        <v>LASA</v>
      </c>
      <c r="D10214" t="s">
        <v>61</v>
      </c>
      <c r="E10214" t="str">
        <f>+VLOOKUP(D10214,Basededatos!$D$2:$E$6097,2,0)</f>
        <v>CARTAGENA - RAFAEL NUÑEZ</v>
      </c>
      <c r="F10214" t="s">
        <v>36</v>
      </c>
      <c r="G10214" t="s">
        <v>347</v>
      </c>
      <c r="H10214" t="s">
        <v>15</v>
      </c>
      <c r="I10214" s="29">
        <v>2</v>
      </c>
      <c r="J10214" t="s">
        <v>25</v>
      </c>
      <c r="K10214" s="1" t="s">
        <v>26</v>
      </c>
    </row>
    <row r="10215" spans="1:11" ht="12.75" customHeight="1">
      <c r="A10215" s="31">
        <v>45566</v>
      </c>
      <c r="B10215" t="s">
        <v>13</v>
      </c>
      <c r="C10215" t="str">
        <f>+VLOOKUP(B10215,Basededatos!B$17:C$5988,2,0)</f>
        <v>LASA</v>
      </c>
      <c r="D10215" t="s">
        <v>61</v>
      </c>
      <c r="E10215" t="str">
        <f>+VLOOKUP(D10215,Basededatos!$D$2:$E$6097,2,0)</f>
        <v>CARTAGENA - RAFAEL NUÑEZ</v>
      </c>
      <c r="F10215" t="s">
        <v>27</v>
      </c>
      <c r="G10215" t="s">
        <v>28</v>
      </c>
      <c r="H10215" t="s">
        <v>29</v>
      </c>
      <c r="I10215" s="29">
        <v>11</v>
      </c>
      <c r="J10215" t="s">
        <v>34</v>
      </c>
      <c r="K10215" t="s">
        <v>35</v>
      </c>
    </row>
    <row r="10216" spans="1:11" ht="12.75" customHeight="1" thickBot="1">
      <c r="A10216" s="31">
        <v>45566</v>
      </c>
      <c r="B10216" t="s">
        <v>13</v>
      </c>
      <c r="C10216" t="str">
        <f>+VLOOKUP(B10216,Basededatos!B$17:C$5988,2,0)</f>
        <v>LASA</v>
      </c>
      <c r="D10216" t="s">
        <v>61</v>
      </c>
      <c r="E10216" t="str">
        <f>+VLOOKUP(D10216,Basededatos!$D$2:$E$6097,2,0)</f>
        <v>CARTAGENA - RAFAEL NUÑEZ</v>
      </c>
      <c r="F10216" t="s">
        <v>27</v>
      </c>
      <c r="G10216" t="s">
        <v>28</v>
      </c>
      <c r="H10216" t="s">
        <v>15</v>
      </c>
      <c r="I10216" s="29">
        <v>12</v>
      </c>
      <c r="J10216" t="s">
        <v>70</v>
      </c>
      <c r="K10216" t="s">
        <v>348</v>
      </c>
    </row>
    <row r="10217" spans="1:11" ht="12.75" customHeight="1" thickBot="1">
      <c r="A10217" s="31">
        <v>45566</v>
      </c>
      <c r="B10217" t="s">
        <v>13</v>
      </c>
      <c r="C10217" t="str">
        <f>+VLOOKUP(B10217,Basededatos!B$17:C$5988,2,0)</f>
        <v>LASA</v>
      </c>
      <c r="D10217" t="s">
        <v>61</v>
      </c>
      <c r="E10217" t="str">
        <f>+VLOOKUP(D10217,Basededatos!$D$2:$E$6097,2,0)</f>
        <v>CARTAGENA - RAFAEL NUÑEZ</v>
      </c>
      <c r="F10217" t="s">
        <v>59</v>
      </c>
      <c r="G10217" t="s">
        <v>60</v>
      </c>
      <c r="H10217" t="s">
        <v>29</v>
      </c>
      <c r="I10217" s="29">
        <v>2</v>
      </c>
      <c r="J10217" t="s">
        <v>30</v>
      </c>
      <c r="K10217" s="1" t="s">
        <v>488</v>
      </c>
    </row>
    <row r="10218" spans="1:11" ht="12.75" customHeight="1" thickBot="1">
      <c r="A10218" s="31">
        <v>45566</v>
      </c>
      <c r="B10218" t="s">
        <v>13</v>
      </c>
      <c r="C10218" t="str">
        <f>+VLOOKUP(B10218,Basededatos!B$17:C$5988,2,0)</f>
        <v>LASA</v>
      </c>
      <c r="D10218" t="s">
        <v>61</v>
      </c>
      <c r="E10218" t="str">
        <f>+VLOOKUP(D10218,Basededatos!$D$2:$E$6097,2,0)</f>
        <v>CARTAGENA - RAFAEL NUÑEZ</v>
      </c>
      <c r="F10218" t="s">
        <v>59</v>
      </c>
      <c r="G10218" t="s">
        <v>60</v>
      </c>
      <c r="H10218" t="s">
        <v>15</v>
      </c>
      <c r="I10218" s="29">
        <v>133</v>
      </c>
      <c r="J10218" t="s">
        <v>16</v>
      </c>
      <c r="K10218" t="s">
        <v>17</v>
      </c>
    </row>
    <row r="10219" spans="1:11" ht="12.75" customHeight="1" thickBot="1">
      <c r="A10219" s="31">
        <v>45566</v>
      </c>
      <c r="B10219" t="s">
        <v>13</v>
      </c>
      <c r="C10219" t="str">
        <f>+VLOOKUP(B10219,Basededatos!B$17:C$5988,2,0)</f>
        <v>LASA</v>
      </c>
      <c r="D10219" t="s">
        <v>72</v>
      </c>
      <c r="E10219" t="str">
        <f>+VLOOKUP(D10219,Basededatos!$D$2:$E$6097,2,0)</f>
        <v>CAMILO DAZA</v>
      </c>
      <c r="F10219" t="s">
        <v>32</v>
      </c>
      <c r="G10219" t="s">
        <v>33</v>
      </c>
      <c r="H10219" t="s">
        <v>29</v>
      </c>
      <c r="I10219" s="29">
        <v>64</v>
      </c>
      <c r="J10219" t="s">
        <v>30</v>
      </c>
      <c r="K10219" s="1" t="s">
        <v>488</v>
      </c>
    </row>
    <row r="10220" spans="1:11" ht="12.75" customHeight="1" thickBot="1">
      <c r="A10220" s="31">
        <v>45566</v>
      </c>
      <c r="B10220" t="s">
        <v>13</v>
      </c>
      <c r="C10220" t="str">
        <f>+VLOOKUP(B10220,Basededatos!B$17:C$5988,2,0)</f>
        <v>LASA</v>
      </c>
      <c r="D10220" t="s">
        <v>72</v>
      </c>
      <c r="E10220" t="str">
        <f>+VLOOKUP(D10220,Basededatos!$D$2:$E$6097,2,0)</f>
        <v>CAMILO DAZA</v>
      </c>
      <c r="F10220" t="s">
        <v>6</v>
      </c>
      <c r="G10220" s="1" t="s">
        <v>283</v>
      </c>
      <c r="H10220" t="s">
        <v>45</v>
      </c>
      <c r="I10220" s="29">
        <v>140</v>
      </c>
      <c r="J10220" t="s">
        <v>46</v>
      </c>
      <c r="K10220" s="1" t="s">
        <v>47</v>
      </c>
    </row>
    <row r="10221" spans="1:11" ht="12.75" customHeight="1" thickBot="1">
      <c r="A10221" s="31">
        <v>45566</v>
      </c>
      <c r="B10221" t="s">
        <v>13</v>
      </c>
      <c r="C10221" t="str">
        <f>+VLOOKUP(B10221,Basededatos!B$17:C$5988,2,0)</f>
        <v>LASA</v>
      </c>
      <c r="D10221" t="s">
        <v>72</v>
      </c>
      <c r="E10221" t="str">
        <f>+VLOOKUP(D10221,Basededatos!$D$2:$E$6097,2,0)</f>
        <v>CAMILO DAZA</v>
      </c>
      <c r="F10221" t="s">
        <v>6</v>
      </c>
      <c r="G10221" s="1" t="s">
        <v>283</v>
      </c>
      <c r="H10221" t="s">
        <v>29</v>
      </c>
      <c r="I10221" s="29">
        <v>272</v>
      </c>
      <c r="J10221" t="s">
        <v>30</v>
      </c>
      <c r="K10221" s="1" t="s">
        <v>488</v>
      </c>
    </row>
    <row r="10222" spans="1:11" ht="12.75" customHeight="1" thickBot="1">
      <c r="A10222" s="31">
        <v>45566</v>
      </c>
      <c r="B10222" t="s">
        <v>13</v>
      </c>
      <c r="C10222" t="str">
        <f>+VLOOKUP(B10222,Basededatos!B$17:C$5988,2,0)</f>
        <v>LASA</v>
      </c>
      <c r="D10222" t="s">
        <v>72</v>
      </c>
      <c r="E10222" t="str">
        <f>+VLOOKUP(D10222,Basededatos!$D$2:$E$6097,2,0)</f>
        <v>CAMILO DAZA</v>
      </c>
      <c r="F10222" t="s">
        <v>27</v>
      </c>
      <c r="G10222" t="s">
        <v>28</v>
      </c>
      <c r="H10222" t="s">
        <v>29</v>
      </c>
      <c r="I10222" s="29">
        <v>64</v>
      </c>
      <c r="J10222" t="s">
        <v>30</v>
      </c>
      <c r="K10222" s="1" t="s">
        <v>488</v>
      </c>
    </row>
    <row r="10223" spans="1:11" ht="12.75" customHeight="1" thickBot="1">
      <c r="A10223" s="31">
        <v>45566</v>
      </c>
      <c r="B10223" t="s">
        <v>13</v>
      </c>
      <c r="C10223" t="str">
        <f>+VLOOKUP(B10223,Basededatos!B$17:C$5988,2,0)</f>
        <v>LASA</v>
      </c>
      <c r="D10223" t="s">
        <v>72</v>
      </c>
      <c r="E10223" t="str">
        <f>+VLOOKUP(D10223,Basededatos!$D$2:$E$6097,2,0)</f>
        <v>CAMILO DAZA</v>
      </c>
      <c r="F10223" t="s">
        <v>40</v>
      </c>
      <c r="G10223" t="s">
        <v>41</v>
      </c>
      <c r="H10223" t="s">
        <v>29</v>
      </c>
      <c r="I10223" s="29">
        <v>199</v>
      </c>
      <c r="J10223" t="s">
        <v>30</v>
      </c>
      <c r="K10223" s="1" t="s">
        <v>488</v>
      </c>
    </row>
    <row r="10224" spans="1:11" ht="12.75" customHeight="1" thickBot="1">
      <c r="A10224" s="31">
        <v>45566</v>
      </c>
      <c r="B10224" t="s">
        <v>13</v>
      </c>
      <c r="C10224" t="str">
        <f>+VLOOKUP(B10224,Basededatos!B$17:C$5988,2,0)</f>
        <v>LASA</v>
      </c>
      <c r="D10224" t="s">
        <v>73</v>
      </c>
      <c r="E10224" t="str">
        <f>+VLOOKUP(D10224,Basededatos!$D$2:$E$6097,2,0)</f>
        <v>EL YOPAL</v>
      </c>
      <c r="F10224" t="s">
        <v>32</v>
      </c>
      <c r="G10224" t="s">
        <v>33</v>
      </c>
      <c r="H10224" t="s">
        <v>29</v>
      </c>
      <c r="I10224" s="29">
        <v>18</v>
      </c>
      <c r="J10224" t="s">
        <v>30</v>
      </c>
      <c r="K10224" s="1" t="s">
        <v>488</v>
      </c>
    </row>
    <row r="10225" spans="1:11" ht="12.75" customHeight="1" thickBot="1">
      <c r="A10225" s="31">
        <v>45566</v>
      </c>
      <c r="B10225" t="s">
        <v>13</v>
      </c>
      <c r="C10225" t="str">
        <f>+VLOOKUP(B10225,Basededatos!B$17:C$5988,2,0)</f>
        <v>LASA</v>
      </c>
      <c r="D10225" t="s">
        <v>74</v>
      </c>
      <c r="E10225" t="str">
        <f>+VLOOKUP(D10225,Basededatos!$D$2:$E$6097,2,0)</f>
        <v>PERALES</v>
      </c>
      <c r="F10225" t="s">
        <v>18</v>
      </c>
      <c r="G10225" t="s">
        <v>19</v>
      </c>
      <c r="H10225" t="s">
        <v>45</v>
      </c>
      <c r="I10225" s="29">
        <v>1</v>
      </c>
      <c r="J10225" t="s">
        <v>46</v>
      </c>
      <c r="K10225" s="1" t="s">
        <v>47</v>
      </c>
    </row>
    <row r="10226" spans="1:11" ht="12.75" customHeight="1" thickBot="1">
      <c r="A10226" s="31">
        <v>45566</v>
      </c>
      <c r="B10226" t="s">
        <v>13</v>
      </c>
      <c r="C10226" t="str">
        <f>+VLOOKUP(B10226,Basededatos!B$17:C$5988,2,0)</f>
        <v>LASA</v>
      </c>
      <c r="D10226" t="s">
        <v>74</v>
      </c>
      <c r="E10226" t="str">
        <f>+VLOOKUP(D10226,Basededatos!$D$2:$E$6097,2,0)</f>
        <v>PERALES</v>
      </c>
      <c r="F10226" t="s">
        <v>27</v>
      </c>
      <c r="G10226" t="s">
        <v>28</v>
      </c>
      <c r="H10226" t="s">
        <v>45</v>
      </c>
      <c r="I10226" s="29">
        <v>1</v>
      </c>
      <c r="J10226" t="s">
        <v>46</v>
      </c>
      <c r="K10226" s="1" t="s">
        <v>47</v>
      </c>
    </row>
    <row r="10227" spans="1:11" ht="12.75" customHeight="1" thickBot="1">
      <c r="A10227" s="31">
        <v>45566</v>
      </c>
      <c r="B10227" t="s">
        <v>13</v>
      </c>
      <c r="C10227" t="str">
        <f>+VLOOKUP(B10227,Basededatos!B$17:C$5988,2,0)</f>
        <v>LASA</v>
      </c>
      <c r="D10227" t="s">
        <v>124</v>
      </c>
      <c r="E10227" t="str">
        <f>+VLOOKUP(D10227,Basededatos!$D$2:$E$6097,2,0)</f>
        <v>LETICIA-ALFREDO VASQUEZ COBO</v>
      </c>
      <c r="F10227" t="s">
        <v>32</v>
      </c>
      <c r="G10227" t="s">
        <v>33</v>
      </c>
      <c r="H10227" t="s">
        <v>29</v>
      </c>
      <c r="I10227" s="29">
        <v>48</v>
      </c>
      <c r="J10227" t="s">
        <v>46</v>
      </c>
      <c r="K10227" s="1" t="s">
        <v>47</v>
      </c>
    </row>
    <row r="10228" spans="1:11" ht="12.75" customHeight="1" thickBot="1">
      <c r="A10228" s="31">
        <v>45566</v>
      </c>
      <c r="B10228" t="s">
        <v>13</v>
      </c>
      <c r="C10228" t="str">
        <f>+VLOOKUP(B10228,Basededatos!B$17:C$5988,2,0)</f>
        <v>LASA</v>
      </c>
      <c r="D10228" t="s">
        <v>76</v>
      </c>
      <c r="E10228" t="str">
        <f>+VLOOKUP(D10228,Basededatos!$D$2:$E$6097,2,0)</f>
        <v>RIONEGRO - JOSE M. CORDOVA</v>
      </c>
      <c r="F10228" t="s">
        <v>32</v>
      </c>
      <c r="G10228" t="s">
        <v>33</v>
      </c>
      <c r="H10228" t="s">
        <v>29</v>
      </c>
      <c r="I10228" s="29">
        <v>23</v>
      </c>
      <c r="J10228" t="s">
        <v>109</v>
      </c>
      <c r="K10228" t="s">
        <v>110</v>
      </c>
    </row>
    <row r="10229" spans="1:11" ht="12.75" customHeight="1" thickBot="1">
      <c r="A10229" s="31">
        <v>45566</v>
      </c>
      <c r="B10229" t="s">
        <v>13</v>
      </c>
      <c r="C10229" t="str">
        <f>+VLOOKUP(B10229,Basededatos!B$17:C$5988,2,0)</f>
        <v>LASA</v>
      </c>
      <c r="D10229" t="s">
        <v>76</v>
      </c>
      <c r="E10229" t="str">
        <f>+VLOOKUP(D10229,Basededatos!$D$2:$E$6097,2,0)</f>
        <v>RIONEGRO - JOSE M. CORDOVA</v>
      </c>
      <c r="F10229" t="s">
        <v>32</v>
      </c>
      <c r="G10229" t="s">
        <v>33</v>
      </c>
      <c r="H10229" t="s">
        <v>15</v>
      </c>
      <c r="I10229" s="29">
        <v>234</v>
      </c>
      <c r="J10229" t="s">
        <v>25</v>
      </c>
      <c r="K10229" s="1" t="s">
        <v>26</v>
      </c>
    </row>
    <row r="10230" spans="1:11" ht="12.75" customHeight="1" thickBot="1">
      <c r="A10230" s="31">
        <v>45566</v>
      </c>
      <c r="B10230" t="s">
        <v>13</v>
      </c>
      <c r="C10230" t="str">
        <f>+VLOOKUP(B10230,Basededatos!B$17:C$5988,2,0)</f>
        <v>LASA</v>
      </c>
      <c r="D10230" t="s">
        <v>76</v>
      </c>
      <c r="E10230" t="str">
        <f>+VLOOKUP(D10230,Basededatos!$D$2:$E$6097,2,0)</f>
        <v>RIONEGRO - JOSE M. CORDOVA</v>
      </c>
      <c r="F10230" t="s">
        <v>6</v>
      </c>
      <c r="G10230" s="1" t="s">
        <v>283</v>
      </c>
      <c r="H10230" t="s">
        <v>45</v>
      </c>
      <c r="I10230" s="29">
        <v>65</v>
      </c>
      <c r="J10230" t="s">
        <v>34</v>
      </c>
      <c r="K10230" t="s">
        <v>35</v>
      </c>
    </row>
    <row r="10231" spans="1:11" ht="12.75" customHeight="1" thickBot="1">
      <c r="A10231" s="31">
        <v>45566</v>
      </c>
      <c r="B10231" t="s">
        <v>13</v>
      </c>
      <c r="C10231" t="str">
        <f>+VLOOKUP(B10231,Basededatos!B$17:C$5988,2,0)</f>
        <v>LASA</v>
      </c>
      <c r="D10231" t="s">
        <v>76</v>
      </c>
      <c r="E10231" t="str">
        <f>+VLOOKUP(D10231,Basededatos!$D$2:$E$6097,2,0)</f>
        <v>RIONEGRO - JOSE M. CORDOVA</v>
      </c>
      <c r="F10231" t="s">
        <v>6</v>
      </c>
      <c r="G10231" s="1" t="s">
        <v>283</v>
      </c>
      <c r="H10231" t="s">
        <v>29</v>
      </c>
      <c r="I10231" s="29">
        <v>85</v>
      </c>
      <c r="J10231" t="s">
        <v>109</v>
      </c>
      <c r="K10231" t="s">
        <v>110</v>
      </c>
    </row>
    <row r="10232" spans="1:11" ht="12.75" customHeight="1" thickBot="1">
      <c r="A10232" s="31">
        <v>45566</v>
      </c>
      <c r="B10232" t="s">
        <v>13</v>
      </c>
      <c r="C10232" t="str">
        <f>+VLOOKUP(B10232,Basededatos!B$17:C$5988,2,0)</f>
        <v>LASA</v>
      </c>
      <c r="D10232" t="s">
        <v>76</v>
      </c>
      <c r="E10232" t="str">
        <f>+VLOOKUP(D10232,Basededatos!$D$2:$E$6097,2,0)</f>
        <v>RIONEGRO - JOSE M. CORDOVA</v>
      </c>
      <c r="F10232" t="s">
        <v>6</v>
      </c>
      <c r="G10232" s="1" t="s">
        <v>283</v>
      </c>
      <c r="H10232" t="s">
        <v>15</v>
      </c>
      <c r="I10232" s="29">
        <v>149</v>
      </c>
      <c r="J10232" t="s">
        <v>160</v>
      </c>
      <c r="K10232" t="s">
        <v>161</v>
      </c>
    </row>
    <row r="10233" spans="1:11" ht="12.75" customHeight="1" thickBot="1">
      <c r="A10233" s="31">
        <v>45566</v>
      </c>
      <c r="B10233" t="s">
        <v>13</v>
      </c>
      <c r="C10233" t="str">
        <f>+VLOOKUP(B10233,Basededatos!B$17:C$5988,2,0)</f>
        <v>LASA</v>
      </c>
      <c r="D10233" t="s">
        <v>76</v>
      </c>
      <c r="E10233" t="str">
        <f>+VLOOKUP(D10233,Basededatos!$D$2:$E$6097,2,0)</f>
        <v>RIONEGRO - JOSE M. CORDOVA</v>
      </c>
      <c r="F10233" t="s">
        <v>65</v>
      </c>
      <c r="G10233" t="s">
        <v>66</v>
      </c>
      <c r="H10233" t="s">
        <v>45</v>
      </c>
      <c r="I10233" s="29">
        <v>1</v>
      </c>
      <c r="J10233" t="s">
        <v>46</v>
      </c>
      <c r="K10233" s="1" t="s">
        <v>47</v>
      </c>
    </row>
    <row r="10234" spans="1:11" ht="12.75" customHeight="1" thickBot="1">
      <c r="A10234" s="31">
        <v>45566</v>
      </c>
      <c r="B10234" t="s">
        <v>13</v>
      </c>
      <c r="C10234" t="str">
        <f>+VLOOKUP(B10234,Basededatos!B$17:C$5988,2,0)</f>
        <v>LASA</v>
      </c>
      <c r="D10234" t="s">
        <v>76</v>
      </c>
      <c r="E10234" t="str">
        <f>+VLOOKUP(D10234,Basededatos!$D$2:$E$6097,2,0)</f>
        <v>RIONEGRO - JOSE M. CORDOVA</v>
      </c>
      <c r="F10234" t="s">
        <v>65</v>
      </c>
      <c r="G10234" t="s">
        <v>66</v>
      </c>
      <c r="H10234" t="s">
        <v>29</v>
      </c>
      <c r="I10234" s="29">
        <v>3</v>
      </c>
      <c r="J10234" t="s">
        <v>30</v>
      </c>
      <c r="K10234" s="1" t="s">
        <v>488</v>
      </c>
    </row>
    <row r="10235" spans="1:11" ht="12.75" customHeight="1">
      <c r="A10235" s="31">
        <v>45566</v>
      </c>
      <c r="B10235" t="s">
        <v>13</v>
      </c>
      <c r="C10235" t="str">
        <f>+VLOOKUP(B10235,Basededatos!B$17:C$5988,2,0)</f>
        <v>LASA</v>
      </c>
      <c r="D10235" t="s">
        <v>76</v>
      </c>
      <c r="E10235" t="str">
        <f>+VLOOKUP(D10235,Basededatos!$D$2:$E$6097,2,0)</f>
        <v>RIONEGRO - JOSE M. CORDOVA</v>
      </c>
      <c r="F10235" t="s">
        <v>18</v>
      </c>
      <c r="G10235" t="s">
        <v>19</v>
      </c>
      <c r="H10235" t="s">
        <v>29</v>
      </c>
      <c r="I10235" s="29">
        <v>62</v>
      </c>
      <c r="J10235" t="s">
        <v>34</v>
      </c>
      <c r="K10235" t="s">
        <v>35</v>
      </c>
    </row>
    <row r="10236" spans="1:11" ht="12.75" customHeight="1" thickBot="1">
      <c r="A10236" s="31">
        <v>45566</v>
      </c>
      <c r="B10236" t="s">
        <v>13</v>
      </c>
      <c r="C10236" t="str">
        <f>+VLOOKUP(B10236,Basededatos!B$17:C$5988,2,0)</f>
        <v>LASA</v>
      </c>
      <c r="D10236" t="s">
        <v>76</v>
      </c>
      <c r="E10236" t="str">
        <f>+VLOOKUP(D10236,Basededatos!$D$2:$E$6097,2,0)</f>
        <v>RIONEGRO - JOSE M. CORDOVA</v>
      </c>
      <c r="F10236" t="s">
        <v>23</v>
      </c>
      <c r="G10236" t="s">
        <v>24</v>
      </c>
      <c r="H10236" t="s">
        <v>156</v>
      </c>
      <c r="I10236" s="29">
        <v>11</v>
      </c>
      <c r="J10236" t="s">
        <v>167</v>
      </c>
      <c r="K10236" t="s">
        <v>168</v>
      </c>
    </row>
    <row r="10237" spans="1:11" ht="12.75" customHeight="1" thickBot="1">
      <c r="A10237" s="31">
        <v>45566</v>
      </c>
      <c r="B10237" t="s">
        <v>13</v>
      </c>
      <c r="C10237" t="str">
        <f>+VLOOKUP(B10237,Basededatos!B$17:C$5988,2,0)</f>
        <v>LASA</v>
      </c>
      <c r="D10237" t="s">
        <v>76</v>
      </c>
      <c r="E10237" t="str">
        <f>+VLOOKUP(D10237,Basededatos!$D$2:$E$6097,2,0)</f>
        <v>RIONEGRO - JOSE M. CORDOVA</v>
      </c>
      <c r="F10237" t="s">
        <v>23</v>
      </c>
      <c r="G10237" t="s">
        <v>24</v>
      </c>
      <c r="H10237" t="s">
        <v>55</v>
      </c>
      <c r="I10237" s="29">
        <v>31</v>
      </c>
      <c r="J10237" t="s">
        <v>46</v>
      </c>
      <c r="K10237" s="1" t="s">
        <v>47</v>
      </c>
    </row>
    <row r="10238" spans="1:11" ht="12.75" customHeight="1">
      <c r="A10238" s="31">
        <v>45566</v>
      </c>
      <c r="B10238" t="s">
        <v>13</v>
      </c>
      <c r="C10238" t="str">
        <f>+VLOOKUP(B10238,Basededatos!B$17:C$5988,2,0)</f>
        <v>LASA</v>
      </c>
      <c r="D10238" t="s">
        <v>76</v>
      </c>
      <c r="E10238" t="str">
        <f>+VLOOKUP(D10238,Basededatos!$D$2:$E$6097,2,0)</f>
        <v>RIONEGRO - JOSE M. CORDOVA</v>
      </c>
      <c r="F10238" t="s">
        <v>36</v>
      </c>
      <c r="G10238" t="s">
        <v>347</v>
      </c>
      <c r="H10238" t="s">
        <v>29</v>
      </c>
      <c r="I10238" s="29">
        <v>33</v>
      </c>
      <c r="J10238" t="s">
        <v>50</v>
      </c>
      <c r="K10238" t="s">
        <v>51</v>
      </c>
    </row>
    <row r="10239" spans="1:11" ht="12.75" customHeight="1" thickBot="1">
      <c r="A10239" s="31">
        <v>45566</v>
      </c>
      <c r="B10239" t="s">
        <v>13</v>
      </c>
      <c r="C10239" t="str">
        <f>+VLOOKUP(B10239,Basededatos!B$17:C$5988,2,0)</f>
        <v>LASA</v>
      </c>
      <c r="D10239" t="s">
        <v>76</v>
      </c>
      <c r="E10239" t="str">
        <f>+VLOOKUP(D10239,Basededatos!$D$2:$E$6097,2,0)</f>
        <v>RIONEGRO - JOSE M. CORDOVA</v>
      </c>
      <c r="F10239" t="s">
        <v>36</v>
      </c>
      <c r="G10239" t="s">
        <v>347</v>
      </c>
      <c r="H10239" t="s">
        <v>15</v>
      </c>
      <c r="I10239" s="29">
        <v>24</v>
      </c>
      <c r="J10239" t="s">
        <v>160</v>
      </c>
      <c r="K10239" t="s">
        <v>161</v>
      </c>
    </row>
    <row r="10240" spans="1:11" ht="12.75" customHeight="1" thickBot="1">
      <c r="A10240" s="31">
        <v>45566</v>
      </c>
      <c r="B10240" t="s">
        <v>13</v>
      </c>
      <c r="C10240" t="str">
        <f>+VLOOKUP(B10240,Basededatos!B$17:C$5988,2,0)</f>
        <v>LASA</v>
      </c>
      <c r="D10240" t="s">
        <v>76</v>
      </c>
      <c r="E10240" t="str">
        <f>+VLOOKUP(D10240,Basededatos!$D$2:$E$6097,2,0)</f>
        <v>RIONEGRO - JOSE M. CORDOVA</v>
      </c>
      <c r="F10240" t="s">
        <v>36</v>
      </c>
      <c r="G10240" t="s">
        <v>347</v>
      </c>
      <c r="H10240" t="s">
        <v>55</v>
      </c>
      <c r="I10240" s="29">
        <v>19</v>
      </c>
      <c r="J10240" t="s">
        <v>46</v>
      </c>
      <c r="K10240" s="1" t="s">
        <v>47</v>
      </c>
    </row>
    <row r="10241" spans="1:11" ht="12.75" customHeight="1">
      <c r="A10241" s="31">
        <v>45566</v>
      </c>
      <c r="B10241" t="s">
        <v>13</v>
      </c>
      <c r="C10241" t="str">
        <f>+VLOOKUP(B10241,Basededatos!B$17:C$5988,2,0)</f>
        <v>LASA</v>
      </c>
      <c r="D10241" t="s">
        <v>76</v>
      </c>
      <c r="E10241" t="str">
        <f>+VLOOKUP(D10241,Basededatos!$D$2:$E$6097,2,0)</f>
        <v>RIONEGRO - JOSE M. CORDOVA</v>
      </c>
      <c r="F10241" t="s">
        <v>27</v>
      </c>
      <c r="G10241" t="s">
        <v>28</v>
      </c>
      <c r="H10241" t="s">
        <v>29</v>
      </c>
      <c r="I10241" s="29">
        <v>12</v>
      </c>
      <c r="J10241" t="s">
        <v>82</v>
      </c>
      <c r="K10241" t="s">
        <v>83</v>
      </c>
    </row>
    <row r="10242" spans="1:11" ht="12.75" customHeight="1">
      <c r="A10242" s="31">
        <v>45566</v>
      </c>
      <c r="B10242" t="s">
        <v>13</v>
      </c>
      <c r="C10242" t="str">
        <f>+VLOOKUP(B10242,Basededatos!B$17:C$5988,2,0)</f>
        <v>LASA</v>
      </c>
      <c r="D10242" t="s">
        <v>76</v>
      </c>
      <c r="E10242" t="str">
        <f>+VLOOKUP(D10242,Basededatos!$D$2:$E$6097,2,0)</f>
        <v>RIONEGRO - JOSE M. CORDOVA</v>
      </c>
      <c r="F10242" t="s">
        <v>27</v>
      </c>
      <c r="G10242" t="s">
        <v>28</v>
      </c>
      <c r="H10242" t="s">
        <v>15</v>
      </c>
      <c r="I10242" s="29">
        <v>27</v>
      </c>
      <c r="J10242" t="s">
        <v>160</v>
      </c>
      <c r="K10242" t="s">
        <v>161</v>
      </c>
    </row>
    <row r="10243" spans="1:11" ht="12.75" customHeight="1">
      <c r="A10243" s="31">
        <v>45566</v>
      </c>
      <c r="B10243" t="s">
        <v>13</v>
      </c>
      <c r="C10243" t="str">
        <f>+VLOOKUP(B10243,Basededatos!B$17:C$5988,2,0)</f>
        <v>LASA</v>
      </c>
      <c r="D10243" t="s">
        <v>76</v>
      </c>
      <c r="E10243" t="str">
        <f>+VLOOKUP(D10243,Basededatos!$D$2:$E$6097,2,0)</f>
        <v>RIONEGRO - JOSE M. CORDOVA</v>
      </c>
      <c r="F10243" t="s">
        <v>27</v>
      </c>
      <c r="G10243" t="s">
        <v>28</v>
      </c>
      <c r="H10243" t="s">
        <v>20</v>
      </c>
      <c r="I10243" s="29">
        <v>1</v>
      </c>
      <c r="J10243" t="s">
        <v>184</v>
      </c>
      <c r="K10243" t="s">
        <v>185</v>
      </c>
    </row>
    <row r="10244" spans="1:11" ht="12.75" customHeight="1">
      <c r="A10244" s="31">
        <v>45566</v>
      </c>
      <c r="B10244" t="s">
        <v>13</v>
      </c>
      <c r="C10244" t="str">
        <f>+VLOOKUP(B10244,Basededatos!B$17:C$5988,2,0)</f>
        <v>LASA</v>
      </c>
      <c r="D10244" t="s">
        <v>76</v>
      </c>
      <c r="E10244" t="str">
        <f>+VLOOKUP(D10244,Basededatos!$D$2:$E$6097,2,0)</f>
        <v>RIONEGRO - JOSE M. CORDOVA</v>
      </c>
      <c r="F10244" t="s">
        <v>27</v>
      </c>
      <c r="G10244" t="s">
        <v>28</v>
      </c>
      <c r="H10244" t="s">
        <v>15</v>
      </c>
      <c r="I10244" s="29">
        <v>22</v>
      </c>
      <c r="J10244" t="s">
        <v>68</v>
      </c>
      <c r="K10244" t="s">
        <v>69</v>
      </c>
    </row>
    <row r="10245" spans="1:11" ht="12.75" customHeight="1" thickBot="1">
      <c r="A10245" s="31">
        <v>45566</v>
      </c>
      <c r="B10245" t="s">
        <v>13</v>
      </c>
      <c r="C10245" t="str">
        <f>+VLOOKUP(B10245,Basededatos!B$17:C$5988,2,0)</f>
        <v>LASA</v>
      </c>
      <c r="D10245" t="s">
        <v>76</v>
      </c>
      <c r="E10245" t="str">
        <f>+VLOOKUP(D10245,Basededatos!$D$2:$E$6097,2,0)</f>
        <v>RIONEGRO - JOSE M. CORDOVA</v>
      </c>
      <c r="F10245" t="s">
        <v>40</v>
      </c>
      <c r="G10245" t="s">
        <v>41</v>
      </c>
      <c r="H10245" t="s">
        <v>29</v>
      </c>
      <c r="I10245" s="29">
        <v>599</v>
      </c>
      <c r="J10245" t="s">
        <v>50</v>
      </c>
      <c r="K10245" t="s">
        <v>51</v>
      </c>
    </row>
    <row r="10246" spans="1:11" ht="12.75" customHeight="1" thickBot="1">
      <c r="A10246" s="31">
        <v>45566</v>
      </c>
      <c r="B10246" t="s">
        <v>13</v>
      </c>
      <c r="C10246" t="str">
        <f>+VLOOKUP(B10246,Basededatos!B$17:C$5988,2,0)</f>
        <v>LASA</v>
      </c>
      <c r="D10246" t="s">
        <v>84</v>
      </c>
      <c r="E10246" t="str">
        <f>+VLOOKUP(D10246,Basededatos!$D$2:$E$6097,2,0)</f>
        <v>MONTERIA - LOS GARZONES</v>
      </c>
      <c r="F10246" t="s">
        <v>6</v>
      </c>
      <c r="G10246" s="1" t="s">
        <v>283</v>
      </c>
      <c r="H10246" t="s">
        <v>45</v>
      </c>
      <c r="I10246" s="29">
        <v>11</v>
      </c>
      <c r="J10246" t="s">
        <v>46</v>
      </c>
      <c r="K10246" s="1" t="s">
        <v>47</v>
      </c>
    </row>
    <row r="10247" spans="1:11" ht="12.75" customHeight="1" thickBot="1">
      <c r="A10247" s="31">
        <v>45566</v>
      </c>
      <c r="B10247" t="s">
        <v>13</v>
      </c>
      <c r="C10247" t="str">
        <f>+VLOOKUP(B10247,Basededatos!B$17:C$5988,2,0)</f>
        <v>LASA</v>
      </c>
      <c r="D10247" t="s">
        <v>84</v>
      </c>
      <c r="E10247" t="str">
        <f>+VLOOKUP(D10247,Basededatos!$D$2:$E$6097,2,0)</f>
        <v>MONTERIA - LOS GARZONES</v>
      </c>
      <c r="F10247" t="s">
        <v>18</v>
      </c>
      <c r="G10247" t="s">
        <v>19</v>
      </c>
      <c r="H10247" t="s">
        <v>45</v>
      </c>
      <c r="I10247" s="29">
        <v>2</v>
      </c>
      <c r="J10247" t="s">
        <v>46</v>
      </c>
      <c r="K10247" s="1" t="s">
        <v>47</v>
      </c>
    </row>
    <row r="10248" spans="1:11" ht="12.75" customHeight="1" thickBot="1">
      <c r="A10248" s="31">
        <v>45566</v>
      </c>
      <c r="B10248" t="s">
        <v>13</v>
      </c>
      <c r="C10248" t="str">
        <f>+VLOOKUP(B10248,Basededatos!B$17:C$5988,2,0)</f>
        <v>LASA</v>
      </c>
      <c r="D10248" t="s">
        <v>84</v>
      </c>
      <c r="E10248" t="str">
        <f>+VLOOKUP(D10248,Basededatos!$D$2:$E$6097,2,0)</f>
        <v>MONTERIA - LOS GARZONES</v>
      </c>
      <c r="F10248" t="s">
        <v>40</v>
      </c>
      <c r="G10248" t="s">
        <v>41</v>
      </c>
      <c r="H10248" t="s">
        <v>29</v>
      </c>
      <c r="I10248" s="29">
        <v>306</v>
      </c>
      <c r="J10248" t="s">
        <v>30</v>
      </c>
      <c r="K10248" s="1" t="s">
        <v>488</v>
      </c>
    </row>
    <row r="10249" spans="1:11" ht="12.75" customHeight="1" thickBot="1">
      <c r="A10249" s="31">
        <v>45566</v>
      </c>
      <c r="B10249" t="s">
        <v>13</v>
      </c>
      <c r="C10249" t="str">
        <f>+VLOOKUP(B10249,Basededatos!B$17:C$5988,2,0)</f>
        <v>LASA</v>
      </c>
      <c r="D10249" t="s">
        <v>86</v>
      </c>
      <c r="E10249" t="str">
        <f>+VLOOKUP(D10249,Basededatos!$D$2:$E$6097,2,0)</f>
        <v>PEREIRA - MATECAÑA</v>
      </c>
      <c r="F10249" t="s">
        <v>6</v>
      </c>
      <c r="G10249" s="1" t="s">
        <v>283</v>
      </c>
      <c r="H10249" t="s">
        <v>29</v>
      </c>
      <c r="I10249" s="29">
        <v>478</v>
      </c>
      <c r="J10249" t="s">
        <v>50</v>
      </c>
      <c r="K10249" t="s">
        <v>51</v>
      </c>
    </row>
    <row r="10250" spans="1:11" ht="12.75" customHeight="1" thickBot="1">
      <c r="A10250" s="31">
        <v>45566</v>
      </c>
      <c r="B10250" t="s">
        <v>13</v>
      </c>
      <c r="C10250" t="str">
        <f>+VLOOKUP(B10250,Basededatos!B$17:C$5988,2,0)</f>
        <v>LASA</v>
      </c>
      <c r="D10250" t="s">
        <v>86</v>
      </c>
      <c r="E10250" t="str">
        <f>+VLOOKUP(D10250,Basededatos!$D$2:$E$6097,2,0)</f>
        <v>PEREIRA - MATECAÑA</v>
      </c>
      <c r="F10250" t="s">
        <v>23</v>
      </c>
      <c r="G10250" t="s">
        <v>24</v>
      </c>
      <c r="H10250" t="s">
        <v>45</v>
      </c>
      <c r="I10250" s="29">
        <v>43</v>
      </c>
      <c r="J10250" t="s">
        <v>46</v>
      </c>
      <c r="K10250" s="1" t="s">
        <v>47</v>
      </c>
    </row>
    <row r="10251" spans="1:11" ht="12.75" customHeight="1" thickBot="1">
      <c r="A10251" s="31">
        <v>45566</v>
      </c>
      <c r="B10251" t="s">
        <v>13</v>
      </c>
      <c r="C10251" t="str">
        <f>+VLOOKUP(B10251,Basededatos!B$17:C$5988,2,0)</f>
        <v>LASA</v>
      </c>
      <c r="D10251" t="s">
        <v>86</v>
      </c>
      <c r="E10251" t="str">
        <f>+VLOOKUP(D10251,Basededatos!$D$2:$E$6097,2,0)</f>
        <v>PEREIRA - MATECAÑA</v>
      </c>
      <c r="F10251" t="s">
        <v>27</v>
      </c>
      <c r="G10251" t="s">
        <v>28</v>
      </c>
      <c r="H10251" t="s">
        <v>45</v>
      </c>
      <c r="I10251" s="29">
        <v>28</v>
      </c>
      <c r="J10251" t="s">
        <v>42</v>
      </c>
      <c r="K10251" s="1" t="s">
        <v>43</v>
      </c>
    </row>
    <row r="10252" spans="1:11" ht="12.75" customHeight="1" thickBot="1">
      <c r="A10252" s="31">
        <v>45566</v>
      </c>
      <c r="B10252" t="s">
        <v>13</v>
      </c>
      <c r="C10252" t="str">
        <f>+VLOOKUP(B10252,Basededatos!B$17:C$5988,2,0)</f>
        <v>LASA</v>
      </c>
      <c r="D10252" t="s">
        <v>86</v>
      </c>
      <c r="E10252" t="str">
        <f>+VLOOKUP(D10252,Basededatos!$D$2:$E$6097,2,0)</f>
        <v>PEREIRA - MATECAÑA</v>
      </c>
      <c r="F10252" t="s">
        <v>38</v>
      </c>
      <c r="G10252" t="s">
        <v>39</v>
      </c>
      <c r="H10252" t="s">
        <v>45</v>
      </c>
      <c r="I10252" s="29">
        <v>28</v>
      </c>
      <c r="J10252" t="s">
        <v>42</v>
      </c>
      <c r="K10252" s="1" t="s">
        <v>43</v>
      </c>
    </row>
    <row r="10253" spans="1:11" ht="12.75" customHeight="1" thickBot="1">
      <c r="A10253" s="31">
        <v>45566</v>
      </c>
      <c r="B10253" t="s">
        <v>13</v>
      </c>
      <c r="C10253" t="str">
        <f>+VLOOKUP(B10253,Basededatos!B$17:C$5988,2,0)</f>
        <v>LASA</v>
      </c>
      <c r="D10253" t="s">
        <v>86</v>
      </c>
      <c r="E10253" t="str">
        <f>+VLOOKUP(D10253,Basededatos!$D$2:$E$6097,2,0)</f>
        <v>PEREIRA - MATECAÑA</v>
      </c>
      <c r="F10253" t="s">
        <v>38</v>
      </c>
      <c r="G10253" t="s">
        <v>39</v>
      </c>
      <c r="H10253" t="s">
        <v>45</v>
      </c>
      <c r="I10253" s="29">
        <v>2</v>
      </c>
      <c r="J10253" t="s">
        <v>46</v>
      </c>
      <c r="K10253" s="1" t="s">
        <v>47</v>
      </c>
    </row>
    <row r="10254" spans="1:11" ht="12.75" customHeight="1" thickBot="1">
      <c r="A10254" s="31">
        <v>45566</v>
      </c>
      <c r="B10254" t="s">
        <v>13</v>
      </c>
      <c r="C10254" t="str">
        <f>+VLOOKUP(B10254,Basededatos!B$17:C$5988,2,0)</f>
        <v>LASA</v>
      </c>
      <c r="D10254" t="s">
        <v>86</v>
      </c>
      <c r="E10254" t="str">
        <f>+VLOOKUP(D10254,Basededatos!$D$2:$E$6097,2,0)</f>
        <v>PEREIRA - MATECAÑA</v>
      </c>
      <c r="F10254" t="s">
        <v>40</v>
      </c>
      <c r="G10254" t="s">
        <v>41</v>
      </c>
      <c r="H10254" t="s">
        <v>45</v>
      </c>
      <c r="I10254" s="29">
        <v>56</v>
      </c>
      <c r="J10254" t="s">
        <v>42</v>
      </c>
      <c r="K10254" s="1" t="s">
        <v>43</v>
      </c>
    </row>
    <row r="10255" spans="1:11" ht="12.75" customHeight="1" thickBot="1">
      <c r="A10255" s="31">
        <v>45566</v>
      </c>
      <c r="B10255" t="s">
        <v>13</v>
      </c>
      <c r="C10255" t="str">
        <f>+VLOOKUP(B10255,Basededatos!B$17:C$5988,2,0)</f>
        <v>LASA</v>
      </c>
      <c r="D10255" t="s">
        <v>86</v>
      </c>
      <c r="E10255" t="str">
        <f>+VLOOKUP(D10255,Basededatos!$D$2:$E$6097,2,0)</f>
        <v>PEREIRA - MATECAÑA</v>
      </c>
      <c r="F10255" t="s">
        <v>59</v>
      </c>
      <c r="G10255" t="s">
        <v>60</v>
      </c>
      <c r="H10255" t="s">
        <v>29</v>
      </c>
      <c r="I10255" s="29">
        <v>1</v>
      </c>
      <c r="J10255" t="s">
        <v>30</v>
      </c>
      <c r="K10255" s="1" t="s">
        <v>488</v>
      </c>
    </row>
    <row r="10256" spans="1:11" ht="12.75" customHeight="1" thickBot="1">
      <c r="A10256" s="31">
        <v>45566</v>
      </c>
      <c r="B10256" t="s">
        <v>13</v>
      </c>
      <c r="C10256" t="str">
        <f>+VLOOKUP(B10256,Basededatos!B$17:C$5988,2,0)</f>
        <v>LASA</v>
      </c>
      <c r="D10256" t="s">
        <v>87</v>
      </c>
      <c r="E10256" t="str">
        <f>+VLOOKUP(D10256,Basededatos!$D$2:$E$6097,2,0)</f>
        <v>PASTO - ANTONIO NARIQO</v>
      </c>
      <c r="F10256" t="s">
        <v>32</v>
      </c>
      <c r="G10256" t="s">
        <v>33</v>
      </c>
      <c r="H10256" t="s">
        <v>29</v>
      </c>
      <c r="I10256" s="29">
        <v>150</v>
      </c>
      <c r="J10256" t="s">
        <v>46</v>
      </c>
      <c r="K10256" s="1" t="s">
        <v>47</v>
      </c>
    </row>
    <row r="10257" spans="1:11" ht="12.75" customHeight="1" thickBot="1">
      <c r="A10257" s="31">
        <v>45566</v>
      </c>
      <c r="B10257" t="s">
        <v>13</v>
      </c>
      <c r="C10257" t="str">
        <f>+VLOOKUP(B10257,Basededatos!B$17:C$5988,2,0)</f>
        <v>LASA</v>
      </c>
      <c r="D10257" t="s">
        <v>87</v>
      </c>
      <c r="E10257" t="str">
        <f>+VLOOKUP(D10257,Basededatos!$D$2:$E$6097,2,0)</f>
        <v>PASTO - ANTONIO NARIQO</v>
      </c>
      <c r="F10257" t="s">
        <v>65</v>
      </c>
      <c r="G10257" t="s">
        <v>66</v>
      </c>
      <c r="H10257" t="s">
        <v>45</v>
      </c>
      <c r="I10257" s="29">
        <v>1</v>
      </c>
      <c r="J10257" t="s">
        <v>46</v>
      </c>
      <c r="K10257" s="1" t="s">
        <v>47</v>
      </c>
    </row>
    <row r="10258" spans="1:11" ht="12.75" customHeight="1" thickBot="1">
      <c r="A10258" s="31">
        <v>45566</v>
      </c>
      <c r="B10258" t="s">
        <v>13</v>
      </c>
      <c r="C10258" t="str">
        <f>+VLOOKUP(B10258,Basededatos!B$17:C$5988,2,0)</f>
        <v>LASA</v>
      </c>
      <c r="D10258" t="s">
        <v>87</v>
      </c>
      <c r="E10258" t="str">
        <f>+VLOOKUP(D10258,Basededatos!$D$2:$E$6097,2,0)</f>
        <v>PASTO - ANTONIO NARIQO</v>
      </c>
      <c r="F10258" t="s">
        <v>18</v>
      </c>
      <c r="G10258" t="s">
        <v>19</v>
      </c>
      <c r="H10258" t="s">
        <v>29</v>
      </c>
      <c r="I10258" s="29">
        <v>150</v>
      </c>
      <c r="J10258" t="s">
        <v>46</v>
      </c>
      <c r="K10258" s="1" t="s">
        <v>47</v>
      </c>
    </row>
    <row r="10259" spans="1:11" ht="12.75" customHeight="1" thickBot="1">
      <c r="A10259" s="31">
        <v>45566</v>
      </c>
      <c r="B10259" t="s">
        <v>13</v>
      </c>
      <c r="C10259" t="str">
        <f>+VLOOKUP(B10259,Basededatos!B$17:C$5988,2,0)</f>
        <v>LASA</v>
      </c>
      <c r="D10259" t="s">
        <v>87</v>
      </c>
      <c r="E10259" t="str">
        <f>+VLOOKUP(D10259,Basededatos!$D$2:$E$6097,2,0)</f>
        <v>PASTO - ANTONIO NARIQO</v>
      </c>
      <c r="F10259" t="s">
        <v>23</v>
      </c>
      <c r="G10259" t="s">
        <v>24</v>
      </c>
      <c r="H10259" t="s">
        <v>45</v>
      </c>
      <c r="I10259" s="29">
        <v>5</v>
      </c>
      <c r="J10259" t="s">
        <v>46</v>
      </c>
      <c r="K10259" s="1" t="s">
        <v>47</v>
      </c>
    </row>
    <row r="10260" spans="1:11" ht="12.75" customHeight="1" thickBot="1">
      <c r="A10260" s="31">
        <v>45566</v>
      </c>
      <c r="B10260" t="s">
        <v>13</v>
      </c>
      <c r="C10260" t="str">
        <f>+VLOOKUP(B10260,Basededatos!B$17:C$5988,2,0)</f>
        <v>LASA</v>
      </c>
      <c r="D10260" t="s">
        <v>87</v>
      </c>
      <c r="E10260" t="str">
        <f>+VLOOKUP(D10260,Basededatos!$D$2:$E$6097,2,0)</f>
        <v>PASTO - ANTONIO NARIQO</v>
      </c>
      <c r="F10260" t="s">
        <v>40</v>
      </c>
      <c r="G10260" t="s">
        <v>41</v>
      </c>
      <c r="H10260" t="s">
        <v>45</v>
      </c>
      <c r="I10260" s="29">
        <v>14</v>
      </c>
      <c r="J10260" t="s">
        <v>46</v>
      </c>
      <c r="K10260" s="1" t="s">
        <v>47</v>
      </c>
    </row>
    <row r="10261" spans="1:11" ht="12.75" customHeight="1" thickBot="1">
      <c r="A10261" s="31">
        <v>45566</v>
      </c>
      <c r="B10261" t="s">
        <v>13</v>
      </c>
      <c r="C10261" t="str">
        <f>+VLOOKUP(B10261,Basededatos!B$17:C$5988,2,0)</f>
        <v>LASA</v>
      </c>
      <c r="D10261" t="s">
        <v>88</v>
      </c>
      <c r="E10261" t="str">
        <f>+VLOOKUP(D10261,Basededatos!$D$2:$E$6097,2,0)</f>
        <v>ALMIRANTE PADILLA</v>
      </c>
      <c r="F10261" t="s">
        <v>18</v>
      </c>
      <c r="G10261" t="s">
        <v>19</v>
      </c>
      <c r="H10261" t="s">
        <v>45</v>
      </c>
      <c r="I10261" s="29">
        <v>2</v>
      </c>
      <c r="J10261" t="s">
        <v>46</v>
      </c>
      <c r="K10261" s="1" t="s">
        <v>47</v>
      </c>
    </row>
    <row r="10262" spans="1:11" ht="12.75" customHeight="1" thickBot="1">
      <c r="A10262" s="31">
        <v>45566</v>
      </c>
      <c r="B10262" t="s">
        <v>13</v>
      </c>
      <c r="C10262" t="str">
        <f>+VLOOKUP(B10262,Basededatos!B$17:C$5988,2,0)</f>
        <v>LASA</v>
      </c>
      <c r="D10262" t="s">
        <v>89</v>
      </c>
      <c r="E10262" t="str">
        <f>+VLOOKUP(D10262,Basededatos!$D$2:$E$6097,2,0)</f>
        <v>SIMON BOLIVAR</v>
      </c>
      <c r="F10262" t="s">
        <v>32</v>
      </c>
      <c r="G10262" t="s">
        <v>33</v>
      </c>
      <c r="H10262" t="s">
        <v>29</v>
      </c>
      <c r="I10262" s="29">
        <v>394</v>
      </c>
      <c r="J10262" t="s">
        <v>46</v>
      </c>
      <c r="K10262" s="1" t="s">
        <v>47</v>
      </c>
    </row>
    <row r="10263" spans="1:11" ht="12.75" customHeight="1" thickBot="1">
      <c r="A10263" s="31">
        <v>45566</v>
      </c>
      <c r="B10263" t="s">
        <v>13</v>
      </c>
      <c r="C10263" t="str">
        <f>+VLOOKUP(B10263,Basededatos!B$17:C$5988,2,0)</f>
        <v>LASA</v>
      </c>
      <c r="D10263" t="s">
        <v>89</v>
      </c>
      <c r="E10263" t="str">
        <f>+VLOOKUP(D10263,Basededatos!$D$2:$E$6097,2,0)</f>
        <v>SIMON BOLIVAR</v>
      </c>
      <c r="F10263" t="s">
        <v>32</v>
      </c>
      <c r="G10263" t="s">
        <v>33</v>
      </c>
      <c r="H10263" t="s">
        <v>29</v>
      </c>
      <c r="I10263" s="29">
        <v>250</v>
      </c>
      <c r="J10263" t="s">
        <v>30</v>
      </c>
      <c r="K10263" s="1" t="s">
        <v>488</v>
      </c>
    </row>
    <row r="10264" spans="1:11" ht="12.75" customHeight="1" thickBot="1">
      <c r="A10264" s="31">
        <v>45566</v>
      </c>
      <c r="B10264" t="s">
        <v>13</v>
      </c>
      <c r="C10264" t="str">
        <f>+VLOOKUP(B10264,Basededatos!B$17:C$5988,2,0)</f>
        <v>LASA</v>
      </c>
      <c r="D10264" t="s">
        <v>89</v>
      </c>
      <c r="E10264" t="str">
        <f>+VLOOKUP(D10264,Basededatos!$D$2:$E$6097,2,0)</f>
        <v>SIMON BOLIVAR</v>
      </c>
      <c r="F10264" t="s">
        <v>18</v>
      </c>
      <c r="G10264" t="s">
        <v>19</v>
      </c>
      <c r="H10264" t="s">
        <v>45</v>
      </c>
      <c r="I10264" s="29">
        <v>4</v>
      </c>
      <c r="J10264" t="s">
        <v>46</v>
      </c>
      <c r="K10264" s="1" t="s">
        <v>47</v>
      </c>
    </row>
    <row r="10265" spans="1:11" ht="12.75" customHeight="1" thickBot="1">
      <c r="A10265" s="31">
        <v>45566</v>
      </c>
      <c r="B10265" t="s">
        <v>13</v>
      </c>
      <c r="C10265" t="str">
        <f>+VLOOKUP(B10265,Basededatos!B$17:C$5988,2,0)</f>
        <v>LASA</v>
      </c>
      <c r="D10265" t="s">
        <v>89</v>
      </c>
      <c r="E10265" t="str">
        <f>+VLOOKUP(D10265,Basededatos!$D$2:$E$6097,2,0)</f>
        <v>SIMON BOLIVAR</v>
      </c>
      <c r="F10265" t="s">
        <v>18</v>
      </c>
      <c r="G10265" t="s">
        <v>19</v>
      </c>
      <c r="H10265" t="s">
        <v>29</v>
      </c>
      <c r="I10265" s="29">
        <v>395</v>
      </c>
      <c r="J10265" t="s">
        <v>46</v>
      </c>
      <c r="K10265" s="1" t="s">
        <v>47</v>
      </c>
    </row>
    <row r="10266" spans="1:11" ht="12.75" customHeight="1" thickBot="1">
      <c r="A10266" s="31">
        <v>45566</v>
      </c>
      <c r="B10266" t="s">
        <v>13</v>
      </c>
      <c r="C10266" t="str">
        <f>+VLOOKUP(B10266,Basededatos!B$17:C$5988,2,0)</f>
        <v>LASA</v>
      </c>
      <c r="D10266" t="s">
        <v>89</v>
      </c>
      <c r="E10266" t="str">
        <f>+VLOOKUP(D10266,Basededatos!$D$2:$E$6097,2,0)</f>
        <v>SIMON BOLIVAR</v>
      </c>
      <c r="F10266" t="s">
        <v>40</v>
      </c>
      <c r="G10266" t="s">
        <v>41</v>
      </c>
      <c r="H10266" t="s">
        <v>29</v>
      </c>
      <c r="I10266" s="29">
        <v>712</v>
      </c>
      <c r="J10266" t="s">
        <v>30</v>
      </c>
      <c r="K10266" s="1" t="s">
        <v>488</v>
      </c>
    </row>
    <row r="10267" spans="1:11" ht="12.75" customHeight="1" thickBot="1">
      <c r="A10267" s="31">
        <v>45566</v>
      </c>
      <c r="B10267" t="s">
        <v>153</v>
      </c>
      <c r="C10267" t="str">
        <f>+VLOOKUP(B10267,Basededatos!B$17:C$5988,2,0)</f>
        <v>MARCO PASOS</v>
      </c>
      <c r="D10267" t="s">
        <v>5</v>
      </c>
      <c r="E10267" t="str">
        <f>+VLOOKUP(D10267,Basededatos!$D$2:$E$6097,2,0)</f>
        <v>BOGOTA - EL DORADO LUIS CARLOS GALAN SARMIENTO</v>
      </c>
      <c r="F10267" t="s">
        <v>6</v>
      </c>
      <c r="G10267" s="1" t="s">
        <v>283</v>
      </c>
      <c r="H10267" t="s">
        <v>129</v>
      </c>
      <c r="I10267" s="29">
        <v>518</v>
      </c>
      <c r="J10267" t="s">
        <v>57</v>
      </c>
      <c r="K10267" t="s">
        <v>58</v>
      </c>
    </row>
    <row r="10268" spans="1:11" ht="12.75" customHeight="1">
      <c r="A10268" s="31">
        <v>45566</v>
      </c>
      <c r="B10268" t="s">
        <v>153</v>
      </c>
      <c r="C10268" t="str">
        <f>+VLOOKUP(B10268,Basededatos!B$17:C$5988,2,0)</f>
        <v>MARCO PASOS</v>
      </c>
      <c r="D10268" t="s">
        <v>5</v>
      </c>
      <c r="E10268" t="str">
        <f>+VLOOKUP(D10268,Basededatos!$D$2:$E$6097,2,0)</f>
        <v>BOGOTA - EL DORADO LUIS CARLOS GALAN SARMIENTO</v>
      </c>
      <c r="F10268" t="s">
        <v>38</v>
      </c>
      <c r="G10268" t="s">
        <v>39</v>
      </c>
      <c r="H10268" t="s">
        <v>129</v>
      </c>
      <c r="I10268" s="29">
        <v>15</v>
      </c>
      <c r="J10268" t="s">
        <v>57</v>
      </c>
      <c r="K10268" t="s">
        <v>58</v>
      </c>
    </row>
    <row r="10269" spans="1:11" ht="12.75" customHeight="1">
      <c r="A10269" s="31">
        <v>45566</v>
      </c>
      <c r="B10269" t="s">
        <v>153</v>
      </c>
      <c r="C10269" t="str">
        <f>+VLOOKUP(B10269,Basededatos!B$17:C$5988,2,0)</f>
        <v>MARCO PASOS</v>
      </c>
      <c r="D10269" t="s">
        <v>76</v>
      </c>
      <c r="E10269" t="str">
        <f>+VLOOKUP(D10269,Basededatos!$D$2:$E$6097,2,0)</f>
        <v>RIONEGRO - JOSE M. CORDOVA</v>
      </c>
      <c r="F10269" t="s">
        <v>40</v>
      </c>
      <c r="G10269" t="s">
        <v>41</v>
      </c>
      <c r="H10269" t="s">
        <v>120</v>
      </c>
      <c r="I10269" s="29">
        <v>6</v>
      </c>
      <c r="J10269" t="s">
        <v>115</v>
      </c>
      <c r="K10269" t="s">
        <v>116</v>
      </c>
    </row>
    <row r="10270" spans="1:11" ht="12.75" customHeight="1" thickBot="1">
      <c r="A10270" s="31">
        <v>45566</v>
      </c>
      <c r="B10270" t="s">
        <v>153</v>
      </c>
      <c r="C10270" t="str">
        <f>+VLOOKUP(B10270,Basededatos!B$17:C$5988,2,0)</f>
        <v>MARCO PASOS</v>
      </c>
      <c r="D10270" t="s">
        <v>76</v>
      </c>
      <c r="E10270" t="str">
        <f>+VLOOKUP(D10270,Basededatos!$D$2:$E$6097,2,0)</f>
        <v>RIONEGRO - JOSE M. CORDOVA</v>
      </c>
      <c r="F10270" t="s">
        <v>59</v>
      </c>
      <c r="G10270" t="s">
        <v>60</v>
      </c>
      <c r="H10270" t="s">
        <v>120</v>
      </c>
      <c r="I10270" s="29">
        <v>3</v>
      </c>
      <c r="J10270" t="s">
        <v>115</v>
      </c>
      <c r="K10270" t="s">
        <v>116</v>
      </c>
    </row>
    <row r="10271" spans="1:11" ht="12.75" customHeight="1" thickBot="1">
      <c r="A10271" s="31">
        <v>45566</v>
      </c>
      <c r="B10271" t="s">
        <v>382</v>
      </c>
      <c r="C10271" t="s">
        <v>383</v>
      </c>
      <c r="D10271" t="s">
        <v>5</v>
      </c>
      <c r="E10271" t="str">
        <f>+VLOOKUP(D10271,Basededatos!$D$2:$E$6097,2,0)</f>
        <v>BOGOTA - EL DORADO LUIS CARLOS GALAN SARMIENTO</v>
      </c>
      <c r="F10271" t="s">
        <v>65</v>
      </c>
      <c r="G10271" t="s">
        <v>66</v>
      </c>
      <c r="H10271" t="s">
        <v>29</v>
      </c>
      <c r="I10271" s="29">
        <v>225</v>
      </c>
      <c r="J10271" t="s">
        <v>46</v>
      </c>
      <c r="K10271" s="1" t="s">
        <v>47</v>
      </c>
    </row>
    <row r="10272" spans="1:11" ht="12.75" customHeight="1">
      <c r="A10272" s="31">
        <v>45566</v>
      </c>
      <c r="B10272" t="s">
        <v>382</v>
      </c>
      <c r="C10272" t="s">
        <v>383</v>
      </c>
      <c r="D10272" t="s">
        <v>5</v>
      </c>
      <c r="E10272" t="str">
        <f>+VLOOKUP(D10272,Basededatos!$D$2:$E$6097,2,0)</f>
        <v>BOGOTA - EL DORADO LUIS CARLOS GALAN SARMIENTO</v>
      </c>
      <c r="F10272" t="s">
        <v>32</v>
      </c>
      <c r="G10272" t="s">
        <v>33</v>
      </c>
      <c r="H10272" t="s">
        <v>15</v>
      </c>
      <c r="I10272" s="29">
        <v>94</v>
      </c>
      <c r="J10272" t="s">
        <v>160</v>
      </c>
      <c r="K10272" t="s">
        <v>161</v>
      </c>
    </row>
    <row r="10273" spans="1:11" ht="12.75" customHeight="1">
      <c r="A10273" s="31">
        <v>45566</v>
      </c>
      <c r="B10273" t="s">
        <v>382</v>
      </c>
      <c r="C10273" t="s">
        <v>383</v>
      </c>
      <c r="D10273" t="s">
        <v>5</v>
      </c>
      <c r="E10273" t="str">
        <f>+VLOOKUP(D10273,Basededatos!$D$2:$E$6097,2,0)</f>
        <v>BOGOTA - EL DORADO LUIS CARLOS GALAN SARMIENTO</v>
      </c>
      <c r="F10273" t="s">
        <v>36</v>
      </c>
      <c r="G10273" t="s">
        <v>347</v>
      </c>
      <c r="H10273" t="s">
        <v>15</v>
      </c>
      <c r="I10273" s="29">
        <v>93</v>
      </c>
      <c r="J10273" t="s">
        <v>160</v>
      </c>
      <c r="K10273" t="s">
        <v>161</v>
      </c>
    </row>
    <row r="10274" spans="1:11" ht="12.75" customHeight="1">
      <c r="A10274" s="31">
        <v>45566</v>
      </c>
      <c r="B10274" t="s">
        <v>382</v>
      </c>
      <c r="C10274" t="s">
        <v>383</v>
      </c>
      <c r="D10274" t="s">
        <v>5</v>
      </c>
      <c r="E10274" t="str">
        <f>+VLOOKUP(D10274,Basededatos!$D$2:$E$6097,2,0)</f>
        <v>BOGOTA - EL DORADO LUIS CARLOS GALAN SARMIENTO</v>
      </c>
      <c r="F10274" t="s">
        <v>40</v>
      </c>
      <c r="G10274" t="s">
        <v>41</v>
      </c>
      <c r="H10274" t="s">
        <v>15</v>
      </c>
      <c r="I10274" s="29">
        <v>185</v>
      </c>
      <c r="J10274" t="s">
        <v>160</v>
      </c>
      <c r="K10274" t="s">
        <v>161</v>
      </c>
    </row>
    <row r="10275" spans="1:11" ht="12.75" customHeight="1">
      <c r="A10275" s="31">
        <v>45566</v>
      </c>
      <c r="B10275" t="s">
        <v>382</v>
      </c>
      <c r="C10275" t="s">
        <v>383</v>
      </c>
      <c r="D10275" t="s">
        <v>5</v>
      </c>
      <c r="E10275" t="str">
        <f>+VLOOKUP(D10275,Basededatos!$D$2:$E$6097,2,0)</f>
        <v>BOGOTA - EL DORADO LUIS CARLOS GALAN SARMIENTO</v>
      </c>
      <c r="F10275" t="s">
        <v>36</v>
      </c>
      <c r="G10275" t="s">
        <v>347</v>
      </c>
      <c r="H10275" t="s">
        <v>20</v>
      </c>
      <c r="I10275" s="29">
        <v>29</v>
      </c>
      <c r="J10275" t="s">
        <v>184</v>
      </c>
      <c r="K10275" t="s">
        <v>185</v>
      </c>
    </row>
    <row r="10276" spans="1:11" ht="12.75" customHeight="1" thickBot="1">
      <c r="A10276" s="31">
        <v>45566</v>
      </c>
      <c r="B10276" t="s">
        <v>382</v>
      </c>
      <c r="C10276" t="s">
        <v>383</v>
      </c>
      <c r="D10276" t="s">
        <v>5</v>
      </c>
      <c r="E10276" t="str">
        <f>+VLOOKUP(D10276,Basededatos!$D$2:$E$6097,2,0)</f>
        <v>BOGOTA - EL DORADO LUIS CARLOS GALAN SARMIENTO</v>
      </c>
      <c r="F10276" t="s">
        <v>40</v>
      </c>
      <c r="G10276" t="s">
        <v>41</v>
      </c>
      <c r="H10276" t="s">
        <v>7</v>
      </c>
      <c r="I10276" s="29">
        <v>235</v>
      </c>
      <c r="J10276" t="s">
        <v>70</v>
      </c>
      <c r="K10276" t="s">
        <v>348</v>
      </c>
    </row>
    <row r="10277" spans="1:11" ht="12.75" customHeight="1" thickBot="1">
      <c r="A10277" s="31">
        <v>45566</v>
      </c>
      <c r="B10277" t="s">
        <v>382</v>
      </c>
      <c r="C10277" t="s">
        <v>383</v>
      </c>
      <c r="D10277" t="s">
        <v>5</v>
      </c>
      <c r="E10277" t="str">
        <f>+VLOOKUP(D10277,Basededatos!$D$2:$E$6097,2,0)</f>
        <v>BOGOTA - EL DORADO LUIS CARLOS GALAN SARMIENTO</v>
      </c>
      <c r="F10277" t="s">
        <v>6</v>
      </c>
      <c r="G10277" s="1" t="s">
        <v>283</v>
      </c>
      <c r="H10277" t="s">
        <v>20</v>
      </c>
      <c r="I10277" s="29">
        <v>5</v>
      </c>
      <c r="J10277" t="s">
        <v>175</v>
      </c>
      <c r="K10277" t="s">
        <v>176</v>
      </c>
    </row>
    <row r="10278" spans="1:11" ht="12.75" customHeight="1" thickBot="1">
      <c r="A10278" s="31">
        <v>45566</v>
      </c>
      <c r="B10278" t="s">
        <v>382</v>
      </c>
      <c r="C10278" t="s">
        <v>383</v>
      </c>
      <c r="D10278" t="s">
        <v>5</v>
      </c>
      <c r="E10278" t="str">
        <f>+VLOOKUP(D10278,Basededatos!$D$2:$E$6097,2,0)</f>
        <v>BOGOTA - EL DORADO LUIS CARLOS GALAN SARMIENTO</v>
      </c>
      <c r="F10278" t="s">
        <v>38</v>
      </c>
      <c r="G10278" t="s">
        <v>39</v>
      </c>
      <c r="H10278" t="s">
        <v>52</v>
      </c>
      <c r="I10278" s="29">
        <v>1</v>
      </c>
      <c r="J10278" t="s">
        <v>175</v>
      </c>
      <c r="K10278" t="s">
        <v>176</v>
      </c>
    </row>
    <row r="10279" spans="1:11" ht="12.75" customHeight="1" thickBot="1">
      <c r="A10279" s="31">
        <v>45566</v>
      </c>
      <c r="B10279" t="s">
        <v>382</v>
      </c>
      <c r="C10279" t="s">
        <v>383</v>
      </c>
      <c r="D10279" t="s">
        <v>5</v>
      </c>
      <c r="E10279" t="str">
        <f>+VLOOKUP(D10279,Basededatos!$D$2:$E$6097,2,0)</f>
        <v>BOGOTA - EL DORADO LUIS CARLOS GALAN SARMIENTO</v>
      </c>
      <c r="F10279" t="s">
        <v>6</v>
      </c>
      <c r="G10279" s="1" t="s">
        <v>283</v>
      </c>
      <c r="H10279" t="s">
        <v>15</v>
      </c>
      <c r="I10279" s="29">
        <v>298</v>
      </c>
      <c r="J10279" t="s">
        <v>410</v>
      </c>
      <c r="K10279" t="s">
        <v>411</v>
      </c>
    </row>
    <row r="10280" spans="1:11" ht="12.75" customHeight="1">
      <c r="A10280" s="31">
        <v>45566</v>
      </c>
      <c r="B10280" t="s">
        <v>382</v>
      </c>
      <c r="C10280" t="s">
        <v>383</v>
      </c>
      <c r="D10280" t="s">
        <v>5</v>
      </c>
      <c r="E10280" t="str">
        <f>+VLOOKUP(D10280,Basededatos!$D$2:$E$6097,2,0)</f>
        <v>BOGOTA - EL DORADO LUIS CARLOS GALAN SARMIENTO</v>
      </c>
      <c r="F10280" t="s">
        <v>23</v>
      </c>
      <c r="G10280" t="s">
        <v>24</v>
      </c>
      <c r="H10280" t="s">
        <v>15</v>
      </c>
      <c r="I10280" s="29">
        <v>73</v>
      </c>
      <c r="J10280" t="s">
        <v>410</v>
      </c>
      <c r="K10280" t="s">
        <v>411</v>
      </c>
    </row>
    <row r="10281" spans="1:11" ht="12.75" customHeight="1" thickBot="1">
      <c r="A10281" s="31">
        <v>45566</v>
      </c>
      <c r="B10281" t="s">
        <v>382</v>
      </c>
      <c r="C10281" t="s">
        <v>383</v>
      </c>
      <c r="D10281" t="s">
        <v>5</v>
      </c>
      <c r="E10281" t="str">
        <f>+VLOOKUP(D10281,Basededatos!$D$2:$E$6097,2,0)</f>
        <v>BOGOTA - EL DORADO LUIS CARLOS GALAN SARMIENTO</v>
      </c>
      <c r="F10281" t="s">
        <v>40</v>
      </c>
      <c r="G10281" t="s">
        <v>41</v>
      </c>
      <c r="H10281" t="s">
        <v>385</v>
      </c>
      <c r="I10281" s="29">
        <v>119</v>
      </c>
      <c r="J10281" t="s">
        <v>74</v>
      </c>
      <c r="K10281" t="s">
        <v>386</v>
      </c>
    </row>
    <row r="10282" spans="1:11" ht="12.75" customHeight="1" thickBot="1">
      <c r="A10282" s="31">
        <v>45566</v>
      </c>
      <c r="B10282" t="s">
        <v>382</v>
      </c>
      <c r="C10282" t="s">
        <v>383</v>
      </c>
      <c r="D10282" t="s">
        <v>5</v>
      </c>
      <c r="E10282" t="str">
        <f>+VLOOKUP(D10282,Basededatos!$D$2:$E$6097,2,0)</f>
        <v>BOGOTA - EL DORADO LUIS CARLOS GALAN SARMIENTO</v>
      </c>
      <c r="F10282" t="s">
        <v>6</v>
      </c>
      <c r="G10282" s="1" t="s">
        <v>283</v>
      </c>
      <c r="H10282" t="s">
        <v>29</v>
      </c>
      <c r="I10282" s="29">
        <v>228</v>
      </c>
      <c r="J10282" t="s">
        <v>34</v>
      </c>
      <c r="K10282" t="s">
        <v>35</v>
      </c>
    </row>
    <row r="10283" spans="1:11" ht="12.75" customHeight="1">
      <c r="A10283" s="31">
        <v>45566</v>
      </c>
      <c r="B10283" t="s">
        <v>382</v>
      </c>
      <c r="C10283" t="s">
        <v>383</v>
      </c>
      <c r="D10283" t="s">
        <v>5</v>
      </c>
      <c r="E10283" t="str">
        <f>+VLOOKUP(D10283,Basededatos!$D$2:$E$6097,2,0)</f>
        <v>BOGOTA - EL DORADO LUIS CARLOS GALAN SARMIENTO</v>
      </c>
      <c r="F10283" t="s">
        <v>40</v>
      </c>
      <c r="G10283" t="s">
        <v>41</v>
      </c>
      <c r="H10283" t="s">
        <v>29</v>
      </c>
      <c r="I10283" s="29">
        <v>88</v>
      </c>
      <c r="J10283" t="s">
        <v>34</v>
      </c>
      <c r="K10283" t="s">
        <v>35</v>
      </c>
    </row>
    <row r="10284" spans="1:11" ht="12.75" customHeight="1">
      <c r="A10284" s="31">
        <v>45566</v>
      </c>
      <c r="B10284" t="s">
        <v>382</v>
      </c>
      <c r="C10284" t="s">
        <v>383</v>
      </c>
      <c r="D10284" t="s">
        <v>5</v>
      </c>
      <c r="E10284" t="str">
        <f>+VLOOKUP(D10284,Basededatos!$D$2:$E$6097,2,0)</f>
        <v>BOGOTA - EL DORADO LUIS CARLOS GALAN SARMIENTO</v>
      </c>
      <c r="F10284" t="s">
        <v>18</v>
      </c>
      <c r="G10284" t="s">
        <v>19</v>
      </c>
      <c r="H10284" t="s">
        <v>29</v>
      </c>
      <c r="I10284" s="29">
        <v>78</v>
      </c>
      <c r="J10284" t="s">
        <v>397</v>
      </c>
      <c r="K10284" t="s">
        <v>398</v>
      </c>
    </row>
    <row r="10285" spans="1:11" ht="12.75" customHeight="1" thickBot="1">
      <c r="A10285" s="31">
        <v>45566</v>
      </c>
      <c r="B10285" t="s">
        <v>382</v>
      </c>
      <c r="C10285" t="s">
        <v>383</v>
      </c>
      <c r="D10285" t="s">
        <v>5</v>
      </c>
      <c r="E10285" t="str">
        <f>+VLOOKUP(D10285,Basededatos!$D$2:$E$6097,2,0)</f>
        <v>BOGOTA - EL DORADO LUIS CARLOS GALAN SARMIENTO</v>
      </c>
      <c r="F10285" t="s">
        <v>40</v>
      </c>
      <c r="G10285" t="s">
        <v>41</v>
      </c>
      <c r="H10285" t="s">
        <v>29</v>
      </c>
      <c r="I10285" s="29">
        <v>81</v>
      </c>
      <c r="J10285" t="s">
        <v>397</v>
      </c>
      <c r="K10285" t="s">
        <v>398</v>
      </c>
    </row>
    <row r="10286" spans="1:11" ht="12.75" customHeight="1" thickBot="1">
      <c r="A10286" s="31">
        <v>45566</v>
      </c>
      <c r="B10286" t="s">
        <v>382</v>
      </c>
      <c r="C10286" t="s">
        <v>383</v>
      </c>
      <c r="D10286" t="s">
        <v>5</v>
      </c>
      <c r="E10286" t="str">
        <f>+VLOOKUP(D10286,Basededatos!$D$2:$E$6097,2,0)</f>
        <v>BOGOTA - EL DORADO LUIS CARLOS GALAN SARMIENTO</v>
      </c>
      <c r="F10286" t="s">
        <v>27</v>
      </c>
      <c r="G10286" t="s">
        <v>28</v>
      </c>
      <c r="H10286" t="s">
        <v>29</v>
      </c>
      <c r="I10286" s="29">
        <v>5988</v>
      </c>
      <c r="J10286" t="s">
        <v>46</v>
      </c>
      <c r="K10286" s="1" t="s">
        <v>47</v>
      </c>
    </row>
    <row r="10287" spans="1:11" ht="12.75" customHeight="1">
      <c r="A10287" s="31">
        <v>45566</v>
      </c>
      <c r="B10287" t="s">
        <v>90</v>
      </c>
      <c r="C10287" t="str">
        <f>+VLOOKUP(B10287,Basededatos!B$17:C$5988,2,0)</f>
        <v>TRANS AÉREO</v>
      </c>
      <c r="D10287" t="s">
        <v>5</v>
      </c>
      <c r="E10287" t="str">
        <f>+VLOOKUP(D10287,Basededatos!$D$2:$E$6097,2,0)</f>
        <v>BOGOTA - EL DORADO LUIS CARLOS GALAN SARMIENTO</v>
      </c>
      <c r="F10287" t="s">
        <v>23</v>
      </c>
      <c r="G10287" t="s">
        <v>24</v>
      </c>
      <c r="H10287" t="s">
        <v>52</v>
      </c>
      <c r="I10287" s="29">
        <v>9</v>
      </c>
      <c r="J10287" t="s">
        <v>199</v>
      </c>
      <c r="K10287" t="s">
        <v>255</v>
      </c>
    </row>
    <row r="10288" spans="1:11" ht="12.75" customHeight="1">
      <c r="A10288" s="31">
        <v>45566</v>
      </c>
      <c r="B10288" t="s">
        <v>90</v>
      </c>
      <c r="C10288" t="str">
        <f>+VLOOKUP(B10288,Basededatos!B$17:C$5988,2,0)</f>
        <v>TRANS AÉREO</v>
      </c>
      <c r="D10288" t="s">
        <v>5</v>
      </c>
      <c r="E10288" t="str">
        <f>+VLOOKUP(D10288,Basededatos!$D$2:$E$6097,2,0)</f>
        <v>BOGOTA - EL DORADO LUIS CARLOS GALAN SARMIENTO</v>
      </c>
      <c r="F10288" t="s">
        <v>38</v>
      </c>
      <c r="G10288" t="s">
        <v>39</v>
      </c>
      <c r="H10288" t="s">
        <v>52</v>
      </c>
      <c r="I10288" s="29">
        <v>34</v>
      </c>
      <c r="J10288" t="s">
        <v>95</v>
      </c>
      <c r="K10288" t="s">
        <v>96</v>
      </c>
    </row>
    <row r="10289" spans="1:11" ht="12.75" customHeight="1">
      <c r="A10289" s="31">
        <v>45566</v>
      </c>
      <c r="B10289" t="s">
        <v>90</v>
      </c>
      <c r="C10289" t="str">
        <f>+VLOOKUP(B10289,Basededatos!B$17:C$5988,2,0)</f>
        <v>TRANS AÉREO</v>
      </c>
      <c r="D10289" t="s">
        <v>5</v>
      </c>
      <c r="E10289" t="str">
        <f>+VLOOKUP(D10289,Basededatos!$D$2:$E$6097,2,0)</f>
        <v>BOGOTA - EL DORADO LUIS CARLOS GALAN SARMIENTO</v>
      </c>
      <c r="F10289" t="s">
        <v>59</v>
      </c>
      <c r="G10289" t="s">
        <v>60</v>
      </c>
      <c r="H10289" t="s">
        <v>79</v>
      </c>
      <c r="I10289" s="29">
        <v>18</v>
      </c>
      <c r="J10289" t="s">
        <v>100</v>
      </c>
      <c r="K10289" t="s">
        <v>101</v>
      </c>
    </row>
    <row r="10290" spans="1:11" ht="12.75" customHeight="1">
      <c r="A10290" s="31">
        <v>45566</v>
      </c>
      <c r="B10290" t="s">
        <v>90</v>
      </c>
      <c r="C10290" t="str">
        <f>+VLOOKUP(B10290,Basededatos!B$17:C$5988,2,0)</f>
        <v>TRANS AÉREO</v>
      </c>
      <c r="D10290" t="s">
        <v>5</v>
      </c>
      <c r="E10290" t="str">
        <f>+VLOOKUP(D10290,Basededatos!$D$2:$E$6097,2,0)</f>
        <v>BOGOTA - EL DORADO LUIS CARLOS GALAN SARMIENTO</v>
      </c>
      <c r="F10290" t="s">
        <v>23</v>
      </c>
      <c r="G10290" t="s">
        <v>24</v>
      </c>
      <c r="H10290" t="s">
        <v>102</v>
      </c>
      <c r="I10290" s="29">
        <v>17</v>
      </c>
      <c r="J10290" t="s">
        <v>103</v>
      </c>
      <c r="K10290" t="s">
        <v>104</v>
      </c>
    </row>
    <row r="10291" spans="1:11" ht="12.75" customHeight="1">
      <c r="A10291" s="31">
        <v>45566</v>
      </c>
      <c r="B10291" t="s">
        <v>376</v>
      </c>
      <c r="C10291" t="s">
        <v>487</v>
      </c>
      <c r="D10291" t="s">
        <v>37</v>
      </c>
      <c r="E10291" t="str">
        <f>+VLOOKUP(D10291,Basededatos!$D$2:$E$6097,2,0)</f>
        <v>BARRANQUILLA-E. CORTISSOZ</v>
      </c>
      <c r="F10291" t="s">
        <v>59</v>
      </c>
      <c r="G10291" t="s">
        <v>60</v>
      </c>
      <c r="H10291" t="s">
        <v>362</v>
      </c>
      <c r="I10291" s="29">
        <v>2</v>
      </c>
      <c r="J10291" t="s">
        <v>131</v>
      </c>
      <c r="K10291" t="s">
        <v>132</v>
      </c>
    </row>
    <row r="10292" spans="1:11" ht="12.75" customHeight="1">
      <c r="A10292" s="31">
        <v>45566</v>
      </c>
      <c r="B10292" t="s">
        <v>376</v>
      </c>
      <c r="C10292" t="s">
        <v>487</v>
      </c>
      <c r="D10292" t="s">
        <v>37</v>
      </c>
      <c r="E10292" t="str">
        <f>+VLOOKUP(D10292,Basededatos!$D$2:$E$6097,2,0)</f>
        <v>BARRANQUILLA-E. CORTISSOZ</v>
      </c>
      <c r="F10292" t="s">
        <v>59</v>
      </c>
      <c r="G10292" t="s">
        <v>60</v>
      </c>
      <c r="H10292" t="s">
        <v>133</v>
      </c>
      <c r="I10292" s="29">
        <v>1</v>
      </c>
      <c r="J10292" t="s">
        <v>131</v>
      </c>
      <c r="K10292" t="s">
        <v>132</v>
      </c>
    </row>
    <row r="10293" spans="1:11" ht="12.75" customHeight="1">
      <c r="A10293" s="31">
        <v>45566</v>
      </c>
      <c r="B10293" t="s">
        <v>376</v>
      </c>
      <c r="C10293" t="s">
        <v>487</v>
      </c>
      <c r="D10293" t="s">
        <v>37</v>
      </c>
      <c r="E10293" t="str">
        <f>+VLOOKUP(D10293,Basededatos!$D$2:$E$6097,2,0)</f>
        <v>BARRANQUILLA-E. CORTISSOZ</v>
      </c>
      <c r="F10293" t="s">
        <v>59</v>
      </c>
      <c r="G10293" t="s">
        <v>60</v>
      </c>
      <c r="H10293" t="s">
        <v>393</v>
      </c>
      <c r="I10293" s="29">
        <v>2</v>
      </c>
      <c r="J10293" t="s">
        <v>131</v>
      </c>
      <c r="K10293" t="s">
        <v>132</v>
      </c>
    </row>
    <row r="10294" spans="1:11" ht="12.75" customHeight="1">
      <c r="A10294" s="31">
        <v>45566</v>
      </c>
      <c r="B10294" t="s">
        <v>376</v>
      </c>
      <c r="C10294" t="s">
        <v>487</v>
      </c>
      <c r="D10294" t="s">
        <v>37</v>
      </c>
      <c r="E10294" t="str">
        <f>+VLOOKUP(D10294,Basededatos!$D$2:$E$6097,2,0)</f>
        <v>BARRANQUILLA-E. CORTISSOZ</v>
      </c>
      <c r="F10294" t="s">
        <v>59</v>
      </c>
      <c r="G10294" t="s">
        <v>60</v>
      </c>
      <c r="H10294" t="s">
        <v>163</v>
      </c>
      <c r="I10294" s="29">
        <v>3</v>
      </c>
      <c r="J10294" t="s">
        <v>131</v>
      </c>
      <c r="K10294" t="s">
        <v>132</v>
      </c>
    </row>
    <row r="10295" spans="1:11" ht="12.75" customHeight="1">
      <c r="A10295" s="31">
        <v>45566</v>
      </c>
      <c r="B10295" t="s">
        <v>376</v>
      </c>
      <c r="C10295" t="s">
        <v>487</v>
      </c>
      <c r="D10295" t="s">
        <v>86</v>
      </c>
      <c r="E10295" t="str">
        <f>+VLOOKUP(D10295,Basededatos!$D$2:$E$6097,2,0)</f>
        <v>PEREIRA - MATECAÑA</v>
      </c>
      <c r="F10295" t="s">
        <v>59</v>
      </c>
      <c r="G10295" t="s">
        <v>60</v>
      </c>
      <c r="H10295" t="s">
        <v>415</v>
      </c>
      <c r="I10295" s="29">
        <v>1</v>
      </c>
      <c r="J10295" t="s">
        <v>131</v>
      </c>
      <c r="K10295" t="s">
        <v>132</v>
      </c>
    </row>
    <row r="10296" spans="1:11" ht="12.75" customHeight="1">
      <c r="A10296" s="31">
        <v>45566</v>
      </c>
      <c r="B10296" t="s">
        <v>376</v>
      </c>
      <c r="C10296" t="s">
        <v>487</v>
      </c>
      <c r="D10296" t="s">
        <v>76</v>
      </c>
      <c r="E10296" t="str">
        <f>+VLOOKUP(D10296,Basededatos!$D$2:$E$6097,2,0)</f>
        <v>RIONEGRO - JOSE M. CORDOVA</v>
      </c>
      <c r="F10296" t="s">
        <v>59</v>
      </c>
      <c r="G10296" t="s">
        <v>60</v>
      </c>
      <c r="H10296" t="s">
        <v>416</v>
      </c>
      <c r="I10296" s="29">
        <v>1</v>
      </c>
      <c r="J10296" t="s">
        <v>131</v>
      </c>
      <c r="K10296" t="s">
        <v>132</v>
      </c>
    </row>
    <row r="10297" spans="1:11" ht="12.75" customHeight="1">
      <c r="A10297" s="31">
        <v>45566</v>
      </c>
      <c r="B10297" t="s">
        <v>376</v>
      </c>
      <c r="C10297" t="s">
        <v>487</v>
      </c>
      <c r="D10297" t="s">
        <v>140</v>
      </c>
      <c r="E10297" t="str">
        <f>+VLOOKUP(D10297,Basededatos!$D$2:$E$6097,2,0)</f>
        <v>MEDELLIN - OLAYA HERRERA</v>
      </c>
      <c r="F10297" t="s">
        <v>59</v>
      </c>
      <c r="G10297" t="s">
        <v>60</v>
      </c>
      <c r="H10297" t="s">
        <v>417</v>
      </c>
      <c r="I10297" s="29">
        <v>3</v>
      </c>
      <c r="J10297" t="s">
        <v>131</v>
      </c>
      <c r="K10297" t="s">
        <v>132</v>
      </c>
    </row>
    <row r="10298" spans="1:11" ht="12.75" customHeight="1">
      <c r="A10298" s="31">
        <v>45566</v>
      </c>
      <c r="B10298" t="s">
        <v>376</v>
      </c>
      <c r="C10298" t="s">
        <v>487</v>
      </c>
      <c r="D10298" t="s">
        <v>14</v>
      </c>
      <c r="E10298" t="str">
        <f>+VLOOKUP(D10298,Basededatos!$D$2:$E$6097,2,0)</f>
        <v>SAN ANDRES-GUSTAVO ROJAS PINILLA</v>
      </c>
      <c r="F10298" t="s">
        <v>59</v>
      </c>
      <c r="G10298" t="s">
        <v>60</v>
      </c>
      <c r="H10298" t="s">
        <v>151</v>
      </c>
      <c r="I10298" s="29">
        <v>1</v>
      </c>
      <c r="J10298" t="s">
        <v>131</v>
      </c>
      <c r="K10298" t="s">
        <v>132</v>
      </c>
    </row>
    <row r="10299" spans="1:11" ht="12.75" customHeight="1">
      <c r="A10299" s="31">
        <v>45566</v>
      </c>
      <c r="B10299" t="s">
        <v>376</v>
      </c>
      <c r="C10299" t="s">
        <v>487</v>
      </c>
      <c r="D10299" t="s">
        <v>48</v>
      </c>
      <c r="E10299" t="str">
        <f>+VLOOKUP(D10299,Basededatos!$D$2:$E$6097,2,0)</f>
        <v>CALI - ALFONSO BONILLA ARAGON</v>
      </c>
      <c r="F10299" t="s">
        <v>59</v>
      </c>
      <c r="G10299" t="s">
        <v>60</v>
      </c>
      <c r="H10299" t="s">
        <v>135</v>
      </c>
      <c r="I10299" s="29">
        <v>1</v>
      </c>
      <c r="J10299" t="s">
        <v>131</v>
      </c>
      <c r="K10299" t="s">
        <v>132</v>
      </c>
    </row>
    <row r="10300" spans="1:11" ht="12.75" customHeight="1">
      <c r="A10300" s="31">
        <v>45566</v>
      </c>
      <c r="B10300" t="s">
        <v>376</v>
      </c>
      <c r="C10300" t="s">
        <v>487</v>
      </c>
      <c r="D10300" t="s">
        <v>48</v>
      </c>
      <c r="E10300" t="str">
        <f>+VLOOKUP(D10300,Basededatos!$D$2:$E$6097,2,0)</f>
        <v>CALI - ALFONSO BONILLA ARAGON</v>
      </c>
      <c r="F10300" t="s">
        <v>59</v>
      </c>
      <c r="G10300" t="s">
        <v>60</v>
      </c>
      <c r="H10300" t="s">
        <v>217</v>
      </c>
      <c r="I10300" s="29">
        <v>1</v>
      </c>
      <c r="J10300" t="s">
        <v>131</v>
      </c>
      <c r="K10300" t="s">
        <v>132</v>
      </c>
    </row>
    <row r="10301" spans="1:11" ht="12.75" customHeight="1" thickBot="1">
      <c r="A10301" s="31">
        <v>45566</v>
      </c>
      <c r="B10301" t="s">
        <v>376</v>
      </c>
      <c r="C10301" t="s">
        <v>487</v>
      </c>
      <c r="D10301" t="s">
        <v>61</v>
      </c>
      <c r="E10301" t="str">
        <f>+VLOOKUP(D10301,Basededatos!$D$2:$E$6097,2,0)</f>
        <v>CARTAGENA - RAFAEL NUÑEZ</v>
      </c>
      <c r="F10301" t="s">
        <v>59</v>
      </c>
      <c r="G10301" t="s">
        <v>60</v>
      </c>
      <c r="H10301" t="s">
        <v>248</v>
      </c>
      <c r="I10301" s="29">
        <v>5</v>
      </c>
      <c r="J10301" t="s">
        <v>144</v>
      </c>
      <c r="K10301" t="s">
        <v>145</v>
      </c>
    </row>
    <row r="10302" spans="1:11" ht="12.75" customHeight="1" thickBot="1">
      <c r="A10302" s="31">
        <v>45566</v>
      </c>
      <c r="B10302" t="s">
        <v>139</v>
      </c>
      <c r="C10302" t="str">
        <f>+VLOOKUP(B10302,Basededatos!B$17:C$5988,2,0)</f>
        <v>MOON FLIGHTS</v>
      </c>
      <c r="D10302" t="s">
        <v>140</v>
      </c>
      <c r="E10302" t="str">
        <f>+VLOOKUP(D10302,Basededatos!$D$2:$E$6097,2,0)</f>
        <v>MEDELLIN - OLAYA HERRERA</v>
      </c>
      <c r="F10302" t="s">
        <v>6</v>
      </c>
      <c r="G10302" s="1" t="s">
        <v>283</v>
      </c>
      <c r="H10302" t="s">
        <v>210</v>
      </c>
      <c r="I10302" s="29">
        <v>2</v>
      </c>
      <c r="J10302" t="s">
        <v>131</v>
      </c>
      <c r="K10302" t="s">
        <v>132</v>
      </c>
    </row>
    <row r="10303" spans="1:11" ht="12.75" customHeight="1">
      <c r="A10303" s="31">
        <v>45566</v>
      </c>
      <c r="B10303" t="s">
        <v>391</v>
      </c>
      <c r="C10303" t="s">
        <v>392</v>
      </c>
      <c r="D10303" t="s">
        <v>5</v>
      </c>
      <c r="E10303" t="str">
        <f>+VLOOKUP(D10303,Basededatos!$D$2:$E$6097,2,0)</f>
        <v>BOGOTA - EL DORADO LUIS CARLOS GALAN SARMIENTO</v>
      </c>
      <c r="F10303" t="s">
        <v>59</v>
      </c>
      <c r="G10303" t="s">
        <v>60</v>
      </c>
      <c r="H10303" t="s">
        <v>159</v>
      </c>
      <c r="I10303" s="29">
        <v>17</v>
      </c>
      <c r="J10303" t="s">
        <v>144</v>
      </c>
      <c r="K10303" t="s">
        <v>145</v>
      </c>
    </row>
    <row r="10304" spans="1:11" ht="12.75" customHeight="1">
      <c r="A10304" s="31">
        <v>45566</v>
      </c>
      <c r="B10304" t="s">
        <v>391</v>
      </c>
      <c r="C10304" t="s">
        <v>392</v>
      </c>
      <c r="D10304" t="s">
        <v>5</v>
      </c>
      <c r="E10304" t="str">
        <f>+VLOOKUP(D10304,Basededatos!$D$2:$E$6097,2,0)</f>
        <v>BOGOTA - EL DORADO LUIS CARLOS GALAN SARMIENTO</v>
      </c>
      <c r="F10304" t="s">
        <v>59</v>
      </c>
      <c r="G10304" t="s">
        <v>60</v>
      </c>
      <c r="H10304" t="s">
        <v>393</v>
      </c>
      <c r="I10304" s="29">
        <v>2</v>
      </c>
      <c r="J10304" t="s">
        <v>144</v>
      </c>
      <c r="K10304" t="s">
        <v>145</v>
      </c>
    </row>
    <row r="10305" spans="1:11" ht="12.75" customHeight="1">
      <c r="A10305" s="31">
        <v>45566</v>
      </c>
      <c r="B10305" t="s">
        <v>391</v>
      </c>
      <c r="C10305" t="s">
        <v>392</v>
      </c>
      <c r="D10305" t="s">
        <v>5</v>
      </c>
      <c r="E10305" t="str">
        <f>+VLOOKUP(D10305,Basededatos!$D$2:$E$6097,2,0)</f>
        <v>BOGOTA - EL DORADO LUIS CARLOS GALAN SARMIENTO</v>
      </c>
      <c r="F10305" t="s">
        <v>23</v>
      </c>
      <c r="G10305" t="s">
        <v>24</v>
      </c>
      <c r="H10305" t="s">
        <v>387</v>
      </c>
      <c r="I10305" s="29">
        <v>2</v>
      </c>
      <c r="J10305" t="s">
        <v>144</v>
      </c>
      <c r="K10305" t="s">
        <v>145</v>
      </c>
    </row>
    <row r="10306" spans="1:11" ht="12.75" customHeight="1">
      <c r="A10306" s="31">
        <v>45566</v>
      </c>
      <c r="B10306" t="s">
        <v>391</v>
      </c>
      <c r="C10306" t="s">
        <v>392</v>
      </c>
      <c r="D10306" t="s">
        <v>5</v>
      </c>
      <c r="E10306" t="str">
        <f>+VLOOKUP(D10306,Basededatos!$D$2:$E$6097,2,0)</f>
        <v>BOGOTA - EL DORADO LUIS CARLOS GALAN SARMIENTO</v>
      </c>
      <c r="F10306" t="s">
        <v>32</v>
      </c>
      <c r="G10306" t="s">
        <v>33</v>
      </c>
      <c r="H10306" t="s">
        <v>129</v>
      </c>
      <c r="I10306" s="29">
        <v>4</v>
      </c>
      <c r="J10306" t="s">
        <v>144</v>
      </c>
      <c r="K10306" t="s">
        <v>145</v>
      </c>
    </row>
    <row r="10307" spans="1:11" ht="12.75" customHeight="1" thickBot="1">
      <c r="A10307" s="31">
        <v>45566</v>
      </c>
      <c r="B10307" t="s">
        <v>391</v>
      </c>
      <c r="C10307" t="s">
        <v>392</v>
      </c>
      <c r="D10307" t="s">
        <v>5</v>
      </c>
      <c r="E10307" t="str">
        <f>+VLOOKUP(D10307,Basededatos!$D$2:$E$6097,2,0)</f>
        <v>BOGOTA - EL DORADO LUIS CARLOS GALAN SARMIENTO</v>
      </c>
      <c r="F10307" t="s">
        <v>32</v>
      </c>
      <c r="G10307" t="s">
        <v>33</v>
      </c>
      <c r="H10307" t="s">
        <v>130</v>
      </c>
      <c r="I10307" s="29">
        <v>2</v>
      </c>
      <c r="J10307" t="s">
        <v>144</v>
      </c>
      <c r="K10307" t="s">
        <v>145</v>
      </c>
    </row>
    <row r="10308" spans="1:11" ht="12.75" customHeight="1" thickBot="1">
      <c r="A10308" s="31">
        <v>45566</v>
      </c>
      <c r="B10308" t="s">
        <v>186</v>
      </c>
      <c r="C10308" t="str">
        <f>+VLOOKUP(B10308,Basededatos!B$17:C$5988,2,0)</f>
        <v>TAESCOL</v>
      </c>
      <c r="D10308" t="s">
        <v>5</v>
      </c>
      <c r="E10308" t="str">
        <f>+VLOOKUP(D10308,Basededatos!$D$2:$E$6097,2,0)</f>
        <v>BOGOTA - EL DORADO LUIS CARLOS GALAN SARMIENTO</v>
      </c>
      <c r="F10308" t="s">
        <v>6</v>
      </c>
      <c r="G10308" s="1" t="s">
        <v>283</v>
      </c>
      <c r="H10308" t="s">
        <v>52</v>
      </c>
      <c r="I10308" s="29">
        <v>26</v>
      </c>
      <c r="J10308" t="s">
        <v>90</v>
      </c>
      <c r="K10308" t="s">
        <v>194</v>
      </c>
    </row>
    <row r="10309" spans="1:11" ht="12.75" customHeight="1">
      <c r="A10309" s="31">
        <v>45566</v>
      </c>
      <c r="B10309" t="s">
        <v>186</v>
      </c>
      <c r="C10309" t="str">
        <f>+VLOOKUP(B10309,Basededatos!B$17:C$5988,2,0)</f>
        <v>TAESCOL</v>
      </c>
      <c r="D10309" t="s">
        <v>5</v>
      </c>
      <c r="E10309" t="str">
        <f>+VLOOKUP(D10309,Basededatos!$D$2:$E$6097,2,0)</f>
        <v>BOGOTA - EL DORADO LUIS CARLOS GALAN SARMIENTO</v>
      </c>
      <c r="F10309" t="s">
        <v>32</v>
      </c>
      <c r="G10309" t="s">
        <v>33</v>
      </c>
      <c r="H10309" t="s">
        <v>7</v>
      </c>
      <c r="I10309" s="29">
        <v>1</v>
      </c>
      <c r="J10309" t="s">
        <v>189</v>
      </c>
      <c r="K10309" t="s">
        <v>190</v>
      </c>
    </row>
    <row r="10310" spans="1:11" ht="12.75" customHeight="1">
      <c r="A10310" s="31">
        <v>45566</v>
      </c>
      <c r="B10310" t="s">
        <v>186</v>
      </c>
      <c r="C10310" t="str">
        <f>+VLOOKUP(B10310,Basededatos!B$17:C$5988,2,0)</f>
        <v>TAESCOL</v>
      </c>
      <c r="D10310" t="s">
        <v>5</v>
      </c>
      <c r="E10310" t="str">
        <f>+VLOOKUP(D10310,Basededatos!$D$2:$E$6097,2,0)</f>
        <v>BOGOTA - EL DORADO LUIS CARLOS GALAN SARMIENTO</v>
      </c>
      <c r="F10310" t="s">
        <v>36</v>
      </c>
      <c r="G10310" t="s">
        <v>347</v>
      </c>
      <c r="H10310" t="s">
        <v>7</v>
      </c>
      <c r="I10310" s="29">
        <v>2</v>
      </c>
      <c r="J10310" t="s">
        <v>189</v>
      </c>
      <c r="K10310" t="s">
        <v>190</v>
      </c>
    </row>
    <row r="10311" spans="1:11" ht="12.75" customHeight="1" thickBot="1">
      <c r="A10311" s="31">
        <v>45566</v>
      </c>
      <c r="B10311" t="s">
        <v>186</v>
      </c>
      <c r="C10311" t="str">
        <f>+VLOOKUP(B10311,Basededatos!B$17:C$5988,2,0)</f>
        <v>TAESCOL</v>
      </c>
      <c r="D10311" t="s">
        <v>5</v>
      </c>
      <c r="E10311" t="str">
        <f>+VLOOKUP(D10311,Basededatos!$D$2:$E$6097,2,0)</f>
        <v>BOGOTA - EL DORADO LUIS CARLOS GALAN SARMIENTO</v>
      </c>
      <c r="F10311" t="s">
        <v>38</v>
      </c>
      <c r="G10311" t="s">
        <v>39</v>
      </c>
      <c r="H10311" t="s">
        <v>79</v>
      </c>
      <c r="I10311" s="29">
        <v>1</v>
      </c>
      <c r="J10311" t="s">
        <v>225</v>
      </c>
      <c r="K10311" t="s">
        <v>226</v>
      </c>
    </row>
    <row r="10312" spans="1:11" ht="12.75" customHeight="1" thickBot="1">
      <c r="A10312" s="31">
        <v>45566</v>
      </c>
      <c r="B10312" t="s">
        <v>186</v>
      </c>
      <c r="C10312" t="str">
        <f>+VLOOKUP(B10312,Basededatos!B$17:C$5988,2,0)</f>
        <v>TAESCOL</v>
      </c>
      <c r="D10312" t="s">
        <v>5</v>
      </c>
      <c r="E10312" t="str">
        <f>+VLOOKUP(D10312,Basededatos!$D$2:$E$6097,2,0)</f>
        <v>BOGOTA - EL DORADO LUIS CARLOS GALAN SARMIENTO</v>
      </c>
      <c r="F10312" t="s">
        <v>6</v>
      </c>
      <c r="G10312" s="1" t="s">
        <v>283</v>
      </c>
      <c r="H10312" t="s">
        <v>187</v>
      </c>
      <c r="I10312" s="29">
        <v>4</v>
      </c>
      <c r="J10312" t="s">
        <v>233</v>
      </c>
      <c r="K10312" t="s">
        <v>234</v>
      </c>
    </row>
    <row r="10313" spans="1:11" ht="12.75" customHeight="1" thickBot="1">
      <c r="A10313" s="31">
        <v>45566</v>
      </c>
      <c r="B10313" t="s">
        <v>345</v>
      </c>
      <c r="C10313" t="s">
        <v>346</v>
      </c>
      <c r="D10313" t="s">
        <v>61</v>
      </c>
      <c r="E10313" t="str">
        <f>+VLOOKUP(D10313,Basededatos!$D$2:$E$6097,2,0)</f>
        <v>CARTAGENA - RAFAEL NUÑEZ</v>
      </c>
      <c r="F10313" t="s">
        <v>32</v>
      </c>
      <c r="G10313" t="s">
        <v>33</v>
      </c>
      <c r="H10313" t="s">
        <v>45</v>
      </c>
      <c r="I10313" s="29">
        <v>11</v>
      </c>
      <c r="J10313" t="s">
        <v>46</v>
      </c>
      <c r="K10313" s="1" t="s">
        <v>47</v>
      </c>
    </row>
    <row r="10314" spans="1:11" ht="12.75" customHeight="1">
      <c r="A10314" s="31">
        <v>45566</v>
      </c>
      <c r="B10314" t="s">
        <v>345</v>
      </c>
      <c r="C10314" t="s">
        <v>346</v>
      </c>
      <c r="D10314" t="s">
        <v>61</v>
      </c>
      <c r="E10314" t="str">
        <f>+VLOOKUP(D10314,Basededatos!$D$2:$E$6097,2,0)</f>
        <v>CARTAGENA - RAFAEL NUÑEZ</v>
      </c>
      <c r="F10314" t="s">
        <v>32</v>
      </c>
      <c r="G10314" t="s">
        <v>33</v>
      </c>
      <c r="H10314" t="s">
        <v>183</v>
      </c>
      <c r="I10314" s="29">
        <v>31</v>
      </c>
      <c r="J10314" t="s">
        <v>121</v>
      </c>
      <c r="K10314" t="s">
        <v>121</v>
      </c>
    </row>
    <row r="10315" spans="1:11" ht="12.75" customHeight="1" thickBot="1">
      <c r="A10315" s="31">
        <v>45566</v>
      </c>
      <c r="B10315" t="s">
        <v>345</v>
      </c>
      <c r="C10315" t="s">
        <v>346</v>
      </c>
      <c r="D10315" t="s">
        <v>61</v>
      </c>
      <c r="E10315" t="str">
        <f>+VLOOKUP(D10315,Basededatos!$D$2:$E$6097,2,0)</f>
        <v>CARTAGENA - RAFAEL NUÑEZ</v>
      </c>
      <c r="F10315" t="s">
        <v>27</v>
      </c>
      <c r="G10315" t="s">
        <v>28</v>
      </c>
      <c r="H10315" t="s">
        <v>79</v>
      </c>
      <c r="I10315" s="29">
        <v>18</v>
      </c>
      <c r="J10315" t="s">
        <v>100</v>
      </c>
      <c r="K10315" t="s">
        <v>101</v>
      </c>
    </row>
    <row r="10316" spans="1:11" ht="12.75" customHeight="1" thickBot="1">
      <c r="A10316" s="31">
        <v>45566</v>
      </c>
      <c r="B10316" t="s">
        <v>345</v>
      </c>
      <c r="C10316" t="s">
        <v>346</v>
      </c>
      <c r="D10316" t="s">
        <v>61</v>
      </c>
      <c r="E10316" t="str">
        <f>+VLOOKUP(D10316,Basededatos!$D$2:$E$6097,2,0)</f>
        <v>CARTAGENA - RAFAEL NUÑEZ</v>
      </c>
      <c r="F10316" t="s">
        <v>40</v>
      </c>
      <c r="G10316" t="s">
        <v>41</v>
      </c>
      <c r="H10316" t="s">
        <v>29</v>
      </c>
      <c r="I10316" s="29">
        <v>832</v>
      </c>
      <c r="J10316" t="s">
        <v>46</v>
      </c>
      <c r="K10316" s="1" t="s">
        <v>47</v>
      </c>
    </row>
    <row r="10317" spans="1:11" ht="12.75" customHeight="1" thickBot="1">
      <c r="A10317" s="31">
        <v>45566</v>
      </c>
      <c r="B10317" t="s">
        <v>345</v>
      </c>
      <c r="C10317" t="s">
        <v>346</v>
      </c>
      <c r="D10317" t="s">
        <v>61</v>
      </c>
      <c r="E10317" t="str">
        <f>+VLOOKUP(D10317,Basededatos!$D$2:$E$6097,2,0)</f>
        <v>CARTAGENA - RAFAEL NUÑEZ</v>
      </c>
      <c r="F10317" t="s">
        <v>59</v>
      </c>
      <c r="G10317" t="s">
        <v>60</v>
      </c>
      <c r="H10317" t="s">
        <v>159</v>
      </c>
      <c r="I10317" s="29">
        <v>9</v>
      </c>
      <c r="J10317" t="s">
        <v>57</v>
      </c>
      <c r="K10317" t="s">
        <v>58</v>
      </c>
    </row>
    <row r="10318" spans="1:11" ht="12.75" customHeight="1" thickBot="1">
      <c r="A10318" s="31">
        <v>45566</v>
      </c>
      <c r="B10318" t="s">
        <v>345</v>
      </c>
      <c r="C10318" t="s">
        <v>346</v>
      </c>
      <c r="D10318" t="s">
        <v>61</v>
      </c>
      <c r="E10318" t="str">
        <f>+VLOOKUP(D10318,Basededatos!$D$2:$E$6097,2,0)</f>
        <v>CARTAGENA - RAFAEL NUÑEZ</v>
      </c>
      <c r="F10318" t="s">
        <v>6</v>
      </c>
      <c r="G10318" s="1" t="s">
        <v>283</v>
      </c>
      <c r="H10318" t="s">
        <v>29</v>
      </c>
      <c r="I10318" s="29">
        <v>832</v>
      </c>
      <c r="J10318" t="s">
        <v>46</v>
      </c>
      <c r="K10318" s="1" t="s">
        <v>47</v>
      </c>
    </row>
    <row r="10319" spans="1:11" ht="12.75" customHeight="1" thickBot="1">
      <c r="A10319" s="31">
        <v>45566</v>
      </c>
      <c r="B10319" t="s">
        <v>345</v>
      </c>
      <c r="C10319" t="s">
        <v>346</v>
      </c>
      <c r="D10319" t="s">
        <v>61</v>
      </c>
      <c r="E10319" t="str">
        <f>+VLOOKUP(D10319,Basededatos!$D$2:$E$6097,2,0)</f>
        <v>CARTAGENA - RAFAEL NUÑEZ</v>
      </c>
      <c r="F10319" t="s">
        <v>6</v>
      </c>
      <c r="G10319" s="1" t="s">
        <v>283</v>
      </c>
      <c r="H10319" t="s">
        <v>45</v>
      </c>
      <c r="I10319" s="29">
        <v>11</v>
      </c>
      <c r="J10319" t="s">
        <v>46</v>
      </c>
      <c r="K10319" s="1" t="s">
        <v>47</v>
      </c>
    </row>
    <row r="10320" spans="1:11" ht="12.75" customHeight="1" thickBot="1">
      <c r="A10320" s="31">
        <v>45566</v>
      </c>
      <c r="B10320" t="s">
        <v>345</v>
      </c>
      <c r="C10320" t="s">
        <v>346</v>
      </c>
      <c r="D10320" t="s">
        <v>61</v>
      </c>
      <c r="E10320" t="str">
        <f>+VLOOKUP(D10320,Basededatos!$D$2:$E$6097,2,0)</f>
        <v>CARTAGENA - RAFAEL NUÑEZ</v>
      </c>
      <c r="F10320" t="s">
        <v>6</v>
      </c>
      <c r="G10320" s="1" t="s">
        <v>283</v>
      </c>
      <c r="H10320" t="s">
        <v>183</v>
      </c>
      <c r="I10320" s="29">
        <v>31</v>
      </c>
      <c r="J10320" t="s">
        <v>121</v>
      </c>
      <c r="K10320" t="s">
        <v>121</v>
      </c>
    </row>
    <row r="10321" spans="1:11" ht="12.75" customHeight="1" thickBot="1">
      <c r="A10321" s="31">
        <v>45566</v>
      </c>
      <c r="B10321" t="s">
        <v>345</v>
      </c>
      <c r="C10321" t="s">
        <v>346</v>
      </c>
      <c r="D10321" t="s">
        <v>61</v>
      </c>
      <c r="E10321" t="str">
        <f>+VLOOKUP(D10321,Basededatos!$D$2:$E$6097,2,0)</f>
        <v>CARTAGENA - RAFAEL NUÑEZ</v>
      </c>
      <c r="F10321" t="s">
        <v>6</v>
      </c>
      <c r="G10321" s="1" t="s">
        <v>283</v>
      </c>
      <c r="H10321" t="s">
        <v>159</v>
      </c>
      <c r="I10321" s="29">
        <v>9</v>
      </c>
      <c r="J10321" t="s">
        <v>57</v>
      </c>
      <c r="K10321" t="s">
        <v>58</v>
      </c>
    </row>
    <row r="10322" spans="1:11" ht="12.75" customHeight="1" thickBot="1">
      <c r="A10322" s="31">
        <v>45566</v>
      </c>
      <c r="B10322" t="s">
        <v>112</v>
      </c>
      <c r="C10322" t="str">
        <f>+VLOOKUP(B10322,Basededatos!B$17:C$5988,2,0)</f>
        <v>INVERSA</v>
      </c>
      <c r="D10322" t="s">
        <v>113</v>
      </c>
      <c r="E10322" t="str">
        <f>+VLOOKUP(D10322,Basededatos!$D$2:$E$6097,2,0)</f>
        <v>BARRANCABERMEJA-YARIGUIES</v>
      </c>
      <c r="F10322" t="s">
        <v>59</v>
      </c>
      <c r="G10322" t="s">
        <v>60</v>
      </c>
      <c r="H10322" t="s">
        <v>29</v>
      </c>
      <c r="I10322" s="29">
        <v>58</v>
      </c>
      <c r="J10322" t="s">
        <v>372</v>
      </c>
      <c r="K10322" t="s">
        <v>373</v>
      </c>
    </row>
    <row r="10323" spans="1:11" ht="12.75" customHeight="1" thickBot="1">
      <c r="A10323" s="31">
        <v>45566</v>
      </c>
      <c r="B10323" t="s">
        <v>112</v>
      </c>
      <c r="C10323" t="str">
        <f>+VLOOKUP(B10323,Basededatos!B$17:C$5988,2,0)</f>
        <v>INVERSA</v>
      </c>
      <c r="D10323" t="s">
        <v>113</v>
      </c>
      <c r="E10323" t="str">
        <f>+VLOOKUP(D10323,Basededatos!$D$2:$E$6097,2,0)</f>
        <v>BARRANCABERMEJA-YARIGUIES</v>
      </c>
      <c r="F10323" t="s">
        <v>6</v>
      </c>
      <c r="G10323" s="1" t="s">
        <v>283</v>
      </c>
      <c r="H10323" t="s">
        <v>29</v>
      </c>
      <c r="I10323" s="29">
        <v>58</v>
      </c>
      <c r="J10323" t="s">
        <v>372</v>
      </c>
      <c r="K10323" t="s">
        <v>373</v>
      </c>
    </row>
    <row r="10324" spans="1:11" ht="12.75" customHeight="1" thickBot="1">
      <c r="A10324" s="31">
        <v>45566</v>
      </c>
      <c r="B10324" t="s">
        <v>112</v>
      </c>
      <c r="C10324" t="str">
        <f>+VLOOKUP(B10324,Basededatos!B$17:C$5988,2,0)</f>
        <v>INVERSA</v>
      </c>
      <c r="D10324" t="s">
        <v>73</v>
      </c>
      <c r="E10324" t="str">
        <f>+VLOOKUP(D10324,Basededatos!$D$2:$E$6097,2,0)</f>
        <v>EL YOPAL</v>
      </c>
      <c r="F10324" t="s">
        <v>40</v>
      </c>
      <c r="G10324" t="s">
        <v>41</v>
      </c>
      <c r="H10324" t="s">
        <v>29</v>
      </c>
      <c r="I10324" s="29">
        <v>48</v>
      </c>
      <c r="J10324" t="s">
        <v>46</v>
      </c>
      <c r="K10324" s="1" t="s">
        <v>47</v>
      </c>
    </row>
    <row r="10325" spans="1:11" ht="12.75" customHeight="1" thickBot="1">
      <c r="A10325" s="31">
        <v>45566</v>
      </c>
      <c r="B10325" t="s">
        <v>112</v>
      </c>
      <c r="C10325" t="str">
        <f>+VLOOKUP(B10325,Basededatos!B$17:C$5988,2,0)</f>
        <v>INVERSA</v>
      </c>
      <c r="D10325" t="s">
        <v>118</v>
      </c>
      <c r="E10325" t="str">
        <f>+VLOOKUP(D10325,Basededatos!$D$2:$E$6097,2,0)</f>
        <v>GUILLERMO LEON VALENCIA</v>
      </c>
      <c r="F10325" t="s">
        <v>23</v>
      </c>
      <c r="G10325" t="s">
        <v>24</v>
      </c>
      <c r="H10325" t="s">
        <v>340</v>
      </c>
      <c r="I10325" s="29">
        <v>9</v>
      </c>
      <c r="J10325" t="s">
        <v>115</v>
      </c>
      <c r="K10325" t="s">
        <v>116</v>
      </c>
    </row>
    <row r="10326" spans="1:11" ht="12.75" customHeight="1" thickBot="1">
      <c r="A10326" s="31">
        <v>45566</v>
      </c>
      <c r="B10326" t="s">
        <v>112</v>
      </c>
      <c r="C10326" t="str">
        <f>+VLOOKUP(B10326,Basededatos!B$17:C$5988,2,0)</f>
        <v>INVERSA</v>
      </c>
      <c r="D10326" t="s">
        <v>119</v>
      </c>
      <c r="E10326" t="str">
        <f>+VLOOKUP(D10326,Basededatos!$D$2:$E$6097,2,0)</f>
        <v>ALFONSO LOPEZ PUMAREJO.</v>
      </c>
      <c r="F10326" t="s">
        <v>6</v>
      </c>
      <c r="G10326" s="1" t="s">
        <v>283</v>
      </c>
      <c r="H10326" t="s">
        <v>45</v>
      </c>
      <c r="I10326" s="29">
        <v>10</v>
      </c>
      <c r="J10326" t="s">
        <v>46</v>
      </c>
      <c r="K10326" s="1" t="s">
        <v>47</v>
      </c>
    </row>
    <row r="10327" spans="1:11" ht="12.75" customHeight="1" thickBot="1">
      <c r="A10327" s="31">
        <v>45566</v>
      </c>
      <c r="B10327" t="s">
        <v>112</v>
      </c>
      <c r="C10327" t="str">
        <f>+VLOOKUP(B10327,Basededatos!B$17:C$5988,2,0)</f>
        <v>INVERSA</v>
      </c>
      <c r="D10327" t="s">
        <v>122</v>
      </c>
      <c r="E10327" t="str">
        <f>+VLOOKUP(D10327,Basededatos!$D$2:$E$6097,2,0)</f>
        <v>VANGUARDIA</v>
      </c>
      <c r="F10327" t="s">
        <v>18</v>
      </c>
      <c r="G10327" t="s">
        <v>19</v>
      </c>
      <c r="H10327" t="s">
        <v>45</v>
      </c>
      <c r="I10327" s="29">
        <v>6</v>
      </c>
      <c r="J10327" t="s">
        <v>46</v>
      </c>
      <c r="K10327" s="1" t="s">
        <v>47</v>
      </c>
    </row>
    <row r="10328" spans="1:11" ht="12.75" customHeight="1">
      <c r="A10328" s="31">
        <v>45566</v>
      </c>
      <c r="B10328" t="s">
        <v>146</v>
      </c>
      <c r="C10328" t="str">
        <f>+VLOOKUP(B10328,Basededatos!B$17:C$5988,2,0)</f>
        <v>HELICOL</v>
      </c>
      <c r="D10328" t="s">
        <v>5</v>
      </c>
      <c r="E10328" t="str">
        <f>+VLOOKUP(D10328,Basededatos!$D$2:$E$6097,2,0)</f>
        <v>BOGOTA - EL DORADO LUIS CARLOS GALAN SARMIENTO</v>
      </c>
      <c r="F10328" t="s">
        <v>18</v>
      </c>
      <c r="G10328" t="s">
        <v>19</v>
      </c>
      <c r="H10328" t="s">
        <v>169</v>
      </c>
      <c r="I10328" s="29">
        <v>1</v>
      </c>
      <c r="J10328" t="s">
        <v>146</v>
      </c>
      <c r="K10328" t="s">
        <v>148</v>
      </c>
    </row>
    <row r="10329" spans="1:11" ht="12.75" customHeight="1">
      <c r="A10329" s="31">
        <v>45566</v>
      </c>
      <c r="B10329" t="s">
        <v>146</v>
      </c>
      <c r="C10329" t="str">
        <f>+VLOOKUP(B10329,Basededatos!B$17:C$5988,2,0)</f>
        <v>HELICOL</v>
      </c>
      <c r="D10329" t="s">
        <v>5</v>
      </c>
      <c r="E10329" t="str">
        <f>+VLOOKUP(D10329,Basededatos!$D$2:$E$6097,2,0)</f>
        <v>BOGOTA - EL DORADO LUIS CARLOS GALAN SARMIENTO</v>
      </c>
      <c r="F10329" t="s">
        <v>18</v>
      </c>
      <c r="G10329" t="s">
        <v>19</v>
      </c>
      <c r="H10329" t="s">
        <v>130</v>
      </c>
      <c r="I10329" s="29">
        <v>3</v>
      </c>
      <c r="J10329" t="s">
        <v>146</v>
      </c>
      <c r="K10329" t="s">
        <v>148</v>
      </c>
    </row>
    <row r="10330" spans="1:11" ht="12.75" customHeight="1">
      <c r="A10330" s="31">
        <v>45566</v>
      </c>
      <c r="B10330" t="s">
        <v>146</v>
      </c>
      <c r="C10330" t="str">
        <f>+VLOOKUP(B10330,Basededatos!B$17:C$5988,2,0)</f>
        <v>HELICOL</v>
      </c>
      <c r="D10330" t="s">
        <v>5</v>
      </c>
      <c r="E10330" t="str">
        <f>+VLOOKUP(D10330,Basededatos!$D$2:$E$6097,2,0)</f>
        <v>BOGOTA - EL DORADO LUIS CARLOS GALAN SARMIENTO</v>
      </c>
      <c r="F10330" t="s">
        <v>32</v>
      </c>
      <c r="G10330" t="s">
        <v>33</v>
      </c>
      <c r="H10330" t="s">
        <v>154</v>
      </c>
      <c r="I10330" s="29">
        <v>5</v>
      </c>
      <c r="J10330" t="s">
        <v>146</v>
      </c>
      <c r="K10330" t="s">
        <v>148</v>
      </c>
    </row>
    <row r="10331" spans="1:11" ht="12.75" customHeight="1">
      <c r="A10331" s="31">
        <v>45566</v>
      </c>
      <c r="B10331" t="s">
        <v>146</v>
      </c>
      <c r="C10331" t="str">
        <f>+VLOOKUP(B10331,Basededatos!B$17:C$5988,2,0)</f>
        <v>HELICOL</v>
      </c>
      <c r="D10331" t="s">
        <v>5</v>
      </c>
      <c r="E10331" t="str">
        <f>+VLOOKUP(D10331,Basededatos!$D$2:$E$6097,2,0)</f>
        <v>BOGOTA - EL DORADO LUIS CARLOS GALAN SARMIENTO</v>
      </c>
      <c r="F10331" t="s">
        <v>18</v>
      </c>
      <c r="G10331" t="s">
        <v>19</v>
      </c>
      <c r="H10331" t="s">
        <v>154</v>
      </c>
      <c r="I10331" s="29">
        <v>5</v>
      </c>
      <c r="J10331" t="s">
        <v>146</v>
      </c>
      <c r="K10331" t="s">
        <v>148</v>
      </c>
    </row>
    <row r="10332" spans="1:11" ht="12.75" customHeight="1">
      <c r="A10332" s="31">
        <v>45566</v>
      </c>
      <c r="B10332" t="s">
        <v>162</v>
      </c>
      <c r="C10332" t="str">
        <f>+VLOOKUP(B10332,Basededatos!B$17:C$5988,2,0)</f>
        <v>INTEREJECUTIVA</v>
      </c>
      <c r="D10332" t="s">
        <v>76</v>
      </c>
      <c r="E10332" t="str">
        <f>+VLOOKUP(D10332,Basededatos!$D$2:$E$6097,2,0)</f>
        <v>RIONEGRO - JOSE M. CORDOVA</v>
      </c>
      <c r="F10332" t="s">
        <v>59</v>
      </c>
      <c r="G10332" t="s">
        <v>60</v>
      </c>
      <c r="H10332" t="s">
        <v>134</v>
      </c>
      <c r="I10332" s="29">
        <v>2</v>
      </c>
      <c r="J10332" t="s">
        <v>131</v>
      </c>
      <c r="K10332" t="s">
        <v>132</v>
      </c>
    </row>
    <row r="10333" spans="1:11" ht="12.75" customHeight="1">
      <c r="A10333" s="31">
        <v>45566</v>
      </c>
      <c r="B10333" t="s">
        <v>162</v>
      </c>
      <c r="C10333" t="str">
        <f>+VLOOKUP(B10333,Basededatos!B$17:C$5988,2,0)</f>
        <v>INTEREJECUTIVA</v>
      </c>
      <c r="D10333" t="s">
        <v>76</v>
      </c>
      <c r="E10333" t="str">
        <f>+VLOOKUP(D10333,Basededatos!$D$2:$E$6097,2,0)</f>
        <v>RIONEGRO - JOSE M. CORDOVA</v>
      </c>
      <c r="F10333" t="s">
        <v>32</v>
      </c>
      <c r="G10333" t="s">
        <v>33</v>
      </c>
      <c r="H10333" t="s">
        <v>393</v>
      </c>
      <c r="I10333" s="29">
        <v>1</v>
      </c>
      <c r="J10333" t="s">
        <v>352</v>
      </c>
      <c r="K10333" t="s">
        <v>353</v>
      </c>
    </row>
    <row r="10334" spans="1:11" ht="12.75" customHeight="1" thickBot="1">
      <c r="A10334" s="31">
        <v>45566</v>
      </c>
      <c r="B10334" t="s">
        <v>162</v>
      </c>
      <c r="C10334" t="str">
        <f>+VLOOKUP(B10334,Basededatos!B$17:C$5988,2,0)</f>
        <v>INTEREJECUTIVA</v>
      </c>
      <c r="D10334" t="s">
        <v>76</v>
      </c>
      <c r="E10334" t="str">
        <f>+VLOOKUP(D10334,Basededatos!$D$2:$E$6097,2,0)</f>
        <v>RIONEGRO - JOSE M. CORDOVA</v>
      </c>
      <c r="F10334" t="s">
        <v>59</v>
      </c>
      <c r="G10334" t="s">
        <v>60</v>
      </c>
      <c r="H10334" t="s">
        <v>393</v>
      </c>
      <c r="I10334" s="29">
        <v>1</v>
      </c>
      <c r="J10334" t="s">
        <v>352</v>
      </c>
      <c r="K10334" t="s">
        <v>353</v>
      </c>
    </row>
    <row r="10335" spans="1:11" ht="12.75" customHeight="1" thickBot="1">
      <c r="A10335" s="31">
        <v>45566</v>
      </c>
      <c r="B10335" t="s">
        <v>162</v>
      </c>
      <c r="C10335" t="str">
        <f>+VLOOKUP(B10335,Basededatos!B$17:C$5988,2,0)</f>
        <v>INTEREJECUTIVA</v>
      </c>
      <c r="D10335" t="s">
        <v>76</v>
      </c>
      <c r="E10335" t="str">
        <f>+VLOOKUP(D10335,Basededatos!$D$2:$E$6097,2,0)</f>
        <v>RIONEGRO - JOSE M. CORDOVA</v>
      </c>
      <c r="F10335" t="s">
        <v>6</v>
      </c>
      <c r="G10335" s="1" t="s">
        <v>283</v>
      </c>
      <c r="H10335" t="s">
        <v>163</v>
      </c>
      <c r="I10335" s="29">
        <v>2</v>
      </c>
      <c r="J10335" t="s">
        <v>131</v>
      </c>
      <c r="K10335" t="s">
        <v>132</v>
      </c>
    </row>
    <row r="10336" spans="1:11" ht="12.75" customHeight="1" thickBot="1">
      <c r="A10336" s="31">
        <v>45566</v>
      </c>
      <c r="B10336" t="s">
        <v>162</v>
      </c>
      <c r="C10336" t="str">
        <f>+VLOOKUP(B10336,Basededatos!B$17:C$5988,2,0)</f>
        <v>INTEREJECUTIVA</v>
      </c>
      <c r="D10336" t="s">
        <v>76</v>
      </c>
      <c r="E10336" t="str">
        <f>+VLOOKUP(D10336,Basededatos!$D$2:$E$6097,2,0)</f>
        <v>RIONEGRO - JOSE M. CORDOVA</v>
      </c>
      <c r="F10336" t="s">
        <v>18</v>
      </c>
      <c r="G10336" t="s">
        <v>19</v>
      </c>
      <c r="H10336" t="s">
        <v>171</v>
      </c>
      <c r="I10336" s="29">
        <v>2</v>
      </c>
      <c r="J10336" t="s">
        <v>131</v>
      </c>
      <c r="K10336" t="s">
        <v>132</v>
      </c>
    </row>
    <row r="10337" spans="1:11" ht="12.75" customHeight="1" thickBot="1">
      <c r="A10337" s="31">
        <v>45566</v>
      </c>
      <c r="B10337" t="s">
        <v>162</v>
      </c>
      <c r="C10337" t="str">
        <f>+VLOOKUP(B10337,Basededatos!B$17:C$5988,2,0)</f>
        <v>INTEREJECUTIVA</v>
      </c>
      <c r="D10337" t="s">
        <v>76</v>
      </c>
      <c r="E10337" t="str">
        <f>+VLOOKUP(D10337,Basededatos!$D$2:$E$6097,2,0)</f>
        <v>RIONEGRO - JOSE M. CORDOVA</v>
      </c>
      <c r="F10337" t="s">
        <v>6</v>
      </c>
      <c r="G10337" s="1" t="s">
        <v>283</v>
      </c>
      <c r="H10337" t="s">
        <v>171</v>
      </c>
      <c r="I10337" s="29">
        <v>1</v>
      </c>
      <c r="J10337" t="s">
        <v>131</v>
      </c>
      <c r="K10337" t="s">
        <v>132</v>
      </c>
    </row>
    <row r="10338" spans="1:11" ht="12.75" customHeight="1">
      <c r="A10338" s="31">
        <v>45566</v>
      </c>
      <c r="B10338" t="s">
        <v>162</v>
      </c>
      <c r="C10338" t="str">
        <f>+VLOOKUP(B10338,Basededatos!B$17:C$5988,2,0)</f>
        <v>INTEREJECUTIVA</v>
      </c>
      <c r="D10338" t="s">
        <v>76</v>
      </c>
      <c r="E10338" t="str">
        <f>+VLOOKUP(D10338,Basededatos!$D$2:$E$6097,2,0)</f>
        <v>RIONEGRO - JOSE M. CORDOVA</v>
      </c>
      <c r="F10338" t="s">
        <v>27</v>
      </c>
      <c r="G10338" t="s">
        <v>28</v>
      </c>
      <c r="H10338" t="s">
        <v>130</v>
      </c>
      <c r="I10338" s="29">
        <v>4</v>
      </c>
      <c r="J10338" t="s">
        <v>131</v>
      </c>
      <c r="K10338" t="s">
        <v>132</v>
      </c>
    </row>
    <row r="10339" spans="1:11" ht="12.75" customHeight="1" thickBot="1">
      <c r="A10339" s="31">
        <v>45566</v>
      </c>
      <c r="B10339" t="s">
        <v>162</v>
      </c>
      <c r="C10339" t="str">
        <f>+VLOOKUP(B10339,Basededatos!B$17:C$5988,2,0)</f>
        <v>INTEREJECUTIVA</v>
      </c>
      <c r="D10339" t="s">
        <v>76</v>
      </c>
      <c r="E10339" t="str">
        <f>+VLOOKUP(D10339,Basededatos!$D$2:$E$6097,2,0)</f>
        <v>RIONEGRO - JOSE M. CORDOVA</v>
      </c>
      <c r="F10339" t="s">
        <v>18</v>
      </c>
      <c r="G10339" t="s">
        <v>19</v>
      </c>
      <c r="H10339" t="s">
        <v>165</v>
      </c>
      <c r="I10339" s="29">
        <v>2</v>
      </c>
      <c r="J10339" t="s">
        <v>376</v>
      </c>
      <c r="K10339" t="s">
        <v>377</v>
      </c>
    </row>
    <row r="10340" spans="1:11" ht="12.75" customHeight="1" thickBot="1">
      <c r="A10340" s="31">
        <v>45566</v>
      </c>
      <c r="B10340" t="s">
        <v>162</v>
      </c>
      <c r="C10340" t="str">
        <f>+VLOOKUP(B10340,Basededatos!B$17:C$5988,2,0)</f>
        <v>INTEREJECUTIVA</v>
      </c>
      <c r="D10340" t="s">
        <v>76</v>
      </c>
      <c r="E10340" t="str">
        <f>+VLOOKUP(D10340,Basededatos!$D$2:$E$6097,2,0)</f>
        <v>RIONEGRO - JOSE M. CORDOVA</v>
      </c>
      <c r="F10340" t="s">
        <v>6</v>
      </c>
      <c r="G10340" s="1" t="s">
        <v>283</v>
      </c>
      <c r="H10340" t="s">
        <v>165</v>
      </c>
      <c r="I10340" s="29">
        <v>1</v>
      </c>
      <c r="J10340" t="s">
        <v>376</v>
      </c>
      <c r="K10340" t="s">
        <v>377</v>
      </c>
    </row>
    <row r="10341" spans="1:11" ht="12.75" customHeight="1">
      <c r="A10341" s="31">
        <v>45566</v>
      </c>
      <c r="B10341" t="s">
        <v>162</v>
      </c>
      <c r="C10341" t="str">
        <f>+VLOOKUP(B10341,Basededatos!B$17:C$5988,2,0)</f>
        <v>INTEREJECUTIVA</v>
      </c>
      <c r="D10341" t="s">
        <v>76</v>
      </c>
      <c r="E10341" t="str">
        <f>+VLOOKUP(D10341,Basededatos!$D$2:$E$6097,2,0)</f>
        <v>RIONEGRO - JOSE M. CORDOVA</v>
      </c>
      <c r="F10341" t="s">
        <v>59</v>
      </c>
      <c r="G10341" t="s">
        <v>60</v>
      </c>
      <c r="H10341" t="s">
        <v>170</v>
      </c>
      <c r="I10341" s="29">
        <v>3</v>
      </c>
      <c r="J10341" t="s">
        <v>131</v>
      </c>
      <c r="K10341" t="s">
        <v>132</v>
      </c>
    </row>
    <row r="10342" spans="1:11" ht="12.75" customHeight="1">
      <c r="A10342" s="31">
        <v>45566</v>
      </c>
      <c r="B10342" t="s">
        <v>349</v>
      </c>
      <c r="C10342" t="s">
        <v>350</v>
      </c>
      <c r="D10342" t="s">
        <v>5</v>
      </c>
      <c r="E10342" t="str">
        <f>+VLOOKUP(D10342,Basededatos!$D$2:$E$6097,2,0)</f>
        <v>BOGOTA - EL DORADO LUIS CARLOS GALAN SARMIENTO</v>
      </c>
      <c r="F10342" t="s">
        <v>18</v>
      </c>
      <c r="G10342" t="s">
        <v>19</v>
      </c>
      <c r="H10342" t="s">
        <v>159</v>
      </c>
      <c r="I10342" s="29">
        <v>4</v>
      </c>
      <c r="J10342" t="s">
        <v>349</v>
      </c>
      <c r="K10342" t="s">
        <v>351</v>
      </c>
    </row>
    <row r="10343" spans="1:11" ht="12.75" customHeight="1">
      <c r="A10343" s="31">
        <v>45566</v>
      </c>
      <c r="B10343" t="s">
        <v>172</v>
      </c>
      <c r="C10343" t="str">
        <f>+VLOOKUP(B10343,Basededatos!B$17:C$5988,2,0)</f>
        <v>PACIFICA DE AVIACIÓN</v>
      </c>
      <c r="D10343" t="s">
        <v>140</v>
      </c>
      <c r="E10343" t="str">
        <f>+VLOOKUP(D10343,Basededatos!$D$2:$E$6097,2,0)</f>
        <v>MEDELLIN - OLAYA HERRERA</v>
      </c>
      <c r="F10343" t="s">
        <v>27</v>
      </c>
      <c r="G10343" t="s">
        <v>28</v>
      </c>
      <c r="H10343" t="s">
        <v>147</v>
      </c>
      <c r="I10343" s="29">
        <v>5</v>
      </c>
      <c r="J10343" t="s">
        <v>173</v>
      </c>
      <c r="K10343" t="s">
        <v>174</v>
      </c>
    </row>
    <row r="10344" spans="1:11" ht="12.75" customHeight="1">
      <c r="A10344" s="31">
        <v>45566</v>
      </c>
      <c r="B10344" t="s">
        <v>172</v>
      </c>
      <c r="C10344" t="str">
        <f>+VLOOKUP(B10344,Basededatos!B$17:C$5988,2,0)</f>
        <v>PACIFICA DE AVIACIÓN</v>
      </c>
      <c r="D10344" t="s">
        <v>140</v>
      </c>
      <c r="E10344" t="str">
        <f>+VLOOKUP(D10344,Basededatos!$D$2:$E$6097,2,0)</f>
        <v>MEDELLIN - OLAYA HERRERA</v>
      </c>
      <c r="F10344" t="s">
        <v>40</v>
      </c>
      <c r="G10344" t="s">
        <v>41</v>
      </c>
      <c r="H10344" t="s">
        <v>159</v>
      </c>
      <c r="I10344" s="29">
        <v>19</v>
      </c>
      <c r="J10344" t="s">
        <v>146</v>
      </c>
      <c r="K10344" t="s">
        <v>148</v>
      </c>
    </row>
    <row r="10345" spans="1:11" ht="12.75" customHeight="1" thickBot="1">
      <c r="A10345" s="31">
        <v>45566</v>
      </c>
      <c r="B10345" t="s">
        <v>172</v>
      </c>
      <c r="C10345" t="str">
        <f>+VLOOKUP(B10345,Basededatos!B$17:C$5988,2,0)</f>
        <v>PACIFICA DE AVIACIÓN</v>
      </c>
      <c r="D10345" t="s">
        <v>140</v>
      </c>
      <c r="E10345" t="str">
        <f>+VLOOKUP(D10345,Basededatos!$D$2:$E$6097,2,0)</f>
        <v>MEDELLIN - OLAYA HERRERA</v>
      </c>
      <c r="F10345" t="s">
        <v>59</v>
      </c>
      <c r="G10345" t="s">
        <v>60</v>
      </c>
      <c r="H10345" t="s">
        <v>159</v>
      </c>
      <c r="I10345" s="29">
        <v>20</v>
      </c>
      <c r="J10345" t="s">
        <v>146</v>
      </c>
      <c r="K10345" t="s">
        <v>148</v>
      </c>
    </row>
    <row r="10346" spans="1:11" ht="12.75" customHeight="1" thickBot="1">
      <c r="A10346" s="31">
        <v>45566</v>
      </c>
      <c r="B10346" t="s">
        <v>13</v>
      </c>
      <c r="C10346" t="str">
        <f>+VLOOKUP(B10346,Basededatos!B$17:C$5988,2,0)</f>
        <v>LASA</v>
      </c>
      <c r="D10346" t="s">
        <v>14</v>
      </c>
      <c r="E10346" t="str">
        <f>+VLOOKUP(D10346,Basededatos!$D$2:$E$6097,2,0)</f>
        <v>SAN ANDRES-GUSTAVO ROJAS PINILLA</v>
      </c>
      <c r="F10346" t="s">
        <v>32</v>
      </c>
      <c r="G10346" t="s">
        <v>33</v>
      </c>
      <c r="H10346" t="s">
        <v>29</v>
      </c>
      <c r="I10346" s="29">
        <v>308</v>
      </c>
      <c r="J10346" t="s">
        <v>30</v>
      </c>
      <c r="K10346" s="1" t="s">
        <v>488</v>
      </c>
    </row>
    <row r="10347" spans="1:11" ht="12.75" customHeight="1" thickBot="1">
      <c r="A10347" s="31">
        <v>45566</v>
      </c>
      <c r="B10347" t="s">
        <v>13</v>
      </c>
      <c r="C10347" t="str">
        <f>+VLOOKUP(B10347,Basededatos!B$17:C$5988,2,0)</f>
        <v>LASA</v>
      </c>
      <c r="D10347" t="s">
        <v>14</v>
      </c>
      <c r="E10347" t="str">
        <f>+VLOOKUP(D10347,Basededatos!$D$2:$E$6097,2,0)</f>
        <v>SAN ANDRES-GUSTAVO ROJAS PINILLA</v>
      </c>
      <c r="F10347" t="s">
        <v>32</v>
      </c>
      <c r="G10347" t="s">
        <v>33</v>
      </c>
      <c r="H10347" t="s">
        <v>15</v>
      </c>
      <c r="I10347" s="29">
        <v>17</v>
      </c>
      <c r="J10347" t="s">
        <v>25</v>
      </c>
      <c r="K10347" s="1" t="s">
        <v>26</v>
      </c>
    </row>
    <row r="10348" spans="1:11" ht="12.75" customHeight="1" thickBot="1">
      <c r="A10348" s="31">
        <v>45566</v>
      </c>
      <c r="B10348" t="s">
        <v>13</v>
      </c>
      <c r="C10348" t="str">
        <f>+VLOOKUP(B10348,Basededatos!B$17:C$5988,2,0)</f>
        <v>LASA</v>
      </c>
      <c r="D10348" t="s">
        <v>14</v>
      </c>
      <c r="E10348" t="str">
        <f>+VLOOKUP(D10348,Basededatos!$D$2:$E$6097,2,0)</f>
        <v>SAN ANDRES-GUSTAVO ROJAS PINILLA</v>
      </c>
      <c r="F10348" t="s">
        <v>32</v>
      </c>
      <c r="G10348" t="s">
        <v>33</v>
      </c>
      <c r="H10348" t="s">
        <v>15</v>
      </c>
      <c r="I10348" s="29">
        <v>51</v>
      </c>
      <c r="J10348" t="s">
        <v>16</v>
      </c>
      <c r="K10348" t="s">
        <v>17</v>
      </c>
    </row>
    <row r="10349" spans="1:11" ht="12.75" customHeight="1" thickBot="1">
      <c r="A10349" s="31">
        <v>45566</v>
      </c>
      <c r="B10349" t="s">
        <v>13</v>
      </c>
      <c r="C10349" t="str">
        <f>+VLOOKUP(B10349,Basededatos!B$17:C$5988,2,0)</f>
        <v>LASA</v>
      </c>
      <c r="D10349" t="s">
        <v>14</v>
      </c>
      <c r="E10349" t="str">
        <f>+VLOOKUP(D10349,Basededatos!$D$2:$E$6097,2,0)</f>
        <v>SAN ANDRES-GUSTAVO ROJAS PINILLA</v>
      </c>
      <c r="F10349" t="s">
        <v>6</v>
      </c>
      <c r="G10349" s="1" t="s">
        <v>283</v>
      </c>
      <c r="H10349" t="s">
        <v>15</v>
      </c>
      <c r="I10349" s="29">
        <v>201</v>
      </c>
      <c r="J10349" t="s">
        <v>16</v>
      </c>
      <c r="K10349" t="s">
        <v>17</v>
      </c>
    </row>
    <row r="10350" spans="1:11" ht="12.75" customHeight="1" thickBot="1">
      <c r="A10350" s="31">
        <v>45566</v>
      </c>
      <c r="B10350" t="s">
        <v>13</v>
      </c>
      <c r="C10350" t="str">
        <f>+VLOOKUP(B10350,Basededatos!B$17:C$5988,2,0)</f>
        <v>LASA</v>
      </c>
      <c r="D10350" t="s">
        <v>14</v>
      </c>
      <c r="E10350" t="str">
        <f>+VLOOKUP(D10350,Basededatos!$D$2:$E$6097,2,0)</f>
        <v>SAN ANDRES-GUSTAVO ROJAS PINILLA</v>
      </c>
      <c r="F10350" t="s">
        <v>18</v>
      </c>
      <c r="G10350" t="s">
        <v>19</v>
      </c>
      <c r="H10350" t="s">
        <v>156</v>
      </c>
      <c r="I10350" s="29">
        <v>6</v>
      </c>
      <c r="J10350" t="s">
        <v>21</v>
      </c>
      <c r="K10350" t="s">
        <v>22</v>
      </c>
    </row>
    <row r="10351" spans="1:11" ht="12.75" customHeight="1" thickBot="1">
      <c r="A10351" s="31">
        <v>45566</v>
      </c>
      <c r="B10351" t="s">
        <v>13</v>
      </c>
      <c r="C10351" t="str">
        <f>+VLOOKUP(B10351,Basededatos!B$17:C$5988,2,0)</f>
        <v>LASA</v>
      </c>
      <c r="D10351" t="s">
        <v>14</v>
      </c>
      <c r="E10351" t="str">
        <f>+VLOOKUP(D10351,Basededatos!$D$2:$E$6097,2,0)</f>
        <v>SAN ANDRES-GUSTAVO ROJAS PINILLA</v>
      </c>
      <c r="F10351" t="s">
        <v>38</v>
      </c>
      <c r="G10351" t="s">
        <v>39</v>
      </c>
      <c r="H10351" t="s">
        <v>29</v>
      </c>
      <c r="I10351" s="29">
        <v>1</v>
      </c>
      <c r="J10351" t="s">
        <v>30</v>
      </c>
      <c r="K10351" s="1" t="s">
        <v>488</v>
      </c>
    </row>
    <row r="10352" spans="1:11" ht="12.75" customHeight="1" thickBot="1">
      <c r="A10352" s="31">
        <v>45566</v>
      </c>
      <c r="B10352" t="s">
        <v>13</v>
      </c>
      <c r="C10352" t="str">
        <f>+VLOOKUP(B10352,Basededatos!B$17:C$5988,2,0)</f>
        <v>LASA</v>
      </c>
      <c r="D10352" t="s">
        <v>14</v>
      </c>
      <c r="E10352" t="str">
        <f>+VLOOKUP(D10352,Basededatos!$D$2:$E$6097,2,0)</f>
        <v>SAN ANDRES-GUSTAVO ROJAS PINILLA</v>
      </c>
      <c r="F10352" t="s">
        <v>40</v>
      </c>
      <c r="G10352" t="s">
        <v>41</v>
      </c>
      <c r="H10352" t="s">
        <v>52</v>
      </c>
      <c r="I10352" s="29">
        <v>3</v>
      </c>
      <c r="J10352" t="s">
        <v>175</v>
      </c>
      <c r="K10352" t="s">
        <v>176</v>
      </c>
    </row>
    <row r="10353" spans="1:11" ht="12.75" customHeight="1" thickBot="1">
      <c r="A10353" s="31">
        <v>45566</v>
      </c>
      <c r="B10353" t="s">
        <v>13</v>
      </c>
      <c r="C10353" t="str">
        <f>+VLOOKUP(B10353,Basededatos!B$17:C$5988,2,0)</f>
        <v>LASA</v>
      </c>
      <c r="D10353" t="s">
        <v>31</v>
      </c>
      <c r="E10353" t="str">
        <f>+VLOOKUP(D10353,Basededatos!$D$2:$E$6097,2,0)</f>
        <v>EL EDEN</v>
      </c>
      <c r="F10353" t="s">
        <v>6</v>
      </c>
      <c r="G10353" s="1" t="s">
        <v>283</v>
      </c>
      <c r="H10353" t="s">
        <v>29</v>
      </c>
      <c r="I10353" s="29">
        <v>910</v>
      </c>
      <c r="J10353" t="s">
        <v>46</v>
      </c>
      <c r="K10353" s="1" t="s">
        <v>47</v>
      </c>
    </row>
    <row r="10354" spans="1:11" ht="12.75" customHeight="1" thickBot="1">
      <c r="A10354" s="31">
        <v>45566</v>
      </c>
      <c r="B10354" t="s">
        <v>13</v>
      </c>
      <c r="C10354" t="str">
        <f>+VLOOKUP(B10354,Basededatos!B$17:C$5988,2,0)</f>
        <v>LASA</v>
      </c>
      <c r="D10354" t="s">
        <v>31</v>
      </c>
      <c r="E10354" t="str">
        <f>+VLOOKUP(D10354,Basededatos!$D$2:$E$6097,2,0)</f>
        <v>EL EDEN</v>
      </c>
      <c r="F10354" t="s">
        <v>18</v>
      </c>
      <c r="G10354" t="s">
        <v>19</v>
      </c>
      <c r="H10354" t="s">
        <v>29</v>
      </c>
      <c r="I10354" s="29">
        <v>29</v>
      </c>
      <c r="J10354" t="s">
        <v>30</v>
      </c>
      <c r="K10354" s="1" t="s">
        <v>488</v>
      </c>
    </row>
    <row r="10355" spans="1:11" ht="12.75" customHeight="1" thickBot="1">
      <c r="A10355" s="31">
        <v>45566</v>
      </c>
      <c r="B10355" t="s">
        <v>13</v>
      </c>
      <c r="C10355" t="str">
        <f>+VLOOKUP(B10355,Basededatos!B$17:C$5988,2,0)</f>
        <v>LASA</v>
      </c>
      <c r="D10355" t="s">
        <v>31</v>
      </c>
      <c r="E10355" t="str">
        <f>+VLOOKUP(D10355,Basededatos!$D$2:$E$6097,2,0)</f>
        <v>EL EDEN</v>
      </c>
      <c r="F10355" t="s">
        <v>23</v>
      </c>
      <c r="G10355" t="s">
        <v>24</v>
      </c>
      <c r="H10355" t="s">
        <v>15</v>
      </c>
      <c r="I10355" s="29">
        <v>13</v>
      </c>
      <c r="J10355" t="s">
        <v>25</v>
      </c>
      <c r="K10355" s="1" t="s">
        <v>26</v>
      </c>
    </row>
    <row r="10356" spans="1:11" ht="12.75" customHeight="1">
      <c r="A10356" s="31">
        <v>45566</v>
      </c>
      <c r="B10356" t="s">
        <v>13</v>
      </c>
      <c r="C10356" t="str">
        <f>+VLOOKUP(B10356,Basededatos!B$17:C$5988,2,0)</f>
        <v>LASA</v>
      </c>
      <c r="D10356" t="s">
        <v>31</v>
      </c>
      <c r="E10356" t="str">
        <f>+VLOOKUP(D10356,Basededatos!$D$2:$E$6097,2,0)</f>
        <v>EL EDEN</v>
      </c>
      <c r="F10356" t="s">
        <v>23</v>
      </c>
      <c r="G10356" t="s">
        <v>24</v>
      </c>
      <c r="H10356" t="s">
        <v>15</v>
      </c>
      <c r="I10356" s="29">
        <v>18</v>
      </c>
      <c r="J10356" t="s">
        <v>16</v>
      </c>
      <c r="K10356" t="s">
        <v>17</v>
      </c>
    </row>
    <row r="10357" spans="1:11" ht="12.75" customHeight="1">
      <c r="A10357" s="31">
        <v>45566</v>
      </c>
      <c r="B10357" t="s">
        <v>13</v>
      </c>
      <c r="C10357" t="str">
        <f>+VLOOKUP(B10357,Basededatos!B$17:C$5988,2,0)</f>
        <v>LASA</v>
      </c>
      <c r="D10357" t="s">
        <v>37</v>
      </c>
      <c r="E10357" t="str">
        <f>+VLOOKUP(D10357,Basededatos!$D$2:$E$6097,2,0)</f>
        <v>BARRANQUILLA-E. CORTISSOZ</v>
      </c>
      <c r="F10357" t="s">
        <v>23</v>
      </c>
      <c r="G10357" t="s">
        <v>24</v>
      </c>
      <c r="H10357" t="s">
        <v>15</v>
      </c>
      <c r="I10357" s="29">
        <v>66</v>
      </c>
      <c r="J10357" t="s">
        <v>16</v>
      </c>
      <c r="K10357" t="s">
        <v>17</v>
      </c>
    </row>
    <row r="10358" spans="1:11" ht="12.75" customHeight="1" thickBot="1">
      <c r="A10358" s="31">
        <v>45566</v>
      </c>
      <c r="B10358" t="s">
        <v>13</v>
      </c>
      <c r="C10358" t="str">
        <f>+VLOOKUP(B10358,Basededatos!B$17:C$5988,2,0)</f>
        <v>LASA</v>
      </c>
      <c r="D10358" t="s">
        <v>37</v>
      </c>
      <c r="E10358" t="str">
        <f>+VLOOKUP(D10358,Basededatos!$D$2:$E$6097,2,0)</f>
        <v>BARRANQUILLA-E. CORTISSOZ</v>
      </c>
      <c r="F10358" t="s">
        <v>38</v>
      </c>
      <c r="G10358" t="s">
        <v>39</v>
      </c>
      <c r="H10358" t="s">
        <v>29</v>
      </c>
      <c r="I10358" s="29">
        <v>19</v>
      </c>
      <c r="J10358" t="s">
        <v>34</v>
      </c>
      <c r="K10358" t="s">
        <v>35</v>
      </c>
    </row>
    <row r="10359" spans="1:11" ht="12.75" customHeight="1" thickBot="1">
      <c r="A10359" s="31">
        <v>45566</v>
      </c>
      <c r="B10359" t="s">
        <v>13</v>
      </c>
      <c r="C10359" t="str">
        <f>+VLOOKUP(B10359,Basededatos!B$17:C$5988,2,0)</f>
        <v>LASA</v>
      </c>
      <c r="D10359" t="s">
        <v>44</v>
      </c>
      <c r="E10359" t="str">
        <f>+VLOOKUP(D10359,Basededatos!$D$2:$E$6097,2,0)</f>
        <v>BUCARAMANGA - PALONEGRO</v>
      </c>
      <c r="F10359" t="s">
        <v>6</v>
      </c>
      <c r="G10359" s="1" t="s">
        <v>283</v>
      </c>
      <c r="H10359" t="s">
        <v>15</v>
      </c>
      <c r="I10359" s="29">
        <v>37</v>
      </c>
      <c r="J10359" t="s">
        <v>16</v>
      </c>
      <c r="K10359" t="s">
        <v>17</v>
      </c>
    </row>
    <row r="10360" spans="1:11" ht="12.75" customHeight="1" thickBot="1">
      <c r="A10360" s="31">
        <v>45566</v>
      </c>
      <c r="B10360" t="s">
        <v>13</v>
      </c>
      <c r="C10360" t="str">
        <f>+VLOOKUP(B10360,Basededatos!B$17:C$5988,2,0)</f>
        <v>LASA</v>
      </c>
      <c r="D10360" t="s">
        <v>44</v>
      </c>
      <c r="E10360" t="str">
        <f>+VLOOKUP(D10360,Basededatos!$D$2:$E$6097,2,0)</f>
        <v>BUCARAMANGA - PALONEGRO</v>
      </c>
      <c r="F10360" t="s">
        <v>23</v>
      </c>
      <c r="G10360" t="s">
        <v>24</v>
      </c>
      <c r="H10360" t="s">
        <v>29</v>
      </c>
      <c r="I10360" s="29">
        <v>174</v>
      </c>
      <c r="J10360" t="s">
        <v>30</v>
      </c>
      <c r="K10360" s="1" t="s">
        <v>488</v>
      </c>
    </row>
    <row r="10361" spans="1:11" ht="12.75" customHeight="1" thickBot="1">
      <c r="A10361" s="31">
        <v>45566</v>
      </c>
      <c r="B10361" t="s">
        <v>13</v>
      </c>
      <c r="C10361" t="str">
        <f>+VLOOKUP(B10361,Basededatos!B$17:C$5988,2,0)</f>
        <v>LASA</v>
      </c>
      <c r="D10361" t="s">
        <v>44</v>
      </c>
      <c r="E10361" t="str">
        <f>+VLOOKUP(D10361,Basededatos!$D$2:$E$6097,2,0)</f>
        <v>BUCARAMANGA - PALONEGRO</v>
      </c>
      <c r="F10361" t="s">
        <v>27</v>
      </c>
      <c r="G10361" t="s">
        <v>28</v>
      </c>
      <c r="H10361" t="s">
        <v>29</v>
      </c>
      <c r="I10361" s="29">
        <v>309</v>
      </c>
      <c r="J10361" t="s">
        <v>46</v>
      </c>
      <c r="K10361" s="1" t="s">
        <v>47</v>
      </c>
    </row>
    <row r="10362" spans="1:11" ht="12.75" customHeight="1">
      <c r="A10362" s="31">
        <v>45566</v>
      </c>
      <c r="B10362" t="s">
        <v>13</v>
      </c>
      <c r="C10362" t="str">
        <f>+VLOOKUP(B10362,Basededatos!B$17:C$5988,2,0)</f>
        <v>LASA</v>
      </c>
      <c r="D10362" t="s">
        <v>44</v>
      </c>
      <c r="E10362" t="str">
        <f>+VLOOKUP(D10362,Basededatos!$D$2:$E$6097,2,0)</f>
        <v>BUCARAMANGA - PALONEGRO</v>
      </c>
      <c r="F10362" t="s">
        <v>27</v>
      </c>
      <c r="G10362" t="s">
        <v>28</v>
      </c>
      <c r="H10362" t="s">
        <v>15</v>
      </c>
      <c r="I10362" s="29">
        <v>9</v>
      </c>
      <c r="J10362" t="s">
        <v>16</v>
      </c>
      <c r="K10362" t="s">
        <v>17</v>
      </c>
    </row>
    <row r="10363" spans="1:11" ht="12.75" customHeight="1" thickBot="1">
      <c r="A10363" s="31">
        <v>45566</v>
      </c>
      <c r="B10363" t="s">
        <v>13</v>
      </c>
      <c r="C10363" t="str">
        <f>+VLOOKUP(B10363,Basededatos!B$17:C$5988,2,0)</f>
        <v>LASA</v>
      </c>
      <c r="D10363" t="s">
        <v>44</v>
      </c>
      <c r="E10363" t="str">
        <f>+VLOOKUP(D10363,Basededatos!$D$2:$E$6097,2,0)</f>
        <v>BUCARAMANGA - PALONEGRO</v>
      </c>
      <c r="F10363" t="s">
        <v>40</v>
      </c>
      <c r="G10363" t="s">
        <v>41</v>
      </c>
      <c r="H10363" t="s">
        <v>156</v>
      </c>
      <c r="I10363" s="29">
        <v>1</v>
      </c>
      <c r="J10363" t="s">
        <v>21</v>
      </c>
      <c r="K10363" t="s">
        <v>22</v>
      </c>
    </row>
    <row r="10364" spans="1:11" ht="12.75" customHeight="1" thickBot="1">
      <c r="A10364" s="31">
        <v>45566</v>
      </c>
      <c r="B10364" t="s">
        <v>13</v>
      </c>
      <c r="C10364" t="str">
        <f>+VLOOKUP(B10364,Basededatos!B$17:C$5988,2,0)</f>
        <v>LASA</v>
      </c>
      <c r="D10364" t="s">
        <v>44</v>
      </c>
      <c r="E10364" t="str">
        <f>+VLOOKUP(D10364,Basededatos!$D$2:$E$6097,2,0)</f>
        <v>BUCARAMANGA - PALONEGRO</v>
      </c>
      <c r="F10364" t="s">
        <v>59</v>
      </c>
      <c r="G10364" t="s">
        <v>60</v>
      </c>
      <c r="H10364" t="s">
        <v>29</v>
      </c>
      <c r="I10364" s="29">
        <v>2</v>
      </c>
      <c r="J10364" t="s">
        <v>30</v>
      </c>
      <c r="K10364" s="1" t="s">
        <v>488</v>
      </c>
    </row>
    <row r="10365" spans="1:11" ht="12.75" customHeight="1" thickBot="1">
      <c r="A10365" s="31">
        <v>45566</v>
      </c>
      <c r="B10365" t="s">
        <v>13</v>
      </c>
      <c r="C10365" t="str">
        <f>+VLOOKUP(B10365,Basededatos!B$17:C$5988,2,0)</f>
        <v>LASA</v>
      </c>
      <c r="D10365" t="s">
        <v>48</v>
      </c>
      <c r="E10365" t="str">
        <f>+VLOOKUP(D10365,Basededatos!$D$2:$E$6097,2,0)</f>
        <v>CALI - ALFONSO BONILLA ARAGON</v>
      </c>
      <c r="F10365" t="s">
        <v>32</v>
      </c>
      <c r="G10365" t="s">
        <v>33</v>
      </c>
      <c r="H10365" t="s">
        <v>15</v>
      </c>
      <c r="I10365" s="29">
        <v>1</v>
      </c>
      <c r="J10365" t="s">
        <v>160</v>
      </c>
      <c r="K10365" t="s">
        <v>161</v>
      </c>
    </row>
    <row r="10366" spans="1:11" ht="12.75" customHeight="1" thickBot="1">
      <c r="A10366" s="31">
        <v>45566</v>
      </c>
      <c r="B10366" t="s">
        <v>13</v>
      </c>
      <c r="C10366" t="str">
        <f>+VLOOKUP(B10366,Basededatos!B$17:C$5988,2,0)</f>
        <v>LASA</v>
      </c>
      <c r="D10366" t="s">
        <v>48</v>
      </c>
      <c r="E10366" t="str">
        <f>+VLOOKUP(D10366,Basededatos!$D$2:$E$6097,2,0)</f>
        <v>CALI - ALFONSO BONILLA ARAGON</v>
      </c>
      <c r="F10366" t="s">
        <v>32</v>
      </c>
      <c r="G10366" t="s">
        <v>33</v>
      </c>
      <c r="H10366" t="s">
        <v>15</v>
      </c>
      <c r="I10366" s="29">
        <v>106</v>
      </c>
      <c r="J10366" t="s">
        <v>25</v>
      </c>
      <c r="K10366" s="1" t="s">
        <v>26</v>
      </c>
    </row>
    <row r="10367" spans="1:11" ht="12.75" customHeight="1">
      <c r="A10367" s="31">
        <v>45566</v>
      </c>
      <c r="B10367" t="s">
        <v>13</v>
      </c>
      <c r="C10367" t="str">
        <f>+VLOOKUP(B10367,Basededatos!B$17:C$5988,2,0)</f>
        <v>LASA</v>
      </c>
      <c r="D10367" t="s">
        <v>48</v>
      </c>
      <c r="E10367" t="str">
        <f>+VLOOKUP(D10367,Basededatos!$D$2:$E$6097,2,0)</f>
        <v>CALI - ALFONSO BONILLA ARAGON</v>
      </c>
      <c r="F10367" t="s">
        <v>18</v>
      </c>
      <c r="G10367" t="s">
        <v>19</v>
      </c>
      <c r="H10367" t="s">
        <v>29</v>
      </c>
      <c r="I10367" s="29">
        <v>118</v>
      </c>
      <c r="J10367" t="s">
        <v>50</v>
      </c>
      <c r="K10367" t="s">
        <v>51</v>
      </c>
    </row>
    <row r="10368" spans="1:11" ht="12.75" customHeight="1">
      <c r="A10368" s="31">
        <v>45566</v>
      </c>
      <c r="B10368" t="s">
        <v>13</v>
      </c>
      <c r="C10368" t="str">
        <f>+VLOOKUP(B10368,Basededatos!B$17:C$5988,2,0)</f>
        <v>LASA</v>
      </c>
      <c r="D10368" t="s">
        <v>48</v>
      </c>
      <c r="E10368" t="str">
        <f>+VLOOKUP(D10368,Basededatos!$D$2:$E$6097,2,0)</f>
        <v>CALI - ALFONSO BONILLA ARAGON</v>
      </c>
      <c r="F10368" t="s">
        <v>18</v>
      </c>
      <c r="G10368" t="s">
        <v>19</v>
      </c>
      <c r="H10368" t="s">
        <v>361</v>
      </c>
      <c r="I10368" s="29">
        <v>30</v>
      </c>
      <c r="J10368" t="s">
        <v>57</v>
      </c>
      <c r="K10368" t="s">
        <v>58</v>
      </c>
    </row>
    <row r="10369" spans="1:11" ht="12.75" customHeight="1">
      <c r="A10369" s="31">
        <v>45566</v>
      </c>
      <c r="B10369" t="s">
        <v>13</v>
      </c>
      <c r="C10369" t="str">
        <f>+VLOOKUP(B10369,Basededatos!B$17:C$5988,2,0)</f>
        <v>LASA</v>
      </c>
      <c r="D10369" t="s">
        <v>48</v>
      </c>
      <c r="E10369" t="str">
        <f>+VLOOKUP(D10369,Basededatos!$D$2:$E$6097,2,0)</f>
        <v>CALI - ALFONSO BONILLA ARAGON</v>
      </c>
      <c r="F10369" t="s">
        <v>18</v>
      </c>
      <c r="G10369" t="s">
        <v>19</v>
      </c>
      <c r="H10369" t="s">
        <v>15</v>
      </c>
      <c r="I10369" s="29">
        <v>1</v>
      </c>
      <c r="J10369" t="s">
        <v>160</v>
      </c>
      <c r="K10369" t="s">
        <v>161</v>
      </c>
    </row>
    <row r="10370" spans="1:11" ht="12.75" customHeight="1">
      <c r="A10370" s="31">
        <v>45566</v>
      </c>
      <c r="B10370" t="s">
        <v>13</v>
      </c>
      <c r="C10370" t="str">
        <f>+VLOOKUP(B10370,Basededatos!B$17:C$5988,2,0)</f>
        <v>LASA</v>
      </c>
      <c r="D10370" t="s">
        <v>48</v>
      </c>
      <c r="E10370" t="str">
        <f>+VLOOKUP(D10370,Basededatos!$D$2:$E$6097,2,0)</f>
        <v>CALI - ALFONSO BONILLA ARAGON</v>
      </c>
      <c r="F10370" t="s">
        <v>18</v>
      </c>
      <c r="G10370" t="s">
        <v>19</v>
      </c>
      <c r="H10370" t="s">
        <v>156</v>
      </c>
      <c r="I10370" s="29">
        <v>1</v>
      </c>
      <c r="J10370" t="s">
        <v>175</v>
      </c>
      <c r="K10370" t="s">
        <v>176</v>
      </c>
    </row>
    <row r="10371" spans="1:11" ht="12.75" customHeight="1">
      <c r="A10371" s="31">
        <v>45566</v>
      </c>
      <c r="B10371" t="s">
        <v>13</v>
      </c>
      <c r="C10371" t="str">
        <f>+VLOOKUP(B10371,Basededatos!B$17:C$5988,2,0)</f>
        <v>LASA</v>
      </c>
      <c r="D10371" t="s">
        <v>48</v>
      </c>
      <c r="E10371" t="str">
        <f>+VLOOKUP(D10371,Basededatos!$D$2:$E$6097,2,0)</f>
        <v>CALI - ALFONSO BONILLA ARAGON</v>
      </c>
      <c r="F10371" t="s">
        <v>23</v>
      </c>
      <c r="G10371" t="s">
        <v>24</v>
      </c>
      <c r="H10371" t="s">
        <v>156</v>
      </c>
      <c r="I10371" s="29">
        <v>1</v>
      </c>
      <c r="J10371" t="s">
        <v>21</v>
      </c>
      <c r="K10371" t="s">
        <v>22</v>
      </c>
    </row>
    <row r="10372" spans="1:11" ht="12.75" customHeight="1">
      <c r="A10372" s="31">
        <v>45566</v>
      </c>
      <c r="B10372" t="s">
        <v>13</v>
      </c>
      <c r="C10372" t="str">
        <f>+VLOOKUP(B10372,Basededatos!B$17:C$5988,2,0)</f>
        <v>LASA</v>
      </c>
      <c r="D10372" t="s">
        <v>48</v>
      </c>
      <c r="E10372" t="str">
        <f>+VLOOKUP(D10372,Basededatos!$D$2:$E$6097,2,0)</f>
        <v>CALI - ALFONSO BONILLA ARAGON</v>
      </c>
      <c r="F10372" t="s">
        <v>23</v>
      </c>
      <c r="G10372" t="s">
        <v>24</v>
      </c>
      <c r="H10372" t="s">
        <v>15</v>
      </c>
      <c r="I10372" s="29">
        <v>47</v>
      </c>
      <c r="J10372" t="s">
        <v>16</v>
      </c>
      <c r="K10372" t="s">
        <v>17</v>
      </c>
    </row>
    <row r="10373" spans="1:11" ht="12.75" customHeight="1" thickBot="1">
      <c r="A10373" s="31">
        <v>45566</v>
      </c>
      <c r="B10373" t="s">
        <v>13</v>
      </c>
      <c r="C10373" t="str">
        <f>+VLOOKUP(B10373,Basededatos!B$17:C$5988,2,0)</f>
        <v>LASA</v>
      </c>
      <c r="D10373" t="s">
        <v>48</v>
      </c>
      <c r="E10373" t="str">
        <f>+VLOOKUP(D10373,Basededatos!$D$2:$E$6097,2,0)</f>
        <v>CALI - ALFONSO BONILLA ARAGON</v>
      </c>
      <c r="F10373" t="s">
        <v>36</v>
      </c>
      <c r="G10373" t="s">
        <v>347</v>
      </c>
      <c r="H10373" t="s">
        <v>29</v>
      </c>
      <c r="I10373" s="29">
        <v>17</v>
      </c>
      <c r="J10373" t="s">
        <v>34</v>
      </c>
      <c r="K10373" t="s">
        <v>35</v>
      </c>
    </row>
    <row r="10374" spans="1:11" ht="12.75" customHeight="1" thickBot="1">
      <c r="A10374" s="31">
        <v>45566</v>
      </c>
      <c r="B10374" t="s">
        <v>13</v>
      </c>
      <c r="C10374" t="str">
        <f>+VLOOKUP(B10374,Basededatos!B$17:C$5988,2,0)</f>
        <v>LASA</v>
      </c>
      <c r="D10374" t="s">
        <v>48</v>
      </c>
      <c r="E10374" t="str">
        <f>+VLOOKUP(D10374,Basededatos!$D$2:$E$6097,2,0)</f>
        <v>CALI - ALFONSO BONILLA ARAGON</v>
      </c>
      <c r="F10374" t="s">
        <v>27</v>
      </c>
      <c r="G10374" t="s">
        <v>28</v>
      </c>
      <c r="H10374" t="s">
        <v>55</v>
      </c>
      <c r="I10374" s="29">
        <v>12</v>
      </c>
      <c r="J10374" t="s">
        <v>46</v>
      </c>
      <c r="K10374" s="1" t="s">
        <v>47</v>
      </c>
    </row>
    <row r="10375" spans="1:11" ht="12.75" customHeight="1" thickBot="1">
      <c r="A10375" s="31">
        <v>45566</v>
      </c>
      <c r="B10375" t="s">
        <v>13</v>
      </c>
      <c r="C10375" t="str">
        <f>+VLOOKUP(B10375,Basededatos!B$17:C$5988,2,0)</f>
        <v>LASA</v>
      </c>
      <c r="D10375" t="s">
        <v>48</v>
      </c>
      <c r="E10375" t="str">
        <f>+VLOOKUP(D10375,Basededatos!$D$2:$E$6097,2,0)</f>
        <v>CALI - ALFONSO BONILLA ARAGON</v>
      </c>
      <c r="F10375" t="s">
        <v>38</v>
      </c>
      <c r="G10375" t="s">
        <v>39</v>
      </c>
      <c r="H10375" t="s">
        <v>29</v>
      </c>
      <c r="I10375" s="29">
        <v>17</v>
      </c>
      <c r="J10375" t="s">
        <v>34</v>
      </c>
      <c r="K10375" t="s">
        <v>35</v>
      </c>
    </row>
    <row r="10376" spans="1:11" ht="12.75" customHeight="1" thickBot="1">
      <c r="A10376" s="31">
        <v>45566</v>
      </c>
      <c r="B10376" t="s">
        <v>13</v>
      </c>
      <c r="C10376" t="str">
        <f>+VLOOKUP(B10376,Basededatos!B$17:C$5988,2,0)</f>
        <v>LASA</v>
      </c>
      <c r="D10376" t="s">
        <v>48</v>
      </c>
      <c r="E10376" t="str">
        <f>+VLOOKUP(D10376,Basededatos!$D$2:$E$6097,2,0)</f>
        <v>CALI - ALFONSO BONILLA ARAGON</v>
      </c>
      <c r="F10376" t="s">
        <v>40</v>
      </c>
      <c r="G10376" t="s">
        <v>41</v>
      </c>
      <c r="H10376" t="s">
        <v>15</v>
      </c>
      <c r="I10376" s="29">
        <v>97</v>
      </c>
      <c r="J10376" t="s">
        <v>42</v>
      </c>
      <c r="K10376" s="1" t="s">
        <v>43</v>
      </c>
    </row>
    <row r="10377" spans="1:11" ht="12.75" customHeight="1" thickBot="1">
      <c r="A10377" s="31">
        <v>45566</v>
      </c>
      <c r="B10377" t="s">
        <v>13</v>
      </c>
      <c r="C10377" t="str">
        <f>+VLOOKUP(B10377,Basededatos!B$17:C$5988,2,0)</f>
        <v>LASA</v>
      </c>
      <c r="D10377" t="s">
        <v>61</v>
      </c>
      <c r="E10377" t="str">
        <f>+VLOOKUP(D10377,Basededatos!$D$2:$E$6097,2,0)</f>
        <v>CARTAGENA - RAFAEL NUÑEZ</v>
      </c>
      <c r="F10377" t="s">
        <v>32</v>
      </c>
      <c r="G10377" t="s">
        <v>33</v>
      </c>
      <c r="H10377" t="s">
        <v>15</v>
      </c>
      <c r="I10377" s="29">
        <v>26</v>
      </c>
      <c r="J10377" t="s">
        <v>68</v>
      </c>
      <c r="K10377" t="s">
        <v>69</v>
      </c>
    </row>
    <row r="10378" spans="1:11" ht="12.75" customHeight="1" thickBot="1">
      <c r="A10378" s="31">
        <v>45566</v>
      </c>
      <c r="B10378" t="s">
        <v>13</v>
      </c>
      <c r="C10378" t="str">
        <f>+VLOOKUP(B10378,Basededatos!B$17:C$5988,2,0)</f>
        <v>LASA</v>
      </c>
      <c r="D10378" t="s">
        <v>61</v>
      </c>
      <c r="E10378" t="str">
        <f>+VLOOKUP(D10378,Basededatos!$D$2:$E$6097,2,0)</f>
        <v>CARTAGENA - RAFAEL NUÑEZ</v>
      </c>
      <c r="F10378" t="s">
        <v>6</v>
      </c>
      <c r="G10378" s="1" t="s">
        <v>283</v>
      </c>
      <c r="H10378" t="s">
        <v>62</v>
      </c>
      <c r="I10378" s="29">
        <v>164</v>
      </c>
      <c r="J10378" t="s">
        <v>34</v>
      </c>
      <c r="K10378" t="s">
        <v>35</v>
      </c>
    </row>
    <row r="10379" spans="1:11" ht="12.75" customHeight="1" thickBot="1">
      <c r="A10379" s="31">
        <v>45566</v>
      </c>
      <c r="B10379" t="s">
        <v>13</v>
      </c>
      <c r="C10379" t="str">
        <f>+VLOOKUP(B10379,Basededatos!B$17:C$5988,2,0)</f>
        <v>LASA</v>
      </c>
      <c r="D10379" t="s">
        <v>61</v>
      </c>
      <c r="E10379" t="str">
        <f>+VLOOKUP(D10379,Basededatos!$D$2:$E$6097,2,0)</f>
        <v>CARTAGENA - RAFAEL NUÑEZ</v>
      </c>
      <c r="F10379" t="s">
        <v>6</v>
      </c>
      <c r="G10379" s="1" t="s">
        <v>283</v>
      </c>
      <c r="H10379" t="s">
        <v>15</v>
      </c>
      <c r="I10379" s="29">
        <v>332</v>
      </c>
      <c r="J10379" t="s">
        <v>42</v>
      </c>
      <c r="K10379" s="1" t="s">
        <v>43</v>
      </c>
    </row>
    <row r="10380" spans="1:11" ht="12.75" customHeight="1" thickBot="1">
      <c r="A10380" s="31">
        <v>45566</v>
      </c>
      <c r="B10380" t="s">
        <v>13</v>
      </c>
      <c r="C10380" t="str">
        <f>+VLOOKUP(B10380,Basededatos!B$17:C$5988,2,0)</f>
        <v>LASA</v>
      </c>
      <c r="D10380" t="s">
        <v>61</v>
      </c>
      <c r="E10380" t="str">
        <f>+VLOOKUP(D10380,Basededatos!$D$2:$E$6097,2,0)</f>
        <v>CARTAGENA - RAFAEL NUÑEZ</v>
      </c>
      <c r="F10380" t="s">
        <v>65</v>
      </c>
      <c r="G10380" t="s">
        <v>66</v>
      </c>
      <c r="H10380" t="s">
        <v>29</v>
      </c>
      <c r="I10380" s="29">
        <v>7</v>
      </c>
      <c r="J10380" t="s">
        <v>30</v>
      </c>
      <c r="K10380" s="1" t="s">
        <v>488</v>
      </c>
    </row>
    <row r="10381" spans="1:11" ht="12.75" customHeight="1">
      <c r="A10381" s="31">
        <v>45566</v>
      </c>
      <c r="B10381" t="s">
        <v>13</v>
      </c>
      <c r="C10381" t="str">
        <f>+VLOOKUP(B10381,Basededatos!B$17:C$5988,2,0)</f>
        <v>LASA</v>
      </c>
      <c r="D10381" t="s">
        <v>61</v>
      </c>
      <c r="E10381" t="str">
        <f>+VLOOKUP(D10381,Basededatos!$D$2:$E$6097,2,0)</f>
        <v>CARTAGENA - RAFAEL NUÑEZ</v>
      </c>
      <c r="F10381" t="s">
        <v>18</v>
      </c>
      <c r="G10381" t="s">
        <v>19</v>
      </c>
      <c r="H10381" t="s">
        <v>15</v>
      </c>
      <c r="I10381" s="29">
        <v>133</v>
      </c>
      <c r="J10381" t="s">
        <v>16</v>
      </c>
      <c r="K10381" t="s">
        <v>17</v>
      </c>
    </row>
    <row r="10382" spans="1:11" ht="12.75" customHeight="1">
      <c r="A10382" s="31">
        <v>45566</v>
      </c>
      <c r="B10382" t="s">
        <v>13</v>
      </c>
      <c r="C10382" t="str">
        <f>+VLOOKUP(B10382,Basededatos!B$17:C$5988,2,0)</f>
        <v>LASA</v>
      </c>
      <c r="D10382" t="s">
        <v>61</v>
      </c>
      <c r="E10382" t="str">
        <f>+VLOOKUP(D10382,Basededatos!$D$2:$E$6097,2,0)</f>
        <v>CARTAGENA - RAFAEL NUÑEZ</v>
      </c>
      <c r="F10382" t="s">
        <v>23</v>
      </c>
      <c r="G10382" t="s">
        <v>24</v>
      </c>
      <c r="H10382" t="s">
        <v>62</v>
      </c>
      <c r="I10382" s="29">
        <v>1</v>
      </c>
      <c r="J10382" t="s">
        <v>50</v>
      </c>
      <c r="K10382" t="s">
        <v>51</v>
      </c>
    </row>
    <row r="10383" spans="1:11" ht="12.75" customHeight="1" thickBot="1">
      <c r="A10383" s="31">
        <v>45566</v>
      </c>
      <c r="B10383" t="s">
        <v>13</v>
      </c>
      <c r="C10383" t="str">
        <f>+VLOOKUP(B10383,Basededatos!B$17:C$5988,2,0)</f>
        <v>LASA</v>
      </c>
      <c r="D10383" t="s">
        <v>61</v>
      </c>
      <c r="E10383" t="str">
        <f>+VLOOKUP(D10383,Basededatos!$D$2:$E$6097,2,0)</f>
        <v>CARTAGENA - RAFAEL NUÑEZ</v>
      </c>
      <c r="F10383" t="s">
        <v>36</v>
      </c>
      <c r="G10383" t="s">
        <v>347</v>
      </c>
      <c r="H10383" t="s">
        <v>62</v>
      </c>
      <c r="I10383" s="29">
        <v>28</v>
      </c>
      <c r="J10383" t="s">
        <v>34</v>
      </c>
      <c r="K10383" t="s">
        <v>35</v>
      </c>
    </row>
    <row r="10384" spans="1:11" ht="12.75" customHeight="1" thickBot="1">
      <c r="A10384" s="31">
        <v>45566</v>
      </c>
      <c r="B10384" t="s">
        <v>13</v>
      </c>
      <c r="C10384" t="str">
        <f>+VLOOKUP(B10384,Basededatos!B$17:C$5988,2,0)</f>
        <v>LASA</v>
      </c>
      <c r="D10384" t="s">
        <v>61</v>
      </c>
      <c r="E10384" t="str">
        <f>+VLOOKUP(D10384,Basededatos!$D$2:$E$6097,2,0)</f>
        <v>CARTAGENA - RAFAEL NUÑEZ</v>
      </c>
      <c r="F10384" t="s">
        <v>38</v>
      </c>
      <c r="G10384" t="s">
        <v>39</v>
      </c>
      <c r="H10384" t="s">
        <v>29</v>
      </c>
      <c r="I10384" s="29">
        <v>92</v>
      </c>
      <c r="J10384" t="s">
        <v>30</v>
      </c>
      <c r="K10384" s="1" t="s">
        <v>488</v>
      </c>
    </row>
    <row r="10385" spans="1:11" ht="12.75" customHeight="1" thickBot="1">
      <c r="A10385" s="31">
        <v>45566</v>
      </c>
      <c r="B10385" t="s">
        <v>13</v>
      </c>
      <c r="C10385" t="str">
        <f>+VLOOKUP(B10385,Basededatos!B$17:C$5988,2,0)</f>
        <v>LASA</v>
      </c>
      <c r="D10385" t="s">
        <v>61</v>
      </c>
      <c r="E10385" t="str">
        <f>+VLOOKUP(D10385,Basededatos!$D$2:$E$6097,2,0)</f>
        <v>CARTAGENA - RAFAEL NUÑEZ</v>
      </c>
      <c r="F10385" t="s">
        <v>40</v>
      </c>
      <c r="G10385" t="s">
        <v>41</v>
      </c>
      <c r="H10385" t="s">
        <v>45</v>
      </c>
      <c r="I10385" s="29">
        <v>6</v>
      </c>
      <c r="J10385" t="s">
        <v>30</v>
      </c>
      <c r="K10385" s="1" t="s">
        <v>488</v>
      </c>
    </row>
    <row r="10386" spans="1:11" ht="12.75" customHeight="1">
      <c r="A10386" s="31">
        <v>45566</v>
      </c>
      <c r="B10386" t="s">
        <v>13</v>
      </c>
      <c r="C10386" t="str">
        <f>+VLOOKUP(B10386,Basededatos!B$17:C$5988,2,0)</f>
        <v>LASA</v>
      </c>
      <c r="D10386" t="s">
        <v>61</v>
      </c>
      <c r="E10386" t="str">
        <f>+VLOOKUP(D10386,Basededatos!$D$2:$E$6097,2,0)</f>
        <v>CARTAGENA - RAFAEL NUÑEZ</v>
      </c>
      <c r="F10386" t="s">
        <v>40</v>
      </c>
      <c r="G10386" t="s">
        <v>41</v>
      </c>
      <c r="H10386" t="s">
        <v>29</v>
      </c>
      <c r="I10386" s="29">
        <v>353</v>
      </c>
      <c r="J10386" t="s">
        <v>50</v>
      </c>
      <c r="K10386" t="s">
        <v>51</v>
      </c>
    </row>
    <row r="10387" spans="1:11" ht="12.75" customHeight="1">
      <c r="A10387" s="31">
        <v>45566</v>
      </c>
      <c r="B10387" t="s">
        <v>13</v>
      </c>
      <c r="C10387" t="str">
        <f>+VLOOKUP(B10387,Basededatos!B$17:C$5988,2,0)</f>
        <v>LASA</v>
      </c>
      <c r="D10387" t="s">
        <v>61</v>
      </c>
      <c r="E10387" t="str">
        <f>+VLOOKUP(D10387,Basededatos!$D$2:$E$6097,2,0)</f>
        <v>CARTAGENA - RAFAEL NUÑEZ</v>
      </c>
      <c r="F10387" t="s">
        <v>40</v>
      </c>
      <c r="G10387" t="s">
        <v>41</v>
      </c>
      <c r="H10387" t="s">
        <v>62</v>
      </c>
      <c r="I10387" s="29">
        <v>2</v>
      </c>
      <c r="J10387" t="s">
        <v>109</v>
      </c>
      <c r="K10387" t="s">
        <v>110</v>
      </c>
    </row>
    <row r="10388" spans="1:11" ht="12.75" customHeight="1" thickBot="1">
      <c r="A10388" s="31">
        <v>45566</v>
      </c>
      <c r="B10388" t="s">
        <v>13</v>
      </c>
      <c r="C10388" t="str">
        <f>+VLOOKUP(B10388,Basededatos!B$17:C$5988,2,0)</f>
        <v>LASA</v>
      </c>
      <c r="D10388" t="s">
        <v>61</v>
      </c>
      <c r="E10388" t="str">
        <f>+VLOOKUP(D10388,Basededatos!$D$2:$E$6097,2,0)</f>
        <v>CARTAGENA - RAFAEL NUÑEZ</v>
      </c>
      <c r="F10388" t="s">
        <v>40</v>
      </c>
      <c r="G10388" t="s">
        <v>41</v>
      </c>
      <c r="H10388" t="s">
        <v>62</v>
      </c>
      <c r="I10388" s="29">
        <v>56</v>
      </c>
      <c r="J10388" t="s">
        <v>34</v>
      </c>
      <c r="K10388" t="s">
        <v>35</v>
      </c>
    </row>
    <row r="10389" spans="1:11" ht="12.75" customHeight="1" thickBot="1">
      <c r="A10389" s="31">
        <v>45566</v>
      </c>
      <c r="B10389" t="s">
        <v>13</v>
      </c>
      <c r="C10389" t="str">
        <f>+VLOOKUP(B10389,Basededatos!B$17:C$5988,2,0)</f>
        <v>LASA</v>
      </c>
      <c r="D10389" t="s">
        <v>72</v>
      </c>
      <c r="E10389" t="str">
        <f>+VLOOKUP(D10389,Basededatos!$D$2:$E$6097,2,0)</f>
        <v>CAMILO DAZA</v>
      </c>
      <c r="F10389" t="s">
        <v>32</v>
      </c>
      <c r="G10389" t="s">
        <v>33</v>
      </c>
      <c r="H10389" t="s">
        <v>45</v>
      </c>
      <c r="I10389" s="29">
        <v>25</v>
      </c>
      <c r="J10389" t="s">
        <v>46</v>
      </c>
      <c r="K10389" s="1" t="s">
        <v>47</v>
      </c>
    </row>
    <row r="10390" spans="1:11" ht="12.75" customHeight="1" thickBot="1">
      <c r="A10390" s="31">
        <v>45566</v>
      </c>
      <c r="B10390" t="s">
        <v>13</v>
      </c>
      <c r="C10390" t="str">
        <f>+VLOOKUP(B10390,Basededatos!B$17:C$5988,2,0)</f>
        <v>LASA</v>
      </c>
      <c r="D10390" t="s">
        <v>72</v>
      </c>
      <c r="E10390" t="str">
        <f>+VLOOKUP(D10390,Basededatos!$D$2:$E$6097,2,0)</f>
        <v>CAMILO DAZA</v>
      </c>
      <c r="F10390" t="s">
        <v>6</v>
      </c>
      <c r="G10390" s="1" t="s">
        <v>283</v>
      </c>
      <c r="H10390" t="s">
        <v>29</v>
      </c>
      <c r="I10390" s="29">
        <v>157</v>
      </c>
      <c r="J10390" t="s">
        <v>50</v>
      </c>
      <c r="K10390" t="s">
        <v>51</v>
      </c>
    </row>
    <row r="10391" spans="1:11" ht="12.75" customHeight="1" thickBot="1">
      <c r="A10391" s="31">
        <v>45566</v>
      </c>
      <c r="B10391" t="s">
        <v>13</v>
      </c>
      <c r="C10391" t="str">
        <f>+VLOOKUP(B10391,Basededatos!B$17:C$5988,2,0)</f>
        <v>LASA</v>
      </c>
      <c r="D10391" t="s">
        <v>74</v>
      </c>
      <c r="E10391" t="str">
        <f>+VLOOKUP(D10391,Basededatos!$D$2:$E$6097,2,0)</f>
        <v>PERALES</v>
      </c>
      <c r="F10391" t="s">
        <v>32</v>
      </c>
      <c r="G10391" t="s">
        <v>33</v>
      </c>
      <c r="H10391" t="s">
        <v>29</v>
      </c>
      <c r="I10391" s="29">
        <v>31</v>
      </c>
      <c r="J10391" t="s">
        <v>30</v>
      </c>
      <c r="K10391" s="1" t="s">
        <v>488</v>
      </c>
    </row>
    <row r="10392" spans="1:11" ht="12.75" customHeight="1" thickBot="1">
      <c r="A10392" s="31">
        <v>45566</v>
      </c>
      <c r="B10392" t="s">
        <v>13</v>
      </c>
      <c r="C10392" t="str">
        <f>+VLOOKUP(B10392,Basededatos!B$17:C$5988,2,0)</f>
        <v>LASA</v>
      </c>
      <c r="D10392" t="s">
        <v>74</v>
      </c>
      <c r="E10392" t="str">
        <f>+VLOOKUP(D10392,Basededatos!$D$2:$E$6097,2,0)</f>
        <v>PERALES</v>
      </c>
      <c r="F10392" t="s">
        <v>27</v>
      </c>
      <c r="G10392" t="s">
        <v>28</v>
      </c>
      <c r="H10392" t="s">
        <v>29</v>
      </c>
      <c r="I10392" s="29">
        <v>59</v>
      </c>
      <c r="J10392" t="s">
        <v>46</v>
      </c>
      <c r="K10392" s="1" t="s">
        <v>47</v>
      </c>
    </row>
    <row r="10393" spans="1:11" ht="12.75" customHeight="1" thickBot="1">
      <c r="A10393" s="31">
        <v>45566</v>
      </c>
      <c r="B10393" t="s">
        <v>13</v>
      </c>
      <c r="C10393" t="str">
        <f>+VLOOKUP(B10393,Basededatos!B$17:C$5988,2,0)</f>
        <v>LASA</v>
      </c>
      <c r="D10393" t="s">
        <v>75</v>
      </c>
      <c r="E10393" t="str">
        <f>+VLOOKUP(D10393,Basededatos!$D$2:$E$6097,2,0)</f>
        <v>IPIALES - SAN LUIS</v>
      </c>
      <c r="F10393" t="s">
        <v>23</v>
      </c>
      <c r="G10393" t="s">
        <v>24</v>
      </c>
      <c r="H10393" t="s">
        <v>29</v>
      </c>
      <c r="I10393" s="29">
        <v>62</v>
      </c>
      <c r="J10393" t="s">
        <v>46</v>
      </c>
      <c r="K10393" s="1" t="s">
        <v>47</v>
      </c>
    </row>
    <row r="10394" spans="1:11" ht="12.75" customHeight="1" thickBot="1">
      <c r="A10394" s="31">
        <v>45566</v>
      </c>
      <c r="B10394" t="s">
        <v>13</v>
      </c>
      <c r="C10394" t="str">
        <f>+VLOOKUP(B10394,Basededatos!B$17:C$5988,2,0)</f>
        <v>LASA</v>
      </c>
      <c r="D10394" t="s">
        <v>124</v>
      </c>
      <c r="E10394" t="str">
        <f>+VLOOKUP(D10394,Basededatos!$D$2:$E$6097,2,0)</f>
        <v>LETICIA-ALFREDO VASQUEZ COBO</v>
      </c>
      <c r="F10394" t="s">
        <v>18</v>
      </c>
      <c r="G10394" t="s">
        <v>19</v>
      </c>
      <c r="H10394" t="s">
        <v>29</v>
      </c>
      <c r="I10394" s="29">
        <v>48</v>
      </c>
      <c r="J10394" t="s">
        <v>46</v>
      </c>
      <c r="K10394" s="1" t="s">
        <v>47</v>
      </c>
    </row>
    <row r="10395" spans="1:11" ht="12.75" customHeight="1">
      <c r="A10395" s="31">
        <v>45566</v>
      </c>
      <c r="B10395" t="s">
        <v>13</v>
      </c>
      <c r="C10395" t="str">
        <f>+VLOOKUP(B10395,Basededatos!B$17:C$5988,2,0)</f>
        <v>LASA</v>
      </c>
      <c r="D10395" t="s">
        <v>76</v>
      </c>
      <c r="E10395" t="str">
        <f>+VLOOKUP(D10395,Basededatos!$D$2:$E$6097,2,0)</f>
        <v>RIONEGRO - JOSE M. CORDOVA</v>
      </c>
      <c r="F10395" t="s">
        <v>32</v>
      </c>
      <c r="G10395" t="s">
        <v>33</v>
      </c>
      <c r="H10395" t="s">
        <v>15</v>
      </c>
      <c r="I10395" s="29">
        <v>30</v>
      </c>
      <c r="J10395" t="s">
        <v>160</v>
      </c>
      <c r="K10395" t="s">
        <v>161</v>
      </c>
    </row>
    <row r="10396" spans="1:11" ht="12.75" customHeight="1">
      <c r="A10396" s="31">
        <v>45566</v>
      </c>
      <c r="B10396" t="s">
        <v>13</v>
      </c>
      <c r="C10396" t="str">
        <f>+VLOOKUP(B10396,Basededatos!B$17:C$5988,2,0)</f>
        <v>LASA</v>
      </c>
      <c r="D10396" t="s">
        <v>76</v>
      </c>
      <c r="E10396" t="str">
        <f>+VLOOKUP(D10396,Basededatos!$D$2:$E$6097,2,0)</f>
        <v>RIONEGRO - JOSE M. CORDOVA</v>
      </c>
      <c r="F10396" t="s">
        <v>32</v>
      </c>
      <c r="G10396" t="s">
        <v>33</v>
      </c>
      <c r="H10396" t="s">
        <v>20</v>
      </c>
      <c r="I10396" s="29">
        <v>1</v>
      </c>
      <c r="J10396" t="s">
        <v>184</v>
      </c>
      <c r="K10396" t="s">
        <v>185</v>
      </c>
    </row>
    <row r="10397" spans="1:11" ht="12.75" customHeight="1" thickBot="1">
      <c r="A10397" s="31">
        <v>45566</v>
      </c>
      <c r="B10397" t="s">
        <v>13</v>
      </c>
      <c r="C10397" t="str">
        <f>+VLOOKUP(B10397,Basededatos!B$17:C$5988,2,0)</f>
        <v>LASA</v>
      </c>
      <c r="D10397" t="s">
        <v>76</v>
      </c>
      <c r="E10397" t="str">
        <f>+VLOOKUP(D10397,Basededatos!$D$2:$E$6097,2,0)</f>
        <v>RIONEGRO - JOSE M. CORDOVA</v>
      </c>
      <c r="F10397" t="s">
        <v>32</v>
      </c>
      <c r="G10397" t="s">
        <v>33</v>
      </c>
      <c r="H10397" t="s">
        <v>156</v>
      </c>
      <c r="I10397" s="29">
        <v>9</v>
      </c>
      <c r="J10397" t="s">
        <v>167</v>
      </c>
      <c r="K10397" t="s">
        <v>168</v>
      </c>
    </row>
    <row r="10398" spans="1:11" ht="12.75" customHeight="1" thickBot="1">
      <c r="A10398" s="31">
        <v>45566</v>
      </c>
      <c r="B10398" t="s">
        <v>13</v>
      </c>
      <c r="C10398" t="str">
        <f>+VLOOKUP(B10398,Basededatos!B$17:C$5988,2,0)</f>
        <v>LASA</v>
      </c>
      <c r="D10398" t="s">
        <v>76</v>
      </c>
      <c r="E10398" t="str">
        <f>+VLOOKUP(D10398,Basededatos!$D$2:$E$6097,2,0)</f>
        <v>RIONEGRO - JOSE M. CORDOVA</v>
      </c>
      <c r="F10398" t="s">
        <v>6</v>
      </c>
      <c r="G10398" s="1" t="s">
        <v>283</v>
      </c>
      <c r="H10398" t="s">
        <v>29</v>
      </c>
      <c r="I10398" s="29">
        <v>1944</v>
      </c>
      <c r="J10398" t="s">
        <v>50</v>
      </c>
      <c r="K10398" t="s">
        <v>51</v>
      </c>
    </row>
    <row r="10399" spans="1:11" ht="12.75" customHeight="1" thickBot="1">
      <c r="A10399" s="31">
        <v>45566</v>
      </c>
      <c r="B10399" t="s">
        <v>13</v>
      </c>
      <c r="C10399" t="str">
        <f>+VLOOKUP(B10399,Basededatos!B$17:C$5988,2,0)</f>
        <v>LASA</v>
      </c>
      <c r="D10399" t="s">
        <v>76</v>
      </c>
      <c r="E10399" t="str">
        <f>+VLOOKUP(D10399,Basededatos!$D$2:$E$6097,2,0)</f>
        <v>RIONEGRO - JOSE M. CORDOVA</v>
      </c>
      <c r="F10399" t="s">
        <v>6</v>
      </c>
      <c r="G10399" s="1" t="s">
        <v>283</v>
      </c>
      <c r="H10399" t="s">
        <v>29</v>
      </c>
      <c r="I10399" s="29">
        <v>68</v>
      </c>
      <c r="J10399" t="s">
        <v>82</v>
      </c>
      <c r="K10399" t="s">
        <v>83</v>
      </c>
    </row>
    <row r="10400" spans="1:11" ht="12.75" customHeight="1">
      <c r="A10400" s="31">
        <v>45566</v>
      </c>
      <c r="B10400" t="s">
        <v>13</v>
      </c>
      <c r="C10400" t="str">
        <f>+VLOOKUP(B10400,Basededatos!B$17:C$5988,2,0)</f>
        <v>LASA</v>
      </c>
      <c r="D10400" t="s">
        <v>76</v>
      </c>
      <c r="E10400" t="str">
        <f>+VLOOKUP(D10400,Basededatos!$D$2:$E$6097,2,0)</f>
        <v>RIONEGRO - JOSE M. CORDOVA</v>
      </c>
      <c r="F10400" t="s">
        <v>18</v>
      </c>
      <c r="G10400" t="s">
        <v>19</v>
      </c>
      <c r="H10400" t="s">
        <v>29</v>
      </c>
      <c r="I10400" s="29">
        <v>23</v>
      </c>
      <c r="J10400" t="s">
        <v>109</v>
      </c>
      <c r="K10400" t="s">
        <v>110</v>
      </c>
    </row>
    <row r="10401" spans="1:11" ht="12.75" customHeight="1">
      <c r="A10401" s="31">
        <v>45566</v>
      </c>
      <c r="B10401" t="s">
        <v>13</v>
      </c>
      <c r="C10401" t="str">
        <f>+VLOOKUP(B10401,Basededatos!B$17:C$5988,2,0)</f>
        <v>LASA</v>
      </c>
      <c r="D10401" t="s">
        <v>76</v>
      </c>
      <c r="E10401" t="str">
        <f>+VLOOKUP(D10401,Basededatos!$D$2:$E$6097,2,0)</f>
        <v>RIONEGRO - JOSE M. CORDOVA</v>
      </c>
      <c r="F10401" t="s">
        <v>18</v>
      </c>
      <c r="G10401" t="s">
        <v>19</v>
      </c>
      <c r="H10401" t="s">
        <v>15</v>
      </c>
      <c r="I10401" s="29">
        <v>32</v>
      </c>
      <c r="J10401" t="s">
        <v>160</v>
      </c>
      <c r="K10401" t="s">
        <v>161</v>
      </c>
    </row>
    <row r="10402" spans="1:11" ht="12.75" customHeight="1" thickBot="1">
      <c r="A10402" s="31">
        <v>45566</v>
      </c>
      <c r="B10402" t="s">
        <v>13</v>
      </c>
      <c r="C10402" t="str">
        <f>+VLOOKUP(B10402,Basededatos!B$17:C$5988,2,0)</f>
        <v>LASA</v>
      </c>
      <c r="D10402" t="s">
        <v>76</v>
      </c>
      <c r="E10402" t="str">
        <f>+VLOOKUP(D10402,Basededatos!$D$2:$E$6097,2,0)</f>
        <v>RIONEGRO - JOSE M. CORDOVA</v>
      </c>
      <c r="F10402" t="s">
        <v>18</v>
      </c>
      <c r="G10402" t="s">
        <v>19</v>
      </c>
      <c r="H10402" t="s">
        <v>20</v>
      </c>
      <c r="I10402" s="29">
        <v>1</v>
      </c>
      <c r="J10402" t="s">
        <v>184</v>
      </c>
      <c r="K10402" t="s">
        <v>185</v>
      </c>
    </row>
    <row r="10403" spans="1:11" ht="12.75" customHeight="1" thickBot="1">
      <c r="A10403" s="31">
        <v>45566</v>
      </c>
      <c r="B10403" t="s">
        <v>13</v>
      </c>
      <c r="C10403" t="str">
        <f>+VLOOKUP(B10403,Basededatos!B$17:C$5988,2,0)</f>
        <v>LASA</v>
      </c>
      <c r="D10403" t="s">
        <v>76</v>
      </c>
      <c r="E10403" t="str">
        <f>+VLOOKUP(D10403,Basededatos!$D$2:$E$6097,2,0)</f>
        <v>RIONEGRO - JOSE M. CORDOVA</v>
      </c>
      <c r="F10403" t="s">
        <v>23</v>
      </c>
      <c r="G10403" t="s">
        <v>24</v>
      </c>
      <c r="H10403" t="s">
        <v>45</v>
      </c>
      <c r="I10403" s="29">
        <v>33</v>
      </c>
      <c r="J10403" t="s">
        <v>46</v>
      </c>
      <c r="K10403" s="1" t="s">
        <v>47</v>
      </c>
    </row>
    <row r="10404" spans="1:11" ht="12.75" customHeight="1">
      <c r="A10404" s="31">
        <v>45566</v>
      </c>
      <c r="B10404" t="s">
        <v>13</v>
      </c>
      <c r="C10404" t="str">
        <f>+VLOOKUP(B10404,Basededatos!B$17:C$5988,2,0)</f>
        <v>LASA</v>
      </c>
      <c r="D10404" t="s">
        <v>76</v>
      </c>
      <c r="E10404" t="str">
        <f>+VLOOKUP(D10404,Basededatos!$D$2:$E$6097,2,0)</f>
        <v>RIONEGRO - JOSE M. CORDOVA</v>
      </c>
      <c r="F10404" t="s">
        <v>23</v>
      </c>
      <c r="G10404" t="s">
        <v>24</v>
      </c>
      <c r="H10404" t="s">
        <v>29</v>
      </c>
      <c r="I10404" s="29">
        <v>584</v>
      </c>
      <c r="J10404" t="s">
        <v>50</v>
      </c>
      <c r="K10404" t="s">
        <v>51</v>
      </c>
    </row>
    <row r="10405" spans="1:11" ht="12.75" customHeight="1">
      <c r="A10405" s="31">
        <v>45566</v>
      </c>
      <c r="B10405" t="s">
        <v>13</v>
      </c>
      <c r="C10405" t="str">
        <f>+VLOOKUP(B10405,Basededatos!B$17:C$5988,2,0)</f>
        <v>LASA</v>
      </c>
      <c r="D10405" t="s">
        <v>76</v>
      </c>
      <c r="E10405" t="str">
        <f>+VLOOKUP(D10405,Basededatos!$D$2:$E$6097,2,0)</f>
        <v>RIONEGRO - JOSE M. CORDOVA</v>
      </c>
      <c r="F10405" t="s">
        <v>23</v>
      </c>
      <c r="G10405" t="s">
        <v>24</v>
      </c>
      <c r="H10405" t="s">
        <v>79</v>
      </c>
      <c r="I10405" s="29">
        <v>1</v>
      </c>
      <c r="J10405" t="s">
        <v>80</v>
      </c>
      <c r="K10405" t="s">
        <v>81</v>
      </c>
    </row>
    <row r="10406" spans="1:11" ht="12.75" customHeight="1">
      <c r="A10406" s="31">
        <v>45566</v>
      </c>
      <c r="B10406" t="s">
        <v>13</v>
      </c>
      <c r="C10406" t="str">
        <f>+VLOOKUP(B10406,Basededatos!B$17:C$5988,2,0)</f>
        <v>LASA</v>
      </c>
      <c r="D10406" t="s">
        <v>76</v>
      </c>
      <c r="E10406" t="str">
        <f>+VLOOKUP(D10406,Basededatos!$D$2:$E$6097,2,0)</f>
        <v>RIONEGRO - JOSE M. CORDOVA</v>
      </c>
      <c r="F10406" t="s">
        <v>36</v>
      </c>
      <c r="G10406" t="s">
        <v>347</v>
      </c>
      <c r="H10406" t="s">
        <v>29</v>
      </c>
      <c r="I10406" s="29">
        <v>1</v>
      </c>
      <c r="J10406" t="s">
        <v>77</v>
      </c>
      <c r="K10406" t="s">
        <v>78</v>
      </c>
    </row>
    <row r="10407" spans="1:11" ht="12.75" customHeight="1">
      <c r="A10407" s="31">
        <v>45566</v>
      </c>
      <c r="B10407" t="s">
        <v>13</v>
      </c>
      <c r="C10407" t="str">
        <f>+VLOOKUP(B10407,Basededatos!B$17:C$5988,2,0)</f>
        <v>LASA</v>
      </c>
      <c r="D10407" t="s">
        <v>76</v>
      </c>
      <c r="E10407" t="str">
        <f>+VLOOKUP(D10407,Basededatos!$D$2:$E$6097,2,0)</f>
        <v>RIONEGRO - JOSE M. CORDOVA</v>
      </c>
      <c r="F10407" t="s">
        <v>36</v>
      </c>
      <c r="G10407" t="s">
        <v>347</v>
      </c>
      <c r="H10407" t="s">
        <v>29</v>
      </c>
      <c r="I10407" s="29">
        <v>5</v>
      </c>
      <c r="J10407" t="s">
        <v>82</v>
      </c>
      <c r="K10407" t="s">
        <v>83</v>
      </c>
    </row>
    <row r="10408" spans="1:11" ht="12.75" customHeight="1">
      <c r="A10408" s="31">
        <v>45566</v>
      </c>
      <c r="B10408" t="s">
        <v>13</v>
      </c>
      <c r="C10408" t="str">
        <f>+VLOOKUP(B10408,Basededatos!B$17:C$5988,2,0)</f>
        <v>LASA</v>
      </c>
      <c r="D10408" t="s">
        <v>76</v>
      </c>
      <c r="E10408" t="str">
        <f>+VLOOKUP(D10408,Basededatos!$D$2:$E$6097,2,0)</f>
        <v>RIONEGRO - JOSE M. CORDOVA</v>
      </c>
      <c r="F10408" t="s">
        <v>36</v>
      </c>
      <c r="G10408" t="s">
        <v>347</v>
      </c>
      <c r="H10408" t="s">
        <v>79</v>
      </c>
      <c r="I10408" s="29">
        <v>3</v>
      </c>
      <c r="J10408" t="s">
        <v>80</v>
      </c>
      <c r="K10408" t="s">
        <v>81</v>
      </c>
    </row>
    <row r="10409" spans="1:11" ht="12.75" customHeight="1">
      <c r="A10409" s="31">
        <v>45566</v>
      </c>
      <c r="B10409" t="s">
        <v>13</v>
      </c>
      <c r="C10409" t="str">
        <f>+VLOOKUP(B10409,Basededatos!B$17:C$5988,2,0)</f>
        <v>LASA</v>
      </c>
      <c r="D10409" t="s">
        <v>76</v>
      </c>
      <c r="E10409" t="str">
        <f>+VLOOKUP(D10409,Basededatos!$D$2:$E$6097,2,0)</f>
        <v>RIONEGRO - JOSE M. CORDOVA</v>
      </c>
      <c r="F10409" t="s">
        <v>27</v>
      </c>
      <c r="G10409" t="s">
        <v>28</v>
      </c>
      <c r="H10409" t="s">
        <v>29</v>
      </c>
      <c r="I10409" s="29">
        <v>60</v>
      </c>
      <c r="J10409" t="s">
        <v>34</v>
      </c>
      <c r="K10409" t="s">
        <v>35</v>
      </c>
    </row>
    <row r="10410" spans="1:11" ht="12.75" customHeight="1">
      <c r="A10410" s="31">
        <v>45566</v>
      </c>
      <c r="B10410" t="s">
        <v>13</v>
      </c>
      <c r="C10410" t="str">
        <f>+VLOOKUP(B10410,Basededatos!B$17:C$5988,2,0)</f>
        <v>LASA</v>
      </c>
      <c r="D10410" t="s">
        <v>76</v>
      </c>
      <c r="E10410" t="str">
        <f>+VLOOKUP(D10410,Basededatos!$D$2:$E$6097,2,0)</f>
        <v>RIONEGRO - JOSE M. CORDOVA</v>
      </c>
      <c r="F10410" t="s">
        <v>38</v>
      </c>
      <c r="G10410" t="s">
        <v>39</v>
      </c>
      <c r="H10410" t="s">
        <v>29</v>
      </c>
      <c r="I10410" s="29">
        <v>4</v>
      </c>
      <c r="J10410" t="s">
        <v>82</v>
      </c>
      <c r="K10410" t="s">
        <v>83</v>
      </c>
    </row>
    <row r="10411" spans="1:11" ht="12.75" customHeight="1" thickBot="1">
      <c r="A10411" s="31">
        <v>45566</v>
      </c>
      <c r="B10411" t="s">
        <v>13</v>
      </c>
      <c r="C10411" t="str">
        <f>+VLOOKUP(B10411,Basededatos!B$17:C$5988,2,0)</f>
        <v>LASA</v>
      </c>
      <c r="D10411" t="s">
        <v>76</v>
      </c>
      <c r="E10411" t="str">
        <f>+VLOOKUP(D10411,Basededatos!$D$2:$E$6097,2,0)</f>
        <v>RIONEGRO - JOSE M. CORDOVA</v>
      </c>
      <c r="F10411" t="s">
        <v>40</v>
      </c>
      <c r="G10411" t="s">
        <v>41</v>
      </c>
      <c r="H10411" t="s">
        <v>29</v>
      </c>
      <c r="I10411" s="29">
        <v>23</v>
      </c>
      <c r="J10411" t="s">
        <v>82</v>
      </c>
      <c r="K10411" t="s">
        <v>83</v>
      </c>
    </row>
    <row r="10412" spans="1:11" ht="12.75" customHeight="1" thickBot="1">
      <c r="A10412" s="31">
        <v>45566</v>
      </c>
      <c r="B10412" t="s">
        <v>13</v>
      </c>
      <c r="C10412" t="str">
        <f>+VLOOKUP(B10412,Basededatos!B$17:C$5988,2,0)</f>
        <v>LASA</v>
      </c>
      <c r="D10412" t="s">
        <v>84</v>
      </c>
      <c r="E10412" t="str">
        <f>+VLOOKUP(D10412,Basededatos!$D$2:$E$6097,2,0)</f>
        <v>MONTERIA - LOS GARZONES</v>
      </c>
      <c r="F10412" t="s">
        <v>32</v>
      </c>
      <c r="G10412" t="s">
        <v>33</v>
      </c>
      <c r="H10412" t="s">
        <v>29</v>
      </c>
      <c r="I10412" s="29">
        <v>115</v>
      </c>
      <c r="J10412" t="s">
        <v>30</v>
      </c>
      <c r="K10412" s="1" t="s">
        <v>488</v>
      </c>
    </row>
    <row r="10413" spans="1:11" ht="12.75" customHeight="1" thickBot="1">
      <c r="A10413" s="31">
        <v>45566</v>
      </c>
      <c r="B10413" t="s">
        <v>13</v>
      </c>
      <c r="C10413" t="str">
        <f>+VLOOKUP(B10413,Basededatos!B$17:C$5988,2,0)</f>
        <v>LASA</v>
      </c>
      <c r="D10413" t="s">
        <v>84</v>
      </c>
      <c r="E10413" t="str">
        <f>+VLOOKUP(D10413,Basededatos!$D$2:$E$6097,2,0)</f>
        <v>MONTERIA - LOS GARZONES</v>
      </c>
      <c r="F10413" t="s">
        <v>6</v>
      </c>
      <c r="G10413" s="1" t="s">
        <v>283</v>
      </c>
      <c r="H10413" t="s">
        <v>29</v>
      </c>
      <c r="I10413" s="29">
        <v>1381</v>
      </c>
      <c r="J10413" t="s">
        <v>46</v>
      </c>
      <c r="K10413" s="1" t="s">
        <v>47</v>
      </c>
    </row>
    <row r="10414" spans="1:11" ht="12.75" customHeight="1" thickBot="1">
      <c r="A10414" s="31">
        <v>45566</v>
      </c>
      <c r="B10414" t="s">
        <v>13</v>
      </c>
      <c r="C10414" t="str">
        <f>+VLOOKUP(B10414,Basededatos!B$17:C$5988,2,0)</f>
        <v>LASA</v>
      </c>
      <c r="D10414" t="s">
        <v>84</v>
      </c>
      <c r="E10414" t="str">
        <f>+VLOOKUP(D10414,Basededatos!$D$2:$E$6097,2,0)</f>
        <v>MONTERIA - LOS GARZONES</v>
      </c>
      <c r="F10414" t="s">
        <v>36</v>
      </c>
      <c r="G10414" t="s">
        <v>347</v>
      </c>
      <c r="H10414" t="s">
        <v>29</v>
      </c>
      <c r="I10414" s="29">
        <v>1</v>
      </c>
      <c r="J10414" t="s">
        <v>30</v>
      </c>
      <c r="K10414" s="1" t="s">
        <v>488</v>
      </c>
    </row>
    <row r="10415" spans="1:11" ht="12.75" customHeight="1" thickBot="1">
      <c r="A10415" s="31">
        <v>45566</v>
      </c>
      <c r="B10415" t="s">
        <v>13</v>
      </c>
      <c r="C10415" t="str">
        <f>+VLOOKUP(B10415,Basededatos!B$17:C$5988,2,0)</f>
        <v>LASA</v>
      </c>
      <c r="D10415" t="s">
        <v>85</v>
      </c>
      <c r="E10415" t="str">
        <f>+VLOOKUP(D10415,Basededatos!$D$2:$E$6097,2,0)</f>
        <v>NEIVA - BENITO SALAS</v>
      </c>
      <c r="F10415" t="s">
        <v>6</v>
      </c>
      <c r="G10415" s="1" t="s">
        <v>283</v>
      </c>
      <c r="H10415" t="s">
        <v>29</v>
      </c>
      <c r="I10415" s="29">
        <v>481</v>
      </c>
      <c r="J10415" t="s">
        <v>46</v>
      </c>
      <c r="K10415" s="1" t="s">
        <v>47</v>
      </c>
    </row>
    <row r="10416" spans="1:11" ht="12.75" customHeight="1" thickBot="1">
      <c r="A10416" s="31">
        <v>45566</v>
      </c>
      <c r="B10416" t="s">
        <v>13</v>
      </c>
      <c r="C10416" t="str">
        <f>+VLOOKUP(B10416,Basededatos!B$17:C$5988,2,0)</f>
        <v>LASA</v>
      </c>
      <c r="D10416" t="s">
        <v>86</v>
      </c>
      <c r="E10416" t="str">
        <f>+VLOOKUP(D10416,Basededatos!$D$2:$E$6097,2,0)</f>
        <v>PEREIRA - MATECAÑA</v>
      </c>
      <c r="F10416" t="s">
        <v>18</v>
      </c>
      <c r="G10416" t="s">
        <v>19</v>
      </c>
      <c r="H10416" t="s">
        <v>29</v>
      </c>
      <c r="I10416" s="29">
        <v>438</v>
      </c>
      <c r="J10416" t="s">
        <v>46</v>
      </c>
      <c r="K10416" s="1" t="s">
        <v>47</v>
      </c>
    </row>
    <row r="10417" spans="1:11" ht="12.75" customHeight="1" thickBot="1">
      <c r="A10417" s="31">
        <v>45566</v>
      </c>
      <c r="B10417" t="s">
        <v>13</v>
      </c>
      <c r="C10417" t="str">
        <f>+VLOOKUP(B10417,Basededatos!B$17:C$5988,2,0)</f>
        <v>LASA</v>
      </c>
      <c r="D10417" t="s">
        <v>86</v>
      </c>
      <c r="E10417" t="str">
        <f>+VLOOKUP(D10417,Basededatos!$D$2:$E$6097,2,0)</f>
        <v>PEREIRA - MATECAÑA</v>
      </c>
      <c r="F10417" t="s">
        <v>23</v>
      </c>
      <c r="G10417" t="s">
        <v>24</v>
      </c>
      <c r="H10417" t="s">
        <v>45</v>
      </c>
      <c r="I10417" s="29">
        <v>27</v>
      </c>
      <c r="J10417" t="s">
        <v>42</v>
      </c>
      <c r="K10417" s="1" t="s">
        <v>43</v>
      </c>
    </row>
    <row r="10418" spans="1:11" ht="12.75" customHeight="1" thickBot="1">
      <c r="A10418" s="31">
        <v>45566</v>
      </c>
      <c r="B10418" t="s">
        <v>13</v>
      </c>
      <c r="C10418" t="str">
        <f>+VLOOKUP(B10418,Basededatos!B$17:C$5988,2,0)</f>
        <v>LASA</v>
      </c>
      <c r="D10418" t="s">
        <v>86</v>
      </c>
      <c r="E10418" t="str">
        <f>+VLOOKUP(D10418,Basededatos!$D$2:$E$6097,2,0)</f>
        <v>PEREIRA - MATECAÑA</v>
      </c>
      <c r="F10418" t="s">
        <v>23</v>
      </c>
      <c r="G10418" t="s">
        <v>24</v>
      </c>
      <c r="H10418" t="s">
        <v>15</v>
      </c>
      <c r="I10418" s="29">
        <v>70</v>
      </c>
      <c r="J10418" t="s">
        <v>25</v>
      </c>
      <c r="K10418" s="1" t="s">
        <v>26</v>
      </c>
    </row>
    <row r="10419" spans="1:11" ht="12.75" customHeight="1" thickBot="1">
      <c r="A10419" s="31">
        <v>45566</v>
      </c>
      <c r="B10419" t="s">
        <v>13</v>
      </c>
      <c r="C10419" t="str">
        <f>+VLOOKUP(B10419,Basededatos!B$17:C$5988,2,0)</f>
        <v>LASA</v>
      </c>
      <c r="D10419" t="s">
        <v>86</v>
      </c>
      <c r="E10419" t="str">
        <f>+VLOOKUP(D10419,Basededatos!$D$2:$E$6097,2,0)</f>
        <v>PEREIRA - MATECAÑA</v>
      </c>
      <c r="F10419" t="s">
        <v>36</v>
      </c>
      <c r="G10419" t="s">
        <v>347</v>
      </c>
      <c r="H10419" t="s">
        <v>29</v>
      </c>
      <c r="I10419" s="29">
        <v>93</v>
      </c>
      <c r="J10419" t="s">
        <v>46</v>
      </c>
      <c r="K10419" s="1" t="s">
        <v>47</v>
      </c>
    </row>
    <row r="10420" spans="1:11" ht="12.75" customHeight="1" thickBot="1">
      <c r="A10420" s="31">
        <v>45566</v>
      </c>
      <c r="B10420" t="s">
        <v>13</v>
      </c>
      <c r="C10420" t="str">
        <f>+VLOOKUP(B10420,Basededatos!B$17:C$5988,2,0)</f>
        <v>LASA</v>
      </c>
      <c r="D10420" t="s">
        <v>86</v>
      </c>
      <c r="E10420" t="str">
        <f>+VLOOKUP(D10420,Basededatos!$D$2:$E$6097,2,0)</f>
        <v>PEREIRA - MATECAÑA</v>
      </c>
      <c r="F10420" t="s">
        <v>27</v>
      </c>
      <c r="G10420" t="s">
        <v>28</v>
      </c>
      <c r="H10420" t="s">
        <v>15</v>
      </c>
      <c r="I10420" s="29">
        <v>39</v>
      </c>
      <c r="J10420" t="s">
        <v>25</v>
      </c>
      <c r="K10420" s="1" t="s">
        <v>26</v>
      </c>
    </row>
    <row r="10421" spans="1:11" ht="12.75" customHeight="1" thickBot="1">
      <c r="A10421" s="31">
        <v>45566</v>
      </c>
      <c r="B10421" t="s">
        <v>13</v>
      </c>
      <c r="C10421" t="str">
        <f>+VLOOKUP(B10421,Basededatos!B$17:C$5988,2,0)</f>
        <v>LASA</v>
      </c>
      <c r="D10421" t="s">
        <v>86</v>
      </c>
      <c r="E10421" t="str">
        <f>+VLOOKUP(D10421,Basededatos!$D$2:$E$6097,2,0)</f>
        <v>PEREIRA - MATECAÑA</v>
      </c>
      <c r="F10421" t="s">
        <v>40</v>
      </c>
      <c r="G10421" t="s">
        <v>41</v>
      </c>
      <c r="H10421" t="s">
        <v>29</v>
      </c>
      <c r="I10421" s="29">
        <v>114</v>
      </c>
      <c r="J10421" t="s">
        <v>50</v>
      </c>
      <c r="K10421" t="s">
        <v>51</v>
      </c>
    </row>
    <row r="10422" spans="1:11" ht="12.75" customHeight="1" thickBot="1">
      <c r="A10422" s="31">
        <v>45566</v>
      </c>
      <c r="B10422" t="s">
        <v>13</v>
      </c>
      <c r="C10422" t="str">
        <f>+VLOOKUP(B10422,Basededatos!B$17:C$5988,2,0)</f>
        <v>LASA</v>
      </c>
      <c r="D10422" t="s">
        <v>86</v>
      </c>
      <c r="E10422" t="str">
        <f>+VLOOKUP(D10422,Basededatos!$D$2:$E$6097,2,0)</f>
        <v>PEREIRA - MATECAÑA</v>
      </c>
      <c r="F10422" t="s">
        <v>40</v>
      </c>
      <c r="G10422" t="s">
        <v>41</v>
      </c>
      <c r="H10422" t="s">
        <v>15</v>
      </c>
      <c r="I10422" s="29">
        <v>128</v>
      </c>
      <c r="J10422" t="s">
        <v>25</v>
      </c>
      <c r="K10422" s="1" t="s">
        <v>26</v>
      </c>
    </row>
    <row r="10423" spans="1:11" ht="12.75" customHeight="1" thickBot="1">
      <c r="A10423" s="31">
        <v>45566</v>
      </c>
      <c r="B10423" t="s">
        <v>13</v>
      </c>
      <c r="C10423" t="str">
        <f>+VLOOKUP(B10423,Basededatos!B$17:C$5988,2,0)</f>
        <v>LASA</v>
      </c>
      <c r="D10423" t="s">
        <v>86</v>
      </c>
      <c r="E10423" t="str">
        <f>+VLOOKUP(D10423,Basededatos!$D$2:$E$6097,2,0)</f>
        <v>PEREIRA - MATECAÑA</v>
      </c>
      <c r="F10423" t="s">
        <v>59</v>
      </c>
      <c r="G10423" t="s">
        <v>60</v>
      </c>
      <c r="H10423" t="s">
        <v>29</v>
      </c>
      <c r="I10423" s="29">
        <v>1</v>
      </c>
      <c r="J10423" t="s">
        <v>46</v>
      </c>
      <c r="K10423" s="1" t="s">
        <v>47</v>
      </c>
    </row>
    <row r="10424" spans="1:11" ht="12.75" customHeight="1" thickBot="1">
      <c r="A10424" s="31">
        <v>45566</v>
      </c>
      <c r="B10424" t="s">
        <v>13</v>
      </c>
      <c r="C10424" t="str">
        <f>+VLOOKUP(B10424,Basededatos!B$17:C$5988,2,0)</f>
        <v>LASA</v>
      </c>
      <c r="D10424" t="s">
        <v>87</v>
      </c>
      <c r="E10424" t="str">
        <f>+VLOOKUP(D10424,Basededatos!$D$2:$E$6097,2,0)</f>
        <v>PASTO - ANTONIO NARIQO</v>
      </c>
      <c r="F10424" t="s">
        <v>27</v>
      </c>
      <c r="G10424" t="s">
        <v>28</v>
      </c>
      <c r="H10424" t="s">
        <v>29</v>
      </c>
      <c r="I10424" s="29">
        <v>55</v>
      </c>
      <c r="J10424" t="s">
        <v>30</v>
      </c>
      <c r="K10424" s="1" t="s">
        <v>488</v>
      </c>
    </row>
    <row r="10425" spans="1:11" ht="12.75" customHeight="1" thickBot="1">
      <c r="A10425" s="31">
        <v>45566</v>
      </c>
      <c r="B10425" t="s">
        <v>13</v>
      </c>
      <c r="C10425" t="str">
        <f>+VLOOKUP(B10425,Basededatos!B$17:C$5988,2,0)</f>
        <v>LASA</v>
      </c>
      <c r="D10425" t="s">
        <v>88</v>
      </c>
      <c r="E10425" t="str">
        <f>+VLOOKUP(D10425,Basededatos!$D$2:$E$6097,2,0)</f>
        <v>ALMIRANTE PADILLA</v>
      </c>
      <c r="F10425" t="s">
        <v>6</v>
      </c>
      <c r="G10425" s="1" t="s">
        <v>283</v>
      </c>
      <c r="H10425" t="s">
        <v>29</v>
      </c>
      <c r="I10425" s="29">
        <v>803</v>
      </c>
      <c r="J10425" t="s">
        <v>46</v>
      </c>
      <c r="K10425" s="1" t="s">
        <v>47</v>
      </c>
    </row>
    <row r="10426" spans="1:11" ht="12.75" customHeight="1" thickBot="1">
      <c r="A10426" s="31">
        <v>45566</v>
      </c>
      <c r="B10426" t="s">
        <v>13</v>
      </c>
      <c r="C10426" t="str">
        <f>+VLOOKUP(B10426,Basededatos!B$17:C$5988,2,0)</f>
        <v>LASA</v>
      </c>
      <c r="D10426" t="s">
        <v>88</v>
      </c>
      <c r="E10426" t="str">
        <f>+VLOOKUP(D10426,Basededatos!$D$2:$E$6097,2,0)</f>
        <v>ALMIRANTE PADILLA</v>
      </c>
      <c r="F10426" t="s">
        <v>27</v>
      </c>
      <c r="G10426" t="s">
        <v>28</v>
      </c>
      <c r="H10426" t="s">
        <v>45</v>
      </c>
      <c r="I10426" s="29">
        <v>2</v>
      </c>
      <c r="J10426" t="s">
        <v>46</v>
      </c>
      <c r="K10426" s="1" t="s">
        <v>47</v>
      </c>
    </row>
    <row r="10427" spans="1:11" ht="12.75" customHeight="1" thickBot="1">
      <c r="A10427" s="31">
        <v>45566</v>
      </c>
      <c r="B10427" t="s">
        <v>13</v>
      </c>
      <c r="C10427" t="str">
        <f>+VLOOKUP(B10427,Basededatos!B$17:C$5988,2,0)</f>
        <v>LASA</v>
      </c>
      <c r="D10427" t="s">
        <v>88</v>
      </c>
      <c r="E10427" t="str">
        <f>+VLOOKUP(D10427,Basededatos!$D$2:$E$6097,2,0)</f>
        <v>ALMIRANTE PADILLA</v>
      </c>
      <c r="F10427" t="s">
        <v>27</v>
      </c>
      <c r="G10427" t="s">
        <v>28</v>
      </c>
      <c r="H10427" t="s">
        <v>29</v>
      </c>
      <c r="I10427" s="29">
        <v>127</v>
      </c>
      <c r="J10427" t="s">
        <v>46</v>
      </c>
      <c r="K10427" s="1" t="s">
        <v>47</v>
      </c>
    </row>
    <row r="10428" spans="1:11" ht="12.75" customHeight="1" thickBot="1">
      <c r="A10428" s="31">
        <v>45566</v>
      </c>
      <c r="B10428" t="s">
        <v>13</v>
      </c>
      <c r="C10428" t="str">
        <f>+VLOOKUP(B10428,Basededatos!B$17:C$5988,2,0)</f>
        <v>LASA</v>
      </c>
      <c r="D10428" t="s">
        <v>88</v>
      </c>
      <c r="E10428" t="str">
        <f>+VLOOKUP(D10428,Basededatos!$D$2:$E$6097,2,0)</f>
        <v>ALMIRANTE PADILLA</v>
      </c>
      <c r="F10428" t="s">
        <v>40</v>
      </c>
      <c r="G10428" t="s">
        <v>41</v>
      </c>
      <c r="H10428" t="s">
        <v>29</v>
      </c>
      <c r="I10428" s="29">
        <v>93</v>
      </c>
      <c r="J10428" t="s">
        <v>30</v>
      </c>
      <c r="K10428" s="1" t="s">
        <v>488</v>
      </c>
    </row>
    <row r="10429" spans="1:11" ht="12.75" customHeight="1" thickBot="1">
      <c r="A10429" s="31">
        <v>45566</v>
      </c>
      <c r="B10429" t="s">
        <v>13</v>
      </c>
      <c r="C10429" t="str">
        <f>+VLOOKUP(B10429,Basededatos!B$17:C$5988,2,0)</f>
        <v>LASA</v>
      </c>
      <c r="D10429" t="s">
        <v>89</v>
      </c>
      <c r="E10429" t="str">
        <f>+VLOOKUP(D10429,Basededatos!$D$2:$E$6097,2,0)</f>
        <v>SIMON BOLIVAR</v>
      </c>
      <c r="F10429" t="s">
        <v>32</v>
      </c>
      <c r="G10429" t="s">
        <v>33</v>
      </c>
      <c r="H10429" t="s">
        <v>15</v>
      </c>
      <c r="I10429" s="29">
        <v>87</v>
      </c>
      <c r="J10429" t="s">
        <v>16</v>
      </c>
      <c r="K10429" t="s">
        <v>17</v>
      </c>
    </row>
    <row r="10430" spans="1:11" ht="12.75" customHeight="1" thickBot="1">
      <c r="A10430" s="31">
        <v>45566</v>
      </c>
      <c r="B10430" t="s">
        <v>13</v>
      </c>
      <c r="C10430" t="str">
        <f>+VLOOKUP(B10430,Basededatos!B$17:C$5988,2,0)</f>
        <v>LASA</v>
      </c>
      <c r="D10430" t="s">
        <v>89</v>
      </c>
      <c r="E10430" t="str">
        <f>+VLOOKUP(D10430,Basededatos!$D$2:$E$6097,2,0)</f>
        <v>SIMON BOLIVAR</v>
      </c>
      <c r="F10430" t="s">
        <v>18</v>
      </c>
      <c r="G10430" t="s">
        <v>19</v>
      </c>
      <c r="H10430" t="s">
        <v>29</v>
      </c>
      <c r="I10430" s="29">
        <v>250</v>
      </c>
      <c r="J10430" t="s">
        <v>30</v>
      </c>
      <c r="K10430" s="1" t="s">
        <v>488</v>
      </c>
    </row>
    <row r="10431" spans="1:11" ht="12.75" customHeight="1" thickBot="1">
      <c r="A10431" s="31">
        <v>45566</v>
      </c>
      <c r="B10431" t="s">
        <v>13</v>
      </c>
      <c r="C10431" t="str">
        <f>+VLOOKUP(B10431,Basededatos!B$17:C$5988,2,0)</f>
        <v>LASA</v>
      </c>
      <c r="D10431" t="s">
        <v>89</v>
      </c>
      <c r="E10431" t="str">
        <f>+VLOOKUP(D10431,Basededatos!$D$2:$E$6097,2,0)</f>
        <v>SIMON BOLIVAR</v>
      </c>
      <c r="F10431" t="s">
        <v>27</v>
      </c>
      <c r="G10431" t="s">
        <v>28</v>
      </c>
      <c r="H10431" t="s">
        <v>15</v>
      </c>
      <c r="I10431" s="29">
        <v>13</v>
      </c>
      <c r="J10431" t="s">
        <v>25</v>
      </c>
      <c r="K10431" s="1" t="s">
        <v>26</v>
      </c>
    </row>
    <row r="10432" spans="1:11" ht="12.75" customHeight="1" thickBot="1">
      <c r="A10432" s="31">
        <v>45566</v>
      </c>
      <c r="B10432" t="s">
        <v>13</v>
      </c>
      <c r="C10432" t="str">
        <f>+VLOOKUP(B10432,Basededatos!B$17:C$5988,2,0)</f>
        <v>LASA</v>
      </c>
      <c r="D10432" t="s">
        <v>89</v>
      </c>
      <c r="E10432" t="str">
        <f>+VLOOKUP(D10432,Basededatos!$D$2:$E$6097,2,0)</f>
        <v>SIMON BOLIVAR</v>
      </c>
      <c r="F10432" t="s">
        <v>38</v>
      </c>
      <c r="G10432" t="s">
        <v>39</v>
      </c>
      <c r="H10432" t="s">
        <v>29</v>
      </c>
      <c r="I10432" s="29">
        <v>2</v>
      </c>
      <c r="J10432" t="s">
        <v>30</v>
      </c>
      <c r="K10432" s="1" t="s">
        <v>488</v>
      </c>
    </row>
    <row r="10433" spans="1:11" ht="12.75" customHeight="1" thickBot="1">
      <c r="A10433" s="31">
        <v>45566</v>
      </c>
      <c r="B10433" t="s">
        <v>13</v>
      </c>
      <c r="C10433" t="str">
        <f>+VLOOKUP(B10433,Basededatos!B$17:C$5988,2,0)</f>
        <v>LASA</v>
      </c>
      <c r="D10433" t="s">
        <v>89</v>
      </c>
      <c r="E10433" t="str">
        <f>+VLOOKUP(D10433,Basededatos!$D$2:$E$6097,2,0)</f>
        <v>SIMON BOLIVAR</v>
      </c>
      <c r="F10433" t="s">
        <v>40</v>
      </c>
      <c r="G10433" t="s">
        <v>41</v>
      </c>
      <c r="H10433" t="s">
        <v>29</v>
      </c>
      <c r="I10433" s="29">
        <v>1055</v>
      </c>
      <c r="J10433" t="s">
        <v>46</v>
      </c>
      <c r="K10433" s="1" t="s">
        <v>47</v>
      </c>
    </row>
    <row r="10434" spans="1:11" ht="12.75" customHeight="1" thickBot="1">
      <c r="A10434" s="31">
        <v>45566</v>
      </c>
      <c r="B10434" t="s">
        <v>13</v>
      </c>
      <c r="C10434" t="str">
        <f>+VLOOKUP(B10434,Basededatos!B$17:C$5988,2,0)</f>
        <v>LASA</v>
      </c>
      <c r="D10434" t="s">
        <v>89</v>
      </c>
      <c r="E10434" t="str">
        <f>+VLOOKUP(D10434,Basededatos!$D$2:$E$6097,2,0)</f>
        <v>SIMON BOLIVAR</v>
      </c>
      <c r="F10434" t="s">
        <v>40</v>
      </c>
      <c r="G10434" t="s">
        <v>41</v>
      </c>
      <c r="H10434" t="s">
        <v>15</v>
      </c>
      <c r="I10434" s="29">
        <v>21</v>
      </c>
      <c r="J10434" t="s">
        <v>25</v>
      </c>
      <c r="K10434" s="1" t="s">
        <v>26</v>
      </c>
    </row>
    <row r="10435" spans="1:11" ht="12.75" customHeight="1" thickBot="1">
      <c r="A10435" s="31">
        <v>45566</v>
      </c>
      <c r="B10435" t="s">
        <v>153</v>
      </c>
      <c r="C10435" t="str">
        <f>+VLOOKUP(B10435,Basededatos!B$17:C$5988,2,0)</f>
        <v>MARCO PASOS</v>
      </c>
      <c r="D10435" t="s">
        <v>5</v>
      </c>
      <c r="E10435" t="str">
        <f>+VLOOKUP(D10435,Basededatos!$D$2:$E$6097,2,0)</f>
        <v>BOGOTA - EL DORADO LUIS CARLOS GALAN SARMIENTO</v>
      </c>
      <c r="F10435" t="s">
        <v>59</v>
      </c>
      <c r="G10435" t="s">
        <v>60</v>
      </c>
      <c r="H10435" t="s">
        <v>29</v>
      </c>
      <c r="I10435" s="29">
        <v>234</v>
      </c>
      <c r="J10435" t="s">
        <v>30</v>
      </c>
      <c r="K10435" s="1" t="s">
        <v>488</v>
      </c>
    </row>
    <row r="10436" spans="1:11" ht="12.75" customHeight="1" thickBot="1">
      <c r="A10436" s="31">
        <v>45566</v>
      </c>
      <c r="B10436" t="s">
        <v>153</v>
      </c>
      <c r="C10436" t="str">
        <f>+VLOOKUP(B10436,Basededatos!B$17:C$5988,2,0)</f>
        <v>MARCO PASOS</v>
      </c>
      <c r="D10436" t="s">
        <v>5</v>
      </c>
      <c r="E10436" t="str">
        <f>+VLOOKUP(D10436,Basededatos!$D$2:$E$6097,2,0)</f>
        <v>BOGOTA - EL DORADO LUIS CARLOS GALAN SARMIENTO</v>
      </c>
      <c r="F10436" t="s">
        <v>59</v>
      </c>
      <c r="G10436" t="s">
        <v>60</v>
      </c>
      <c r="H10436" t="s">
        <v>129</v>
      </c>
      <c r="I10436" s="29">
        <v>43</v>
      </c>
      <c r="J10436" t="s">
        <v>57</v>
      </c>
      <c r="K10436" t="s">
        <v>58</v>
      </c>
    </row>
    <row r="10437" spans="1:11" ht="12.75" customHeight="1" thickBot="1">
      <c r="A10437" s="31">
        <v>45566</v>
      </c>
      <c r="B10437" t="s">
        <v>153</v>
      </c>
      <c r="C10437" t="str">
        <f>+VLOOKUP(B10437,Basededatos!B$17:C$5988,2,0)</f>
        <v>MARCO PASOS</v>
      </c>
      <c r="D10437" t="s">
        <v>5</v>
      </c>
      <c r="E10437" t="str">
        <f>+VLOOKUP(D10437,Basededatos!$D$2:$E$6097,2,0)</f>
        <v>BOGOTA - EL DORADO LUIS CARLOS GALAN SARMIENTO</v>
      </c>
      <c r="F10437" t="s">
        <v>6</v>
      </c>
      <c r="G10437" s="1" t="s">
        <v>283</v>
      </c>
      <c r="H10437" t="s">
        <v>114</v>
      </c>
      <c r="I10437" s="29">
        <v>455</v>
      </c>
      <c r="J10437" t="s">
        <v>57</v>
      </c>
      <c r="K10437" t="s">
        <v>58</v>
      </c>
    </row>
    <row r="10438" spans="1:11" ht="12.75" customHeight="1">
      <c r="A10438" s="31">
        <v>45566</v>
      </c>
      <c r="B10438" t="s">
        <v>153</v>
      </c>
      <c r="C10438" t="str">
        <f>+VLOOKUP(B10438,Basededatos!B$17:C$5988,2,0)</f>
        <v>MARCO PASOS</v>
      </c>
      <c r="D10438" t="s">
        <v>5</v>
      </c>
      <c r="E10438" t="str">
        <f>+VLOOKUP(D10438,Basededatos!$D$2:$E$6097,2,0)</f>
        <v>BOGOTA - EL DORADO LUIS CARLOS GALAN SARMIENTO</v>
      </c>
      <c r="F10438" t="s">
        <v>38</v>
      </c>
      <c r="G10438" t="s">
        <v>39</v>
      </c>
      <c r="H10438" t="s">
        <v>114</v>
      </c>
      <c r="I10438" s="29">
        <v>49</v>
      </c>
      <c r="J10438" t="s">
        <v>57</v>
      </c>
      <c r="K10438" t="s">
        <v>58</v>
      </c>
    </row>
    <row r="10439" spans="1:11" ht="12.75" customHeight="1">
      <c r="A10439" s="31">
        <v>45566</v>
      </c>
      <c r="B10439" t="s">
        <v>153</v>
      </c>
      <c r="C10439" t="str">
        <f>+VLOOKUP(B10439,Basededatos!B$17:C$5988,2,0)</f>
        <v>MARCO PASOS</v>
      </c>
      <c r="D10439" t="s">
        <v>76</v>
      </c>
      <c r="E10439" t="str">
        <f>+VLOOKUP(D10439,Basededatos!$D$2:$E$6097,2,0)</f>
        <v>RIONEGRO - JOSE M. CORDOVA</v>
      </c>
      <c r="F10439" t="s">
        <v>23</v>
      </c>
      <c r="G10439" t="s">
        <v>24</v>
      </c>
      <c r="H10439" t="s">
        <v>120</v>
      </c>
      <c r="I10439" s="29">
        <v>22</v>
      </c>
      <c r="J10439" t="s">
        <v>228</v>
      </c>
      <c r="K10439" t="s">
        <v>229</v>
      </c>
    </row>
    <row r="10440" spans="1:11" ht="12.75" customHeight="1">
      <c r="A10440" s="31">
        <v>45566</v>
      </c>
      <c r="B10440" t="s">
        <v>153</v>
      </c>
      <c r="C10440" t="str">
        <f>+VLOOKUP(B10440,Basededatos!B$17:C$5988,2,0)</f>
        <v>MARCO PASOS</v>
      </c>
      <c r="D10440" t="s">
        <v>212</v>
      </c>
      <c r="E10440" t="str">
        <f>+VLOOKUP(D10440,Basededatos!$D$2:$E$6097,2,0)</f>
        <v>QUIBDO - EL CARAÑO</v>
      </c>
      <c r="F10440" t="s">
        <v>40</v>
      </c>
      <c r="G10440" t="s">
        <v>41</v>
      </c>
      <c r="H10440" t="s">
        <v>120</v>
      </c>
      <c r="I10440" s="29">
        <v>160</v>
      </c>
      <c r="J10440" t="s">
        <v>57</v>
      </c>
      <c r="K10440" t="s">
        <v>58</v>
      </c>
    </row>
    <row r="10441" spans="1:11" ht="12.75" customHeight="1" thickBot="1">
      <c r="A10441" s="31">
        <v>45566</v>
      </c>
      <c r="B10441" t="s">
        <v>382</v>
      </c>
      <c r="C10441" t="s">
        <v>383</v>
      </c>
      <c r="D10441" t="s">
        <v>61</v>
      </c>
      <c r="E10441" t="str">
        <f>+VLOOKUP(D10441,Basededatos!$D$2:$E$6097,2,0)</f>
        <v>CARTAGENA - RAFAEL NUÑEZ</v>
      </c>
      <c r="F10441" t="s">
        <v>27</v>
      </c>
      <c r="G10441" t="s">
        <v>28</v>
      </c>
      <c r="H10441" t="s">
        <v>183</v>
      </c>
      <c r="I10441" s="29">
        <v>18</v>
      </c>
      <c r="J10441" t="s">
        <v>121</v>
      </c>
      <c r="K10441" t="s">
        <v>121</v>
      </c>
    </row>
    <row r="10442" spans="1:11" ht="12.75" customHeight="1" thickBot="1">
      <c r="A10442" s="31">
        <v>45566</v>
      </c>
      <c r="B10442" t="s">
        <v>382</v>
      </c>
      <c r="C10442" t="s">
        <v>383</v>
      </c>
      <c r="D10442" t="s">
        <v>5</v>
      </c>
      <c r="E10442" t="str">
        <f>+VLOOKUP(D10442,Basededatos!$D$2:$E$6097,2,0)</f>
        <v>BOGOTA - EL DORADO LUIS CARLOS GALAN SARMIENTO</v>
      </c>
      <c r="F10442" t="s">
        <v>65</v>
      </c>
      <c r="G10442" t="s">
        <v>66</v>
      </c>
      <c r="H10442" t="s">
        <v>55</v>
      </c>
      <c r="I10442" s="29">
        <v>1</v>
      </c>
      <c r="J10442" t="s">
        <v>46</v>
      </c>
      <c r="K10442" s="1" t="s">
        <v>47</v>
      </c>
    </row>
    <row r="10443" spans="1:11" ht="12.75" customHeight="1" thickBot="1">
      <c r="A10443" s="31">
        <v>45566</v>
      </c>
      <c r="B10443" t="s">
        <v>382</v>
      </c>
      <c r="C10443" t="s">
        <v>383</v>
      </c>
      <c r="D10443" t="s">
        <v>5</v>
      </c>
      <c r="E10443" t="str">
        <f>+VLOOKUP(D10443,Basededatos!$D$2:$E$6097,2,0)</f>
        <v>BOGOTA - EL DORADO LUIS CARLOS GALAN SARMIENTO</v>
      </c>
      <c r="F10443" t="s">
        <v>6</v>
      </c>
      <c r="G10443" s="1" t="s">
        <v>283</v>
      </c>
      <c r="H10443" t="s">
        <v>15</v>
      </c>
      <c r="I10443" s="29">
        <v>356</v>
      </c>
      <c r="J10443" t="s">
        <v>160</v>
      </c>
      <c r="K10443" t="s">
        <v>161</v>
      </c>
    </row>
    <row r="10444" spans="1:11" ht="12.75" customHeight="1">
      <c r="A10444" s="31">
        <v>45566</v>
      </c>
      <c r="B10444" t="s">
        <v>382</v>
      </c>
      <c r="C10444" t="s">
        <v>383</v>
      </c>
      <c r="D10444" t="s">
        <v>5</v>
      </c>
      <c r="E10444" t="str">
        <f>+VLOOKUP(D10444,Basededatos!$D$2:$E$6097,2,0)</f>
        <v>BOGOTA - EL DORADO LUIS CARLOS GALAN SARMIENTO</v>
      </c>
      <c r="F10444" t="s">
        <v>18</v>
      </c>
      <c r="G10444" t="s">
        <v>19</v>
      </c>
      <c r="H10444" t="s">
        <v>15</v>
      </c>
      <c r="I10444" s="29">
        <v>94</v>
      </c>
      <c r="J10444" t="s">
        <v>160</v>
      </c>
      <c r="K10444" t="s">
        <v>161</v>
      </c>
    </row>
    <row r="10445" spans="1:11" ht="12.75" customHeight="1">
      <c r="A10445" s="31">
        <v>45566</v>
      </c>
      <c r="B10445" t="s">
        <v>382</v>
      </c>
      <c r="C10445" t="s">
        <v>383</v>
      </c>
      <c r="D10445" t="s">
        <v>5</v>
      </c>
      <c r="E10445" t="str">
        <f>+VLOOKUP(D10445,Basededatos!$D$2:$E$6097,2,0)</f>
        <v>BOGOTA - EL DORADO LUIS CARLOS GALAN SARMIENTO</v>
      </c>
      <c r="F10445" t="s">
        <v>18</v>
      </c>
      <c r="G10445" t="s">
        <v>19</v>
      </c>
      <c r="H10445" t="s">
        <v>7</v>
      </c>
      <c r="I10445" s="29">
        <v>160</v>
      </c>
      <c r="J10445" t="s">
        <v>70</v>
      </c>
      <c r="K10445" t="s">
        <v>348</v>
      </c>
    </row>
    <row r="10446" spans="1:11" ht="12.75" customHeight="1">
      <c r="A10446" s="31">
        <v>45566</v>
      </c>
      <c r="B10446" t="s">
        <v>382</v>
      </c>
      <c r="C10446" t="s">
        <v>383</v>
      </c>
      <c r="D10446" t="s">
        <v>5</v>
      </c>
      <c r="E10446" t="str">
        <f>+VLOOKUP(D10446,Basededatos!$D$2:$E$6097,2,0)</f>
        <v>BOGOTA - EL DORADO LUIS CARLOS GALAN SARMIENTO</v>
      </c>
      <c r="F10446" t="s">
        <v>38</v>
      </c>
      <c r="G10446" t="s">
        <v>39</v>
      </c>
      <c r="H10446" t="s">
        <v>223</v>
      </c>
      <c r="I10446" s="29">
        <v>1</v>
      </c>
      <c r="J10446" t="s">
        <v>175</v>
      </c>
      <c r="K10446" t="s">
        <v>176</v>
      </c>
    </row>
    <row r="10447" spans="1:11" ht="12.75" customHeight="1">
      <c r="A10447" s="31">
        <v>45566</v>
      </c>
      <c r="B10447" t="s">
        <v>382</v>
      </c>
      <c r="C10447" t="s">
        <v>383</v>
      </c>
      <c r="D10447" t="s">
        <v>5</v>
      </c>
      <c r="E10447" t="str">
        <f>+VLOOKUP(D10447,Basededatos!$D$2:$E$6097,2,0)</f>
        <v>BOGOTA - EL DORADO LUIS CARLOS GALAN SARMIENTO</v>
      </c>
      <c r="F10447" t="s">
        <v>36</v>
      </c>
      <c r="G10447" t="s">
        <v>347</v>
      </c>
      <c r="H10447" t="s">
        <v>200</v>
      </c>
      <c r="I10447" s="29">
        <v>3</v>
      </c>
      <c r="J10447" t="s">
        <v>175</v>
      </c>
      <c r="K10447" t="s">
        <v>176</v>
      </c>
    </row>
    <row r="10448" spans="1:11" ht="12.75" customHeight="1" thickBot="1">
      <c r="A10448" s="31">
        <v>45566</v>
      </c>
      <c r="B10448" t="s">
        <v>382</v>
      </c>
      <c r="C10448" t="s">
        <v>383</v>
      </c>
      <c r="D10448" t="s">
        <v>5</v>
      </c>
      <c r="E10448" t="str">
        <f>+VLOOKUP(D10448,Basededatos!$D$2:$E$6097,2,0)</f>
        <v>BOGOTA - EL DORADO LUIS CARLOS GALAN SARMIENTO</v>
      </c>
      <c r="F10448" t="s">
        <v>27</v>
      </c>
      <c r="G10448" t="s">
        <v>28</v>
      </c>
      <c r="H10448" t="s">
        <v>385</v>
      </c>
      <c r="I10448" s="29">
        <v>91</v>
      </c>
      <c r="J10448" t="s">
        <v>74</v>
      </c>
      <c r="K10448" t="s">
        <v>386</v>
      </c>
    </row>
    <row r="10449" spans="1:11" ht="12.75" customHeight="1" thickBot="1">
      <c r="A10449" s="31">
        <v>45566</v>
      </c>
      <c r="B10449" t="s">
        <v>382</v>
      </c>
      <c r="C10449" t="s">
        <v>383</v>
      </c>
      <c r="D10449" t="s">
        <v>5</v>
      </c>
      <c r="E10449" t="str">
        <f>+VLOOKUP(D10449,Basededatos!$D$2:$E$6097,2,0)</f>
        <v>BOGOTA - EL DORADO LUIS CARLOS GALAN SARMIENTO</v>
      </c>
      <c r="F10449" t="s">
        <v>6</v>
      </c>
      <c r="G10449" s="1" t="s">
        <v>283</v>
      </c>
      <c r="H10449" t="s">
        <v>29</v>
      </c>
      <c r="I10449" s="29">
        <v>2582</v>
      </c>
      <c r="J10449" t="s">
        <v>50</v>
      </c>
      <c r="K10449" t="s">
        <v>51</v>
      </c>
    </row>
    <row r="10450" spans="1:11" ht="12.75" customHeight="1">
      <c r="A10450" s="31">
        <v>45566</v>
      </c>
      <c r="B10450" t="s">
        <v>382</v>
      </c>
      <c r="C10450" t="s">
        <v>383</v>
      </c>
      <c r="D10450" t="s">
        <v>5</v>
      </c>
      <c r="E10450" t="str">
        <f>+VLOOKUP(D10450,Basededatos!$D$2:$E$6097,2,0)</f>
        <v>BOGOTA - EL DORADO LUIS CARLOS GALAN SARMIENTO</v>
      </c>
      <c r="F10450" t="s">
        <v>38</v>
      </c>
      <c r="G10450" t="s">
        <v>39</v>
      </c>
      <c r="H10450" t="s">
        <v>29</v>
      </c>
      <c r="I10450" s="29">
        <v>159</v>
      </c>
      <c r="J10450" t="s">
        <v>50</v>
      </c>
      <c r="K10450" t="s">
        <v>51</v>
      </c>
    </row>
    <row r="10451" spans="1:11" ht="12.75" customHeight="1">
      <c r="A10451" s="31">
        <v>45566</v>
      </c>
      <c r="B10451" t="s">
        <v>382</v>
      </c>
      <c r="C10451" t="s">
        <v>383</v>
      </c>
      <c r="D10451" t="s">
        <v>5</v>
      </c>
      <c r="E10451" t="str">
        <f>+VLOOKUP(D10451,Basededatos!$D$2:$E$6097,2,0)</f>
        <v>BOGOTA - EL DORADO LUIS CARLOS GALAN SARMIENTO</v>
      </c>
      <c r="F10451" t="s">
        <v>38</v>
      </c>
      <c r="G10451" t="s">
        <v>39</v>
      </c>
      <c r="H10451" t="s">
        <v>20</v>
      </c>
      <c r="I10451" s="29">
        <v>9</v>
      </c>
      <c r="J10451" t="s">
        <v>167</v>
      </c>
      <c r="K10451" t="s">
        <v>168</v>
      </c>
    </row>
    <row r="10452" spans="1:11" ht="12.75" customHeight="1">
      <c r="A10452" s="31">
        <v>45566</v>
      </c>
      <c r="B10452" t="s">
        <v>382</v>
      </c>
      <c r="C10452" t="s">
        <v>383</v>
      </c>
      <c r="D10452" t="s">
        <v>5</v>
      </c>
      <c r="E10452" t="str">
        <f>+VLOOKUP(D10452,Basededatos!$D$2:$E$6097,2,0)</f>
        <v>BOGOTA - EL DORADO LUIS CARLOS GALAN SARMIENTO</v>
      </c>
      <c r="F10452" t="s">
        <v>27</v>
      </c>
      <c r="G10452" t="s">
        <v>28</v>
      </c>
      <c r="H10452" t="s">
        <v>20</v>
      </c>
      <c r="I10452" s="29">
        <v>2</v>
      </c>
      <c r="J10452" t="s">
        <v>16</v>
      </c>
      <c r="K10452" t="s">
        <v>17</v>
      </c>
    </row>
    <row r="10453" spans="1:11" ht="12.75" customHeight="1" thickBot="1">
      <c r="A10453" s="31">
        <v>45566</v>
      </c>
      <c r="B10453" t="s">
        <v>382</v>
      </c>
      <c r="C10453" t="s">
        <v>383</v>
      </c>
      <c r="D10453" t="s">
        <v>5</v>
      </c>
      <c r="E10453" t="str">
        <f>+VLOOKUP(D10453,Basededatos!$D$2:$E$6097,2,0)</f>
        <v>BOGOTA - EL DORADO LUIS CARLOS GALAN SARMIENTO</v>
      </c>
      <c r="F10453" t="s">
        <v>32</v>
      </c>
      <c r="G10453" t="s">
        <v>33</v>
      </c>
      <c r="H10453" t="s">
        <v>62</v>
      </c>
      <c r="I10453" s="29">
        <v>1</v>
      </c>
      <c r="J10453" t="s">
        <v>397</v>
      </c>
      <c r="K10453" t="s">
        <v>398</v>
      </c>
    </row>
    <row r="10454" spans="1:11" ht="12.75" customHeight="1" thickBot="1">
      <c r="A10454" s="31">
        <v>45566</v>
      </c>
      <c r="B10454" t="s">
        <v>382</v>
      </c>
      <c r="C10454" t="s">
        <v>383</v>
      </c>
      <c r="D10454" t="s">
        <v>5</v>
      </c>
      <c r="E10454" t="str">
        <f>+VLOOKUP(D10454,Basededatos!$D$2:$E$6097,2,0)</f>
        <v>BOGOTA - EL DORADO LUIS CARLOS GALAN SARMIENTO</v>
      </c>
      <c r="F10454" t="s">
        <v>18</v>
      </c>
      <c r="G10454" t="s">
        <v>19</v>
      </c>
      <c r="H10454" t="s">
        <v>29</v>
      </c>
      <c r="I10454" s="29">
        <v>31</v>
      </c>
      <c r="J10454" t="s">
        <v>178</v>
      </c>
      <c r="K10454" s="1" t="s">
        <v>287</v>
      </c>
    </row>
    <row r="10455" spans="1:11" ht="12.75" customHeight="1" thickBot="1">
      <c r="A10455" s="31">
        <v>45566</v>
      </c>
      <c r="B10455" t="s">
        <v>382</v>
      </c>
      <c r="C10455" t="s">
        <v>383</v>
      </c>
      <c r="D10455" t="s">
        <v>5</v>
      </c>
      <c r="E10455" t="str">
        <f>+VLOOKUP(D10455,Basededatos!$D$2:$E$6097,2,0)</f>
        <v>BOGOTA - EL DORADO LUIS CARLOS GALAN SARMIENTO</v>
      </c>
      <c r="F10455" t="s">
        <v>23</v>
      </c>
      <c r="G10455" t="s">
        <v>24</v>
      </c>
      <c r="H10455" t="s">
        <v>29</v>
      </c>
      <c r="I10455" s="29">
        <v>31</v>
      </c>
      <c r="J10455" t="s">
        <v>178</v>
      </c>
      <c r="K10455" s="1" t="s">
        <v>287</v>
      </c>
    </row>
    <row r="10456" spans="1:11" ht="12.75" customHeight="1">
      <c r="A10456" s="31">
        <v>45566</v>
      </c>
      <c r="B10456" t="s">
        <v>90</v>
      </c>
      <c r="C10456" t="str">
        <f>+VLOOKUP(B10456,Basededatos!B$17:C$5988,2,0)</f>
        <v>TRANS AÉREO</v>
      </c>
      <c r="D10456" t="s">
        <v>5</v>
      </c>
      <c r="E10456" t="str">
        <f>+VLOOKUP(D10456,Basededatos!$D$2:$E$6097,2,0)</f>
        <v>BOGOTA - EL DORADO LUIS CARLOS GALAN SARMIENTO</v>
      </c>
      <c r="F10456" t="s">
        <v>65</v>
      </c>
      <c r="G10456" t="s">
        <v>66</v>
      </c>
      <c r="H10456" t="s">
        <v>52</v>
      </c>
      <c r="I10456" s="29">
        <v>34</v>
      </c>
      <c r="J10456" t="s">
        <v>95</v>
      </c>
      <c r="K10456" t="s">
        <v>96</v>
      </c>
    </row>
    <row r="10457" spans="1:11" ht="12.75" customHeight="1">
      <c r="A10457" s="31">
        <v>45566</v>
      </c>
      <c r="B10457" t="s">
        <v>90</v>
      </c>
      <c r="C10457" t="str">
        <f>+VLOOKUP(B10457,Basededatos!B$17:C$5988,2,0)</f>
        <v>TRANS AÉREO</v>
      </c>
      <c r="D10457" t="s">
        <v>5</v>
      </c>
      <c r="E10457" t="str">
        <f>+VLOOKUP(D10457,Basededatos!$D$2:$E$6097,2,0)</f>
        <v>BOGOTA - EL DORADO LUIS CARLOS GALAN SARMIENTO</v>
      </c>
      <c r="F10457" t="s">
        <v>38</v>
      </c>
      <c r="G10457" t="s">
        <v>39</v>
      </c>
      <c r="H10457" t="s">
        <v>102</v>
      </c>
      <c r="I10457" s="29">
        <v>17</v>
      </c>
      <c r="J10457" t="s">
        <v>103</v>
      </c>
      <c r="K10457" t="s">
        <v>104</v>
      </c>
    </row>
    <row r="10458" spans="1:11" ht="12.75" customHeight="1">
      <c r="A10458" s="31">
        <v>45566</v>
      </c>
      <c r="B10458" t="s">
        <v>376</v>
      </c>
      <c r="C10458" t="s">
        <v>487</v>
      </c>
      <c r="D10458" t="s">
        <v>37</v>
      </c>
      <c r="E10458" t="str">
        <f>+VLOOKUP(D10458,Basededatos!$D$2:$E$6097,2,0)</f>
        <v>BARRANQUILLA-E. CORTISSOZ</v>
      </c>
      <c r="F10458" t="s">
        <v>59</v>
      </c>
      <c r="G10458" t="s">
        <v>60</v>
      </c>
      <c r="H10458" t="s">
        <v>239</v>
      </c>
      <c r="I10458" s="29">
        <v>1</v>
      </c>
      <c r="J10458" t="s">
        <v>131</v>
      </c>
      <c r="K10458" t="s">
        <v>132</v>
      </c>
    </row>
    <row r="10459" spans="1:11" ht="12.75" customHeight="1">
      <c r="A10459" s="31">
        <v>45566</v>
      </c>
      <c r="B10459" t="s">
        <v>376</v>
      </c>
      <c r="C10459" t="s">
        <v>487</v>
      </c>
      <c r="D10459" t="s">
        <v>76</v>
      </c>
      <c r="E10459" t="str">
        <f>+VLOOKUP(D10459,Basededatos!$D$2:$E$6097,2,0)</f>
        <v>RIONEGRO - JOSE M. CORDOVA</v>
      </c>
      <c r="F10459" t="s">
        <v>59</v>
      </c>
      <c r="G10459" t="s">
        <v>60</v>
      </c>
      <c r="H10459" t="s">
        <v>369</v>
      </c>
      <c r="I10459" s="29">
        <v>1</v>
      </c>
      <c r="J10459" t="s">
        <v>131</v>
      </c>
      <c r="K10459" t="s">
        <v>132</v>
      </c>
    </row>
    <row r="10460" spans="1:11" ht="12.75" customHeight="1">
      <c r="A10460" s="31">
        <v>45566</v>
      </c>
      <c r="B10460" t="s">
        <v>376</v>
      </c>
      <c r="C10460" t="s">
        <v>487</v>
      </c>
      <c r="D10460" t="s">
        <v>76</v>
      </c>
      <c r="E10460" t="str">
        <f>+VLOOKUP(D10460,Basededatos!$D$2:$E$6097,2,0)</f>
        <v>RIONEGRO - JOSE M. CORDOVA</v>
      </c>
      <c r="F10460" t="s">
        <v>59</v>
      </c>
      <c r="G10460" t="s">
        <v>60</v>
      </c>
      <c r="H10460" t="s">
        <v>214</v>
      </c>
      <c r="I10460" s="29">
        <v>1</v>
      </c>
      <c r="J10460" t="s">
        <v>131</v>
      </c>
      <c r="K10460" t="s">
        <v>132</v>
      </c>
    </row>
    <row r="10461" spans="1:11" ht="12.75" customHeight="1">
      <c r="A10461" s="31">
        <v>45566</v>
      </c>
      <c r="B10461" t="s">
        <v>376</v>
      </c>
      <c r="C10461" t="s">
        <v>487</v>
      </c>
      <c r="D10461" t="s">
        <v>76</v>
      </c>
      <c r="E10461" t="str">
        <f>+VLOOKUP(D10461,Basededatos!$D$2:$E$6097,2,0)</f>
        <v>RIONEGRO - JOSE M. CORDOVA</v>
      </c>
      <c r="F10461" t="s">
        <v>59</v>
      </c>
      <c r="G10461" t="s">
        <v>60</v>
      </c>
      <c r="H10461" t="s">
        <v>159</v>
      </c>
      <c r="I10461" s="29">
        <v>2</v>
      </c>
      <c r="J10461" t="s">
        <v>131</v>
      </c>
      <c r="K10461" t="s">
        <v>132</v>
      </c>
    </row>
    <row r="10462" spans="1:11" ht="12.75" customHeight="1">
      <c r="A10462" s="31">
        <v>45566</v>
      </c>
      <c r="B10462" t="s">
        <v>376</v>
      </c>
      <c r="C10462" t="s">
        <v>487</v>
      </c>
      <c r="D10462" t="s">
        <v>76</v>
      </c>
      <c r="E10462" t="str">
        <f>+VLOOKUP(D10462,Basededatos!$D$2:$E$6097,2,0)</f>
        <v>RIONEGRO - JOSE M. CORDOVA</v>
      </c>
      <c r="F10462" t="s">
        <v>59</v>
      </c>
      <c r="G10462" t="s">
        <v>60</v>
      </c>
      <c r="H10462" t="s">
        <v>130</v>
      </c>
      <c r="I10462" s="29">
        <v>1</v>
      </c>
      <c r="J10462" t="s">
        <v>131</v>
      </c>
      <c r="K10462" t="s">
        <v>132</v>
      </c>
    </row>
    <row r="10463" spans="1:11" ht="12.75" customHeight="1">
      <c r="A10463" s="31">
        <v>45566</v>
      </c>
      <c r="B10463" t="s">
        <v>376</v>
      </c>
      <c r="C10463" t="s">
        <v>487</v>
      </c>
      <c r="D10463" t="s">
        <v>140</v>
      </c>
      <c r="E10463" t="str">
        <f>+VLOOKUP(D10463,Basededatos!$D$2:$E$6097,2,0)</f>
        <v>MEDELLIN - OLAYA HERRERA</v>
      </c>
      <c r="F10463" t="s">
        <v>59</v>
      </c>
      <c r="G10463" t="s">
        <v>60</v>
      </c>
      <c r="H10463" t="s">
        <v>387</v>
      </c>
      <c r="I10463" s="29">
        <v>1</v>
      </c>
      <c r="J10463" t="s">
        <v>131</v>
      </c>
      <c r="K10463" t="s">
        <v>132</v>
      </c>
    </row>
    <row r="10464" spans="1:11" ht="12.75" customHeight="1">
      <c r="A10464" s="31">
        <v>45566</v>
      </c>
      <c r="B10464" t="s">
        <v>376</v>
      </c>
      <c r="C10464" t="s">
        <v>487</v>
      </c>
      <c r="D10464" t="s">
        <v>14</v>
      </c>
      <c r="E10464" t="str">
        <f>+VLOOKUP(D10464,Basededatos!$D$2:$E$6097,2,0)</f>
        <v>SAN ANDRES-GUSTAVO ROJAS PINILLA</v>
      </c>
      <c r="F10464" t="s">
        <v>59</v>
      </c>
      <c r="G10464" t="s">
        <v>60</v>
      </c>
      <c r="H10464" t="s">
        <v>370</v>
      </c>
      <c r="I10464" s="29">
        <v>1</v>
      </c>
      <c r="J10464" t="s">
        <v>131</v>
      </c>
      <c r="K10464" t="s">
        <v>132</v>
      </c>
    </row>
    <row r="10465" spans="1:11" ht="12.75" customHeight="1">
      <c r="A10465" s="31">
        <v>45566</v>
      </c>
      <c r="B10465" t="s">
        <v>376</v>
      </c>
      <c r="C10465" t="s">
        <v>487</v>
      </c>
      <c r="D10465" t="s">
        <v>48</v>
      </c>
      <c r="E10465" t="str">
        <f>+VLOOKUP(D10465,Basededatos!$D$2:$E$6097,2,0)</f>
        <v>CALI - ALFONSO BONILLA ARAGON</v>
      </c>
      <c r="F10465" t="s">
        <v>59</v>
      </c>
      <c r="G10465" t="s">
        <v>60</v>
      </c>
      <c r="H10465" t="s">
        <v>29</v>
      </c>
      <c r="I10465" s="29">
        <v>22</v>
      </c>
      <c r="J10465" t="s">
        <v>144</v>
      </c>
      <c r="K10465" t="s">
        <v>145</v>
      </c>
    </row>
    <row r="10466" spans="1:11" ht="12.75" customHeight="1">
      <c r="A10466" s="31">
        <v>45566</v>
      </c>
      <c r="B10466" t="s">
        <v>376</v>
      </c>
      <c r="C10466" t="s">
        <v>487</v>
      </c>
      <c r="D10466" t="s">
        <v>48</v>
      </c>
      <c r="E10466" t="str">
        <f>+VLOOKUP(D10466,Basededatos!$D$2:$E$6097,2,0)</f>
        <v>CALI - ALFONSO BONILLA ARAGON</v>
      </c>
      <c r="F10466" t="s">
        <v>59</v>
      </c>
      <c r="G10466" t="s">
        <v>60</v>
      </c>
      <c r="H10466" t="s">
        <v>416</v>
      </c>
      <c r="I10466" s="29">
        <v>1</v>
      </c>
      <c r="J10466" t="s">
        <v>131</v>
      </c>
      <c r="K10466" t="s">
        <v>132</v>
      </c>
    </row>
    <row r="10467" spans="1:11" ht="12.75" customHeight="1">
      <c r="A10467" s="31">
        <v>45566</v>
      </c>
      <c r="B10467" t="s">
        <v>376</v>
      </c>
      <c r="C10467" t="s">
        <v>487</v>
      </c>
      <c r="D10467" t="s">
        <v>48</v>
      </c>
      <c r="E10467" t="str">
        <f>+VLOOKUP(D10467,Basededatos!$D$2:$E$6097,2,0)</f>
        <v>CALI - ALFONSO BONILLA ARAGON</v>
      </c>
      <c r="F10467" t="s">
        <v>59</v>
      </c>
      <c r="G10467" t="s">
        <v>60</v>
      </c>
      <c r="H10467" t="s">
        <v>151</v>
      </c>
      <c r="I10467" s="29">
        <v>8</v>
      </c>
      <c r="J10467" t="s">
        <v>131</v>
      </c>
      <c r="K10467" t="s">
        <v>132</v>
      </c>
    </row>
    <row r="10468" spans="1:11" ht="12.75" customHeight="1">
      <c r="A10468" s="31">
        <v>45566</v>
      </c>
      <c r="B10468" t="s">
        <v>376</v>
      </c>
      <c r="C10468" t="s">
        <v>487</v>
      </c>
      <c r="D10468" t="s">
        <v>48</v>
      </c>
      <c r="E10468" t="str">
        <f>+VLOOKUP(D10468,Basededatos!$D$2:$E$6097,2,0)</f>
        <v>CALI - ALFONSO BONILLA ARAGON</v>
      </c>
      <c r="F10468" t="s">
        <v>59</v>
      </c>
      <c r="G10468" t="s">
        <v>60</v>
      </c>
      <c r="H10468" t="s">
        <v>415</v>
      </c>
      <c r="I10468" s="29">
        <v>1</v>
      </c>
      <c r="J10468" t="s">
        <v>131</v>
      </c>
      <c r="K10468" t="s">
        <v>132</v>
      </c>
    </row>
    <row r="10469" spans="1:11" ht="12.75" customHeight="1">
      <c r="A10469" s="31">
        <v>45566</v>
      </c>
      <c r="B10469" t="s">
        <v>376</v>
      </c>
      <c r="C10469" t="s">
        <v>487</v>
      </c>
      <c r="D10469" t="s">
        <v>48</v>
      </c>
      <c r="E10469" t="str">
        <f>+VLOOKUP(D10469,Basededatos!$D$2:$E$6097,2,0)</f>
        <v>CALI - ALFONSO BONILLA ARAGON</v>
      </c>
      <c r="F10469" t="s">
        <v>59</v>
      </c>
      <c r="G10469" t="s">
        <v>60</v>
      </c>
      <c r="H10469" t="s">
        <v>159</v>
      </c>
      <c r="I10469" s="29">
        <v>2</v>
      </c>
      <c r="J10469" t="s">
        <v>131</v>
      </c>
      <c r="K10469" t="s">
        <v>132</v>
      </c>
    </row>
    <row r="10470" spans="1:11" ht="12.75" customHeight="1" thickBot="1">
      <c r="A10470" s="31">
        <v>45566</v>
      </c>
      <c r="B10470" t="s">
        <v>376</v>
      </c>
      <c r="C10470" t="s">
        <v>487</v>
      </c>
      <c r="D10470" t="s">
        <v>48</v>
      </c>
      <c r="E10470" t="str">
        <f>+VLOOKUP(D10470,Basededatos!$D$2:$E$6097,2,0)</f>
        <v>CALI - ALFONSO BONILLA ARAGON</v>
      </c>
      <c r="F10470" t="s">
        <v>59</v>
      </c>
      <c r="G10470" t="s">
        <v>60</v>
      </c>
      <c r="H10470" t="s">
        <v>412</v>
      </c>
      <c r="I10470" s="29">
        <v>2</v>
      </c>
      <c r="J10470" t="s">
        <v>131</v>
      </c>
      <c r="K10470" t="s">
        <v>132</v>
      </c>
    </row>
    <row r="10471" spans="1:11" ht="12.75" customHeight="1" thickBot="1">
      <c r="A10471" s="31">
        <v>45566</v>
      </c>
      <c r="B10471" t="s">
        <v>142</v>
      </c>
      <c r="C10471" t="str">
        <f>+VLOOKUP(B10471,Basededatos!B$17:C$5988,2,0)</f>
        <v>REGION AIR</v>
      </c>
      <c r="D10471" t="s">
        <v>44</v>
      </c>
      <c r="E10471" t="str">
        <f>+VLOOKUP(D10471,Basededatos!$D$2:$E$6097,2,0)</f>
        <v>BUCARAMANGA - PALONEGRO</v>
      </c>
      <c r="F10471" t="s">
        <v>6</v>
      </c>
      <c r="G10471" s="1" t="s">
        <v>283</v>
      </c>
      <c r="H10471" t="s">
        <v>143</v>
      </c>
      <c r="I10471" s="29">
        <v>1</v>
      </c>
      <c r="J10471" t="s">
        <v>144</v>
      </c>
      <c r="K10471" t="s">
        <v>145</v>
      </c>
    </row>
    <row r="10472" spans="1:11" ht="12.75" customHeight="1">
      <c r="A10472" s="31">
        <v>45566</v>
      </c>
      <c r="B10472" t="s">
        <v>391</v>
      </c>
      <c r="C10472" t="s">
        <v>392</v>
      </c>
      <c r="D10472" t="s">
        <v>5</v>
      </c>
      <c r="E10472" t="str">
        <f>+VLOOKUP(D10472,Basededatos!$D$2:$E$6097,2,0)</f>
        <v>BOGOTA - EL DORADO LUIS CARLOS GALAN SARMIENTO</v>
      </c>
      <c r="F10472" t="s">
        <v>32</v>
      </c>
      <c r="G10472" t="s">
        <v>33</v>
      </c>
      <c r="H10472" t="s">
        <v>394</v>
      </c>
      <c r="I10472" s="29">
        <v>2</v>
      </c>
      <c r="J10472" t="s">
        <v>144</v>
      </c>
      <c r="K10472" t="s">
        <v>145</v>
      </c>
    </row>
    <row r="10473" spans="1:11" ht="12.75" customHeight="1" thickBot="1">
      <c r="A10473" s="31">
        <v>45566</v>
      </c>
      <c r="B10473" t="s">
        <v>391</v>
      </c>
      <c r="C10473" t="s">
        <v>392</v>
      </c>
      <c r="D10473" t="s">
        <v>5</v>
      </c>
      <c r="E10473" t="str">
        <f>+VLOOKUP(D10473,Basededatos!$D$2:$E$6097,2,0)</f>
        <v>BOGOTA - EL DORADO LUIS CARLOS GALAN SARMIENTO</v>
      </c>
      <c r="F10473" t="s">
        <v>59</v>
      </c>
      <c r="G10473" t="s">
        <v>60</v>
      </c>
      <c r="H10473" t="s">
        <v>130</v>
      </c>
      <c r="I10473" s="29">
        <v>1</v>
      </c>
      <c r="J10473" t="s">
        <v>144</v>
      </c>
      <c r="K10473" t="s">
        <v>145</v>
      </c>
    </row>
    <row r="10474" spans="1:11" ht="12.75" customHeight="1" thickBot="1">
      <c r="A10474" s="31">
        <v>45566</v>
      </c>
      <c r="B10474" t="s">
        <v>391</v>
      </c>
      <c r="C10474" t="s">
        <v>392</v>
      </c>
      <c r="D10474" t="s">
        <v>5</v>
      </c>
      <c r="E10474" t="str">
        <f>+VLOOKUP(D10474,Basededatos!$D$2:$E$6097,2,0)</f>
        <v>BOGOTA - EL DORADO LUIS CARLOS GALAN SARMIENTO</v>
      </c>
      <c r="F10474" t="s">
        <v>6</v>
      </c>
      <c r="G10474" s="1" t="s">
        <v>283</v>
      </c>
      <c r="H10474" t="s">
        <v>130</v>
      </c>
      <c r="I10474" s="29">
        <v>1</v>
      </c>
      <c r="J10474" t="s">
        <v>144</v>
      </c>
      <c r="K10474" t="s">
        <v>145</v>
      </c>
    </row>
    <row r="10475" spans="1:11" ht="12.75" customHeight="1">
      <c r="A10475" s="31">
        <v>45566</v>
      </c>
      <c r="B10475" t="s">
        <v>186</v>
      </c>
      <c r="C10475" t="str">
        <f>+VLOOKUP(B10475,Basededatos!B$17:C$5988,2,0)</f>
        <v>TAESCOL</v>
      </c>
      <c r="D10475" t="s">
        <v>5</v>
      </c>
      <c r="E10475" t="str">
        <f>+VLOOKUP(D10475,Basededatos!$D$2:$E$6097,2,0)</f>
        <v>BOGOTA - EL DORADO LUIS CARLOS GALAN SARMIENTO</v>
      </c>
      <c r="F10475" t="s">
        <v>23</v>
      </c>
      <c r="G10475" t="s">
        <v>24</v>
      </c>
      <c r="H10475" t="s">
        <v>52</v>
      </c>
      <c r="I10475" s="29">
        <v>3</v>
      </c>
      <c r="J10475" t="s">
        <v>90</v>
      </c>
      <c r="K10475" t="s">
        <v>194</v>
      </c>
    </row>
    <row r="10476" spans="1:11" ht="12.75" customHeight="1" thickBot="1">
      <c r="A10476" s="31">
        <v>45566</v>
      </c>
      <c r="B10476" t="s">
        <v>186</v>
      </c>
      <c r="C10476" t="str">
        <f>+VLOOKUP(B10476,Basededatos!B$17:C$5988,2,0)</f>
        <v>TAESCOL</v>
      </c>
      <c r="D10476" t="s">
        <v>5</v>
      </c>
      <c r="E10476" t="str">
        <f>+VLOOKUP(D10476,Basededatos!$D$2:$E$6097,2,0)</f>
        <v>BOGOTA - EL DORADO LUIS CARLOS GALAN SARMIENTO</v>
      </c>
      <c r="F10476" t="s">
        <v>23</v>
      </c>
      <c r="G10476" t="s">
        <v>24</v>
      </c>
      <c r="H10476" t="s">
        <v>52</v>
      </c>
      <c r="I10476" s="29">
        <v>2</v>
      </c>
      <c r="J10476" t="s">
        <v>111</v>
      </c>
      <c r="K10476" t="s">
        <v>256</v>
      </c>
    </row>
    <row r="10477" spans="1:11" ht="12.75" customHeight="1" thickBot="1">
      <c r="A10477" s="31">
        <v>45566</v>
      </c>
      <c r="B10477" t="s">
        <v>345</v>
      </c>
      <c r="C10477" t="s">
        <v>346</v>
      </c>
      <c r="D10477" t="s">
        <v>61</v>
      </c>
      <c r="E10477" t="str">
        <f>+VLOOKUP(D10477,Basededatos!$D$2:$E$6097,2,0)</f>
        <v>CARTAGENA - RAFAEL NUÑEZ</v>
      </c>
      <c r="F10477" t="s">
        <v>18</v>
      </c>
      <c r="G10477" t="s">
        <v>19</v>
      </c>
      <c r="H10477" t="s">
        <v>29</v>
      </c>
      <c r="I10477" s="29">
        <v>832</v>
      </c>
      <c r="J10477" t="s">
        <v>46</v>
      </c>
      <c r="K10477" s="1" t="s">
        <v>47</v>
      </c>
    </row>
    <row r="10478" spans="1:11" ht="12.75" customHeight="1" thickBot="1">
      <c r="A10478" s="31">
        <v>45566</v>
      </c>
      <c r="B10478" t="s">
        <v>345</v>
      </c>
      <c r="C10478" t="s">
        <v>346</v>
      </c>
      <c r="D10478" t="s">
        <v>61</v>
      </c>
      <c r="E10478" t="str">
        <f>+VLOOKUP(D10478,Basededatos!$D$2:$E$6097,2,0)</f>
        <v>CARTAGENA - RAFAEL NUÑEZ</v>
      </c>
      <c r="F10478" t="s">
        <v>23</v>
      </c>
      <c r="G10478" t="s">
        <v>24</v>
      </c>
      <c r="H10478" t="s">
        <v>29</v>
      </c>
      <c r="I10478" s="29">
        <v>832</v>
      </c>
      <c r="J10478" t="s">
        <v>46</v>
      </c>
      <c r="K10478" s="1" t="s">
        <v>47</v>
      </c>
    </row>
    <row r="10479" spans="1:11" ht="12.75" customHeight="1" thickBot="1">
      <c r="A10479" s="31">
        <v>45566</v>
      </c>
      <c r="B10479" t="s">
        <v>345</v>
      </c>
      <c r="C10479" t="s">
        <v>346</v>
      </c>
      <c r="D10479" t="s">
        <v>61</v>
      </c>
      <c r="E10479" t="str">
        <f>+VLOOKUP(D10479,Basededatos!$D$2:$E$6097,2,0)</f>
        <v>CARTAGENA - RAFAEL NUÑEZ</v>
      </c>
      <c r="F10479" t="s">
        <v>36</v>
      </c>
      <c r="G10479" t="s">
        <v>347</v>
      </c>
      <c r="H10479" t="s">
        <v>29</v>
      </c>
      <c r="I10479" s="29">
        <v>186</v>
      </c>
      <c r="J10479" t="s">
        <v>46</v>
      </c>
      <c r="K10479" s="1" t="s">
        <v>47</v>
      </c>
    </row>
    <row r="10480" spans="1:11" ht="12.75" customHeight="1" thickBot="1">
      <c r="A10480" s="31">
        <v>45566</v>
      </c>
      <c r="B10480" t="s">
        <v>345</v>
      </c>
      <c r="C10480" t="s">
        <v>346</v>
      </c>
      <c r="D10480" t="s">
        <v>61</v>
      </c>
      <c r="E10480" t="str">
        <f>+VLOOKUP(D10480,Basededatos!$D$2:$E$6097,2,0)</f>
        <v>CARTAGENA - RAFAEL NUÑEZ</v>
      </c>
      <c r="F10480" t="s">
        <v>36</v>
      </c>
      <c r="G10480" t="s">
        <v>347</v>
      </c>
      <c r="H10480" t="s">
        <v>45</v>
      </c>
      <c r="I10480" s="29">
        <v>2</v>
      </c>
      <c r="J10480" t="s">
        <v>46</v>
      </c>
      <c r="K10480" s="1" t="s">
        <v>47</v>
      </c>
    </row>
    <row r="10481" spans="1:11" ht="12.75" customHeight="1" thickBot="1">
      <c r="A10481" s="31">
        <v>45566</v>
      </c>
      <c r="B10481" t="s">
        <v>345</v>
      </c>
      <c r="C10481" t="s">
        <v>346</v>
      </c>
      <c r="D10481" t="s">
        <v>37</v>
      </c>
      <c r="E10481" t="str">
        <f>+VLOOKUP(D10481,Basededatos!$D$2:$E$6097,2,0)</f>
        <v>BARRANQUILLA-E. CORTISSOZ</v>
      </c>
      <c r="F10481" t="s">
        <v>32</v>
      </c>
      <c r="G10481" t="s">
        <v>33</v>
      </c>
      <c r="H10481" t="s">
        <v>29</v>
      </c>
      <c r="I10481" s="29">
        <v>540</v>
      </c>
      <c r="J10481" t="s">
        <v>46</v>
      </c>
      <c r="K10481" s="1" t="s">
        <v>47</v>
      </c>
    </row>
    <row r="10482" spans="1:11" ht="12.75" customHeight="1" thickBot="1">
      <c r="A10482" s="31">
        <v>45566</v>
      </c>
      <c r="B10482" t="s">
        <v>345</v>
      </c>
      <c r="C10482" t="s">
        <v>346</v>
      </c>
      <c r="D10482" t="s">
        <v>37</v>
      </c>
      <c r="E10482" t="str">
        <f>+VLOOKUP(D10482,Basededatos!$D$2:$E$6097,2,0)</f>
        <v>BARRANQUILLA-E. CORTISSOZ</v>
      </c>
      <c r="F10482" t="s">
        <v>18</v>
      </c>
      <c r="G10482" t="s">
        <v>19</v>
      </c>
      <c r="H10482" t="s">
        <v>45</v>
      </c>
      <c r="I10482" s="29">
        <v>1</v>
      </c>
      <c r="J10482" t="s">
        <v>46</v>
      </c>
      <c r="K10482" s="1" t="s">
        <v>47</v>
      </c>
    </row>
    <row r="10483" spans="1:11" ht="12.75" customHeight="1" thickBot="1">
      <c r="A10483" s="31">
        <v>45566</v>
      </c>
      <c r="B10483" t="s">
        <v>345</v>
      </c>
      <c r="C10483" t="s">
        <v>346</v>
      </c>
      <c r="D10483" t="s">
        <v>37</v>
      </c>
      <c r="E10483" t="str">
        <f>+VLOOKUP(D10483,Basededatos!$D$2:$E$6097,2,0)</f>
        <v>BARRANQUILLA-E. CORTISSOZ</v>
      </c>
      <c r="F10483" t="s">
        <v>18</v>
      </c>
      <c r="G10483" t="s">
        <v>19</v>
      </c>
      <c r="H10483" t="s">
        <v>29</v>
      </c>
      <c r="I10483" s="29">
        <v>208</v>
      </c>
      <c r="J10483" t="s">
        <v>46</v>
      </c>
      <c r="K10483" s="1" t="s">
        <v>47</v>
      </c>
    </row>
    <row r="10484" spans="1:11" ht="12.75" customHeight="1" thickBot="1">
      <c r="A10484" s="31">
        <v>45566</v>
      </c>
      <c r="B10484" t="s">
        <v>345</v>
      </c>
      <c r="C10484" t="s">
        <v>346</v>
      </c>
      <c r="D10484" t="s">
        <v>37</v>
      </c>
      <c r="E10484" t="str">
        <f>+VLOOKUP(D10484,Basededatos!$D$2:$E$6097,2,0)</f>
        <v>BARRANQUILLA-E. CORTISSOZ</v>
      </c>
      <c r="F10484" t="s">
        <v>40</v>
      </c>
      <c r="G10484" t="s">
        <v>41</v>
      </c>
      <c r="H10484" t="s">
        <v>120</v>
      </c>
      <c r="I10484" s="29">
        <v>8</v>
      </c>
      <c r="J10484" t="s">
        <v>57</v>
      </c>
      <c r="K10484" t="s">
        <v>58</v>
      </c>
    </row>
    <row r="10485" spans="1:11" ht="12.75" customHeight="1" thickBot="1">
      <c r="A10485" s="31">
        <v>45566</v>
      </c>
      <c r="B10485" t="s">
        <v>345</v>
      </c>
      <c r="C10485" t="s">
        <v>346</v>
      </c>
      <c r="D10485" t="s">
        <v>37</v>
      </c>
      <c r="E10485" t="str">
        <f>+VLOOKUP(D10485,Basededatos!$D$2:$E$6097,2,0)</f>
        <v>BARRANQUILLA-E. CORTISSOZ</v>
      </c>
      <c r="F10485" t="s">
        <v>6</v>
      </c>
      <c r="G10485" s="1" t="s">
        <v>283</v>
      </c>
      <c r="H10485" t="s">
        <v>114</v>
      </c>
      <c r="I10485" s="29">
        <v>1</v>
      </c>
      <c r="J10485" t="s">
        <v>57</v>
      </c>
      <c r="K10485" t="s">
        <v>58</v>
      </c>
    </row>
    <row r="10486" spans="1:11" ht="12.75" customHeight="1" thickBot="1">
      <c r="A10486" s="31">
        <v>45566</v>
      </c>
      <c r="B10486" t="s">
        <v>4</v>
      </c>
      <c r="C10486" t="str">
        <f>+VLOOKUP(B10486,Basededatos!B$17:C$5988,2,0)</f>
        <v>GOLDEN FLIGHT</v>
      </c>
      <c r="D10486" t="s">
        <v>5</v>
      </c>
      <c r="E10486" t="str">
        <f>+VLOOKUP(D10486,Basededatos!$D$2:$E$6097,2,0)</f>
        <v>BOGOTA - EL DORADO LUIS CARLOS GALAN SARMIENTO</v>
      </c>
      <c r="F10486" t="s">
        <v>6</v>
      </c>
      <c r="G10486" s="1" t="s">
        <v>283</v>
      </c>
      <c r="H10486" t="s">
        <v>201</v>
      </c>
      <c r="I10486" s="29">
        <v>12</v>
      </c>
      <c r="J10486" t="s">
        <v>202</v>
      </c>
      <c r="K10486" t="s">
        <v>203</v>
      </c>
    </row>
    <row r="10487" spans="1:11" ht="12.75" customHeight="1">
      <c r="A10487" s="31">
        <v>45566</v>
      </c>
      <c r="B10487" t="s">
        <v>112</v>
      </c>
      <c r="C10487" t="str">
        <f>+VLOOKUP(B10487,Basededatos!B$17:C$5988,2,0)</f>
        <v>INVERSA</v>
      </c>
      <c r="D10487" t="s">
        <v>113</v>
      </c>
      <c r="E10487" t="str">
        <f>+VLOOKUP(D10487,Basededatos!$D$2:$E$6097,2,0)</f>
        <v>BARRANCABERMEJA-YARIGUIES</v>
      </c>
      <c r="F10487" t="s">
        <v>18</v>
      </c>
      <c r="G10487" t="s">
        <v>19</v>
      </c>
      <c r="H10487" t="s">
        <v>29</v>
      </c>
      <c r="I10487" s="29">
        <v>58</v>
      </c>
      <c r="J10487" t="s">
        <v>372</v>
      </c>
      <c r="K10487" t="s">
        <v>373</v>
      </c>
    </row>
    <row r="10488" spans="1:11" ht="12.75" customHeight="1">
      <c r="A10488" s="31">
        <v>45566</v>
      </c>
      <c r="B10488" t="s">
        <v>112</v>
      </c>
      <c r="C10488" t="str">
        <f>+VLOOKUP(B10488,Basededatos!B$17:C$5988,2,0)</f>
        <v>INVERSA</v>
      </c>
      <c r="D10488" t="s">
        <v>113</v>
      </c>
      <c r="E10488" t="str">
        <f>+VLOOKUP(D10488,Basededatos!$D$2:$E$6097,2,0)</f>
        <v>BARRANCABERMEJA-YARIGUIES</v>
      </c>
      <c r="F10488" t="s">
        <v>23</v>
      </c>
      <c r="G10488" t="s">
        <v>24</v>
      </c>
      <c r="H10488" t="s">
        <v>29</v>
      </c>
      <c r="I10488" s="29">
        <v>58</v>
      </c>
      <c r="J10488" t="s">
        <v>372</v>
      </c>
      <c r="K10488" t="s">
        <v>373</v>
      </c>
    </row>
    <row r="10489" spans="1:11" ht="12.75" customHeight="1" thickBot="1">
      <c r="A10489" s="31">
        <v>45566</v>
      </c>
      <c r="B10489" t="s">
        <v>112</v>
      </c>
      <c r="C10489" t="str">
        <f>+VLOOKUP(B10489,Basededatos!B$17:C$5988,2,0)</f>
        <v>INVERSA</v>
      </c>
      <c r="D10489" t="s">
        <v>113</v>
      </c>
      <c r="E10489" t="str">
        <f>+VLOOKUP(D10489,Basededatos!$D$2:$E$6097,2,0)</f>
        <v>BARRANCABERMEJA-YARIGUIES</v>
      </c>
      <c r="F10489" t="s">
        <v>32</v>
      </c>
      <c r="G10489" t="s">
        <v>33</v>
      </c>
      <c r="H10489" t="s">
        <v>45</v>
      </c>
      <c r="I10489" s="29">
        <v>3</v>
      </c>
      <c r="J10489" t="s">
        <v>372</v>
      </c>
      <c r="K10489" t="s">
        <v>373</v>
      </c>
    </row>
    <row r="10490" spans="1:11" ht="12.75" customHeight="1" thickBot="1">
      <c r="A10490" s="31">
        <v>45566</v>
      </c>
      <c r="B10490" t="s">
        <v>112</v>
      </c>
      <c r="C10490" t="str">
        <f>+VLOOKUP(B10490,Basededatos!B$17:C$5988,2,0)</f>
        <v>INVERSA</v>
      </c>
      <c r="D10490" t="s">
        <v>73</v>
      </c>
      <c r="E10490" t="str">
        <f>+VLOOKUP(D10490,Basededatos!$D$2:$E$6097,2,0)</f>
        <v>EL YOPAL</v>
      </c>
      <c r="F10490" t="s">
        <v>27</v>
      </c>
      <c r="G10490" t="s">
        <v>28</v>
      </c>
      <c r="H10490" t="s">
        <v>29</v>
      </c>
      <c r="I10490" s="29">
        <v>48</v>
      </c>
      <c r="J10490" t="s">
        <v>46</v>
      </c>
      <c r="K10490" s="1" t="s">
        <v>47</v>
      </c>
    </row>
    <row r="10491" spans="1:11" ht="12.75" customHeight="1" thickBot="1">
      <c r="A10491" s="31">
        <v>45566</v>
      </c>
      <c r="B10491" t="s">
        <v>112</v>
      </c>
      <c r="C10491" t="str">
        <f>+VLOOKUP(B10491,Basededatos!B$17:C$5988,2,0)</f>
        <v>INVERSA</v>
      </c>
      <c r="D10491" t="s">
        <v>118</v>
      </c>
      <c r="E10491" t="str">
        <f>+VLOOKUP(D10491,Basededatos!$D$2:$E$6097,2,0)</f>
        <v>GUILLERMO LEON VALENCIA</v>
      </c>
      <c r="F10491" t="s">
        <v>18</v>
      </c>
      <c r="G10491" t="s">
        <v>19</v>
      </c>
      <c r="H10491" t="s">
        <v>29</v>
      </c>
      <c r="I10491" s="29">
        <v>44</v>
      </c>
      <c r="J10491" t="s">
        <v>46</v>
      </c>
      <c r="K10491" s="1" t="s">
        <v>47</v>
      </c>
    </row>
    <row r="10492" spans="1:11" ht="12.75" customHeight="1" thickBot="1">
      <c r="A10492" s="31">
        <v>45566</v>
      </c>
      <c r="B10492" t="s">
        <v>112</v>
      </c>
      <c r="C10492" t="str">
        <f>+VLOOKUP(B10492,Basededatos!B$17:C$5988,2,0)</f>
        <v>INVERSA</v>
      </c>
      <c r="D10492" t="s">
        <v>118</v>
      </c>
      <c r="E10492" t="str">
        <f>+VLOOKUP(D10492,Basededatos!$D$2:$E$6097,2,0)</f>
        <v>GUILLERMO LEON VALENCIA</v>
      </c>
      <c r="F10492" t="s">
        <v>59</v>
      </c>
      <c r="G10492" t="s">
        <v>60</v>
      </c>
      <c r="H10492" t="s">
        <v>29</v>
      </c>
      <c r="I10492" s="29">
        <v>44</v>
      </c>
      <c r="J10492" t="s">
        <v>46</v>
      </c>
      <c r="K10492" s="1" t="s">
        <v>47</v>
      </c>
    </row>
    <row r="10493" spans="1:11" ht="12.75" customHeight="1">
      <c r="A10493" s="31">
        <v>45566</v>
      </c>
      <c r="B10493" t="s">
        <v>112</v>
      </c>
      <c r="C10493" t="str">
        <f>+VLOOKUP(B10493,Basededatos!B$17:C$5988,2,0)</f>
        <v>INVERSA</v>
      </c>
      <c r="D10493" t="s">
        <v>118</v>
      </c>
      <c r="E10493" t="str">
        <f>+VLOOKUP(D10493,Basededatos!$D$2:$E$6097,2,0)</f>
        <v>GUILLERMO LEON VALENCIA</v>
      </c>
      <c r="F10493" t="s">
        <v>32</v>
      </c>
      <c r="G10493" t="s">
        <v>33</v>
      </c>
      <c r="H10493" t="s">
        <v>114</v>
      </c>
      <c r="I10493" s="29">
        <v>45</v>
      </c>
      <c r="J10493" t="s">
        <v>115</v>
      </c>
      <c r="K10493" t="s">
        <v>116</v>
      </c>
    </row>
    <row r="10494" spans="1:11" ht="12.75" customHeight="1">
      <c r="A10494" s="31">
        <v>45566</v>
      </c>
      <c r="B10494" t="s">
        <v>112</v>
      </c>
      <c r="C10494" t="str">
        <f>+VLOOKUP(B10494,Basededatos!B$17:C$5988,2,0)</f>
        <v>INVERSA</v>
      </c>
      <c r="D10494" t="s">
        <v>118</v>
      </c>
      <c r="E10494" t="str">
        <f>+VLOOKUP(D10494,Basededatos!$D$2:$E$6097,2,0)</f>
        <v>GUILLERMO LEON VALENCIA</v>
      </c>
      <c r="F10494" t="s">
        <v>27</v>
      </c>
      <c r="G10494" t="s">
        <v>28</v>
      </c>
      <c r="H10494" t="s">
        <v>114</v>
      </c>
      <c r="I10494" s="29">
        <v>45</v>
      </c>
      <c r="J10494" t="s">
        <v>115</v>
      </c>
      <c r="K10494" t="s">
        <v>116</v>
      </c>
    </row>
    <row r="10495" spans="1:11" ht="12.75" customHeight="1" thickBot="1">
      <c r="A10495" s="31">
        <v>45566</v>
      </c>
      <c r="B10495" t="s">
        <v>112</v>
      </c>
      <c r="C10495" t="str">
        <f>+VLOOKUP(B10495,Basededatos!B$17:C$5988,2,0)</f>
        <v>INVERSA</v>
      </c>
      <c r="D10495" t="s">
        <v>118</v>
      </c>
      <c r="E10495" t="str">
        <f>+VLOOKUP(D10495,Basededatos!$D$2:$E$6097,2,0)</f>
        <v>GUILLERMO LEON VALENCIA</v>
      </c>
      <c r="F10495" t="s">
        <v>27</v>
      </c>
      <c r="G10495" t="s">
        <v>28</v>
      </c>
      <c r="H10495" t="s">
        <v>340</v>
      </c>
      <c r="I10495" s="29">
        <v>9</v>
      </c>
      <c r="J10495" t="s">
        <v>115</v>
      </c>
      <c r="K10495" t="s">
        <v>116</v>
      </c>
    </row>
    <row r="10496" spans="1:11" ht="12.75" customHeight="1" thickBot="1">
      <c r="A10496" s="31">
        <v>45566</v>
      </c>
      <c r="B10496" t="s">
        <v>112</v>
      </c>
      <c r="C10496" t="str">
        <f>+VLOOKUP(B10496,Basededatos!B$17:C$5988,2,0)</f>
        <v>INVERSA</v>
      </c>
      <c r="D10496" t="s">
        <v>119</v>
      </c>
      <c r="E10496" t="str">
        <f>+VLOOKUP(D10496,Basededatos!$D$2:$E$6097,2,0)</f>
        <v>ALFONSO LOPEZ PUMAREJO.</v>
      </c>
      <c r="F10496" t="s">
        <v>18</v>
      </c>
      <c r="G10496" t="s">
        <v>19</v>
      </c>
      <c r="H10496" t="s">
        <v>45</v>
      </c>
      <c r="I10496" s="29">
        <v>1</v>
      </c>
      <c r="J10496" t="s">
        <v>46</v>
      </c>
      <c r="K10496" s="1" t="s">
        <v>47</v>
      </c>
    </row>
    <row r="10497" spans="1:11" ht="12.75" customHeight="1" thickBot="1">
      <c r="A10497" s="31">
        <v>45566</v>
      </c>
      <c r="B10497" t="s">
        <v>112</v>
      </c>
      <c r="C10497" t="str">
        <f>+VLOOKUP(B10497,Basededatos!B$17:C$5988,2,0)</f>
        <v>INVERSA</v>
      </c>
      <c r="D10497" t="s">
        <v>119</v>
      </c>
      <c r="E10497" t="str">
        <f>+VLOOKUP(D10497,Basededatos!$D$2:$E$6097,2,0)</f>
        <v>ALFONSO LOPEZ PUMAREJO.</v>
      </c>
      <c r="F10497" t="s">
        <v>59</v>
      </c>
      <c r="G10497" t="s">
        <v>60</v>
      </c>
      <c r="H10497" t="s">
        <v>29</v>
      </c>
      <c r="I10497" s="29">
        <v>116</v>
      </c>
      <c r="J10497" t="s">
        <v>46</v>
      </c>
      <c r="K10497" s="1" t="s">
        <v>47</v>
      </c>
    </row>
    <row r="10498" spans="1:11" ht="12.75" customHeight="1" thickBot="1">
      <c r="A10498" s="31">
        <v>45566</v>
      </c>
      <c r="B10498" t="s">
        <v>112</v>
      </c>
      <c r="C10498" t="str">
        <f>+VLOOKUP(B10498,Basededatos!B$17:C$5988,2,0)</f>
        <v>INVERSA</v>
      </c>
      <c r="D10498" t="s">
        <v>122</v>
      </c>
      <c r="E10498" t="str">
        <f>+VLOOKUP(D10498,Basededatos!$D$2:$E$6097,2,0)</f>
        <v>VANGUARDIA</v>
      </c>
      <c r="F10498" t="s">
        <v>59</v>
      </c>
      <c r="G10498" t="s">
        <v>60</v>
      </c>
      <c r="H10498" t="s">
        <v>45</v>
      </c>
      <c r="I10498" s="29">
        <v>6</v>
      </c>
      <c r="J10498" t="s">
        <v>46</v>
      </c>
      <c r="K10498" s="1" t="s">
        <v>47</v>
      </c>
    </row>
    <row r="10499" spans="1:11" ht="12.75" customHeight="1">
      <c r="A10499" s="31">
        <v>45566</v>
      </c>
      <c r="B10499" t="s">
        <v>112</v>
      </c>
      <c r="C10499" t="str">
        <f>+VLOOKUP(B10499,Basededatos!B$17:C$5988,2,0)</f>
        <v>INVERSA</v>
      </c>
      <c r="D10499" t="s">
        <v>122</v>
      </c>
      <c r="E10499" t="str">
        <f>+VLOOKUP(D10499,Basededatos!$D$2:$E$6097,2,0)</f>
        <v>VANGUARDIA</v>
      </c>
      <c r="F10499" t="s">
        <v>18</v>
      </c>
      <c r="G10499" t="s">
        <v>19</v>
      </c>
      <c r="H10499" t="s">
        <v>114</v>
      </c>
      <c r="I10499" s="29">
        <v>81</v>
      </c>
      <c r="J10499" t="s">
        <v>57</v>
      </c>
      <c r="K10499" t="s">
        <v>58</v>
      </c>
    </row>
    <row r="10500" spans="1:11" ht="12.75" customHeight="1">
      <c r="A10500" s="31">
        <v>45566</v>
      </c>
      <c r="B10500" t="s">
        <v>162</v>
      </c>
      <c r="C10500" t="str">
        <f>+VLOOKUP(B10500,Basededatos!B$17:C$5988,2,0)</f>
        <v>INTEREJECUTIVA</v>
      </c>
      <c r="D10500" t="s">
        <v>76</v>
      </c>
      <c r="E10500" t="str">
        <f>+VLOOKUP(D10500,Basededatos!$D$2:$E$6097,2,0)</f>
        <v>RIONEGRO - JOSE M. CORDOVA</v>
      </c>
      <c r="F10500" t="s">
        <v>27</v>
      </c>
      <c r="G10500" t="s">
        <v>28</v>
      </c>
      <c r="H10500" t="s">
        <v>150</v>
      </c>
      <c r="I10500" s="29">
        <v>9</v>
      </c>
      <c r="J10500" t="s">
        <v>131</v>
      </c>
      <c r="K10500" t="s">
        <v>132</v>
      </c>
    </row>
    <row r="10501" spans="1:11" ht="12.75" customHeight="1">
      <c r="A10501" s="31">
        <v>45566</v>
      </c>
      <c r="B10501" t="s">
        <v>162</v>
      </c>
      <c r="C10501" t="str">
        <f>+VLOOKUP(B10501,Basededatos!B$17:C$5988,2,0)</f>
        <v>INTEREJECUTIVA</v>
      </c>
      <c r="D10501" t="s">
        <v>76</v>
      </c>
      <c r="E10501" t="str">
        <f>+VLOOKUP(D10501,Basededatos!$D$2:$E$6097,2,0)</f>
        <v>RIONEGRO - JOSE M. CORDOVA</v>
      </c>
      <c r="F10501" t="s">
        <v>18</v>
      </c>
      <c r="G10501" t="s">
        <v>19</v>
      </c>
      <c r="H10501" t="s">
        <v>163</v>
      </c>
      <c r="I10501" s="29">
        <v>2</v>
      </c>
      <c r="J10501" t="s">
        <v>131</v>
      </c>
      <c r="K10501" t="s">
        <v>132</v>
      </c>
    </row>
    <row r="10502" spans="1:11" ht="12.75" customHeight="1">
      <c r="A10502" s="31">
        <v>45566</v>
      </c>
      <c r="B10502" t="s">
        <v>162</v>
      </c>
      <c r="C10502" t="str">
        <f>+VLOOKUP(B10502,Basededatos!B$17:C$5988,2,0)</f>
        <v>INTEREJECUTIVA</v>
      </c>
      <c r="D10502" t="s">
        <v>76</v>
      </c>
      <c r="E10502" t="str">
        <f>+VLOOKUP(D10502,Basededatos!$D$2:$E$6097,2,0)</f>
        <v>RIONEGRO - JOSE M. CORDOVA</v>
      </c>
      <c r="F10502" t="s">
        <v>59</v>
      </c>
      <c r="G10502" t="s">
        <v>60</v>
      </c>
      <c r="H10502" t="s">
        <v>171</v>
      </c>
      <c r="I10502" s="29">
        <v>2</v>
      </c>
      <c r="J10502" t="s">
        <v>131</v>
      </c>
      <c r="K10502" t="s">
        <v>132</v>
      </c>
    </row>
    <row r="10503" spans="1:11" ht="12.75" customHeight="1">
      <c r="A10503" s="31">
        <v>45566</v>
      </c>
      <c r="B10503" t="s">
        <v>162</v>
      </c>
      <c r="C10503" t="str">
        <f>+VLOOKUP(B10503,Basededatos!B$17:C$5988,2,0)</f>
        <v>INTEREJECUTIVA</v>
      </c>
      <c r="D10503" t="s">
        <v>76</v>
      </c>
      <c r="E10503" t="str">
        <f>+VLOOKUP(D10503,Basededatos!$D$2:$E$6097,2,0)</f>
        <v>RIONEGRO - JOSE M. CORDOVA</v>
      </c>
      <c r="F10503" t="s">
        <v>59</v>
      </c>
      <c r="G10503" t="s">
        <v>60</v>
      </c>
      <c r="H10503" t="s">
        <v>130</v>
      </c>
      <c r="I10503" s="29">
        <v>8</v>
      </c>
      <c r="J10503" t="s">
        <v>131</v>
      </c>
      <c r="K10503" t="s">
        <v>132</v>
      </c>
    </row>
    <row r="10504" spans="1:11" ht="12.75" customHeight="1">
      <c r="A10504" s="31">
        <v>45566</v>
      </c>
      <c r="B10504" t="s">
        <v>162</v>
      </c>
      <c r="C10504" t="str">
        <f>+VLOOKUP(B10504,Basededatos!B$17:C$5988,2,0)</f>
        <v>INTEREJECUTIVA</v>
      </c>
      <c r="D10504" t="s">
        <v>76</v>
      </c>
      <c r="E10504" t="str">
        <f>+VLOOKUP(D10504,Basededatos!$D$2:$E$6097,2,0)</f>
        <v>RIONEGRO - JOSE M. CORDOVA</v>
      </c>
      <c r="F10504" t="s">
        <v>59</v>
      </c>
      <c r="G10504" t="s">
        <v>60</v>
      </c>
      <c r="H10504" t="s">
        <v>133</v>
      </c>
      <c r="I10504" s="29">
        <v>1</v>
      </c>
      <c r="J10504" t="s">
        <v>131</v>
      </c>
      <c r="K10504" t="s">
        <v>132</v>
      </c>
    </row>
    <row r="10505" spans="1:11" ht="12.75" customHeight="1">
      <c r="A10505" s="31">
        <v>45566</v>
      </c>
      <c r="B10505" t="s">
        <v>162</v>
      </c>
      <c r="C10505" t="str">
        <f>+VLOOKUP(B10505,Basededatos!B$17:C$5988,2,0)</f>
        <v>INTEREJECUTIVA</v>
      </c>
      <c r="D10505" t="s">
        <v>76</v>
      </c>
      <c r="E10505" t="str">
        <f>+VLOOKUP(D10505,Basededatos!$D$2:$E$6097,2,0)</f>
        <v>RIONEGRO - JOSE M. CORDOVA</v>
      </c>
      <c r="F10505" t="s">
        <v>36</v>
      </c>
      <c r="G10505" t="s">
        <v>347</v>
      </c>
      <c r="H10505" t="s">
        <v>165</v>
      </c>
      <c r="I10505" s="29">
        <v>1</v>
      </c>
      <c r="J10505" t="s">
        <v>376</v>
      </c>
      <c r="K10505" t="s">
        <v>377</v>
      </c>
    </row>
    <row r="10506" spans="1:11" ht="12.75" customHeight="1">
      <c r="A10506" s="31">
        <v>45566</v>
      </c>
      <c r="B10506" t="s">
        <v>162</v>
      </c>
      <c r="C10506" t="str">
        <f>+VLOOKUP(B10506,Basededatos!B$17:C$5988,2,0)</f>
        <v>INTEREJECUTIVA</v>
      </c>
      <c r="D10506" t="s">
        <v>76</v>
      </c>
      <c r="E10506" t="str">
        <f>+VLOOKUP(D10506,Basededatos!$D$2:$E$6097,2,0)</f>
        <v>RIONEGRO - JOSE M. CORDOVA</v>
      </c>
      <c r="F10506" t="s">
        <v>59</v>
      </c>
      <c r="G10506" t="s">
        <v>60</v>
      </c>
      <c r="H10506" t="s">
        <v>165</v>
      </c>
      <c r="I10506" s="29">
        <v>2</v>
      </c>
      <c r="J10506" t="s">
        <v>376</v>
      </c>
      <c r="K10506" t="s">
        <v>377</v>
      </c>
    </row>
    <row r="10507" spans="1:11" ht="12.75" customHeight="1">
      <c r="A10507" s="31">
        <v>45566</v>
      </c>
      <c r="B10507" t="s">
        <v>162</v>
      </c>
      <c r="C10507" t="str">
        <f>+VLOOKUP(B10507,Basededatos!B$17:C$5988,2,0)</f>
        <v>INTEREJECUTIVA</v>
      </c>
      <c r="D10507" t="s">
        <v>76</v>
      </c>
      <c r="E10507" t="str">
        <f>+VLOOKUP(D10507,Basededatos!$D$2:$E$6097,2,0)</f>
        <v>RIONEGRO - JOSE M. CORDOVA</v>
      </c>
      <c r="F10507" t="s">
        <v>23</v>
      </c>
      <c r="G10507" t="s">
        <v>24</v>
      </c>
      <c r="H10507" t="s">
        <v>164</v>
      </c>
      <c r="I10507" s="29">
        <v>1</v>
      </c>
      <c r="J10507" t="s">
        <v>131</v>
      </c>
      <c r="K10507" t="s">
        <v>132</v>
      </c>
    </row>
    <row r="10508" spans="1:11" ht="12.75" customHeight="1">
      <c r="A10508" s="31">
        <v>45566</v>
      </c>
      <c r="B10508" t="s">
        <v>162</v>
      </c>
      <c r="C10508" t="str">
        <f>+VLOOKUP(B10508,Basededatos!B$17:C$5988,2,0)</f>
        <v>INTEREJECUTIVA</v>
      </c>
      <c r="D10508" t="s">
        <v>76</v>
      </c>
      <c r="E10508" t="str">
        <f>+VLOOKUP(D10508,Basededatos!$D$2:$E$6097,2,0)</f>
        <v>RIONEGRO - JOSE M. CORDOVA</v>
      </c>
      <c r="F10508" t="s">
        <v>18</v>
      </c>
      <c r="G10508" t="s">
        <v>19</v>
      </c>
      <c r="H10508" t="s">
        <v>170</v>
      </c>
      <c r="I10508" s="29">
        <v>4</v>
      </c>
      <c r="J10508" t="s">
        <v>131</v>
      </c>
      <c r="K10508" t="s">
        <v>132</v>
      </c>
    </row>
    <row r="10509" spans="1:11" ht="12.75" customHeight="1">
      <c r="A10509" s="31">
        <v>45566</v>
      </c>
      <c r="B10509" t="s">
        <v>349</v>
      </c>
      <c r="C10509" t="s">
        <v>350</v>
      </c>
      <c r="D10509" t="s">
        <v>5</v>
      </c>
      <c r="E10509" t="str">
        <f>+VLOOKUP(D10509,Basededatos!$D$2:$E$6097,2,0)</f>
        <v>BOGOTA - EL DORADO LUIS CARLOS GALAN SARMIENTO</v>
      </c>
      <c r="F10509" t="s">
        <v>59</v>
      </c>
      <c r="G10509" t="s">
        <v>60</v>
      </c>
      <c r="H10509" t="s">
        <v>159</v>
      </c>
      <c r="I10509" s="29">
        <v>3</v>
      </c>
      <c r="J10509" t="s">
        <v>349</v>
      </c>
      <c r="K10509" t="s">
        <v>351</v>
      </c>
    </row>
    <row r="10510" spans="1:11" ht="12.75" customHeight="1">
      <c r="A10510" s="31">
        <v>45566</v>
      </c>
      <c r="B10510" t="s">
        <v>172</v>
      </c>
      <c r="C10510" t="str">
        <f>+VLOOKUP(B10510,Basededatos!B$17:C$5988,2,0)</f>
        <v>PACIFICA DE AVIACIÓN</v>
      </c>
      <c r="D10510" t="s">
        <v>140</v>
      </c>
      <c r="E10510" t="str">
        <f>+VLOOKUP(D10510,Basededatos!$D$2:$E$6097,2,0)</f>
        <v>MEDELLIN - OLAYA HERRERA</v>
      </c>
      <c r="F10510" t="s">
        <v>27</v>
      </c>
      <c r="G10510" t="s">
        <v>28</v>
      </c>
      <c r="H10510" t="s">
        <v>143</v>
      </c>
      <c r="I10510" s="29">
        <v>18</v>
      </c>
      <c r="J10510" t="s">
        <v>173</v>
      </c>
      <c r="K10510" t="s">
        <v>174</v>
      </c>
    </row>
    <row r="10511" spans="1:11" ht="12.75" customHeight="1">
      <c r="A10511" s="31">
        <v>45566</v>
      </c>
      <c r="B10511" t="s">
        <v>172</v>
      </c>
      <c r="C10511" t="str">
        <f>+VLOOKUP(B10511,Basededatos!B$17:C$5988,2,0)</f>
        <v>PACIFICA DE AVIACIÓN</v>
      </c>
      <c r="D10511" t="s">
        <v>140</v>
      </c>
      <c r="E10511" t="str">
        <f>+VLOOKUP(D10511,Basededatos!$D$2:$E$6097,2,0)</f>
        <v>MEDELLIN - OLAYA HERRERA</v>
      </c>
      <c r="F10511" t="s">
        <v>59</v>
      </c>
      <c r="G10511" t="s">
        <v>60</v>
      </c>
      <c r="H10511" t="s">
        <v>143</v>
      </c>
      <c r="I10511" s="29">
        <v>1</v>
      </c>
      <c r="J10511" t="s">
        <v>395</v>
      </c>
      <c r="K10511" t="s">
        <v>396</v>
      </c>
    </row>
    <row r="10512" spans="1:11" ht="12.75" customHeight="1">
      <c r="A10512" s="31">
        <v>45566</v>
      </c>
      <c r="B10512" t="s">
        <v>172</v>
      </c>
      <c r="C10512" t="str">
        <f>+VLOOKUP(B10512,Basededatos!B$17:C$5988,2,0)</f>
        <v>PACIFICA DE AVIACIÓN</v>
      </c>
      <c r="D10512" t="s">
        <v>140</v>
      </c>
      <c r="E10512" t="str">
        <f>+VLOOKUP(D10512,Basededatos!$D$2:$E$6097,2,0)</f>
        <v>MEDELLIN - OLAYA HERRERA</v>
      </c>
      <c r="F10512" t="s">
        <v>59</v>
      </c>
      <c r="G10512" t="s">
        <v>60</v>
      </c>
      <c r="H10512" t="s">
        <v>143</v>
      </c>
      <c r="I10512" s="29">
        <v>1</v>
      </c>
      <c r="J10512" t="s">
        <v>405</v>
      </c>
      <c r="K10512" t="s">
        <v>406</v>
      </c>
    </row>
    <row r="10513" spans="1:11" ht="12.75" customHeight="1">
      <c r="A10513" s="31">
        <v>45566</v>
      </c>
      <c r="B10513" t="s">
        <v>13</v>
      </c>
      <c r="C10513" t="str">
        <f>+VLOOKUP(B10513,Basededatos!B$17:C$5988,2,0)</f>
        <v>LASA</v>
      </c>
      <c r="D10513" t="s">
        <v>14</v>
      </c>
      <c r="E10513" t="str">
        <f>+VLOOKUP(D10513,Basededatos!$D$2:$E$6097,2,0)</f>
        <v>SAN ANDRES-GUSTAVO ROJAS PINILLA</v>
      </c>
      <c r="F10513" t="s">
        <v>18</v>
      </c>
      <c r="G10513" t="s">
        <v>19</v>
      </c>
      <c r="H10513" t="s">
        <v>29</v>
      </c>
      <c r="I10513" s="29">
        <v>22</v>
      </c>
      <c r="J10513" t="s">
        <v>50</v>
      </c>
      <c r="K10513" t="s">
        <v>51</v>
      </c>
    </row>
    <row r="10514" spans="1:11" ht="12.75" customHeight="1" thickBot="1">
      <c r="A10514" s="31">
        <v>45566</v>
      </c>
      <c r="B10514" t="s">
        <v>13</v>
      </c>
      <c r="C10514" t="str">
        <f>+VLOOKUP(B10514,Basededatos!B$17:C$5988,2,0)</f>
        <v>LASA</v>
      </c>
      <c r="D10514" t="s">
        <v>14</v>
      </c>
      <c r="E10514" t="str">
        <f>+VLOOKUP(D10514,Basededatos!$D$2:$E$6097,2,0)</f>
        <v>SAN ANDRES-GUSTAVO ROJAS PINILLA</v>
      </c>
      <c r="F10514" t="s">
        <v>23</v>
      </c>
      <c r="G10514" t="s">
        <v>24</v>
      </c>
      <c r="H10514" t="s">
        <v>29</v>
      </c>
      <c r="I10514" s="29">
        <v>22</v>
      </c>
      <c r="J10514" t="s">
        <v>50</v>
      </c>
      <c r="K10514" t="s">
        <v>51</v>
      </c>
    </row>
    <row r="10515" spans="1:11" ht="12.75" customHeight="1" thickBot="1">
      <c r="A10515" s="31">
        <v>45566</v>
      </c>
      <c r="B10515" t="s">
        <v>13</v>
      </c>
      <c r="C10515" t="str">
        <f>+VLOOKUP(B10515,Basededatos!B$17:C$5988,2,0)</f>
        <v>LASA</v>
      </c>
      <c r="D10515" t="s">
        <v>31</v>
      </c>
      <c r="E10515" t="str">
        <f>+VLOOKUP(D10515,Basededatos!$D$2:$E$6097,2,0)</f>
        <v>EL EDEN</v>
      </c>
      <c r="F10515" t="s">
        <v>32</v>
      </c>
      <c r="G10515" t="s">
        <v>33</v>
      </c>
      <c r="H10515" t="s">
        <v>29</v>
      </c>
      <c r="I10515" s="29">
        <v>29</v>
      </c>
      <c r="J10515" t="s">
        <v>30</v>
      </c>
      <c r="K10515" s="1" t="s">
        <v>488</v>
      </c>
    </row>
    <row r="10516" spans="1:11" ht="12.75" customHeight="1" thickBot="1">
      <c r="A10516" s="31">
        <v>45566</v>
      </c>
      <c r="B10516" t="s">
        <v>13</v>
      </c>
      <c r="C10516" t="str">
        <f>+VLOOKUP(B10516,Basededatos!B$17:C$5988,2,0)</f>
        <v>LASA</v>
      </c>
      <c r="D10516" t="s">
        <v>31</v>
      </c>
      <c r="E10516" t="str">
        <f>+VLOOKUP(D10516,Basededatos!$D$2:$E$6097,2,0)</f>
        <v>EL EDEN</v>
      </c>
      <c r="F10516" t="s">
        <v>18</v>
      </c>
      <c r="G10516" t="s">
        <v>19</v>
      </c>
      <c r="H10516" t="s">
        <v>29</v>
      </c>
      <c r="I10516" s="29">
        <v>13</v>
      </c>
      <c r="J10516" t="s">
        <v>34</v>
      </c>
      <c r="K10516" t="s">
        <v>35</v>
      </c>
    </row>
    <row r="10517" spans="1:11" ht="12.75" customHeight="1" thickBot="1">
      <c r="A10517" s="31">
        <v>45566</v>
      </c>
      <c r="B10517" t="s">
        <v>13</v>
      </c>
      <c r="C10517" t="str">
        <f>+VLOOKUP(B10517,Basededatos!B$17:C$5988,2,0)</f>
        <v>LASA</v>
      </c>
      <c r="D10517" t="s">
        <v>31</v>
      </c>
      <c r="E10517" t="str">
        <f>+VLOOKUP(D10517,Basededatos!$D$2:$E$6097,2,0)</f>
        <v>EL EDEN</v>
      </c>
      <c r="F10517" t="s">
        <v>18</v>
      </c>
      <c r="G10517" t="s">
        <v>19</v>
      </c>
      <c r="H10517" t="s">
        <v>15</v>
      </c>
      <c r="I10517" s="29">
        <v>13</v>
      </c>
      <c r="J10517" t="s">
        <v>25</v>
      </c>
      <c r="K10517" s="1" t="s">
        <v>26</v>
      </c>
    </row>
    <row r="10518" spans="1:11" ht="12.75" customHeight="1">
      <c r="A10518" s="31">
        <v>45566</v>
      </c>
      <c r="B10518" t="s">
        <v>13</v>
      </c>
      <c r="C10518" t="str">
        <f>+VLOOKUP(B10518,Basededatos!B$17:C$5988,2,0)</f>
        <v>LASA</v>
      </c>
      <c r="D10518" t="s">
        <v>31</v>
      </c>
      <c r="E10518" t="str">
        <f>+VLOOKUP(D10518,Basededatos!$D$2:$E$6097,2,0)</f>
        <v>EL EDEN</v>
      </c>
      <c r="F10518" t="s">
        <v>23</v>
      </c>
      <c r="G10518" t="s">
        <v>24</v>
      </c>
      <c r="H10518" t="s">
        <v>29</v>
      </c>
      <c r="I10518" s="29">
        <v>13</v>
      </c>
      <c r="J10518" t="s">
        <v>34</v>
      </c>
      <c r="K10518" t="s">
        <v>35</v>
      </c>
    </row>
    <row r="10519" spans="1:11" ht="12.75" customHeight="1" thickBot="1">
      <c r="A10519" s="31">
        <v>45566</v>
      </c>
      <c r="B10519" t="s">
        <v>13</v>
      </c>
      <c r="C10519" t="str">
        <f>+VLOOKUP(B10519,Basededatos!B$17:C$5988,2,0)</f>
        <v>LASA</v>
      </c>
      <c r="D10519" t="s">
        <v>31</v>
      </c>
      <c r="E10519" t="str">
        <f>+VLOOKUP(D10519,Basededatos!$D$2:$E$6097,2,0)</f>
        <v>EL EDEN</v>
      </c>
      <c r="F10519" t="s">
        <v>36</v>
      </c>
      <c r="G10519" t="s">
        <v>347</v>
      </c>
      <c r="H10519" t="s">
        <v>29</v>
      </c>
      <c r="I10519" s="29">
        <v>13</v>
      </c>
      <c r="J10519" t="s">
        <v>34</v>
      </c>
      <c r="K10519" t="s">
        <v>35</v>
      </c>
    </row>
    <row r="10520" spans="1:11" ht="12.75" customHeight="1" thickBot="1">
      <c r="A10520" s="31">
        <v>45566</v>
      </c>
      <c r="B10520" t="s">
        <v>13</v>
      </c>
      <c r="C10520" t="str">
        <f>+VLOOKUP(B10520,Basededatos!B$17:C$5988,2,0)</f>
        <v>LASA</v>
      </c>
      <c r="D10520" t="s">
        <v>31</v>
      </c>
      <c r="E10520" t="str">
        <f>+VLOOKUP(D10520,Basededatos!$D$2:$E$6097,2,0)</f>
        <v>EL EDEN</v>
      </c>
      <c r="F10520" t="s">
        <v>40</v>
      </c>
      <c r="G10520" t="s">
        <v>41</v>
      </c>
      <c r="H10520" t="s">
        <v>29</v>
      </c>
      <c r="I10520" s="29">
        <v>268</v>
      </c>
      <c r="J10520" t="s">
        <v>46</v>
      </c>
      <c r="K10520" s="1" t="s">
        <v>47</v>
      </c>
    </row>
    <row r="10521" spans="1:11" ht="12.75" customHeight="1" thickBot="1">
      <c r="A10521" s="31">
        <v>45566</v>
      </c>
      <c r="B10521" t="s">
        <v>13</v>
      </c>
      <c r="C10521" t="str">
        <f>+VLOOKUP(B10521,Basededatos!B$17:C$5988,2,0)</f>
        <v>LASA</v>
      </c>
      <c r="D10521" t="s">
        <v>37</v>
      </c>
      <c r="E10521" t="str">
        <f>+VLOOKUP(D10521,Basededatos!$D$2:$E$6097,2,0)</f>
        <v>BARRANQUILLA-E. CORTISSOZ</v>
      </c>
      <c r="F10521" t="s">
        <v>6</v>
      </c>
      <c r="G10521" s="1" t="s">
        <v>283</v>
      </c>
      <c r="H10521" t="s">
        <v>15</v>
      </c>
      <c r="I10521" s="29">
        <v>232</v>
      </c>
      <c r="J10521" t="s">
        <v>25</v>
      </c>
      <c r="K10521" s="1" t="s">
        <v>26</v>
      </c>
    </row>
    <row r="10522" spans="1:11" ht="12.75" customHeight="1">
      <c r="A10522" s="31">
        <v>45566</v>
      </c>
      <c r="B10522" t="s">
        <v>13</v>
      </c>
      <c r="C10522" t="str">
        <f>+VLOOKUP(B10522,Basededatos!B$17:C$5988,2,0)</f>
        <v>LASA</v>
      </c>
      <c r="D10522" t="s">
        <v>37</v>
      </c>
      <c r="E10522" t="str">
        <f>+VLOOKUP(D10522,Basededatos!$D$2:$E$6097,2,0)</f>
        <v>BARRANQUILLA-E. CORTISSOZ</v>
      </c>
      <c r="F10522" t="s">
        <v>65</v>
      </c>
      <c r="G10522" t="s">
        <v>66</v>
      </c>
      <c r="H10522" t="s">
        <v>29</v>
      </c>
      <c r="I10522" s="29">
        <v>1</v>
      </c>
      <c r="J10522" t="s">
        <v>34</v>
      </c>
      <c r="K10522" t="s">
        <v>35</v>
      </c>
    </row>
    <row r="10523" spans="1:11" ht="12.75" customHeight="1">
      <c r="A10523" s="31">
        <v>45566</v>
      </c>
      <c r="B10523" t="s">
        <v>13</v>
      </c>
      <c r="C10523" t="str">
        <f>+VLOOKUP(B10523,Basededatos!B$17:C$5988,2,0)</f>
        <v>LASA</v>
      </c>
      <c r="D10523" t="s">
        <v>37</v>
      </c>
      <c r="E10523" t="str">
        <f>+VLOOKUP(D10523,Basededatos!$D$2:$E$6097,2,0)</f>
        <v>BARRANQUILLA-E. CORTISSOZ</v>
      </c>
      <c r="F10523" t="s">
        <v>18</v>
      </c>
      <c r="G10523" t="s">
        <v>19</v>
      </c>
      <c r="H10523" t="s">
        <v>20</v>
      </c>
      <c r="I10523" s="29">
        <v>1</v>
      </c>
      <c r="J10523" t="s">
        <v>184</v>
      </c>
      <c r="K10523" t="s">
        <v>185</v>
      </c>
    </row>
    <row r="10524" spans="1:11" ht="12.75" customHeight="1">
      <c r="A10524" s="31">
        <v>45566</v>
      </c>
      <c r="B10524" t="s">
        <v>13</v>
      </c>
      <c r="C10524" t="str">
        <f>+VLOOKUP(B10524,Basededatos!B$17:C$5988,2,0)</f>
        <v>LASA</v>
      </c>
      <c r="D10524" t="s">
        <v>37</v>
      </c>
      <c r="E10524" t="str">
        <f>+VLOOKUP(D10524,Basededatos!$D$2:$E$6097,2,0)</f>
        <v>BARRANQUILLA-E. CORTISSOZ</v>
      </c>
      <c r="F10524" t="s">
        <v>18</v>
      </c>
      <c r="G10524" t="s">
        <v>19</v>
      </c>
      <c r="H10524" t="s">
        <v>15</v>
      </c>
      <c r="I10524" s="29">
        <v>67</v>
      </c>
      <c r="J10524" t="s">
        <v>16</v>
      </c>
      <c r="K10524" t="s">
        <v>17</v>
      </c>
    </row>
    <row r="10525" spans="1:11" ht="12.75" customHeight="1" thickBot="1">
      <c r="A10525" s="31">
        <v>45566</v>
      </c>
      <c r="B10525" t="s">
        <v>13</v>
      </c>
      <c r="C10525" t="str">
        <f>+VLOOKUP(B10525,Basededatos!B$17:C$5988,2,0)</f>
        <v>LASA</v>
      </c>
      <c r="D10525" t="s">
        <v>37</v>
      </c>
      <c r="E10525" t="str">
        <f>+VLOOKUP(D10525,Basededatos!$D$2:$E$6097,2,0)</f>
        <v>BARRANQUILLA-E. CORTISSOZ</v>
      </c>
      <c r="F10525" t="s">
        <v>23</v>
      </c>
      <c r="G10525" t="s">
        <v>24</v>
      </c>
      <c r="H10525" t="s">
        <v>20</v>
      </c>
      <c r="I10525" s="29">
        <v>2</v>
      </c>
      <c r="J10525" t="s">
        <v>184</v>
      </c>
      <c r="K10525" t="s">
        <v>185</v>
      </c>
    </row>
    <row r="10526" spans="1:11" ht="12.75" customHeight="1" thickBot="1">
      <c r="A10526" s="31">
        <v>45566</v>
      </c>
      <c r="B10526" t="s">
        <v>13</v>
      </c>
      <c r="C10526" t="str">
        <f>+VLOOKUP(B10526,Basededatos!B$17:C$5988,2,0)</f>
        <v>LASA</v>
      </c>
      <c r="D10526" t="s">
        <v>37</v>
      </c>
      <c r="E10526" t="str">
        <f>+VLOOKUP(D10526,Basededatos!$D$2:$E$6097,2,0)</f>
        <v>BARRANQUILLA-E. CORTISSOZ</v>
      </c>
      <c r="F10526" t="s">
        <v>40</v>
      </c>
      <c r="G10526" t="s">
        <v>41</v>
      </c>
      <c r="H10526" t="s">
        <v>15</v>
      </c>
      <c r="I10526" s="29">
        <v>9</v>
      </c>
      <c r="J10526" t="s">
        <v>42</v>
      </c>
      <c r="K10526" s="1" t="s">
        <v>43</v>
      </c>
    </row>
    <row r="10527" spans="1:11" ht="12.75" customHeight="1" thickBot="1">
      <c r="A10527" s="31">
        <v>45566</v>
      </c>
      <c r="B10527" t="s">
        <v>13</v>
      </c>
      <c r="C10527" t="str">
        <f>+VLOOKUP(B10527,Basededatos!B$17:C$5988,2,0)</f>
        <v>LASA</v>
      </c>
      <c r="D10527" t="s">
        <v>44</v>
      </c>
      <c r="E10527" t="str">
        <f>+VLOOKUP(D10527,Basededatos!$D$2:$E$6097,2,0)</f>
        <v>BUCARAMANGA - PALONEGRO</v>
      </c>
      <c r="F10527" t="s">
        <v>32</v>
      </c>
      <c r="G10527" t="s">
        <v>33</v>
      </c>
      <c r="H10527" t="s">
        <v>29</v>
      </c>
      <c r="I10527" s="29">
        <v>174</v>
      </c>
      <c r="J10527" t="s">
        <v>30</v>
      </c>
      <c r="K10527" s="1" t="s">
        <v>488</v>
      </c>
    </row>
    <row r="10528" spans="1:11" ht="12.75" customHeight="1" thickBot="1">
      <c r="A10528" s="31">
        <v>45566</v>
      </c>
      <c r="B10528" t="s">
        <v>13</v>
      </c>
      <c r="C10528" t="str">
        <f>+VLOOKUP(B10528,Basededatos!B$17:C$5988,2,0)</f>
        <v>LASA</v>
      </c>
      <c r="D10528" t="s">
        <v>44</v>
      </c>
      <c r="E10528" t="str">
        <f>+VLOOKUP(D10528,Basededatos!$D$2:$E$6097,2,0)</f>
        <v>BUCARAMANGA - PALONEGRO</v>
      </c>
      <c r="F10528" t="s">
        <v>6</v>
      </c>
      <c r="G10528" s="1" t="s">
        <v>283</v>
      </c>
      <c r="H10528" t="s">
        <v>15</v>
      </c>
      <c r="I10528" s="29">
        <v>80</v>
      </c>
      <c r="J10528" t="s">
        <v>25</v>
      </c>
      <c r="K10528" s="1" t="s">
        <v>26</v>
      </c>
    </row>
    <row r="10529" spans="1:11" ht="12.75" customHeight="1" thickBot="1">
      <c r="A10529" s="31">
        <v>45566</v>
      </c>
      <c r="B10529" t="s">
        <v>13</v>
      </c>
      <c r="C10529" t="str">
        <f>+VLOOKUP(B10529,Basededatos!B$17:C$5988,2,0)</f>
        <v>LASA</v>
      </c>
      <c r="D10529" t="s">
        <v>44</v>
      </c>
      <c r="E10529" t="str">
        <f>+VLOOKUP(D10529,Basededatos!$D$2:$E$6097,2,0)</f>
        <v>BUCARAMANGA - PALONEGRO</v>
      </c>
      <c r="F10529" t="s">
        <v>18</v>
      </c>
      <c r="G10529" t="s">
        <v>19</v>
      </c>
      <c r="H10529" t="s">
        <v>45</v>
      </c>
      <c r="I10529" s="29">
        <v>67</v>
      </c>
      <c r="J10529" t="s">
        <v>46</v>
      </c>
      <c r="K10529" s="1" t="s">
        <v>47</v>
      </c>
    </row>
    <row r="10530" spans="1:11" ht="12.75" customHeight="1" thickBot="1">
      <c r="A10530" s="31">
        <v>45566</v>
      </c>
      <c r="B10530" t="s">
        <v>13</v>
      </c>
      <c r="C10530" t="str">
        <f>+VLOOKUP(B10530,Basededatos!B$17:C$5988,2,0)</f>
        <v>LASA</v>
      </c>
      <c r="D10530" t="s">
        <v>44</v>
      </c>
      <c r="E10530" t="str">
        <f>+VLOOKUP(D10530,Basededatos!$D$2:$E$6097,2,0)</f>
        <v>BUCARAMANGA - PALONEGRO</v>
      </c>
      <c r="F10530" t="s">
        <v>18</v>
      </c>
      <c r="G10530" t="s">
        <v>19</v>
      </c>
      <c r="H10530" t="s">
        <v>156</v>
      </c>
      <c r="I10530" s="29">
        <v>1</v>
      </c>
      <c r="J10530" t="s">
        <v>21</v>
      </c>
      <c r="K10530" t="s">
        <v>22</v>
      </c>
    </row>
    <row r="10531" spans="1:11" ht="12.75" customHeight="1" thickBot="1">
      <c r="A10531" s="31">
        <v>45566</v>
      </c>
      <c r="B10531" t="s">
        <v>13</v>
      </c>
      <c r="C10531" t="str">
        <f>+VLOOKUP(B10531,Basededatos!B$17:C$5988,2,0)</f>
        <v>LASA</v>
      </c>
      <c r="D10531" t="s">
        <v>44</v>
      </c>
      <c r="E10531" t="str">
        <f>+VLOOKUP(D10531,Basededatos!$D$2:$E$6097,2,0)</f>
        <v>BUCARAMANGA - PALONEGRO</v>
      </c>
      <c r="F10531" t="s">
        <v>23</v>
      </c>
      <c r="G10531" t="s">
        <v>24</v>
      </c>
      <c r="H10531" t="s">
        <v>45</v>
      </c>
      <c r="I10531" s="29">
        <v>67</v>
      </c>
      <c r="J10531" t="s">
        <v>46</v>
      </c>
      <c r="K10531" s="1" t="s">
        <v>47</v>
      </c>
    </row>
    <row r="10532" spans="1:11" ht="12.75" customHeight="1" thickBot="1">
      <c r="A10532" s="31">
        <v>45566</v>
      </c>
      <c r="B10532" t="s">
        <v>13</v>
      </c>
      <c r="C10532" t="str">
        <f>+VLOOKUP(B10532,Basededatos!B$17:C$5988,2,0)</f>
        <v>LASA</v>
      </c>
      <c r="D10532" t="s">
        <v>44</v>
      </c>
      <c r="E10532" t="str">
        <f>+VLOOKUP(D10532,Basededatos!$D$2:$E$6097,2,0)</f>
        <v>BUCARAMANGA - PALONEGRO</v>
      </c>
      <c r="F10532" t="s">
        <v>23</v>
      </c>
      <c r="G10532" t="s">
        <v>24</v>
      </c>
      <c r="H10532" t="s">
        <v>29</v>
      </c>
      <c r="I10532" s="29">
        <v>352</v>
      </c>
      <c r="J10532" t="s">
        <v>46</v>
      </c>
      <c r="K10532" s="1" t="s">
        <v>47</v>
      </c>
    </row>
    <row r="10533" spans="1:11" ht="12.75" customHeight="1" thickBot="1">
      <c r="A10533" s="31">
        <v>45566</v>
      </c>
      <c r="B10533" t="s">
        <v>13</v>
      </c>
      <c r="C10533" t="str">
        <f>+VLOOKUP(B10533,Basededatos!B$17:C$5988,2,0)</f>
        <v>LASA</v>
      </c>
      <c r="D10533" t="s">
        <v>44</v>
      </c>
      <c r="E10533" t="str">
        <f>+VLOOKUP(D10533,Basededatos!$D$2:$E$6097,2,0)</f>
        <v>BUCARAMANGA - PALONEGRO</v>
      </c>
      <c r="F10533" t="s">
        <v>23</v>
      </c>
      <c r="G10533" t="s">
        <v>24</v>
      </c>
      <c r="H10533" t="s">
        <v>15</v>
      </c>
      <c r="I10533" s="29">
        <v>32</v>
      </c>
      <c r="J10533" t="s">
        <v>25</v>
      </c>
      <c r="K10533" s="1" t="s">
        <v>26</v>
      </c>
    </row>
    <row r="10534" spans="1:11" ht="12.75" customHeight="1" thickBot="1">
      <c r="A10534" s="31">
        <v>45566</v>
      </c>
      <c r="B10534" t="s">
        <v>13</v>
      </c>
      <c r="C10534" t="str">
        <f>+VLOOKUP(B10534,Basededatos!B$17:C$5988,2,0)</f>
        <v>LASA</v>
      </c>
      <c r="D10534" t="s">
        <v>44</v>
      </c>
      <c r="E10534" t="str">
        <f>+VLOOKUP(D10534,Basededatos!$D$2:$E$6097,2,0)</f>
        <v>BUCARAMANGA - PALONEGRO</v>
      </c>
      <c r="F10534" t="s">
        <v>36</v>
      </c>
      <c r="G10534" t="s">
        <v>347</v>
      </c>
      <c r="H10534" t="s">
        <v>29</v>
      </c>
      <c r="I10534" s="29">
        <v>1</v>
      </c>
      <c r="J10534" t="s">
        <v>30</v>
      </c>
      <c r="K10534" s="1" t="s">
        <v>488</v>
      </c>
    </row>
    <row r="10535" spans="1:11" ht="12.75" customHeight="1" thickBot="1">
      <c r="A10535" s="31">
        <v>45566</v>
      </c>
      <c r="B10535" t="s">
        <v>13</v>
      </c>
      <c r="C10535" t="str">
        <f>+VLOOKUP(B10535,Basededatos!B$17:C$5988,2,0)</f>
        <v>LASA</v>
      </c>
      <c r="D10535" t="s">
        <v>44</v>
      </c>
      <c r="E10535" t="str">
        <f>+VLOOKUP(D10535,Basededatos!$D$2:$E$6097,2,0)</f>
        <v>BUCARAMANGA - PALONEGRO</v>
      </c>
      <c r="F10535" t="s">
        <v>36</v>
      </c>
      <c r="G10535" t="s">
        <v>347</v>
      </c>
      <c r="H10535" t="s">
        <v>15</v>
      </c>
      <c r="I10535" s="29">
        <v>13</v>
      </c>
      <c r="J10535" t="s">
        <v>25</v>
      </c>
      <c r="K10535" s="1" t="s">
        <v>26</v>
      </c>
    </row>
    <row r="10536" spans="1:11" ht="12.75" customHeight="1" thickBot="1">
      <c r="A10536" s="31">
        <v>45566</v>
      </c>
      <c r="B10536" t="s">
        <v>13</v>
      </c>
      <c r="C10536" t="str">
        <f>+VLOOKUP(B10536,Basededatos!B$17:C$5988,2,0)</f>
        <v>LASA</v>
      </c>
      <c r="D10536" t="s">
        <v>44</v>
      </c>
      <c r="E10536" t="str">
        <f>+VLOOKUP(D10536,Basededatos!$D$2:$E$6097,2,0)</f>
        <v>BUCARAMANGA - PALONEGRO</v>
      </c>
      <c r="F10536" t="s">
        <v>27</v>
      </c>
      <c r="G10536" t="s">
        <v>28</v>
      </c>
      <c r="H10536" t="s">
        <v>15</v>
      </c>
      <c r="I10536" s="29">
        <v>17</v>
      </c>
      <c r="J10536" t="s">
        <v>25</v>
      </c>
      <c r="K10536" s="1" t="s">
        <v>26</v>
      </c>
    </row>
    <row r="10537" spans="1:11" ht="12.75" customHeight="1" thickBot="1">
      <c r="A10537" s="31">
        <v>45566</v>
      </c>
      <c r="B10537" t="s">
        <v>13</v>
      </c>
      <c r="C10537" t="str">
        <f>+VLOOKUP(B10537,Basededatos!B$17:C$5988,2,0)</f>
        <v>LASA</v>
      </c>
      <c r="D10537" t="s">
        <v>44</v>
      </c>
      <c r="E10537" t="str">
        <f>+VLOOKUP(D10537,Basededatos!$D$2:$E$6097,2,0)</f>
        <v>BUCARAMANGA - PALONEGRO</v>
      </c>
      <c r="F10537" t="s">
        <v>38</v>
      </c>
      <c r="G10537" t="s">
        <v>39</v>
      </c>
      <c r="H10537" t="s">
        <v>45</v>
      </c>
      <c r="I10537" s="29">
        <v>14</v>
      </c>
      <c r="J10537" t="s">
        <v>46</v>
      </c>
      <c r="K10537" s="1" t="s">
        <v>47</v>
      </c>
    </row>
    <row r="10538" spans="1:11" ht="12.75" customHeight="1" thickBot="1">
      <c r="A10538" s="31">
        <v>45566</v>
      </c>
      <c r="B10538" t="s">
        <v>13</v>
      </c>
      <c r="C10538" t="str">
        <f>+VLOOKUP(B10538,Basededatos!B$17:C$5988,2,0)</f>
        <v>LASA</v>
      </c>
      <c r="D10538" t="s">
        <v>44</v>
      </c>
      <c r="E10538" t="str">
        <f>+VLOOKUP(D10538,Basededatos!$D$2:$E$6097,2,0)</f>
        <v>BUCARAMANGA - PALONEGRO</v>
      </c>
      <c r="F10538" t="s">
        <v>38</v>
      </c>
      <c r="G10538" t="s">
        <v>39</v>
      </c>
      <c r="H10538" t="s">
        <v>15</v>
      </c>
      <c r="I10538" s="29">
        <v>2</v>
      </c>
      <c r="J10538" t="s">
        <v>25</v>
      </c>
      <c r="K10538" s="1" t="s">
        <v>26</v>
      </c>
    </row>
    <row r="10539" spans="1:11" ht="12.75" customHeight="1" thickBot="1">
      <c r="A10539" s="31">
        <v>45566</v>
      </c>
      <c r="B10539" t="s">
        <v>13</v>
      </c>
      <c r="C10539" t="str">
        <f>+VLOOKUP(B10539,Basededatos!B$17:C$5988,2,0)</f>
        <v>LASA</v>
      </c>
      <c r="D10539" t="s">
        <v>44</v>
      </c>
      <c r="E10539" t="str">
        <f>+VLOOKUP(D10539,Basededatos!$D$2:$E$6097,2,0)</f>
        <v>BUCARAMANGA - PALONEGRO</v>
      </c>
      <c r="F10539" t="s">
        <v>40</v>
      </c>
      <c r="G10539" t="s">
        <v>41</v>
      </c>
      <c r="H10539" t="s">
        <v>29</v>
      </c>
      <c r="I10539" s="29">
        <v>454</v>
      </c>
      <c r="J10539" t="s">
        <v>30</v>
      </c>
      <c r="K10539" s="1" t="s">
        <v>488</v>
      </c>
    </row>
    <row r="10540" spans="1:11" ht="12.75" customHeight="1">
      <c r="A10540" s="31">
        <v>45566</v>
      </c>
      <c r="B10540" t="s">
        <v>13</v>
      </c>
      <c r="C10540" t="str">
        <f>+VLOOKUP(B10540,Basededatos!B$17:C$5988,2,0)</f>
        <v>LASA</v>
      </c>
      <c r="D10540" t="s">
        <v>48</v>
      </c>
      <c r="E10540" t="str">
        <f>+VLOOKUP(D10540,Basededatos!$D$2:$E$6097,2,0)</f>
        <v>CALI - ALFONSO BONILLA ARAGON</v>
      </c>
      <c r="F10540" t="s">
        <v>32</v>
      </c>
      <c r="G10540" t="s">
        <v>33</v>
      </c>
      <c r="H10540" t="s">
        <v>29</v>
      </c>
      <c r="I10540" s="29">
        <v>116</v>
      </c>
      <c r="J10540" t="s">
        <v>50</v>
      </c>
      <c r="K10540" t="s">
        <v>51</v>
      </c>
    </row>
    <row r="10541" spans="1:11" ht="12.75" customHeight="1" thickBot="1">
      <c r="A10541" s="31">
        <v>45566</v>
      </c>
      <c r="B10541" t="s">
        <v>13</v>
      </c>
      <c r="C10541" t="str">
        <f>+VLOOKUP(B10541,Basededatos!B$17:C$5988,2,0)</f>
        <v>LASA</v>
      </c>
      <c r="D10541" t="s">
        <v>48</v>
      </c>
      <c r="E10541" t="str">
        <f>+VLOOKUP(D10541,Basededatos!$D$2:$E$6097,2,0)</f>
        <v>CALI - ALFONSO BONILLA ARAGON</v>
      </c>
      <c r="F10541" t="s">
        <v>32</v>
      </c>
      <c r="G10541" t="s">
        <v>33</v>
      </c>
      <c r="H10541" t="s">
        <v>15</v>
      </c>
      <c r="I10541" s="29">
        <v>46</v>
      </c>
      <c r="J10541" t="s">
        <v>16</v>
      </c>
      <c r="K10541" t="s">
        <v>17</v>
      </c>
    </row>
    <row r="10542" spans="1:11" ht="12.75" customHeight="1" thickBot="1">
      <c r="A10542" s="31">
        <v>45566</v>
      </c>
      <c r="B10542" t="s">
        <v>13</v>
      </c>
      <c r="C10542" t="str">
        <f>+VLOOKUP(B10542,Basededatos!B$17:C$5988,2,0)</f>
        <v>LASA</v>
      </c>
      <c r="D10542" t="s">
        <v>48</v>
      </c>
      <c r="E10542" t="str">
        <f>+VLOOKUP(D10542,Basededatos!$D$2:$E$6097,2,0)</f>
        <v>CALI - ALFONSO BONILLA ARAGON</v>
      </c>
      <c r="F10542" t="s">
        <v>32</v>
      </c>
      <c r="G10542" t="s">
        <v>33</v>
      </c>
      <c r="H10542" t="s">
        <v>55</v>
      </c>
      <c r="I10542" s="29">
        <v>12</v>
      </c>
      <c r="J10542" t="s">
        <v>46</v>
      </c>
      <c r="K10542" s="1" t="s">
        <v>47</v>
      </c>
    </row>
    <row r="10543" spans="1:11" ht="12.75" customHeight="1" thickBot="1">
      <c r="A10543" s="31">
        <v>45566</v>
      </c>
      <c r="B10543" t="s">
        <v>13</v>
      </c>
      <c r="C10543" t="str">
        <f>+VLOOKUP(B10543,Basededatos!B$17:C$5988,2,0)</f>
        <v>LASA</v>
      </c>
      <c r="D10543" t="s">
        <v>48</v>
      </c>
      <c r="E10543" t="str">
        <f>+VLOOKUP(D10543,Basededatos!$D$2:$E$6097,2,0)</f>
        <v>CALI - ALFONSO BONILLA ARAGON</v>
      </c>
      <c r="F10543" t="s">
        <v>65</v>
      </c>
      <c r="G10543" t="s">
        <v>66</v>
      </c>
      <c r="H10543" t="s">
        <v>29</v>
      </c>
      <c r="I10543" s="29">
        <v>11</v>
      </c>
      <c r="J10543" t="s">
        <v>46</v>
      </c>
      <c r="K10543" s="1" t="s">
        <v>47</v>
      </c>
    </row>
    <row r="10544" spans="1:11" ht="12.75" customHeight="1" thickBot="1">
      <c r="A10544" s="31">
        <v>45566</v>
      </c>
      <c r="B10544" t="s">
        <v>13</v>
      </c>
      <c r="C10544" t="str">
        <f>+VLOOKUP(B10544,Basededatos!B$17:C$5988,2,0)</f>
        <v>LASA</v>
      </c>
      <c r="D10544" t="s">
        <v>48</v>
      </c>
      <c r="E10544" t="str">
        <f>+VLOOKUP(D10544,Basededatos!$D$2:$E$6097,2,0)</f>
        <v>CALI - ALFONSO BONILLA ARAGON</v>
      </c>
      <c r="F10544" t="s">
        <v>65</v>
      </c>
      <c r="G10544" t="s">
        <v>66</v>
      </c>
      <c r="H10544" t="s">
        <v>15</v>
      </c>
      <c r="I10544" s="29">
        <v>3</v>
      </c>
      <c r="J10544" t="s">
        <v>25</v>
      </c>
      <c r="K10544" s="1" t="s">
        <v>26</v>
      </c>
    </row>
    <row r="10545" spans="1:11" ht="12.75" customHeight="1" thickBot="1">
      <c r="A10545" s="31">
        <v>45566</v>
      </c>
      <c r="B10545" t="s">
        <v>13</v>
      </c>
      <c r="C10545" t="str">
        <f>+VLOOKUP(B10545,Basededatos!B$17:C$5988,2,0)</f>
        <v>LASA</v>
      </c>
      <c r="D10545" t="s">
        <v>48</v>
      </c>
      <c r="E10545" t="str">
        <f>+VLOOKUP(D10545,Basededatos!$D$2:$E$6097,2,0)</f>
        <v>CALI - ALFONSO BONILLA ARAGON</v>
      </c>
      <c r="F10545" t="s">
        <v>18</v>
      </c>
      <c r="G10545" t="s">
        <v>19</v>
      </c>
      <c r="H10545" t="s">
        <v>62</v>
      </c>
      <c r="I10545" s="29">
        <v>6</v>
      </c>
      <c r="J10545" t="s">
        <v>50</v>
      </c>
      <c r="K10545" t="s">
        <v>51</v>
      </c>
    </row>
    <row r="10546" spans="1:11" ht="12.75" customHeight="1" thickBot="1">
      <c r="A10546" s="31">
        <v>45566</v>
      </c>
      <c r="B10546" t="s">
        <v>13</v>
      </c>
      <c r="C10546" t="str">
        <f>+VLOOKUP(B10546,Basededatos!B$17:C$5988,2,0)</f>
        <v>LASA</v>
      </c>
      <c r="D10546" t="s">
        <v>48</v>
      </c>
      <c r="E10546" t="str">
        <f>+VLOOKUP(D10546,Basededatos!$D$2:$E$6097,2,0)</f>
        <v>CALI - ALFONSO BONILLA ARAGON</v>
      </c>
      <c r="F10546" t="s">
        <v>18</v>
      </c>
      <c r="G10546" t="s">
        <v>19</v>
      </c>
      <c r="H10546" t="s">
        <v>15</v>
      </c>
      <c r="I10546" s="29">
        <v>121</v>
      </c>
      <c r="J10546" t="s">
        <v>25</v>
      </c>
      <c r="K10546" s="1" t="s">
        <v>26</v>
      </c>
    </row>
    <row r="10547" spans="1:11" ht="12.75" customHeight="1" thickBot="1">
      <c r="A10547" s="31">
        <v>45566</v>
      </c>
      <c r="B10547" t="s">
        <v>13</v>
      </c>
      <c r="C10547" t="str">
        <f>+VLOOKUP(B10547,Basededatos!B$17:C$5988,2,0)</f>
        <v>LASA</v>
      </c>
      <c r="D10547" t="s">
        <v>48</v>
      </c>
      <c r="E10547" t="str">
        <f>+VLOOKUP(D10547,Basededatos!$D$2:$E$6097,2,0)</f>
        <v>CALI - ALFONSO BONILLA ARAGON</v>
      </c>
      <c r="F10547" t="s">
        <v>23</v>
      </c>
      <c r="G10547" t="s">
        <v>24</v>
      </c>
      <c r="H10547" t="s">
        <v>29</v>
      </c>
      <c r="I10547" s="29">
        <v>1028</v>
      </c>
      <c r="J10547" t="s">
        <v>46</v>
      </c>
      <c r="K10547" s="1" t="s">
        <v>47</v>
      </c>
    </row>
    <row r="10548" spans="1:11" ht="12.75" customHeight="1">
      <c r="A10548" s="31">
        <v>45566</v>
      </c>
      <c r="B10548" t="s">
        <v>13</v>
      </c>
      <c r="C10548" t="str">
        <f>+VLOOKUP(B10548,Basededatos!B$17:C$5988,2,0)</f>
        <v>LASA</v>
      </c>
      <c r="D10548" t="s">
        <v>48</v>
      </c>
      <c r="E10548" t="str">
        <f>+VLOOKUP(D10548,Basededatos!$D$2:$E$6097,2,0)</f>
        <v>CALI - ALFONSO BONILLA ARAGON</v>
      </c>
      <c r="F10548" t="s">
        <v>23</v>
      </c>
      <c r="G10548" t="s">
        <v>24</v>
      </c>
      <c r="H10548" t="s">
        <v>15</v>
      </c>
      <c r="I10548" s="29">
        <v>1</v>
      </c>
      <c r="J10548" t="s">
        <v>160</v>
      </c>
      <c r="K10548" t="s">
        <v>161</v>
      </c>
    </row>
    <row r="10549" spans="1:11" ht="12.75" customHeight="1" thickBot="1">
      <c r="A10549" s="31">
        <v>45566</v>
      </c>
      <c r="B10549" t="s">
        <v>13</v>
      </c>
      <c r="C10549" t="str">
        <f>+VLOOKUP(B10549,Basededatos!B$17:C$5988,2,0)</f>
        <v>LASA</v>
      </c>
      <c r="D10549" t="s">
        <v>48</v>
      </c>
      <c r="E10549" t="str">
        <f>+VLOOKUP(D10549,Basededatos!$D$2:$E$6097,2,0)</f>
        <v>CALI - ALFONSO BONILLA ARAGON</v>
      </c>
      <c r="F10549" t="s">
        <v>36</v>
      </c>
      <c r="G10549" t="s">
        <v>347</v>
      </c>
      <c r="H10549" t="s">
        <v>361</v>
      </c>
      <c r="I10549" s="29">
        <v>21</v>
      </c>
      <c r="J10549" t="s">
        <v>57</v>
      </c>
      <c r="K10549" t="s">
        <v>58</v>
      </c>
    </row>
    <row r="10550" spans="1:11" ht="12.75" customHeight="1" thickBot="1">
      <c r="A10550" s="31">
        <v>45566</v>
      </c>
      <c r="B10550" t="s">
        <v>13</v>
      </c>
      <c r="C10550" t="str">
        <f>+VLOOKUP(B10550,Basededatos!B$17:C$5988,2,0)</f>
        <v>LASA</v>
      </c>
      <c r="D10550" t="s">
        <v>48</v>
      </c>
      <c r="E10550" t="str">
        <f>+VLOOKUP(D10550,Basededatos!$D$2:$E$6097,2,0)</f>
        <v>CALI - ALFONSO BONILLA ARAGON</v>
      </c>
      <c r="F10550" t="s">
        <v>27</v>
      </c>
      <c r="G10550" t="s">
        <v>28</v>
      </c>
      <c r="H10550" t="s">
        <v>45</v>
      </c>
      <c r="I10550" s="29">
        <v>43</v>
      </c>
      <c r="J10550" t="s">
        <v>46</v>
      </c>
      <c r="K10550" s="1" t="s">
        <v>47</v>
      </c>
    </row>
    <row r="10551" spans="1:11" ht="12.75" customHeight="1" thickBot="1">
      <c r="A10551" s="31">
        <v>45566</v>
      </c>
      <c r="B10551" t="s">
        <v>13</v>
      </c>
      <c r="C10551" t="str">
        <f>+VLOOKUP(B10551,Basededatos!B$17:C$5988,2,0)</f>
        <v>LASA</v>
      </c>
      <c r="D10551" t="s">
        <v>48</v>
      </c>
      <c r="E10551" t="str">
        <f>+VLOOKUP(D10551,Basededatos!$D$2:$E$6097,2,0)</f>
        <v>CALI - ALFONSO BONILLA ARAGON</v>
      </c>
      <c r="F10551" t="s">
        <v>27</v>
      </c>
      <c r="G10551" t="s">
        <v>28</v>
      </c>
      <c r="H10551" t="s">
        <v>62</v>
      </c>
      <c r="I10551" s="29">
        <v>6</v>
      </c>
      <c r="J10551" t="s">
        <v>50</v>
      </c>
      <c r="K10551" t="s">
        <v>51</v>
      </c>
    </row>
    <row r="10552" spans="1:11" ht="12.75" customHeight="1" thickBot="1">
      <c r="A10552" s="31">
        <v>45566</v>
      </c>
      <c r="B10552" t="s">
        <v>13</v>
      </c>
      <c r="C10552" t="str">
        <f>+VLOOKUP(B10552,Basededatos!B$17:C$5988,2,0)</f>
        <v>LASA</v>
      </c>
      <c r="D10552" t="s">
        <v>48</v>
      </c>
      <c r="E10552" t="str">
        <f>+VLOOKUP(D10552,Basededatos!$D$2:$E$6097,2,0)</f>
        <v>CALI - ALFONSO BONILLA ARAGON</v>
      </c>
      <c r="F10552" t="s">
        <v>38</v>
      </c>
      <c r="G10552" t="s">
        <v>39</v>
      </c>
      <c r="H10552" t="s">
        <v>15</v>
      </c>
      <c r="I10552" s="29">
        <v>34</v>
      </c>
      <c r="J10552" t="s">
        <v>42</v>
      </c>
      <c r="K10552" s="1" t="s">
        <v>43</v>
      </c>
    </row>
    <row r="10553" spans="1:11" ht="12.75" customHeight="1" thickBot="1">
      <c r="A10553" s="31">
        <v>45566</v>
      </c>
      <c r="B10553" t="s">
        <v>13</v>
      </c>
      <c r="C10553" t="str">
        <f>+VLOOKUP(B10553,Basededatos!B$17:C$5988,2,0)</f>
        <v>LASA</v>
      </c>
      <c r="D10553" t="s">
        <v>48</v>
      </c>
      <c r="E10553" t="str">
        <f>+VLOOKUP(D10553,Basededatos!$D$2:$E$6097,2,0)</f>
        <v>CALI - ALFONSO BONILLA ARAGON</v>
      </c>
      <c r="F10553" t="s">
        <v>40</v>
      </c>
      <c r="G10553" t="s">
        <v>41</v>
      </c>
      <c r="H10553" t="s">
        <v>29</v>
      </c>
      <c r="I10553" s="29">
        <v>1970</v>
      </c>
      <c r="J10553" t="s">
        <v>46</v>
      </c>
      <c r="K10553" s="1" t="s">
        <v>47</v>
      </c>
    </row>
    <row r="10554" spans="1:11" ht="12.75" customHeight="1" thickBot="1">
      <c r="A10554" s="31">
        <v>45566</v>
      </c>
      <c r="B10554" t="s">
        <v>13</v>
      </c>
      <c r="C10554" t="str">
        <f>+VLOOKUP(B10554,Basededatos!B$17:C$5988,2,0)</f>
        <v>LASA</v>
      </c>
      <c r="D10554" t="s">
        <v>48</v>
      </c>
      <c r="E10554" t="str">
        <f>+VLOOKUP(D10554,Basededatos!$D$2:$E$6097,2,0)</f>
        <v>CALI - ALFONSO BONILLA ARAGON</v>
      </c>
      <c r="F10554" t="s">
        <v>40</v>
      </c>
      <c r="G10554" t="s">
        <v>41</v>
      </c>
      <c r="H10554" t="s">
        <v>55</v>
      </c>
      <c r="I10554" s="29">
        <v>12</v>
      </c>
      <c r="J10554" t="s">
        <v>46</v>
      </c>
      <c r="K10554" s="1" t="s">
        <v>47</v>
      </c>
    </row>
    <row r="10555" spans="1:11" ht="12.75" customHeight="1">
      <c r="A10555" s="31">
        <v>45566</v>
      </c>
      <c r="B10555" t="s">
        <v>13</v>
      </c>
      <c r="C10555" t="str">
        <f>+VLOOKUP(B10555,Basededatos!B$17:C$5988,2,0)</f>
        <v>LASA</v>
      </c>
      <c r="D10555" t="s">
        <v>61</v>
      </c>
      <c r="E10555" t="str">
        <f>+VLOOKUP(D10555,Basededatos!$D$2:$E$6097,2,0)</f>
        <v>CARTAGENA - RAFAEL NUÑEZ</v>
      </c>
      <c r="F10555" t="s">
        <v>18</v>
      </c>
      <c r="G10555" t="s">
        <v>19</v>
      </c>
      <c r="H10555" t="s">
        <v>29</v>
      </c>
      <c r="I10555" s="29">
        <v>324</v>
      </c>
      <c r="J10555" t="s">
        <v>50</v>
      </c>
      <c r="K10555" t="s">
        <v>51</v>
      </c>
    </row>
    <row r="10556" spans="1:11" ht="12.75" customHeight="1">
      <c r="A10556" s="31">
        <v>45566</v>
      </c>
      <c r="B10556" t="s">
        <v>13</v>
      </c>
      <c r="C10556" t="str">
        <f>+VLOOKUP(B10556,Basededatos!B$17:C$5988,2,0)</f>
        <v>LASA</v>
      </c>
      <c r="D10556" t="s">
        <v>61</v>
      </c>
      <c r="E10556" t="str">
        <f>+VLOOKUP(D10556,Basededatos!$D$2:$E$6097,2,0)</f>
        <v>CARTAGENA - RAFAEL NUÑEZ</v>
      </c>
      <c r="F10556" t="s">
        <v>18</v>
      </c>
      <c r="G10556" t="s">
        <v>19</v>
      </c>
      <c r="H10556" t="s">
        <v>62</v>
      </c>
      <c r="I10556" s="29">
        <v>1</v>
      </c>
      <c r="J10556" t="s">
        <v>109</v>
      </c>
      <c r="K10556" t="s">
        <v>110</v>
      </c>
    </row>
    <row r="10557" spans="1:11" ht="12.75" customHeight="1">
      <c r="A10557" s="31">
        <v>45566</v>
      </c>
      <c r="B10557" t="s">
        <v>13</v>
      </c>
      <c r="C10557" t="str">
        <f>+VLOOKUP(B10557,Basededatos!B$17:C$5988,2,0)</f>
        <v>LASA</v>
      </c>
      <c r="D10557" t="s">
        <v>61</v>
      </c>
      <c r="E10557" t="str">
        <f>+VLOOKUP(D10557,Basededatos!$D$2:$E$6097,2,0)</f>
        <v>CARTAGENA - RAFAEL NUÑEZ</v>
      </c>
      <c r="F10557" t="s">
        <v>18</v>
      </c>
      <c r="G10557" t="s">
        <v>19</v>
      </c>
      <c r="H10557" t="s">
        <v>15</v>
      </c>
      <c r="I10557" s="29">
        <v>12</v>
      </c>
      <c r="J10557" t="s">
        <v>70</v>
      </c>
      <c r="K10557" t="s">
        <v>348</v>
      </c>
    </row>
    <row r="10558" spans="1:11" ht="12.75" customHeight="1">
      <c r="A10558" s="31">
        <v>45566</v>
      </c>
      <c r="B10558" t="s">
        <v>13</v>
      </c>
      <c r="C10558" t="str">
        <f>+VLOOKUP(B10558,Basededatos!B$17:C$5988,2,0)</f>
        <v>LASA</v>
      </c>
      <c r="D10558" t="s">
        <v>61</v>
      </c>
      <c r="E10558" t="str">
        <f>+VLOOKUP(D10558,Basededatos!$D$2:$E$6097,2,0)</f>
        <v>CARTAGENA - RAFAEL NUÑEZ</v>
      </c>
      <c r="F10558" t="s">
        <v>23</v>
      </c>
      <c r="G10558" t="s">
        <v>24</v>
      </c>
      <c r="H10558" t="s">
        <v>29</v>
      </c>
      <c r="I10558" s="29">
        <v>11</v>
      </c>
      <c r="J10558" t="s">
        <v>34</v>
      </c>
      <c r="K10558" t="s">
        <v>35</v>
      </c>
    </row>
    <row r="10559" spans="1:11" ht="12.75" customHeight="1">
      <c r="A10559" s="31">
        <v>45566</v>
      </c>
      <c r="B10559" t="s">
        <v>13</v>
      </c>
      <c r="C10559" t="str">
        <f>+VLOOKUP(B10559,Basededatos!B$17:C$5988,2,0)</f>
        <v>LASA</v>
      </c>
      <c r="D10559" t="s">
        <v>61</v>
      </c>
      <c r="E10559" t="str">
        <f>+VLOOKUP(D10559,Basededatos!$D$2:$E$6097,2,0)</f>
        <v>CARTAGENA - RAFAEL NUÑEZ</v>
      </c>
      <c r="F10559" t="s">
        <v>27</v>
      </c>
      <c r="G10559" t="s">
        <v>28</v>
      </c>
      <c r="H10559" t="s">
        <v>29</v>
      </c>
      <c r="I10559" s="29">
        <v>1</v>
      </c>
      <c r="J10559" t="s">
        <v>50</v>
      </c>
      <c r="K10559" t="s">
        <v>51</v>
      </c>
    </row>
    <row r="10560" spans="1:11" ht="12.75" customHeight="1">
      <c r="A10560" s="31">
        <v>45566</v>
      </c>
      <c r="B10560" t="s">
        <v>13</v>
      </c>
      <c r="C10560" t="str">
        <f>+VLOOKUP(B10560,Basededatos!B$17:C$5988,2,0)</f>
        <v>LASA</v>
      </c>
      <c r="D10560" t="s">
        <v>61</v>
      </c>
      <c r="E10560" t="str">
        <f>+VLOOKUP(D10560,Basededatos!$D$2:$E$6097,2,0)</f>
        <v>CARTAGENA - RAFAEL NUÑEZ</v>
      </c>
      <c r="F10560" t="s">
        <v>38</v>
      </c>
      <c r="G10560" t="s">
        <v>39</v>
      </c>
      <c r="H10560" t="s">
        <v>62</v>
      </c>
      <c r="I10560" s="29">
        <v>1</v>
      </c>
      <c r="J10560" t="s">
        <v>109</v>
      </c>
      <c r="K10560" t="s">
        <v>110</v>
      </c>
    </row>
    <row r="10561" spans="1:11" ht="12.75" customHeight="1" thickBot="1">
      <c r="A10561" s="31">
        <v>45566</v>
      </c>
      <c r="B10561" t="s">
        <v>13</v>
      </c>
      <c r="C10561" t="str">
        <f>+VLOOKUP(B10561,Basededatos!B$17:C$5988,2,0)</f>
        <v>LASA</v>
      </c>
      <c r="D10561" t="s">
        <v>61</v>
      </c>
      <c r="E10561" t="str">
        <f>+VLOOKUP(D10561,Basededatos!$D$2:$E$6097,2,0)</f>
        <v>CARTAGENA - RAFAEL NUÑEZ</v>
      </c>
      <c r="F10561" t="s">
        <v>38</v>
      </c>
      <c r="G10561" t="s">
        <v>39</v>
      </c>
      <c r="H10561" t="s">
        <v>62</v>
      </c>
      <c r="I10561" s="29">
        <v>28</v>
      </c>
      <c r="J10561" t="s">
        <v>34</v>
      </c>
      <c r="K10561" t="s">
        <v>35</v>
      </c>
    </row>
    <row r="10562" spans="1:11" ht="12.75" customHeight="1" thickBot="1">
      <c r="A10562" s="31">
        <v>45566</v>
      </c>
      <c r="B10562" t="s">
        <v>13</v>
      </c>
      <c r="C10562" t="str">
        <f>+VLOOKUP(B10562,Basededatos!B$17:C$5988,2,0)</f>
        <v>LASA</v>
      </c>
      <c r="D10562" t="s">
        <v>61</v>
      </c>
      <c r="E10562" t="str">
        <f>+VLOOKUP(D10562,Basededatos!$D$2:$E$6097,2,0)</f>
        <v>CARTAGENA - RAFAEL NUÑEZ</v>
      </c>
      <c r="F10562" t="s">
        <v>38</v>
      </c>
      <c r="G10562" t="s">
        <v>39</v>
      </c>
      <c r="H10562" t="s">
        <v>15</v>
      </c>
      <c r="I10562" s="29">
        <v>60</v>
      </c>
      <c r="J10562" t="s">
        <v>42</v>
      </c>
      <c r="K10562" s="1" t="s">
        <v>43</v>
      </c>
    </row>
    <row r="10563" spans="1:11" ht="12.75" customHeight="1" thickBot="1">
      <c r="A10563" s="31">
        <v>45566</v>
      </c>
      <c r="B10563" t="s">
        <v>13</v>
      </c>
      <c r="C10563" t="str">
        <f>+VLOOKUP(B10563,Basededatos!B$17:C$5988,2,0)</f>
        <v>LASA</v>
      </c>
      <c r="D10563" t="s">
        <v>61</v>
      </c>
      <c r="E10563" t="str">
        <f>+VLOOKUP(D10563,Basededatos!$D$2:$E$6097,2,0)</f>
        <v>CARTAGENA - RAFAEL NUÑEZ</v>
      </c>
      <c r="F10563" t="s">
        <v>40</v>
      </c>
      <c r="G10563" t="s">
        <v>41</v>
      </c>
      <c r="H10563" t="s">
        <v>29</v>
      </c>
      <c r="I10563" s="29">
        <v>1418</v>
      </c>
      <c r="J10563" t="s">
        <v>30</v>
      </c>
      <c r="K10563" s="1" t="s">
        <v>488</v>
      </c>
    </row>
    <row r="10564" spans="1:11" ht="12.75" customHeight="1">
      <c r="A10564" s="31">
        <v>45566</v>
      </c>
      <c r="B10564" t="s">
        <v>13</v>
      </c>
      <c r="C10564" t="str">
        <f>+VLOOKUP(B10564,Basededatos!B$17:C$5988,2,0)</f>
        <v>LASA</v>
      </c>
      <c r="D10564" t="s">
        <v>61</v>
      </c>
      <c r="E10564" t="str">
        <f>+VLOOKUP(D10564,Basededatos!$D$2:$E$6097,2,0)</f>
        <v>CARTAGENA - RAFAEL NUÑEZ</v>
      </c>
      <c r="F10564" t="s">
        <v>40</v>
      </c>
      <c r="G10564" t="s">
        <v>41</v>
      </c>
      <c r="H10564" t="s">
        <v>62</v>
      </c>
      <c r="I10564" s="29">
        <v>1</v>
      </c>
      <c r="J10564" t="s">
        <v>50</v>
      </c>
      <c r="K10564" t="s">
        <v>51</v>
      </c>
    </row>
    <row r="10565" spans="1:11" ht="12.75" customHeight="1" thickBot="1">
      <c r="A10565" s="31">
        <v>45566</v>
      </c>
      <c r="B10565" t="s">
        <v>13</v>
      </c>
      <c r="C10565" t="str">
        <f>+VLOOKUP(B10565,Basededatos!B$17:C$5988,2,0)</f>
        <v>LASA</v>
      </c>
      <c r="D10565" t="s">
        <v>61</v>
      </c>
      <c r="E10565" t="str">
        <f>+VLOOKUP(D10565,Basededatos!$D$2:$E$6097,2,0)</f>
        <v>CARTAGENA - RAFAEL NUÑEZ</v>
      </c>
      <c r="F10565" t="s">
        <v>59</v>
      </c>
      <c r="G10565" t="s">
        <v>60</v>
      </c>
      <c r="H10565" t="s">
        <v>15</v>
      </c>
      <c r="I10565" s="29">
        <v>11</v>
      </c>
      <c r="J10565" t="s">
        <v>68</v>
      </c>
      <c r="K10565" t="s">
        <v>69</v>
      </c>
    </row>
    <row r="10566" spans="1:11" ht="12.75" customHeight="1" thickBot="1">
      <c r="A10566" s="31">
        <v>45566</v>
      </c>
      <c r="B10566" t="s">
        <v>13</v>
      </c>
      <c r="C10566" t="str">
        <f>+VLOOKUP(B10566,Basededatos!B$17:C$5988,2,0)</f>
        <v>LASA</v>
      </c>
      <c r="D10566" t="s">
        <v>72</v>
      </c>
      <c r="E10566" t="str">
        <f>+VLOOKUP(D10566,Basededatos!$D$2:$E$6097,2,0)</f>
        <v>CAMILO DAZA</v>
      </c>
      <c r="F10566" t="s">
        <v>18</v>
      </c>
      <c r="G10566" t="s">
        <v>19</v>
      </c>
      <c r="H10566" t="s">
        <v>29</v>
      </c>
      <c r="I10566" s="29">
        <v>293</v>
      </c>
      <c r="J10566" t="s">
        <v>46</v>
      </c>
      <c r="K10566" s="1" t="s">
        <v>47</v>
      </c>
    </row>
    <row r="10567" spans="1:11" ht="12.75" customHeight="1">
      <c r="A10567" s="31">
        <v>45566</v>
      </c>
      <c r="B10567" t="s">
        <v>13</v>
      </c>
      <c r="C10567" t="str">
        <f>+VLOOKUP(B10567,Basededatos!B$17:C$5988,2,0)</f>
        <v>LASA</v>
      </c>
      <c r="D10567" t="s">
        <v>72</v>
      </c>
      <c r="E10567" t="str">
        <f>+VLOOKUP(D10567,Basededatos!$D$2:$E$6097,2,0)</f>
        <v>CAMILO DAZA</v>
      </c>
      <c r="F10567" t="s">
        <v>18</v>
      </c>
      <c r="G10567" t="s">
        <v>19</v>
      </c>
      <c r="H10567" t="s">
        <v>29</v>
      </c>
      <c r="I10567" s="29">
        <v>42</v>
      </c>
      <c r="J10567" t="s">
        <v>50</v>
      </c>
      <c r="K10567" t="s">
        <v>51</v>
      </c>
    </row>
    <row r="10568" spans="1:11" ht="12.75" customHeight="1" thickBot="1">
      <c r="A10568" s="31">
        <v>45566</v>
      </c>
      <c r="B10568" t="s">
        <v>13</v>
      </c>
      <c r="C10568" t="str">
        <f>+VLOOKUP(B10568,Basededatos!B$17:C$5988,2,0)</f>
        <v>LASA</v>
      </c>
      <c r="D10568" t="s">
        <v>72</v>
      </c>
      <c r="E10568" t="str">
        <f>+VLOOKUP(D10568,Basededatos!$D$2:$E$6097,2,0)</f>
        <v>CAMILO DAZA</v>
      </c>
      <c r="F10568" t="s">
        <v>23</v>
      </c>
      <c r="G10568" t="s">
        <v>24</v>
      </c>
      <c r="H10568" t="s">
        <v>29</v>
      </c>
      <c r="I10568" s="29">
        <v>43</v>
      </c>
      <c r="J10568" t="s">
        <v>50</v>
      </c>
      <c r="K10568" t="s">
        <v>51</v>
      </c>
    </row>
    <row r="10569" spans="1:11" ht="12.75" customHeight="1" thickBot="1">
      <c r="A10569" s="31">
        <v>45566</v>
      </c>
      <c r="B10569" t="s">
        <v>13</v>
      </c>
      <c r="C10569" t="str">
        <f>+VLOOKUP(B10569,Basededatos!B$17:C$5988,2,0)</f>
        <v>LASA</v>
      </c>
      <c r="D10569" t="s">
        <v>72</v>
      </c>
      <c r="E10569" t="str">
        <f>+VLOOKUP(D10569,Basededatos!$D$2:$E$6097,2,0)</f>
        <v>CAMILO DAZA</v>
      </c>
      <c r="F10569" t="s">
        <v>27</v>
      </c>
      <c r="G10569" t="s">
        <v>28</v>
      </c>
      <c r="H10569" t="s">
        <v>45</v>
      </c>
      <c r="I10569" s="29">
        <v>24</v>
      </c>
      <c r="J10569" t="s">
        <v>46</v>
      </c>
      <c r="K10569" s="1" t="s">
        <v>47</v>
      </c>
    </row>
    <row r="10570" spans="1:11" ht="12.75" customHeight="1" thickBot="1">
      <c r="A10570" s="31">
        <v>45566</v>
      </c>
      <c r="B10570" t="s">
        <v>13</v>
      </c>
      <c r="C10570" t="str">
        <f>+VLOOKUP(B10570,Basededatos!B$17:C$5988,2,0)</f>
        <v>LASA</v>
      </c>
      <c r="D10570" t="s">
        <v>73</v>
      </c>
      <c r="E10570" t="str">
        <f>+VLOOKUP(D10570,Basededatos!$D$2:$E$6097,2,0)</f>
        <v>EL YOPAL</v>
      </c>
      <c r="F10570" t="s">
        <v>18</v>
      </c>
      <c r="G10570" t="s">
        <v>19</v>
      </c>
      <c r="H10570" t="s">
        <v>29</v>
      </c>
      <c r="I10570" s="29">
        <v>18</v>
      </c>
      <c r="J10570" t="s">
        <v>30</v>
      </c>
      <c r="K10570" s="1" t="s">
        <v>488</v>
      </c>
    </row>
    <row r="10571" spans="1:11" ht="12.75" customHeight="1" thickBot="1">
      <c r="A10571" s="31">
        <v>45566</v>
      </c>
      <c r="B10571" t="s">
        <v>13</v>
      </c>
      <c r="C10571" t="str">
        <f>+VLOOKUP(B10571,Basededatos!B$17:C$5988,2,0)</f>
        <v>LASA</v>
      </c>
      <c r="D10571" t="s">
        <v>73</v>
      </c>
      <c r="E10571" t="str">
        <f>+VLOOKUP(D10571,Basededatos!$D$2:$E$6097,2,0)</f>
        <v>EL YOPAL</v>
      </c>
      <c r="F10571" t="s">
        <v>59</v>
      </c>
      <c r="G10571" t="s">
        <v>60</v>
      </c>
      <c r="H10571" t="s">
        <v>29</v>
      </c>
      <c r="I10571" s="29">
        <v>16</v>
      </c>
      <c r="J10571" t="s">
        <v>30</v>
      </c>
      <c r="K10571" s="1" t="s">
        <v>488</v>
      </c>
    </row>
    <row r="10572" spans="1:11" ht="12.75" customHeight="1" thickBot="1">
      <c r="A10572" s="31">
        <v>45566</v>
      </c>
      <c r="B10572" t="s">
        <v>13</v>
      </c>
      <c r="C10572" t="str">
        <f>+VLOOKUP(B10572,Basededatos!B$17:C$5988,2,0)</f>
        <v>LASA</v>
      </c>
      <c r="D10572" t="s">
        <v>74</v>
      </c>
      <c r="E10572" t="str">
        <f>+VLOOKUP(D10572,Basededatos!$D$2:$E$6097,2,0)</f>
        <v>PERALES</v>
      </c>
      <c r="F10572" t="s">
        <v>32</v>
      </c>
      <c r="G10572" t="s">
        <v>33</v>
      </c>
      <c r="H10572" t="s">
        <v>45</v>
      </c>
      <c r="I10572" s="29">
        <v>1</v>
      </c>
      <c r="J10572" t="s">
        <v>46</v>
      </c>
      <c r="K10572" s="1" t="s">
        <v>47</v>
      </c>
    </row>
    <row r="10573" spans="1:11" ht="12.75" customHeight="1" thickBot="1">
      <c r="A10573" s="31">
        <v>45566</v>
      </c>
      <c r="B10573" t="s">
        <v>13</v>
      </c>
      <c r="C10573" t="str">
        <f>+VLOOKUP(B10573,Basededatos!B$17:C$5988,2,0)</f>
        <v>LASA</v>
      </c>
      <c r="D10573" t="s">
        <v>74</v>
      </c>
      <c r="E10573" t="str">
        <f>+VLOOKUP(D10573,Basededatos!$D$2:$E$6097,2,0)</f>
        <v>PERALES</v>
      </c>
      <c r="F10573" t="s">
        <v>6</v>
      </c>
      <c r="G10573" s="1" t="s">
        <v>283</v>
      </c>
      <c r="H10573" t="s">
        <v>45</v>
      </c>
      <c r="I10573" s="29">
        <v>7</v>
      </c>
      <c r="J10573" t="s">
        <v>46</v>
      </c>
      <c r="K10573" s="1" t="s">
        <v>47</v>
      </c>
    </row>
    <row r="10574" spans="1:11" ht="12.75" customHeight="1" thickBot="1">
      <c r="A10574" s="31">
        <v>45566</v>
      </c>
      <c r="B10574" t="s">
        <v>13</v>
      </c>
      <c r="C10574" t="str">
        <f>+VLOOKUP(B10574,Basededatos!B$17:C$5988,2,0)</f>
        <v>LASA</v>
      </c>
      <c r="D10574" t="s">
        <v>74</v>
      </c>
      <c r="E10574" t="str">
        <f>+VLOOKUP(D10574,Basededatos!$D$2:$E$6097,2,0)</f>
        <v>PERALES</v>
      </c>
      <c r="F10574" t="s">
        <v>18</v>
      </c>
      <c r="G10574" t="s">
        <v>19</v>
      </c>
      <c r="H10574" t="s">
        <v>29</v>
      </c>
      <c r="I10574" s="29">
        <v>59</v>
      </c>
      <c r="J10574" t="s">
        <v>46</v>
      </c>
      <c r="K10574" s="1" t="s">
        <v>47</v>
      </c>
    </row>
    <row r="10575" spans="1:11" ht="12.75" customHeight="1" thickBot="1">
      <c r="A10575" s="31">
        <v>45566</v>
      </c>
      <c r="B10575" t="s">
        <v>13</v>
      </c>
      <c r="C10575" t="str">
        <f>+VLOOKUP(B10575,Basededatos!B$17:C$5988,2,0)</f>
        <v>LASA</v>
      </c>
      <c r="D10575" t="s">
        <v>124</v>
      </c>
      <c r="E10575" t="str">
        <f>+VLOOKUP(D10575,Basededatos!$D$2:$E$6097,2,0)</f>
        <v>LETICIA-ALFREDO VASQUEZ COBO</v>
      </c>
      <c r="F10575" t="s">
        <v>6</v>
      </c>
      <c r="G10575" s="1" t="s">
        <v>283</v>
      </c>
      <c r="H10575" t="s">
        <v>29</v>
      </c>
      <c r="I10575" s="29">
        <v>288</v>
      </c>
      <c r="J10575" t="s">
        <v>30</v>
      </c>
      <c r="K10575" s="1" t="s">
        <v>488</v>
      </c>
    </row>
    <row r="10576" spans="1:11" ht="12.75" customHeight="1" thickBot="1">
      <c r="A10576" s="31">
        <v>45566</v>
      </c>
      <c r="B10576" t="s">
        <v>13</v>
      </c>
      <c r="C10576" t="str">
        <f>+VLOOKUP(B10576,Basededatos!B$17:C$5988,2,0)</f>
        <v>LASA</v>
      </c>
      <c r="D10576" t="s">
        <v>124</v>
      </c>
      <c r="E10576" t="str">
        <f>+VLOOKUP(D10576,Basededatos!$D$2:$E$6097,2,0)</f>
        <v>LETICIA-ALFREDO VASQUEZ COBO</v>
      </c>
      <c r="F10576" t="s">
        <v>65</v>
      </c>
      <c r="G10576" t="s">
        <v>66</v>
      </c>
      <c r="H10576" t="s">
        <v>156</v>
      </c>
      <c r="I10576" s="29">
        <v>1</v>
      </c>
      <c r="J10576" t="s">
        <v>21</v>
      </c>
      <c r="K10576" t="s">
        <v>22</v>
      </c>
    </row>
    <row r="10577" spans="1:11" ht="12.75" customHeight="1" thickBot="1">
      <c r="A10577" s="31">
        <v>45566</v>
      </c>
      <c r="B10577" t="s">
        <v>13</v>
      </c>
      <c r="C10577" t="str">
        <f>+VLOOKUP(B10577,Basededatos!B$17:C$5988,2,0)</f>
        <v>LASA</v>
      </c>
      <c r="D10577" t="s">
        <v>124</v>
      </c>
      <c r="E10577" t="str">
        <f>+VLOOKUP(D10577,Basededatos!$D$2:$E$6097,2,0)</f>
        <v>LETICIA-ALFREDO VASQUEZ COBO</v>
      </c>
      <c r="F10577" t="s">
        <v>18</v>
      </c>
      <c r="G10577" t="s">
        <v>19</v>
      </c>
      <c r="H10577" t="s">
        <v>29</v>
      </c>
      <c r="I10577" s="29">
        <v>60</v>
      </c>
      <c r="J10577" t="s">
        <v>30</v>
      </c>
      <c r="K10577" s="1" t="s">
        <v>488</v>
      </c>
    </row>
    <row r="10578" spans="1:11" ht="12.75" customHeight="1" thickBot="1">
      <c r="A10578" s="31">
        <v>45566</v>
      </c>
      <c r="B10578" t="s">
        <v>13</v>
      </c>
      <c r="C10578" t="str">
        <f>+VLOOKUP(B10578,Basededatos!B$17:C$5988,2,0)</f>
        <v>LASA</v>
      </c>
      <c r="D10578" t="s">
        <v>124</v>
      </c>
      <c r="E10578" t="str">
        <f>+VLOOKUP(D10578,Basededatos!$D$2:$E$6097,2,0)</f>
        <v>LETICIA-ALFREDO VASQUEZ COBO</v>
      </c>
      <c r="F10578" t="s">
        <v>40</v>
      </c>
      <c r="G10578" t="s">
        <v>41</v>
      </c>
      <c r="H10578" t="s">
        <v>29</v>
      </c>
      <c r="I10578" s="29">
        <v>239</v>
      </c>
      <c r="J10578" t="s">
        <v>30</v>
      </c>
      <c r="K10578" s="1" t="s">
        <v>488</v>
      </c>
    </row>
    <row r="10579" spans="1:11" ht="12.75" customHeight="1" thickBot="1">
      <c r="A10579" s="31">
        <v>45566</v>
      </c>
      <c r="B10579" t="s">
        <v>13</v>
      </c>
      <c r="C10579" t="str">
        <f>+VLOOKUP(B10579,Basededatos!B$17:C$5988,2,0)</f>
        <v>LASA</v>
      </c>
      <c r="D10579" t="s">
        <v>76</v>
      </c>
      <c r="E10579" t="str">
        <f>+VLOOKUP(D10579,Basededatos!$D$2:$E$6097,2,0)</f>
        <v>RIONEGRO - JOSE M. CORDOVA</v>
      </c>
      <c r="F10579" t="s">
        <v>6</v>
      </c>
      <c r="G10579" s="1" t="s">
        <v>283</v>
      </c>
      <c r="H10579" t="s">
        <v>29</v>
      </c>
      <c r="I10579" s="29">
        <v>7492</v>
      </c>
      <c r="J10579" t="s">
        <v>46</v>
      </c>
      <c r="K10579" s="1" t="s">
        <v>47</v>
      </c>
    </row>
    <row r="10580" spans="1:11" ht="12.75" customHeight="1" thickBot="1">
      <c r="A10580" s="31">
        <v>45566</v>
      </c>
      <c r="B10580" t="s">
        <v>13</v>
      </c>
      <c r="C10580" t="str">
        <f>+VLOOKUP(B10580,Basededatos!B$17:C$5988,2,0)</f>
        <v>LASA</v>
      </c>
      <c r="D10580" t="s">
        <v>76</v>
      </c>
      <c r="E10580" t="str">
        <f>+VLOOKUP(D10580,Basededatos!$D$2:$E$6097,2,0)</f>
        <v>RIONEGRO - JOSE M. CORDOVA</v>
      </c>
      <c r="F10580" t="s">
        <v>6</v>
      </c>
      <c r="G10580" s="1" t="s">
        <v>283</v>
      </c>
      <c r="H10580" t="s">
        <v>15</v>
      </c>
      <c r="I10580" s="29">
        <v>843</v>
      </c>
      <c r="J10580" t="s">
        <v>25</v>
      </c>
      <c r="K10580" s="1" t="s">
        <v>26</v>
      </c>
    </row>
    <row r="10581" spans="1:11" ht="12.75" customHeight="1" thickBot="1">
      <c r="A10581" s="31">
        <v>45566</v>
      </c>
      <c r="B10581" t="s">
        <v>13</v>
      </c>
      <c r="C10581" t="str">
        <f>+VLOOKUP(B10581,Basededatos!B$17:C$5988,2,0)</f>
        <v>LASA</v>
      </c>
      <c r="D10581" t="s">
        <v>76</v>
      </c>
      <c r="E10581" t="str">
        <f>+VLOOKUP(D10581,Basededatos!$D$2:$E$6097,2,0)</f>
        <v>RIONEGRO - JOSE M. CORDOVA</v>
      </c>
      <c r="F10581" t="s">
        <v>6</v>
      </c>
      <c r="G10581" s="1" t="s">
        <v>283</v>
      </c>
      <c r="H10581" t="s">
        <v>156</v>
      </c>
      <c r="I10581" s="29">
        <v>31</v>
      </c>
      <c r="J10581" t="s">
        <v>167</v>
      </c>
      <c r="K10581" t="s">
        <v>168</v>
      </c>
    </row>
    <row r="10582" spans="1:11" ht="12.75" customHeight="1">
      <c r="A10582" s="31">
        <v>45566</v>
      </c>
      <c r="B10582" t="s">
        <v>13</v>
      </c>
      <c r="C10582" t="str">
        <f>+VLOOKUP(B10582,Basededatos!B$17:C$5988,2,0)</f>
        <v>LASA</v>
      </c>
      <c r="D10582" t="s">
        <v>76</v>
      </c>
      <c r="E10582" t="str">
        <f>+VLOOKUP(D10582,Basededatos!$D$2:$E$6097,2,0)</f>
        <v>RIONEGRO - JOSE M. CORDOVA</v>
      </c>
      <c r="F10582" t="s">
        <v>65</v>
      </c>
      <c r="G10582" t="s">
        <v>66</v>
      </c>
      <c r="H10582" t="s">
        <v>156</v>
      </c>
      <c r="I10582" s="29">
        <v>1</v>
      </c>
      <c r="J10582" t="s">
        <v>21</v>
      </c>
      <c r="K10582" t="s">
        <v>22</v>
      </c>
    </row>
    <row r="10583" spans="1:11" ht="12.75" customHeight="1">
      <c r="A10583" s="31">
        <v>45566</v>
      </c>
      <c r="B10583" t="s">
        <v>13</v>
      </c>
      <c r="C10583" t="str">
        <f>+VLOOKUP(B10583,Basededatos!B$17:C$5988,2,0)</f>
        <v>LASA</v>
      </c>
      <c r="D10583" t="s">
        <v>76</v>
      </c>
      <c r="E10583" t="str">
        <f>+VLOOKUP(D10583,Basededatos!$D$2:$E$6097,2,0)</f>
        <v>RIONEGRO - JOSE M. CORDOVA</v>
      </c>
      <c r="F10583" t="s">
        <v>18</v>
      </c>
      <c r="G10583" t="s">
        <v>19</v>
      </c>
      <c r="H10583" t="s">
        <v>29</v>
      </c>
      <c r="I10583" s="29">
        <v>18</v>
      </c>
      <c r="J10583" t="s">
        <v>77</v>
      </c>
      <c r="K10583" t="s">
        <v>78</v>
      </c>
    </row>
    <row r="10584" spans="1:11" ht="12.75" customHeight="1">
      <c r="A10584" s="31">
        <v>45566</v>
      </c>
      <c r="B10584" t="s">
        <v>13</v>
      </c>
      <c r="C10584" t="str">
        <f>+VLOOKUP(B10584,Basededatos!B$17:C$5988,2,0)</f>
        <v>LASA</v>
      </c>
      <c r="D10584" t="s">
        <v>76</v>
      </c>
      <c r="E10584" t="str">
        <f>+VLOOKUP(D10584,Basededatos!$D$2:$E$6097,2,0)</f>
        <v>RIONEGRO - JOSE M. CORDOVA</v>
      </c>
      <c r="F10584" t="s">
        <v>18</v>
      </c>
      <c r="G10584" t="s">
        <v>19</v>
      </c>
      <c r="H10584" t="s">
        <v>29</v>
      </c>
      <c r="I10584" s="29">
        <v>537</v>
      </c>
      <c r="J10584" t="s">
        <v>50</v>
      </c>
      <c r="K10584" t="s">
        <v>51</v>
      </c>
    </row>
    <row r="10585" spans="1:11" ht="12.75" customHeight="1">
      <c r="A10585" s="31">
        <v>45566</v>
      </c>
      <c r="B10585" t="s">
        <v>13</v>
      </c>
      <c r="C10585" t="str">
        <f>+VLOOKUP(B10585,Basededatos!B$17:C$5988,2,0)</f>
        <v>LASA</v>
      </c>
      <c r="D10585" t="s">
        <v>76</v>
      </c>
      <c r="E10585" t="str">
        <f>+VLOOKUP(D10585,Basededatos!$D$2:$E$6097,2,0)</f>
        <v>RIONEGRO - JOSE M. CORDOVA</v>
      </c>
      <c r="F10585" t="s">
        <v>23</v>
      </c>
      <c r="G10585" t="s">
        <v>24</v>
      </c>
      <c r="H10585" t="s">
        <v>45</v>
      </c>
      <c r="I10585" s="29">
        <v>13</v>
      </c>
      <c r="J10585" t="s">
        <v>34</v>
      </c>
      <c r="K10585" t="s">
        <v>35</v>
      </c>
    </row>
    <row r="10586" spans="1:11" ht="12.75" customHeight="1">
      <c r="A10586" s="31">
        <v>45566</v>
      </c>
      <c r="B10586" t="s">
        <v>13</v>
      </c>
      <c r="C10586" t="str">
        <f>+VLOOKUP(B10586,Basededatos!B$17:C$5988,2,0)</f>
        <v>LASA</v>
      </c>
      <c r="D10586" t="s">
        <v>76</v>
      </c>
      <c r="E10586" t="str">
        <f>+VLOOKUP(D10586,Basededatos!$D$2:$E$6097,2,0)</f>
        <v>RIONEGRO - JOSE M. CORDOVA</v>
      </c>
      <c r="F10586" t="s">
        <v>23</v>
      </c>
      <c r="G10586" t="s">
        <v>24</v>
      </c>
      <c r="H10586" t="s">
        <v>29</v>
      </c>
      <c r="I10586" s="29">
        <v>18</v>
      </c>
      <c r="J10586" t="s">
        <v>77</v>
      </c>
      <c r="K10586" t="s">
        <v>78</v>
      </c>
    </row>
    <row r="10587" spans="1:11" ht="12.75" customHeight="1" thickBot="1">
      <c r="A10587" s="31">
        <v>45566</v>
      </c>
      <c r="B10587" t="s">
        <v>13</v>
      </c>
      <c r="C10587" t="str">
        <f>+VLOOKUP(B10587,Basededatos!B$17:C$5988,2,0)</f>
        <v>LASA</v>
      </c>
      <c r="D10587" t="s">
        <v>76</v>
      </c>
      <c r="E10587" t="str">
        <f>+VLOOKUP(D10587,Basededatos!$D$2:$E$6097,2,0)</f>
        <v>RIONEGRO - JOSE M. CORDOVA</v>
      </c>
      <c r="F10587" t="s">
        <v>23</v>
      </c>
      <c r="G10587" t="s">
        <v>24</v>
      </c>
      <c r="H10587" t="s">
        <v>15</v>
      </c>
      <c r="I10587" s="29">
        <v>33</v>
      </c>
      <c r="J10587" t="s">
        <v>160</v>
      </c>
      <c r="K10587" t="s">
        <v>161</v>
      </c>
    </row>
    <row r="10588" spans="1:11" ht="12.75" customHeight="1" thickBot="1">
      <c r="A10588" s="31">
        <v>45566</v>
      </c>
      <c r="B10588" t="s">
        <v>13</v>
      </c>
      <c r="C10588" t="str">
        <f>+VLOOKUP(B10588,Basededatos!B$17:C$5988,2,0)</f>
        <v>LASA</v>
      </c>
      <c r="D10588" t="s">
        <v>76</v>
      </c>
      <c r="E10588" t="str">
        <f>+VLOOKUP(D10588,Basededatos!$D$2:$E$6097,2,0)</f>
        <v>RIONEGRO - JOSE M. CORDOVA</v>
      </c>
      <c r="F10588" t="s">
        <v>36</v>
      </c>
      <c r="G10588" t="s">
        <v>347</v>
      </c>
      <c r="H10588" t="s">
        <v>29</v>
      </c>
      <c r="I10588" s="29">
        <v>410</v>
      </c>
      <c r="J10588" t="s">
        <v>46</v>
      </c>
      <c r="K10588" s="1" t="s">
        <v>47</v>
      </c>
    </row>
    <row r="10589" spans="1:11" ht="12.75" customHeight="1" thickBot="1">
      <c r="A10589" s="31">
        <v>45566</v>
      </c>
      <c r="B10589" t="s">
        <v>13</v>
      </c>
      <c r="C10589" t="str">
        <f>+VLOOKUP(B10589,Basededatos!B$17:C$5988,2,0)</f>
        <v>LASA</v>
      </c>
      <c r="D10589" t="s">
        <v>76</v>
      </c>
      <c r="E10589" t="str">
        <f>+VLOOKUP(D10589,Basededatos!$D$2:$E$6097,2,0)</f>
        <v>RIONEGRO - JOSE M. CORDOVA</v>
      </c>
      <c r="F10589" t="s">
        <v>27</v>
      </c>
      <c r="G10589" t="s">
        <v>28</v>
      </c>
      <c r="H10589" t="s">
        <v>45</v>
      </c>
      <c r="I10589" s="29">
        <v>18</v>
      </c>
      <c r="J10589" t="s">
        <v>46</v>
      </c>
      <c r="K10589" s="1" t="s">
        <v>47</v>
      </c>
    </row>
    <row r="10590" spans="1:11" ht="12.75" customHeight="1" thickBot="1">
      <c r="A10590" s="31">
        <v>45566</v>
      </c>
      <c r="B10590" t="s">
        <v>13</v>
      </c>
      <c r="C10590" t="str">
        <f>+VLOOKUP(B10590,Basededatos!B$17:C$5988,2,0)</f>
        <v>LASA</v>
      </c>
      <c r="D10590" t="s">
        <v>76</v>
      </c>
      <c r="E10590" t="str">
        <f>+VLOOKUP(D10590,Basededatos!$D$2:$E$6097,2,0)</f>
        <v>RIONEGRO - JOSE M. CORDOVA</v>
      </c>
      <c r="F10590" t="s">
        <v>38</v>
      </c>
      <c r="G10590" t="s">
        <v>39</v>
      </c>
      <c r="H10590" t="s">
        <v>45</v>
      </c>
      <c r="I10590" s="29">
        <v>15</v>
      </c>
      <c r="J10590" t="s">
        <v>46</v>
      </c>
      <c r="K10590" s="1" t="s">
        <v>47</v>
      </c>
    </row>
    <row r="10591" spans="1:11" ht="12.75" customHeight="1">
      <c r="A10591" s="31">
        <v>45566</v>
      </c>
      <c r="B10591" t="s">
        <v>13</v>
      </c>
      <c r="C10591" t="str">
        <f>+VLOOKUP(B10591,Basededatos!B$17:C$5988,2,0)</f>
        <v>LASA</v>
      </c>
      <c r="D10591" t="s">
        <v>76</v>
      </c>
      <c r="E10591" t="str">
        <f>+VLOOKUP(D10591,Basededatos!$D$2:$E$6097,2,0)</f>
        <v>RIONEGRO - JOSE M. CORDOVA</v>
      </c>
      <c r="F10591" t="s">
        <v>38</v>
      </c>
      <c r="G10591" t="s">
        <v>39</v>
      </c>
      <c r="H10591" t="s">
        <v>45</v>
      </c>
      <c r="I10591" s="29">
        <v>12</v>
      </c>
      <c r="J10591" t="s">
        <v>34</v>
      </c>
      <c r="K10591" t="s">
        <v>35</v>
      </c>
    </row>
    <row r="10592" spans="1:11" ht="12.75" customHeight="1" thickBot="1">
      <c r="A10592" s="31">
        <v>45566</v>
      </c>
      <c r="B10592" t="s">
        <v>13</v>
      </c>
      <c r="C10592" t="str">
        <f>+VLOOKUP(B10592,Basededatos!B$17:C$5988,2,0)</f>
        <v>LASA</v>
      </c>
      <c r="D10592" t="s">
        <v>76</v>
      </c>
      <c r="E10592" t="str">
        <f>+VLOOKUP(D10592,Basededatos!$D$2:$E$6097,2,0)</f>
        <v>RIONEGRO - JOSE M. CORDOVA</v>
      </c>
      <c r="F10592" t="s">
        <v>40</v>
      </c>
      <c r="G10592" t="s">
        <v>41</v>
      </c>
      <c r="H10592" t="s">
        <v>29</v>
      </c>
      <c r="I10592" s="29">
        <v>124</v>
      </c>
      <c r="J10592" t="s">
        <v>34</v>
      </c>
      <c r="K10592" t="s">
        <v>35</v>
      </c>
    </row>
    <row r="10593" spans="1:11" ht="12.75" customHeight="1" thickBot="1">
      <c r="A10593" s="31">
        <v>45566</v>
      </c>
      <c r="B10593" t="s">
        <v>13</v>
      </c>
      <c r="C10593" t="str">
        <f>+VLOOKUP(B10593,Basededatos!B$17:C$5988,2,0)</f>
        <v>LASA</v>
      </c>
      <c r="D10593" t="s">
        <v>76</v>
      </c>
      <c r="E10593" t="str">
        <f>+VLOOKUP(D10593,Basededatos!$D$2:$E$6097,2,0)</f>
        <v>RIONEGRO - JOSE M. CORDOVA</v>
      </c>
      <c r="F10593" t="s">
        <v>40</v>
      </c>
      <c r="G10593" t="s">
        <v>41</v>
      </c>
      <c r="H10593" t="s">
        <v>15</v>
      </c>
      <c r="I10593" s="29">
        <v>489</v>
      </c>
      <c r="J10593" t="s">
        <v>25</v>
      </c>
      <c r="K10593" s="1" t="s">
        <v>26</v>
      </c>
    </row>
    <row r="10594" spans="1:11" ht="12.75" customHeight="1" thickBot="1">
      <c r="A10594" s="31">
        <v>45566</v>
      </c>
      <c r="B10594" t="s">
        <v>13</v>
      </c>
      <c r="C10594" t="str">
        <f>+VLOOKUP(B10594,Basededatos!B$17:C$5988,2,0)</f>
        <v>LASA</v>
      </c>
      <c r="D10594" t="s">
        <v>76</v>
      </c>
      <c r="E10594" t="str">
        <f>+VLOOKUP(D10594,Basededatos!$D$2:$E$6097,2,0)</f>
        <v>RIONEGRO - JOSE M. CORDOVA</v>
      </c>
      <c r="F10594" t="s">
        <v>59</v>
      </c>
      <c r="G10594" t="s">
        <v>60</v>
      </c>
      <c r="H10594" t="s">
        <v>29</v>
      </c>
      <c r="I10594" s="29">
        <v>13</v>
      </c>
      <c r="J10594" t="s">
        <v>50</v>
      </c>
      <c r="K10594" t="s">
        <v>51</v>
      </c>
    </row>
    <row r="10595" spans="1:11" ht="12.75" customHeight="1" thickBot="1">
      <c r="A10595" s="31">
        <v>45566</v>
      </c>
      <c r="B10595" t="s">
        <v>13</v>
      </c>
      <c r="C10595" t="str">
        <f>+VLOOKUP(B10595,Basededatos!B$17:C$5988,2,0)</f>
        <v>LASA</v>
      </c>
      <c r="D10595" t="s">
        <v>84</v>
      </c>
      <c r="E10595" t="str">
        <f>+VLOOKUP(D10595,Basededatos!$D$2:$E$6097,2,0)</f>
        <v>MONTERIA - LOS GARZONES</v>
      </c>
      <c r="F10595" t="s">
        <v>6</v>
      </c>
      <c r="G10595" s="1" t="s">
        <v>283</v>
      </c>
      <c r="H10595" t="s">
        <v>29</v>
      </c>
      <c r="I10595" s="29">
        <v>551</v>
      </c>
      <c r="J10595" t="s">
        <v>30</v>
      </c>
      <c r="K10595" s="1" t="s">
        <v>488</v>
      </c>
    </row>
    <row r="10596" spans="1:11" ht="12.75" customHeight="1" thickBot="1">
      <c r="A10596" s="31">
        <v>45566</v>
      </c>
      <c r="B10596" t="s">
        <v>13</v>
      </c>
      <c r="C10596" t="str">
        <f>+VLOOKUP(B10596,Basededatos!B$17:C$5988,2,0)</f>
        <v>LASA</v>
      </c>
      <c r="D10596" t="s">
        <v>84</v>
      </c>
      <c r="E10596" t="str">
        <f>+VLOOKUP(D10596,Basededatos!$D$2:$E$6097,2,0)</f>
        <v>MONTERIA - LOS GARZONES</v>
      </c>
      <c r="F10596" t="s">
        <v>40</v>
      </c>
      <c r="G10596" t="s">
        <v>41</v>
      </c>
      <c r="H10596" t="s">
        <v>45</v>
      </c>
      <c r="I10596" s="29">
        <v>7</v>
      </c>
      <c r="J10596" t="s">
        <v>46</v>
      </c>
      <c r="K10596" s="1" t="s">
        <v>47</v>
      </c>
    </row>
    <row r="10597" spans="1:11" ht="12.75" customHeight="1" thickBot="1">
      <c r="A10597" s="31">
        <v>45566</v>
      </c>
      <c r="B10597" t="s">
        <v>13</v>
      </c>
      <c r="C10597" t="str">
        <f>+VLOOKUP(B10597,Basededatos!B$17:C$5988,2,0)</f>
        <v>LASA</v>
      </c>
      <c r="D10597" t="s">
        <v>85</v>
      </c>
      <c r="E10597" t="str">
        <f>+VLOOKUP(D10597,Basededatos!$D$2:$E$6097,2,0)</f>
        <v>NEIVA - BENITO SALAS</v>
      </c>
      <c r="F10597" t="s">
        <v>32</v>
      </c>
      <c r="G10597" t="s">
        <v>33</v>
      </c>
      <c r="H10597" t="s">
        <v>29</v>
      </c>
      <c r="I10597" s="29">
        <v>30</v>
      </c>
      <c r="J10597" t="s">
        <v>30</v>
      </c>
      <c r="K10597" s="1" t="s">
        <v>488</v>
      </c>
    </row>
    <row r="10598" spans="1:11" ht="12.75" customHeight="1" thickBot="1">
      <c r="A10598" s="31">
        <v>45566</v>
      </c>
      <c r="B10598" t="s">
        <v>13</v>
      </c>
      <c r="C10598" t="str">
        <f>+VLOOKUP(B10598,Basededatos!B$17:C$5988,2,0)</f>
        <v>LASA</v>
      </c>
      <c r="D10598" t="s">
        <v>85</v>
      </c>
      <c r="E10598" t="str">
        <f>+VLOOKUP(D10598,Basededatos!$D$2:$E$6097,2,0)</f>
        <v>NEIVA - BENITO SALAS</v>
      </c>
      <c r="F10598" t="s">
        <v>40</v>
      </c>
      <c r="G10598" t="s">
        <v>41</v>
      </c>
      <c r="H10598" t="s">
        <v>29</v>
      </c>
      <c r="I10598" s="29">
        <v>72</v>
      </c>
      <c r="J10598" t="s">
        <v>46</v>
      </c>
      <c r="K10598" s="1" t="s">
        <v>47</v>
      </c>
    </row>
    <row r="10599" spans="1:11" ht="12.75" customHeight="1" thickBot="1">
      <c r="A10599" s="31">
        <v>45566</v>
      </c>
      <c r="B10599" t="s">
        <v>13</v>
      </c>
      <c r="C10599" t="str">
        <f>+VLOOKUP(B10599,Basededatos!B$17:C$5988,2,0)</f>
        <v>LASA</v>
      </c>
      <c r="D10599" t="s">
        <v>85</v>
      </c>
      <c r="E10599" t="str">
        <f>+VLOOKUP(D10599,Basededatos!$D$2:$E$6097,2,0)</f>
        <v>NEIVA - BENITO SALAS</v>
      </c>
      <c r="F10599" t="s">
        <v>59</v>
      </c>
      <c r="G10599" t="s">
        <v>60</v>
      </c>
      <c r="H10599" t="s">
        <v>29</v>
      </c>
      <c r="I10599" s="29">
        <v>36</v>
      </c>
      <c r="J10599" t="s">
        <v>46</v>
      </c>
      <c r="K10599" s="1" t="s">
        <v>47</v>
      </c>
    </row>
    <row r="10600" spans="1:11" ht="12.75" customHeight="1" thickBot="1">
      <c r="A10600" s="31">
        <v>45566</v>
      </c>
      <c r="B10600" t="s">
        <v>13</v>
      </c>
      <c r="C10600" t="str">
        <f>+VLOOKUP(B10600,Basededatos!B$17:C$5988,2,0)</f>
        <v>LASA</v>
      </c>
      <c r="D10600" t="s">
        <v>85</v>
      </c>
      <c r="E10600" t="str">
        <f>+VLOOKUP(D10600,Basededatos!$D$2:$E$6097,2,0)</f>
        <v>NEIVA - BENITO SALAS</v>
      </c>
      <c r="F10600" t="s">
        <v>59</v>
      </c>
      <c r="G10600" t="s">
        <v>60</v>
      </c>
      <c r="H10600" t="s">
        <v>29</v>
      </c>
      <c r="I10600" s="29">
        <v>17</v>
      </c>
      <c r="J10600" t="s">
        <v>30</v>
      </c>
      <c r="K10600" s="1" t="s">
        <v>488</v>
      </c>
    </row>
    <row r="10601" spans="1:11" ht="12.75" customHeight="1" thickBot="1">
      <c r="A10601" s="31">
        <v>45566</v>
      </c>
      <c r="B10601" t="s">
        <v>13</v>
      </c>
      <c r="C10601" t="str">
        <f>+VLOOKUP(B10601,Basededatos!B$17:C$5988,2,0)</f>
        <v>LASA</v>
      </c>
      <c r="D10601" t="s">
        <v>86</v>
      </c>
      <c r="E10601" t="str">
        <f>+VLOOKUP(D10601,Basededatos!$D$2:$E$6097,2,0)</f>
        <v>PEREIRA - MATECAÑA</v>
      </c>
      <c r="F10601" t="s">
        <v>32</v>
      </c>
      <c r="G10601" t="s">
        <v>33</v>
      </c>
      <c r="H10601" t="s">
        <v>15</v>
      </c>
      <c r="I10601" s="29">
        <v>39</v>
      </c>
      <c r="J10601" t="s">
        <v>25</v>
      </c>
      <c r="K10601" s="1" t="s">
        <v>26</v>
      </c>
    </row>
    <row r="10602" spans="1:11" ht="12.75" customHeight="1" thickBot="1">
      <c r="A10602" s="31">
        <v>45566</v>
      </c>
      <c r="B10602" t="s">
        <v>13</v>
      </c>
      <c r="C10602" t="str">
        <f>+VLOOKUP(B10602,Basededatos!B$17:C$5988,2,0)</f>
        <v>LASA</v>
      </c>
      <c r="D10602" t="s">
        <v>86</v>
      </c>
      <c r="E10602" t="str">
        <f>+VLOOKUP(D10602,Basededatos!$D$2:$E$6097,2,0)</f>
        <v>PEREIRA - MATECAÑA</v>
      </c>
      <c r="F10602" t="s">
        <v>6</v>
      </c>
      <c r="G10602" s="1" t="s">
        <v>283</v>
      </c>
      <c r="H10602" t="s">
        <v>45</v>
      </c>
      <c r="I10602" s="29">
        <v>166</v>
      </c>
      <c r="J10602" t="s">
        <v>42</v>
      </c>
      <c r="K10602" s="1" t="s">
        <v>43</v>
      </c>
    </row>
    <row r="10603" spans="1:11" ht="12.75" customHeight="1" thickBot="1">
      <c r="A10603" s="31">
        <v>45566</v>
      </c>
      <c r="B10603" t="s">
        <v>13</v>
      </c>
      <c r="C10603" t="str">
        <f>+VLOOKUP(B10603,Basededatos!B$17:C$5988,2,0)</f>
        <v>LASA</v>
      </c>
      <c r="D10603" t="s">
        <v>86</v>
      </c>
      <c r="E10603" t="str">
        <f>+VLOOKUP(D10603,Basededatos!$D$2:$E$6097,2,0)</f>
        <v>PEREIRA - MATECAÑA</v>
      </c>
      <c r="F10603" t="s">
        <v>6</v>
      </c>
      <c r="G10603" s="1" t="s">
        <v>283</v>
      </c>
      <c r="H10603" t="s">
        <v>29</v>
      </c>
      <c r="I10603" s="29">
        <v>768</v>
      </c>
      <c r="J10603" t="s">
        <v>30</v>
      </c>
      <c r="K10603" s="1" t="s">
        <v>488</v>
      </c>
    </row>
    <row r="10604" spans="1:11" ht="12.75" customHeight="1" thickBot="1">
      <c r="A10604" s="31">
        <v>45566</v>
      </c>
      <c r="B10604" t="s">
        <v>13</v>
      </c>
      <c r="C10604" t="str">
        <f>+VLOOKUP(B10604,Basededatos!B$17:C$5988,2,0)</f>
        <v>LASA</v>
      </c>
      <c r="D10604" t="s">
        <v>86</v>
      </c>
      <c r="E10604" t="str">
        <f>+VLOOKUP(D10604,Basededatos!$D$2:$E$6097,2,0)</f>
        <v>PEREIRA - MATECAÑA</v>
      </c>
      <c r="F10604" t="s">
        <v>6</v>
      </c>
      <c r="G10604" s="1" t="s">
        <v>283</v>
      </c>
      <c r="H10604" t="s">
        <v>156</v>
      </c>
      <c r="I10604" s="29">
        <v>2</v>
      </c>
      <c r="J10604" t="s">
        <v>175</v>
      </c>
      <c r="K10604" t="s">
        <v>176</v>
      </c>
    </row>
    <row r="10605" spans="1:11" ht="12.75" customHeight="1" thickBot="1">
      <c r="A10605" s="31">
        <v>45566</v>
      </c>
      <c r="B10605" t="s">
        <v>13</v>
      </c>
      <c r="C10605" t="str">
        <f>+VLOOKUP(B10605,Basededatos!B$17:C$5988,2,0)</f>
        <v>LASA</v>
      </c>
      <c r="D10605" t="s">
        <v>86</v>
      </c>
      <c r="E10605" t="str">
        <f>+VLOOKUP(D10605,Basededatos!$D$2:$E$6097,2,0)</f>
        <v>PEREIRA - MATECAÑA</v>
      </c>
      <c r="F10605" t="s">
        <v>65</v>
      </c>
      <c r="G10605" t="s">
        <v>66</v>
      </c>
      <c r="H10605" t="s">
        <v>29</v>
      </c>
      <c r="I10605" s="29">
        <v>8</v>
      </c>
      <c r="J10605" t="s">
        <v>30</v>
      </c>
      <c r="K10605" s="1" t="s">
        <v>488</v>
      </c>
    </row>
    <row r="10606" spans="1:11" ht="12.75" customHeight="1" thickBot="1">
      <c r="A10606" s="31">
        <v>45566</v>
      </c>
      <c r="B10606" t="s">
        <v>13</v>
      </c>
      <c r="C10606" t="str">
        <f>+VLOOKUP(B10606,Basededatos!B$17:C$5988,2,0)</f>
        <v>LASA</v>
      </c>
      <c r="D10606" t="s">
        <v>86</v>
      </c>
      <c r="E10606" t="str">
        <f>+VLOOKUP(D10606,Basededatos!$D$2:$E$6097,2,0)</f>
        <v>PEREIRA - MATECAÑA</v>
      </c>
      <c r="F10606" t="s">
        <v>65</v>
      </c>
      <c r="G10606" t="s">
        <v>66</v>
      </c>
      <c r="H10606" t="s">
        <v>15</v>
      </c>
      <c r="I10606" s="29">
        <v>2</v>
      </c>
      <c r="J10606" t="s">
        <v>25</v>
      </c>
      <c r="K10606" s="1" t="s">
        <v>26</v>
      </c>
    </row>
    <row r="10607" spans="1:11" ht="12.75" customHeight="1" thickBot="1">
      <c r="A10607" s="31">
        <v>45566</v>
      </c>
      <c r="B10607" t="s">
        <v>13</v>
      </c>
      <c r="C10607" t="str">
        <f>+VLOOKUP(B10607,Basededatos!B$17:C$5988,2,0)</f>
        <v>LASA</v>
      </c>
      <c r="D10607" t="s">
        <v>86</v>
      </c>
      <c r="E10607" t="str">
        <f>+VLOOKUP(D10607,Basededatos!$D$2:$E$6097,2,0)</f>
        <v>PEREIRA - MATECAÑA</v>
      </c>
      <c r="F10607" t="s">
        <v>18</v>
      </c>
      <c r="G10607" t="s">
        <v>19</v>
      </c>
      <c r="H10607" t="s">
        <v>29</v>
      </c>
      <c r="I10607" s="29">
        <v>156</v>
      </c>
      <c r="J10607" t="s">
        <v>30</v>
      </c>
      <c r="K10607" s="1" t="s">
        <v>488</v>
      </c>
    </row>
    <row r="10608" spans="1:11" ht="12.75" customHeight="1" thickBot="1">
      <c r="A10608" s="31">
        <v>45566</v>
      </c>
      <c r="B10608" t="s">
        <v>13</v>
      </c>
      <c r="C10608" t="str">
        <f>+VLOOKUP(B10608,Basededatos!B$17:C$5988,2,0)</f>
        <v>LASA</v>
      </c>
      <c r="D10608" t="s">
        <v>86</v>
      </c>
      <c r="E10608" t="str">
        <f>+VLOOKUP(D10608,Basededatos!$D$2:$E$6097,2,0)</f>
        <v>PEREIRA - MATECAÑA</v>
      </c>
      <c r="F10608" t="s">
        <v>23</v>
      </c>
      <c r="G10608" t="s">
        <v>24</v>
      </c>
      <c r="H10608" t="s">
        <v>29</v>
      </c>
      <c r="I10608" s="29">
        <v>508</v>
      </c>
      <c r="J10608" t="s">
        <v>46</v>
      </c>
      <c r="K10608" s="1" t="s">
        <v>47</v>
      </c>
    </row>
    <row r="10609" spans="1:11" ht="12.75" customHeight="1" thickBot="1">
      <c r="A10609" s="31">
        <v>45566</v>
      </c>
      <c r="B10609" t="s">
        <v>13</v>
      </c>
      <c r="C10609" t="str">
        <f>+VLOOKUP(B10609,Basededatos!B$17:C$5988,2,0)</f>
        <v>LASA</v>
      </c>
      <c r="D10609" t="s">
        <v>86</v>
      </c>
      <c r="E10609" t="str">
        <f>+VLOOKUP(D10609,Basededatos!$D$2:$E$6097,2,0)</f>
        <v>PEREIRA - MATECAÑA</v>
      </c>
      <c r="F10609" t="s">
        <v>36</v>
      </c>
      <c r="G10609" t="s">
        <v>347</v>
      </c>
      <c r="H10609" t="s">
        <v>29</v>
      </c>
      <c r="I10609" s="29">
        <v>2</v>
      </c>
      <c r="J10609" t="s">
        <v>30</v>
      </c>
      <c r="K10609" s="1" t="s">
        <v>488</v>
      </c>
    </row>
    <row r="10610" spans="1:11" ht="12.75" customHeight="1" thickBot="1">
      <c r="A10610" s="31">
        <v>45566</v>
      </c>
      <c r="B10610" t="s">
        <v>13</v>
      </c>
      <c r="C10610" t="str">
        <f>+VLOOKUP(B10610,Basededatos!B$17:C$5988,2,0)</f>
        <v>LASA</v>
      </c>
      <c r="D10610" t="s">
        <v>86</v>
      </c>
      <c r="E10610" t="str">
        <f>+VLOOKUP(D10610,Basededatos!$D$2:$E$6097,2,0)</f>
        <v>PEREIRA - MATECAÑA</v>
      </c>
      <c r="F10610" t="s">
        <v>36</v>
      </c>
      <c r="G10610" t="s">
        <v>347</v>
      </c>
      <c r="H10610" t="s">
        <v>15</v>
      </c>
      <c r="I10610" s="29">
        <v>37</v>
      </c>
      <c r="J10610" t="s">
        <v>25</v>
      </c>
      <c r="K10610" s="1" t="s">
        <v>26</v>
      </c>
    </row>
    <row r="10611" spans="1:11" ht="12.75" customHeight="1" thickBot="1">
      <c r="A10611" s="31">
        <v>45566</v>
      </c>
      <c r="B10611" t="s">
        <v>13</v>
      </c>
      <c r="C10611" t="str">
        <f>+VLOOKUP(B10611,Basededatos!B$17:C$5988,2,0)</f>
        <v>LASA</v>
      </c>
      <c r="D10611" t="s">
        <v>86</v>
      </c>
      <c r="E10611" t="str">
        <f>+VLOOKUP(D10611,Basededatos!$D$2:$E$6097,2,0)</f>
        <v>PEREIRA - MATECAÑA</v>
      </c>
      <c r="F10611" t="s">
        <v>27</v>
      </c>
      <c r="G10611" t="s">
        <v>28</v>
      </c>
      <c r="H10611" t="s">
        <v>29</v>
      </c>
      <c r="I10611" s="29">
        <v>435</v>
      </c>
      <c r="J10611" t="s">
        <v>46</v>
      </c>
      <c r="K10611" s="1" t="s">
        <v>47</v>
      </c>
    </row>
    <row r="10612" spans="1:11" ht="12.75" customHeight="1" thickBot="1">
      <c r="A10612" s="31">
        <v>45566</v>
      </c>
      <c r="B10612" t="s">
        <v>13</v>
      </c>
      <c r="C10612" t="str">
        <f>+VLOOKUP(B10612,Basededatos!B$17:C$5988,2,0)</f>
        <v>LASA</v>
      </c>
      <c r="D10612" t="s">
        <v>86</v>
      </c>
      <c r="E10612" t="str">
        <f>+VLOOKUP(D10612,Basededatos!$D$2:$E$6097,2,0)</f>
        <v>PEREIRA - MATECAÑA</v>
      </c>
      <c r="F10612" t="s">
        <v>40</v>
      </c>
      <c r="G10612" t="s">
        <v>41</v>
      </c>
      <c r="H10612" t="s">
        <v>29</v>
      </c>
      <c r="I10612" s="29">
        <v>261</v>
      </c>
      <c r="J10612" t="s">
        <v>30</v>
      </c>
      <c r="K10612" s="1" t="s">
        <v>488</v>
      </c>
    </row>
    <row r="10613" spans="1:11" ht="12.75" customHeight="1" thickBot="1">
      <c r="A10613" s="31">
        <v>45566</v>
      </c>
      <c r="B10613" t="s">
        <v>13</v>
      </c>
      <c r="C10613" t="str">
        <f>+VLOOKUP(B10613,Basededatos!B$17:C$5988,2,0)</f>
        <v>LASA</v>
      </c>
      <c r="D10613" t="s">
        <v>87</v>
      </c>
      <c r="E10613" t="str">
        <f>+VLOOKUP(D10613,Basededatos!$D$2:$E$6097,2,0)</f>
        <v>PASTO - ANTONIO NARIQO</v>
      </c>
      <c r="F10613" t="s">
        <v>32</v>
      </c>
      <c r="G10613" t="s">
        <v>33</v>
      </c>
      <c r="H10613" t="s">
        <v>45</v>
      </c>
      <c r="I10613" s="29">
        <v>5</v>
      </c>
      <c r="J10613" t="s">
        <v>46</v>
      </c>
      <c r="K10613" s="1" t="s">
        <v>47</v>
      </c>
    </row>
    <row r="10614" spans="1:11" ht="12.75" customHeight="1" thickBot="1">
      <c r="A10614" s="31">
        <v>45566</v>
      </c>
      <c r="B10614" t="s">
        <v>13</v>
      </c>
      <c r="C10614" t="str">
        <f>+VLOOKUP(B10614,Basededatos!B$17:C$5988,2,0)</f>
        <v>LASA</v>
      </c>
      <c r="D10614" t="s">
        <v>87</v>
      </c>
      <c r="E10614" t="str">
        <f>+VLOOKUP(D10614,Basededatos!$D$2:$E$6097,2,0)</f>
        <v>PASTO - ANTONIO NARIQO</v>
      </c>
      <c r="F10614" t="s">
        <v>32</v>
      </c>
      <c r="G10614" t="s">
        <v>33</v>
      </c>
      <c r="H10614" t="s">
        <v>29</v>
      </c>
      <c r="I10614" s="29">
        <v>55</v>
      </c>
      <c r="J10614" t="s">
        <v>30</v>
      </c>
      <c r="K10614" s="1" t="s">
        <v>488</v>
      </c>
    </row>
    <row r="10615" spans="1:11" ht="12.75" customHeight="1" thickBot="1">
      <c r="A10615" s="31">
        <v>45566</v>
      </c>
      <c r="B10615" t="s">
        <v>13</v>
      </c>
      <c r="C10615" t="str">
        <f>+VLOOKUP(B10615,Basededatos!B$17:C$5988,2,0)</f>
        <v>LASA</v>
      </c>
      <c r="D10615" t="s">
        <v>87</v>
      </c>
      <c r="E10615" t="str">
        <f>+VLOOKUP(D10615,Basededatos!$D$2:$E$6097,2,0)</f>
        <v>PASTO - ANTONIO NARIQO</v>
      </c>
      <c r="F10615" t="s">
        <v>6</v>
      </c>
      <c r="G10615" s="1" t="s">
        <v>283</v>
      </c>
      <c r="H10615" t="s">
        <v>29</v>
      </c>
      <c r="I10615" s="29">
        <v>220</v>
      </c>
      <c r="J10615" t="s">
        <v>30</v>
      </c>
      <c r="K10615" s="1" t="s">
        <v>488</v>
      </c>
    </row>
    <row r="10616" spans="1:11" ht="12.75" customHeight="1" thickBot="1">
      <c r="A10616" s="31">
        <v>45566</v>
      </c>
      <c r="B10616" t="s">
        <v>13</v>
      </c>
      <c r="C10616" t="str">
        <f>+VLOOKUP(B10616,Basededatos!B$17:C$5988,2,0)</f>
        <v>LASA</v>
      </c>
      <c r="D10616" t="s">
        <v>87</v>
      </c>
      <c r="E10616" t="str">
        <f>+VLOOKUP(D10616,Basededatos!$D$2:$E$6097,2,0)</f>
        <v>PASTO - ANTONIO NARIQO</v>
      </c>
      <c r="F10616" t="s">
        <v>27</v>
      </c>
      <c r="G10616" t="s">
        <v>28</v>
      </c>
      <c r="H10616" t="s">
        <v>29</v>
      </c>
      <c r="I10616" s="29">
        <v>149</v>
      </c>
      <c r="J10616" t="s">
        <v>46</v>
      </c>
      <c r="K10616" s="1" t="s">
        <v>47</v>
      </c>
    </row>
    <row r="10617" spans="1:11" ht="12.75" customHeight="1" thickBot="1">
      <c r="A10617" s="31">
        <v>45566</v>
      </c>
      <c r="B10617" t="s">
        <v>13</v>
      </c>
      <c r="C10617" t="str">
        <f>+VLOOKUP(B10617,Basededatos!B$17:C$5988,2,0)</f>
        <v>LASA</v>
      </c>
      <c r="D10617" t="s">
        <v>87</v>
      </c>
      <c r="E10617" t="str">
        <f>+VLOOKUP(D10617,Basededatos!$D$2:$E$6097,2,0)</f>
        <v>PASTO - ANTONIO NARIQO</v>
      </c>
      <c r="F10617" t="s">
        <v>40</v>
      </c>
      <c r="G10617" t="s">
        <v>41</v>
      </c>
      <c r="H10617" t="s">
        <v>29</v>
      </c>
      <c r="I10617" s="29">
        <v>181</v>
      </c>
      <c r="J10617" t="s">
        <v>30</v>
      </c>
      <c r="K10617" s="1" t="s">
        <v>488</v>
      </c>
    </row>
    <row r="10618" spans="1:11" ht="12.75" customHeight="1" thickBot="1">
      <c r="A10618" s="31">
        <v>45566</v>
      </c>
      <c r="B10618" t="s">
        <v>13</v>
      </c>
      <c r="C10618" t="str">
        <f>+VLOOKUP(B10618,Basededatos!B$17:C$5988,2,0)</f>
        <v>LASA</v>
      </c>
      <c r="D10618" t="s">
        <v>88</v>
      </c>
      <c r="E10618" t="str">
        <f>+VLOOKUP(D10618,Basededatos!$D$2:$E$6097,2,0)</f>
        <v>ALMIRANTE PADILLA</v>
      </c>
      <c r="F10618" t="s">
        <v>32</v>
      </c>
      <c r="G10618" t="s">
        <v>33</v>
      </c>
      <c r="H10618" t="s">
        <v>45</v>
      </c>
      <c r="I10618" s="29">
        <v>2</v>
      </c>
      <c r="J10618" t="s">
        <v>46</v>
      </c>
      <c r="K10618" s="1" t="s">
        <v>47</v>
      </c>
    </row>
    <row r="10619" spans="1:11" ht="12.75" customHeight="1" thickBot="1">
      <c r="A10619" s="31">
        <v>45566</v>
      </c>
      <c r="B10619" t="s">
        <v>13</v>
      </c>
      <c r="C10619" t="str">
        <f>+VLOOKUP(B10619,Basededatos!B$17:C$5988,2,0)</f>
        <v>LASA</v>
      </c>
      <c r="D10619" t="s">
        <v>88</v>
      </c>
      <c r="E10619" t="str">
        <f>+VLOOKUP(D10619,Basededatos!$D$2:$E$6097,2,0)</f>
        <v>ALMIRANTE PADILLA</v>
      </c>
      <c r="F10619" t="s">
        <v>6</v>
      </c>
      <c r="G10619" s="1" t="s">
        <v>283</v>
      </c>
      <c r="H10619" t="s">
        <v>29</v>
      </c>
      <c r="I10619" s="29">
        <v>210</v>
      </c>
      <c r="J10619" t="s">
        <v>30</v>
      </c>
      <c r="K10619" s="1" t="s">
        <v>488</v>
      </c>
    </row>
    <row r="10620" spans="1:11" ht="12.75" customHeight="1" thickBot="1">
      <c r="A10620" s="31">
        <v>45566</v>
      </c>
      <c r="B10620" t="s">
        <v>13</v>
      </c>
      <c r="C10620" t="str">
        <f>+VLOOKUP(B10620,Basededatos!B$17:C$5988,2,0)</f>
        <v>LASA</v>
      </c>
      <c r="D10620" t="s">
        <v>88</v>
      </c>
      <c r="E10620" t="str">
        <f>+VLOOKUP(D10620,Basededatos!$D$2:$E$6097,2,0)</f>
        <v>ALMIRANTE PADILLA</v>
      </c>
      <c r="F10620" t="s">
        <v>18</v>
      </c>
      <c r="G10620" t="s">
        <v>19</v>
      </c>
      <c r="H10620" t="s">
        <v>29</v>
      </c>
      <c r="I10620" s="29">
        <v>127</v>
      </c>
      <c r="J10620" t="s">
        <v>46</v>
      </c>
      <c r="K10620" s="1" t="s">
        <v>47</v>
      </c>
    </row>
    <row r="10621" spans="1:11" ht="12.75" customHeight="1" thickBot="1">
      <c r="A10621" s="31">
        <v>45566</v>
      </c>
      <c r="B10621" t="s">
        <v>13</v>
      </c>
      <c r="C10621" t="str">
        <f>+VLOOKUP(B10621,Basededatos!B$17:C$5988,2,0)</f>
        <v>LASA</v>
      </c>
      <c r="D10621" t="s">
        <v>88</v>
      </c>
      <c r="E10621" t="str">
        <f>+VLOOKUP(D10621,Basededatos!$D$2:$E$6097,2,0)</f>
        <v>ALMIRANTE PADILLA</v>
      </c>
      <c r="F10621" t="s">
        <v>18</v>
      </c>
      <c r="G10621" t="s">
        <v>19</v>
      </c>
      <c r="H10621" t="s">
        <v>29</v>
      </c>
      <c r="I10621" s="29">
        <v>42</v>
      </c>
      <c r="J10621" t="s">
        <v>30</v>
      </c>
      <c r="K10621" s="1" t="s">
        <v>488</v>
      </c>
    </row>
    <row r="10622" spans="1:11" ht="12.75" customHeight="1" thickBot="1">
      <c r="A10622" s="31">
        <v>45566</v>
      </c>
      <c r="B10622" t="s">
        <v>13</v>
      </c>
      <c r="C10622" t="str">
        <f>+VLOOKUP(B10622,Basededatos!B$17:C$5988,2,0)</f>
        <v>LASA</v>
      </c>
      <c r="D10622" t="s">
        <v>88</v>
      </c>
      <c r="E10622" t="str">
        <f>+VLOOKUP(D10622,Basededatos!$D$2:$E$6097,2,0)</f>
        <v>ALMIRANTE PADILLA</v>
      </c>
      <c r="F10622" t="s">
        <v>23</v>
      </c>
      <c r="G10622" t="s">
        <v>24</v>
      </c>
      <c r="H10622" t="s">
        <v>45</v>
      </c>
      <c r="I10622" s="29">
        <v>2</v>
      </c>
      <c r="J10622" t="s">
        <v>46</v>
      </c>
      <c r="K10622" s="1" t="s">
        <v>47</v>
      </c>
    </row>
    <row r="10623" spans="1:11" ht="12.75" customHeight="1" thickBot="1">
      <c r="A10623" s="31">
        <v>45566</v>
      </c>
      <c r="B10623" t="s">
        <v>13</v>
      </c>
      <c r="C10623" t="str">
        <f>+VLOOKUP(B10623,Basededatos!B$17:C$5988,2,0)</f>
        <v>LASA</v>
      </c>
      <c r="D10623" t="s">
        <v>88</v>
      </c>
      <c r="E10623" t="str">
        <f>+VLOOKUP(D10623,Basededatos!$D$2:$E$6097,2,0)</f>
        <v>ALMIRANTE PADILLA</v>
      </c>
      <c r="F10623" t="s">
        <v>59</v>
      </c>
      <c r="G10623" t="s">
        <v>60</v>
      </c>
      <c r="H10623" t="s">
        <v>45</v>
      </c>
      <c r="I10623" s="29">
        <v>2</v>
      </c>
      <c r="J10623" t="s">
        <v>46</v>
      </c>
      <c r="K10623" s="1" t="s">
        <v>47</v>
      </c>
    </row>
    <row r="10624" spans="1:11" ht="12.75" customHeight="1" thickBot="1">
      <c r="A10624" s="31">
        <v>45566</v>
      </c>
      <c r="B10624" t="s">
        <v>13</v>
      </c>
      <c r="C10624" t="str">
        <f>+VLOOKUP(B10624,Basededatos!B$17:C$5988,2,0)</f>
        <v>LASA</v>
      </c>
      <c r="D10624" t="s">
        <v>89</v>
      </c>
      <c r="E10624" t="str">
        <f>+VLOOKUP(D10624,Basededatos!$D$2:$E$6097,2,0)</f>
        <v>SIMON BOLIVAR</v>
      </c>
      <c r="F10624" t="s">
        <v>18</v>
      </c>
      <c r="G10624" t="s">
        <v>19</v>
      </c>
      <c r="H10624" t="s">
        <v>15</v>
      </c>
      <c r="I10624" s="29">
        <v>87</v>
      </c>
      <c r="J10624" t="s">
        <v>16</v>
      </c>
      <c r="K10624" t="s">
        <v>17</v>
      </c>
    </row>
    <row r="10625" spans="1:11" ht="12.75" customHeight="1" thickBot="1">
      <c r="A10625" s="31">
        <v>45566</v>
      </c>
      <c r="B10625" t="s">
        <v>13</v>
      </c>
      <c r="C10625" t="str">
        <f>+VLOOKUP(B10625,Basededatos!B$17:C$5988,2,0)</f>
        <v>LASA</v>
      </c>
      <c r="D10625" t="s">
        <v>89</v>
      </c>
      <c r="E10625" t="str">
        <f>+VLOOKUP(D10625,Basededatos!$D$2:$E$6097,2,0)</f>
        <v>SIMON BOLIVAR</v>
      </c>
      <c r="F10625" t="s">
        <v>23</v>
      </c>
      <c r="G10625" t="s">
        <v>24</v>
      </c>
      <c r="H10625" t="s">
        <v>15</v>
      </c>
      <c r="I10625" s="29">
        <v>14</v>
      </c>
      <c r="J10625" t="s">
        <v>25</v>
      </c>
      <c r="K10625" s="1" t="s">
        <v>26</v>
      </c>
    </row>
    <row r="10626" spans="1:11" ht="12.75" customHeight="1" thickBot="1">
      <c r="A10626" s="31">
        <v>45566</v>
      </c>
      <c r="B10626" t="s">
        <v>13</v>
      </c>
      <c r="C10626" t="str">
        <f>+VLOOKUP(B10626,Basededatos!B$17:C$5988,2,0)</f>
        <v>LASA</v>
      </c>
      <c r="D10626" t="s">
        <v>89</v>
      </c>
      <c r="E10626" t="str">
        <f>+VLOOKUP(D10626,Basededatos!$D$2:$E$6097,2,0)</f>
        <v>SIMON BOLIVAR</v>
      </c>
      <c r="F10626" t="s">
        <v>27</v>
      </c>
      <c r="G10626" t="s">
        <v>28</v>
      </c>
      <c r="H10626" t="s">
        <v>15</v>
      </c>
      <c r="I10626" s="29">
        <v>87</v>
      </c>
      <c r="J10626" t="s">
        <v>16</v>
      </c>
      <c r="K10626" t="s">
        <v>17</v>
      </c>
    </row>
    <row r="10627" spans="1:11" ht="12.75" customHeight="1" thickBot="1">
      <c r="A10627" s="31">
        <v>45566</v>
      </c>
      <c r="B10627" t="s">
        <v>153</v>
      </c>
      <c r="C10627" t="str">
        <f>+VLOOKUP(B10627,Basededatos!B$17:C$5988,2,0)</f>
        <v>MARCO PASOS</v>
      </c>
      <c r="D10627" t="s">
        <v>5</v>
      </c>
      <c r="E10627" t="str">
        <f>+VLOOKUP(D10627,Basededatos!$D$2:$E$6097,2,0)</f>
        <v>BOGOTA - EL DORADO LUIS CARLOS GALAN SARMIENTO</v>
      </c>
      <c r="F10627" t="s">
        <v>23</v>
      </c>
      <c r="G10627" t="s">
        <v>24</v>
      </c>
      <c r="H10627" t="s">
        <v>29</v>
      </c>
      <c r="I10627" s="29">
        <v>1</v>
      </c>
      <c r="J10627" t="s">
        <v>30</v>
      </c>
      <c r="K10627" s="1" t="s">
        <v>488</v>
      </c>
    </row>
    <row r="10628" spans="1:11" ht="12.75" customHeight="1" thickBot="1">
      <c r="A10628" s="31">
        <v>45566</v>
      </c>
      <c r="B10628" t="s">
        <v>153</v>
      </c>
      <c r="C10628" t="str">
        <f>+VLOOKUP(B10628,Basededatos!B$17:C$5988,2,0)</f>
        <v>MARCO PASOS</v>
      </c>
      <c r="D10628" t="s">
        <v>76</v>
      </c>
      <c r="E10628" t="str">
        <f>+VLOOKUP(D10628,Basededatos!$D$2:$E$6097,2,0)</f>
        <v>RIONEGRO - JOSE M. CORDOVA</v>
      </c>
      <c r="F10628" t="s">
        <v>36</v>
      </c>
      <c r="G10628" t="s">
        <v>347</v>
      </c>
      <c r="H10628" t="s">
        <v>29</v>
      </c>
      <c r="I10628" s="29">
        <v>3</v>
      </c>
      <c r="J10628" t="s">
        <v>30</v>
      </c>
      <c r="K10628" s="1" t="s">
        <v>488</v>
      </c>
    </row>
    <row r="10629" spans="1:11" ht="12.75" customHeight="1" thickBot="1">
      <c r="A10629" s="31">
        <v>45566</v>
      </c>
      <c r="B10629" t="s">
        <v>153</v>
      </c>
      <c r="C10629" t="str">
        <f>+VLOOKUP(B10629,Basededatos!B$17:C$5988,2,0)</f>
        <v>MARCO PASOS</v>
      </c>
      <c r="D10629" t="s">
        <v>76</v>
      </c>
      <c r="E10629" t="str">
        <f>+VLOOKUP(D10629,Basededatos!$D$2:$E$6097,2,0)</f>
        <v>RIONEGRO - JOSE M. CORDOVA</v>
      </c>
      <c r="F10629" t="s">
        <v>38</v>
      </c>
      <c r="G10629" t="s">
        <v>39</v>
      </c>
      <c r="H10629" t="s">
        <v>29</v>
      </c>
      <c r="I10629" s="29">
        <v>19</v>
      </c>
      <c r="J10629" t="s">
        <v>30</v>
      </c>
      <c r="K10629" s="1" t="s">
        <v>488</v>
      </c>
    </row>
    <row r="10630" spans="1:11" ht="12.75" customHeight="1" thickBot="1">
      <c r="A10630" s="31">
        <v>45566</v>
      </c>
      <c r="B10630" t="s">
        <v>382</v>
      </c>
      <c r="C10630" t="s">
        <v>383</v>
      </c>
      <c r="D10630" t="s">
        <v>61</v>
      </c>
      <c r="E10630" t="str">
        <f>+VLOOKUP(D10630,Basededatos!$D$2:$E$6097,2,0)</f>
        <v>CARTAGENA - RAFAEL NUÑEZ</v>
      </c>
      <c r="F10630" t="s">
        <v>6</v>
      </c>
      <c r="G10630" s="1" t="s">
        <v>283</v>
      </c>
      <c r="H10630" t="s">
        <v>183</v>
      </c>
      <c r="I10630" s="29">
        <v>154</v>
      </c>
      <c r="J10630" t="s">
        <v>121</v>
      </c>
      <c r="K10630" t="s">
        <v>121</v>
      </c>
    </row>
    <row r="10631" spans="1:11" ht="12.75" customHeight="1" thickBot="1">
      <c r="A10631" s="31">
        <v>45566</v>
      </c>
      <c r="B10631" t="s">
        <v>382</v>
      </c>
      <c r="C10631" t="s">
        <v>383</v>
      </c>
      <c r="D10631" t="s">
        <v>5</v>
      </c>
      <c r="E10631" t="str">
        <f>+VLOOKUP(D10631,Basededatos!$D$2:$E$6097,2,0)</f>
        <v>BOGOTA - EL DORADO LUIS CARLOS GALAN SARMIENTO</v>
      </c>
      <c r="F10631" t="s">
        <v>18</v>
      </c>
      <c r="G10631" t="s">
        <v>19</v>
      </c>
      <c r="H10631" t="s">
        <v>55</v>
      </c>
      <c r="I10631" s="29">
        <v>287</v>
      </c>
      <c r="J10631" t="s">
        <v>46</v>
      </c>
      <c r="K10631" s="1" t="s">
        <v>47</v>
      </c>
    </row>
    <row r="10632" spans="1:11" ht="12.75" customHeight="1" thickBot="1">
      <c r="A10632" s="31">
        <v>45566</v>
      </c>
      <c r="B10632" t="s">
        <v>382</v>
      </c>
      <c r="C10632" t="s">
        <v>383</v>
      </c>
      <c r="D10632" t="s">
        <v>5</v>
      </c>
      <c r="E10632" t="str">
        <f>+VLOOKUP(D10632,Basededatos!$D$2:$E$6097,2,0)</f>
        <v>BOGOTA - EL DORADO LUIS CARLOS GALAN SARMIENTO</v>
      </c>
      <c r="F10632" t="s">
        <v>38</v>
      </c>
      <c r="G10632" t="s">
        <v>39</v>
      </c>
      <c r="H10632" t="s">
        <v>29</v>
      </c>
      <c r="I10632" s="29">
        <v>3313</v>
      </c>
      <c r="J10632" t="s">
        <v>46</v>
      </c>
      <c r="K10632" s="1" t="s">
        <v>47</v>
      </c>
    </row>
    <row r="10633" spans="1:11" ht="12.75" customHeight="1">
      <c r="A10633" s="31">
        <v>45566</v>
      </c>
      <c r="B10633" t="s">
        <v>382</v>
      </c>
      <c r="C10633" t="s">
        <v>383</v>
      </c>
      <c r="D10633" t="s">
        <v>5</v>
      </c>
      <c r="E10633" t="str">
        <f>+VLOOKUP(D10633,Basededatos!$D$2:$E$6097,2,0)</f>
        <v>BOGOTA - EL DORADO LUIS CARLOS GALAN SARMIENTO</v>
      </c>
      <c r="F10633" t="s">
        <v>23</v>
      </c>
      <c r="G10633" t="s">
        <v>24</v>
      </c>
      <c r="H10633" t="s">
        <v>20</v>
      </c>
      <c r="I10633" s="29">
        <v>32</v>
      </c>
      <c r="J10633" t="s">
        <v>184</v>
      </c>
      <c r="K10633" t="s">
        <v>185</v>
      </c>
    </row>
    <row r="10634" spans="1:11" ht="12.75" customHeight="1" thickBot="1">
      <c r="A10634" s="31">
        <v>45566</v>
      </c>
      <c r="B10634" t="s">
        <v>382</v>
      </c>
      <c r="C10634" t="s">
        <v>383</v>
      </c>
      <c r="D10634" t="s">
        <v>5</v>
      </c>
      <c r="E10634" t="str">
        <f>+VLOOKUP(D10634,Basededatos!$D$2:$E$6097,2,0)</f>
        <v>BOGOTA - EL DORADO LUIS CARLOS GALAN SARMIENTO</v>
      </c>
      <c r="F10634" t="s">
        <v>27</v>
      </c>
      <c r="G10634" t="s">
        <v>28</v>
      </c>
      <c r="H10634" t="s">
        <v>20</v>
      </c>
      <c r="I10634" s="29">
        <v>30</v>
      </c>
      <c r="J10634" t="s">
        <v>184</v>
      </c>
      <c r="K10634" t="s">
        <v>185</v>
      </c>
    </row>
    <row r="10635" spans="1:11" ht="12.75" customHeight="1" thickBot="1">
      <c r="A10635" s="31">
        <v>45566</v>
      </c>
      <c r="B10635" t="s">
        <v>382</v>
      </c>
      <c r="C10635" t="s">
        <v>383</v>
      </c>
      <c r="D10635" t="s">
        <v>5</v>
      </c>
      <c r="E10635" t="str">
        <f>+VLOOKUP(D10635,Basededatos!$D$2:$E$6097,2,0)</f>
        <v>BOGOTA - EL DORADO LUIS CARLOS GALAN SARMIENTO</v>
      </c>
      <c r="F10635" t="s">
        <v>6</v>
      </c>
      <c r="G10635" s="1" t="s">
        <v>283</v>
      </c>
      <c r="H10635" t="s">
        <v>7</v>
      </c>
      <c r="I10635" s="29">
        <v>279</v>
      </c>
      <c r="J10635" t="s">
        <v>70</v>
      </c>
      <c r="K10635" t="s">
        <v>348</v>
      </c>
    </row>
    <row r="10636" spans="1:11" ht="12.75" customHeight="1" thickBot="1">
      <c r="A10636" s="31">
        <v>45566</v>
      </c>
      <c r="B10636" t="s">
        <v>382</v>
      </c>
      <c r="C10636" t="s">
        <v>383</v>
      </c>
      <c r="D10636" t="s">
        <v>5</v>
      </c>
      <c r="E10636" t="str">
        <f>+VLOOKUP(D10636,Basededatos!$D$2:$E$6097,2,0)</f>
        <v>BOGOTA - EL DORADO LUIS CARLOS GALAN SARMIENTO</v>
      </c>
      <c r="F10636" t="s">
        <v>27</v>
      </c>
      <c r="G10636" t="s">
        <v>28</v>
      </c>
      <c r="H10636" t="s">
        <v>7</v>
      </c>
      <c r="I10636" s="29">
        <v>73</v>
      </c>
      <c r="J10636" t="s">
        <v>70</v>
      </c>
      <c r="K10636" t="s">
        <v>348</v>
      </c>
    </row>
    <row r="10637" spans="1:11" ht="12.75" customHeight="1" thickBot="1">
      <c r="A10637" s="31">
        <v>45566</v>
      </c>
      <c r="B10637" t="s">
        <v>382</v>
      </c>
      <c r="C10637" t="s">
        <v>383</v>
      </c>
      <c r="D10637" t="s">
        <v>5</v>
      </c>
      <c r="E10637" t="str">
        <f>+VLOOKUP(D10637,Basededatos!$D$2:$E$6097,2,0)</f>
        <v>BOGOTA - EL DORADO LUIS CARLOS GALAN SARMIENTO</v>
      </c>
      <c r="F10637" t="s">
        <v>6</v>
      </c>
      <c r="G10637" s="1" t="s">
        <v>283</v>
      </c>
      <c r="H10637" t="s">
        <v>223</v>
      </c>
      <c r="I10637" s="29">
        <v>2</v>
      </c>
      <c r="J10637" t="s">
        <v>175</v>
      </c>
      <c r="K10637" t="s">
        <v>176</v>
      </c>
    </row>
    <row r="10638" spans="1:11" ht="12.75" customHeight="1">
      <c r="A10638" s="31">
        <v>45566</v>
      </c>
      <c r="B10638" t="s">
        <v>382</v>
      </c>
      <c r="C10638" t="s">
        <v>383</v>
      </c>
      <c r="D10638" t="s">
        <v>5</v>
      </c>
      <c r="E10638" t="str">
        <f>+VLOOKUP(D10638,Basededatos!$D$2:$E$6097,2,0)</f>
        <v>BOGOTA - EL DORADO LUIS CARLOS GALAN SARMIENTO</v>
      </c>
      <c r="F10638" t="s">
        <v>36</v>
      </c>
      <c r="G10638" t="s">
        <v>347</v>
      </c>
      <c r="H10638" t="s">
        <v>223</v>
      </c>
      <c r="I10638" s="29">
        <v>2</v>
      </c>
      <c r="J10638" t="s">
        <v>175</v>
      </c>
      <c r="K10638" t="s">
        <v>176</v>
      </c>
    </row>
    <row r="10639" spans="1:11" ht="12.75" customHeight="1">
      <c r="A10639" s="31">
        <v>45566</v>
      </c>
      <c r="B10639" t="s">
        <v>382</v>
      </c>
      <c r="C10639" t="s">
        <v>383</v>
      </c>
      <c r="D10639" t="s">
        <v>5</v>
      </c>
      <c r="E10639" t="str">
        <f>+VLOOKUP(D10639,Basededatos!$D$2:$E$6097,2,0)</f>
        <v>BOGOTA - EL DORADO LUIS CARLOS GALAN SARMIENTO</v>
      </c>
      <c r="F10639" t="s">
        <v>38</v>
      </c>
      <c r="G10639" t="s">
        <v>39</v>
      </c>
      <c r="H10639" t="s">
        <v>15</v>
      </c>
      <c r="I10639" s="29">
        <v>41</v>
      </c>
      <c r="J10639" t="s">
        <v>410</v>
      </c>
      <c r="K10639" t="s">
        <v>411</v>
      </c>
    </row>
    <row r="10640" spans="1:11" ht="12.75" customHeight="1" thickBot="1">
      <c r="A10640" s="31">
        <v>45566</v>
      </c>
      <c r="B10640" t="s">
        <v>382</v>
      </c>
      <c r="C10640" t="s">
        <v>383</v>
      </c>
      <c r="D10640" t="s">
        <v>5</v>
      </c>
      <c r="E10640" t="str">
        <f>+VLOOKUP(D10640,Basededatos!$D$2:$E$6097,2,0)</f>
        <v>BOGOTA - EL DORADO LUIS CARLOS GALAN SARMIENTO</v>
      </c>
      <c r="F10640" t="s">
        <v>40</v>
      </c>
      <c r="G10640" t="s">
        <v>41</v>
      </c>
      <c r="H10640" t="s">
        <v>15</v>
      </c>
      <c r="I10640" s="29">
        <v>98</v>
      </c>
      <c r="J10640" t="s">
        <v>410</v>
      </c>
      <c r="K10640" t="s">
        <v>411</v>
      </c>
    </row>
    <row r="10641" spans="1:11" ht="12.75" customHeight="1" thickBot="1">
      <c r="A10641" s="31">
        <v>45566</v>
      </c>
      <c r="B10641" t="s">
        <v>382</v>
      </c>
      <c r="C10641" t="s">
        <v>383</v>
      </c>
      <c r="D10641" t="s">
        <v>5</v>
      </c>
      <c r="E10641" t="str">
        <f>+VLOOKUP(D10641,Basededatos!$D$2:$E$6097,2,0)</f>
        <v>BOGOTA - EL DORADO LUIS CARLOS GALAN SARMIENTO</v>
      </c>
      <c r="F10641" t="s">
        <v>6</v>
      </c>
      <c r="G10641" s="1" t="s">
        <v>283</v>
      </c>
      <c r="H10641" t="s">
        <v>385</v>
      </c>
      <c r="I10641" s="29">
        <v>350</v>
      </c>
      <c r="J10641" t="s">
        <v>74</v>
      </c>
      <c r="K10641" t="s">
        <v>386</v>
      </c>
    </row>
    <row r="10642" spans="1:11" ht="12.75" customHeight="1">
      <c r="A10642" s="31">
        <v>45566</v>
      </c>
      <c r="B10642" t="s">
        <v>382</v>
      </c>
      <c r="C10642" t="s">
        <v>383</v>
      </c>
      <c r="D10642" t="s">
        <v>5</v>
      </c>
      <c r="E10642" t="str">
        <f>+VLOOKUP(D10642,Basededatos!$D$2:$E$6097,2,0)</f>
        <v>BOGOTA - EL DORADO LUIS CARLOS GALAN SARMIENTO</v>
      </c>
      <c r="F10642" t="s">
        <v>18</v>
      </c>
      <c r="G10642" t="s">
        <v>19</v>
      </c>
      <c r="H10642" t="s">
        <v>29</v>
      </c>
      <c r="I10642" s="29">
        <v>485</v>
      </c>
      <c r="J10642" t="s">
        <v>50</v>
      </c>
      <c r="K10642" t="s">
        <v>51</v>
      </c>
    </row>
    <row r="10643" spans="1:11" ht="12.75" customHeight="1">
      <c r="A10643" s="31">
        <v>45566</v>
      </c>
      <c r="B10643" t="s">
        <v>382</v>
      </c>
      <c r="C10643" t="s">
        <v>383</v>
      </c>
      <c r="D10643" t="s">
        <v>5</v>
      </c>
      <c r="E10643" t="str">
        <f>+VLOOKUP(D10643,Basededatos!$D$2:$E$6097,2,0)</f>
        <v>BOGOTA - EL DORADO LUIS CARLOS GALAN SARMIENTO</v>
      </c>
      <c r="F10643" t="s">
        <v>36</v>
      </c>
      <c r="G10643" t="s">
        <v>347</v>
      </c>
      <c r="H10643" t="s">
        <v>29</v>
      </c>
      <c r="I10643" s="29">
        <v>291</v>
      </c>
      <c r="J10643" t="s">
        <v>50</v>
      </c>
      <c r="K10643" t="s">
        <v>51</v>
      </c>
    </row>
    <row r="10644" spans="1:11" ht="12.75" customHeight="1">
      <c r="A10644" s="31">
        <v>45566</v>
      </c>
      <c r="B10644" t="s">
        <v>382</v>
      </c>
      <c r="C10644" t="s">
        <v>383</v>
      </c>
      <c r="D10644" t="s">
        <v>5</v>
      </c>
      <c r="E10644" t="str">
        <f>+VLOOKUP(D10644,Basededatos!$D$2:$E$6097,2,0)</f>
        <v>BOGOTA - EL DORADO LUIS CARLOS GALAN SARMIENTO</v>
      </c>
      <c r="F10644" t="s">
        <v>23</v>
      </c>
      <c r="G10644" t="s">
        <v>24</v>
      </c>
      <c r="H10644" t="s">
        <v>29</v>
      </c>
      <c r="I10644" s="29">
        <v>45</v>
      </c>
      <c r="J10644" t="s">
        <v>34</v>
      </c>
      <c r="K10644" t="s">
        <v>35</v>
      </c>
    </row>
    <row r="10645" spans="1:11" ht="12.75" customHeight="1">
      <c r="A10645" s="31">
        <v>45566</v>
      </c>
      <c r="B10645" t="s">
        <v>382</v>
      </c>
      <c r="C10645" t="s">
        <v>383</v>
      </c>
      <c r="D10645" t="s">
        <v>5</v>
      </c>
      <c r="E10645" t="str">
        <f>+VLOOKUP(D10645,Basededatos!$D$2:$E$6097,2,0)</f>
        <v>BOGOTA - EL DORADO LUIS CARLOS GALAN SARMIENTO</v>
      </c>
      <c r="F10645" t="s">
        <v>27</v>
      </c>
      <c r="G10645" t="s">
        <v>28</v>
      </c>
      <c r="H10645" t="s">
        <v>20</v>
      </c>
      <c r="I10645" s="29">
        <v>9</v>
      </c>
      <c r="J10645" t="s">
        <v>167</v>
      </c>
      <c r="K10645" t="s">
        <v>168</v>
      </c>
    </row>
    <row r="10646" spans="1:11" ht="12.75" customHeight="1">
      <c r="A10646" s="31">
        <v>45566</v>
      </c>
      <c r="B10646" t="s">
        <v>382</v>
      </c>
      <c r="C10646" t="s">
        <v>383</v>
      </c>
      <c r="D10646" t="s">
        <v>5</v>
      </c>
      <c r="E10646" t="str">
        <f>+VLOOKUP(D10646,Basededatos!$D$2:$E$6097,2,0)</f>
        <v>BOGOTA - EL DORADO LUIS CARLOS GALAN SARMIENTO</v>
      </c>
      <c r="F10646" t="s">
        <v>40</v>
      </c>
      <c r="G10646" t="s">
        <v>41</v>
      </c>
      <c r="H10646" t="s">
        <v>20</v>
      </c>
      <c r="I10646" s="29">
        <v>18</v>
      </c>
      <c r="J10646" t="s">
        <v>167</v>
      </c>
      <c r="K10646" t="s">
        <v>168</v>
      </c>
    </row>
    <row r="10647" spans="1:11" ht="12.75" customHeight="1">
      <c r="A10647" s="31">
        <v>45566</v>
      </c>
      <c r="B10647" t="s">
        <v>382</v>
      </c>
      <c r="C10647" t="s">
        <v>383</v>
      </c>
      <c r="D10647" t="s">
        <v>5</v>
      </c>
      <c r="E10647" t="str">
        <f>+VLOOKUP(D10647,Basededatos!$D$2:$E$6097,2,0)</f>
        <v>BOGOTA - EL DORADO LUIS CARLOS GALAN SARMIENTO</v>
      </c>
      <c r="F10647" t="s">
        <v>32</v>
      </c>
      <c r="G10647" t="s">
        <v>33</v>
      </c>
      <c r="H10647" t="s">
        <v>183</v>
      </c>
      <c r="I10647" s="29">
        <v>30</v>
      </c>
      <c r="J10647" t="s">
        <v>235</v>
      </c>
      <c r="K10647" t="s">
        <v>236</v>
      </c>
    </row>
    <row r="10648" spans="1:11" ht="12.75" customHeight="1">
      <c r="A10648" s="31">
        <v>45566</v>
      </c>
      <c r="B10648" t="s">
        <v>382</v>
      </c>
      <c r="C10648" t="s">
        <v>383</v>
      </c>
      <c r="D10648" t="s">
        <v>5</v>
      </c>
      <c r="E10648" t="str">
        <f>+VLOOKUP(D10648,Basededatos!$D$2:$E$6097,2,0)</f>
        <v>BOGOTA - EL DORADO LUIS CARLOS GALAN SARMIENTO</v>
      </c>
      <c r="F10648" t="s">
        <v>27</v>
      </c>
      <c r="G10648" t="s">
        <v>28</v>
      </c>
      <c r="H10648" t="s">
        <v>183</v>
      </c>
      <c r="I10648" s="29">
        <v>30</v>
      </c>
      <c r="J10648" t="s">
        <v>235</v>
      </c>
      <c r="K10648" t="s">
        <v>236</v>
      </c>
    </row>
    <row r="10649" spans="1:11" ht="12.75" customHeight="1" thickBot="1">
      <c r="A10649" s="31">
        <v>45566</v>
      </c>
      <c r="B10649" t="s">
        <v>382</v>
      </c>
      <c r="C10649" t="s">
        <v>383</v>
      </c>
      <c r="D10649" t="s">
        <v>5</v>
      </c>
      <c r="E10649" t="str">
        <f>+VLOOKUP(D10649,Basededatos!$D$2:$E$6097,2,0)</f>
        <v>BOGOTA - EL DORADO LUIS CARLOS GALAN SARMIENTO</v>
      </c>
      <c r="F10649" t="s">
        <v>38</v>
      </c>
      <c r="G10649" t="s">
        <v>39</v>
      </c>
      <c r="H10649" t="s">
        <v>183</v>
      </c>
      <c r="I10649" s="29">
        <v>5</v>
      </c>
      <c r="J10649" t="s">
        <v>235</v>
      </c>
      <c r="K10649" t="s">
        <v>236</v>
      </c>
    </row>
    <row r="10650" spans="1:11" ht="12.75" customHeight="1" thickBot="1">
      <c r="A10650" s="31">
        <v>45566</v>
      </c>
      <c r="B10650" t="s">
        <v>382</v>
      </c>
      <c r="C10650" t="s">
        <v>383</v>
      </c>
      <c r="D10650" t="s">
        <v>5</v>
      </c>
      <c r="E10650" t="str">
        <f>+VLOOKUP(D10650,Basededatos!$D$2:$E$6097,2,0)</f>
        <v>BOGOTA - EL DORADO LUIS CARLOS GALAN SARMIENTO</v>
      </c>
      <c r="F10650" t="s">
        <v>6</v>
      </c>
      <c r="G10650" s="1" t="s">
        <v>283</v>
      </c>
      <c r="H10650" t="s">
        <v>29</v>
      </c>
      <c r="I10650" s="29">
        <v>305</v>
      </c>
      <c r="J10650" t="s">
        <v>397</v>
      </c>
      <c r="K10650" t="s">
        <v>398</v>
      </c>
    </row>
    <row r="10651" spans="1:11" ht="12.75" customHeight="1" thickBot="1">
      <c r="A10651" s="31">
        <v>45566</v>
      </c>
      <c r="B10651" t="s">
        <v>382</v>
      </c>
      <c r="C10651" t="s">
        <v>383</v>
      </c>
      <c r="D10651" t="s">
        <v>5</v>
      </c>
      <c r="E10651" t="str">
        <f>+VLOOKUP(D10651,Basededatos!$D$2:$E$6097,2,0)</f>
        <v>BOGOTA - EL DORADO LUIS CARLOS GALAN SARMIENTO</v>
      </c>
      <c r="F10651" t="s">
        <v>36</v>
      </c>
      <c r="G10651" t="s">
        <v>347</v>
      </c>
      <c r="H10651" t="s">
        <v>29</v>
      </c>
      <c r="I10651" s="29">
        <v>29</v>
      </c>
      <c r="J10651" t="s">
        <v>178</v>
      </c>
      <c r="K10651" s="1" t="s">
        <v>287</v>
      </c>
    </row>
    <row r="10652" spans="1:11" ht="12.75" customHeight="1" thickBot="1">
      <c r="A10652" s="31">
        <v>45566</v>
      </c>
      <c r="B10652" t="s">
        <v>382</v>
      </c>
      <c r="C10652" t="s">
        <v>383</v>
      </c>
      <c r="D10652" t="s">
        <v>5</v>
      </c>
      <c r="E10652" t="str">
        <f>+VLOOKUP(D10652,Basededatos!$D$2:$E$6097,2,0)</f>
        <v>BOGOTA - EL DORADO LUIS CARLOS GALAN SARMIENTO</v>
      </c>
      <c r="F10652" t="s">
        <v>27</v>
      </c>
      <c r="G10652" t="s">
        <v>28</v>
      </c>
      <c r="H10652" t="s">
        <v>45</v>
      </c>
      <c r="I10652" s="29">
        <v>295</v>
      </c>
      <c r="J10652" t="s">
        <v>46</v>
      </c>
      <c r="K10652" s="1" t="s">
        <v>47</v>
      </c>
    </row>
    <row r="10653" spans="1:11" ht="12.75" customHeight="1">
      <c r="A10653" s="31">
        <v>45566</v>
      </c>
      <c r="B10653" t="s">
        <v>90</v>
      </c>
      <c r="C10653" t="str">
        <f>+VLOOKUP(B10653,Basededatos!B$17:C$5988,2,0)</f>
        <v>TRANS AÉREO</v>
      </c>
      <c r="D10653" t="s">
        <v>5</v>
      </c>
      <c r="E10653" t="str">
        <f>+VLOOKUP(D10653,Basededatos!$D$2:$E$6097,2,0)</f>
        <v>BOGOTA - EL DORADO LUIS CARLOS GALAN SARMIENTO</v>
      </c>
      <c r="F10653" t="s">
        <v>18</v>
      </c>
      <c r="G10653" t="s">
        <v>19</v>
      </c>
      <c r="H10653" t="s">
        <v>52</v>
      </c>
      <c r="I10653" s="29">
        <v>9</v>
      </c>
      <c r="J10653" t="s">
        <v>199</v>
      </c>
      <c r="K10653" t="s">
        <v>255</v>
      </c>
    </row>
    <row r="10654" spans="1:11" ht="12.75" customHeight="1">
      <c r="A10654" s="31">
        <v>45566</v>
      </c>
      <c r="B10654" t="s">
        <v>376</v>
      </c>
      <c r="C10654" t="s">
        <v>487</v>
      </c>
      <c r="D10654" t="s">
        <v>37</v>
      </c>
      <c r="E10654" t="str">
        <f>+VLOOKUP(D10654,Basededatos!$D$2:$E$6097,2,0)</f>
        <v>BARRANQUILLA-E. CORTISSOZ</v>
      </c>
      <c r="F10654" t="s">
        <v>59</v>
      </c>
      <c r="G10654" t="s">
        <v>60</v>
      </c>
      <c r="H10654" t="s">
        <v>150</v>
      </c>
      <c r="I10654" s="29">
        <v>5</v>
      </c>
      <c r="J10654" t="s">
        <v>131</v>
      </c>
      <c r="K10654" t="s">
        <v>132</v>
      </c>
    </row>
    <row r="10655" spans="1:11" ht="12.75" customHeight="1">
      <c r="A10655" s="31">
        <v>45566</v>
      </c>
      <c r="B10655" t="s">
        <v>376</v>
      </c>
      <c r="C10655" t="s">
        <v>487</v>
      </c>
      <c r="D10655" t="s">
        <v>37</v>
      </c>
      <c r="E10655" t="str">
        <f>+VLOOKUP(D10655,Basededatos!$D$2:$E$6097,2,0)</f>
        <v>BARRANQUILLA-E. CORTISSOZ</v>
      </c>
      <c r="F10655" t="s">
        <v>59</v>
      </c>
      <c r="G10655" t="s">
        <v>60</v>
      </c>
      <c r="H10655" t="s">
        <v>164</v>
      </c>
      <c r="I10655" s="29">
        <v>5</v>
      </c>
      <c r="J10655" t="s">
        <v>131</v>
      </c>
      <c r="K10655" t="s">
        <v>132</v>
      </c>
    </row>
    <row r="10656" spans="1:11" ht="12.75" customHeight="1">
      <c r="A10656" s="31">
        <v>45566</v>
      </c>
      <c r="B10656" t="s">
        <v>376</v>
      </c>
      <c r="C10656" t="s">
        <v>487</v>
      </c>
      <c r="D10656" t="s">
        <v>37</v>
      </c>
      <c r="E10656" t="str">
        <f>+VLOOKUP(D10656,Basededatos!$D$2:$E$6097,2,0)</f>
        <v>BARRANQUILLA-E. CORTISSOZ</v>
      </c>
      <c r="F10656" t="s">
        <v>59</v>
      </c>
      <c r="G10656" t="s">
        <v>60</v>
      </c>
      <c r="H10656" t="s">
        <v>380</v>
      </c>
      <c r="I10656" s="29">
        <v>1</v>
      </c>
      <c r="J10656" t="s">
        <v>131</v>
      </c>
      <c r="K10656" t="s">
        <v>132</v>
      </c>
    </row>
    <row r="10657" spans="1:11" ht="12.75" customHeight="1">
      <c r="A10657" s="31">
        <v>45566</v>
      </c>
      <c r="B10657" t="s">
        <v>376</v>
      </c>
      <c r="C10657" t="s">
        <v>487</v>
      </c>
      <c r="D10657" t="s">
        <v>86</v>
      </c>
      <c r="E10657" t="str">
        <f>+VLOOKUP(D10657,Basededatos!$D$2:$E$6097,2,0)</f>
        <v>PEREIRA - MATECAÑA</v>
      </c>
      <c r="F10657" t="s">
        <v>59</v>
      </c>
      <c r="G10657" t="s">
        <v>60</v>
      </c>
      <c r="H10657" t="s">
        <v>150</v>
      </c>
      <c r="I10657" s="29">
        <v>3</v>
      </c>
      <c r="J10657" t="s">
        <v>131</v>
      </c>
      <c r="K10657" t="s">
        <v>132</v>
      </c>
    </row>
    <row r="10658" spans="1:11" ht="12.75" customHeight="1">
      <c r="A10658" s="31">
        <v>45566</v>
      </c>
      <c r="B10658" t="s">
        <v>376</v>
      </c>
      <c r="C10658" t="s">
        <v>487</v>
      </c>
      <c r="D10658" t="s">
        <v>86</v>
      </c>
      <c r="E10658" t="str">
        <f>+VLOOKUP(D10658,Basededatos!$D$2:$E$6097,2,0)</f>
        <v>PEREIRA - MATECAÑA</v>
      </c>
      <c r="F10658" t="s">
        <v>59</v>
      </c>
      <c r="G10658" t="s">
        <v>60</v>
      </c>
      <c r="H10658" t="s">
        <v>29</v>
      </c>
      <c r="I10658" s="29">
        <v>1</v>
      </c>
      <c r="J10658" t="s">
        <v>144</v>
      </c>
      <c r="K10658" t="s">
        <v>145</v>
      </c>
    </row>
    <row r="10659" spans="1:11" ht="12.75" customHeight="1">
      <c r="A10659" s="31">
        <v>45566</v>
      </c>
      <c r="B10659" t="s">
        <v>376</v>
      </c>
      <c r="C10659" t="s">
        <v>487</v>
      </c>
      <c r="D10659" t="s">
        <v>76</v>
      </c>
      <c r="E10659" t="str">
        <f>+VLOOKUP(D10659,Basededatos!$D$2:$E$6097,2,0)</f>
        <v>RIONEGRO - JOSE M. CORDOVA</v>
      </c>
      <c r="F10659" t="s">
        <v>59</v>
      </c>
      <c r="G10659" t="s">
        <v>60</v>
      </c>
      <c r="H10659" t="s">
        <v>418</v>
      </c>
      <c r="I10659" s="29">
        <v>9</v>
      </c>
      <c r="J10659" t="s">
        <v>131</v>
      </c>
      <c r="K10659" t="s">
        <v>132</v>
      </c>
    </row>
    <row r="10660" spans="1:11" ht="12.75" customHeight="1">
      <c r="A10660" s="31">
        <v>45566</v>
      </c>
      <c r="B10660" t="s">
        <v>376</v>
      </c>
      <c r="C10660" t="s">
        <v>487</v>
      </c>
      <c r="D10660" t="s">
        <v>76</v>
      </c>
      <c r="E10660" t="str">
        <f>+VLOOKUP(D10660,Basededatos!$D$2:$E$6097,2,0)</f>
        <v>RIONEGRO - JOSE M. CORDOVA</v>
      </c>
      <c r="F10660" t="s">
        <v>59</v>
      </c>
      <c r="G10660" t="s">
        <v>60</v>
      </c>
      <c r="H10660" t="s">
        <v>393</v>
      </c>
      <c r="I10660" s="29">
        <v>2</v>
      </c>
      <c r="J10660" t="s">
        <v>131</v>
      </c>
      <c r="K10660" t="s">
        <v>132</v>
      </c>
    </row>
    <row r="10661" spans="1:11" ht="12.75" customHeight="1">
      <c r="A10661" s="31">
        <v>45566</v>
      </c>
      <c r="B10661" t="s">
        <v>376</v>
      </c>
      <c r="C10661" t="s">
        <v>487</v>
      </c>
      <c r="D10661" t="s">
        <v>140</v>
      </c>
      <c r="E10661" t="str">
        <f>+VLOOKUP(D10661,Basededatos!$D$2:$E$6097,2,0)</f>
        <v>MEDELLIN - OLAYA HERRERA</v>
      </c>
      <c r="F10661" t="s">
        <v>59</v>
      </c>
      <c r="G10661" t="s">
        <v>60</v>
      </c>
      <c r="H10661" t="s">
        <v>369</v>
      </c>
      <c r="I10661" s="29">
        <v>2</v>
      </c>
      <c r="J10661" t="s">
        <v>131</v>
      </c>
      <c r="K10661" t="s">
        <v>132</v>
      </c>
    </row>
    <row r="10662" spans="1:11" ht="12.75" customHeight="1">
      <c r="A10662" s="31">
        <v>45566</v>
      </c>
      <c r="B10662" t="s">
        <v>376</v>
      </c>
      <c r="C10662" t="s">
        <v>487</v>
      </c>
      <c r="D10662" t="s">
        <v>140</v>
      </c>
      <c r="E10662" t="str">
        <f>+VLOOKUP(D10662,Basededatos!$D$2:$E$6097,2,0)</f>
        <v>MEDELLIN - OLAYA HERRERA</v>
      </c>
      <c r="F10662" t="s">
        <v>59</v>
      </c>
      <c r="G10662" t="s">
        <v>60</v>
      </c>
      <c r="H10662" t="s">
        <v>419</v>
      </c>
      <c r="I10662" s="29">
        <v>1</v>
      </c>
      <c r="J10662" t="s">
        <v>131</v>
      </c>
      <c r="K10662" t="s">
        <v>132</v>
      </c>
    </row>
    <row r="10663" spans="1:11" ht="12.75" customHeight="1">
      <c r="A10663" s="31">
        <v>45566</v>
      </c>
      <c r="B10663" t="s">
        <v>376</v>
      </c>
      <c r="C10663" t="s">
        <v>487</v>
      </c>
      <c r="D10663" t="s">
        <v>48</v>
      </c>
      <c r="E10663" t="str">
        <f>+VLOOKUP(D10663,Basededatos!$D$2:$E$6097,2,0)</f>
        <v>CALI - ALFONSO BONILLA ARAGON</v>
      </c>
      <c r="F10663" t="s">
        <v>59</v>
      </c>
      <c r="G10663" t="s">
        <v>60</v>
      </c>
      <c r="H10663" t="s">
        <v>20</v>
      </c>
      <c r="I10663" s="29">
        <v>1</v>
      </c>
      <c r="J10663" t="s">
        <v>131</v>
      </c>
      <c r="K10663" t="s">
        <v>132</v>
      </c>
    </row>
    <row r="10664" spans="1:11" ht="12.75" customHeight="1">
      <c r="A10664" s="31">
        <v>45566</v>
      </c>
      <c r="B10664" t="s">
        <v>376</v>
      </c>
      <c r="C10664" t="s">
        <v>487</v>
      </c>
      <c r="D10664" t="s">
        <v>48</v>
      </c>
      <c r="E10664" t="str">
        <f>+VLOOKUP(D10664,Basededatos!$D$2:$E$6097,2,0)</f>
        <v>CALI - ALFONSO BONILLA ARAGON</v>
      </c>
      <c r="F10664" t="s">
        <v>59</v>
      </c>
      <c r="G10664" t="s">
        <v>60</v>
      </c>
      <c r="H10664" t="s">
        <v>150</v>
      </c>
      <c r="I10664" s="29">
        <v>3</v>
      </c>
      <c r="J10664" t="s">
        <v>131</v>
      </c>
      <c r="K10664" t="s">
        <v>132</v>
      </c>
    </row>
    <row r="10665" spans="1:11" ht="12.75" customHeight="1">
      <c r="A10665" s="31">
        <v>45566</v>
      </c>
      <c r="B10665" t="s">
        <v>341</v>
      </c>
      <c r="C10665" t="s">
        <v>342</v>
      </c>
      <c r="D10665" t="s">
        <v>354</v>
      </c>
      <c r="E10665" t="s">
        <v>355</v>
      </c>
      <c r="F10665" t="s">
        <v>32</v>
      </c>
      <c r="G10665" t="s">
        <v>33</v>
      </c>
      <c r="H10665" t="s">
        <v>159</v>
      </c>
      <c r="I10665" s="29">
        <v>126</v>
      </c>
      <c r="J10665" t="s">
        <v>389</v>
      </c>
      <c r="K10665" t="s">
        <v>390</v>
      </c>
    </row>
    <row r="10666" spans="1:11" ht="12.75" customHeight="1">
      <c r="A10666" s="31">
        <v>45566</v>
      </c>
      <c r="B10666" t="s">
        <v>341</v>
      </c>
      <c r="C10666" t="s">
        <v>342</v>
      </c>
      <c r="D10666" t="s">
        <v>343</v>
      </c>
      <c r="E10666" t="s">
        <v>344</v>
      </c>
      <c r="F10666" t="s">
        <v>32</v>
      </c>
      <c r="G10666" t="s">
        <v>33</v>
      </c>
      <c r="H10666" t="s">
        <v>159</v>
      </c>
      <c r="I10666" s="29">
        <v>81</v>
      </c>
      <c r="J10666" t="s">
        <v>389</v>
      </c>
      <c r="K10666" t="s">
        <v>390</v>
      </c>
    </row>
    <row r="10667" spans="1:11" ht="12.75" customHeight="1">
      <c r="A10667" s="31">
        <v>45566</v>
      </c>
      <c r="B10667" t="s">
        <v>139</v>
      </c>
      <c r="C10667" t="str">
        <f>+VLOOKUP(B10667,Basededatos!B$17:C$5988,2,0)</f>
        <v>MOON FLIGHTS</v>
      </c>
      <c r="D10667" t="s">
        <v>140</v>
      </c>
      <c r="E10667" t="str">
        <f>+VLOOKUP(D10667,Basededatos!$D$2:$E$6097,2,0)</f>
        <v>MEDELLIN - OLAYA HERRERA</v>
      </c>
      <c r="F10667" t="s">
        <v>18</v>
      </c>
      <c r="G10667" t="s">
        <v>19</v>
      </c>
      <c r="H10667" t="s">
        <v>240</v>
      </c>
      <c r="I10667" s="29">
        <v>7</v>
      </c>
      <c r="J10667" t="s">
        <v>131</v>
      </c>
      <c r="K10667" t="s">
        <v>132</v>
      </c>
    </row>
    <row r="10668" spans="1:11" ht="12.75" customHeight="1">
      <c r="A10668" s="31">
        <v>45566</v>
      </c>
      <c r="B10668" t="s">
        <v>391</v>
      </c>
      <c r="C10668" t="s">
        <v>392</v>
      </c>
      <c r="D10668" t="s">
        <v>5</v>
      </c>
      <c r="E10668" t="str">
        <f>+VLOOKUP(D10668,Basededatos!$D$2:$E$6097,2,0)</f>
        <v>BOGOTA - EL DORADO LUIS CARLOS GALAN SARMIENTO</v>
      </c>
      <c r="F10668" t="s">
        <v>32</v>
      </c>
      <c r="G10668" t="s">
        <v>33</v>
      </c>
      <c r="H10668" t="s">
        <v>402</v>
      </c>
      <c r="I10668" s="29">
        <v>1</v>
      </c>
      <c r="J10668" t="s">
        <v>144</v>
      </c>
      <c r="K10668" t="s">
        <v>145</v>
      </c>
    </row>
    <row r="10669" spans="1:11" ht="12.75" customHeight="1">
      <c r="A10669" s="31">
        <v>45566</v>
      </c>
      <c r="B10669" t="s">
        <v>391</v>
      </c>
      <c r="C10669" t="s">
        <v>392</v>
      </c>
      <c r="D10669" t="s">
        <v>5</v>
      </c>
      <c r="E10669" t="str">
        <f>+VLOOKUP(D10669,Basededatos!$D$2:$E$6097,2,0)</f>
        <v>BOGOTA - EL DORADO LUIS CARLOS GALAN SARMIENTO</v>
      </c>
      <c r="F10669" t="s">
        <v>18</v>
      </c>
      <c r="G10669" t="s">
        <v>19</v>
      </c>
      <c r="H10669" t="s">
        <v>159</v>
      </c>
      <c r="I10669" s="29">
        <v>17</v>
      </c>
      <c r="J10669" t="s">
        <v>144</v>
      </c>
      <c r="K10669" t="s">
        <v>145</v>
      </c>
    </row>
    <row r="10670" spans="1:11" ht="12.75" customHeight="1">
      <c r="A10670" s="31">
        <v>45566</v>
      </c>
      <c r="B10670" t="s">
        <v>391</v>
      </c>
      <c r="C10670" t="s">
        <v>392</v>
      </c>
      <c r="D10670" t="s">
        <v>5</v>
      </c>
      <c r="E10670" t="str">
        <f>+VLOOKUP(D10670,Basededatos!$D$2:$E$6097,2,0)</f>
        <v>BOGOTA - EL DORADO LUIS CARLOS GALAN SARMIENTO</v>
      </c>
      <c r="F10670" t="s">
        <v>59</v>
      </c>
      <c r="G10670" t="s">
        <v>60</v>
      </c>
      <c r="H10670" t="s">
        <v>394</v>
      </c>
      <c r="I10670" s="29">
        <v>2</v>
      </c>
      <c r="J10670" t="s">
        <v>144</v>
      </c>
      <c r="K10670" t="s">
        <v>145</v>
      </c>
    </row>
    <row r="10671" spans="1:11" ht="12.75" customHeight="1">
      <c r="A10671" s="31">
        <v>45566</v>
      </c>
      <c r="B10671" t="s">
        <v>391</v>
      </c>
      <c r="C10671" t="s">
        <v>392</v>
      </c>
      <c r="D10671" t="s">
        <v>5</v>
      </c>
      <c r="E10671" t="str">
        <f>+VLOOKUP(D10671,Basededatos!$D$2:$E$6097,2,0)</f>
        <v>BOGOTA - EL DORADO LUIS CARLOS GALAN SARMIENTO</v>
      </c>
      <c r="F10671" t="s">
        <v>18</v>
      </c>
      <c r="G10671" t="s">
        <v>19</v>
      </c>
      <c r="H10671" t="s">
        <v>129</v>
      </c>
      <c r="I10671" s="29">
        <v>5</v>
      </c>
      <c r="J10671" t="s">
        <v>144</v>
      </c>
      <c r="K10671" t="s">
        <v>145</v>
      </c>
    </row>
    <row r="10672" spans="1:11" ht="12.75" customHeight="1">
      <c r="A10672" s="31">
        <v>45566</v>
      </c>
      <c r="B10672" t="s">
        <v>391</v>
      </c>
      <c r="C10672" t="s">
        <v>392</v>
      </c>
      <c r="D10672" t="s">
        <v>5</v>
      </c>
      <c r="E10672" t="str">
        <f>+VLOOKUP(D10672,Basededatos!$D$2:$E$6097,2,0)</f>
        <v>BOGOTA - EL DORADO LUIS CARLOS GALAN SARMIENTO</v>
      </c>
      <c r="F10672" t="s">
        <v>59</v>
      </c>
      <c r="G10672" t="s">
        <v>60</v>
      </c>
      <c r="H10672" t="s">
        <v>129</v>
      </c>
      <c r="I10672" s="29">
        <v>4</v>
      </c>
      <c r="J10672" t="s">
        <v>144</v>
      </c>
      <c r="K10672" t="s">
        <v>145</v>
      </c>
    </row>
    <row r="10673" spans="1:11" ht="12.75" customHeight="1" thickBot="1">
      <c r="A10673" s="31">
        <v>45566</v>
      </c>
      <c r="B10673" t="s">
        <v>155</v>
      </c>
      <c r="C10673" t="str">
        <f>+VLOOKUP(B10673,Basededatos!B$17:C$5988,2,0)</f>
        <v>SERVISAIR</v>
      </c>
      <c r="D10673" t="s">
        <v>157</v>
      </c>
      <c r="E10673" t="str">
        <f>+VLOOKUP(D10673,Basededatos!$D$2:$E$6097,2,0)</f>
        <v>SAN JOSE DEL GUAVIARE- JORGE E GONZ</v>
      </c>
      <c r="F10673" t="s">
        <v>18</v>
      </c>
      <c r="G10673" t="s">
        <v>19</v>
      </c>
      <c r="H10673" t="s">
        <v>114</v>
      </c>
      <c r="I10673" s="29">
        <v>25</v>
      </c>
      <c r="J10673" t="s">
        <v>115</v>
      </c>
      <c r="K10673" t="s">
        <v>116</v>
      </c>
    </row>
    <row r="10674" spans="1:11" ht="12.75" customHeight="1" thickBot="1">
      <c r="A10674" s="31">
        <v>45566</v>
      </c>
      <c r="B10674" t="s">
        <v>359</v>
      </c>
      <c r="C10674" t="s">
        <v>360</v>
      </c>
      <c r="D10674" t="s">
        <v>5</v>
      </c>
      <c r="E10674" t="str">
        <f>+VLOOKUP(D10674,Basededatos!$D$2:$E$6097,2,0)</f>
        <v>BOGOTA - EL DORADO LUIS CARLOS GALAN SARMIENTO</v>
      </c>
      <c r="F10674" t="s">
        <v>6</v>
      </c>
      <c r="G10674" s="1" t="s">
        <v>283</v>
      </c>
      <c r="H10674" t="s">
        <v>29</v>
      </c>
      <c r="I10674" s="29">
        <v>23</v>
      </c>
      <c r="J10674" t="s">
        <v>46</v>
      </c>
      <c r="K10674" s="1" t="s">
        <v>47</v>
      </c>
    </row>
    <row r="10675" spans="1:11" ht="12.75" customHeight="1" thickBot="1">
      <c r="A10675" s="31">
        <v>45566</v>
      </c>
      <c r="B10675" t="s">
        <v>186</v>
      </c>
      <c r="C10675" t="str">
        <f>+VLOOKUP(B10675,Basededatos!B$17:C$5988,2,0)</f>
        <v>TAESCOL</v>
      </c>
      <c r="D10675" t="s">
        <v>5</v>
      </c>
      <c r="E10675" t="str">
        <f>+VLOOKUP(D10675,Basededatos!$D$2:$E$6097,2,0)</f>
        <v>BOGOTA - EL DORADO LUIS CARLOS GALAN SARMIENTO</v>
      </c>
      <c r="F10675" t="s">
        <v>6</v>
      </c>
      <c r="G10675" s="1" t="s">
        <v>283</v>
      </c>
      <c r="H10675" t="s">
        <v>52</v>
      </c>
      <c r="I10675" s="29">
        <v>4</v>
      </c>
      <c r="J10675" t="s">
        <v>111</v>
      </c>
      <c r="K10675" t="s">
        <v>256</v>
      </c>
    </row>
    <row r="10676" spans="1:11" ht="12.75" customHeight="1" thickBot="1">
      <c r="A10676" s="31">
        <v>45566</v>
      </c>
      <c r="B10676" t="s">
        <v>186</v>
      </c>
      <c r="C10676" t="str">
        <f>+VLOOKUP(B10676,Basededatos!B$17:C$5988,2,0)</f>
        <v>TAESCOL</v>
      </c>
      <c r="D10676" t="s">
        <v>5</v>
      </c>
      <c r="E10676" t="str">
        <f>+VLOOKUP(D10676,Basededatos!$D$2:$E$6097,2,0)</f>
        <v>BOGOTA - EL DORADO LUIS CARLOS GALAN SARMIENTO</v>
      </c>
      <c r="F10676" t="s">
        <v>23</v>
      </c>
      <c r="G10676" t="s">
        <v>24</v>
      </c>
      <c r="H10676" t="s">
        <v>187</v>
      </c>
      <c r="I10676" s="29">
        <v>1</v>
      </c>
      <c r="J10676" t="s">
        <v>188</v>
      </c>
      <c r="K10676" t="s">
        <v>357</v>
      </c>
    </row>
    <row r="10677" spans="1:11" ht="12.75" customHeight="1" thickBot="1">
      <c r="A10677" s="31">
        <v>45566</v>
      </c>
      <c r="B10677" t="s">
        <v>345</v>
      </c>
      <c r="C10677" t="s">
        <v>346</v>
      </c>
      <c r="D10677" t="s">
        <v>61</v>
      </c>
      <c r="E10677" t="str">
        <f>+VLOOKUP(D10677,Basededatos!$D$2:$E$6097,2,0)</f>
        <v>CARTAGENA - RAFAEL NUÑEZ</v>
      </c>
      <c r="F10677" t="s">
        <v>18</v>
      </c>
      <c r="G10677" t="s">
        <v>19</v>
      </c>
      <c r="H10677" t="s">
        <v>45</v>
      </c>
      <c r="I10677" s="29">
        <v>11</v>
      </c>
      <c r="J10677" t="s">
        <v>46</v>
      </c>
      <c r="K10677" s="1" t="s">
        <v>47</v>
      </c>
    </row>
    <row r="10678" spans="1:11" ht="12.75" customHeight="1">
      <c r="A10678" s="31">
        <v>45566</v>
      </c>
      <c r="B10678" t="s">
        <v>345</v>
      </c>
      <c r="C10678" t="s">
        <v>346</v>
      </c>
      <c r="D10678" t="s">
        <v>61</v>
      </c>
      <c r="E10678" t="str">
        <f>+VLOOKUP(D10678,Basededatos!$D$2:$E$6097,2,0)</f>
        <v>CARTAGENA - RAFAEL NUÑEZ</v>
      </c>
      <c r="F10678" t="s">
        <v>27</v>
      </c>
      <c r="G10678" t="s">
        <v>28</v>
      </c>
      <c r="H10678" t="s">
        <v>183</v>
      </c>
      <c r="I10678" s="29">
        <v>31</v>
      </c>
      <c r="J10678" t="s">
        <v>121</v>
      </c>
      <c r="K10678" t="s">
        <v>121</v>
      </c>
    </row>
    <row r="10679" spans="1:11" ht="12.75" customHeight="1" thickBot="1">
      <c r="A10679" s="31">
        <v>45566</v>
      </c>
      <c r="B10679" t="s">
        <v>345</v>
      </c>
      <c r="C10679" t="s">
        <v>346</v>
      </c>
      <c r="D10679" t="s">
        <v>61</v>
      </c>
      <c r="E10679" t="str">
        <f>+VLOOKUP(D10679,Basededatos!$D$2:$E$6097,2,0)</f>
        <v>CARTAGENA - RAFAEL NUÑEZ</v>
      </c>
      <c r="F10679" t="s">
        <v>27</v>
      </c>
      <c r="G10679" t="s">
        <v>28</v>
      </c>
      <c r="H10679" t="s">
        <v>159</v>
      </c>
      <c r="I10679" s="29">
        <v>9</v>
      </c>
      <c r="J10679" t="s">
        <v>57</v>
      </c>
      <c r="K10679" t="s">
        <v>58</v>
      </c>
    </row>
    <row r="10680" spans="1:11" ht="12.75" customHeight="1" thickBot="1">
      <c r="A10680" s="31">
        <v>45566</v>
      </c>
      <c r="B10680" t="s">
        <v>345</v>
      </c>
      <c r="C10680" t="s">
        <v>346</v>
      </c>
      <c r="D10680" t="s">
        <v>61</v>
      </c>
      <c r="E10680" t="str">
        <f>+VLOOKUP(D10680,Basededatos!$D$2:$E$6097,2,0)</f>
        <v>CARTAGENA - RAFAEL NUÑEZ</v>
      </c>
      <c r="F10680" t="s">
        <v>40</v>
      </c>
      <c r="G10680" t="s">
        <v>41</v>
      </c>
      <c r="H10680" t="s">
        <v>45</v>
      </c>
      <c r="I10680" s="29">
        <v>11</v>
      </c>
      <c r="J10680" t="s">
        <v>46</v>
      </c>
      <c r="K10680" s="1" t="s">
        <v>47</v>
      </c>
    </row>
    <row r="10681" spans="1:11" ht="12.75" customHeight="1">
      <c r="A10681" s="31">
        <v>45566</v>
      </c>
      <c r="B10681" t="s">
        <v>345</v>
      </c>
      <c r="C10681" t="s">
        <v>346</v>
      </c>
      <c r="D10681" t="s">
        <v>61</v>
      </c>
      <c r="E10681" t="str">
        <f>+VLOOKUP(D10681,Basededatos!$D$2:$E$6097,2,0)</f>
        <v>CARTAGENA - RAFAEL NUÑEZ</v>
      </c>
      <c r="F10681" t="s">
        <v>40</v>
      </c>
      <c r="G10681" t="s">
        <v>41</v>
      </c>
      <c r="H10681" t="s">
        <v>79</v>
      </c>
      <c r="I10681" s="29">
        <v>18</v>
      </c>
      <c r="J10681" t="s">
        <v>100</v>
      </c>
      <c r="K10681" t="s">
        <v>101</v>
      </c>
    </row>
    <row r="10682" spans="1:11" ht="12.75" customHeight="1" thickBot="1">
      <c r="A10682" s="31">
        <v>45566</v>
      </c>
      <c r="B10682" t="s">
        <v>345</v>
      </c>
      <c r="C10682" t="s">
        <v>346</v>
      </c>
      <c r="D10682" t="s">
        <v>37</v>
      </c>
      <c r="E10682" t="str">
        <f>+VLOOKUP(D10682,Basededatos!$D$2:$E$6097,2,0)</f>
        <v>BARRANQUILLA-E. CORTISSOZ</v>
      </c>
      <c r="F10682" t="s">
        <v>32</v>
      </c>
      <c r="G10682" t="s">
        <v>33</v>
      </c>
      <c r="H10682" t="s">
        <v>120</v>
      </c>
      <c r="I10682" s="29">
        <v>8</v>
      </c>
      <c r="J10682" t="s">
        <v>57</v>
      </c>
      <c r="K10682" t="s">
        <v>58</v>
      </c>
    </row>
    <row r="10683" spans="1:11" ht="12.75" customHeight="1" thickBot="1">
      <c r="A10683" s="31">
        <v>45566</v>
      </c>
      <c r="B10683" t="s">
        <v>345</v>
      </c>
      <c r="C10683" t="s">
        <v>346</v>
      </c>
      <c r="D10683" t="s">
        <v>37</v>
      </c>
      <c r="E10683" t="str">
        <f>+VLOOKUP(D10683,Basededatos!$D$2:$E$6097,2,0)</f>
        <v>BARRANQUILLA-E. CORTISSOZ</v>
      </c>
      <c r="F10683" t="s">
        <v>65</v>
      </c>
      <c r="G10683" t="s">
        <v>66</v>
      </c>
      <c r="H10683" t="s">
        <v>29</v>
      </c>
      <c r="I10683" s="29">
        <v>10</v>
      </c>
      <c r="J10683" t="s">
        <v>46</v>
      </c>
      <c r="K10683" s="1" t="s">
        <v>47</v>
      </c>
    </row>
    <row r="10684" spans="1:11" ht="12.75" customHeight="1" thickBot="1">
      <c r="A10684" s="31">
        <v>45566</v>
      </c>
      <c r="B10684" t="s">
        <v>345</v>
      </c>
      <c r="C10684" t="s">
        <v>346</v>
      </c>
      <c r="D10684" t="s">
        <v>37</v>
      </c>
      <c r="E10684" t="str">
        <f>+VLOOKUP(D10684,Basededatos!$D$2:$E$6097,2,0)</f>
        <v>BARRANQUILLA-E. CORTISSOZ</v>
      </c>
      <c r="F10684" t="s">
        <v>27</v>
      </c>
      <c r="G10684" t="s">
        <v>28</v>
      </c>
      <c r="H10684" t="s">
        <v>45</v>
      </c>
      <c r="I10684" s="29">
        <v>6</v>
      </c>
      <c r="J10684" t="s">
        <v>46</v>
      </c>
      <c r="K10684" s="1" t="s">
        <v>47</v>
      </c>
    </row>
    <row r="10685" spans="1:11" ht="12.75" customHeight="1" thickBot="1">
      <c r="A10685" s="31">
        <v>45566</v>
      </c>
      <c r="B10685" t="s">
        <v>345</v>
      </c>
      <c r="C10685" t="s">
        <v>346</v>
      </c>
      <c r="D10685" t="s">
        <v>37</v>
      </c>
      <c r="E10685" t="str">
        <f>+VLOOKUP(D10685,Basededatos!$D$2:$E$6097,2,0)</f>
        <v>BARRANQUILLA-E. CORTISSOZ</v>
      </c>
      <c r="F10685" t="s">
        <v>40</v>
      </c>
      <c r="G10685" t="s">
        <v>41</v>
      </c>
      <c r="H10685" t="s">
        <v>114</v>
      </c>
      <c r="I10685" s="29">
        <v>1</v>
      </c>
      <c r="J10685" t="s">
        <v>57</v>
      </c>
      <c r="K10685" t="s">
        <v>58</v>
      </c>
    </row>
    <row r="10686" spans="1:11" ht="12.75" customHeight="1" thickBot="1">
      <c r="A10686" s="31">
        <v>45566</v>
      </c>
      <c r="B10686" t="s">
        <v>345</v>
      </c>
      <c r="C10686" t="s">
        <v>346</v>
      </c>
      <c r="D10686" t="s">
        <v>37</v>
      </c>
      <c r="E10686" t="str">
        <f>+VLOOKUP(D10686,Basededatos!$D$2:$E$6097,2,0)</f>
        <v>BARRANQUILLA-E. CORTISSOZ</v>
      </c>
      <c r="F10686" t="s">
        <v>6</v>
      </c>
      <c r="G10686" s="1" t="s">
        <v>283</v>
      </c>
      <c r="H10686" t="s">
        <v>120</v>
      </c>
      <c r="I10686" s="29">
        <v>8</v>
      </c>
      <c r="J10686" t="s">
        <v>57</v>
      </c>
      <c r="K10686" t="s">
        <v>58</v>
      </c>
    </row>
    <row r="10687" spans="1:11" ht="12.75" customHeight="1" thickBot="1">
      <c r="A10687" s="31">
        <v>45566</v>
      </c>
      <c r="B10687" t="s">
        <v>112</v>
      </c>
      <c r="C10687" t="str">
        <f>+VLOOKUP(B10687,Basededatos!B$17:C$5988,2,0)</f>
        <v>INVERSA</v>
      </c>
      <c r="D10687" t="s">
        <v>73</v>
      </c>
      <c r="E10687" t="str">
        <f>+VLOOKUP(D10687,Basededatos!$D$2:$E$6097,2,0)</f>
        <v>EL YOPAL</v>
      </c>
      <c r="F10687" t="s">
        <v>23</v>
      </c>
      <c r="G10687" t="s">
        <v>24</v>
      </c>
      <c r="H10687" t="s">
        <v>29</v>
      </c>
      <c r="I10687" s="29">
        <v>48</v>
      </c>
      <c r="J10687" t="s">
        <v>46</v>
      </c>
      <c r="K10687" s="1" t="s">
        <v>47</v>
      </c>
    </row>
    <row r="10688" spans="1:11" ht="12.75" customHeight="1" thickBot="1">
      <c r="A10688" s="31">
        <v>45566</v>
      </c>
      <c r="B10688" t="s">
        <v>112</v>
      </c>
      <c r="C10688" t="str">
        <f>+VLOOKUP(B10688,Basededatos!B$17:C$5988,2,0)</f>
        <v>INVERSA</v>
      </c>
      <c r="D10688" t="s">
        <v>118</v>
      </c>
      <c r="E10688" t="str">
        <f>+VLOOKUP(D10688,Basededatos!$D$2:$E$6097,2,0)</f>
        <v>GUILLERMO LEON VALENCIA</v>
      </c>
      <c r="F10688" t="s">
        <v>23</v>
      </c>
      <c r="G10688" t="s">
        <v>24</v>
      </c>
      <c r="H10688" t="s">
        <v>114</v>
      </c>
      <c r="I10688" s="29">
        <v>45</v>
      </c>
      <c r="J10688" t="s">
        <v>115</v>
      </c>
      <c r="K10688" t="s">
        <v>116</v>
      </c>
    </row>
    <row r="10689" spans="1:11" ht="12.75" customHeight="1" thickBot="1">
      <c r="A10689" s="31">
        <v>45566</v>
      </c>
      <c r="B10689" t="s">
        <v>112</v>
      </c>
      <c r="C10689" t="str">
        <f>+VLOOKUP(B10689,Basededatos!B$17:C$5988,2,0)</f>
        <v>INVERSA</v>
      </c>
      <c r="D10689" t="s">
        <v>119</v>
      </c>
      <c r="E10689" t="str">
        <f>+VLOOKUP(D10689,Basededatos!$D$2:$E$6097,2,0)</f>
        <v>ALFONSO LOPEZ PUMAREJO.</v>
      </c>
      <c r="F10689" t="s">
        <v>38</v>
      </c>
      <c r="G10689" t="s">
        <v>39</v>
      </c>
      <c r="H10689" t="s">
        <v>45</v>
      </c>
      <c r="I10689" s="29">
        <v>10</v>
      </c>
      <c r="J10689" t="s">
        <v>46</v>
      </c>
      <c r="K10689" s="1" t="s">
        <v>47</v>
      </c>
    </row>
    <row r="10690" spans="1:11" ht="12.75" customHeight="1" thickBot="1">
      <c r="A10690" s="31">
        <v>45566</v>
      </c>
      <c r="B10690" t="s">
        <v>112</v>
      </c>
      <c r="C10690" t="str">
        <f>+VLOOKUP(B10690,Basededatos!B$17:C$5988,2,0)</f>
        <v>INVERSA</v>
      </c>
      <c r="D10690" t="s">
        <v>119</v>
      </c>
      <c r="E10690" t="str">
        <f>+VLOOKUP(D10690,Basededatos!$D$2:$E$6097,2,0)</f>
        <v>ALFONSO LOPEZ PUMAREJO.</v>
      </c>
      <c r="F10690" t="s">
        <v>23</v>
      </c>
      <c r="G10690" t="s">
        <v>24</v>
      </c>
      <c r="H10690" t="s">
        <v>29</v>
      </c>
      <c r="I10690" s="29">
        <v>116</v>
      </c>
      <c r="J10690" t="s">
        <v>46</v>
      </c>
      <c r="K10690" s="1" t="s">
        <v>47</v>
      </c>
    </row>
    <row r="10691" spans="1:11" ht="12.75" customHeight="1">
      <c r="A10691" s="31">
        <v>45566</v>
      </c>
      <c r="B10691" t="s">
        <v>112</v>
      </c>
      <c r="C10691" t="str">
        <f>+VLOOKUP(B10691,Basededatos!B$17:C$5988,2,0)</f>
        <v>INVERSA</v>
      </c>
      <c r="D10691" t="s">
        <v>119</v>
      </c>
      <c r="E10691" t="str">
        <f>+VLOOKUP(D10691,Basededatos!$D$2:$E$6097,2,0)</f>
        <v>ALFONSO LOPEZ PUMAREJO.</v>
      </c>
      <c r="F10691" t="s">
        <v>27</v>
      </c>
      <c r="G10691" t="s">
        <v>28</v>
      </c>
      <c r="H10691" t="s">
        <v>340</v>
      </c>
      <c r="I10691" s="29">
        <v>26</v>
      </c>
      <c r="J10691" t="s">
        <v>115</v>
      </c>
      <c r="K10691" t="s">
        <v>116</v>
      </c>
    </row>
    <row r="10692" spans="1:11" ht="12.75" customHeight="1">
      <c r="A10692" s="31">
        <v>45566</v>
      </c>
      <c r="B10692" t="s">
        <v>112</v>
      </c>
      <c r="C10692" t="str">
        <f>+VLOOKUP(B10692,Basededatos!B$17:C$5988,2,0)</f>
        <v>INVERSA</v>
      </c>
      <c r="D10692" t="s">
        <v>122</v>
      </c>
      <c r="E10692" t="str">
        <f>+VLOOKUP(D10692,Basededatos!$D$2:$E$6097,2,0)</f>
        <v>VANGUARDIA</v>
      </c>
      <c r="F10692" t="s">
        <v>32</v>
      </c>
      <c r="G10692" t="s">
        <v>33</v>
      </c>
      <c r="H10692" t="s">
        <v>114</v>
      </c>
      <c r="I10692" s="29">
        <v>6</v>
      </c>
      <c r="J10692" t="s">
        <v>57</v>
      </c>
      <c r="K10692" t="s">
        <v>58</v>
      </c>
    </row>
    <row r="10693" spans="1:11" ht="12.75" customHeight="1">
      <c r="A10693" s="31">
        <v>45566</v>
      </c>
      <c r="B10693" t="s">
        <v>112</v>
      </c>
      <c r="C10693" t="str">
        <f>+VLOOKUP(B10693,Basededatos!B$17:C$5988,2,0)</f>
        <v>INVERSA</v>
      </c>
      <c r="D10693" t="s">
        <v>87</v>
      </c>
      <c r="E10693" t="str">
        <f>+VLOOKUP(D10693,Basededatos!$D$2:$E$6097,2,0)</f>
        <v>PASTO - ANTONIO NARIQO</v>
      </c>
      <c r="F10693" t="s">
        <v>18</v>
      </c>
      <c r="G10693" t="s">
        <v>19</v>
      </c>
      <c r="H10693" t="s">
        <v>340</v>
      </c>
      <c r="I10693" s="29">
        <v>44</v>
      </c>
      <c r="J10693" t="s">
        <v>115</v>
      </c>
      <c r="K10693" t="s">
        <v>116</v>
      </c>
    </row>
    <row r="10694" spans="1:11" ht="12.75" customHeight="1">
      <c r="A10694" s="31">
        <v>45566</v>
      </c>
      <c r="B10694" t="s">
        <v>112</v>
      </c>
      <c r="C10694" t="str">
        <f>+VLOOKUP(B10694,Basededatos!B$17:C$5988,2,0)</f>
        <v>INVERSA</v>
      </c>
      <c r="D10694" t="s">
        <v>123</v>
      </c>
      <c r="E10694" t="str">
        <f>+VLOOKUP(D10694,Basededatos!$D$2:$E$6097,2,0)</f>
        <v>TUMACO - LA FLORIDA</v>
      </c>
      <c r="F10694" t="s">
        <v>32</v>
      </c>
      <c r="G10694" t="s">
        <v>33</v>
      </c>
      <c r="H10694" t="s">
        <v>340</v>
      </c>
      <c r="I10694" s="29">
        <v>43</v>
      </c>
      <c r="J10694" t="s">
        <v>115</v>
      </c>
      <c r="K10694" t="s">
        <v>116</v>
      </c>
    </row>
    <row r="10695" spans="1:11" ht="12.75" customHeight="1">
      <c r="A10695" s="31">
        <v>45566</v>
      </c>
      <c r="B10695" t="s">
        <v>374</v>
      </c>
      <c r="C10695" t="s">
        <v>375</v>
      </c>
      <c r="D10695" t="s">
        <v>5</v>
      </c>
      <c r="E10695" t="str">
        <f>+VLOOKUP(D10695,Basededatos!$D$2:$E$6097,2,0)</f>
        <v>BOGOTA - EL DORADO LUIS CARLOS GALAN SARMIENTO</v>
      </c>
      <c r="F10695" t="s">
        <v>40</v>
      </c>
      <c r="G10695" t="s">
        <v>41</v>
      </c>
      <c r="H10695" t="s">
        <v>52</v>
      </c>
      <c r="I10695" s="29">
        <v>24</v>
      </c>
      <c r="J10695" t="s">
        <v>13</v>
      </c>
      <c r="K10695" t="s">
        <v>290</v>
      </c>
    </row>
    <row r="10696" spans="1:11" ht="12.75" customHeight="1">
      <c r="A10696" s="31">
        <v>45566</v>
      </c>
      <c r="B10696" t="s">
        <v>146</v>
      </c>
      <c r="C10696" t="str">
        <f>+VLOOKUP(B10696,Basededatos!B$17:C$5988,2,0)</f>
        <v>HELICOL</v>
      </c>
      <c r="D10696" t="s">
        <v>5</v>
      </c>
      <c r="E10696" t="str">
        <f>+VLOOKUP(D10696,Basededatos!$D$2:$E$6097,2,0)</f>
        <v>BOGOTA - EL DORADO LUIS CARLOS GALAN SARMIENTO</v>
      </c>
      <c r="F10696" t="s">
        <v>32</v>
      </c>
      <c r="G10696" t="s">
        <v>33</v>
      </c>
      <c r="H10696" t="s">
        <v>149</v>
      </c>
      <c r="I10696" s="29">
        <v>4</v>
      </c>
      <c r="J10696" t="s">
        <v>146</v>
      </c>
      <c r="K10696" t="s">
        <v>148</v>
      </c>
    </row>
    <row r="10697" spans="1:11" ht="12.75" customHeight="1">
      <c r="A10697" s="31">
        <v>45566</v>
      </c>
      <c r="B10697" t="s">
        <v>146</v>
      </c>
      <c r="C10697" t="str">
        <f>+VLOOKUP(B10697,Basededatos!B$17:C$5988,2,0)</f>
        <v>HELICOL</v>
      </c>
      <c r="D10697" t="s">
        <v>5</v>
      </c>
      <c r="E10697" t="str">
        <f>+VLOOKUP(D10697,Basededatos!$D$2:$E$6097,2,0)</f>
        <v>BOGOTA - EL DORADO LUIS CARLOS GALAN SARMIENTO</v>
      </c>
      <c r="F10697" t="s">
        <v>59</v>
      </c>
      <c r="G10697" t="s">
        <v>60</v>
      </c>
      <c r="H10697" t="s">
        <v>154</v>
      </c>
      <c r="I10697" s="29">
        <v>5</v>
      </c>
      <c r="J10697" t="s">
        <v>146</v>
      </c>
      <c r="K10697" t="s">
        <v>148</v>
      </c>
    </row>
    <row r="10698" spans="1:11" ht="12.75" customHeight="1">
      <c r="A10698" s="31">
        <v>45566</v>
      </c>
      <c r="B10698" t="s">
        <v>146</v>
      </c>
      <c r="C10698" t="str">
        <f>+VLOOKUP(B10698,Basededatos!B$17:C$5988,2,0)</f>
        <v>HELICOL</v>
      </c>
      <c r="D10698" t="s">
        <v>5</v>
      </c>
      <c r="E10698" t="str">
        <f>+VLOOKUP(D10698,Basededatos!$D$2:$E$6097,2,0)</f>
        <v>BOGOTA - EL DORADO LUIS CARLOS GALAN SARMIENTO</v>
      </c>
      <c r="F10698" t="s">
        <v>18</v>
      </c>
      <c r="G10698" t="s">
        <v>19</v>
      </c>
      <c r="H10698" t="s">
        <v>208</v>
      </c>
      <c r="I10698" s="29">
        <v>1</v>
      </c>
      <c r="J10698" t="s">
        <v>146</v>
      </c>
      <c r="K10698" t="s">
        <v>148</v>
      </c>
    </row>
    <row r="10699" spans="1:11" ht="12.75" customHeight="1" thickBot="1">
      <c r="A10699" s="31">
        <v>45566</v>
      </c>
      <c r="B10699" t="s">
        <v>162</v>
      </c>
      <c r="C10699" t="str">
        <f>+VLOOKUP(B10699,Basededatos!B$17:C$5988,2,0)</f>
        <v>INTEREJECUTIVA</v>
      </c>
      <c r="D10699" t="s">
        <v>76</v>
      </c>
      <c r="E10699" t="str">
        <f>+VLOOKUP(D10699,Basededatos!$D$2:$E$6097,2,0)</f>
        <v>RIONEGRO - JOSE M. CORDOVA</v>
      </c>
      <c r="F10699" t="s">
        <v>36</v>
      </c>
      <c r="G10699" t="s">
        <v>347</v>
      </c>
      <c r="H10699" t="s">
        <v>134</v>
      </c>
      <c r="I10699" s="29">
        <v>1</v>
      </c>
      <c r="J10699" t="s">
        <v>131</v>
      </c>
      <c r="K10699" t="s">
        <v>132</v>
      </c>
    </row>
    <row r="10700" spans="1:11" ht="12.75" customHeight="1" thickBot="1">
      <c r="A10700" s="31">
        <v>45566</v>
      </c>
      <c r="B10700" t="s">
        <v>162</v>
      </c>
      <c r="C10700" t="str">
        <f>+VLOOKUP(B10700,Basededatos!B$17:C$5988,2,0)</f>
        <v>INTEREJECUTIVA</v>
      </c>
      <c r="D10700" t="s">
        <v>76</v>
      </c>
      <c r="E10700" t="str">
        <f>+VLOOKUP(D10700,Basededatos!$D$2:$E$6097,2,0)</f>
        <v>RIONEGRO - JOSE M. CORDOVA</v>
      </c>
      <c r="F10700" t="s">
        <v>6</v>
      </c>
      <c r="G10700" s="1" t="s">
        <v>283</v>
      </c>
      <c r="H10700" t="s">
        <v>134</v>
      </c>
      <c r="I10700" s="29">
        <v>1</v>
      </c>
      <c r="J10700" t="s">
        <v>131</v>
      </c>
      <c r="K10700" t="s">
        <v>132</v>
      </c>
    </row>
    <row r="10701" spans="1:11" ht="12.75" customHeight="1">
      <c r="A10701" s="31">
        <v>45566</v>
      </c>
      <c r="B10701" t="s">
        <v>162</v>
      </c>
      <c r="C10701" t="str">
        <f>+VLOOKUP(B10701,Basededatos!B$17:C$5988,2,0)</f>
        <v>INTEREJECUTIVA</v>
      </c>
      <c r="D10701" t="s">
        <v>76</v>
      </c>
      <c r="E10701" t="str">
        <f>+VLOOKUP(D10701,Basededatos!$D$2:$E$6097,2,0)</f>
        <v>RIONEGRO - JOSE M. CORDOVA</v>
      </c>
      <c r="F10701" t="s">
        <v>59</v>
      </c>
      <c r="G10701" t="s">
        <v>60</v>
      </c>
      <c r="H10701" t="s">
        <v>150</v>
      </c>
      <c r="I10701" s="29">
        <v>16</v>
      </c>
      <c r="J10701" t="s">
        <v>131</v>
      </c>
      <c r="K10701" t="s">
        <v>132</v>
      </c>
    </row>
    <row r="10702" spans="1:11" ht="12.75" customHeight="1">
      <c r="A10702" s="31">
        <v>45566</v>
      </c>
      <c r="B10702" t="s">
        <v>162</v>
      </c>
      <c r="C10702" t="str">
        <f>+VLOOKUP(B10702,Basededatos!B$17:C$5988,2,0)</f>
        <v>INTEREJECUTIVA</v>
      </c>
      <c r="D10702" t="s">
        <v>76</v>
      </c>
      <c r="E10702" t="str">
        <f>+VLOOKUP(D10702,Basededatos!$D$2:$E$6097,2,0)</f>
        <v>RIONEGRO - JOSE M. CORDOVA</v>
      </c>
      <c r="F10702" t="s">
        <v>38</v>
      </c>
      <c r="G10702" t="s">
        <v>39</v>
      </c>
      <c r="H10702" t="s">
        <v>163</v>
      </c>
      <c r="I10702" s="29">
        <v>1</v>
      </c>
      <c r="J10702" t="s">
        <v>131</v>
      </c>
      <c r="K10702" t="s">
        <v>132</v>
      </c>
    </row>
    <row r="10703" spans="1:11" ht="12.75" customHeight="1">
      <c r="A10703" s="31">
        <v>45566</v>
      </c>
      <c r="B10703" t="s">
        <v>162</v>
      </c>
      <c r="C10703" t="str">
        <f>+VLOOKUP(B10703,Basededatos!B$17:C$5988,2,0)</f>
        <v>INTEREJECUTIVA</v>
      </c>
      <c r="D10703" t="s">
        <v>76</v>
      </c>
      <c r="E10703" t="str">
        <f>+VLOOKUP(D10703,Basededatos!$D$2:$E$6097,2,0)</f>
        <v>RIONEGRO - JOSE M. CORDOVA</v>
      </c>
      <c r="F10703" t="s">
        <v>32</v>
      </c>
      <c r="G10703" t="s">
        <v>33</v>
      </c>
      <c r="H10703" t="s">
        <v>133</v>
      </c>
      <c r="I10703" s="29">
        <v>1</v>
      </c>
      <c r="J10703" t="s">
        <v>131</v>
      </c>
      <c r="K10703" t="s">
        <v>132</v>
      </c>
    </row>
    <row r="10704" spans="1:11" ht="12.75" customHeight="1">
      <c r="A10704" s="31">
        <v>45566</v>
      </c>
      <c r="B10704" t="s">
        <v>172</v>
      </c>
      <c r="C10704" t="str">
        <f>+VLOOKUP(B10704,Basededatos!B$17:C$5988,2,0)</f>
        <v>PACIFICA DE AVIACIÓN</v>
      </c>
      <c r="D10704" t="s">
        <v>140</v>
      </c>
      <c r="E10704" t="str">
        <f>+VLOOKUP(D10704,Basededatos!$D$2:$E$6097,2,0)</f>
        <v>MEDELLIN - OLAYA HERRERA</v>
      </c>
      <c r="F10704" t="s">
        <v>40</v>
      </c>
      <c r="G10704" t="s">
        <v>41</v>
      </c>
      <c r="H10704" t="s">
        <v>147</v>
      </c>
      <c r="I10704" s="29">
        <v>18</v>
      </c>
      <c r="J10704" t="s">
        <v>173</v>
      </c>
      <c r="K10704" t="s">
        <v>174</v>
      </c>
    </row>
    <row r="10705" spans="1:11" ht="12.75" customHeight="1">
      <c r="A10705" s="31">
        <v>45566</v>
      </c>
      <c r="B10705" t="s">
        <v>172</v>
      </c>
      <c r="C10705" t="str">
        <f>+VLOOKUP(B10705,Basededatos!B$17:C$5988,2,0)</f>
        <v>PACIFICA DE AVIACIÓN</v>
      </c>
      <c r="D10705" t="s">
        <v>140</v>
      </c>
      <c r="E10705" t="str">
        <f>+VLOOKUP(D10705,Basededatos!$D$2:$E$6097,2,0)</f>
        <v>MEDELLIN - OLAYA HERRERA</v>
      </c>
      <c r="F10705" t="s">
        <v>59</v>
      </c>
      <c r="G10705" t="s">
        <v>60</v>
      </c>
      <c r="H10705" t="s">
        <v>147</v>
      </c>
      <c r="I10705" s="29">
        <v>32</v>
      </c>
      <c r="J10705" t="s">
        <v>173</v>
      </c>
      <c r="K10705" t="s">
        <v>174</v>
      </c>
    </row>
    <row r="10706" spans="1:11" ht="12.75" customHeight="1">
      <c r="A10706" s="31">
        <v>45566</v>
      </c>
      <c r="B10706" t="s">
        <v>172</v>
      </c>
      <c r="C10706" t="str">
        <f>+VLOOKUP(B10706,Basededatos!B$17:C$5988,2,0)</f>
        <v>PACIFICA DE AVIACIÓN</v>
      </c>
      <c r="D10706" t="s">
        <v>140</v>
      </c>
      <c r="E10706" t="str">
        <f>+VLOOKUP(D10706,Basededatos!$D$2:$E$6097,2,0)</f>
        <v>MEDELLIN - OLAYA HERRERA</v>
      </c>
      <c r="F10706" t="s">
        <v>40</v>
      </c>
      <c r="G10706" t="s">
        <v>41</v>
      </c>
      <c r="H10706" t="s">
        <v>221</v>
      </c>
      <c r="I10706" s="29">
        <v>5</v>
      </c>
      <c r="J10706" t="s">
        <v>172</v>
      </c>
      <c r="K10706" t="s">
        <v>222</v>
      </c>
    </row>
    <row r="10707" spans="1:11" ht="12.75" customHeight="1" thickBot="1">
      <c r="A10707" s="31">
        <v>45566</v>
      </c>
      <c r="B10707" t="s">
        <v>172</v>
      </c>
      <c r="C10707" t="str">
        <f>+VLOOKUP(B10707,Basededatos!B$17:C$5988,2,0)</f>
        <v>PACIFICA DE AVIACIÓN</v>
      </c>
      <c r="D10707" t="s">
        <v>140</v>
      </c>
      <c r="E10707" t="str">
        <f>+VLOOKUP(D10707,Basededatos!$D$2:$E$6097,2,0)</f>
        <v>MEDELLIN - OLAYA HERRERA</v>
      </c>
      <c r="F10707" t="s">
        <v>32</v>
      </c>
      <c r="G10707" t="s">
        <v>33</v>
      </c>
      <c r="H10707" t="s">
        <v>221</v>
      </c>
      <c r="I10707" s="29">
        <v>14</v>
      </c>
      <c r="J10707" t="s">
        <v>352</v>
      </c>
      <c r="K10707" t="s">
        <v>353</v>
      </c>
    </row>
    <row r="10708" spans="1:11" ht="12.75" customHeight="1" thickBot="1">
      <c r="A10708" s="31">
        <v>45566</v>
      </c>
      <c r="B10708" t="s">
        <v>13</v>
      </c>
      <c r="C10708" t="str">
        <f>+VLOOKUP(B10708,Basededatos!B$17:C$5988,2,0)</f>
        <v>LASA</v>
      </c>
      <c r="D10708" t="s">
        <v>14</v>
      </c>
      <c r="E10708" t="str">
        <f>+VLOOKUP(D10708,Basededatos!$D$2:$E$6097,2,0)</f>
        <v>SAN ANDRES-GUSTAVO ROJAS PINILLA</v>
      </c>
      <c r="F10708" t="s">
        <v>6</v>
      </c>
      <c r="G10708" s="1" t="s">
        <v>283</v>
      </c>
      <c r="H10708" t="s">
        <v>156</v>
      </c>
      <c r="I10708" s="29">
        <v>12</v>
      </c>
      <c r="J10708" t="s">
        <v>21</v>
      </c>
      <c r="K10708" t="s">
        <v>22</v>
      </c>
    </row>
    <row r="10709" spans="1:11" ht="12.75" customHeight="1" thickBot="1">
      <c r="A10709" s="31">
        <v>45566</v>
      </c>
      <c r="B10709" t="s">
        <v>13</v>
      </c>
      <c r="C10709" t="str">
        <f>+VLOOKUP(B10709,Basededatos!B$17:C$5988,2,0)</f>
        <v>LASA</v>
      </c>
      <c r="D10709" t="s">
        <v>14</v>
      </c>
      <c r="E10709" t="str">
        <f>+VLOOKUP(D10709,Basededatos!$D$2:$E$6097,2,0)</f>
        <v>SAN ANDRES-GUSTAVO ROJAS PINILLA</v>
      </c>
      <c r="F10709" t="s">
        <v>18</v>
      </c>
      <c r="G10709" t="s">
        <v>19</v>
      </c>
      <c r="H10709" t="s">
        <v>29</v>
      </c>
      <c r="I10709" s="29">
        <v>310</v>
      </c>
      <c r="J10709" t="s">
        <v>30</v>
      </c>
      <c r="K10709" s="1" t="s">
        <v>488</v>
      </c>
    </row>
    <row r="10710" spans="1:11" ht="12.75" customHeight="1" thickBot="1">
      <c r="A10710" s="31">
        <v>45566</v>
      </c>
      <c r="B10710" t="s">
        <v>13</v>
      </c>
      <c r="C10710" t="str">
        <f>+VLOOKUP(B10710,Basededatos!B$17:C$5988,2,0)</f>
        <v>LASA</v>
      </c>
      <c r="D10710" t="s">
        <v>14</v>
      </c>
      <c r="E10710" t="str">
        <f>+VLOOKUP(D10710,Basededatos!$D$2:$E$6097,2,0)</f>
        <v>SAN ANDRES-GUSTAVO ROJAS PINILLA</v>
      </c>
      <c r="F10710" t="s">
        <v>18</v>
      </c>
      <c r="G10710" t="s">
        <v>19</v>
      </c>
      <c r="H10710" t="s">
        <v>15</v>
      </c>
      <c r="I10710" s="29">
        <v>17</v>
      </c>
      <c r="J10710" t="s">
        <v>25</v>
      </c>
      <c r="K10710" s="1" t="s">
        <v>26</v>
      </c>
    </row>
    <row r="10711" spans="1:11" ht="12.75" customHeight="1" thickBot="1">
      <c r="A10711" s="31">
        <v>45566</v>
      </c>
      <c r="B10711" t="s">
        <v>13</v>
      </c>
      <c r="C10711" t="str">
        <f>+VLOOKUP(B10711,Basededatos!B$17:C$5988,2,0)</f>
        <v>LASA</v>
      </c>
      <c r="D10711" t="s">
        <v>14</v>
      </c>
      <c r="E10711" t="str">
        <f>+VLOOKUP(D10711,Basededatos!$D$2:$E$6097,2,0)</f>
        <v>SAN ANDRES-GUSTAVO ROJAS PINILLA</v>
      </c>
      <c r="F10711" t="s">
        <v>23</v>
      </c>
      <c r="G10711" t="s">
        <v>24</v>
      </c>
      <c r="H10711" t="s">
        <v>15</v>
      </c>
      <c r="I10711" s="29">
        <v>51</v>
      </c>
      <c r="J10711" t="s">
        <v>16</v>
      </c>
      <c r="K10711" t="s">
        <v>17</v>
      </c>
    </row>
    <row r="10712" spans="1:11" ht="12.75" customHeight="1" thickBot="1">
      <c r="A10712" s="31">
        <v>45566</v>
      </c>
      <c r="B10712" t="s">
        <v>13</v>
      </c>
      <c r="C10712" t="str">
        <f>+VLOOKUP(B10712,Basededatos!B$17:C$5988,2,0)</f>
        <v>LASA</v>
      </c>
      <c r="D10712" t="s">
        <v>14</v>
      </c>
      <c r="E10712" t="str">
        <f>+VLOOKUP(D10712,Basededatos!$D$2:$E$6097,2,0)</f>
        <v>SAN ANDRES-GUSTAVO ROJAS PINILLA</v>
      </c>
      <c r="F10712" t="s">
        <v>27</v>
      </c>
      <c r="G10712" t="s">
        <v>28</v>
      </c>
      <c r="H10712" t="s">
        <v>29</v>
      </c>
      <c r="I10712" s="29">
        <v>307</v>
      </c>
      <c r="J10712" t="s">
        <v>30</v>
      </c>
      <c r="K10712" s="1" t="s">
        <v>488</v>
      </c>
    </row>
    <row r="10713" spans="1:11" ht="12.75" customHeight="1" thickBot="1">
      <c r="A10713" s="31">
        <v>45566</v>
      </c>
      <c r="B10713" t="s">
        <v>13</v>
      </c>
      <c r="C10713" t="str">
        <f>+VLOOKUP(B10713,Basededatos!B$17:C$5988,2,0)</f>
        <v>LASA</v>
      </c>
      <c r="D10713" t="s">
        <v>14</v>
      </c>
      <c r="E10713" t="str">
        <f>+VLOOKUP(D10713,Basededatos!$D$2:$E$6097,2,0)</f>
        <v>SAN ANDRES-GUSTAVO ROJAS PINILLA</v>
      </c>
      <c r="F10713" t="s">
        <v>40</v>
      </c>
      <c r="G10713" t="s">
        <v>41</v>
      </c>
      <c r="H10713" t="s">
        <v>15</v>
      </c>
      <c r="I10713" s="29">
        <v>39</v>
      </c>
      <c r="J10713" t="s">
        <v>25</v>
      </c>
      <c r="K10713" s="1" t="s">
        <v>26</v>
      </c>
    </row>
    <row r="10714" spans="1:11" ht="12.75" customHeight="1" thickBot="1">
      <c r="A10714" s="31">
        <v>45566</v>
      </c>
      <c r="B10714" t="s">
        <v>13</v>
      </c>
      <c r="C10714" t="str">
        <f>+VLOOKUP(B10714,Basededatos!B$17:C$5988,2,0)</f>
        <v>LASA</v>
      </c>
      <c r="D10714" t="s">
        <v>31</v>
      </c>
      <c r="E10714" t="str">
        <f>+VLOOKUP(D10714,Basededatos!$D$2:$E$6097,2,0)</f>
        <v>EL EDEN</v>
      </c>
      <c r="F10714" t="s">
        <v>6</v>
      </c>
      <c r="G10714" s="1" t="s">
        <v>283</v>
      </c>
      <c r="H10714" t="s">
        <v>29</v>
      </c>
      <c r="I10714" s="29">
        <v>145</v>
      </c>
      <c r="J10714" t="s">
        <v>30</v>
      </c>
      <c r="K10714" s="1" t="s">
        <v>488</v>
      </c>
    </row>
    <row r="10715" spans="1:11" ht="12.75" customHeight="1" thickBot="1">
      <c r="A10715" s="31">
        <v>45566</v>
      </c>
      <c r="B10715" t="s">
        <v>13</v>
      </c>
      <c r="C10715" t="str">
        <f>+VLOOKUP(B10715,Basededatos!B$17:C$5988,2,0)</f>
        <v>LASA</v>
      </c>
      <c r="D10715" t="s">
        <v>31</v>
      </c>
      <c r="E10715" t="str">
        <f>+VLOOKUP(D10715,Basededatos!$D$2:$E$6097,2,0)</f>
        <v>EL EDEN</v>
      </c>
      <c r="F10715" t="s">
        <v>23</v>
      </c>
      <c r="G10715" t="s">
        <v>24</v>
      </c>
      <c r="H10715" t="s">
        <v>45</v>
      </c>
      <c r="I10715" s="29">
        <v>1</v>
      </c>
      <c r="J10715" t="s">
        <v>46</v>
      </c>
      <c r="K10715" s="1" t="s">
        <v>47</v>
      </c>
    </row>
    <row r="10716" spans="1:11" ht="12.75" customHeight="1" thickBot="1">
      <c r="A10716" s="31">
        <v>45566</v>
      </c>
      <c r="B10716" t="s">
        <v>13</v>
      </c>
      <c r="C10716" t="str">
        <f>+VLOOKUP(B10716,Basededatos!B$17:C$5988,2,0)</f>
        <v>LASA</v>
      </c>
      <c r="D10716" t="s">
        <v>31</v>
      </c>
      <c r="E10716" t="str">
        <f>+VLOOKUP(D10716,Basededatos!$D$2:$E$6097,2,0)</f>
        <v>EL EDEN</v>
      </c>
      <c r="F10716" t="s">
        <v>23</v>
      </c>
      <c r="G10716" t="s">
        <v>24</v>
      </c>
      <c r="H10716" t="s">
        <v>29</v>
      </c>
      <c r="I10716" s="29">
        <v>29</v>
      </c>
      <c r="J10716" t="s">
        <v>30</v>
      </c>
      <c r="K10716" s="1" t="s">
        <v>488</v>
      </c>
    </row>
    <row r="10717" spans="1:11" ht="12.75" customHeight="1" thickBot="1">
      <c r="A10717" s="31">
        <v>45566</v>
      </c>
      <c r="B10717" t="s">
        <v>13</v>
      </c>
      <c r="C10717" t="str">
        <f>+VLOOKUP(B10717,Basededatos!B$17:C$5988,2,0)</f>
        <v>LASA</v>
      </c>
      <c r="D10717" t="s">
        <v>31</v>
      </c>
      <c r="E10717" t="str">
        <f>+VLOOKUP(D10717,Basededatos!$D$2:$E$6097,2,0)</f>
        <v>EL EDEN</v>
      </c>
      <c r="F10717" t="s">
        <v>38</v>
      </c>
      <c r="G10717" t="s">
        <v>39</v>
      </c>
      <c r="H10717" t="s">
        <v>29</v>
      </c>
      <c r="I10717" s="29">
        <v>2</v>
      </c>
      <c r="J10717" t="s">
        <v>34</v>
      </c>
      <c r="K10717" t="s">
        <v>35</v>
      </c>
    </row>
    <row r="10718" spans="1:11" ht="12.75" customHeight="1" thickBot="1">
      <c r="A10718" s="31">
        <v>45566</v>
      </c>
      <c r="B10718" t="s">
        <v>13</v>
      </c>
      <c r="C10718" t="str">
        <f>+VLOOKUP(B10718,Basededatos!B$17:C$5988,2,0)</f>
        <v>LASA</v>
      </c>
      <c r="D10718" t="s">
        <v>37</v>
      </c>
      <c r="E10718" t="str">
        <f>+VLOOKUP(D10718,Basededatos!$D$2:$E$6097,2,0)</f>
        <v>BARRANQUILLA-E. CORTISSOZ</v>
      </c>
      <c r="F10718" t="s">
        <v>6</v>
      </c>
      <c r="G10718" s="1" t="s">
        <v>283</v>
      </c>
      <c r="H10718" t="s">
        <v>29</v>
      </c>
      <c r="I10718" s="29">
        <v>154</v>
      </c>
      <c r="J10718" t="s">
        <v>34</v>
      </c>
      <c r="K10718" t="s">
        <v>35</v>
      </c>
    </row>
    <row r="10719" spans="1:11" ht="12.75" customHeight="1" thickBot="1">
      <c r="A10719" s="31">
        <v>45566</v>
      </c>
      <c r="B10719" t="s">
        <v>13</v>
      </c>
      <c r="C10719" t="str">
        <f>+VLOOKUP(B10719,Basededatos!B$17:C$5988,2,0)</f>
        <v>LASA</v>
      </c>
      <c r="D10719" t="s">
        <v>44</v>
      </c>
      <c r="E10719" t="str">
        <f>+VLOOKUP(D10719,Basededatos!$D$2:$E$6097,2,0)</f>
        <v>BUCARAMANGA - PALONEGRO</v>
      </c>
      <c r="F10719" t="s">
        <v>6</v>
      </c>
      <c r="G10719" s="1" t="s">
        <v>283</v>
      </c>
      <c r="H10719" t="s">
        <v>29</v>
      </c>
      <c r="I10719" s="29">
        <v>850</v>
      </c>
      <c r="J10719" t="s">
        <v>30</v>
      </c>
      <c r="K10719" s="1" t="s">
        <v>488</v>
      </c>
    </row>
    <row r="10720" spans="1:11" ht="12.75" customHeight="1">
      <c r="A10720" s="31">
        <v>45566</v>
      </c>
      <c r="B10720" t="s">
        <v>13</v>
      </c>
      <c r="C10720" t="str">
        <f>+VLOOKUP(B10720,Basededatos!B$17:C$5988,2,0)</f>
        <v>LASA</v>
      </c>
      <c r="D10720" t="s">
        <v>44</v>
      </c>
      <c r="E10720" t="str">
        <f>+VLOOKUP(D10720,Basededatos!$D$2:$E$6097,2,0)</f>
        <v>BUCARAMANGA - PALONEGRO</v>
      </c>
      <c r="F10720" t="s">
        <v>40</v>
      </c>
      <c r="G10720" t="s">
        <v>41</v>
      </c>
      <c r="H10720" t="s">
        <v>156</v>
      </c>
      <c r="I10720" s="29">
        <v>1</v>
      </c>
      <c r="J10720" t="s">
        <v>107</v>
      </c>
      <c r="K10720" t="s">
        <v>108</v>
      </c>
    </row>
    <row r="10721" spans="1:11" ht="12.75" customHeight="1" thickBot="1">
      <c r="A10721" s="31">
        <v>45566</v>
      </c>
      <c r="B10721" t="s">
        <v>13</v>
      </c>
      <c r="C10721" t="str">
        <f>+VLOOKUP(B10721,Basededatos!B$17:C$5988,2,0)</f>
        <v>LASA</v>
      </c>
      <c r="D10721" t="s">
        <v>44</v>
      </c>
      <c r="E10721" t="str">
        <f>+VLOOKUP(D10721,Basededatos!$D$2:$E$6097,2,0)</f>
        <v>BUCARAMANGA - PALONEGRO</v>
      </c>
      <c r="F10721" t="s">
        <v>40</v>
      </c>
      <c r="G10721" t="s">
        <v>41</v>
      </c>
      <c r="H10721" t="s">
        <v>15</v>
      </c>
      <c r="I10721" s="29">
        <v>15</v>
      </c>
      <c r="J10721" t="s">
        <v>16</v>
      </c>
      <c r="K10721" t="s">
        <v>17</v>
      </c>
    </row>
    <row r="10722" spans="1:11" ht="12.75" customHeight="1" thickBot="1">
      <c r="A10722" s="31">
        <v>45566</v>
      </c>
      <c r="B10722" t="s">
        <v>13</v>
      </c>
      <c r="C10722" t="str">
        <f>+VLOOKUP(B10722,Basededatos!B$17:C$5988,2,0)</f>
        <v>LASA</v>
      </c>
      <c r="D10722" t="s">
        <v>48</v>
      </c>
      <c r="E10722" t="str">
        <f>+VLOOKUP(D10722,Basededatos!$D$2:$E$6097,2,0)</f>
        <v>CALI - ALFONSO BONILLA ARAGON</v>
      </c>
      <c r="F10722" t="s">
        <v>6</v>
      </c>
      <c r="G10722" s="1" t="s">
        <v>283</v>
      </c>
      <c r="H10722" t="s">
        <v>29</v>
      </c>
      <c r="I10722" s="29">
        <v>4216</v>
      </c>
      <c r="J10722" t="s">
        <v>46</v>
      </c>
      <c r="K10722" s="1" t="s">
        <v>47</v>
      </c>
    </row>
    <row r="10723" spans="1:11" ht="12.75" customHeight="1" thickBot="1">
      <c r="A10723" s="31">
        <v>45566</v>
      </c>
      <c r="B10723" t="s">
        <v>13</v>
      </c>
      <c r="C10723" t="str">
        <f>+VLOOKUP(B10723,Basededatos!B$17:C$5988,2,0)</f>
        <v>LASA</v>
      </c>
      <c r="D10723" t="s">
        <v>48</v>
      </c>
      <c r="E10723" t="str">
        <f>+VLOOKUP(D10723,Basededatos!$D$2:$E$6097,2,0)</f>
        <v>CALI - ALFONSO BONILLA ARAGON</v>
      </c>
      <c r="F10723" t="s">
        <v>6</v>
      </c>
      <c r="G10723" s="1" t="s">
        <v>283</v>
      </c>
      <c r="H10723" t="s">
        <v>62</v>
      </c>
      <c r="I10723" s="29">
        <v>21</v>
      </c>
      <c r="J10723" t="s">
        <v>50</v>
      </c>
      <c r="K10723" t="s">
        <v>51</v>
      </c>
    </row>
    <row r="10724" spans="1:11" ht="12.75" customHeight="1" thickBot="1">
      <c r="A10724" s="31">
        <v>45566</v>
      </c>
      <c r="B10724" t="s">
        <v>13</v>
      </c>
      <c r="C10724" t="str">
        <f>+VLOOKUP(B10724,Basededatos!B$17:C$5988,2,0)</f>
        <v>LASA</v>
      </c>
      <c r="D10724" t="s">
        <v>48</v>
      </c>
      <c r="E10724" t="str">
        <f>+VLOOKUP(D10724,Basededatos!$D$2:$E$6097,2,0)</f>
        <v>CALI - ALFONSO BONILLA ARAGON</v>
      </c>
      <c r="F10724" t="s">
        <v>6</v>
      </c>
      <c r="G10724" s="1" t="s">
        <v>283</v>
      </c>
      <c r="H10724" t="s">
        <v>15</v>
      </c>
      <c r="I10724" s="29">
        <v>513</v>
      </c>
      <c r="J10724" t="s">
        <v>25</v>
      </c>
      <c r="K10724" s="1" t="s">
        <v>26</v>
      </c>
    </row>
    <row r="10725" spans="1:11" ht="12.75" customHeight="1" thickBot="1">
      <c r="A10725" s="31">
        <v>45566</v>
      </c>
      <c r="B10725" t="s">
        <v>13</v>
      </c>
      <c r="C10725" t="str">
        <f>+VLOOKUP(B10725,Basededatos!B$17:C$5988,2,0)</f>
        <v>LASA</v>
      </c>
      <c r="D10725" t="s">
        <v>48</v>
      </c>
      <c r="E10725" t="str">
        <f>+VLOOKUP(D10725,Basededatos!$D$2:$E$6097,2,0)</f>
        <v>CALI - ALFONSO BONILLA ARAGON</v>
      </c>
      <c r="F10725" t="s">
        <v>27</v>
      </c>
      <c r="G10725" t="s">
        <v>28</v>
      </c>
      <c r="H10725" t="s">
        <v>15</v>
      </c>
      <c r="I10725" s="29">
        <v>35</v>
      </c>
      <c r="J10725" t="s">
        <v>42</v>
      </c>
      <c r="K10725" s="1" t="s">
        <v>43</v>
      </c>
    </row>
    <row r="10726" spans="1:11" ht="12.75" customHeight="1" thickBot="1">
      <c r="A10726" s="31">
        <v>45566</v>
      </c>
      <c r="B10726" t="s">
        <v>13</v>
      </c>
      <c r="C10726" t="str">
        <f>+VLOOKUP(B10726,Basededatos!B$17:C$5988,2,0)</f>
        <v>LASA</v>
      </c>
      <c r="D10726" t="s">
        <v>48</v>
      </c>
      <c r="E10726" t="str">
        <f>+VLOOKUP(D10726,Basededatos!$D$2:$E$6097,2,0)</f>
        <v>CALI - ALFONSO BONILLA ARAGON</v>
      </c>
      <c r="F10726" t="s">
        <v>27</v>
      </c>
      <c r="G10726" t="s">
        <v>28</v>
      </c>
      <c r="H10726" t="s">
        <v>15</v>
      </c>
      <c r="I10726" s="29">
        <v>104</v>
      </c>
      <c r="J10726" t="s">
        <v>25</v>
      </c>
      <c r="K10726" s="1" t="s">
        <v>26</v>
      </c>
    </row>
    <row r="10727" spans="1:11" ht="12.75" customHeight="1" thickBot="1">
      <c r="A10727" s="31">
        <v>45566</v>
      </c>
      <c r="B10727" t="s">
        <v>13</v>
      </c>
      <c r="C10727" t="str">
        <f>+VLOOKUP(B10727,Basededatos!B$17:C$5988,2,0)</f>
        <v>LASA</v>
      </c>
      <c r="D10727" t="s">
        <v>48</v>
      </c>
      <c r="E10727" t="str">
        <f>+VLOOKUP(D10727,Basededatos!$D$2:$E$6097,2,0)</f>
        <v>CALI - ALFONSO BONILLA ARAGON</v>
      </c>
      <c r="F10727" t="s">
        <v>38</v>
      </c>
      <c r="G10727" t="s">
        <v>39</v>
      </c>
      <c r="H10727" t="s">
        <v>45</v>
      </c>
      <c r="I10727" s="29">
        <v>28</v>
      </c>
      <c r="J10727" t="s">
        <v>46</v>
      </c>
      <c r="K10727" s="1" t="s">
        <v>47</v>
      </c>
    </row>
    <row r="10728" spans="1:11" ht="12.75" customHeight="1">
      <c r="A10728" s="31">
        <v>45566</v>
      </c>
      <c r="B10728" t="s">
        <v>13</v>
      </c>
      <c r="C10728" t="str">
        <f>+VLOOKUP(B10728,Basededatos!B$17:C$5988,2,0)</f>
        <v>LASA</v>
      </c>
      <c r="D10728" t="s">
        <v>48</v>
      </c>
      <c r="E10728" t="str">
        <f>+VLOOKUP(D10728,Basededatos!$D$2:$E$6097,2,0)</f>
        <v>CALI - ALFONSO BONILLA ARAGON</v>
      </c>
      <c r="F10728" t="s">
        <v>40</v>
      </c>
      <c r="G10728" t="s">
        <v>41</v>
      </c>
      <c r="H10728" t="s">
        <v>29</v>
      </c>
      <c r="I10728" s="29">
        <v>34</v>
      </c>
      <c r="J10728" t="s">
        <v>34</v>
      </c>
      <c r="K10728" t="s">
        <v>35</v>
      </c>
    </row>
    <row r="10729" spans="1:11" ht="12.75" customHeight="1" thickBot="1">
      <c r="A10729" s="31">
        <v>45566</v>
      </c>
      <c r="B10729" t="s">
        <v>13</v>
      </c>
      <c r="C10729" t="str">
        <f>+VLOOKUP(B10729,Basededatos!B$17:C$5988,2,0)</f>
        <v>LASA</v>
      </c>
      <c r="D10729" t="s">
        <v>48</v>
      </c>
      <c r="E10729" t="str">
        <f>+VLOOKUP(D10729,Basededatos!$D$2:$E$6097,2,0)</f>
        <v>CALI - ALFONSO BONILLA ARAGON</v>
      </c>
      <c r="F10729" t="s">
        <v>40</v>
      </c>
      <c r="G10729" t="s">
        <v>41</v>
      </c>
      <c r="H10729" t="s">
        <v>52</v>
      </c>
      <c r="I10729" s="29">
        <v>6</v>
      </c>
      <c r="J10729" t="s">
        <v>53</v>
      </c>
      <c r="K10729" t="s">
        <v>54</v>
      </c>
    </row>
    <row r="10730" spans="1:11" ht="12.75" customHeight="1" thickBot="1">
      <c r="A10730" s="31">
        <v>45566</v>
      </c>
      <c r="B10730" t="s">
        <v>13</v>
      </c>
      <c r="C10730" t="str">
        <f>+VLOOKUP(B10730,Basededatos!B$17:C$5988,2,0)</f>
        <v>LASA</v>
      </c>
      <c r="D10730" t="s">
        <v>48</v>
      </c>
      <c r="E10730" t="str">
        <f>+VLOOKUP(D10730,Basededatos!$D$2:$E$6097,2,0)</f>
        <v>CALI - ALFONSO BONILLA ARAGON</v>
      </c>
      <c r="F10730" t="s">
        <v>59</v>
      </c>
      <c r="G10730" t="s">
        <v>60</v>
      </c>
      <c r="H10730" t="s">
        <v>29</v>
      </c>
      <c r="I10730" s="29">
        <v>1</v>
      </c>
      <c r="J10730" t="s">
        <v>46</v>
      </c>
      <c r="K10730" s="1" t="s">
        <v>47</v>
      </c>
    </row>
    <row r="10731" spans="1:11" ht="12.75" customHeight="1" thickBot="1">
      <c r="A10731" s="31">
        <v>45566</v>
      </c>
      <c r="B10731" t="s">
        <v>13</v>
      </c>
      <c r="C10731" t="str">
        <f>+VLOOKUP(B10731,Basededatos!B$17:C$5988,2,0)</f>
        <v>LASA</v>
      </c>
      <c r="D10731" t="s">
        <v>61</v>
      </c>
      <c r="E10731" t="str">
        <f>+VLOOKUP(D10731,Basededatos!$D$2:$E$6097,2,0)</f>
        <v>CARTAGENA - RAFAEL NUÑEZ</v>
      </c>
      <c r="F10731" t="s">
        <v>32</v>
      </c>
      <c r="G10731" t="s">
        <v>33</v>
      </c>
      <c r="H10731" t="s">
        <v>29</v>
      </c>
      <c r="I10731" s="29">
        <v>29</v>
      </c>
      <c r="J10731" t="s">
        <v>109</v>
      </c>
      <c r="K10731" t="s">
        <v>110</v>
      </c>
    </row>
    <row r="10732" spans="1:11" ht="12.75" customHeight="1" thickBot="1">
      <c r="A10732" s="31">
        <v>45566</v>
      </c>
      <c r="B10732" t="s">
        <v>13</v>
      </c>
      <c r="C10732" t="str">
        <f>+VLOOKUP(B10732,Basededatos!B$17:C$5988,2,0)</f>
        <v>LASA</v>
      </c>
      <c r="D10732" t="s">
        <v>61</v>
      </c>
      <c r="E10732" t="str">
        <f>+VLOOKUP(D10732,Basededatos!$D$2:$E$6097,2,0)</f>
        <v>CARTAGENA - RAFAEL NUÑEZ</v>
      </c>
      <c r="F10732" t="s">
        <v>32</v>
      </c>
      <c r="G10732" t="s">
        <v>33</v>
      </c>
      <c r="H10732" t="s">
        <v>15</v>
      </c>
      <c r="I10732" s="29">
        <v>120</v>
      </c>
      <c r="J10732" t="s">
        <v>25</v>
      </c>
      <c r="K10732" s="1" t="s">
        <v>26</v>
      </c>
    </row>
    <row r="10733" spans="1:11" ht="12.75" customHeight="1" thickBot="1">
      <c r="A10733" s="31">
        <v>45566</v>
      </c>
      <c r="B10733" t="s">
        <v>13</v>
      </c>
      <c r="C10733" t="str">
        <f>+VLOOKUP(B10733,Basededatos!B$17:C$5988,2,0)</f>
        <v>LASA</v>
      </c>
      <c r="D10733" t="s">
        <v>61</v>
      </c>
      <c r="E10733" t="str">
        <f>+VLOOKUP(D10733,Basededatos!$D$2:$E$6097,2,0)</f>
        <v>CARTAGENA - RAFAEL NUÑEZ</v>
      </c>
      <c r="F10733" t="s">
        <v>32</v>
      </c>
      <c r="G10733" t="s">
        <v>33</v>
      </c>
      <c r="H10733" t="s">
        <v>15</v>
      </c>
      <c r="I10733" s="29">
        <v>133</v>
      </c>
      <c r="J10733" t="s">
        <v>16</v>
      </c>
      <c r="K10733" t="s">
        <v>17</v>
      </c>
    </row>
    <row r="10734" spans="1:11" ht="12.75" customHeight="1" thickBot="1">
      <c r="A10734" s="31">
        <v>45566</v>
      </c>
      <c r="B10734" t="s">
        <v>13</v>
      </c>
      <c r="C10734" t="str">
        <f>+VLOOKUP(B10734,Basededatos!B$17:C$5988,2,0)</f>
        <v>LASA</v>
      </c>
      <c r="D10734" t="s">
        <v>61</v>
      </c>
      <c r="E10734" t="str">
        <f>+VLOOKUP(D10734,Basededatos!$D$2:$E$6097,2,0)</f>
        <v>CARTAGENA - RAFAEL NUÑEZ</v>
      </c>
      <c r="F10734" t="s">
        <v>6</v>
      </c>
      <c r="G10734" s="1" t="s">
        <v>283</v>
      </c>
      <c r="H10734" t="s">
        <v>29</v>
      </c>
      <c r="I10734" s="29">
        <v>2438</v>
      </c>
      <c r="J10734" t="s">
        <v>30</v>
      </c>
      <c r="K10734" s="1" t="s">
        <v>488</v>
      </c>
    </row>
    <row r="10735" spans="1:11" ht="12.75" customHeight="1" thickBot="1">
      <c r="A10735" s="31">
        <v>45566</v>
      </c>
      <c r="B10735" t="s">
        <v>13</v>
      </c>
      <c r="C10735" t="str">
        <f>+VLOOKUP(B10735,Basededatos!B$17:C$5988,2,0)</f>
        <v>LASA</v>
      </c>
      <c r="D10735" t="s">
        <v>61</v>
      </c>
      <c r="E10735" t="str">
        <f>+VLOOKUP(D10735,Basededatos!$D$2:$E$6097,2,0)</f>
        <v>CARTAGENA - RAFAEL NUÑEZ</v>
      </c>
      <c r="F10735" t="s">
        <v>6</v>
      </c>
      <c r="G10735" s="1" t="s">
        <v>283</v>
      </c>
      <c r="H10735" t="s">
        <v>29</v>
      </c>
      <c r="I10735" s="29">
        <v>66</v>
      </c>
      <c r="J10735" t="s">
        <v>34</v>
      </c>
      <c r="K10735" t="s">
        <v>35</v>
      </c>
    </row>
    <row r="10736" spans="1:11" ht="12.75" customHeight="1" thickBot="1">
      <c r="A10736" s="31">
        <v>45566</v>
      </c>
      <c r="B10736" t="s">
        <v>13</v>
      </c>
      <c r="C10736" t="str">
        <f>+VLOOKUP(B10736,Basededatos!B$17:C$5988,2,0)</f>
        <v>LASA</v>
      </c>
      <c r="D10736" t="s">
        <v>61</v>
      </c>
      <c r="E10736" t="str">
        <f>+VLOOKUP(D10736,Basededatos!$D$2:$E$6097,2,0)</f>
        <v>CARTAGENA - RAFAEL NUÑEZ</v>
      </c>
      <c r="F10736" t="s">
        <v>6</v>
      </c>
      <c r="G10736" s="1" t="s">
        <v>283</v>
      </c>
      <c r="H10736" t="s">
        <v>62</v>
      </c>
      <c r="I10736" s="29">
        <v>4</v>
      </c>
      <c r="J10736" t="s">
        <v>109</v>
      </c>
      <c r="K10736" t="s">
        <v>110</v>
      </c>
    </row>
    <row r="10737" spans="1:11" ht="12.75" customHeight="1" thickBot="1">
      <c r="A10737" s="31">
        <v>45566</v>
      </c>
      <c r="B10737" t="s">
        <v>13</v>
      </c>
      <c r="C10737" t="str">
        <f>+VLOOKUP(B10737,Basededatos!B$17:C$5988,2,0)</f>
        <v>LASA</v>
      </c>
      <c r="D10737" t="s">
        <v>61</v>
      </c>
      <c r="E10737" t="str">
        <f>+VLOOKUP(D10737,Basededatos!$D$2:$E$6097,2,0)</f>
        <v>CARTAGENA - RAFAEL NUÑEZ</v>
      </c>
      <c r="F10737" t="s">
        <v>6</v>
      </c>
      <c r="G10737" s="1" t="s">
        <v>283</v>
      </c>
      <c r="H10737" t="s">
        <v>15</v>
      </c>
      <c r="I10737" s="29">
        <v>68</v>
      </c>
      <c r="J10737" t="s">
        <v>70</v>
      </c>
      <c r="K10737" t="s">
        <v>348</v>
      </c>
    </row>
    <row r="10738" spans="1:11" ht="12.75" customHeight="1" thickBot="1">
      <c r="A10738" s="31">
        <v>45566</v>
      </c>
      <c r="B10738" t="s">
        <v>13</v>
      </c>
      <c r="C10738" t="str">
        <f>+VLOOKUP(B10738,Basededatos!B$17:C$5988,2,0)</f>
        <v>LASA</v>
      </c>
      <c r="D10738" t="s">
        <v>61</v>
      </c>
      <c r="E10738" t="str">
        <f>+VLOOKUP(D10738,Basededatos!$D$2:$E$6097,2,0)</f>
        <v>CARTAGENA - RAFAEL NUÑEZ</v>
      </c>
      <c r="F10738" t="s">
        <v>6</v>
      </c>
      <c r="G10738" s="1" t="s">
        <v>283</v>
      </c>
      <c r="H10738" t="s">
        <v>15</v>
      </c>
      <c r="I10738" s="29">
        <v>98</v>
      </c>
      <c r="J10738" t="s">
        <v>68</v>
      </c>
      <c r="K10738" t="s">
        <v>69</v>
      </c>
    </row>
    <row r="10739" spans="1:11" ht="12.75" customHeight="1">
      <c r="A10739" s="31">
        <v>45566</v>
      </c>
      <c r="B10739" t="s">
        <v>13</v>
      </c>
      <c r="C10739" t="str">
        <f>+VLOOKUP(B10739,Basededatos!B$17:C$5988,2,0)</f>
        <v>LASA</v>
      </c>
      <c r="D10739" t="s">
        <v>61</v>
      </c>
      <c r="E10739" t="str">
        <f>+VLOOKUP(D10739,Basededatos!$D$2:$E$6097,2,0)</f>
        <v>CARTAGENA - RAFAEL NUÑEZ</v>
      </c>
      <c r="F10739" t="s">
        <v>18</v>
      </c>
      <c r="G10739" t="s">
        <v>19</v>
      </c>
      <c r="H10739" t="s">
        <v>29</v>
      </c>
      <c r="I10739" s="29">
        <v>29</v>
      </c>
      <c r="J10739" t="s">
        <v>109</v>
      </c>
      <c r="K10739" t="s">
        <v>110</v>
      </c>
    </row>
    <row r="10740" spans="1:11" ht="12.75" customHeight="1" thickBot="1">
      <c r="A10740" s="31">
        <v>45566</v>
      </c>
      <c r="B10740" t="s">
        <v>13</v>
      </c>
      <c r="C10740" t="str">
        <f>+VLOOKUP(B10740,Basededatos!B$17:C$5988,2,0)</f>
        <v>LASA</v>
      </c>
      <c r="D10740" t="s">
        <v>61</v>
      </c>
      <c r="E10740" t="str">
        <f>+VLOOKUP(D10740,Basededatos!$D$2:$E$6097,2,0)</f>
        <v>CARTAGENA - RAFAEL NUÑEZ</v>
      </c>
      <c r="F10740" t="s">
        <v>18</v>
      </c>
      <c r="G10740" t="s">
        <v>19</v>
      </c>
      <c r="H10740" t="s">
        <v>29</v>
      </c>
      <c r="I10740" s="29">
        <v>11</v>
      </c>
      <c r="J10740" t="s">
        <v>34</v>
      </c>
      <c r="K10740" t="s">
        <v>35</v>
      </c>
    </row>
    <row r="10741" spans="1:11" ht="12.75" customHeight="1" thickBot="1">
      <c r="A10741" s="31">
        <v>45566</v>
      </c>
      <c r="B10741" t="s">
        <v>13</v>
      </c>
      <c r="C10741" t="str">
        <f>+VLOOKUP(B10741,Basededatos!B$17:C$5988,2,0)</f>
        <v>LASA</v>
      </c>
      <c r="D10741" t="s">
        <v>61</v>
      </c>
      <c r="E10741" t="str">
        <f>+VLOOKUP(D10741,Basededatos!$D$2:$E$6097,2,0)</f>
        <v>CARTAGENA - RAFAEL NUÑEZ</v>
      </c>
      <c r="F10741" t="s">
        <v>23</v>
      </c>
      <c r="G10741" t="s">
        <v>24</v>
      </c>
      <c r="H10741" t="s">
        <v>29</v>
      </c>
      <c r="I10741" s="29">
        <v>538</v>
      </c>
      <c r="J10741" t="s">
        <v>30</v>
      </c>
      <c r="K10741" s="1" t="s">
        <v>488</v>
      </c>
    </row>
    <row r="10742" spans="1:11" ht="12.75" customHeight="1" thickBot="1">
      <c r="A10742" s="31">
        <v>45566</v>
      </c>
      <c r="B10742" t="s">
        <v>13</v>
      </c>
      <c r="C10742" t="str">
        <f>+VLOOKUP(B10742,Basededatos!B$17:C$5988,2,0)</f>
        <v>LASA</v>
      </c>
      <c r="D10742" t="s">
        <v>61</v>
      </c>
      <c r="E10742" t="str">
        <f>+VLOOKUP(D10742,Basededatos!$D$2:$E$6097,2,0)</f>
        <v>CARTAGENA - RAFAEL NUÑEZ</v>
      </c>
      <c r="F10742" t="s">
        <v>36</v>
      </c>
      <c r="G10742" t="s">
        <v>347</v>
      </c>
      <c r="H10742" t="s">
        <v>15</v>
      </c>
      <c r="I10742" s="29">
        <v>11</v>
      </c>
      <c r="J10742" t="s">
        <v>70</v>
      </c>
      <c r="K10742" t="s">
        <v>348</v>
      </c>
    </row>
    <row r="10743" spans="1:11" ht="12.75" customHeight="1" thickBot="1">
      <c r="A10743" s="31">
        <v>45566</v>
      </c>
      <c r="B10743" t="s">
        <v>13</v>
      </c>
      <c r="C10743" t="str">
        <f>+VLOOKUP(B10743,Basededatos!B$17:C$5988,2,0)</f>
        <v>LASA</v>
      </c>
      <c r="D10743" t="s">
        <v>61</v>
      </c>
      <c r="E10743" t="str">
        <f>+VLOOKUP(D10743,Basededatos!$D$2:$E$6097,2,0)</f>
        <v>CARTAGENA - RAFAEL NUÑEZ</v>
      </c>
      <c r="F10743" t="s">
        <v>27</v>
      </c>
      <c r="G10743" t="s">
        <v>28</v>
      </c>
      <c r="H10743" t="s">
        <v>45</v>
      </c>
      <c r="I10743" s="29">
        <v>3</v>
      </c>
      <c r="J10743" t="s">
        <v>30</v>
      </c>
      <c r="K10743" s="1" t="s">
        <v>488</v>
      </c>
    </row>
    <row r="10744" spans="1:11" ht="12.75" customHeight="1" thickBot="1">
      <c r="A10744" s="31">
        <v>45566</v>
      </c>
      <c r="B10744" t="s">
        <v>13</v>
      </c>
      <c r="C10744" t="str">
        <f>+VLOOKUP(B10744,Basededatos!B$17:C$5988,2,0)</f>
        <v>LASA</v>
      </c>
      <c r="D10744" t="s">
        <v>61</v>
      </c>
      <c r="E10744" t="str">
        <f>+VLOOKUP(D10744,Basededatos!$D$2:$E$6097,2,0)</f>
        <v>CARTAGENA - RAFAEL NUÑEZ</v>
      </c>
      <c r="F10744" t="s">
        <v>27</v>
      </c>
      <c r="G10744" t="s">
        <v>28</v>
      </c>
      <c r="H10744" t="s">
        <v>15</v>
      </c>
      <c r="I10744" s="29">
        <v>119</v>
      </c>
      <c r="J10744" t="s">
        <v>25</v>
      </c>
      <c r="K10744" s="1" t="s">
        <v>26</v>
      </c>
    </row>
    <row r="10745" spans="1:11" ht="12.75" customHeight="1" thickBot="1">
      <c r="A10745" s="31">
        <v>45566</v>
      </c>
      <c r="B10745" t="s">
        <v>13</v>
      </c>
      <c r="C10745" t="str">
        <f>+VLOOKUP(B10745,Basededatos!B$17:C$5988,2,0)</f>
        <v>LASA</v>
      </c>
      <c r="D10745" t="s">
        <v>61</v>
      </c>
      <c r="E10745" t="str">
        <f>+VLOOKUP(D10745,Basededatos!$D$2:$E$6097,2,0)</f>
        <v>CARTAGENA - RAFAEL NUÑEZ</v>
      </c>
      <c r="F10745" t="s">
        <v>38</v>
      </c>
      <c r="G10745" t="s">
        <v>39</v>
      </c>
      <c r="H10745" t="s">
        <v>45</v>
      </c>
      <c r="I10745" s="29">
        <v>2</v>
      </c>
      <c r="J10745" t="s">
        <v>30</v>
      </c>
      <c r="K10745" s="1" t="s">
        <v>488</v>
      </c>
    </row>
    <row r="10746" spans="1:11" ht="12.75" customHeight="1" thickBot="1">
      <c r="A10746" s="31">
        <v>45566</v>
      </c>
      <c r="B10746" t="s">
        <v>13</v>
      </c>
      <c r="C10746" t="str">
        <f>+VLOOKUP(B10746,Basededatos!B$17:C$5988,2,0)</f>
        <v>LASA</v>
      </c>
      <c r="D10746" t="s">
        <v>61</v>
      </c>
      <c r="E10746" t="str">
        <f>+VLOOKUP(D10746,Basededatos!$D$2:$E$6097,2,0)</f>
        <v>CARTAGENA - RAFAEL NUÑEZ</v>
      </c>
      <c r="F10746" t="s">
        <v>38</v>
      </c>
      <c r="G10746" t="s">
        <v>39</v>
      </c>
      <c r="H10746" t="s">
        <v>29</v>
      </c>
      <c r="I10746" s="29">
        <v>29</v>
      </c>
      <c r="J10746" t="s">
        <v>109</v>
      </c>
      <c r="K10746" t="s">
        <v>110</v>
      </c>
    </row>
    <row r="10747" spans="1:11" ht="12.75" customHeight="1" thickBot="1">
      <c r="A10747" s="31">
        <v>45566</v>
      </c>
      <c r="B10747" t="s">
        <v>13</v>
      </c>
      <c r="C10747" t="str">
        <f>+VLOOKUP(B10747,Basededatos!B$17:C$5988,2,0)</f>
        <v>LASA</v>
      </c>
      <c r="D10747" t="s">
        <v>61</v>
      </c>
      <c r="E10747" t="str">
        <f>+VLOOKUP(D10747,Basededatos!$D$2:$E$6097,2,0)</f>
        <v>CARTAGENA - RAFAEL NUÑEZ</v>
      </c>
      <c r="F10747" t="s">
        <v>38</v>
      </c>
      <c r="G10747" t="s">
        <v>39</v>
      </c>
      <c r="H10747" t="s">
        <v>15</v>
      </c>
      <c r="I10747" s="29">
        <v>3</v>
      </c>
      <c r="J10747" t="s">
        <v>25</v>
      </c>
      <c r="K10747" s="1" t="s">
        <v>26</v>
      </c>
    </row>
    <row r="10748" spans="1:11" ht="12.75" customHeight="1">
      <c r="A10748" s="31">
        <v>45566</v>
      </c>
      <c r="B10748" t="s">
        <v>13</v>
      </c>
      <c r="C10748" t="str">
        <f>+VLOOKUP(B10748,Basededatos!B$17:C$5988,2,0)</f>
        <v>LASA</v>
      </c>
      <c r="D10748" t="s">
        <v>61</v>
      </c>
      <c r="E10748" t="str">
        <f>+VLOOKUP(D10748,Basededatos!$D$2:$E$6097,2,0)</f>
        <v>CARTAGENA - RAFAEL NUÑEZ</v>
      </c>
      <c r="F10748" t="s">
        <v>40</v>
      </c>
      <c r="G10748" t="s">
        <v>41</v>
      </c>
      <c r="H10748" t="s">
        <v>15</v>
      </c>
      <c r="I10748" s="29">
        <v>24</v>
      </c>
      <c r="J10748" t="s">
        <v>70</v>
      </c>
      <c r="K10748" t="s">
        <v>348</v>
      </c>
    </row>
    <row r="10749" spans="1:11" ht="12.75" customHeight="1" thickBot="1">
      <c r="A10749" s="31">
        <v>45566</v>
      </c>
      <c r="B10749" t="s">
        <v>13</v>
      </c>
      <c r="C10749" t="str">
        <f>+VLOOKUP(B10749,Basededatos!B$17:C$5988,2,0)</f>
        <v>LASA</v>
      </c>
      <c r="D10749" t="s">
        <v>61</v>
      </c>
      <c r="E10749" t="str">
        <f>+VLOOKUP(D10749,Basededatos!$D$2:$E$6097,2,0)</f>
        <v>CARTAGENA - RAFAEL NUÑEZ</v>
      </c>
      <c r="F10749" t="s">
        <v>59</v>
      </c>
      <c r="G10749" t="s">
        <v>60</v>
      </c>
      <c r="H10749" t="s">
        <v>29</v>
      </c>
      <c r="I10749" s="29">
        <v>190</v>
      </c>
      <c r="J10749" t="s">
        <v>50</v>
      </c>
      <c r="K10749" t="s">
        <v>51</v>
      </c>
    </row>
    <row r="10750" spans="1:11" ht="12.75" customHeight="1" thickBot="1">
      <c r="A10750" s="31">
        <v>45566</v>
      </c>
      <c r="B10750" t="s">
        <v>13</v>
      </c>
      <c r="C10750" t="str">
        <f>+VLOOKUP(B10750,Basededatos!B$17:C$5988,2,0)</f>
        <v>LASA</v>
      </c>
      <c r="D10750" t="s">
        <v>61</v>
      </c>
      <c r="E10750" t="str">
        <f>+VLOOKUP(D10750,Basededatos!$D$2:$E$6097,2,0)</f>
        <v>CARTAGENA - RAFAEL NUÑEZ</v>
      </c>
      <c r="F10750" t="s">
        <v>59</v>
      </c>
      <c r="G10750" t="s">
        <v>60</v>
      </c>
      <c r="H10750" t="s">
        <v>15</v>
      </c>
      <c r="I10750" s="29">
        <v>60</v>
      </c>
      <c r="J10750" t="s">
        <v>25</v>
      </c>
      <c r="K10750" s="1" t="s">
        <v>26</v>
      </c>
    </row>
    <row r="10751" spans="1:11" ht="12.75" customHeight="1" thickBot="1">
      <c r="A10751" s="31">
        <v>45566</v>
      </c>
      <c r="B10751" t="s">
        <v>13</v>
      </c>
      <c r="C10751" t="str">
        <f>+VLOOKUP(B10751,Basededatos!B$17:C$5988,2,0)</f>
        <v>LASA</v>
      </c>
      <c r="D10751" t="s">
        <v>72</v>
      </c>
      <c r="E10751" t="str">
        <f>+VLOOKUP(D10751,Basededatos!$D$2:$E$6097,2,0)</f>
        <v>CAMILO DAZA</v>
      </c>
      <c r="F10751" t="s">
        <v>6</v>
      </c>
      <c r="G10751" s="1" t="s">
        <v>283</v>
      </c>
      <c r="H10751" t="s">
        <v>29</v>
      </c>
      <c r="I10751" s="29">
        <v>1493</v>
      </c>
      <c r="J10751" t="s">
        <v>46</v>
      </c>
      <c r="K10751" s="1" t="s">
        <v>47</v>
      </c>
    </row>
    <row r="10752" spans="1:11" ht="12.75" customHeight="1" thickBot="1">
      <c r="A10752" s="31">
        <v>45566</v>
      </c>
      <c r="B10752" t="s">
        <v>13</v>
      </c>
      <c r="C10752" t="str">
        <f>+VLOOKUP(B10752,Basededatos!B$17:C$5988,2,0)</f>
        <v>LASA</v>
      </c>
      <c r="D10752" t="s">
        <v>72</v>
      </c>
      <c r="E10752" t="str">
        <f>+VLOOKUP(D10752,Basededatos!$D$2:$E$6097,2,0)</f>
        <v>CAMILO DAZA</v>
      </c>
      <c r="F10752" t="s">
        <v>23</v>
      </c>
      <c r="G10752" t="s">
        <v>24</v>
      </c>
      <c r="H10752" t="s">
        <v>29</v>
      </c>
      <c r="I10752" s="29">
        <v>63</v>
      </c>
      <c r="J10752" t="s">
        <v>30</v>
      </c>
      <c r="K10752" s="1" t="s">
        <v>488</v>
      </c>
    </row>
    <row r="10753" spans="1:11" ht="12.75" customHeight="1" thickBot="1">
      <c r="A10753" s="31">
        <v>45566</v>
      </c>
      <c r="B10753" t="s">
        <v>13</v>
      </c>
      <c r="C10753" t="str">
        <f>+VLOOKUP(B10753,Basededatos!B$17:C$5988,2,0)</f>
        <v>LASA</v>
      </c>
      <c r="D10753" t="s">
        <v>72</v>
      </c>
      <c r="E10753" t="str">
        <f>+VLOOKUP(D10753,Basededatos!$D$2:$E$6097,2,0)</f>
        <v>CAMILO DAZA</v>
      </c>
      <c r="F10753" t="s">
        <v>40</v>
      </c>
      <c r="G10753" t="s">
        <v>41</v>
      </c>
      <c r="H10753" t="s">
        <v>45</v>
      </c>
      <c r="I10753" s="29">
        <v>76</v>
      </c>
      <c r="J10753" t="s">
        <v>46</v>
      </c>
      <c r="K10753" s="1" t="s">
        <v>47</v>
      </c>
    </row>
    <row r="10754" spans="1:11" ht="12.75" customHeight="1" thickBot="1">
      <c r="A10754" s="31">
        <v>45566</v>
      </c>
      <c r="B10754" t="s">
        <v>13</v>
      </c>
      <c r="C10754" t="str">
        <f>+VLOOKUP(B10754,Basededatos!B$17:C$5988,2,0)</f>
        <v>LASA</v>
      </c>
      <c r="D10754" t="s">
        <v>72</v>
      </c>
      <c r="E10754" t="str">
        <f>+VLOOKUP(D10754,Basededatos!$D$2:$E$6097,2,0)</f>
        <v>CAMILO DAZA</v>
      </c>
      <c r="F10754" t="s">
        <v>40</v>
      </c>
      <c r="G10754" t="s">
        <v>41</v>
      </c>
      <c r="H10754" t="s">
        <v>156</v>
      </c>
      <c r="I10754" s="29">
        <v>1</v>
      </c>
      <c r="J10754" t="s">
        <v>107</v>
      </c>
      <c r="K10754" t="s">
        <v>108</v>
      </c>
    </row>
    <row r="10755" spans="1:11" ht="12.75" customHeight="1" thickBot="1">
      <c r="A10755" s="31">
        <v>45566</v>
      </c>
      <c r="B10755" t="s">
        <v>13</v>
      </c>
      <c r="C10755" t="str">
        <f>+VLOOKUP(B10755,Basededatos!B$17:C$5988,2,0)</f>
        <v>LASA</v>
      </c>
      <c r="D10755" t="s">
        <v>72</v>
      </c>
      <c r="E10755" t="str">
        <f>+VLOOKUP(D10755,Basededatos!$D$2:$E$6097,2,0)</f>
        <v>CAMILO DAZA</v>
      </c>
      <c r="F10755" t="s">
        <v>40</v>
      </c>
      <c r="G10755" t="s">
        <v>41</v>
      </c>
      <c r="H10755" t="s">
        <v>15</v>
      </c>
      <c r="I10755" s="29">
        <v>51</v>
      </c>
      <c r="J10755" t="s">
        <v>25</v>
      </c>
      <c r="K10755" s="1" t="s">
        <v>26</v>
      </c>
    </row>
    <row r="10756" spans="1:11" ht="12.75" customHeight="1" thickBot="1">
      <c r="A10756" s="31">
        <v>45566</v>
      </c>
      <c r="B10756" t="s">
        <v>13</v>
      </c>
      <c r="C10756" t="str">
        <f>+VLOOKUP(B10756,Basededatos!B$17:C$5988,2,0)</f>
        <v>LASA</v>
      </c>
      <c r="D10756" t="s">
        <v>74</v>
      </c>
      <c r="E10756" t="str">
        <f>+VLOOKUP(D10756,Basededatos!$D$2:$E$6097,2,0)</f>
        <v>PERALES</v>
      </c>
      <c r="F10756" t="s">
        <v>27</v>
      </c>
      <c r="G10756" t="s">
        <v>28</v>
      </c>
      <c r="H10756" t="s">
        <v>29</v>
      </c>
      <c r="I10756" s="29">
        <v>30</v>
      </c>
      <c r="J10756" t="s">
        <v>30</v>
      </c>
      <c r="K10756" s="1" t="s">
        <v>488</v>
      </c>
    </row>
    <row r="10757" spans="1:11" ht="12.75" customHeight="1" thickBot="1">
      <c r="A10757" s="31">
        <v>45566</v>
      </c>
      <c r="B10757" t="s">
        <v>13</v>
      </c>
      <c r="C10757" t="str">
        <f>+VLOOKUP(B10757,Basededatos!B$17:C$5988,2,0)</f>
        <v>LASA</v>
      </c>
      <c r="D10757" t="s">
        <v>75</v>
      </c>
      <c r="E10757" t="str">
        <f>+VLOOKUP(D10757,Basededatos!$D$2:$E$6097,2,0)</f>
        <v>IPIALES - SAN LUIS</v>
      </c>
      <c r="F10757" t="s">
        <v>6</v>
      </c>
      <c r="G10757" s="1" t="s">
        <v>283</v>
      </c>
      <c r="H10757" t="s">
        <v>29</v>
      </c>
      <c r="I10757" s="29">
        <v>346</v>
      </c>
      <c r="J10757" t="s">
        <v>46</v>
      </c>
      <c r="K10757" s="1" t="s">
        <v>47</v>
      </c>
    </row>
    <row r="10758" spans="1:11" ht="12.75" customHeight="1" thickBot="1">
      <c r="A10758" s="31">
        <v>45566</v>
      </c>
      <c r="B10758" t="s">
        <v>13</v>
      </c>
      <c r="C10758" t="str">
        <f>+VLOOKUP(B10758,Basededatos!B$17:C$5988,2,0)</f>
        <v>LASA</v>
      </c>
      <c r="D10758" t="s">
        <v>124</v>
      </c>
      <c r="E10758" t="str">
        <f>+VLOOKUP(D10758,Basededatos!$D$2:$E$6097,2,0)</f>
        <v>LETICIA-ALFREDO VASQUEZ COBO</v>
      </c>
      <c r="F10758" t="s">
        <v>6</v>
      </c>
      <c r="G10758" s="1" t="s">
        <v>283</v>
      </c>
      <c r="H10758" t="s">
        <v>125</v>
      </c>
      <c r="I10758" s="29">
        <v>1</v>
      </c>
      <c r="J10758" t="s">
        <v>21</v>
      </c>
      <c r="K10758" t="s">
        <v>22</v>
      </c>
    </row>
    <row r="10759" spans="1:11" ht="12.75" customHeight="1" thickBot="1">
      <c r="A10759" s="31">
        <v>45566</v>
      </c>
      <c r="B10759" t="s">
        <v>13</v>
      </c>
      <c r="C10759" t="str">
        <f>+VLOOKUP(B10759,Basededatos!B$17:C$5988,2,0)</f>
        <v>LASA</v>
      </c>
      <c r="D10759" t="s">
        <v>124</v>
      </c>
      <c r="E10759" t="str">
        <f>+VLOOKUP(D10759,Basededatos!$D$2:$E$6097,2,0)</f>
        <v>LETICIA-ALFREDO VASQUEZ COBO</v>
      </c>
      <c r="F10759" t="s">
        <v>6</v>
      </c>
      <c r="G10759" s="1" t="s">
        <v>283</v>
      </c>
      <c r="H10759" t="s">
        <v>156</v>
      </c>
      <c r="I10759" s="29">
        <v>17</v>
      </c>
      <c r="J10759" t="s">
        <v>21</v>
      </c>
      <c r="K10759" t="s">
        <v>22</v>
      </c>
    </row>
    <row r="10760" spans="1:11" ht="12.75" customHeight="1" thickBot="1">
      <c r="A10760" s="31">
        <v>45566</v>
      </c>
      <c r="B10760" t="s">
        <v>13</v>
      </c>
      <c r="C10760" t="str">
        <f>+VLOOKUP(B10760,Basededatos!B$17:C$5988,2,0)</f>
        <v>LASA</v>
      </c>
      <c r="D10760" t="s">
        <v>124</v>
      </c>
      <c r="E10760" t="str">
        <f>+VLOOKUP(D10760,Basededatos!$D$2:$E$6097,2,0)</f>
        <v>LETICIA-ALFREDO VASQUEZ COBO</v>
      </c>
      <c r="F10760" t="s">
        <v>27</v>
      </c>
      <c r="G10760" t="s">
        <v>28</v>
      </c>
      <c r="H10760" t="s">
        <v>29</v>
      </c>
      <c r="I10760" s="29">
        <v>47</v>
      </c>
      <c r="J10760" t="s">
        <v>46</v>
      </c>
      <c r="K10760" s="1" t="s">
        <v>47</v>
      </c>
    </row>
    <row r="10761" spans="1:11" ht="12.75" customHeight="1" thickBot="1">
      <c r="A10761" s="31">
        <v>45566</v>
      </c>
      <c r="B10761" t="s">
        <v>13</v>
      </c>
      <c r="C10761" t="str">
        <f>+VLOOKUP(B10761,Basededatos!B$17:C$5988,2,0)</f>
        <v>LASA</v>
      </c>
      <c r="D10761" t="s">
        <v>124</v>
      </c>
      <c r="E10761" t="str">
        <f>+VLOOKUP(D10761,Basededatos!$D$2:$E$6097,2,0)</f>
        <v>LETICIA-ALFREDO VASQUEZ COBO</v>
      </c>
      <c r="F10761" t="s">
        <v>27</v>
      </c>
      <c r="G10761" t="s">
        <v>28</v>
      </c>
      <c r="H10761" t="s">
        <v>29</v>
      </c>
      <c r="I10761" s="29">
        <v>60</v>
      </c>
      <c r="J10761" t="s">
        <v>30</v>
      </c>
      <c r="K10761" s="1" t="s">
        <v>488</v>
      </c>
    </row>
    <row r="10762" spans="1:11" ht="12.75" customHeight="1" thickBot="1">
      <c r="A10762" s="31">
        <v>45566</v>
      </c>
      <c r="B10762" t="s">
        <v>13</v>
      </c>
      <c r="C10762" t="str">
        <f>+VLOOKUP(B10762,Basededatos!B$17:C$5988,2,0)</f>
        <v>LASA</v>
      </c>
      <c r="D10762" t="s">
        <v>76</v>
      </c>
      <c r="E10762" t="str">
        <f>+VLOOKUP(D10762,Basededatos!$D$2:$E$6097,2,0)</f>
        <v>RIONEGRO - JOSE M. CORDOVA</v>
      </c>
      <c r="F10762" t="s">
        <v>32</v>
      </c>
      <c r="G10762" t="s">
        <v>33</v>
      </c>
      <c r="H10762" t="s">
        <v>45</v>
      </c>
      <c r="I10762" s="29">
        <v>19</v>
      </c>
      <c r="J10762" t="s">
        <v>46</v>
      </c>
      <c r="K10762" s="1" t="s">
        <v>47</v>
      </c>
    </row>
    <row r="10763" spans="1:11" ht="12.75" customHeight="1" thickBot="1">
      <c r="A10763" s="31">
        <v>45566</v>
      </c>
      <c r="B10763" t="s">
        <v>13</v>
      </c>
      <c r="C10763" t="str">
        <f>+VLOOKUP(B10763,Basededatos!B$17:C$5988,2,0)</f>
        <v>LASA</v>
      </c>
      <c r="D10763" t="s">
        <v>76</v>
      </c>
      <c r="E10763" t="str">
        <f>+VLOOKUP(D10763,Basededatos!$D$2:$E$6097,2,0)</f>
        <v>RIONEGRO - JOSE M. CORDOVA</v>
      </c>
      <c r="F10763" t="s">
        <v>32</v>
      </c>
      <c r="G10763" t="s">
        <v>33</v>
      </c>
      <c r="H10763" t="s">
        <v>29</v>
      </c>
      <c r="I10763" s="29">
        <v>1610</v>
      </c>
      <c r="J10763" t="s">
        <v>46</v>
      </c>
      <c r="K10763" s="1" t="s">
        <v>47</v>
      </c>
    </row>
    <row r="10764" spans="1:11" ht="12.75" customHeight="1">
      <c r="A10764" s="31">
        <v>45566</v>
      </c>
      <c r="B10764" t="s">
        <v>13</v>
      </c>
      <c r="C10764" t="str">
        <f>+VLOOKUP(B10764,Basededatos!B$17:C$5988,2,0)</f>
        <v>LASA</v>
      </c>
      <c r="D10764" t="s">
        <v>76</v>
      </c>
      <c r="E10764" t="str">
        <f>+VLOOKUP(D10764,Basededatos!$D$2:$E$6097,2,0)</f>
        <v>RIONEGRO - JOSE M. CORDOVA</v>
      </c>
      <c r="F10764" t="s">
        <v>32</v>
      </c>
      <c r="G10764" t="s">
        <v>33</v>
      </c>
      <c r="H10764" t="s">
        <v>29</v>
      </c>
      <c r="I10764" s="29">
        <v>18</v>
      </c>
      <c r="J10764" t="s">
        <v>77</v>
      </c>
      <c r="K10764" t="s">
        <v>78</v>
      </c>
    </row>
    <row r="10765" spans="1:11" ht="12.75" customHeight="1">
      <c r="A10765" s="31">
        <v>45566</v>
      </c>
      <c r="B10765" t="s">
        <v>13</v>
      </c>
      <c r="C10765" t="str">
        <f>+VLOOKUP(B10765,Basededatos!B$17:C$5988,2,0)</f>
        <v>LASA</v>
      </c>
      <c r="D10765" t="s">
        <v>76</v>
      </c>
      <c r="E10765" t="str">
        <f>+VLOOKUP(D10765,Basededatos!$D$2:$E$6097,2,0)</f>
        <v>RIONEGRO - JOSE M. CORDOVA</v>
      </c>
      <c r="F10765" t="s">
        <v>32</v>
      </c>
      <c r="G10765" t="s">
        <v>33</v>
      </c>
      <c r="H10765" t="s">
        <v>29</v>
      </c>
      <c r="I10765" s="29">
        <v>13</v>
      </c>
      <c r="J10765" t="s">
        <v>82</v>
      </c>
      <c r="K10765" t="s">
        <v>83</v>
      </c>
    </row>
    <row r="10766" spans="1:11" ht="12.75" customHeight="1" thickBot="1">
      <c r="A10766" s="31">
        <v>45566</v>
      </c>
      <c r="B10766" t="s">
        <v>13</v>
      </c>
      <c r="C10766" t="str">
        <f>+VLOOKUP(B10766,Basededatos!B$17:C$5988,2,0)</f>
        <v>LASA</v>
      </c>
      <c r="D10766" t="s">
        <v>76</v>
      </c>
      <c r="E10766" t="str">
        <f>+VLOOKUP(D10766,Basededatos!$D$2:$E$6097,2,0)</f>
        <v>RIONEGRO - JOSE M. CORDOVA</v>
      </c>
      <c r="F10766" t="s">
        <v>32</v>
      </c>
      <c r="G10766" t="s">
        <v>33</v>
      </c>
      <c r="H10766" t="s">
        <v>15</v>
      </c>
      <c r="I10766" s="29">
        <v>30</v>
      </c>
      <c r="J10766" t="s">
        <v>68</v>
      </c>
      <c r="K10766" t="s">
        <v>69</v>
      </c>
    </row>
    <row r="10767" spans="1:11" ht="12.75" customHeight="1" thickBot="1">
      <c r="A10767" s="31">
        <v>45566</v>
      </c>
      <c r="B10767" t="s">
        <v>13</v>
      </c>
      <c r="C10767" t="str">
        <f>+VLOOKUP(B10767,Basededatos!B$17:C$5988,2,0)</f>
        <v>LASA</v>
      </c>
      <c r="D10767" t="s">
        <v>76</v>
      </c>
      <c r="E10767" t="str">
        <f>+VLOOKUP(D10767,Basededatos!$D$2:$E$6097,2,0)</f>
        <v>RIONEGRO - JOSE M. CORDOVA</v>
      </c>
      <c r="F10767" t="s">
        <v>6</v>
      </c>
      <c r="G10767" s="1" t="s">
        <v>283</v>
      </c>
      <c r="H10767" t="s">
        <v>55</v>
      </c>
      <c r="I10767" s="29">
        <v>50</v>
      </c>
      <c r="J10767" t="s">
        <v>46</v>
      </c>
      <c r="K10767" s="1" t="s">
        <v>47</v>
      </c>
    </row>
    <row r="10768" spans="1:11" ht="12.75" customHeight="1">
      <c r="A10768" s="31">
        <v>45566</v>
      </c>
      <c r="B10768" t="s">
        <v>13</v>
      </c>
      <c r="C10768" t="str">
        <f>+VLOOKUP(B10768,Basededatos!B$17:C$5988,2,0)</f>
        <v>LASA</v>
      </c>
      <c r="D10768" t="s">
        <v>76</v>
      </c>
      <c r="E10768" t="str">
        <f>+VLOOKUP(D10768,Basededatos!$D$2:$E$6097,2,0)</f>
        <v>RIONEGRO - JOSE M. CORDOVA</v>
      </c>
      <c r="F10768" t="s">
        <v>18</v>
      </c>
      <c r="G10768" t="s">
        <v>19</v>
      </c>
      <c r="H10768" t="s">
        <v>29</v>
      </c>
      <c r="I10768" s="29">
        <v>13</v>
      </c>
      <c r="J10768" t="s">
        <v>82</v>
      </c>
      <c r="K10768" t="s">
        <v>83</v>
      </c>
    </row>
    <row r="10769" spans="1:11" ht="12.75" customHeight="1" thickBot="1">
      <c r="A10769" s="31">
        <v>45566</v>
      </c>
      <c r="B10769" t="s">
        <v>13</v>
      </c>
      <c r="C10769" t="str">
        <f>+VLOOKUP(B10769,Basededatos!B$17:C$5988,2,0)</f>
        <v>LASA</v>
      </c>
      <c r="D10769" t="s">
        <v>76</v>
      </c>
      <c r="E10769" t="str">
        <f>+VLOOKUP(D10769,Basededatos!$D$2:$E$6097,2,0)</f>
        <v>RIONEGRO - JOSE M. CORDOVA</v>
      </c>
      <c r="F10769" t="s">
        <v>18</v>
      </c>
      <c r="G10769" t="s">
        <v>19</v>
      </c>
      <c r="H10769" t="s">
        <v>79</v>
      </c>
      <c r="I10769" s="29">
        <v>8</v>
      </c>
      <c r="J10769" t="s">
        <v>80</v>
      </c>
      <c r="K10769" t="s">
        <v>81</v>
      </c>
    </row>
    <row r="10770" spans="1:11" ht="12.75" customHeight="1" thickBot="1">
      <c r="A10770" s="31">
        <v>45566</v>
      </c>
      <c r="B10770" t="s">
        <v>13</v>
      </c>
      <c r="C10770" t="str">
        <f>+VLOOKUP(B10770,Basededatos!B$17:C$5988,2,0)</f>
        <v>LASA</v>
      </c>
      <c r="D10770" t="s">
        <v>76</v>
      </c>
      <c r="E10770" t="str">
        <f>+VLOOKUP(D10770,Basededatos!$D$2:$E$6097,2,0)</f>
        <v>RIONEGRO - JOSE M. CORDOVA</v>
      </c>
      <c r="F10770" t="s">
        <v>18</v>
      </c>
      <c r="G10770" t="s">
        <v>19</v>
      </c>
      <c r="H10770" t="s">
        <v>15</v>
      </c>
      <c r="I10770" s="29">
        <v>263</v>
      </c>
      <c r="J10770" t="s">
        <v>25</v>
      </c>
      <c r="K10770" s="1" t="s">
        <v>26</v>
      </c>
    </row>
    <row r="10771" spans="1:11" ht="12.75" customHeight="1" thickBot="1">
      <c r="A10771" s="31">
        <v>45566</v>
      </c>
      <c r="B10771" t="s">
        <v>13</v>
      </c>
      <c r="C10771" t="str">
        <f>+VLOOKUP(B10771,Basededatos!B$17:C$5988,2,0)</f>
        <v>LASA</v>
      </c>
      <c r="D10771" t="s">
        <v>76</v>
      </c>
      <c r="E10771" t="str">
        <f>+VLOOKUP(D10771,Basededatos!$D$2:$E$6097,2,0)</f>
        <v>RIONEGRO - JOSE M. CORDOVA</v>
      </c>
      <c r="F10771" t="s">
        <v>18</v>
      </c>
      <c r="G10771" t="s">
        <v>19</v>
      </c>
      <c r="H10771" t="s">
        <v>55</v>
      </c>
      <c r="I10771" s="29">
        <v>40</v>
      </c>
      <c r="J10771" t="s">
        <v>46</v>
      </c>
      <c r="K10771" s="1" t="s">
        <v>47</v>
      </c>
    </row>
    <row r="10772" spans="1:11" ht="12.75" customHeight="1">
      <c r="A10772" s="31">
        <v>45566</v>
      </c>
      <c r="B10772" t="s">
        <v>13</v>
      </c>
      <c r="C10772" t="str">
        <f>+VLOOKUP(B10772,Basededatos!B$17:C$5988,2,0)</f>
        <v>LASA</v>
      </c>
      <c r="D10772" t="s">
        <v>76</v>
      </c>
      <c r="E10772" t="str">
        <f>+VLOOKUP(D10772,Basededatos!$D$2:$E$6097,2,0)</f>
        <v>RIONEGRO - JOSE M. CORDOVA</v>
      </c>
      <c r="F10772" t="s">
        <v>23</v>
      </c>
      <c r="G10772" t="s">
        <v>24</v>
      </c>
      <c r="H10772" t="s">
        <v>29</v>
      </c>
      <c r="I10772" s="29">
        <v>23</v>
      </c>
      <c r="J10772" t="s">
        <v>109</v>
      </c>
      <c r="K10772" t="s">
        <v>110</v>
      </c>
    </row>
    <row r="10773" spans="1:11" ht="12.75" customHeight="1">
      <c r="A10773" s="31">
        <v>45566</v>
      </c>
      <c r="B10773" t="s">
        <v>13</v>
      </c>
      <c r="C10773" t="str">
        <f>+VLOOKUP(B10773,Basededatos!B$17:C$5988,2,0)</f>
        <v>LASA</v>
      </c>
      <c r="D10773" t="s">
        <v>76</v>
      </c>
      <c r="E10773" t="str">
        <f>+VLOOKUP(D10773,Basededatos!$D$2:$E$6097,2,0)</f>
        <v>RIONEGRO - JOSE M. CORDOVA</v>
      </c>
      <c r="F10773" t="s">
        <v>23</v>
      </c>
      <c r="G10773" t="s">
        <v>24</v>
      </c>
      <c r="H10773" t="s">
        <v>29</v>
      </c>
      <c r="I10773" s="29">
        <v>13</v>
      </c>
      <c r="J10773" t="s">
        <v>82</v>
      </c>
      <c r="K10773" t="s">
        <v>83</v>
      </c>
    </row>
    <row r="10774" spans="1:11" ht="12.75" customHeight="1" thickBot="1">
      <c r="A10774" s="31">
        <v>45566</v>
      </c>
      <c r="B10774" t="s">
        <v>13</v>
      </c>
      <c r="C10774" t="str">
        <f>+VLOOKUP(B10774,Basededatos!B$17:C$5988,2,0)</f>
        <v>LASA</v>
      </c>
      <c r="D10774" t="s">
        <v>76</v>
      </c>
      <c r="E10774" t="str">
        <f>+VLOOKUP(D10774,Basededatos!$D$2:$E$6097,2,0)</f>
        <v>RIONEGRO - JOSE M. CORDOVA</v>
      </c>
      <c r="F10774" t="s">
        <v>27</v>
      </c>
      <c r="G10774" t="s">
        <v>28</v>
      </c>
      <c r="H10774" t="s">
        <v>29</v>
      </c>
      <c r="I10774" s="29">
        <v>108</v>
      </c>
      <c r="J10774" t="s">
        <v>50</v>
      </c>
      <c r="K10774" t="s">
        <v>51</v>
      </c>
    </row>
    <row r="10775" spans="1:11" ht="12.75" customHeight="1" thickBot="1">
      <c r="A10775" s="31">
        <v>45566</v>
      </c>
      <c r="B10775" t="s">
        <v>13</v>
      </c>
      <c r="C10775" t="str">
        <f>+VLOOKUP(B10775,Basededatos!B$17:C$5988,2,0)</f>
        <v>LASA</v>
      </c>
      <c r="D10775" t="s">
        <v>76</v>
      </c>
      <c r="E10775" t="str">
        <f>+VLOOKUP(D10775,Basededatos!$D$2:$E$6097,2,0)</f>
        <v>RIONEGRO - JOSE M. CORDOVA</v>
      </c>
      <c r="F10775" t="s">
        <v>27</v>
      </c>
      <c r="G10775" t="s">
        <v>28</v>
      </c>
      <c r="H10775" t="s">
        <v>15</v>
      </c>
      <c r="I10775" s="29">
        <v>179</v>
      </c>
      <c r="J10775" t="s">
        <v>25</v>
      </c>
      <c r="K10775" s="1" t="s">
        <v>26</v>
      </c>
    </row>
    <row r="10776" spans="1:11" ht="12.75" customHeight="1" thickBot="1">
      <c r="A10776" s="31">
        <v>45566</v>
      </c>
      <c r="B10776" t="s">
        <v>13</v>
      </c>
      <c r="C10776" t="str">
        <f>+VLOOKUP(B10776,Basededatos!B$17:C$5988,2,0)</f>
        <v>LASA</v>
      </c>
      <c r="D10776" t="s">
        <v>76</v>
      </c>
      <c r="E10776" t="str">
        <f>+VLOOKUP(D10776,Basededatos!$D$2:$E$6097,2,0)</f>
        <v>RIONEGRO - JOSE M. CORDOVA</v>
      </c>
      <c r="F10776" t="s">
        <v>38</v>
      </c>
      <c r="G10776" t="s">
        <v>39</v>
      </c>
      <c r="H10776" t="s">
        <v>29</v>
      </c>
      <c r="I10776" s="29">
        <v>415</v>
      </c>
      <c r="J10776" t="s">
        <v>46</v>
      </c>
      <c r="K10776" s="1" t="s">
        <v>47</v>
      </c>
    </row>
    <row r="10777" spans="1:11" ht="12.75" customHeight="1">
      <c r="A10777" s="31">
        <v>45566</v>
      </c>
      <c r="B10777" t="s">
        <v>13</v>
      </c>
      <c r="C10777" t="str">
        <f>+VLOOKUP(B10777,Basededatos!B$17:C$5988,2,0)</f>
        <v>LASA</v>
      </c>
      <c r="D10777" t="s">
        <v>76</v>
      </c>
      <c r="E10777" t="str">
        <f>+VLOOKUP(D10777,Basededatos!$D$2:$E$6097,2,0)</f>
        <v>RIONEGRO - JOSE M. CORDOVA</v>
      </c>
      <c r="F10777" t="s">
        <v>38</v>
      </c>
      <c r="G10777" t="s">
        <v>39</v>
      </c>
      <c r="H10777" t="s">
        <v>29</v>
      </c>
      <c r="I10777" s="29">
        <v>34</v>
      </c>
      <c r="J10777" t="s">
        <v>50</v>
      </c>
      <c r="K10777" t="s">
        <v>51</v>
      </c>
    </row>
    <row r="10778" spans="1:11" ht="12.75" customHeight="1" thickBot="1">
      <c r="A10778" s="31">
        <v>45566</v>
      </c>
      <c r="B10778" t="s">
        <v>13</v>
      </c>
      <c r="C10778" t="str">
        <f>+VLOOKUP(B10778,Basededatos!B$17:C$5988,2,0)</f>
        <v>LASA</v>
      </c>
      <c r="D10778" t="s">
        <v>76</v>
      </c>
      <c r="E10778" t="str">
        <f>+VLOOKUP(D10778,Basededatos!$D$2:$E$6097,2,0)</f>
        <v>RIONEGRO - JOSE M. CORDOVA</v>
      </c>
      <c r="F10778" t="s">
        <v>40</v>
      </c>
      <c r="G10778" t="s">
        <v>41</v>
      </c>
      <c r="H10778" t="s">
        <v>29</v>
      </c>
      <c r="I10778" s="29">
        <v>43</v>
      </c>
      <c r="J10778" t="s">
        <v>109</v>
      </c>
      <c r="K10778" t="s">
        <v>110</v>
      </c>
    </row>
    <row r="10779" spans="1:11" ht="12.75" customHeight="1" thickBot="1">
      <c r="A10779" s="31">
        <v>45566</v>
      </c>
      <c r="B10779" t="s">
        <v>13</v>
      </c>
      <c r="C10779" t="str">
        <f>+VLOOKUP(B10779,Basededatos!B$17:C$5988,2,0)</f>
        <v>LASA</v>
      </c>
      <c r="D10779" t="s">
        <v>76</v>
      </c>
      <c r="E10779" t="str">
        <f>+VLOOKUP(D10779,Basededatos!$D$2:$E$6097,2,0)</f>
        <v>RIONEGRO - JOSE M. CORDOVA</v>
      </c>
      <c r="F10779" t="s">
        <v>40</v>
      </c>
      <c r="G10779" t="s">
        <v>41</v>
      </c>
      <c r="H10779" t="s">
        <v>55</v>
      </c>
      <c r="I10779" s="29">
        <v>23</v>
      </c>
      <c r="J10779" t="s">
        <v>46</v>
      </c>
      <c r="K10779" s="1" t="s">
        <v>47</v>
      </c>
    </row>
    <row r="10780" spans="1:11" ht="12.75" customHeight="1" thickBot="1">
      <c r="A10780" s="31">
        <v>45566</v>
      </c>
      <c r="B10780" t="s">
        <v>13</v>
      </c>
      <c r="C10780" t="str">
        <f>+VLOOKUP(B10780,Basededatos!B$17:C$5988,2,0)</f>
        <v>LASA</v>
      </c>
      <c r="D10780" t="s">
        <v>84</v>
      </c>
      <c r="E10780" t="str">
        <f>+VLOOKUP(D10780,Basededatos!$D$2:$E$6097,2,0)</f>
        <v>MONTERIA - LOS GARZONES</v>
      </c>
      <c r="F10780" t="s">
        <v>18</v>
      </c>
      <c r="G10780" t="s">
        <v>19</v>
      </c>
      <c r="H10780" t="s">
        <v>29</v>
      </c>
      <c r="I10780" s="29">
        <v>116</v>
      </c>
      <c r="J10780" t="s">
        <v>30</v>
      </c>
      <c r="K10780" s="1" t="s">
        <v>488</v>
      </c>
    </row>
    <row r="10781" spans="1:11" ht="12.75" customHeight="1" thickBot="1">
      <c r="A10781" s="31">
        <v>45566</v>
      </c>
      <c r="B10781" t="s">
        <v>13</v>
      </c>
      <c r="C10781" t="str">
        <f>+VLOOKUP(B10781,Basededatos!B$17:C$5988,2,0)</f>
        <v>LASA</v>
      </c>
      <c r="D10781" t="s">
        <v>84</v>
      </c>
      <c r="E10781" t="str">
        <f>+VLOOKUP(D10781,Basededatos!$D$2:$E$6097,2,0)</f>
        <v>MONTERIA - LOS GARZONES</v>
      </c>
      <c r="F10781" t="s">
        <v>23</v>
      </c>
      <c r="G10781" t="s">
        <v>24</v>
      </c>
      <c r="H10781" t="s">
        <v>45</v>
      </c>
      <c r="I10781" s="29">
        <v>2</v>
      </c>
      <c r="J10781" t="s">
        <v>46</v>
      </c>
      <c r="K10781" s="1" t="s">
        <v>47</v>
      </c>
    </row>
    <row r="10782" spans="1:11" ht="12.75" customHeight="1" thickBot="1">
      <c r="A10782" s="31">
        <v>45566</v>
      </c>
      <c r="B10782" t="s">
        <v>13</v>
      </c>
      <c r="C10782" t="str">
        <f>+VLOOKUP(B10782,Basededatos!B$17:C$5988,2,0)</f>
        <v>LASA</v>
      </c>
      <c r="D10782" t="s">
        <v>85</v>
      </c>
      <c r="E10782" t="str">
        <f>+VLOOKUP(D10782,Basededatos!$D$2:$E$6097,2,0)</f>
        <v>NEIVA - BENITO SALAS</v>
      </c>
      <c r="F10782" t="s">
        <v>23</v>
      </c>
      <c r="G10782" t="s">
        <v>24</v>
      </c>
      <c r="H10782" t="s">
        <v>29</v>
      </c>
      <c r="I10782" s="29">
        <v>72</v>
      </c>
      <c r="J10782" t="s">
        <v>46</v>
      </c>
      <c r="K10782" s="1" t="s">
        <v>47</v>
      </c>
    </row>
    <row r="10783" spans="1:11" ht="12.75" customHeight="1" thickBot="1">
      <c r="A10783" s="31">
        <v>45566</v>
      </c>
      <c r="B10783" t="s">
        <v>13</v>
      </c>
      <c r="C10783" t="str">
        <f>+VLOOKUP(B10783,Basededatos!B$17:C$5988,2,0)</f>
        <v>LASA</v>
      </c>
      <c r="D10783" t="s">
        <v>86</v>
      </c>
      <c r="E10783" t="str">
        <f>+VLOOKUP(D10783,Basededatos!$D$2:$E$6097,2,0)</f>
        <v>PEREIRA - MATECAÑA</v>
      </c>
      <c r="F10783" t="s">
        <v>32</v>
      </c>
      <c r="G10783" t="s">
        <v>33</v>
      </c>
      <c r="H10783" t="s">
        <v>45</v>
      </c>
      <c r="I10783" s="29">
        <v>28</v>
      </c>
      <c r="J10783" t="s">
        <v>42</v>
      </c>
      <c r="K10783" s="1" t="s">
        <v>43</v>
      </c>
    </row>
    <row r="10784" spans="1:11" ht="12.75" customHeight="1" thickBot="1">
      <c r="A10784" s="31">
        <v>45566</v>
      </c>
      <c r="B10784" t="s">
        <v>13</v>
      </c>
      <c r="C10784" t="str">
        <f>+VLOOKUP(B10784,Basededatos!B$17:C$5988,2,0)</f>
        <v>LASA</v>
      </c>
      <c r="D10784" t="s">
        <v>86</v>
      </c>
      <c r="E10784" t="str">
        <f>+VLOOKUP(D10784,Basededatos!$D$2:$E$6097,2,0)</f>
        <v>PEREIRA - MATECAÑA</v>
      </c>
      <c r="F10784" t="s">
        <v>32</v>
      </c>
      <c r="G10784" t="s">
        <v>33</v>
      </c>
      <c r="H10784" t="s">
        <v>29</v>
      </c>
      <c r="I10784" s="29">
        <v>114</v>
      </c>
      <c r="J10784" t="s">
        <v>50</v>
      </c>
      <c r="K10784" t="s">
        <v>51</v>
      </c>
    </row>
    <row r="10785" spans="1:11" ht="12.75" customHeight="1" thickBot="1">
      <c r="A10785" s="31">
        <v>45566</v>
      </c>
      <c r="B10785" t="s">
        <v>13</v>
      </c>
      <c r="C10785" t="str">
        <f>+VLOOKUP(B10785,Basededatos!B$17:C$5988,2,0)</f>
        <v>LASA</v>
      </c>
      <c r="D10785" t="s">
        <v>86</v>
      </c>
      <c r="E10785" t="str">
        <f>+VLOOKUP(D10785,Basededatos!$D$2:$E$6097,2,0)</f>
        <v>PEREIRA - MATECAÑA</v>
      </c>
      <c r="F10785" t="s">
        <v>36</v>
      </c>
      <c r="G10785" t="s">
        <v>347</v>
      </c>
      <c r="H10785" t="s">
        <v>45</v>
      </c>
      <c r="I10785" s="29">
        <v>1</v>
      </c>
      <c r="J10785" t="s">
        <v>46</v>
      </c>
      <c r="K10785" s="1" t="s">
        <v>47</v>
      </c>
    </row>
    <row r="10786" spans="1:11" ht="12.75" customHeight="1" thickBot="1">
      <c r="A10786" s="31">
        <v>45566</v>
      </c>
      <c r="B10786" t="s">
        <v>13</v>
      </c>
      <c r="C10786" t="str">
        <f>+VLOOKUP(B10786,Basededatos!B$17:C$5988,2,0)</f>
        <v>LASA</v>
      </c>
      <c r="D10786" t="s">
        <v>87</v>
      </c>
      <c r="E10786" t="str">
        <f>+VLOOKUP(D10786,Basededatos!$D$2:$E$6097,2,0)</f>
        <v>PASTO - ANTONIO NARIQO</v>
      </c>
      <c r="F10786" t="s">
        <v>27</v>
      </c>
      <c r="G10786" t="s">
        <v>28</v>
      </c>
      <c r="H10786" t="s">
        <v>45</v>
      </c>
      <c r="I10786" s="29">
        <v>5</v>
      </c>
      <c r="J10786" t="s">
        <v>46</v>
      </c>
      <c r="K10786" s="1" t="s">
        <v>47</v>
      </c>
    </row>
    <row r="10787" spans="1:11" ht="12.75" customHeight="1" thickBot="1">
      <c r="A10787" s="31">
        <v>45566</v>
      </c>
      <c r="B10787" t="s">
        <v>13</v>
      </c>
      <c r="C10787" t="str">
        <f>+VLOOKUP(B10787,Basededatos!B$17:C$5988,2,0)</f>
        <v>LASA</v>
      </c>
      <c r="D10787" t="s">
        <v>87</v>
      </c>
      <c r="E10787" t="str">
        <f>+VLOOKUP(D10787,Basededatos!$D$2:$E$6097,2,0)</f>
        <v>PASTO - ANTONIO NARIQO</v>
      </c>
      <c r="F10787" t="s">
        <v>40</v>
      </c>
      <c r="G10787" t="s">
        <v>41</v>
      </c>
      <c r="H10787" t="s">
        <v>29</v>
      </c>
      <c r="I10787" s="29">
        <v>472</v>
      </c>
      <c r="J10787" t="s">
        <v>46</v>
      </c>
      <c r="K10787" s="1" t="s">
        <v>47</v>
      </c>
    </row>
    <row r="10788" spans="1:11" ht="12.75" customHeight="1" thickBot="1">
      <c r="A10788" s="31">
        <v>45566</v>
      </c>
      <c r="B10788" t="s">
        <v>13</v>
      </c>
      <c r="C10788" t="str">
        <f>+VLOOKUP(B10788,Basededatos!B$17:C$5988,2,0)</f>
        <v>LASA</v>
      </c>
      <c r="D10788" t="s">
        <v>88</v>
      </c>
      <c r="E10788" t="str">
        <f>+VLOOKUP(D10788,Basededatos!$D$2:$E$6097,2,0)</f>
        <v>ALMIRANTE PADILLA</v>
      </c>
      <c r="F10788" t="s">
        <v>6</v>
      </c>
      <c r="G10788" s="1" t="s">
        <v>283</v>
      </c>
      <c r="H10788" t="s">
        <v>45</v>
      </c>
      <c r="I10788" s="29">
        <v>14</v>
      </c>
      <c r="J10788" t="s">
        <v>46</v>
      </c>
      <c r="K10788" s="1" t="s">
        <v>47</v>
      </c>
    </row>
    <row r="10789" spans="1:11" ht="12.75" customHeight="1" thickBot="1">
      <c r="A10789" s="31">
        <v>45566</v>
      </c>
      <c r="B10789" t="s">
        <v>13</v>
      </c>
      <c r="C10789" t="str">
        <f>+VLOOKUP(B10789,Basededatos!B$17:C$5988,2,0)</f>
        <v>LASA</v>
      </c>
      <c r="D10789" t="s">
        <v>88</v>
      </c>
      <c r="E10789" t="str">
        <f>+VLOOKUP(D10789,Basededatos!$D$2:$E$6097,2,0)</f>
        <v>ALMIRANTE PADILLA</v>
      </c>
      <c r="F10789" t="s">
        <v>65</v>
      </c>
      <c r="G10789" t="s">
        <v>66</v>
      </c>
      <c r="H10789" t="s">
        <v>29</v>
      </c>
      <c r="I10789" s="29">
        <v>3</v>
      </c>
      <c r="J10789" t="s">
        <v>46</v>
      </c>
      <c r="K10789" s="1" t="s">
        <v>47</v>
      </c>
    </row>
    <row r="10790" spans="1:11" ht="12.75" customHeight="1" thickBot="1">
      <c r="A10790" s="31">
        <v>45566</v>
      </c>
      <c r="B10790" t="s">
        <v>13</v>
      </c>
      <c r="C10790" t="str">
        <f>+VLOOKUP(B10790,Basededatos!B$17:C$5988,2,0)</f>
        <v>LASA</v>
      </c>
      <c r="D10790" t="s">
        <v>88</v>
      </c>
      <c r="E10790" t="str">
        <f>+VLOOKUP(D10790,Basededatos!$D$2:$E$6097,2,0)</f>
        <v>ALMIRANTE PADILLA</v>
      </c>
      <c r="F10790" t="s">
        <v>65</v>
      </c>
      <c r="G10790" t="s">
        <v>66</v>
      </c>
      <c r="H10790" t="s">
        <v>29</v>
      </c>
      <c r="I10790" s="29">
        <v>1</v>
      </c>
      <c r="J10790" t="s">
        <v>30</v>
      </c>
      <c r="K10790" s="1" t="s">
        <v>488</v>
      </c>
    </row>
    <row r="10791" spans="1:11" ht="12.75" customHeight="1" thickBot="1">
      <c r="A10791" s="31">
        <v>45566</v>
      </c>
      <c r="B10791" t="s">
        <v>13</v>
      </c>
      <c r="C10791" t="str">
        <f>+VLOOKUP(B10791,Basededatos!B$17:C$5988,2,0)</f>
        <v>LASA</v>
      </c>
      <c r="D10791" t="s">
        <v>88</v>
      </c>
      <c r="E10791" t="str">
        <f>+VLOOKUP(D10791,Basededatos!$D$2:$E$6097,2,0)</f>
        <v>ALMIRANTE PADILLA</v>
      </c>
      <c r="F10791" t="s">
        <v>23</v>
      </c>
      <c r="G10791" t="s">
        <v>24</v>
      </c>
      <c r="H10791" t="s">
        <v>29</v>
      </c>
      <c r="I10791" s="29">
        <v>129</v>
      </c>
      <c r="J10791" t="s">
        <v>46</v>
      </c>
      <c r="K10791" s="1" t="s">
        <v>47</v>
      </c>
    </row>
    <row r="10792" spans="1:11" ht="12.75" customHeight="1" thickBot="1">
      <c r="A10792" s="31">
        <v>45566</v>
      </c>
      <c r="B10792" t="s">
        <v>13</v>
      </c>
      <c r="C10792" t="str">
        <f>+VLOOKUP(B10792,Basededatos!B$17:C$5988,2,0)</f>
        <v>LASA</v>
      </c>
      <c r="D10792" t="s">
        <v>89</v>
      </c>
      <c r="E10792" t="str">
        <f>+VLOOKUP(D10792,Basededatos!$D$2:$E$6097,2,0)</f>
        <v>SIMON BOLIVAR</v>
      </c>
      <c r="F10792" t="s">
        <v>32</v>
      </c>
      <c r="G10792" t="s">
        <v>33</v>
      </c>
      <c r="H10792" t="s">
        <v>15</v>
      </c>
      <c r="I10792" s="29">
        <v>13</v>
      </c>
      <c r="J10792" t="s">
        <v>25</v>
      </c>
      <c r="K10792" s="1" t="s">
        <v>26</v>
      </c>
    </row>
    <row r="10793" spans="1:11" ht="12.75" customHeight="1" thickBot="1">
      <c r="A10793" s="31">
        <v>45566</v>
      </c>
      <c r="B10793" t="s">
        <v>13</v>
      </c>
      <c r="C10793" t="str">
        <f>+VLOOKUP(B10793,Basededatos!B$17:C$5988,2,0)</f>
        <v>LASA</v>
      </c>
      <c r="D10793" t="s">
        <v>89</v>
      </c>
      <c r="E10793" t="str">
        <f>+VLOOKUP(D10793,Basededatos!$D$2:$E$6097,2,0)</f>
        <v>SIMON BOLIVAR</v>
      </c>
      <c r="F10793" t="s">
        <v>6</v>
      </c>
      <c r="G10793" s="1" t="s">
        <v>283</v>
      </c>
      <c r="H10793" t="s">
        <v>29</v>
      </c>
      <c r="I10793" s="29">
        <v>2134</v>
      </c>
      <c r="J10793" t="s">
        <v>46</v>
      </c>
      <c r="K10793" s="1" t="s">
        <v>47</v>
      </c>
    </row>
    <row r="10794" spans="1:11" ht="12.75" customHeight="1" thickBot="1">
      <c r="A10794" s="31">
        <v>45566</v>
      </c>
      <c r="B10794" t="s">
        <v>13</v>
      </c>
      <c r="C10794" t="str">
        <f>+VLOOKUP(B10794,Basededatos!B$17:C$5988,2,0)</f>
        <v>LASA</v>
      </c>
      <c r="D10794" t="s">
        <v>89</v>
      </c>
      <c r="E10794" t="str">
        <f>+VLOOKUP(D10794,Basededatos!$D$2:$E$6097,2,0)</f>
        <v>SIMON BOLIVAR</v>
      </c>
      <c r="F10794" t="s">
        <v>23</v>
      </c>
      <c r="G10794" t="s">
        <v>24</v>
      </c>
      <c r="H10794" t="s">
        <v>29</v>
      </c>
      <c r="I10794" s="29">
        <v>259</v>
      </c>
      <c r="J10794" t="s">
        <v>50</v>
      </c>
      <c r="K10794" t="s">
        <v>51</v>
      </c>
    </row>
    <row r="10795" spans="1:11" ht="12.75" customHeight="1" thickBot="1">
      <c r="A10795" s="31">
        <v>45566</v>
      </c>
      <c r="B10795" t="s">
        <v>13</v>
      </c>
      <c r="C10795" t="str">
        <f>+VLOOKUP(B10795,Basededatos!B$17:C$5988,2,0)</f>
        <v>LASA</v>
      </c>
      <c r="D10795" t="s">
        <v>89</v>
      </c>
      <c r="E10795" t="str">
        <f>+VLOOKUP(D10795,Basededatos!$D$2:$E$6097,2,0)</f>
        <v>SIMON BOLIVAR</v>
      </c>
      <c r="F10795" t="s">
        <v>27</v>
      </c>
      <c r="G10795" t="s">
        <v>28</v>
      </c>
      <c r="H10795" t="s">
        <v>45</v>
      </c>
      <c r="I10795" s="29">
        <v>4</v>
      </c>
      <c r="J10795" t="s">
        <v>46</v>
      </c>
      <c r="K10795" s="1" t="s">
        <v>47</v>
      </c>
    </row>
    <row r="10796" spans="1:11" ht="12.75" customHeight="1" thickBot="1">
      <c r="A10796" s="31">
        <v>45566</v>
      </c>
      <c r="B10796" t="s">
        <v>153</v>
      </c>
      <c r="C10796" t="str">
        <f>+VLOOKUP(B10796,Basededatos!B$17:C$5988,2,0)</f>
        <v>MARCO PASOS</v>
      </c>
      <c r="D10796" t="s">
        <v>5</v>
      </c>
      <c r="E10796" t="str">
        <f>+VLOOKUP(D10796,Basededatos!$D$2:$E$6097,2,0)</f>
        <v>BOGOTA - EL DORADO LUIS CARLOS GALAN SARMIENTO</v>
      </c>
      <c r="F10796" t="s">
        <v>59</v>
      </c>
      <c r="G10796" t="s">
        <v>60</v>
      </c>
      <c r="H10796" t="s">
        <v>114</v>
      </c>
      <c r="I10796" s="29">
        <v>178</v>
      </c>
      <c r="J10796" t="s">
        <v>57</v>
      </c>
      <c r="K10796" t="s">
        <v>58</v>
      </c>
    </row>
    <row r="10797" spans="1:11" ht="12.75" customHeight="1" thickBot="1">
      <c r="A10797" s="31">
        <v>45566</v>
      </c>
      <c r="B10797" t="s">
        <v>153</v>
      </c>
      <c r="C10797" t="str">
        <f>+VLOOKUP(B10797,Basededatos!B$17:C$5988,2,0)</f>
        <v>MARCO PASOS</v>
      </c>
      <c r="D10797" t="s">
        <v>76</v>
      </c>
      <c r="E10797" t="str">
        <f>+VLOOKUP(D10797,Basededatos!$D$2:$E$6097,2,0)</f>
        <v>RIONEGRO - JOSE M. CORDOVA</v>
      </c>
      <c r="F10797" t="s">
        <v>59</v>
      </c>
      <c r="G10797" t="s">
        <v>60</v>
      </c>
      <c r="H10797" t="s">
        <v>29</v>
      </c>
      <c r="I10797" s="29">
        <v>2074</v>
      </c>
      <c r="J10797" t="s">
        <v>30</v>
      </c>
      <c r="K10797" s="1" t="s">
        <v>488</v>
      </c>
    </row>
    <row r="10798" spans="1:11" ht="12.75" customHeight="1" thickBot="1">
      <c r="A10798" s="31">
        <v>45566</v>
      </c>
      <c r="B10798" t="s">
        <v>153</v>
      </c>
      <c r="C10798" t="str">
        <f>+VLOOKUP(B10798,Basededatos!B$17:C$5988,2,0)</f>
        <v>MARCO PASOS</v>
      </c>
      <c r="D10798" t="s">
        <v>212</v>
      </c>
      <c r="E10798" t="str">
        <f>+VLOOKUP(D10798,Basededatos!$D$2:$E$6097,2,0)</f>
        <v>QUIBDO - EL CARAÑO</v>
      </c>
      <c r="F10798" t="s">
        <v>40</v>
      </c>
      <c r="G10798" t="s">
        <v>41</v>
      </c>
      <c r="H10798" t="s">
        <v>114</v>
      </c>
      <c r="I10798" s="29">
        <v>3</v>
      </c>
      <c r="J10798" t="s">
        <v>57</v>
      </c>
      <c r="K10798" t="s">
        <v>58</v>
      </c>
    </row>
    <row r="10799" spans="1:11" ht="12.75" customHeight="1" thickBot="1">
      <c r="A10799" s="31">
        <v>45566</v>
      </c>
      <c r="B10799" t="s">
        <v>382</v>
      </c>
      <c r="C10799" t="s">
        <v>383</v>
      </c>
      <c r="D10799" t="s">
        <v>5</v>
      </c>
      <c r="E10799" t="str">
        <f>+VLOOKUP(D10799,Basededatos!$D$2:$E$6097,2,0)</f>
        <v>BOGOTA - EL DORADO LUIS CARLOS GALAN SARMIENTO</v>
      </c>
      <c r="F10799" t="s">
        <v>32</v>
      </c>
      <c r="G10799" t="s">
        <v>33</v>
      </c>
      <c r="H10799" t="s">
        <v>55</v>
      </c>
      <c r="I10799" s="29">
        <v>289</v>
      </c>
      <c r="J10799" t="s">
        <v>46</v>
      </c>
      <c r="K10799" s="1" t="s">
        <v>47</v>
      </c>
    </row>
    <row r="10800" spans="1:11" ht="12.75" customHeight="1" thickBot="1">
      <c r="A10800" s="31">
        <v>45566</v>
      </c>
      <c r="B10800" t="s">
        <v>382</v>
      </c>
      <c r="C10800" t="s">
        <v>383</v>
      </c>
      <c r="D10800" t="s">
        <v>5</v>
      </c>
      <c r="E10800" t="str">
        <f>+VLOOKUP(D10800,Basededatos!$D$2:$E$6097,2,0)</f>
        <v>BOGOTA - EL DORADO LUIS CARLOS GALAN SARMIENTO</v>
      </c>
      <c r="F10800" t="s">
        <v>36</v>
      </c>
      <c r="G10800" t="s">
        <v>347</v>
      </c>
      <c r="H10800" t="s">
        <v>55</v>
      </c>
      <c r="I10800" s="29">
        <v>284</v>
      </c>
      <c r="J10800" t="s">
        <v>46</v>
      </c>
      <c r="K10800" s="1" t="s">
        <v>47</v>
      </c>
    </row>
    <row r="10801" spans="1:11" ht="12.75" customHeight="1" thickBot="1">
      <c r="A10801" s="31">
        <v>45566</v>
      </c>
      <c r="B10801" t="s">
        <v>382</v>
      </c>
      <c r="C10801" t="s">
        <v>383</v>
      </c>
      <c r="D10801" t="s">
        <v>5</v>
      </c>
      <c r="E10801" t="str">
        <f>+VLOOKUP(D10801,Basededatos!$D$2:$E$6097,2,0)</f>
        <v>BOGOTA - EL DORADO LUIS CARLOS GALAN SARMIENTO</v>
      </c>
      <c r="F10801" t="s">
        <v>18</v>
      </c>
      <c r="G10801" t="s">
        <v>19</v>
      </c>
      <c r="H10801" t="s">
        <v>29</v>
      </c>
      <c r="I10801" s="29">
        <v>3</v>
      </c>
      <c r="J10801" t="s">
        <v>117</v>
      </c>
      <c r="K10801" s="1" t="s">
        <v>47</v>
      </c>
    </row>
    <row r="10802" spans="1:11" ht="12.75" customHeight="1">
      <c r="A10802" s="31">
        <v>45566</v>
      </c>
      <c r="B10802" t="s">
        <v>382</v>
      </c>
      <c r="C10802" t="s">
        <v>383</v>
      </c>
      <c r="D10802" t="s">
        <v>5</v>
      </c>
      <c r="E10802" t="str">
        <f>+VLOOKUP(D10802,Basededatos!$D$2:$E$6097,2,0)</f>
        <v>BOGOTA - EL DORADO LUIS CARLOS GALAN SARMIENTO</v>
      </c>
      <c r="F10802" t="s">
        <v>27</v>
      </c>
      <c r="G10802" t="s">
        <v>28</v>
      </c>
      <c r="H10802" t="s">
        <v>15</v>
      </c>
      <c r="I10802" s="29">
        <v>90</v>
      </c>
      <c r="J10802" t="s">
        <v>160</v>
      </c>
      <c r="K10802" t="s">
        <v>161</v>
      </c>
    </row>
    <row r="10803" spans="1:11" ht="12.75" customHeight="1" thickBot="1">
      <c r="A10803" s="31">
        <v>45566</v>
      </c>
      <c r="B10803" t="s">
        <v>382</v>
      </c>
      <c r="C10803" t="s">
        <v>383</v>
      </c>
      <c r="D10803" t="s">
        <v>5</v>
      </c>
      <c r="E10803" t="str">
        <f>+VLOOKUP(D10803,Basededatos!$D$2:$E$6097,2,0)</f>
        <v>BOGOTA - EL DORADO LUIS CARLOS GALAN SARMIENTO</v>
      </c>
      <c r="F10803" t="s">
        <v>38</v>
      </c>
      <c r="G10803" t="s">
        <v>39</v>
      </c>
      <c r="H10803" t="s">
        <v>15</v>
      </c>
      <c r="I10803" s="29">
        <v>24</v>
      </c>
      <c r="J10803" t="s">
        <v>160</v>
      </c>
      <c r="K10803" t="s">
        <v>161</v>
      </c>
    </row>
    <row r="10804" spans="1:11" ht="12.75" customHeight="1" thickBot="1">
      <c r="A10804" s="31">
        <v>45566</v>
      </c>
      <c r="B10804" t="s">
        <v>382</v>
      </c>
      <c r="C10804" t="s">
        <v>383</v>
      </c>
      <c r="D10804" t="s">
        <v>5</v>
      </c>
      <c r="E10804" t="str">
        <f>+VLOOKUP(D10804,Basededatos!$D$2:$E$6097,2,0)</f>
        <v>BOGOTA - EL DORADO LUIS CARLOS GALAN SARMIENTO</v>
      </c>
      <c r="F10804" t="s">
        <v>6</v>
      </c>
      <c r="G10804" s="1" t="s">
        <v>283</v>
      </c>
      <c r="H10804" t="s">
        <v>20</v>
      </c>
      <c r="I10804" s="29">
        <v>129</v>
      </c>
      <c r="J10804" t="s">
        <v>184</v>
      </c>
      <c r="K10804" t="s">
        <v>185</v>
      </c>
    </row>
    <row r="10805" spans="1:11" ht="12.75" customHeight="1" thickBot="1">
      <c r="A10805" s="31">
        <v>45566</v>
      </c>
      <c r="B10805" t="s">
        <v>382</v>
      </c>
      <c r="C10805" t="s">
        <v>383</v>
      </c>
      <c r="D10805" t="s">
        <v>5</v>
      </c>
      <c r="E10805" t="str">
        <f>+VLOOKUP(D10805,Basededatos!$D$2:$E$6097,2,0)</f>
        <v>BOGOTA - EL DORADO LUIS CARLOS GALAN SARMIENTO</v>
      </c>
      <c r="F10805" t="s">
        <v>40</v>
      </c>
      <c r="G10805" t="s">
        <v>41</v>
      </c>
      <c r="H10805" t="s">
        <v>20</v>
      </c>
      <c r="I10805" s="29">
        <v>60</v>
      </c>
      <c r="J10805" t="s">
        <v>184</v>
      </c>
      <c r="K10805" t="s">
        <v>185</v>
      </c>
    </row>
    <row r="10806" spans="1:11" ht="12.75" customHeight="1" thickBot="1">
      <c r="A10806" s="31">
        <v>45566</v>
      </c>
      <c r="B10806" t="s">
        <v>382</v>
      </c>
      <c r="C10806" t="s">
        <v>383</v>
      </c>
      <c r="D10806" t="s">
        <v>5</v>
      </c>
      <c r="E10806" t="str">
        <f>+VLOOKUP(D10806,Basededatos!$D$2:$E$6097,2,0)</f>
        <v>BOGOTA - EL DORADO LUIS CARLOS GALAN SARMIENTO</v>
      </c>
      <c r="F10806" t="s">
        <v>23</v>
      </c>
      <c r="G10806" t="s">
        <v>24</v>
      </c>
      <c r="H10806" t="s">
        <v>45</v>
      </c>
      <c r="I10806" s="29">
        <v>335</v>
      </c>
      <c r="J10806" t="s">
        <v>46</v>
      </c>
      <c r="K10806" s="1" t="s">
        <v>47</v>
      </c>
    </row>
    <row r="10807" spans="1:11" ht="12.75" customHeight="1" thickBot="1">
      <c r="A10807" s="31">
        <v>45566</v>
      </c>
      <c r="B10807" t="s">
        <v>382</v>
      </c>
      <c r="C10807" t="s">
        <v>383</v>
      </c>
      <c r="D10807" t="s">
        <v>5</v>
      </c>
      <c r="E10807" t="str">
        <f>+VLOOKUP(D10807,Basededatos!$D$2:$E$6097,2,0)</f>
        <v>BOGOTA - EL DORADO LUIS CARLOS GALAN SARMIENTO</v>
      </c>
      <c r="F10807" t="s">
        <v>23</v>
      </c>
      <c r="G10807" t="s">
        <v>24</v>
      </c>
      <c r="H10807" t="s">
        <v>79</v>
      </c>
      <c r="I10807" s="29">
        <v>2</v>
      </c>
      <c r="J10807" t="s">
        <v>46</v>
      </c>
      <c r="K10807" s="1" t="s">
        <v>47</v>
      </c>
    </row>
    <row r="10808" spans="1:11" ht="12.75" customHeight="1">
      <c r="A10808" s="31">
        <v>45566</v>
      </c>
      <c r="B10808" t="s">
        <v>382</v>
      </c>
      <c r="C10808" t="s">
        <v>383</v>
      </c>
      <c r="D10808" t="s">
        <v>5</v>
      </c>
      <c r="E10808" t="str">
        <f>+VLOOKUP(D10808,Basededatos!$D$2:$E$6097,2,0)</f>
        <v>BOGOTA - EL DORADO LUIS CARLOS GALAN SARMIENTO</v>
      </c>
      <c r="F10808" t="s">
        <v>23</v>
      </c>
      <c r="G10808" t="s">
        <v>24</v>
      </c>
      <c r="H10808" t="s">
        <v>7</v>
      </c>
      <c r="I10808" s="29">
        <v>178</v>
      </c>
      <c r="J10808" t="s">
        <v>70</v>
      </c>
      <c r="K10808" t="s">
        <v>348</v>
      </c>
    </row>
    <row r="10809" spans="1:11" ht="12.75" customHeight="1">
      <c r="A10809" s="31">
        <v>45566</v>
      </c>
      <c r="B10809" t="s">
        <v>382</v>
      </c>
      <c r="C10809" t="s">
        <v>383</v>
      </c>
      <c r="D10809" t="s">
        <v>5</v>
      </c>
      <c r="E10809" t="str">
        <f>+VLOOKUP(D10809,Basededatos!$D$2:$E$6097,2,0)</f>
        <v>BOGOTA - EL DORADO LUIS CARLOS GALAN SARMIENTO</v>
      </c>
      <c r="F10809" t="s">
        <v>38</v>
      </c>
      <c r="G10809" t="s">
        <v>39</v>
      </c>
      <c r="H10809" t="s">
        <v>20</v>
      </c>
      <c r="I10809" s="29">
        <v>4</v>
      </c>
      <c r="J10809" t="s">
        <v>175</v>
      </c>
      <c r="K10809" t="s">
        <v>176</v>
      </c>
    </row>
    <row r="10810" spans="1:11" ht="12.75" customHeight="1">
      <c r="A10810" s="31">
        <v>45566</v>
      </c>
      <c r="B10810" t="s">
        <v>382</v>
      </c>
      <c r="C10810" t="s">
        <v>383</v>
      </c>
      <c r="D10810" t="s">
        <v>5</v>
      </c>
      <c r="E10810" t="str">
        <f>+VLOOKUP(D10810,Basededatos!$D$2:$E$6097,2,0)</f>
        <v>BOGOTA - EL DORADO LUIS CARLOS GALAN SARMIENTO</v>
      </c>
      <c r="F10810" t="s">
        <v>36</v>
      </c>
      <c r="G10810" t="s">
        <v>347</v>
      </c>
      <c r="H10810" t="s">
        <v>15</v>
      </c>
      <c r="I10810" s="29">
        <v>40</v>
      </c>
      <c r="J10810" t="s">
        <v>410</v>
      </c>
      <c r="K10810" t="s">
        <v>411</v>
      </c>
    </row>
    <row r="10811" spans="1:11" ht="12.75" customHeight="1">
      <c r="A10811" s="31">
        <v>45566</v>
      </c>
      <c r="B10811" t="s">
        <v>382</v>
      </c>
      <c r="C10811" t="s">
        <v>383</v>
      </c>
      <c r="D10811" t="s">
        <v>5</v>
      </c>
      <c r="E10811" t="str">
        <f>+VLOOKUP(D10811,Basededatos!$D$2:$E$6097,2,0)</f>
        <v>BOGOTA - EL DORADO LUIS CARLOS GALAN SARMIENTO</v>
      </c>
      <c r="F10811" t="s">
        <v>18</v>
      </c>
      <c r="G10811" t="s">
        <v>19</v>
      </c>
      <c r="H10811" t="s">
        <v>385</v>
      </c>
      <c r="I10811" s="29">
        <v>143</v>
      </c>
      <c r="J10811" t="s">
        <v>74</v>
      </c>
      <c r="K10811" t="s">
        <v>386</v>
      </c>
    </row>
    <row r="10812" spans="1:11" ht="12.75" customHeight="1">
      <c r="A10812" s="31">
        <v>45566</v>
      </c>
      <c r="B10812" t="s">
        <v>382</v>
      </c>
      <c r="C10812" t="s">
        <v>383</v>
      </c>
      <c r="D10812" t="s">
        <v>5</v>
      </c>
      <c r="E10812" t="str">
        <f>+VLOOKUP(D10812,Basededatos!$D$2:$E$6097,2,0)</f>
        <v>BOGOTA - EL DORADO LUIS CARLOS GALAN SARMIENTO</v>
      </c>
      <c r="F10812" t="s">
        <v>27</v>
      </c>
      <c r="G10812" t="s">
        <v>28</v>
      </c>
      <c r="H10812" t="s">
        <v>29</v>
      </c>
      <c r="I10812" s="29">
        <v>297</v>
      </c>
      <c r="J10812" t="s">
        <v>50</v>
      </c>
      <c r="K10812" t="s">
        <v>51</v>
      </c>
    </row>
    <row r="10813" spans="1:11" ht="12.75" customHeight="1">
      <c r="A10813" s="31">
        <v>45566</v>
      </c>
      <c r="B10813" t="s">
        <v>382</v>
      </c>
      <c r="C10813" t="s">
        <v>383</v>
      </c>
      <c r="D10813" t="s">
        <v>5</v>
      </c>
      <c r="E10813" t="str">
        <f>+VLOOKUP(D10813,Basededatos!$D$2:$E$6097,2,0)</f>
        <v>BOGOTA - EL DORADO LUIS CARLOS GALAN SARMIENTO</v>
      </c>
      <c r="F10813" t="s">
        <v>32</v>
      </c>
      <c r="G10813" t="s">
        <v>33</v>
      </c>
      <c r="H10813" t="s">
        <v>20</v>
      </c>
      <c r="I10813" s="29">
        <v>9</v>
      </c>
      <c r="J10813" t="s">
        <v>167</v>
      </c>
      <c r="K10813" t="s">
        <v>168</v>
      </c>
    </row>
    <row r="10814" spans="1:11" ht="12.75" customHeight="1">
      <c r="A10814" s="31">
        <v>45566</v>
      </c>
      <c r="B10814" t="s">
        <v>382</v>
      </c>
      <c r="C10814" t="s">
        <v>383</v>
      </c>
      <c r="D10814" t="s">
        <v>5</v>
      </c>
      <c r="E10814" t="str">
        <f>+VLOOKUP(D10814,Basededatos!$D$2:$E$6097,2,0)</f>
        <v>BOGOTA - EL DORADO LUIS CARLOS GALAN SARMIENTO</v>
      </c>
      <c r="F10814" t="s">
        <v>65</v>
      </c>
      <c r="G10814" t="s">
        <v>66</v>
      </c>
      <c r="H10814" t="s">
        <v>20</v>
      </c>
      <c r="I10814" s="29">
        <v>9</v>
      </c>
      <c r="J10814" t="s">
        <v>167</v>
      </c>
      <c r="K10814" t="s">
        <v>168</v>
      </c>
    </row>
    <row r="10815" spans="1:11" ht="12.75" customHeight="1">
      <c r="A10815" s="31">
        <v>45566</v>
      </c>
      <c r="B10815" t="s">
        <v>382</v>
      </c>
      <c r="C10815" t="s">
        <v>383</v>
      </c>
      <c r="D10815" t="s">
        <v>5</v>
      </c>
      <c r="E10815" t="str">
        <f>+VLOOKUP(D10815,Basededatos!$D$2:$E$6097,2,0)</f>
        <v>BOGOTA - EL DORADO LUIS CARLOS GALAN SARMIENTO</v>
      </c>
      <c r="F10815" t="s">
        <v>23</v>
      </c>
      <c r="G10815" t="s">
        <v>24</v>
      </c>
      <c r="H10815" t="s">
        <v>20</v>
      </c>
      <c r="I10815" s="29">
        <v>18</v>
      </c>
      <c r="J10815" t="s">
        <v>167</v>
      </c>
      <c r="K10815" t="s">
        <v>168</v>
      </c>
    </row>
    <row r="10816" spans="1:11" ht="12.75" customHeight="1">
      <c r="A10816" s="31">
        <v>45566</v>
      </c>
      <c r="B10816" t="s">
        <v>382</v>
      </c>
      <c r="C10816" t="s">
        <v>383</v>
      </c>
      <c r="D10816" t="s">
        <v>5</v>
      </c>
      <c r="E10816" t="str">
        <f>+VLOOKUP(D10816,Basededatos!$D$2:$E$6097,2,0)</f>
        <v>BOGOTA - EL DORADO LUIS CARLOS GALAN SARMIENTO</v>
      </c>
      <c r="F10816" t="s">
        <v>23</v>
      </c>
      <c r="G10816" t="s">
        <v>24</v>
      </c>
      <c r="H10816" t="s">
        <v>183</v>
      </c>
      <c r="I10816" s="29">
        <v>30</v>
      </c>
      <c r="J10816" t="s">
        <v>235</v>
      </c>
      <c r="K10816" t="s">
        <v>236</v>
      </c>
    </row>
    <row r="10817" spans="1:11" ht="12.75" customHeight="1">
      <c r="A10817" s="31">
        <v>45566</v>
      </c>
      <c r="B10817" t="s">
        <v>382</v>
      </c>
      <c r="C10817" t="s">
        <v>383</v>
      </c>
      <c r="D10817" t="s">
        <v>5</v>
      </c>
      <c r="E10817" t="str">
        <f>+VLOOKUP(D10817,Basededatos!$D$2:$E$6097,2,0)</f>
        <v>BOGOTA - EL DORADO LUIS CARLOS GALAN SARMIENTO</v>
      </c>
      <c r="F10817" t="s">
        <v>38</v>
      </c>
      <c r="G10817" t="s">
        <v>39</v>
      </c>
      <c r="H10817" t="s">
        <v>29</v>
      </c>
      <c r="I10817" s="29">
        <v>44</v>
      </c>
      <c r="J10817" t="s">
        <v>397</v>
      </c>
      <c r="K10817" t="s">
        <v>398</v>
      </c>
    </row>
    <row r="10818" spans="1:11" ht="12.75" customHeight="1" thickBot="1">
      <c r="A10818" s="31">
        <v>45566</v>
      </c>
      <c r="B10818" t="s">
        <v>382</v>
      </c>
      <c r="C10818" t="s">
        <v>383</v>
      </c>
      <c r="D10818" t="s">
        <v>5</v>
      </c>
      <c r="E10818" t="str">
        <f>+VLOOKUP(D10818,Basededatos!$D$2:$E$6097,2,0)</f>
        <v>BOGOTA - EL DORADO LUIS CARLOS GALAN SARMIENTO</v>
      </c>
      <c r="F10818" t="s">
        <v>23</v>
      </c>
      <c r="G10818" t="s">
        <v>24</v>
      </c>
      <c r="H10818" t="s">
        <v>62</v>
      </c>
      <c r="I10818" s="29">
        <v>1</v>
      </c>
      <c r="J10818" t="s">
        <v>397</v>
      </c>
      <c r="K10818" t="s">
        <v>398</v>
      </c>
    </row>
    <row r="10819" spans="1:11" ht="12.75" customHeight="1" thickBot="1">
      <c r="A10819" s="31">
        <v>45566</v>
      </c>
      <c r="B10819" t="s">
        <v>382</v>
      </c>
      <c r="C10819" t="s">
        <v>383</v>
      </c>
      <c r="D10819" t="s">
        <v>5</v>
      </c>
      <c r="E10819" t="str">
        <f>+VLOOKUP(D10819,Basededatos!$D$2:$E$6097,2,0)</f>
        <v>BOGOTA - EL DORADO LUIS CARLOS GALAN SARMIENTO</v>
      </c>
      <c r="F10819" t="s">
        <v>32</v>
      </c>
      <c r="G10819" t="s">
        <v>33</v>
      </c>
      <c r="H10819" t="s">
        <v>29</v>
      </c>
      <c r="I10819" s="29">
        <v>31</v>
      </c>
      <c r="J10819" t="s">
        <v>178</v>
      </c>
      <c r="K10819" s="1" t="s">
        <v>287</v>
      </c>
    </row>
    <row r="10820" spans="1:11" ht="12.75" customHeight="1" thickBot="1">
      <c r="A10820" s="31">
        <v>45566</v>
      </c>
      <c r="B10820" t="s">
        <v>382</v>
      </c>
      <c r="C10820" t="s">
        <v>383</v>
      </c>
      <c r="D10820" t="s">
        <v>5</v>
      </c>
      <c r="E10820" t="str">
        <f>+VLOOKUP(D10820,Basededatos!$D$2:$E$6097,2,0)</f>
        <v>BOGOTA - EL DORADO LUIS CARLOS GALAN SARMIENTO</v>
      </c>
      <c r="F10820" t="s">
        <v>38</v>
      </c>
      <c r="G10820" t="s">
        <v>39</v>
      </c>
      <c r="H10820" t="s">
        <v>55</v>
      </c>
      <c r="I10820" s="29">
        <v>309</v>
      </c>
      <c r="J10820" t="s">
        <v>46</v>
      </c>
      <c r="K10820" s="1" t="s">
        <v>47</v>
      </c>
    </row>
    <row r="10821" spans="1:11" ht="12.75" customHeight="1">
      <c r="A10821" s="31">
        <v>45566</v>
      </c>
      <c r="B10821" t="s">
        <v>90</v>
      </c>
      <c r="C10821" t="str">
        <f>+VLOOKUP(B10821,Basededatos!B$17:C$5988,2,0)</f>
        <v>TRANS AÉREO</v>
      </c>
      <c r="D10821" t="s">
        <v>5</v>
      </c>
      <c r="E10821" t="str">
        <f>+VLOOKUP(D10821,Basededatos!$D$2:$E$6097,2,0)</f>
        <v>BOGOTA - EL DORADO LUIS CARLOS GALAN SARMIENTO</v>
      </c>
      <c r="F10821" t="s">
        <v>40</v>
      </c>
      <c r="G10821" t="s">
        <v>41</v>
      </c>
      <c r="H10821" t="s">
        <v>52</v>
      </c>
      <c r="I10821" s="29">
        <v>4</v>
      </c>
      <c r="J10821" t="s">
        <v>105</v>
      </c>
      <c r="K10821" t="s">
        <v>106</v>
      </c>
    </row>
    <row r="10822" spans="1:11" ht="12.75" customHeight="1">
      <c r="A10822" s="31">
        <v>45566</v>
      </c>
      <c r="B10822" t="s">
        <v>90</v>
      </c>
      <c r="C10822" t="str">
        <f>+VLOOKUP(B10822,Basededatos!B$17:C$5988,2,0)</f>
        <v>TRANS AÉREO</v>
      </c>
      <c r="D10822" t="s">
        <v>5</v>
      </c>
      <c r="E10822" t="str">
        <f>+VLOOKUP(D10822,Basededatos!$D$2:$E$6097,2,0)</f>
        <v>BOGOTA - EL DORADO LUIS CARLOS GALAN SARMIENTO</v>
      </c>
      <c r="F10822" t="s">
        <v>18</v>
      </c>
      <c r="G10822" t="s">
        <v>19</v>
      </c>
      <c r="H10822" t="s">
        <v>52</v>
      </c>
      <c r="I10822" s="29">
        <v>34</v>
      </c>
      <c r="J10822" t="s">
        <v>95</v>
      </c>
      <c r="K10822" t="s">
        <v>96</v>
      </c>
    </row>
    <row r="10823" spans="1:11" ht="12.75" customHeight="1">
      <c r="A10823" s="31">
        <v>45566</v>
      </c>
      <c r="B10823" t="s">
        <v>90</v>
      </c>
      <c r="C10823" t="str">
        <f>+VLOOKUP(B10823,Basededatos!B$17:C$5988,2,0)</f>
        <v>TRANS AÉREO</v>
      </c>
      <c r="D10823" t="s">
        <v>5</v>
      </c>
      <c r="E10823" t="str">
        <f>+VLOOKUP(D10823,Basededatos!$D$2:$E$6097,2,0)</f>
        <v>BOGOTA - EL DORADO LUIS CARLOS GALAN SARMIENTO</v>
      </c>
      <c r="F10823" t="s">
        <v>36</v>
      </c>
      <c r="G10823" t="s">
        <v>347</v>
      </c>
      <c r="H10823" t="s">
        <v>52</v>
      </c>
      <c r="I10823" s="29">
        <v>34</v>
      </c>
      <c r="J10823" t="s">
        <v>95</v>
      </c>
      <c r="K10823" t="s">
        <v>96</v>
      </c>
    </row>
    <row r="10824" spans="1:11" ht="12.75" customHeight="1">
      <c r="A10824" s="31">
        <v>45566</v>
      </c>
      <c r="B10824" t="s">
        <v>90</v>
      </c>
      <c r="C10824" t="str">
        <f>+VLOOKUP(B10824,Basededatos!B$17:C$5988,2,0)</f>
        <v>TRANS AÉREO</v>
      </c>
      <c r="D10824" t="s">
        <v>5</v>
      </c>
      <c r="E10824" t="str">
        <f>+VLOOKUP(D10824,Basededatos!$D$2:$E$6097,2,0)</f>
        <v>BOGOTA - EL DORADO LUIS CARLOS GALAN SARMIENTO</v>
      </c>
      <c r="F10824" t="s">
        <v>59</v>
      </c>
      <c r="G10824" t="s">
        <v>60</v>
      </c>
      <c r="H10824" t="s">
        <v>102</v>
      </c>
      <c r="I10824" s="29">
        <v>17</v>
      </c>
      <c r="J10824" t="s">
        <v>103</v>
      </c>
      <c r="K10824" t="s">
        <v>104</v>
      </c>
    </row>
    <row r="10825" spans="1:11" ht="12.75" customHeight="1">
      <c r="A10825" s="31">
        <v>45566</v>
      </c>
      <c r="B10825" t="s">
        <v>376</v>
      </c>
      <c r="C10825" t="s">
        <v>487</v>
      </c>
      <c r="D10825" t="s">
        <v>37</v>
      </c>
      <c r="E10825" t="str">
        <f>+VLOOKUP(D10825,Basededatos!$D$2:$E$6097,2,0)</f>
        <v>BARRANQUILLA-E. CORTISSOZ</v>
      </c>
      <c r="F10825" t="s">
        <v>59</v>
      </c>
      <c r="G10825" t="s">
        <v>60</v>
      </c>
      <c r="H10825" t="s">
        <v>218</v>
      </c>
      <c r="I10825" s="29">
        <v>9</v>
      </c>
      <c r="J10825" t="s">
        <v>131</v>
      </c>
      <c r="K10825" t="s">
        <v>132</v>
      </c>
    </row>
    <row r="10826" spans="1:11" ht="12.75" customHeight="1">
      <c r="A10826" s="31">
        <v>45566</v>
      </c>
      <c r="B10826" t="s">
        <v>376</v>
      </c>
      <c r="C10826" t="s">
        <v>487</v>
      </c>
      <c r="D10826" t="s">
        <v>37</v>
      </c>
      <c r="E10826" t="str">
        <f>+VLOOKUP(D10826,Basededatos!$D$2:$E$6097,2,0)</f>
        <v>BARRANQUILLA-E. CORTISSOZ</v>
      </c>
      <c r="F10826" t="s">
        <v>59</v>
      </c>
      <c r="G10826" t="s">
        <v>60</v>
      </c>
      <c r="H10826" t="s">
        <v>416</v>
      </c>
      <c r="I10826" s="29">
        <v>8</v>
      </c>
      <c r="J10826" t="s">
        <v>131</v>
      </c>
      <c r="K10826" t="s">
        <v>132</v>
      </c>
    </row>
    <row r="10827" spans="1:11" ht="12.75" customHeight="1">
      <c r="A10827" s="31">
        <v>45566</v>
      </c>
      <c r="B10827" t="s">
        <v>376</v>
      </c>
      <c r="C10827" t="s">
        <v>487</v>
      </c>
      <c r="D10827" t="s">
        <v>76</v>
      </c>
      <c r="E10827" t="str">
        <f>+VLOOKUP(D10827,Basededatos!$D$2:$E$6097,2,0)</f>
        <v>RIONEGRO - JOSE M. CORDOVA</v>
      </c>
      <c r="F10827" t="s">
        <v>59</v>
      </c>
      <c r="G10827" t="s">
        <v>60</v>
      </c>
      <c r="H10827" t="s">
        <v>412</v>
      </c>
      <c r="I10827" s="29">
        <v>1</v>
      </c>
      <c r="J10827" t="s">
        <v>131</v>
      </c>
      <c r="K10827" t="s">
        <v>132</v>
      </c>
    </row>
    <row r="10828" spans="1:11" ht="12.75" customHeight="1">
      <c r="A10828" s="31">
        <v>45566</v>
      </c>
      <c r="B10828" t="s">
        <v>376</v>
      </c>
      <c r="C10828" t="s">
        <v>487</v>
      </c>
      <c r="D10828" t="s">
        <v>76</v>
      </c>
      <c r="E10828" t="str">
        <f>+VLOOKUP(D10828,Basededatos!$D$2:$E$6097,2,0)</f>
        <v>RIONEGRO - JOSE M. CORDOVA</v>
      </c>
      <c r="F10828" t="s">
        <v>59</v>
      </c>
      <c r="G10828" t="s">
        <v>60</v>
      </c>
      <c r="H10828" t="s">
        <v>29</v>
      </c>
      <c r="I10828" s="29">
        <v>1</v>
      </c>
      <c r="J10828" t="s">
        <v>144</v>
      </c>
      <c r="K10828" t="s">
        <v>145</v>
      </c>
    </row>
    <row r="10829" spans="1:11" ht="12.75" customHeight="1">
      <c r="A10829" s="31">
        <v>45566</v>
      </c>
      <c r="B10829" t="s">
        <v>376</v>
      </c>
      <c r="C10829" t="s">
        <v>487</v>
      </c>
      <c r="D10829" t="s">
        <v>140</v>
      </c>
      <c r="E10829" t="str">
        <f>+VLOOKUP(D10829,Basededatos!$D$2:$E$6097,2,0)</f>
        <v>MEDELLIN - OLAYA HERRERA</v>
      </c>
      <c r="F10829" t="s">
        <v>59</v>
      </c>
      <c r="G10829" t="s">
        <v>60</v>
      </c>
      <c r="H10829" t="s">
        <v>249</v>
      </c>
      <c r="I10829" s="29">
        <v>2</v>
      </c>
      <c r="J10829" t="s">
        <v>131</v>
      </c>
      <c r="K10829" t="s">
        <v>132</v>
      </c>
    </row>
    <row r="10830" spans="1:11" ht="12.75" customHeight="1">
      <c r="A10830" s="31">
        <v>45566</v>
      </c>
      <c r="B10830" t="s">
        <v>376</v>
      </c>
      <c r="C10830" t="s">
        <v>487</v>
      </c>
      <c r="D10830" t="s">
        <v>140</v>
      </c>
      <c r="E10830" t="str">
        <f>+VLOOKUP(D10830,Basededatos!$D$2:$E$6097,2,0)</f>
        <v>MEDELLIN - OLAYA HERRERA</v>
      </c>
      <c r="F10830" t="s">
        <v>59</v>
      </c>
      <c r="G10830" t="s">
        <v>60</v>
      </c>
      <c r="H10830" t="s">
        <v>29</v>
      </c>
      <c r="I10830" s="29">
        <v>6</v>
      </c>
      <c r="J10830" t="s">
        <v>144</v>
      </c>
      <c r="K10830" t="s">
        <v>145</v>
      </c>
    </row>
    <row r="10831" spans="1:11" ht="12.75" customHeight="1">
      <c r="A10831" s="31">
        <v>45566</v>
      </c>
      <c r="B10831" t="s">
        <v>376</v>
      </c>
      <c r="C10831" t="s">
        <v>487</v>
      </c>
      <c r="D10831" t="s">
        <v>48</v>
      </c>
      <c r="E10831" t="str">
        <f>+VLOOKUP(D10831,Basededatos!$D$2:$E$6097,2,0)</f>
        <v>CALI - ALFONSO BONILLA ARAGON</v>
      </c>
      <c r="F10831" t="s">
        <v>59</v>
      </c>
      <c r="G10831" t="s">
        <v>60</v>
      </c>
      <c r="H10831" t="s">
        <v>380</v>
      </c>
      <c r="I10831" s="29">
        <v>2</v>
      </c>
      <c r="J10831" t="s">
        <v>131</v>
      </c>
      <c r="K10831" t="s">
        <v>132</v>
      </c>
    </row>
    <row r="10832" spans="1:11" ht="12.75" customHeight="1">
      <c r="A10832" s="31">
        <v>45566</v>
      </c>
      <c r="B10832" t="s">
        <v>376</v>
      </c>
      <c r="C10832" t="s">
        <v>487</v>
      </c>
      <c r="D10832" t="s">
        <v>48</v>
      </c>
      <c r="E10832" t="str">
        <f>+VLOOKUP(D10832,Basededatos!$D$2:$E$6097,2,0)</f>
        <v>CALI - ALFONSO BONILLA ARAGON</v>
      </c>
      <c r="F10832" t="s">
        <v>59</v>
      </c>
      <c r="G10832" t="s">
        <v>60</v>
      </c>
      <c r="H10832" t="s">
        <v>163</v>
      </c>
      <c r="I10832" s="29">
        <v>2</v>
      </c>
      <c r="J10832" t="s">
        <v>131</v>
      </c>
      <c r="K10832" t="s">
        <v>132</v>
      </c>
    </row>
    <row r="10833" spans="1:11" ht="12.75" customHeight="1">
      <c r="A10833" s="31">
        <v>45566</v>
      </c>
      <c r="B10833" t="s">
        <v>376</v>
      </c>
      <c r="C10833" t="s">
        <v>487</v>
      </c>
      <c r="D10833" t="s">
        <v>48</v>
      </c>
      <c r="E10833" t="str">
        <f>+VLOOKUP(D10833,Basededatos!$D$2:$E$6097,2,0)</f>
        <v>CALI - ALFONSO BONILLA ARAGON</v>
      </c>
      <c r="F10833" t="s">
        <v>59</v>
      </c>
      <c r="G10833" t="s">
        <v>60</v>
      </c>
      <c r="H10833" t="s">
        <v>420</v>
      </c>
      <c r="I10833" s="29">
        <v>2</v>
      </c>
      <c r="J10833" t="s">
        <v>131</v>
      </c>
      <c r="K10833" t="s">
        <v>132</v>
      </c>
    </row>
    <row r="10834" spans="1:11" ht="12.75" customHeight="1">
      <c r="A10834" s="31">
        <v>45566</v>
      </c>
      <c r="B10834" t="s">
        <v>376</v>
      </c>
      <c r="C10834" t="s">
        <v>487</v>
      </c>
      <c r="D10834" t="s">
        <v>48</v>
      </c>
      <c r="E10834" t="str">
        <f>+VLOOKUP(D10834,Basededatos!$D$2:$E$6097,2,0)</f>
        <v>CALI - ALFONSO BONILLA ARAGON</v>
      </c>
      <c r="F10834" t="s">
        <v>59</v>
      </c>
      <c r="G10834" t="s">
        <v>60</v>
      </c>
      <c r="H10834" t="s">
        <v>165</v>
      </c>
      <c r="I10834" s="29">
        <v>4</v>
      </c>
      <c r="J10834" t="s">
        <v>131</v>
      </c>
      <c r="K10834" t="s">
        <v>132</v>
      </c>
    </row>
    <row r="10835" spans="1:11" ht="12.75" customHeight="1">
      <c r="A10835" s="31">
        <v>45566</v>
      </c>
      <c r="B10835" t="s">
        <v>341</v>
      </c>
      <c r="C10835" t="s">
        <v>342</v>
      </c>
      <c r="D10835" t="s">
        <v>354</v>
      </c>
      <c r="E10835" t="s">
        <v>355</v>
      </c>
      <c r="F10835" t="s">
        <v>59</v>
      </c>
      <c r="G10835" t="s">
        <v>60</v>
      </c>
      <c r="H10835" t="s">
        <v>159</v>
      </c>
      <c r="I10835" s="29">
        <v>126</v>
      </c>
      <c r="J10835" t="s">
        <v>389</v>
      </c>
      <c r="K10835" t="s">
        <v>390</v>
      </c>
    </row>
    <row r="10836" spans="1:11" ht="12.75" customHeight="1">
      <c r="A10836" s="31">
        <v>45566</v>
      </c>
      <c r="B10836" t="s">
        <v>391</v>
      </c>
      <c r="C10836" t="s">
        <v>392</v>
      </c>
      <c r="D10836" t="s">
        <v>5</v>
      </c>
      <c r="E10836" t="str">
        <f>+VLOOKUP(D10836,Basededatos!$D$2:$E$6097,2,0)</f>
        <v>BOGOTA - EL DORADO LUIS CARLOS GALAN SARMIENTO</v>
      </c>
      <c r="F10836" t="s">
        <v>23</v>
      </c>
      <c r="G10836" t="s">
        <v>24</v>
      </c>
      <c r="H10836" t="s">
        <v>402</v>
      </c>
      <c r="I10836" s="29">
        <v>1</v>
      </c>
      <c r="J10836" t="s">
        <v>144</v>
      </c>
      <c r="K10836" t="s">
        <v>145</v>
      </c>
    </row>
    <row r="10837" spans="1:11" ht="12.75" customHeight="1">
      <c r="A10837" s="31">
        <v>45566</v>
      </c>
      <c r="B10837" t="s">
        <v>391</v>
      </c>
      <c r="C10837" t="s">
        <v>392</v>
      </c>
      <c r="D10837" t="s">
        <v>5</v>
      </c>
      <c r="E10837" t="str">
        <f>+VLOOKUP(D10837,Basededatos!$D$2:$E$6097,2,0)</f>
        <v>BOGOTA - EL DORADO LUIS CARLOS GALAN SARMIENTO</v>
      </c>
      <c r="F10837" t="s">
        <v>18</v>
      </c>
      <c r="G10837" t="s">
        <v>19</v>
      </c>
      <c r="H10837" t="s">
        <v>218</v>
      </c>
      <c r="I10837" s="29">
        <v>7</v>
      </c>
      <c r="J10837" t="s">
        <v>144</v>
      </c>
      <c r="K10837" t="s">
        <v>145</v>
      </c>
    </row>
    <row r="10838" spans="1:11" ht="12.75" customHeight="1" thickBot="1">
      <c r="A10838" s="31">
        <v>45566</v>
      </c>
      <c r="B10838" t="s">
        <v>391</v>
      </c>
      <c r="C10838" t="s">
        <v>392</v>
      </c>
      <c r="D10838" t="s">
        <v>5</v>
      </c>
      <c r="E10838" t="str">
        <f>+VLOOKUP(D10838,Basededatos!$D$2:$E$6097,2,0)</f>
        <v>BOGOTA - EL DORADO LUIS CARLOS GALAN SARMIENTO</v>
      </c>
      <c r="F10838" t="s">
        <v>59</v>
      </c>
      <c r="G10838" t="s">
        <v>60</v>
      </c>
      <c r="H10838" t="s">
        <v>218</v>
      </c>
      <c r="I10838" s="29">
        <v>2</v>
      </c>
      <c r="J10838" t="s">
        <v>144</v>
      </c>
      <c r="K10838" t="s">
        <v>145</v>
      </c>
    </row>
    <row r="10839" spans="1:11" ht="12.75" customHeight="1" thickBot="1">
      <c r="A10839" s="31">
        <v>45566</v>
      </c>
      <c r="B10839" t="s">
        <v>391</v>
      </c>
      <c r="C10839" t="s">
        <v>392</v>
      </c>
      <c r="D10839" t="s">
        <v>5</v>
      </c>
      <c r="E10839" t="str">
        <f>+VLOOKUP(D10839,Basededatos!$D$2:$E$6097,2,0)</f>
        <v>BOGOTA - EL DORADO LUIS CARLOS GALAN SARMIENTO</v>
      </c>
      <c r="F10839" t="s">
        <v>6</v>
      </c>
      <c r="G10839" s="1" t="s">
        <v>283</v>
      </c>
      <c r="H10839" t="s">
        <v>387</v>
      </c>
      <c r="I10839" s="29">
        <v>1</v>
      </c>
      <c r="J10839" t="s">
        <v>144</v>
      </c>
      <c r="K10839" t="s">
        <v>145</v>
      </c>
    </row>
    <row r="10840" spans="1:11" ht="12.75" customHeight="1">
      <c r="A10840" s="31">
        <v>45566</v>
      </c>
      <c r="B10840" t="s">
        <v>391</v>
      </c>
      <c r="C10840" t="s">
        <v>392</v>
      </c>
      <c r="D10840" t="s">
        <v>5</v>
      </c>
      <c r="E10840" t="str">
        <f>+VLOOKUP(D10840,Basededatos!$D$2:$E$6097,2,0)</f>
        <v>BOGOTA - EL DORADO LUIS CARLOS GALAN SARMIENTO</v>
      </c>
      <c r="F10840" t="s">
        <v>18</v>
      </c>
      <c r="G10840" t="s">
        <v>19</v>
      </c>
      <c r="H10840" t="s">
        <v>130</v>
      </c>
      <c r="I10840" s="29">
        <v>1</v>
      </c>
      <c r="J10840" t="s">
        <v>144</v>
      </c>
      <c r="K10840" t="s">
        <v>145</v>
      </c>
    </row>
    <row r="10841" spans="1:11" ht="12.75" customHeight="1" thickBot="1">
      <c r="A10841" s="31">
        <v>45566</v>
      </c>
      <c r="B10841" t="s">
        <v>391</v>
      </c>
      <c r="C10841" t="s">
        <v>392</v>
      </c>
      <c r="D10841" t="s">
        <v>5</v>
      </c>
      <c r="E10841" t="str">
        <f>+VLOOKUP(D10841,Basededatos!$D$2:$E$6097,2,0)</f>
        <v>BOGOTA - EL DORADO LUIS CARLOS GALAN SARMIENTO</v>
      </c>
      <c r="F10841" t="s">
        <v>32</v>
      </c>
      <c r="G10841" t="s">
        <v>33</v>
      </c>
      <c r="H10841" t="s">
        <v>165</v>
      </c>
      <c r="I10841" s="29">
        <v>2</v>
      </c>
      <c r="J10841" t="s">
        <v>144</v>
      </c>
      <c r="K10841" t="s">
        <v>145</v>
      </c>
    </row>
    <row r="10842" spans="1:11" ht="12.75" customHeight="1" thickBot="1">
      <c r="A10842" s="31">
        <v>45597</v>
      </c>
      <c r="B10842" t="s">
        <v>13</v>
      </c>
      <c r="C10842" t="str">
        <f>+VLOOKUP(B10842,Basededatos!B$17:C$5988,2,0)</f>
        <v>LASA</v>
      </c>
      <c r="D10842" t="s">
        <v>89</v>
      </c>
      <c r="E10842" t="str">
        <f>+VLOOKUP(D10842,Basededatos!$D$2:$E$6097,2,0)</f>
        <v>SIMON BOLIVAR</v>
      </c>
      <c r="F10842" t="s">
        <v>23</v>
      </c>
      <c r="G10842" t="s">
        <v>24</v>
      </c>
      <c r="H10842" t="s">
        <v>45</v>
      </c>
      <c r="I10842" s="29">
        <v>13</v>
      </c>
      <c r="J10842" t="s">
        <v>46</v>
      </c>
      <c r="K10842" s="1" t="s">
        <v>47</v>
      </c>
    </row>
    <row r="10843" spans="1:11" ht="12.75" customHeight="1" thickBot="1">
      <c r="A10843" s="31">
        <v>45597</v>
      </c>
      <c r="B10843" t="s">
        <v>13</v>
      </c>
      <c r="C10843" t="str">
        <f>+VLOOKUP(B10843,Basededatos!B$17:C$5988,2,0)</f>
        <v>LASA</v>
      </c>
      <c r="D10843" t="s">
        <v>89</v>
      </c>
      <c r="E10843" t="str">
        <f>+VLOOKUP(D10843,Basededatos!$D$2:$E$6097,2,0)</f>
        <v>SIMON BOLIVAR</v>
      </c>
      <c r="F10843" t="s">
        <v>65</v>
      </c>
      <c r="G10843" t="s">
        <v>66</v>
      </c>
      <c r="H10843" t="s">
        <v>29</v>
      </c>
      <c r="I10843" s="29">
        <v>21</v>
      </c>
      <c r="J10843" t="s">
        <v>46</v>
      </c>
      <c r="K10843" s="1" t="s">
        <v>47</v>
      </c>
    </row>
    <row r="10844" spans="1:11" ht="12.75" customHeight="1" thickBot="1">
      <c r="A10844" s="31">
        <v>45597</v>
      </c>
      <c r="B10844" t="s">
        <v>13</v>
      </c>
      <c r="C10844" t="str">
        <f>+VLOOKUP(B10844,Basededatos!B$17:C$5988,2,0)</f>
        <v>LASA</v>
      </c>
      <c r="D10844" t="s">
        <v>89</v>
      </c>
      <c r="E10844" t="str">
        <f>+VLOOKUP(D10844,Basededatos!$D$2:$E$6097,2,0)</f>
        <v>SIMON BOLIVAR</v>
      </c>
      <c r="F10844" t="s">
        <v>23</v>
      </c>
      <c r="G10844" t="s">
        <v>24</v>
      </c>
      <c r="H10844" t="s">
        <v>15</v>
      </c>
      <c r="I10844" s="29">
        <v>13</v>
      </c>
      <c r="J10844" t="s">
        <v>25</v>
      </c>
      <c r="K10844" s="1" t="s">
        <v>26</v>
      </c>
    </row>
    <row r="10845" spans="1:11" ht="12.75" customHeight="1">
      <c r="A10845" s="31">
        <v>45597</v>
      </c>
      <c r="B10845" t="s">
        <v>13</v>
      </c>
      <c r="C10845" t="str">
        <f>+VLOOKUP(B10845,Basededatos!B$17:C$5988,2,0)</f>
        <v>LASA</v>
      </c>
      <c r="D10845" t="s">
        <v>89</v>
      </c>
      <c r="E10845" t="str">
        <f>+VLOOKUP(D10845,Basededatos!$D$2:$E$6097,2,0)</f>
        <v>SIMON BOLIVAR</v>
      </c>
      <c r="F10845" t="s">
        <v>23</v>
      </c>
      <c r="G10845" t="s">
        <v>24</v>
      </c>
      <c r="H10845" t="s">
        <v>29</v>
      </c>
      <c r="I10845" s="29">
        <v>276</v>
      </c>
      <c r="J10845" t="s">
        <v>50</v>
      </c>
      <c r="K10845" t="s">
        <v>51</v>
      </c>
    </row>
    <row r="10846" spans="1:11" ht="12.75" customHeight="1" thickBot="1">
      <c r="A10846" s="31">
        <v>45597</v>
      </c>
      <c r="B10846" t="s">
        <v>153</v>
      </c>
      <c r="C10846" t="str">
        <f>+VLOOKUP(B10846,Basededatos!B$17:C$5988,2,0)</f>
        <v>MARCO PASOS</v>
      </c>
      <c r="D10846" t="s">
        <v>5</v>
      </c>
      <c r="E10846" t="str">
        <f>+VLOOKUP(D10846,Basededatos!$D$2:$E$6097,2,0)</f>
        <v>BOGOTA - EL DORADO LUIS CARLOS GALAN SARMIENTO</v>
      </c>
      <c r="F10846" t="s">
        <v>38</v>
      </c>
      <c r="G10846" t="s">
        <v>39</v>
      </c>
      <c r="H10846" t="s">
        <v>114</v>
      </c>
      <c r="I10846" s="29">
        <v>40</v>
      </c>
      <c r="J10846" t="s">
        <v>57</v>
      </c>
      <c r="K10846" t="s">
        <v>58</v>
      </c>
    </row>
    <row r="10847" spans="1:11" ht="12.75" customHeight="1" thickBot="1">
      <c r="A10847" s="31">
        <v>45597</v>
      </c>
      <c r="B10847" t="s">
        <v>153</v>
      </c>
      <c r="C10847" t="str">
        <f>+VLOOKUP(B10847,Basededatos!B$17:C$5988,2,0)</f>
        <v>MARCO PASOS</v>
      </c>
      <c r="D10847" t="s">
        <v>5</v>
      </c>
      <c r="E10847" t="str">
        <f>+VLOOKUP(D10847,Basededatos!$D$2:$E$6097,2,0)</f>
        <v>BOGOTA - EL DORADO LUIS CARLOS GALAN SARMIENTO</v>
      </c>
      <c r="F10847" t="s">
        <v>6</v>
      </c>
      <c r="G10847" s="1" t="s">
        <v>283</v>
      </c>
      <c r="H10847" t="s">
        <v>120</v>
      </c>
      <c r="I10847" s="29">
        <v>162</v>
      </c>
      <c r="J10847" t="s">
        <v>57</v>
      </c>
      <c r="K10847" t="s">
        <v>58</v>
      </c>
    </row>
    <row r="10848" spans="1:11" ht="12.75" customHeight="1" thickBot="1">
      <c r="A10848" s="31">
        <v>45597</v>
      </c>
      <c r="B10848" t="s">
        <v>153</v>
      </c>
      <c r="C10848" t="str">
        <f>+VLOOKUP(B10848,Basededatos!B$17:C$5988,2,0)</f>
        <v>MARCO PASOS</v>
      </c>
      <c r="D10848" t="s">
        <v>76</v>
      </c>
      <c r="E10848" t="str">
        <f>+VLOOKUP(D10848,Basededatos!$D$2:$E$6097,2,0)</f>
        <v>RIONEGRO - JOSE M. CORDOVA</v>
      </c>
      <c r="F10848" t="s">
        <v>59</v>
      </c>
      <c r="G10848" t="s">
        <v>60</v>
      </c>
      <c r="H10848" t="s">
        <v>15</v>
      </c>
      <c r="I10848" s="29">
        <v>796</v>
      </c>
      <c r="J10848" t="s">
        <v>42</v>
      </c>
      <c r="K10848" s="1" t="s">
        <v>43</v>
      </c>
    </row>
    <row r="10849" spans="1:11" ht="12.75" customHeight="1" thickBot="1">
      <c r="A10849" s="31">
        <v>45597</v>
      </c>
      <c r="B10849" t="s">
        <v>153</v>
      </c>
      <c r="C10849" t="str">
        <f>+VLOOKUP(B10849,Basededatos!B$17:C$5988,2,0)</f>
        <v>MARCO PASOS</v>
      </c>
      <c r="D10849" t="s">
        <v>76</v>
      </c>
      <c r="E10849" t="str">
        <f>+VLOOKUP(D10849,Basededatos!$D$2:$E$6097,2,0)</f>
        <v>RIONEGRO - JOSE M. CORDOVA</v>
      </c>
      <c r="F10849" t="s">
        <v>59</v>
      </c>
      <c r="G10849" t="s">
        <v>60</v>
      </c>
      <c r="H10849" t="s">
        <v>29</v>
      </c>
      <c r="I10849" s="29">
        <v>801</v>
      </c>
      <c r="J10849" t="s">
        <v>30</v>
      </c>
      <c r="K10849" s="1" t="s">
        <v>488</v>
      </c>
    </row>
    <row r="10850" spans="1:11" ht="12.75" customHeight="1">
      <c r="A10850" s="31">
        <v>45597</v>
      </c>
      <c r="B10850" t="s">
        <v>153</v>
      </c>
      <c r="C10850" t="str">
        <f>+VLOOKUP(B10850,Basededatos!B$17:C$5988,2,0)</f>
        <v>MARCO PASOS</v>
      </c>
      <c r="D10850" t="s">
        <v>212</v>
      </c>
      <c r="E10850" t="str">
        <f>+VLOOKUP(D10850,Basededatos!$D$2:$E$6097,2,0)</f>
        <v>QUIBDO - EL CARAÑO</v>
      </c>
      <c r="F10850" t="s">
        <v>18</v>
      </c>
      <c r="G10850" t="s">
        <v>19</v>
      </c>
      <c r="H10850" t="s">
        <v>120</v>
      </c>
      <c r="I10850" s="29">
        <v>159</v>
      </c>
      <c r="J10850" t="s">
        <v>57</v>
      </c>
      <c r="K10850" t="s">
        <v>58</v>
      </c>
    </row>
    <row r="10851" spans="1:11" ht="12.75" customHeight="1" thickBot="1">
      <c r="A10851" s="31">
        <v>45597</v>
      </c>
      <c r="B10851" t="s">
        <v>382</v>
      </c>
      <c r="C10851" t="s">
        <v>383</v>
      </c>
      <c r="D10851" t="s">
        <v>5</v>
      </c>
      <c r="E10851" t="str">
        <f>+VLOOKUP(D10851,Basededatos!$D$2:$E$6097,2,0)</f>
        <v>BOGOTA - EL DORADO LUIS CARLOS GALAN SARMIENTO</v>
      </c>
      <c r="F10851" t="s">
        <v>36</v>
      </c>
      <c r="G10851" t="s">
        <v>347</v>
      </c>
      <c r="H10851" t="s">
        <v>62</v>
      </c>
      <c r="I10851" s="29">
        <v>1</v>
      </c>
      <c r="J10851" t="s">
        <v>397</v>
      </c>
      <c r="K10851" t="s">
        <v>398</v>
      </c>
    </row>
    <row r="10852" spans="1:11" ht="12.75" customHeight="1" thickBot="1">
      <c r="A10852" s="31">
        <v>45597</v>
      </c>
      <c r="B10852" t="s">
        <v>382</v>
      </c>
      <c r="C10852" t="s">
        <v>383</v>
      </c>
      <c r="D10852" t="s">
        <v>5</v>
      </c>
      <c r="E10852" t="str">
        <f>+VLOOKUP(D10852,Basededatos!$D$2:$E$6097,2,0)</f>
        <v>BOGOTA - EL DORADO LUIS CARLOS GALAN SARMIENTO</v>
      </c>
      <c r="F10852" t="s">
        <v>6</v>
      </c>
      <c r="G10852" s="1" t="s">
        <v>283</v>
      </c>
      <c r="H10852" t="s">
        <v>15</v>
      </c>
      <c r="I10852" s="29">
        <v>343</v>
      </c>
      <c r="J10852" t="s">
        <v>160</v>
      </c>
      <c r="K10852" t="s">
        <v>161</v>
      </c>
    </row>
    <row r="10853" spans="1:11" ht="12.75" customHeight="1">
      <c r="A10853" s="31">
        <v>45597</v>
      </c>
      <c r="B10853" t="s">
        <v>382</v>
      </c>
      <c r="C10853" t="s">
        <v>383</v>
      </c>
      <c r="D10853" t="s">
        <v>5</v>
      </c>
      <c r="E10853" t="str">
        <f>+VLOOKUP(D10853,Basededatos!$D$2:$E$6097,2,0)</f>
        <v>BOGOTA - EL DORADO LUIS CARLOS GALAN SARMIENTO</v>
      </c>
      <c r="F10853" t="s">
        <v>18</v>
      </c>
      <c r="G10853" t="s">
        <v>19</v>
      </c>
      <c r="H10853" t="s">
        <v>15</v>
      </c>
      <c r="I10853" s="29">
        <v>90</v>
      </c>
      <c r="J10853" t="s">
        <v>160</v>
      </c>
      <c r="K10853" t="s">
        <v>161</v>
      </c>
    </row>
    <row r="10854" spans="1:11" ht="12.75" customHeight="1" thickBot="1">
      <c r="A10854" s="31">
        <v>45597</v>
      </c>
      <c r="B10854" t="s">
        <v>382</v>
      </c>
      <c r="C10854" t="s">
        <v>383</v>
      </c>
      <c r="D10854" t="s">
        <v>5</v>
      </c>
      <c r="E10854" t="str">
        <f>+VLOOKUP(D10854,Basededatos!$D$2:$E$6097,2,0)</f>
        <v>BOGOTA - EL DORADO LUIS CARLOS GALAN SARMIENTO</v>
      </c>
      <c r="F10854" t="s">
        <v>27</v>
      </c>
      <c r="G10854" t="s">
        <v>28</v>
      </c>
      <c r="H10854" t="s">
        <v>20</v>
      </c>
      <c r="I10854" s="29">
        <v>28</v>
      </c>
      <c r="J10854" t="s">
        <v>184</v>
      </c>
      <c r="K10854" t="s">
        <v>185</v>
      </c>
    </row>
    <row r="10855" spans="1:11" ht="12.75" customHeight="1" thickBot="1">
      <c r="A10855" s="31">
        <v>45597</v>
      </c>
      <c r="B10855" t="s">
        <v>382</v>
      </c>
      <c r="C10855" t="s">
        <v>383</v>
      </c>
      <c r="D10855" t="s">
        <v>5</v>
      </c>
      <c r="E10855" t="str">
        <f>+VLOOKUP(D10855,Basededatos!$D$2:$E$6097,2,0)</f>
        <v>BOGOTA - EL DORADO LUIS CARLOS GALAN SARMIENTO</v>
      </c>
      <c r="F10855" t="s">
        <v>65</v>
      </c>
      <c r="G10855" t="s">
        <v>66</v>
      </c>
      <c r="H10855" t="s">
        <v>29</v>
      </c>
      <c r="I10855" s="29">
        <v>120</v>
      </c>
      <c r="J10855" t="s">
        <v>46</v>
      </c>
      <c r="K10855" s="1" t="s">
        <v>47</v>
      </c>
    </row>
    <row r="10856" spans="1:11" ht="12.75" customHeight="1" thickBot="1">
      <c r="A10856" s="31">
        <v>45597</v>
      </c>
      <c r="B10856" t="s">
        <v>382</v>
      </c>
      <c r="C10856" t="s">
        <v>383</v>
      </c>
      <c r="D10856" t="s">
        <v>5</v>
      </c>
      <c r="E10856" t="str">
        <f>+VLOOKUP(D10856,Basededatos!$D$2:$E$6097,2,0)</f>
        <v>BOGOTA - EL DORADO LUIS CARLOS GALAN SARMIENTO</v>
      </c>
      <c r="F10856" t="s">
        <v>38</v>
      </c>
      <c r="G10856" t="s">
        <v>39</v>
      </c>
      <c r="H10856" t="s">
        <v>29</v>
      </c>
      <c r="I10856" s="29">
        <v>2101</v>
      </c>
      <c r="J10856" t="s">
        <v>46</v>
      </c>
      <c r="K10856" s="1" t="s">
        <v>47</v>
      </c>
    </row>
    <row r="10857" spans="1:11" ht="12.75" customHeight="1">
      <c r="A10857" s="31">
        <v>45597</v>
      </c>
      <c r="B10857" t="s">
        <v>382</v>
      </c>
      <c r="C10857" t="s">
        <v>383</v>
      </c>
      <c r="D10857" t="s">
        <v>5</v>
      </c>
      <c r="E10857" t="str">
        <f>+VLOOKUP(D10857,Basededatos!$D$2:$E$6097,2,0)</f>
        <v>BOGOTA - EL DORADO LUIS CARLOS GALAN SARMIENTO</v>
      </c>
      <c r="F10857" t="s">
        <v>18</v>
      </c>
      <c r="G10857" t="s">
        <v>19</v>
      </c>
      <c r="H10857" t="s">
        <v>15</v>
      </c>
      <c r="I10857" s="29">
        <v>30</v>
      </c>
      <c r="J10857" t="s">
        <v>68</v>
      </c>
      <c r="K10857" t="s">
        <v>69</v>
      </c>
    </row>
    <row r="10858" spans="1:11" ht="12.75" customHeight="1">
      <c r="A10858" s="31">
        <v>45597</v>
      </c>
      <c r="B10858" t="s">
        <v>382</v>
      </c>
      <c r="C10858" t="s">
        <v>383</v>
      </c>
      <c r="D10858" t="s">
        <v>5</v>
      </c>
      <c r="E10858" t="str">
        <f>+VLOOKUP(D10858,Basededatos!$D$2:$E$6097,2,0)</f>
        <v>BOGOTA - EL DORADO LUIS CARLOS GALAN SARMIENTO</v>
      </c>
      <c r="F10858" t="s">
        <v>40</v>
      </c>
      <c r="G10858" t="s">
        <v>41</v>
      </c>
      <c r="H10858" t="s">
        <v>15</v>
      </c>
      <c r="I10858" s="29">
        <v>29</v>
      </c>
      <c r="J10858" t="s">
        <v>68</v>
      </c>
      <c r="K10858" t="s">
        <v>69</v>
      </c>
    </row>
    <row r="10859" spans="1:11" ht="12.75" customHeight="1">
      <c r="A10859" s="31">
        <v>45597</v>
      </c>
      <c r="B10859" t="s">
        <v>382</v>
      </c>
      <c r="C10859" t="s">
        <v>383</v>
      </c>
      <c r="D10859" t="s">
        <v>5</v>
      </c>
      <c r="E10859" t="str">
        <f>+VLOOKUP(D10859,Basededatos!$D$2:$E$6097,2,0)</f>
        <v>BOGOTA - EL DORADO LUIS CARLOS GALAN SARMIENTO</v>
      </c>
      <c r="F10859" t="s">
        <v>32</v>
      </c>
      <c r="G10859" t="s">
        <v>33</v>
      </c>
      <c r="H10859" t="s">
        <v>20</v>
      </c>
      <c r="I10859" s="29">
        <v>53</v>
      </c>
      <c r="J10859" t="s">
        <v>410</v>
      </c>
      <c r="K10859" t="s">
        <v>411</v>
      </c>
    </row>
    <row r="10860" spans="1:11" ht="12.75" customHeight="1">
      <c r="A10860" s="31">
        <v>45597</v>
      </c>
      <c r="B10860" t="s">
        <v>382</v>
      </c>
      <c r="C10860" t="s">
        <v>383</v>
      </c>
      <c r="D10860" t="s">
        <v>5</v>
      </c>
      <c r="E10860" t="str">
        <f>+VLOOKUP(D10860,Basededatos!$D$2:$E$6097,2,0)</f>
        <v>BOGOTA - EL DORADO LUIS CARLOS GALAN SARMIENTO</v>
      </c>
      <c r="F10860" t="s">
        <v>38</v>
      </c>
      <c r="G10860" t="s">
        <v>39</v>
      </c>
      <c r="H10860" t="s">
        <v>20</v>
      </c>
      <c r="I10860" s="29">
        <v>39</v>
      </c>
      <c r="J10860" t="s">
        <v>410</v>
      </c>
      <c r="K10860" t="s">
        <v>411</v>
      </c>
    </row>
    <row r="10861" spans="1:11" ht="12.75" customHeight="1">
      <c r="A10861" s="31">
        <v>45597</v>
      </c>
      <c r="B10861" t="s">
        <v>382</v>
      </c>
      <c r="C10861" t="s">
        <v>383</v>
      </c>
      <c r="D10861" t="s">
        <v>5</v>
      </c>
      <c r="E10861" t="str">
        <f>+VLOOKUP(D10861,Basededatos!$D$2:$E$6097,2,0)</f>
        <v>BOGOTA - EL DORADO LUIS CARLOS GALAN SARMIENTO</v>
      </c>
      <c r="F10861" t="s">
        <v>65</v>
      </c>
      <c r="G10861" t="s">
        <v>66</v>
      </c>
      <c r="H10861" t="s">
        <v>385</v>
      </c>
      <c r="I10861" s="29">
        <v>2</v>
      </c>
      <c r="J10861" t="s">
        <v>74</v>
      </c>
      <c r="K10861" t="s">
        <v>386</v>
      </c>
    </row>
    <row r="10862" spans="1:11" ht="12.75" customHeight="1">
      <c r="A10862" s="31">
        <v>45597</v>
      </c>
      <c r="B10862" t="s">
        <v>382</v>
      </c>
      <c r="C10862" t="s">
        <v>383</v>
      </c>
      <c r="D10862" t="s">
        <v>5</v>
      </c>
      <c r="E10862" t="str">
        <f>+VLOOKUP(D10862,Basededatos!$D$2:$E$6097,2,0)</f>
        <v>BOGOTA - EL DORADO LUIS CARLOS GALAN SARMIENTO</v>
      </c>
      <c r="F10862" t="s">
        <v>36</v>
      </c>
      <c r="G10862" t="s">
        <v>347</v>
      </c>
      <c r="H10862" t="s">
        <v>385</v>
      </c>
      <c r="I10862" s="29">
        <v>88</v>
      </c>
      <c r="J10862" t="s">
        <v>74</v>
      </c>
      <c r="K10862" t="s">
        <v>386</v>
      </c>
    </row>
    <row r="10863" spans="1:11" ht="12.75" customHeight="1">
      <c r="A10863" s="31">
        <v>45597</v>
      </c>
      <c r="B10863" t="s">
        <v>382</v>
      </c>
      <c r="C10863" t="s">
        <v>383</v>
      </c>
      <c r="D10863" t="s">
        <v>5</v>
      </c>
      <c r="E10863" t="str">
        <f>+VLOOKUP(D10863,Basededatos!$D$2:$E$6097,2,0)</f>
        <v>BOGOTA - EL DORADO LUIS CARLOS GALAN SARMIENTO</v>
      </c>
      <c r="F10863" t="s">
        <v>23</v>
      </c>
      <c r="G10863" t="s">
        <v>24</v>
      </c>
      <c r="H10863" t="s">
        <v>29</v>
      </c>
      <c r="I10863" s="29">
        <v>645</v>
      </c>
      <c r="J10863" t="s">
        <v>50</v>
      </c>
      <c r="K10863" t="s">
        <v>51</v>
      </c>
    </row>
    <row r="10864" spans="1:11" ht="12.75" customHeight="1">
      <c r="A10864" s="31">
        <v>45597</v>
      </c>
      <c r="B10864" t="s">
        <v>382</v>
      </c>
      <c r="C10864" t="s">
        <v>383</v>
      </c>
      <c r="D10864" t="s">
        <v>5</v>
      </c>
      <c r="E10864" t="str">
        <f>+VLOOKUP(D10864,Basededatos!$D$2:$E$6097,2,0)</f>
        <v>BOGOTA - EL DORADO LUIS CARLOS GALAN SARMIENTO</v>
      </c>
      <c r="F10864" t="s">
        <v>38</v>
      </c>
      <c r="G10864" t="s">
        <v>39</v>
      </c>
      <c r="H10864" t="s">
        <v>29</v>
      </c>
      <c r="I10864" s="29">
        <v>154</v>
      </c>
      <c r="J10864" t="s">
        <v>50</v>
      </c>
      <c r="K10864" t="s">
        <v>51</v>
      </c>
    </row>
    <row r="10865" spans="1:11" ht="12.75" customHeight="1">
      <c r="A10865" s="31">
        <v>45597</v>
      </c>
      <c r="B10865" t="s">
        <v>382</v>
      </c>
      <c r="C10865" t="s">
        <v>383</v>
      </c>
      <c r="D10865" t="s">
        <v>5</v>
      </c>
      <c r="E10865" t="str">
        <f>+VLOOKUP(D10865,Basededatos!$D$2:$E$6097,2,0)</f>
        <v>BOGOTA - EL DORADO LUIS CARLOS GALAN SARMIENTO</v>
      </c>
      <c r="F10865" t="s">
        <v>36</v>
      </c>
      <c r="G10865" t="s">
        <v>347</v>
      </c>
      <c r="H10865" t="s">
        <v>29</v>
      </c>
      <c r="I10865" s="29">
        <v>44</v>
      </c>
      <c r="J10865" t="s">
        <v>34</v>
      </c>
      <c r="K10865" t="s">
        <v>35</v>
      </c>
    </row>
    <row r="10866" spans="1:11" ht="12.75" customHeight="1">
      <c r="A10866" s="31">
        <v>45597</v>
      </c>
      <c r="B10866" t="s">
        <v>382</v>
      </c>
      <c r="C10866" t="s">
        <v>383</v>
      </c>
      <c r="D10866" t="s">
        <v>5</v>
      </c>
      <c r="E10866" t="str">
        <f>+VLOOKUP(D10866,Basededatos!$D$2:$E$6097,2,0)</f>
        <v>BOGOTA - EL DORADO LUIS CARLOS GALAN SARMIENTO</v>
      </c>
      <c r="F10866" t="s">
        <v>40</v>
      </c>
      <c r="G10866" t="s">
        <v>41</v>
      </c>
      <c r="H10866" t="s">
        <v>183</v>
      </c>
      <c r="I10866" s="29">
        <v>33</v>
      </c>
      <c r="J10866" t="s">
        <v>235</v>
      </c>
      <c r="K10866" t="s">
        <v>236</v>
      </c>
    </row>
    <row r="10867" spans="1:11" ht="12.75" customHeight="1" thickBot="1">
      <c r="A10867" s="31">
        <v>45597</v>
      </c>
      <c r="B10867" t="s">
        <v>382</v>
      </c>
      <c r="C10867" t="s">
        <v>383</v>
      </c>
      <c r="D10867" t="s">
        <v>5</v>
      </c>
      <c r="E10867" t="str">
        <f>+VLOOKUP(D10867,Basededatos!$D$2:$E$6097,2,0)</f>
        <v>BOGOTA - EL DORADO LUIS CARLOS GALAN SARMIENTO</v>
      </c>
      <c r="F10867" t="s">
        <v>32</v>
      </c>
      <c r="G10867" t="s">
        <v>33</v>
      </c>
      <c r="H10867" t="s">
        <v>62</v>
      </c>
      <c r="I10867" s="29">
        <v>2</v>
      </c>
      <c r="J10867" t="s">
        <v>397</v>
      </c>
      <c r="K10867" t="s">
        <v>398</v>
      </c>
    </row>
    <row r="10868" spans="1:11" ht="12.75" customHeight="1" thickBot="1">
      <c r="A10868" s="31">
        <v>45597</v>
      </c>
      <c r="B10868" t="s">
        <v>382</v>
      </c>
      <c r="C10868" t="s">
        <v>383</v>
      </c>
      <c r="D10868" t="s">
        <v>5</v>
      </c>
      <c r="E10868" t="str">
        <f>+VLOOKUP(D10868,Basededatos!$D$2:$E$6097,2,0)</f>
        <v>BOGOTA - EL DORADO LUIS CARLOS GALAN SARMIENTO</v>
      </c>
      <c r="F10868" t="s">
        <v>38</v>
      </c>
      <c r="G10868" t="s">
        <v>39</v>
      </c>
      <c r="H10868" t="s">
        <v>29</v>
      </c>
      <c r="I10868" s="29">
        <v>26</v>
      </c>
      <c r="J10868" t="s">
        <v>178</v>
      </c>
      <c r="K10868" s="1" t="s">
        <v>287</v>
      </c>
    </row>
    <row r="10869" spans="1:11" ht="12.75" customHeight="1">
      <c r="A10869" s="31">
        <v>45597</v>
      </c>
      <c r="B10869" t="s">
        <v>382</v>
      </c>
      <c r="C10869" t="s">
        <v>383</v>
      </c>
      <c r="D10869" t="s">
        <v>61</v>
      </c>
      <c r="E10869" t="str">
        <f>+VLOOKUP(D10869,Basededatos!$D$2:$E$6097,2,0)</f>
        <v>CARTAGENA - RAFAEL NUÑEZ</v>
      </c>
      <c r="F10869" t="s">
        <v>18</v>
      </c>
      <c r="G10869" t="s">
        <v>19</v>
      </c>
      <c r="H10869" t="s">
        <v>10</v>
      </c>
      <c r="I10869" s="29">
        <v>2</v>
      </c>
      <c r="J10869" t="s">
        <v>121</v>
      </c>
      <c r="K10869" t="s">
        <v>121</v>
      </c>
    </row>
    <row r="10870" spans="1:11" ht="12.75" customHeight="1">
      <c r="A10870" s="31">
        <v>45597</v>
      </c>
      <c r="B10870" t="s">
        <v>382</v>
      </c>
      <c r="C10870" t="s">
        <v>383</v>
      </c>
      <c r="D10870" t="s">
        <v>61</v>
      </c>
      <c r="E10870" t="str">
        <f>+VLOOKUP(D10870,Basededatos!$D$2:$E$6097,2,0)</f>
        <v>CARTAGENA - RAFAEL NUÑEZ</v>
      </c>
      <c r="F10870" t="s">
        <v>32</v>
      </c>
      <c r="G10870" t="s">
        <v>33</v>
      </c>
      <c r="H10870" t="s">
        <v>183</v>
      </c>
      <c r="I10870" s="29">
        <v>27</v>
      </c>
      <c r="J10870" t="s">
        <v>121</v>
      </c>
      <c r="K10870" t="s">
        <v>121</v>
      </c>
    </row>
    <row r="10871" spans="1:11" ht="12.75" customHeight="1">
      <c r="A10871" s="31">
        <v>45597</v>
      </c>
      <c r="B10871" t="s">
        <v>382</v>
      </c>
      <c r="C10871" t="s">
        <v>383</v>
      </c>
      <c r="D10871" t="s">
        <v>61</v>
      </c>
      <c r="E10871" t="str">
        <f>+VLOOKUP(D10871,Basededatos!$D$2:$E$6097,2,0)</f>
        <v>CARTAGENA - RAFAEL NUÑEZ</v>
      </c>
      <c r="F10871" t="s">
        <v>27</v>
      </c>
      <c r="G10871" t="s">
        <v>28</v>
      </c>
      <c r="H10871" t="s">
        <v>183</v>
      </c>
      <c r="I10871" s="29">
        <v>22</v>
      </c>
      <c r="J10871" t="s">
        <v>121</v>
      </c>
      <c r="K10871" t="s">
        <v>121</v>
      </c>
    </row>
    <row r="10872" spans="1:11" ht="12.75" customHeight="1" thickBot="1">
      <c r="A10872" s="31">
        <v>45597</v>
      </c>
      <c r="B10872" t="s">
        <v>382</v>
      </c>
      <c r="C10872" t="s">
        <v>383</v>
      </c>
      <c r="D10872" t="s">
        <v>61</v>
      </c>
      <c r="E10872" t="str">
        <f>+VLOOKUP(D10872,Basededatos!$D$2:$E$6097,2,0)</f>
        <v>CARTAGENA - RAFAEL NUÑEZ</v>
      </c>
      <c r="F10872" t="s">
        <v>40</v>
      </c>
      <c r="G10872" t="s">
        <v>41</v>
      </c>
      <c r="H10872" t="s">
        <v>183</v>
      </c>
      <c r="I10872" s="29">
        <v>27</v>
      </c>
      <c r="J10872" t="s">
        <v>121</v>
      </c>
      <c r="K10872" t="s">
        <v>121</v>
      </c>
    </row>
    <row r="10873" spans="1:11" ht="12.75" customHeight="1" thickBot="1">
      <c r="A10873" s="31">
        <v>45597</v>
      </c>
      <c r="B10873" t="s">
        <v>382</v>
      </c>
      <c r="C10873" t="s">
        <v>383</v>
      </c>
      <c r="D10873" t="s">
        <v>5</v>
      </c>
      <c r="E10873" t="str">
        <f>+VLOOKUP(D10873,Basededatos!$D$2:$E$6097,2,0)</f>
        <v>BOGOTA - EL DORADO LUIS CARLOS GALAN SARMIENTO</v>
      </c>
      <c r="F10873" t="s">
        <v>27</v>
      </c>
      <c r="G10873" t="s">
        <v>28</v>
      </c>
      <c r="H10873" t="s">
        <v>45</v>
      </c>
      <c r="I10873" s="29">
        <v>225</v>
      </c>
      <c r="J10873" t="s">
        <v>46</v>
      </c>
      <c r="K10873" s="1" t="s">
        <v>47</v>
      </c>
    </row>
    <row r="10874" spans="1:11" ht="12.75" customHeight="1" thickBot="1">
      <c r="A10874" s="31">
        <v>45597</v>
      </c>
      <c r="B10874" t="s">
        <v>382</v>
      </c>
      <c r="C10874" t="s">
        <v>383</v>
      </c>
      <c r="D10874" t="s">
        <v>5</v>
      </c>
      <c r="E10874" t="str">
        <f>+VLOOKUP(D10874,Basededatos!$D$2:$E$6097,2,0)</f>
        <v>BOGOTA - EL DORADO LUIS CARLOS GALAN SARMIENTO</v>
      </c>
      <c r="F10874" t="s">
        <v>27</v>
      </c>
      <c r="G10874" t="s">
        <v>28</v>
      </c>
      <c r="H10874" t="s">
        <v>29</v>
      </c>
      <c r="I10874" s="29">
        <v>4843</v>
      </c>
      <c r="J10874" t="s">
        <v>46</v>
      </c>
      <c r="K10874" s="1" t="s">
        <v>47</v>
      </c>
    </row>
    <row r="10875" spans="1:11" ht="12.75" customHeight="1" thickBot="1">
      <c r="A10875" s="31">
        <v>45597</v>
      </c>
      <c r="B10875" t="s">
        <v>382</v>
      </c>
      <c r="C10875" t="s">
        <v>383</v>
      </c>
      <c r="D10875" t="s">
        <v>5</v>
      </c>
      <c r="E10875" t="str">
        <f>+VLOOKUP(D10875,Basededatos!$D$2:$E$6097,2,0)</f>
        <v>BOGOTA - EL DORADO LUIS CARLOS GALAN SARMIENTO</v>
      </c>
      <c r="F10875" t="s">
        <v>40</v>
      </c>
      <c r="G10875" t="s">
        <v>41</v>
      </c>
      <c r="H10875" t="s">
        <v>55</v>
      </c>
      <c r="I10875" s="29">
        <v>346</v>
      </c>
      <c r="J10875" t="s">
        <v>46</v>
      </c>
      <c r="K10875" s="1" t="s">
        <v>47</v>
      </c>
    </row>
    <row r="10876" spans="1:11" ht="12.75" customHeight="1">
      <c r="A10876" s="31">
        <v>45597</v>
      </c>
      <c r="B10876" t="s">
        <v>382</v>
      </c>
      <c r="C10876" t="s">
        <v>383</v>
      </c>
      <c r="D10876" t="s">
        <v>5</v>
      </c>
      <c r="E10876" t="str">
        <f>+VLOOKUP(D10876,Basededatos!$D$2:$E$6097,2,0)</f>
        <v>BOGOTA - EL DORADO LUIS CARLOS GALAN SARMIENTO</v>
      </c>
      <c r="F10876" t="s">
        <v>32</v>
      </c>
      <c r="G10876" t="s">
        <v>33</v>
      </c>
      <c r="H10876" t="s">
        <v>29</v>
      </c>
      <c r="I10876" s="29">
        <v>83</v>
      </c>
      <c r="J10876" t="s">
        <v>421</v>
      </c>
      <c r="K10876" t="s">
        <v>422</v>
      </c>
    </row>
    <row r="10877" spans="1:11" ht="12.75" customHeight="1">
      <c r="A10877" s="31">
        <v>45597</v>
      </c>
      <c r="B10877" t="s">
        <v>382</v>
      </c>
      <c r="C10877" t="s">
        <v>383</v>
      </c>
      <c r="D10877" t="s">
        <v>5</v>
      </c>
      <c r="E10877" t="str">
        <f>+VLOOKUP(D10877,Basededatos!$D$2:$E$6097,2,0)</f>
        <v>BOGOTA - EL DORADO LUIS CARLOS GALAN SARMIENTO</v>
      </c>
      <c r="F10877" t="s">
        <v>38</v>
      </c>
      <c r="G10877" t="s">
        <v>39</v>
      </c>
      <c r="H10877" t="s">
        <v>29</v>
      </c>
      <c r="I10877" s="29">
        <v>76</v>
      </c>
      <c r="J10877" t="s">
        <v>421</v>
      </c>
      <c r="K10877" t="s">
        <v>422</v>
      </c>
    </row>
    <row r="10878" spans="1:11" ht="12.75" customHeight="1">
      <c r="A10878" s="31">
        <v>45597</v>
      </c>
      <c r="B10878" t="s">
        <v>382</v>
      </c>
      <c r="C10878" t="s">
        <v>383</v>
      </c>
      <c r="D10878" t="s">
        <v>5</v>
      </c>
      <c r="E10878" t="str">
        <f>+VLOOKUP(D10878,Basededatos!$D$2:$E$6097,2,0)</f>
        <v>BOGOTA - EL DORADO LUIS CARLOS GALAN SARMIENTO</v>
      </c>
      <c r="F10878" t="s">
        <v>32</v>
      </c>
      <c r="G10878" t="s">
        <v>33</v>
      </c>
      <c r="H10878" t="s">
        <v>29</v>
      </c>
      <c r="I10878" s="29">
        <v>211</v>
      </c>
      <c r="J10878" t="s">
        <v>77</v>
      </c>
      <c r="K10878" t="s">
        <v>78</v>
      </c>
    </row>
    <row r="10879" spans="1:11" ht="12.75" customHeight="1">
      <c r="A10879" s="31">
        <v>45597</v>
      </c>
      <c r="B10879" t="s">
        <v>382</v>
      </c>
      <c r="C10879" t="s">
        <v>383</v>
      </c>
      <c r="D10879" t="s">
        <v>5</v>
      </c>
      <c r="E10879" t="str">
        <f>+VLOOKUP(D10879,Basededatos!$D$2:$E$6097,2,0)</f>
        <v>BOGOTA - EL DORADO LUIS CARLOS GALAN SARMIENTO</v>
      </c>
      <c r="F10879" t="s">
        <v>65</v>
      </c>
      <c r="G10879" t="s">
        <v>66</v>
      </c>
      <c r="H10879" t="s">
        <v>29</v>
      </c>
      <c r="I10879" s="29">
        <v>5</v>
      </c>
      <c r="J10879" t="s">
        <v>77</v>
      </c>
      <c r="K10879" t="s">
        <v>78</v>
      </c>
    </row>
    <row r="10880" spans="1:11" ht="12.75" customHeight="1">
      <c r="A10880" s="31">
        <v>45597</v>
      </c>
      <c r="B10880" t="s">
        <v>382</v>
      </c>
      <c r="C10880" t="s">
        <v>383</v>
      </c>
      <c r="D10880" t="s">
        <v>5</v>
      </c>
      <c r="E10880" t="str">
        <f>+VLOOKUP(D10880,Basededatos!$D$2:$E$6097,2,0)</f>
        <v>BOGOTA - EL DORADO LUIS CARLOS GALAN SARMIENTO</v>
      </c>
      <c r="F10880" t="s">
        <v>36</v>
      </c>
      <c r="G10880" t="s">
        <v>347</v>
      </c>
      <c r="H10880" t="s">
        <v>29</v>
      </c>
      <c r="I10880" s="29">
        <v>163</v>
      </c>
      <c r="J10880" t="s">
        <v>77</v>
      </c>
      <c r="K10880" t="s">
        <v>78</v>
      </c>
    </row>
    <row r="10881" spans="1:11" ht="12.75" customHeight="1" thickBot="1">
      <c r="A10881" s="31">
        <v>45597</v>
      </c>
      <c r="B10881" t="s">
        <v>382</v>
      </c>
      <c r="C10881" t="s">
        <v>383</v>
      </c>
      <c r="D10881" t="s">
        <v>5</v>
      </c>
      <c r="E10881" t="str">
        <f>+VLOOKUP(D10881,Basededatos!$D$2:$E$6097,2,0)</f>
        <v>BOGOTA - EL DORADO LUIS CARLOS GALAN SARMIENTO</v>
      </c>
      <c r="F10881" t="s">
        <v>38</v>
      </c>
      <c r="G10881" t="s">
        <v>39</v>
      </c>
      <c r="H10881" t="s">
        <v>29</v>
      </c>
      <c r="I10881" s="29">
        <v>50</v>
      </c>
      <c r="J10881" t="s">
        <v>82</v>
      </c>
      <c r="K10881" t="s">
        <v>83</v>
      </c>
    </row>
    <row r="10882" spans="1:11" ht="12.75" customHeight="1" thickBot="1">
      <c r="A10882" s="31">
        <v>45597</v>
      </c>
      <c r="B10882" t="s">
        <v>382</v>
      </c>
      <c r="C10882" t="s">
        <v>383</v>
      </c>
      <c r="D10882" t="s">
        <v>5</v>
      </c>
      <c r="E10882" t="str">
        <f>+VLOOKUP(D10882,Basededatos!$D$2:$E$6097,2,0)</f>
        <v>BOGOTA - EL DORADO LUIS CARLOS GALAN SARMIENTO</v>
      </c>
      <c r="F10882" t="s">
        <v>18</v>
      </c>
      <c r="G10882" t="s">
        <v>19</v>
      </c>
      <c r="H10882" t="s">
        <v>29</v>
      </c>
      <c r="I10882" s="29">
        <v>30</v>
      </c>
      <c r="J10882" t="s">
        <v>423</v>
      </c>
      <c r="K10882" s="1" t="s">
        <v>47</v>
      </c>
    </row>
    <row r="10883" spans="1:11" ht="12.75" customHeight="1" thickBot="1">
      <c r="A10883" s="31">
        <v>45597</v>
      </c>
      <c r="B10883" t="s">
        <v>382</v>
      </c>
      <c r="C10883" t="s">
        <v>383</v>
      </c>
      <c r="D10883" t="s">
        <v>5</v>
      </c>
      <c r="E10883" t="str">
        <f>+VLOOKUP(D10883,Basededatos!$D$2:$E$6097,2,0)</f>
        <v>BOGOTA - EL DORADO LUIS CARLOS GALAN SARMIENTO</v>
      </c>
      <c r="F10883" t="s">
        <v>36</v>
      </c>
      <c r="G10883" t="s">
        <v>347</v>
      </c>
      <c r="H10883" t="s">
        <v>29</v>
      </c>
      <c r="I10883" s="29">
        <v>74</v>
      </c>
      <c r="J10883" t="s">
        <v>423</v>
      </c>
      <c r="K10883" s="1" t="s">
        <v>47</v>
      </c>
    </row>
    <row r="10884" spans="1:11" ht="12.75" customHeight="1" thickBot="1">
      <c r="A10884" s="31">
        <v>45597</v>
      </c>
      <c r="B10884" t="s">
        <v>382</v>
      </c>
      <c r="C10884" t="s">
        <v>383</v>
      </c>
      <c r="D10884" t="s">
        <v>5</v>
      </c>
      <c r="E10884" t="str">
        <f>+VLOOKUP(D10884,Basededatos!$D$2:$E$6097,2,0)</f>
        <v>BOGOTA - EL DORADO LUIS CARLOS GALAN SARMIENTO</v>
      </c>
      <c r="F10884" t="s">
        <v>38</v>
      </c>
      <c r="G10884" t="s">
        <v>39</v>
      </c>
      <c r="H10884" t="s">
        <v>29</v>
      </c>
      <c r="I10884" s="29">
        <v>76</v>
      </c>
      <c r="J10884" t="s">
        <v>423</v>
      </c>
      <c r="K10884" s="1" t="s">
        <v>47</v>
      </c>
    </row>
    <row r="10885" spans="1:11" ht="12.75" customHeight="1" thickBot="1">
      <c r="A10885" s="31">
        <v>45597</v>
      </c>
      <c r="B10885" t="s">
        <v>382</v>
      </c>
      <c r="C10885" t="s">
        <v>383</v>
      </c>
      <c r="D10885" t="s">
        <v>5</v>
      </c>
      <c r="E10885" t="str">
        <f>+VLOOKUP(D10885,Basededatos!$D$2:$E$6097,2,0)</f>
        <v>BOGOTA - EL DORADO LUIS CARLOS GALAN SARMIENTO</v>
      </c>
      <c r="F10885" t="s">
        <v>32</v>
      </c>
      <c r="G10885" t="s">
        <v>33</v>
      </c>
      <c r="H10885" t="s">
        <v>29</v>
      </c>
      <c r="I10885" s="29">
        <v>660</v>
      </c>
      <c r="J10885" t="s">
        <v>117</v>
      </c>
      <c r="K10885" s="1" t="s">
        <v>47</v>
      </c>
    </row>
    <row r="10886" spans="1:11" ht="12.75" customHeight="1" thickBot="1">
      <c r="A10886" s="31">
        <v>45597</v>
      </c>
      <c r="B10886" t="s">
        <v>112</v>
      </c>
      <c r="C10886" t="str">
        <f>+VLOOKUP(B10886,Basededatos!B$17:C$5988,2,0)</f>
        <v>INVERSA</v>
      </c>
      <c r="D10886" t="s">
        <v>113</v>
      </c>
      <c r="E10886" t="str">
        <f>+VLOOKUP(D10886,Basededatos!$D$2:$E$6097,2,0)</f>
        <v>BARRANCABERMEJA-YARIGUIES</v>
      </c>
      <c r="F10886" t="s">
        <v>23</v>
      </c>
      <c r="G10886" t="s">
        <v>24</v>
      </c>
      <c r="H10886" t="s">
        <v>29</v>
      </c>
      <c r="I10886" s="29">
        <v>55</v>
      </c>
      <c r="J10886" t="s">
        <v>117</v>
      </c>
      <c r="K10886" s="1" t="s">
        <v>47</v>
      </c>
    </row>
    <row r="10887" spans="1:11" ht="12.75" customHeight="1" thickBot="1">
      <c r="A10887" s="31">
        <v>45597</v>
      </c>
      <c r="B10887" t="s">
        <v>112</v>
      </c>
      <c r="C10887" t="str">
        <f>+VLOOKUP(B10887,Basededatos!B$17:C$5988,2,0)</f>
        <v>INVERSA</v>
      </c>
      <c r="D10887" t="s">
        <v>119</v>
      </c>
      <c r="E10887" t="str">
        <f>+VLOOKUP(D10887,Basededatos!$D$2:$E$6097,2,0)</f>
        <v>ALFONSO LOPEZ PUMAREJO.</v>
      </c>
      <c r="F10887" t="s">
        <v>23</v>
      </c>
      <c r="G10887" t="s">
        <v>24</v>
      </c>
      <c r="H10887" t="s">
        <v>45</v>
      </c>
      <c r="I10887" s="29">
        <v>21</v>
      </c>
      <c r="J10887" t="s">
        <v>46</v>
      </c>
      <c r="K10887" s="1" t="s">
        <v>47</v>
      </c>
    </row>
    <row r="10888" spans="1:11" ht="12.75" customHeight="1" thickBot="1">
      <c r="A10888" s="31">
        <v>45597</v>
      </c>
      <c r="B10888" t="s">
        <v>112</v>
      </c>
      <c r="C10888" t="str">
        <f>+VLOOKUP(B10888,Basededatos!B$17:C$5988,2,0)</f>
        <v>INVERSA</v>
      </c>
      <c r="D10888" t="s">
        <v>119</v>
      </c>
      <c r="E10888" t="str">
        <f>+VLOOKUP(D10888,Basededatos!$D$2:$E$6097,2,0)</f>
        <v>ALFONSO LOPEZ PUMAREJO.</v>
      </c>
      <c r="F10888" t="s">
        <v>18</v>
      </c>
      <c r="G10888" t="s">
        <v>19</v>
      </c>
      <c r="H10888" t="s">
        <v>29</v>
      </c>
      <c r="I10888" s="29">
        <v>105</v>
      </c>
      <c r="J10888" t="s">
        <v>46</v>
      </c>
      <c r="K10888" s="1" t="s">
        <v>47</v>
      </c>
    </row>
    <row r="10889" spans="1:11" ht="12.75" customHeight="1">
      <c r="A10889" s="31">
        <v>45597</v>
      </c>
      <c r="B10889" t="s">
        <v>112</v>
      </c>
      <c r="C10889" t="str">
        <f>+VLOOKUP(B10889,Basededatos!B$17:C$5988,2,0)</f>
        <v>INVERSA</v>
      </c>
      <c r="D10889" t="s">
        <v>122</v>
      </c>
      <c r="E10889" t="str">
        <f>+VLOOKUP(D10889,Basededatos!$D$2:$E$6097,2,0)</f>
        <v>VANGUARDIA</v>
      </c>
      <c r="F10889" t="s">
        <v>32</v>
      </c>
      <c r="G10889" t="s">
        <v>33</v>
      </c>
      <c r="H10889" t="s">
        <v>114</v>
      </c>
      <c r="I10889" s="29">
        <v>18</v>
      </c>
      <c r="J10889" t="s">
        <v>57</v>
      </c>
      <c r="K10889" t="s">
        <v>58</v>
      </c>
    </row>
    <row r="10890" spans="1:11" ht="12.75" customHeight="1">
      <c r="A10890" s="31">
        <v>45597</v>
      </c>
      <c r="B10890" t="s">
        <v>112</v>
      </c>
      <c r="C10890" t="str">
        <f>+VLOOKUP(B10890,Basededatos!B$17:C$5988,2,0)</f>
        <v>INVERSA</v>
      </c>
      <c r="D10890" t="s">
        <v>122</v>
      </c>
      <c r="E10890" t="str">
        <f>+VLOOKUP(D10890,Basededatos!$D$2:$E$6097,2,0)</f>
        <v>VANGUARDIA</v>
      </c>
      <c r="F10890" t="s">
        <v>36</v>
      </c>
      <c r="G10890" t="s">
        <v>347</v>
      </c>
      <c r="H10890" t="s">
        <v>114</v>
      </c>
      <c r="I10890" s="29">
        <v>4</v>
      </c>
      <c r="J10890" t="s">
        <v>57</v>
      </c>
      <c r="K10890" t="s">
        <v>58</v>
      </c>
    </row>
    <row r="10891" spans="1:11" ht="12.75" customHeight="1">
      <c r="A10891" s="31">
        <v>45597</v>
      </c>
      <c r="B10891" t="s">
        <v>376</v>
      </c>
      <c r="C10891" t="s">
        <v>487</v>
      </c>
      <c r="D10891" t="s">
        <v>76</v>
      </c>
      <c r="E10891" t="str">
        <f>+VLOOKUP(D10891,Basededatos!$D$2:$E$6097,2,0)</f>
        <v>RIONEGRO - JOSE M. CORDOVA</v>
      </c>
      <c r="F10891" t="s">
        <v>59</v>
      </c>
      <c r="G10891" t="s">
        <v>60</v>
      </c>
      <c r="H10891" t="s">
        <v>416</v>
      </c>
      <c r="I10891" s="29">
        <v>1</v>
      </c>
      <c r="J10891" t="s">
        <v>144</v>
      </c>
      <c r="K10891" t="s">
        <v>145</v>
      </c>
    </row>
    <row r="10892" spans="1:11" ht="12.75" customHeight="1">
      <c r="A10892" s="31">
        <v>45597</v>
      </c>
      <c r="B10892" t="s">
        <v>376</v>
      </c>
      <c r="C10892" t="s">
        <v>487</v>
      </c>
      <c r="D10892" t="s">
        <v>76</v>
      </c>
      <c r="E10892" t="str">
        <f>+VLOOKUP(D10892,Basededatos!$D$2:$E$6097,2,0)</f>
        <v>RIONEGRO - JOSE M. CORDOVA</v>
      </c>
      <c r="F10892" t="s">
        <v>59</v>
      </c>
      <c r="G10892" t="s">
        <v>60</v>
      </c>
      <c r="H10892" t="s">
        <v>418</v>
      </c>
      <c r="I10892" s="29">
        <v>5</v>
      </c>
      <c r="J10892" t="s">
        <v>144</v>
      </c>
      <c r="K10892" t="s">
        <v>145</v>
      </c>
    </row>
    <row r="10893" spans="1:11" ht="12.75" customHeight="1">
      <c r="A10893" s="31">
        <v>45597</v>
      </c>
      <c r="B10893" t="s">
        <v>376</v>
      </c>
      <c r="C10893" t="s">
        <v>487</v>
      </c>
      <c r="D10893" t="s">
        <v>61</v>
      </c>
      <c r="E10893" t="str">
        <f>+VLOOKUP(D10893,Basededatos!$D$2:$E$6097,2,0)</f>
        <v>CARTAGENA - RAFAEL NUÑEZ</v>
      </c>
      <c r="F10893" t="s">
        <v>59</v>
      </c>
      <c r="G10893" t="s">
        <v>60</v>
      </c>
      <c r="H10893" t="s">
        <v>248</v>
      </c>
      <c r="I10893" s="29">
        <v>4</v>
      </c>
      <c r="J10893" t="s">
        <v>144</v>
      </c>
      <c r="K10893" t="s">
        <v>145</v>
      </c>
    </row>
    <row r="10894" spans="1:11" ht="12.75" customHeight="1">
      <c r="A10894" s="31">
        <v>45597</v>
      </c>
      <c r="B10894" t="s">
        <v>376</v>
      </c>
      <c r="C10894" t="s">
        <v>487</v>
      </c>
      <c r="D10894" t="s">
        <v>61</v>
      </c>
      <c r="E10894" t="str">
        <f>+VLOOKUP(D10894,Basededatos!$D$2:$E$6097,2,0)</f>
        <v>CARTAGENA - RAFAEL NUÑEZ</v>
      </c>
      <c r="F10894" t="s">
        <v>59</v>
      </c>
      <c r="G10894" t="s">
        <v>60</v>
      </c>
      <c r="H10894" t="s">
        <v>402</v>
      </c>
      <c r="I10894" s="29">
        <v>3</v>
      </c>
      <c r="J10894" t="s">
        <v>144</v>
      </c>
      <c r="K10894" t="s">
        <v>145</v>
      </c>
    </row>
    <row r="10895" spans="1:11" ht="12.75" customHeight="1">
      <c r="A10895" s="31">
        <v>45597</v>
      </c>
      <c r="B10895" t="s">
        <v>376</v>
      </c>
      <c r="C10895" t="s">
        <v>487</v>
      </c>
      <c r="D10895" t="s">
        <v>86</v>
      </c>
      <c r="E10895" t="str">
        <f>+VLOOKUP(D10895,Basededatos!$D$2:$E$6097,2,0)</f>
        <v>PEREIRA - MATECAÑA</v>
      </c>
      <c r="F10895" t="s">
        <v>59</v>
      </c>
      <c r="G10895" t="s">
        <v>60</v>
      </c>
      <c r="H10895" t="s">
        <v>208</v>
      </c>
      <c r="I10895" s="29">
        <v>1</v>
      </c>
      <c r="J10895" t="s">
        <v>144</v>
      </c>
      <c r="K10895" t="s">
        <v>145</v>
      </c>
    </row>
    <row r="10896" spans="1:11" ht="12.75" customHeight="1">
      <c r="A10896" s="31">
        <v>45597</v>
      </c>
      <c r="B10896" t="s">
        <v>376</v>
      </c>
      <c r="C10896" t="s">
        <v>487</v>
      </c>
      <c r="D10896" t="s">
        <v>86</v>
      </c>
      <c r="E10896" t="str">
        <f>+VLOOKUP(D10896,Basededatos!$D$2:$E$6097,2,0)</f>
        <v>PEREIRA - MATECAÑA</v>
      </c>
      <c r="F10896" t="s">
        <v>59</v>
      </c>
      <c r="G10896" t="s">
        <v>60</v>
      </c>
      <c r="H10896" t="s">
        <v>159</v>
      </c>
      <c r="I10896" s="29">
        <v>2</v>
      </c>
      <c r="J10896" t="s">
        <v>144</v>
      </c>
      <c r="K10896" t="s">
        <v>145</v>
      </c>
    </row>
    <row r="10897" spans="1:11" ht="12.75" customHeight="1">
      <c r="A10897" s="31">
        <v>45597</v>
      </c>
      <c r="B10897" t="s">
        <v>376</v>
      </c>
      <c r="C10897" t="s">
        <v>487</v>
      </c>
      <c r="D10897" t="s">
        <v>48</v>
      </c>
      <c r="E10897" t="str">
        <f>+VLOOKUP(D10897,Basededatos!$D$2:$E$6097,2,0)</f>
        <v>CALI - ALFONSO BONILLA ARAGON</v>
      </c>
      <c r="F10897" t="s">
        <v>59</v>
      </c>
      <c r="G10897" t="s">
        <v>60</v>
      </c>
      <c r="H10897" t="s">
        <v>402</v>
      </c>
      <c r="I10897" s="29">
        <v>7</v>
      </c>
      <c r="J10897" t="s">
        <v>144</v>
      </c>
      <c r="K10897" t="s">
        <v>145</v>
      </c>
    </row>
    <row r="10898" spans="1:11" ht="12.75" customHeight="1">
      <c r="A10898" s="31">
        <v>45597</v>
      </c>
      <c r="B10898" t="s">
        <v>376</v>
      </c>
      <c r="C10898" t="s">
        <v>487</v>
      </c>
      <c r="D10898" t="s">
        <v>48</v>
      </c>
      <c r="E10898" t="str">
        <f>+VLOOKUP(D10898,Basededatos!$D$2:$E$6097,2,0)</f>
        <v>CALI - ALFONSO BONILLA ARAGON</v>
      </c>
      <c r="F10898" t="s">
        <v>59</v>
      </c>
      <c r="G10898" t="s">
        <v>60</v>
      </c>
      <c r="H10898" t="s">
        <v>150</v>
      </c>
      <c r="I10898" s="29">
        <v>1</v>
      </c>
      <c r="J10898" t="s">
        <v>144</v>
      </c>
      <c r="K10898" t="s">
        <v>145</v>
      </c>
    </row>
    <row r="10899" spans="1:11" ht="12.75" customHeight="1">
      <c r="A10899" s="31">
        <v>45597</v>
      </c>
      <c r="B10899" t="s">
        <v>376</v>
      </c>
      <c r="C10899" t="s">
        <v>487</v>
      </c>
      <c r="D10899" t="s">
        <v>48</v>
      </c>
      <c r="E10899" t="str">
        <f>+VLOOKUP(D10899,Basededatos!$D$2:$E$6097,2,0)</f>
        <v>CALI - ALFONSO BONILLA ARAGON</v>
      </c>
      <c r="F10899" t="s">
        <v>59</v>
      </c>
      <c r="G10899" t="s">
        <v>60</v>
      </c>
      <c r="H10899" t="s">
        <v>424</v>
      </c>
      <c r="I10899" s="29">
        <v>2</v>
      </c>
      <c r="J10899" t="s">
        <v>144</v>
      </c>
      <c r="K10899" t="s">
        <v>145</v>
      </c>
    </row>
    <row r="10900" spans="1:11" ht="12.75" customHeight="1">
      <c r="A10900" s="31">
        <v>45597</v>
      </c>
      <c r="B10900" t="s">
        <v>376</v>
      </c>
      <c r="C10900" t="s">
        <v>487</v>
      </c>
      <c r="D10900" t="s">
        <v>37</v>
      </c>
      <c r="E10900" t="str">
        <f>+VLOOKUP(D10900,Basededatos!$D$2:$E$6097,2,0)</f>
        <v>BARRANQUILLA-E. CORTISSOZ</v>
      </c>
      <c r="F10900" t="s">
        <v>59</v>
      </c>
      <c r="G10900" t="s">
        <v>60</v>
      </c>
      <c r="H10900" t="s">
        <v>412</v>
      </c>
      <c r="I10900" s="29">
        <v>12</v>
      </c>
      <c r="J10900" t="s">
        <v>144</v>
      </c>
      <c r="K10900" t="s">
        <v>145</v>
      </c>
    </row>
    <row r="10901" spans="1:11" ht="12.75" customHeight="1">
      <c r="A10901" s="31">
        <v>45597</v>
      </c>
      <c r="B10901" t="s">
        <v>376</v>
      </c>
      <c r="C10901" t="s">
        <v>487</v>
      </c>
      <c r="D10901" t="s">
        <v>37</v>
      </c>
      <c r="E10901" t="str">
        <f>+VLOOKUP(D10901,Basededatos!$D$2:$E$6097,2,0)</f>
        <v>BARRANQUILLA-E. CORTISSOZ</v>
      </c>
      <c r="F10901" t="s">
        <v>59</v>
      </c>
      <c r="G10901" t="s">
        <v>60</v>
      </c>
      <c r="H10901" t="s">
        <v>425</v>
      </c>
      <c r="I10901" s="29">
        <v>2</v>
      </c>
      <c r="J10901" t="s">
        <v>144</v>
      </c>
      <c r="K10901" t="s">
        <v>145</v>
      </c>
    </row>
    <row r="10902" spans="1:11" ht="12.75" customHeight="1">
      <c r="A10902" s="31">
        <v>45597</v>
      </c>
      <c r="B10902" t="s">
        <v>376</v>
      </c>
      <c r="C10902" t="s">
        <v>487</v>
      </c>
      <c r="D10902" t="s">
        <v>37</v>
      </c>
      <c r="E10902" t="str">
        <f>+VLOOKUP(D10902,Basededatos!$D$2:$E$6097,2,0)</f>
        <v>BARRANQUILLA-E. CORTISSOZ</v>
      </c>
      <c r="F10902" t="s">
        <v>59</v>
      </c>
      <c r="G10902" t="s">
        <v>60</v>
      </c>
      <c r="H10902" t="s">
        <v>402</v>
      </c>
      <c r="I10902" s="29">
        <v>3</v>
      </c>
      <c r="J10902" t="s">
        <v>144</v>
      </c>
      <c r="K10902" t="s">
        <v>145</v>
      </c>
    </row>
    <row r="10903" spans="1:11" ht="12.75" customHeight="1">
      <c r="A10903" s="31">
        <v>45597</v>
      </c>
      <c r="B10903" t="s">
        <v>376</v>
      </c>
      <c r="C10903" t="s">
        <v>487</v>
      </c>
      <c r="D10903" t="s">
        <v>37</v>
      </c>
      <c r="E10903" t="str">
        <f>+VLOOKUP(D10903,Basededatos!$D$2:$E$6097,2,0)</f>
        <v>BARRANQUILLA-E. CORTISSOZ</v>
      </c>
      <c r="F10903" t="s">
        <v>59</v>
      </c>
      <c r="G10903" t="s">
        <v>60</v>
      </c>
      <c r="H10903" t="s">
        <v>133</v>
      </c>
      <c r="I10903" s="29">
        <v>1</v>
      </c>
      <c r="J10903" t="s">
        <v>144</v>
      </c>
      <c r="K10903" t="s">
        <v>145</v>
      </c>
    </row>
    <row r="10904" spans="1:11" ht="12.75" customHeight="1" thickBot="1">
      <c r="A10904" s="31">
        <v>45597</v>
      </c>
      <c r="B10904" t="s">
        <v>426</v>
      </c>
      <c r="C10904" t="s">
        <v>427</v>
      </c>
      <c r="D10904" t="s">
        <v>76</v>
      </c>
      <c r="E10904" t="str">
        <f>+VLOOKUP(D10904,Basededatos!$D$2:$E$6097,2,0)</f>
        <v>RIONEGRO - JOSE M. CORDOVA</v>
      </c>
      <c r="F10904" t="s">
        <v>59</v>
      </c>
      <c r="G10904" t="s">
        <v>60</v>
      </c>
      <c r="H10904" t="s">
        <v>130</v>
      </c>
      <c r="I10904" s="29">
        <v>6</v>
      </c>
      <c r="J10904" t="s">
        <v>131</v>
      </c>
      <c r="K10904" t="s">
        <v>132</v>
      </c>
    </row>
    <row r="10905" spans="1:11" ht="12.75" customHeight="1" thickBot="1">
      <c r="A10905" s="31">
        <v>45597</v>
      </c>
      <c r="B10905" t="s">
        <v>426</v>
      </c>
      <c r="C10905" t="s">
        <v>427</v>
      </c>
      <c r="D10905" t="s">
        <v>76</v>
      </c>
      <c r="E10905" t="str">
        <f>+VLOOKUP(D10905,Basededatos!$D$2:$E$6097,2,0)</f>
        <v>RIONEGRO - JOSE M. CORDOVA</v>
      </c>
      <c r="F10905" t="s">
        <v>6</v>
      </c>
      <c r="G10905" s="1" t="s">
        <v>283</v>
      </c>
      <c r="H10905" t="s">
        <v>130</v>
      </c>
      <c r="I10905" s="29">
        <v>15</v>
      </c>
      <c r="J10905" t="s">
        <v>131</v>
      </c>
      <c r="K10905" t="s">
        <v>132</v>
      </c>
    </row>
    <row r="10906" spans="1:11" ht="12.75" customHeight="1">
      <c r="A10906" s="31">
        <v>45597</v>
      </c>
      <c r="B10906" t="s">
        <v>426</v>
      </c>
      <c r="C10906" t="s">
        <v>427</v>
      </c>
      <c r="D10906" t="s">
        <v>76</v>
      </c>
      <c r="E10906" t="str">
        <f>+VLOOKUP(D10906,Basededatos!$D$2:$E$6097,2,0)</f>
        <v>RIONEGRO - JOSE M. CORDOVA</v>
      </c>
      <c r="F10906" t="s">
        <v>36</v>
      </c>
      <c r="G10906" t="s">
        <v>347</v>
      </c>
      <c r="H10906" t="s">
        <v>130</v>
      </c>
      <c r="I10906" s="29">
        <v>2</v>
      </c>
      <c r="J10906" t="s">
        <v>131</v>
      </c>
      <c r="K10906" t="s">
        <v>132</v>
      </c>
    </row>
    <row r="10907" spans="1:11" ht="12.75" customHeight="1" thickBot="1">
      <c r="A10907" s="31">
        <v>45597</v>
      </c>
      <c r="B10907" t="s">
        <v>426</v>
      </c>
      <c r="C10907" t="s">
        <v>427</v>
      </c>
      <c r="D10907" t="s">
        <v>76</v>
      </c>
      <c r="E10907" t="str">
        <f>+VLOOKUP(D10907,Basededatos!$D$2:$E$6097,2,0)</f>
        <v>RIONEGRO - JOSE M. CORDOVA</v>
      </c>
      <c r="F10907" t="s">
        <v>59</v>
      </c>
      <c r="G10907" t="s">
        <v>60</v>
      </c>
      <c r="H10907" t="s">
        <v>134</v>
      </c>
      <c r="I10907" s="29">
        <v>1</v>
      </c>
      <c r="J10907" t="s">
        <v>131</v>
      </c>
      <c r="K10907" t="s">
        <v>132</v>
      </c>
    </row>
    <row r="10908" spans="1:11" ht="12.75" customHeight="1" thickBot="1">
      <c r="A10908" s="31">
        <v>45597</v>
      </c>
      <c r="B10908" t="s">
        <v>426</v>
      </c>
      <c r="C10908" t="s">
        <v>427</v>
      </c>
      <c r="D10908" t="s">
        <v>76</v>
      </c>
      <c r="E10908" t="str">
        <f>+VLOOKUP(D10908,Basededatos!$D$2:$E$6097,2,0)</f>
        <v>RIONEGRO - JOSE M. CORDOVA</v>
      </c>
      <c r="F10908" t="s">
        <v>6</v>
      </c>
      <c r="G10908" s="1" t="s">
        <v>283</v>
      </c>
      <c r="H10908" t="s">
        <v>134</v>
      </c>
      <c r="I10908" s="29">
        <v>2</v>
      </c>
      <c r="J10908" t="s">
        <v>131</v>
      </c>
      <c r="K10908" t="s">
        <v>132</v>
      </c>
    </row>
    <row r="10909" spans="1:11" ht="12.75" customHeight="1">
      <c r="A10909" s="31">
        <v>45597</v>
      </c>
      <c r="B10909" t="s">
        <v>426</v>
      </c>
      <c r="C10909" t="s">
        <v>427</v>
      </c>
      <c r="D10909" t="s">
        <v>76</v>
      </c>
      <c r="E10909" t="str">
        <f>+VLOOKUP(D10909,Basededatos!$D$2:$E$6097,2,0)</f>
        <v>RIONEGRO - JOSE M. CORDOVA</v>
      </c>
      <c r="F10909" t="s">
        <v>59</v>
      </c>
      <c r="G10909" t="s">
        <v>60</v>
      </c>
      <c r="H10909" t="s">
        <v>170</v>
      </c>
      <c r="I10909" s="29">
        <v>2</v>
      </c>
      <c r="J10909" t="s">
        <v>131</v>
      </c>
      <c r="K10909" t="s">
        <v>132</v>
      </c>
    </row>
    <row r="10910" spans="1:11" ht="12.75" customHeight="1" thickBot="1">
      <c r="A10910" s="31">
        <v>45597</v>
      </c>
      <c r="B10910" t="s">
        <v>426</v>
      </c>
      <c r="C10910" t="s">
        <v>427</v>
      </c>
      <c r="D10910" t="s">
        <v>48</v>
      </c>
      <c r="E10910" t="str">
        <f>+VLOOKUP(D10910,Basededatos!$D$2:$E$6097,2,0)</f>
        <v>CALI - ALFONSO BONILLA ARAGON</v>
      </c>
      <c r="F10910" t="s">
        <v>59</v>
      </c>
      <c r="G10910" t="s">
        <v>60</v>
      </c>
      <c r="H10910" t="s">
        <v>387</v>
      </c>
      <c r="I10910" s="29">
        <v>1</v>
      </c>
      <c r="J10910" t="s">
        <v>131</v>
      </c>
      <c r="K10910" t="s">
        <v>132</v>
      </c>
    </row>
    <row r="10911" spans="1:11" ht="12.75" customHeight="1" thickBot="1">
      <c r="A10911" s="31">
        <v>45597</v>
      </c>
      <c r="B10911" t="s">
        <v>426</v>
      </c>
      <c r="C10911" t="s">
        <v>427</v>
      </c>
      <c r="D10911" t="s">
        <v>37</v>
      </c>
      <c r="E10911" t="str">
        <f>+VLOOKUP(D10911,Basededatos!$D$2:$E$6097,2,0)</f>
        <v>BARRANQUILLA-E. CORTISSOZ</v>
      </c>
      <c r="F10911" t="s">
        <v>6</v>
      </c>
      <c r="G10911" s="1" t="s">
        <v>283</v>
      </c>
      <c r="H10911" t="s">
        <v>150</v>
      </c>
      <c r="I10911" s="29">
        <v>4</v>
      </c>
      <c r="J10911" t="s">
        <v>131</v>
      </c>
      <c r="K10911" t="s">
        <v>132</v>
      </c>
    </row>
    <row r="10912" spans="1:11" ht="12.75" customHeight="1">
      <c r="A10912" s="31">
        <v>45597</v>
      </c>
      <c r="B10912" t="s">
        <v>426</v>
      </c>
      <c r="C10912" t="s">
        <v>427</v>
      </c>
      <c r="D10912" t="s">
        <v>61</v>
      </c>
      <c r="E10912" t="str">
        <f>+VLOOKUP(D10912,Basededatos!$D$2:$E$6097,2,0)</f>
        <v>CARTAGENA - RAFAEL NUÑEZ</v>
      </c>
      <c r="F10912" t="s">
        <v>59</v>
      </c>
      <c r="G10912" t="s">
        <v>60</v>
      </c>
      <c r="H10912" t="s">
        <v>428</v>
      </c>
      <c r="I10912" s="29">
        <v>2</v>
      </c>
      <c r="J10912" t="s">
        <v>131</v>
      </c>
      <c r="K10912" t="s">
        <v>132</v>
      </c>
    </row>
    <row r="10913" spans="1:11" ht="12.75" customHeight="1">
      <c r="A10913" s="31">
        <v>45597</v>
      </c>
      <c r="B10913" t="s">
        <v>426</v>
      </c>
      <c r="C10913" t="s">
        <v>427</v>
      </c>
      <c r="D10913" t="s">
        <v>61</v>
      </c>
      <c r="E10913" t="str">
        <f>+VLOOKUP(D10913,Basededatos!$D$2:$E$6097,2,0)</f>
        <v>CARTAGENA - RAFAEL NUÑEZ</v>
      </c>
      <c r="F10913" t="s">
        <v>59</v>
      </c>
      <c r="G10913" t="s">
        <v>60</v>
      </c>
      <c r="H10913" t="s">
        <v>151</v>
      </c>
      <c r="I10913" s="29">
        <v>4</v>
      </c>
      <c r="J10913" t="s">
        <v>131</v>
      </c>
      <c r="K10913" t="s">
        <v>132</v>
      </c>
    </row>
    <row r="10914" spans="1:11" ht="12.75" customHeight="1" thickBot="1">
      <c r="A10914" s="31">
        <v>45597</v>
      </c>
      <c r="B10914" t="s">
        <v>426</v>
      </c>
      <c r="C10914" t="s">
        <v>427</v>
      </c>
      <c r="D10914" t="s">
        <v>61</v>
      </c>
      <c r="E10914" t="str">
        <f>+VLOOKUP(D10914,Basededatos!$D$2:$E$6097,2,0)</f>
        <v>CARTAGENA - RAFAEL NUÑEZ</v>
      </c>
      <c r="F10914" t="s">
        <v>59</v>
      </c>
      <c r="G10914" t="s">
        <v>60</v>
      </c>
      <c r="H10914" t="s">
        <v>429</v>
      </c>
      <c r="I10914" s="29">
        <v>4</v>
      </c>
      <c r="J10914" t="s">
        <v>131</v>
      </c>
      <c r="K10914" t="s">
        <v>132</v>
      </c>
    </row>
    <row r="10915" spans="1:11" ht="12.75" customHeight="1" thickBot="1">
      <c r="A10915" s="31">
        <v>45597</v>
      </c>
      <c r="B10915" t="s">
        <v>426</v>
      </c>
      <c r="C10915" t="s">
        <v>427</v>
      </c>
      <c r="D10915" t="s">
        <v>61</v>
      </c>
      <c r="E10915" t="str">
        <f>+VLOOKUP(D10915,Basededatos!$D$2:$E$6097,2,0)</f>
        <v>CARTAGENA - RAFAEL NUÑEZ</v>
      </c>
      <c r="F10915" t="s">
        <v>6</v>
      </c>
      <c r="G10915" s="1" t="s">
        <v>283</v>
      </c>
      <c r="H10915" t="s">
        <v>430</v>
      </c>
      <c r="I10915" s="29">
        <v>1</v>
      </c>
      <c r="J10915" t="s">
        <v>131</v>
      </c>
      <c r="K10915" t="s">
        <v>132</v>
      </c>
    </row>
    <row r="10916" spans="1:11" ht="12.75" customHeight="1">
      <c r="A10916" s="31">
        <v>45597</v>
      </c>
      <c r="B10916" t="s">
        <v>426</v>
      </c>
      <c r="C10916" t="s">
        <v>427</v>
      </c>
      <c r="D10916" t="s">
        <v>61</v>
      </c>
      <c r="E10916" t="str">
        <f>+VLOOKUP(D10916,Basededatos!$D$2:$E$6097,2,0)</f>
        <v>CARTAGENA - RAFAEL NUÑEZ</v>
      </c>
      <c r="F10916" t="s">
        <v>59</v>
      </c>
      <c r="G10916" t="s">
        <v>60</v>
      </c>
      <c r="H10916" t="s">
        <v>394</v>
      </c>
      <c r="I10916" s="29">
        <v>1</v>
      </c>
      <c r="J10916" t="s">
        <v>131</v>
      </c>
      <c r="K10916" t="s">
        <v>132</v>
      </c>
    </row>
    <row r="10917" spans="1:11" ht="12.75" customHeight="1">
      <c r="A10917" s="31">
        <v>45597</v>
      </c>
      <c r="B10917" t="s">
        <v>426</v>
      </c>
      <c r="C10917" t="s">
        <v>427</v>
      </c>
      <c r="D10917" t="s">
        <v>61</v>
      </c>
      <c r="E10917" t="str">
        <f>+VLOOKUP(D10917,Basededatos!$D$2:$E$6097,2,0)</f>
        <v>CARTAGENA - RAFAEL NUÑEZ</v>
      </c>
      <c r="F10917" t="s">
        <v>59</v>
      </c>
      <c r="G10917" t="s">
        <v>60</v>
      </c>
      <c r="H10917" t="s">
        <v>387</v>
      </c>
      <c r="I10917" s="29">
        <v>3</v>
      </c>
      <c r="J10917" t="s">
        <v>131</v>
      </c>
      <c r="K10917" t="s">
        <v>132</v>
      </c>
    </row>
    <row r="10918" spans="1:11" ht="12.75" customHeight="1" thickBot="1">
      <c r="A10918" s="31">
        <v>45597</v>
      </c>
      <c r="B10918" t="s">
        <v>426</v>
      </c>
      <c r="C10918" t="s">
        <v>427</v>
      </c>
      <c r="D10918" t="s">
        <v>61</v>
      </c>
      <c r="E10918" t="str">
        <f>+VLOOKUP(D10918,Basededatos!$D$2:$E$6097,2,0)</f>
        <v>CARTAGENA - RAFAEL NUÑEZ</v>
      </c>
      <c r="F10918" t="s">
        <v>59</v>
      </c>
      <c r="G10918" t="s">
        <v>60</v>
      </c>
      <c r="H10918" t="s">
        <v>133</v>
      </c>
      <c r="I10918" s="29">
        <v>1</v>
      </c>
      <c r="J10918" t="s">
        <v>131</v>
      </c>
      <c r="K10918" t="s">
        <v>132</v>
      </c>
    </row>
    <row r="10919" spans="1:11" ht="12.75" customHeight="1" thickBot="1">
      <c r="A10919" s="31">
        <v>45597</v>
      </c>
      <c r="B10919" t="s">
        <v>426</v>
      </c>
      <c r="C10919" t="s">
        <v>427</v>
      </c>
      <c r="D10919" t="s">
        <v>61</v>
      </c>
      <c r="E10919" t="str">
        <f>+VLOOKUP(D10919,Basededatos!$D$2:$E$6097,2,0)</f>
        <v>CARTAGENA - RAFAEL NUÑEZ</v>
      </c>
      <c r="F10919" t="s">
        <v>6</v>
      </c>
      <c r="G10919" s="1" t="s">
        <v>283</v>
      </c>
      <c r="H10919" t="s">
        <v>133</v>
      </c>
      <c r="I10919" s="29">
        <v>1</v>
      </c>
      <c r="J10919" t="s">
        <v>131</v>
      </c>
      <c r="K10919" t="s">
        <v>132</v>
      </c>
    </row>
    <row r="10920" spans="1:11" ht="12.75" customHeight="1" thickBot="1">
      <c r="A10920" s="31">
        <v>45597</v>
      </c>
      <c r="B10920" t="s">
        <v>426</v>
      </c>
      <c r="C10920" t="s">
        <v>427</v>
      </c>
      <c r="D10920" t="s">
        <v>61</v>
      </c>
      <c r="E10920" t="str">
        <f>+VLOOKUP(D10920,Basededatos!$D$2:$E$6097,2,0)</f>
        <v>CARTAGENA - RAFAEL NUÑEZ</v>
      </c>
      <c r="F10920" t="s">
        <v>6</v>
      </c>
      <c r="G10920" s="1" t="s">
        <v>283</v>
      </c>
      <c r="H10920" t="s">
        <v>420</v>
      </c>
      <c r="I10920" s="29">
        <v>4</v>
      </c>
      <c r="J10920" t="s">
        <v>131</v>
      </c>
      <c r="K10920" t="s">
        <v>132</v>
      </c>
    </row>
    <row r="10921" spans="1:11" ht="12.75" customHeight="1" thickBot="1">
      <c r="A10921" s="31">
        <v>45597</v>
      </c>
      <c r="B10921" t="s">
        <v>426</v>
      </c>
      <c r="C10921" t="s">
        <v>427</v>
      </c>
      <c r="D10921" t="s">
        <v>61</v>
      </c>
      <c r="E10921" t="str">
        <f>+VLOOKUP(D10921,Basededatos!$D$2:$E$6097,2,0)</f>
        <v>CARTAGENA - RAFAEL NUÑEZ</v>
      </c>
      <c r="F10921" t="s">
        <v>59</v>
      </c>
      <c r="G10921" t="s">
        <v>60</v>
      </c>
      <c r="H10921" t="s">
        <v>419</v>
      </c>
      <c r="I10921" s="29">
        <v>3</v>
      </c>
      <c r="J10921" t="s">
        <v>131</v>
      </c>
      <c r="K10921" t="s">
        <v>132</v>
      </c>
    </row>
    <row r="10922" spans="1:11" ht="12.75" customHeight="1" thickBot="1">
      <c r="A10922" s="31">
        <v>45597</v>
      </c>
      <c r="B10922" t="s">
        <v>426</v>
      </c>
      <c r="C10922" t="s">
        <v>427</v>
      </c>
      <c r="D10922" t="s">
        <v>5</v>
      </c>
      <c r="E10922" t="str">
        <f>+VLOOKUP(D10922,Basededatos!$D$2:$E$6097,2,0)</f>
        <v>BOGOTA - EL DORADO LUIS CARLOS GALAN SARMIENTO</v>
      </c>
      <c r="F10922" t="s">
        <v>6</v>
      </c>
      <c r="G10922" s="1" t="s">
        <v>283</v>
      </c>
      <c r="H10922" t="s">
        <v>177</v>
      </c>
      <c r="I10922" s="29">
        <v>11</v>
      </c>
      <c r="J10922" t="s">
        <v>131</v>
      </c>
      <c r="K10922" t="s">
        <v>132</v>
      </c>
    </row>
    <row r="10923" spans="1:11" ht="12.75" customHeight="1" thickBot="1">
      <c r="A10923" s="31">
        <v>45597</v>
      </c>
      <c r="B10923" t="s">
        <v>426</v>
      </c>
      <c r="C10923" t="s">
        <v>427</v>
      </c>
      <c r="D10923" t="s">
        <v>5</v>
      </c>
      <c r="E10923" t="str">
        <f>+VLOOKUP(D10923,Basededatos!$D$2:$E$6097,2,0)</f>
        <v>BOGOTA - EL DORADO LUIS CARLOS GALAN SARMIENTO</v>
      </c>
      <c r="F10923" t="s">
        <v>6</v>
      </c>
      <c r="G10923" s="1" t="s">
        <v>283</v>
      </c>
      <c r="H10923" t="s">
        <v>135</v>
      </c>
      <c r="I10923" s="29">
        <v>6</v>
      </c>
      <c r="J10923" t="s">
        <v>131</v>
      </c>
      <c r="K10923" t="s">
        <v>132</v>
      </c>
    </row>
    <row r="10924" spans="1:11" ht="12.75" customHeight="1" thickBot="1">
      <c r="A10924" s="31">
        <v>45597</v>
      </c>
      <c r="B10924" t="s">
        <v>426</v>
      </c>
      <c r="C10924" t="s">
        <v>427</v>
      </c>
      <c r="D10924" t="s">
        <v>5</v>
      </c>
      <c r="E10924" t="str">
        <f>+VLOOKUP(D10924,Basededatos!$D$2:$E$6097,2,0)</f>
        <v>BOGOTA - EL DORADO LUIS CARLOS GALAN SARMIENTO</v>
      </c>
      <c r="F10924" t="s">
        <v>6</v>
      </c>
      <c r="G10924" s="1" t="s">
        <v>283</v>
      </c>
      <c r="H10924" t="s">
        <v>169</v>
      </c>
      <c r="I10924" s="29">
        <v>3</v>
      </c>
      <c r="J10924" t="s">
        <v>131</v>
      </c>
      <c r="K10924" t="s">
        <v>132</v>
      </c>
    </row>
    <row r="10925" spans="1:11" ht="12.75" customHeight="1">
      <c r="A10925" s="31">
        <v>45597</v>
      </c>
      <c r="B10925" t="s">
        <v>426</v>
      </c>
      <c r="C10925" t="s">
        <v>427</v>
      </c>
      <c r="D10925" t="s">
        <v>5</v>
      </c>
      <c r="E10925" t="str">
        <f>+VLOOKUP(D10925,Basededatos!$D$2:$E$6097,2,0)</f>
        <v>BOGOTA - EL DORADO LUIS CARLOS GALAN SARMIENTO</v>
      </c>
      <c r="F10925" t="s">
        <v>59</v>
      </c>
      <c r="G10925" t="s">
        <v>60</v>
      </c>
      <c r="H10925" t="s">
        <v>412</v>
      </c>
      <c r="I10925" s="29">
        <v>2</v>
      </c>
      <c r="J10925" t="s">
        <v>131</v>
      </c>
      <c r="K10925" t="s">
        <v>132</v>
      </c>
    </row>
    <row r="10926" spans="1:11" ht="12.75" customHeight="1" thickBot="1">
      <c r="A10926" s="31">
        <v>45597</v>
      </c>
      <c r="B10926" t="s">
        <v>426</v>
      </c>
      <c r="C10926" t="s">
        <v>427</v>
      </c>
      <c r="D10926" t="s">
        <v>5</v>
      </c>
      <c r="E10926" t="str">
        <f>+VLOOKUP(D10926,Basededatos!$D$2:$E$6097,2,0)</f>
        <v>BOGOTA - EL DORADO LUIS CARLOS GALAN SARMIENTO</v>
      </c>
      <c r="F10926" t="s">
        <v>59</v>
      </c>
      <c r="G10926" t="s">
        <v>60</v>
      </c>
      <c r="H10926" t="s">
        <v>171</v>
      </c>
      <c r="I10926" s="29">
        <v>3</v>
      </c>
      <c r="J10926" t="s">
        <v>131</v>
      </c>
      <c r="K10926" t="s">
        <v>132</v>
      </c>
    </row>
    <row r="10927" spans="1:11" ht="12.75" customHeight="1" thickBot="1">
      <c r="A10927" s="31">
        <v>45597</v>
      </c>
      <c r="B10927" t="s">
        <v>426</v>
      </c>
      <c r="C10927" t="s">
        <v>427</v>
      </c>
      <c r="D10927" t="s">
        <v>5</v>
      </c>
      <c r="E10927" t="str">
        <f>+VLOOKUP(D10927,Basededatos!$D$2:$E$6097,2,0)</f>
        <v>BOGOTA - EL DORADO LUIS CARLOS GALAN SARMIENTO</v>
      </c>
      <c r="F10927" t="s">
        <v>6</v>
      </c>
      <c r="G10927" s="1" t="s">
        <v>283</v>
      </c>
      <c r="H10927" t="s">
        <v>171</v>
      </c>
      <c r="I10927" s="29">
        <v>6</v>
      </c>
      <c r="J10927" t="s">
        <v>131</v>
      </c>
      <c r="K10927" t="s">
        <v>132</v>
      </c>
    </row>
    <row r="10928" spans="1:11" ht="12.75" customHeight="1" thickBot="1">
      <c r="A10928" s="31">
        <v>45597</v>
      </c>
      <c r="B10928" t="s">
        <v>426</v>
      </c>
      <c r="C10928" t="s">
        <v>427</v>
      </c>
      <c r="D10928" t="s">
        <v>5</v>
      </c>
      <c r="E10928" t="str">
        <f>+VLOOKUP(D10928,Basededatos!$D$2:$E$6097,2,0)</f>
        <v>BOGOTA - EL DORADO LUIS CARLOS GALAN SARMIENTO</v>
      </c>
      <c r="F10928" t="s">
        <v>6</v>
      </c>
      <c r="G10928" s="1" t="s">
        <v>283</v>
      </c>
      <c r="H10928" t="s">
        <v>164</v>
      </c>
      <c r="I10928" s="29">
        <v>6</v>
      </c>
      <c r="J10928" t="s">
        <v>131</v>
      </c>
      <c r="K10928" t="s">
        <v>132</v>
      </c>
    </row>
    <row r="10929" spans="1:11" ht="12.75" customHeight="1">
      <c r="A10929" s="31">
        <v>45597</v>
      </c>
      <c r="B10929" t="s">
        <v>374</v>
      </c>
      <c r="C10929" t="s">
        <v>375</v>
      </c>
      <c r="D10929" t="s">
        <v>5</v>
      </c>
      <c r="E10929" t="str">
        <f>+VLOOKUP(D10929,Basededatos!$D$2:$E$6097,2,0)</f>
        <v>BOGOTA - EL DORADO LUIS CARLOS GALAN SARMIENTO</v>
      </c>
      <c r="F10929" t="s">
        <v>40</v>
      </c>
      <c r="G10929" t="s">
        <v>41</v>
      </c>
      <c r="H10929" t="s">
        <v>29</v>
      </c>
      <c r="I10929" s="29">
        <v>144</v>
      </c>
      <c r="J10929" t="s">
        <v>382</v>
      </c>
      <c r="K10929" t="s">
        <v>383</v>
      </c>
    </row>
    <row r="10930" spans="1:11" ht="12.75" customHeight="1" thickBot="1">
      <c r="A10930" s="31">
        <v>45597</v>
      </c>
      <c r="B10930" t="s">
        <v>341</v>
      </c>
      <c r="C10930" t="s">
        <v>342</v>
      </c>
      <c r="D10930" t="s">
        <v>354</v>
      </c>
      <c r="E10930" t="s">
        <v>355</v>
      </c>
      <c r="F10930" t="s">
        <v>59</v>
      </c>
      <c r="G10930" t="s">
        <v>60</v>
      </c>
      <c r="H10930" t="s">
        <v>159</v>
      </c>
      <c r="I10930" s="29">
        <v>114</v>
      </c>
      <c r="J10930" t="s">
        <v>389</v>
      </c>
      <c r="K10930" t="s">
        <v>390</v>
      </c>
    </row>
    <row r="10931" spans="1:11" ht="12.75" customHeight="1" thickBot="1">
      <c r="A10931" s="31">
        <v>45597</v>
      </c>
      <c r="B10931" t="s">
        <v>139</v>
      </c>
      <c r="C10931" t="str">
        <f>+VLOOKUP(B10931,Basededatos!B$17:C$5988,2,0)</f>
        <v>MOON FLIGHTS</v>
      </c>
      <c r="D10931" t="s">
        <v>140</v>
      </c>
      <c r="E10931" t="str">
        <f>+VLOOKUP(D10931,Basededatos!$D$2:$E$6097,2,0)</f>
        <v>MEDELLIN - OLAYA HERRERA</v>
      </c>
      <c r="F10931" t="s">
        <v>6</v>
      </c>
      <c r="G10931" s="1" t="s">
        <v>283</v>
      </c>
      <c r="H10931" t="s">
        <v>363</v>
      </c>
      <c r="I10931" s="29">
        <v>2</v>
      </c>
      <c r="J10931" t="s">
        <v>131</v>
      </c>
      <c r="K10931" t="s">
        <v>132</v>
      </c>
    </row>
    <row r="10932" spans="1:11" ht="12.75" customHeight="1" thickBot="1">
      <c r="A10932" s="31">
        <v>45597</v>
      </c>
      <c r="B10932" t="s">
        <v>142</v>
      </c>
      <c r="C10932" t="str">
        <f>+VLOOKUP(B10932,Basededatos!B$17:C$5988,2,0)</f>
        <v>REGION AIR</v>
      </c>
      <c r="D10932" t="s">
        <v>44</v>
      </c>
      <c r="E10932" t="str">
        <f>+VLOOKUP(D10932,Basededatos!$D$2:$E$6097,2,0)</f>
        <v>BUCARAMANGA - PALONEGRO</v>
      </c>
      <c r="F10932" t="s">
        <v>6</v>
      </c>
      <c r="G10932" s="1" t="s">
        <v>283</v>
      </c>
      <c r="H10932" t="s">
        <v>241</v>
      </c>
      <c r="I10932" s="29">
        <v>1</v>
      </c>
      <c r="J10932" t="s">
        <v>144</v>
      </c>
      <c r="K10932" t="s">
        <v>145</v>
      </c>
    </row>
    <row r="10933" spans="1:11" ht="12.75" customHeight="1">
      <c r="A10933" s="31">
        <v>45597</v>
      </c>
      <c r="B10933" t="s">
        <v>155</v>
      </c>
      <c r="C10933" t="str">
        <f>+VLOOKUP(B10933,Basededatos!B$17:C$5988,2,0)</f>
        <v>SERVISAIR</v>
      </c>
      <c r="D10933" t="s">
        <v>157</v>
      </c>
      <c r="E10933" t="str">
        <f>+VLOOKUP(D10933,Basededatos!$D$2:$E$6097,2,0)</f>
        <v>SAN JOSE DEL GUAVIARE- JORGE E GONZ</v>
      </c>
      <c r="F10933" t="s">
        <v>18</v>
      </c>
      <c r="G10933" t="s">
        <v>19</v>
      </c>
      <c r="H10933" t="s">
        <v>114</v>
      </c>
      <c r="I10933" s="29">
        <v>23</v>
      </c>
      <c r="J10933" t="s">
        <v>115</v>
      </c>
      <c r="K10933" t="s">
        <v>116</v>
      </c>
    </row>
    <row r="10934" spans="1:11" ht="12.75" customHeight="1">
      <c r="A10934" s="31">
        <v>45597</v>
      </c>
      <c r="B10934" t="s">
        <v>155</v>
      </c>
      <c r="C10934" t="str">
        <f>+VLOOKUP(B10934,Basededatos!B$17:C$5988,2,0)</f>
        <v>SERVISAIR</v>
      </c>
      <c r="D10934" t="s">
        <v>157</v>
      </c>
      <c r="E10934" t="str">
        <f>+VLOOKUP(D10934,Basededatos!$D$2:$E$6097,2,0)</f>
        <v>SAN JOSE DEL GUAVIARE- JORGE E GONZ</v>
      </c>
      <c r="F10934" t="s">
        <v>23</v>
      </c>
      <c r="G10934" t="s">
        <v>24</v>
      </c>
      <c r="H10934" t="s">
        <v>114</v>
      </c>
      <c r="I10934" s="29">
        <v>23</v>
      </c>
      <c r="J10934" t="s">
        <v>115</v>
      </c>
      <c r="K10934" t="s">
        <v>116</v>
      </c>
    </row>
    <row r="10935" spans="1:11" ht="12.75" customHeight="1">
      <c r="A10935" s="31">
        <v>45597</v>
      </c>
      <c r="B10935" t="s">
        <v>146</v>
      </c>
      <c r="C10935" t="str">
        <f>+VLOOKUP(B10935,Basededatos!B$17:C$5988,2,0)</f>
        <v>HELICOL</v>
      </c>
      <c r="D10935" t="s">
        <v>5</v>
      </c>
      <c r="E10935" t="str">
        <f>+VLOOKUP(D10935,Basededatos!$D$2:$E$6097,2,0)</f>
        <v>BOGOTA - EL DORADO LUIS CARLOS GALAN SARMIENTO</v>
      </c>
      <c r="F10935" t="s">
        <v>59</v>
      </c>
      <c r="G10935" t="s">
        <v>60</v>
      </c>
      <c r="H10935" t="s">
        <v>149</v>
      </c>
      <c r="I10935" s="29">
        <v>8</v>
      </c>
      <c r="J10935" t="s">
        <v>146</v>
      </c>
      <c r="K10935" t="s">
        <v>148</v>
      </c>
    </row>
    <row r="10936" spans="1:11" ht="12.75" customHeight="1">
      <c r="A10936" s="31">
        <v>45597</v>
      </c>
      <c r="B10936" t="s">
        <v>162</v>
      </c>
      <c r="C10936" t="str">
        <f>+VLOOKUP(B10936,Basededatos!B$17:C$5988,2,0)</f>
        <v>INTEREJECUTIVA</v>
      </c>
      <c r="D10936" t="s">
        <v>76</v>
      </c>
      <c r="E10936" t="str">
        <f>+VLOOKUP(D10936,Basededatos!$D$2:$E$6097,2,0)</f>
        <v>RIONEGRO - JOSE M. CORDOVA</v>
      </c>
      <c r="F10936" t="s">
        <v>18</v>
      </c>
      <c r="G10936" t="s">
        <v>19</v>
      </c>
      <c r="H10936" t="s">
        <v>218</v>
      </c>
      <c r="I10936" s="29">
        <v>2</v>
      </c>
      <c r="J10936" t="s">
        <v>131</v>
      </c>
      <c r="K10936" t="s">
        <v>132</v>
      </c>
    </row>
    <row r="10937" spans="1:11" ht="12.75" customHeight="1">
      <c r="A10937" s="31">
        <v>45597</v>
      </c>
      <c r="B10937" t="s">
        <v>162</v>
      </c>
      <c r="C10937" t="str">
        <f>+VLOOKUP(B10937,Basededatos!B$17:C$5988,2,0)</f>
        <v>INTEREJECUTIVA</v>
      </c>
      <c r="D10937" t="s">
        <v>76</v>
      </c>
      <c r="E10937" t="str">
        <f>+VLOOKUP(D10937,Basededatos!$D$2:$E$6097,2,0)</f>
        <v>RIONEGRO - JOSE M. CORDOVA</v>
      </c>
      <c r="F10937" t="s">
        <v>18</v>
      </c>
      <c r="G10937" t="s">
        <v>19</v>
      </c>
      <c r="H10937" t="s">
        <v>135</v>
      </c>
      <c r="I10937" s="29">
        <v>2</v>
      </c>
      <c r="J10937" t="s">
        <v>131</v>
      </c>
      <c r="K10937" t="s">
        <v>132</v>
      </c>
    </row>
    <row r="10938" spans="1:11" ht="12.75" customHeight="1">
      <c r="A10938" s="31">
        <v>45597</v>
      </c>
      <c r="B10938" t="s">
        <v>162</v>
      </c>
      <c r="C10938" t="str">
        <f>+VLOOKUP(B10938,Basededatos!B$17:C$5988,2,0)</f>
        <v>INTEREJECUTIVA</v>
      </c>
      <c r="D10938" t="s">
        <v>76</v>
      </c>
      <c r="E10938" t="str">
        <f>+VLOOKUP(D10938,Basededatos!$D$2:$E$6097,2,0)</f>
        <v>RIONEGRO - JOSE M. CORDOVA</v>
      </c>
      <c r="F10938" t="s">
        <v>38</v>
      </c>
      <c r="G10938" t="s">
        <v>39</v>
      </c>
      <c r="H10938" t="s">
        <v>371</v>
      </c>
      <c r="I10938" s="29">
        <v>1</v>
      </c>
      <c r="J10938" t="s">
        <v>131</v>
      </c>
      <c r="K10938" t="s">
        <v>132</v>
      </c>
    </row>
    <row r="10939" spans="1:11" ht="12.75" customHeight="1" thickBot="1">
      <c r="A10939" s="31">
        <v>45597</v>
      </c>
      <c r="B10939" t="s">
        <v>162</v>
      </c>
      <c r="C10939" t="str">
        <f>+VLOOKUP(B10939,Basededatos!B$17:C$5988,2,0)</f>
        <v>INTEREJECUTIVA</v>
      </c>
      <c r="D10939" t="s">
        <v>76</v>
      </c>
      <c r="E10939" t="str">
        <f>+VLOOKUP(D10939,Basededatos!$D$2:$E$6097,2,0)</f>
        <v>RIONEGRO - JOSE M. CORDOVA</v>
      </c>
      <c r="F10939" t="s">
        <v>36</v>
      </c>
      <c r="G10939" t="s">
        <v>347</v>
      </c>
      <c r="H10939" t="s">
        <v>163</v>
      </c>
      <c r="I10939" s="29">
        <v>1</v>
      </c>
      <c r="J10939" t="s">
        <v>131</v>
      </c>
      <c r="K10939" t="s">
        <v>132</v>
      </c>
    </row>
    <row r="10940" spans="1:11" ht="12.75" customHeight="1" thickBot="1">
      <c r="A10940" s="31">
        <v>45597</v>
      </c>
      <c r="B10940" t="s">
        <v>162</v>
      </c>
      <c r="C10940" t="str">
        <f>+VLOOKUP(B10940,Basededatos!B$17:C$5988,2,0)</f>
        <v>INTEREJECUTIVA</v>
      </c>
      <c r="D10940" t="s">
        <v>76</v>
      </c>
      <c r="E10940" t="str">
        <f>+VLOOKUP(D10940,Basededatos!$D$2:$E$6097,2,0)</f>
        <v>RIONEGRO - JOSE M. CORDOVA</v>
      </c>
      <c r="F10940" t="s">
        <v>6</v>
      </c>
      <c r="G10940" s="1" t="s">
        <v>283</v>
      </c>
      <c r="H10940" t="s">
        <v>412</v>
      </c>
      <c r="I10940" s="29">
        <v>3</v>
      </c>
      <c r="J10940" t="s">
        <v>131</v>
      </c>
      <c r="K10940" t="s">
        <v>132</v>
      </c>
    </row>
    <row r="10941" spans="1:11" ht="12.75" customHeight="1">
      <c r="A10941" s="31">
        <v>45597</v>
      </c>
      <c r="B10941" t="s">
        <v>162</v>
      </c>
      <c r="C10941" t="str">
        <f>+VLOOKUP(B10941,Basededatos!B$17:C$5988,2,0)</f>
        <v>INTEREJECUTIVA</v>
      </c>
      <c r="D10941" t="s">
        <v>76</v>
      </c>
      <c r="E10941" t="str">
        <f>+VLOOKUP(D10941,Basededatos!$D$2:$E$6097,2,0)</f>
        <v>RIONEGRO - JOSE M. CORDOVA</v>
      </c>
      <c r="F10941" t="s">
        <v>59</v>
      </c>
      <c r="G10941" t="s">
        <v>60</v>
      </c>
      <c r="H10941" t="s">
        <v>208</v>
      </c>
      <c r="I10941" s="29">
        <v>4</v>
      </c>
      <c r="J10941" t="s">
        <v>131</v>
      </c>
      <c r="K10941" t="s">
        <v>132</v>
      </c>
    </row>
    <row r="10942" spans="1:11" ht="12.75" customHeight="1">
      <c r="A10942" s="31">
        <v>45597</v>
      </c>
      <c r="B10942" t="s">
        <v>162</v>
      </c>
      <c r="C10942" t="str">
        <f>+VLOOKUP(B10942,Basededatos!B$17:C$5988,2,0)</f>
        <v>INTEREJECUTIVA</v>
      </c>
      <c r="D10942" t="s">
        <v>76</v>
      </c>
      <c r="E10942" t="str">
        <f>+VLOOKUP(D10942,Basededatos!$D$2:$E$6097,2,0)</f>
        <v>RIONEGRO - JOSE M. CORDOVA</v>
      </c>
      <c r="F10942" t="s">
        <v>36</v>
      </c>
      <c r="G10942" t="s">
        <v>347</v>
      </c>
      <c r="H10942" t="s">
        <v>130</v>
      </c>
      <c r="I10942" s="29">
        <v>3</v>
      </c>
      <c r="J10942" t="s">
        <v>131</v>
      </c>
      <c r="K10942" t="s">
        <v>132</v>
      </c>
    </row>
    <row r="10943" spans="1:11" ht="12.75" customHeight="1" thickBot="1">
      <c r="A10943" s="31">
        <v>45597</v>
      </c>
      <c r="B10943" t="s">
        <v>162</v>
      </c>
      <c r="C10943" t="str">
        <f>+VLOOKUP(B10943,Basededatos!B$17:C$5988,2,0)</f>
        <v>INTEREJECUTIVA</v>
      </c>
      <c r="D10943" t="s">
        <v>76</v>
      </c>
      <c r="E10943" t="str">
        <f>+VLOOKUP(D10943,Basededatos!$D$2:$E$6097,2,0)</f>
        <v>RIONEGRO - JOSE M. CORDOVA</v>
      </c>
      <c r="F10943" t="s">
        <v>59</v>
      </c>
      <c r="G10943" t="s">
        <v>60</v>
      </c>
      <c r="H10943" t="s">
        <v>170</v>
      </c>
      <c r="I10943" s="29">
        <v>5</v>
      </c>
      <c r="J10943" t="s">
        <v>131</v>
      </c>
      <c r="K10943" t="s">
        <v>132</v>
      </c>
    </row>
    <row r="10944" spans="1:11" ht="12.75" customHeight="1" thickBot="1">
      <c r="A10944" s="31">
        <v>45597</v>
      </c>
      <c r="B10944" t="s">
        <v>13</v>
      </c>
      <c r="C10944" t="str">
        <f>+VLOOKUP(B10944,Basededatos!B$17:C$5988,2,0)</f>
        <v>LASA</v>
      </c>
      <c r="D10944" t="s">
        <v>14</v>
      </c>
      <c r="E10944" t="str">
        <f>+VLOOKUP(D10944,Basededatos!$D$2:$E$6097,2,0)</f>
        <v>SAN ANDRES-GUSTAVO ROJAS PINILLA</v>
      </c>
      <c r="F10944" t="s">
        <v>27</v>
      </c>
      <c r="G10944" t="s">
        <v>28</v>
      </c>
      <c r="H10944" t="s">
        <v>15</v>
      </c>
      <c r="I10944" s="29">
        <v>17</v>
      </c>
      <c r="J10944" t="s">
        <v>25</v>
      </c>
      <c r="K10944" s="1" t="s">
        <v>26</v>
      </c>
    </row>
    <row r="10945" spans="1:11" ht="12.75" customHeight="1" thickBot="1">
      <c r="A10945" s="31">
        <v>45597</v>
      </c>
      <c r="B10945" t="s">
        <v>13</v>
      </c>
      <c r="C10945" t="str">
        <f>+VLOOKUP(B10945,Basededatos!B$17:C$5988,2,0)</f>
        <v>LASA</v>
      </c>
      <c r="D10945" t="s">
        <v>14</v>
      </c>
      <c r="E10945" t="str">
        <f>+VLOOKUP(D10945,Basededatos!$D$2:$E$6097,2,0)</f>
        <v>SAN ANDRES-GUSTAVO ROJAS PINILLA</v>
      </c>
      <c r="F10945" t="s">
        <v>59</v>
      </c>
      <c r="G10945" t="s">
        <v>60</v>
      </c>
      <c r="H10945" t="s">
        <v>15</v>
      </c>
      <c r="I10945" s="29">
        <v>17</v>
      </c>
      <c r="J10945" t="s">
        <v>25</v>
      </c>
      <c r="K10945" s="1" t="s">
        <v>26</v>
      </c>
    </row>
    <row r="10946" spans="1:11" ht="12.75" customHeight="1">
      <c r="A10946" s="31">
        <v>45597</v>
      </c>
      <c r="B10946" t="s">
        <v>13</v>
      </c>
      <c r="C10946" t="str">
        <f>+VLOOKUP(B10946,Basededatos!B$17:C$5988,2,0)</f>
        <v>LASA</v>
      </c>
      <c r="D10946" t="s">
        <v>14</v>
      </c>
      <c r="E10946" t="str">
        <f>+VLOOKUP(D10946,Basededatos!$D$2:$E$6097,2,0)</f>
        <v>SAN ANDRES-GUSTAVO ROJAS PINILLA</v>
      </c>
      <c r="F10946" t="s">
        <v>36</v>
      </c>
      <c r="G10946" t="s">
        <v>347</v>
      </c>
      <c r="H10946" t="s">
        <v>20</v>
      </c>
      <c r="I10946" s="29">
        <v>1</v>
      </c>
      <c r="J10946" t="s">
        <v>175</v>
      </c>
      <c r="K10946" t="s">
        <v>176</v>
      </c>
    </row>
    <row r="10947" spans="1:11" ht="12.75" customHeight="1">
      <c r="A10947" s="31">
        <v>45597</v>
      </c>
      <c r="B10947" t="s">
        <v>13</v>
      </c>
      <c r="C10947" t="str">
        <f>+VLOOKUP(B10947,Basededatos!B$17:C$5988,2,0)</f>
        <v>LASA</v>
      </c>
      <c r="D10947" t="s">
        <v>14</v>
      </c>
      <c r="E10947" t="str">
        <f>+VLOOKUP(D10947,Basededatos!$D$2:$E$6097,2,0)</f>
        <v>SAN ANDRES-GUSTAVO ROJAS PINILLA</v>
      </c>
      <c r="F10947" t="s">
        <v>23</v>
      </c>
      <c r="G10947" t="s">
        <v>24</v>
      </c>
      <c r="H10947" t="s">
        <v>29</v>
      </c>
      <c r="I10947" s="29">
        <v>30</v>
      </c>
      <c r="J10947" t="s">
        <v>50</v>
      </c>
      <c r="K10947" t="s">
        <v>51</v>
      </c>
    </row>
    <row r="10948" spans="1:11" ht="12.75" customHeight="1">
      <c r="A10948" s="31">
        <v>45597</v>
      </c>
      <c r="B10948" t="s">
        <v>13</v>
      </c>
      <c r="C10948" t="str">
        <f>+VLOOKUP(B10948,Basededatos!B$17:C$5988,2,0)</f>
        <v>LASA</v>
      </c>
      <c r="D10948" t="s">
        <v>14</v>
      </c>
      <c r="E10948" t="str">
        <f>+VLOOKUP(D10948,Basededatos!$D$2:$E$6097,2,0)</f>
        <v>SAN ANDRES-GUSTAVO ROJAS PINILLA</v>
      </c>
      <c r="F10948" t="s">
        <v>18</v>
      </c>
      <c r="G10948" t="s">
        <v>19</v>
      </c>
      <c r="H10948" t="s">
        <v>15</v>
      </c>
      <c r="I10948" s="29">
        <v>64</v>
      </c>
      <c r="J10948" t="s">
        <v>16</v>
      </c>
      <c r="K10948" t="s">
        <v>17</v>
      </c>
    </row>
    <row r="10949" spans="1:11" ht="12.75" customHeight="1" thickBot="1">
      <c r="A10949" s="31">
        <v>45597</v>
      </c>
      <c r="B10949" t="s">
        <v>13</v>
      </c>
      <c r="C10949" t="str">
        <f>+VLOOKUP(B10949,Basededatos!B$17:C$5988,2,0)</f>
        <v>LASA</v>
      </c>
      <c r="D10949" t="s">
        <v>14</v>
      </c>
      <c r="E10949" t="str">
        <f>+VLOOKUP(D10949,Basededatos!$D$2:$E$6097,2,0)</f>
        <v>SAN ANDRES-GUSTAVO ROJAS PINILLA</v>
      </c>
      <c r="F10949" t="s">
        <v>59</v>
      </c>
      <c r="G10949" t="s">
        <v>60</v>
      </c>
      <c r="H10949" t="s">
        <v>15</v>
      </c>
      <c r="I10949" s="29">
        <v>64</v>
      </c>
      <c r="J10949" t="s">
        <v>16</v>
      </c>
      <c r="K10949" t="s">
        <v>17</v>
      </c>
    </row>
    <row r="10950" spans="1:11" ht="12.75" customHeight="1" thickBot="1">
      <c r="A10950" s="31">
        <v>45597</v>
      </c>
      <c r="B10950" t="s">
        <v>13</v>
      </c>
      <c r="C10950" t="str">
        <f>+VLOOKUP(B10950,Basededatos!B$17:C$5988,2,0)</f>
        <v>LASA</v>
      </c>
      <c r="D10950" t="s">
        <v>31</v>
      </c>
      <c r="E10950" t="str">
        <f>+VLOOKUP(D10950,Basededatos!$D$2:$E$6097,2,0)</f>
        <v>EL EDEN</v>
      </c>
      <c r="F10950" t="s">
        <v>40</v>
      </c>
      <c r="G10950" t="s">
        <v>41</v>
      </c>
      <c r="H10950" t="s">
        <v>29</v>
      </c>
      <c r="I10950" s="29">
        <v>299</v>
      </c>
      <c r="J10950" t="s">
        <v>46</v>
      </c>
      <c r="K10950" s="1" t="s">
        <v>47</v>
      </c>
    </row>
    <row r="10951" spans="1:11" ht="12.75" customHeight="1" thickBot="1">
      <c r="A10951" s="31">
        <v>45597</v>
      </c>
      <c r="B10951" t="s">
        <v>13</v>
      </c>
      <c r="C10951" t="str">
        <f>+VLOOKUP(B10951,Basededatos!B$17:C$5988,2,0)</f>
        <v>LASA</v>
      </c>
      <c r="D10951" t="s">
        <v>44</v>
      </c>
      <c r="E10951" t="str">
        <f>+VLOOKUP(D10951,Basededatos!$D$2:$E$6097,2,0)</f>
        <v>BUCARAMANGA - PALONEGRO</v>
      </c>
      <c r="F10951" t="s">
        <v>18</v>
      </c>
      <c r="G10951" t="s">
        <v>19</v>
      </c>
      <c r="H10951" t="s">
        <v>15</v>
      </c>
      <c r="I10951" s="29">
        <v>17</v>
      </c>
      <c r="J10951" t="s">
        <v>25</v>
      </c>
      <c r="K10951" s="1" t="s">
        <v>26</v>
      </c>
    </row>
    <row r="10952" spans="1:11" ht="12.75" customHeight="1" thickBot="1">
      <c r="A10952" s="31">
        <v>45597</v>
      </c>
      <c r="B10952" t="s">
        <v>13</v>
      </c>
      <c r="C10952" t="str">
        <f>+VLOOKUP(B10952,Basededatos!B$17:C$5988,2,0)</f>
        <v>LASA</v>
      </c>
      <c r="D10952" t="s">
        <v>44</v>
      </c>
      <c r="E10952" t="str">
        <f>+VLOOKUP(D10952,Basededatos!$D$2:$E$6097,2,0)</f>
        <v>BUCARAMANGA - PALONEGRO</v>
      </c>
      <c r="F10952" t="s">
        <v>36</v>
      </c>
      <c r="G10952" t="s">
        <v>347</v>
      </c>
      <c r="H10952" t="s">
        <v>15</v>
      </c>
      <c r="I10952" s="29">
        <v>17</v>
      </c>
      <c r="J10952" t="s">
        <v>25</v>
      </c>
      <c r="K10952" s="1" t="s">
        <v>26</v>
      </c>
    </row>
    <row r="10953" spans="1:11" ht="12.75" customHeight="1" thickBot="1">
      <c r="A10953" s="31">
        <v>45597</v>
      </c>
      <c r="B10953" t="s">
        <v>13</v>
      </c>
      <c r="C10953" t="str">
        <f>+VLOOKUP(B10953,Basededatos!B$17:C$5988,2,0)</f>
        <v>LASA</v>
      </c>
      <c r="D10953" t="s">
        <v>31</v>
      </c>
      <c r="E10953" t="str">
        <f>+VLOOKUP(D10953,Basededatos!$D$2:$E$6097,2,0)</f>
        <v>EL EDEN</v>
      </c>
      <c r="F10953" t="s">
        <v>32</v>
      </c>
      <c r="G10953" t="s">
        <v>33</v>
      </c>
      <c r="H10953" t="s">
        <v>29</v>
      </c>
      <c r="I10953" s="29">
        <v>30</v>
      </c>
      <c r="J10953" t="s">
        <v>30</v>
      </c>
      <c r="K10953" s="1" t="s">
        <v>488</v>
      </c>
    </row>
    <row r="10954" spans="1:11" ht="12.75" customHeight="1" thickBot="1">
      <c r="A10954" s="31">
        <v>45597</v>
      </c>
      <c r="B10954" t="s">
        <v>13</v>
      </c>
      <c r="C10954" t="str">
        <f>+VLOOKUP(B10954,Basededatos!B$17:C$5988,2,0)</f>
        <v>LASA</v>
      </c>
      <c r="D10954" t="s">
        <v>31</v>
      </c>
      <c r="E10954" t="str">
        <f>+VLOOKUP(D10954,Basededatos!$D$2:$E$6097,2,0)</f>
        <v>EL EDEN</v>
      </c>
      <c r="F10954" t="s">
        <v>23</v>
      </c>
      <c r="G10954" t="s">
        <v>24</v>
      </c>
      <c r="H10954" t="s">
        <v>29</v>
      </c>
      <c r="I10954" s="29">
        <v>30</v>
      </c>
      <c r="J10954" t="s">
        <v>30</v>
      </c>
      <c r="K10954" s="1" t="s">
        <v>488</v>
      </c>
    </row>
    <row r="10955" spans="1:11" ht="12.75" customHeight="1" thickBot="1">
      <c r="A10955" s="31">
        <v>45597</v>
      </c>
      <c r="B10955" t="s">
        <v>13</v>
      </c>
      <c r="C10955" t="str">
        <f>+VLOOKUP(B10955,Basededatos!B$17:C$5988,2,0)</f>
        <v>LASA</v>
      </c>
      <c r="D10955" t="s">
        <v>31</v>
      </c>
      <c r="E10955" t="str">
        <f>+VLOOKUP(D10955,Basededatos!$D$2:$E$6097,2,0)</f>
        <v>EL EDEN</v>
      </c>
      <c r="F10955" t="s">
        <v>27</v>
      </c>
      <c r="G10955" t="s">
        <v>28</v>
      </c>
      <c r="H10955" t="s">
        <v>29</v>
      </c>
      <c r="I10955" s="29">
        <v>30</v>
      </c>
      <c r="J10955" t="s">
        <v>30</v>
      </c>
      <c r="K10955" s="1" t="s">
        <v>488</v>
      </c>
    </row>
    <row r="10956" spans="1:11" ht="12.75" customHeight="1" thickBot="1">
      <c r="A10956" s="31">
        <v>45597</v>
      </c>
      <c r="B10956" t="s">
        <v>13</v>
      </c>
      <c r="C10956" t="str">
        <f>+VLOOKUP(B10956,Basededatos!B$17:C$5988,2,0)</f>
        <v>LASA</v>
      </c>
      <c r="D10956" t="s">
        <v>31</v>
      </c>
      <c r="E10956" t="str">
        <f>+VLOOKUP(D10956,Basededatos!$D$2:$E$6097,2,0)</f>
        <v>EL EDEN</v>
      </c>
      <c r="F10956" t="s">
        <v>36</v>
      </c>
      <c r="G10956" t="s">
        <v>347</v>
      </c>
      <c r="H10956" t="s">
        <v>29</v>
      </c>
      <c r="I10956" s="29">
        <v>11</v>
      </c>
      <c r="J10956" t="s">
        <v>34</v>
      </c>
      <c r="K10956" t="s">
        <v>35</v>
      </c>
    </row>
    <row r="10957" spans="1:11" ht="12.75" customHeight="1" thickBot="1">
      <c r="A10957" s="31">
        <v>45597</v>
      </c>
      <c r="B10957" t="s">
        <v>13</v>
      </c>
      <c r="C10957" t="str">
        <f>+VLOOKUP(B10957,Basededatos!B$17:C$5988,2,0)</f>
        <v>LASA</v>
      </c>
      <c r="D10957" t="s">
        <v>37</v>
      </c>
      <c r="E10957" t="str">
        <f>+VLOOKUP(D10957,Basededatos!$D$2:$E$6097,2,0)</f>
        <v>BARRANQUILLA-E. CORTISSOZ</v>
      </c>
      <c r="F10957" t="s">
        <v>32</v>
      </c>
      <c r="G10957" t="s">
        <v>33</v>
      </c>
      <c r="H10957" t="s">
        <v>15</v>
      </c>
      <c r="I10957" s="29">
        <v>44</v>
      </c>
      <c r="J10957" t="s">
        <v>25</v>
      </c>
      <c r="K10957" s="1" t="s">
        <v>26</v>
      </c>
    </row>
    <row r="10958" spans="1:11" ht="12.75" customHeight="1" thickBot="1">
      <c r="A10958" s="31">
        <v>45597</v>
      </c>
      <c r="B10958" t="s">
        <v>13</v>
      </c>
      <c r="C10958" t="str">
        <f>+VLOOKUP(B10958,Basededatos!B$17:C$5988,2,0)</f>
        <v>LASA</v>
      </c>
      <c r="D10958" t="s">
        <v>37</v>
      </c>
      <c r="E10958" t="str">
        <f>+VLOOKUP(D10958,Basededatos!$D$2:$E$6097,2,0)</f>
        <v>BARRANQUILLA-E. CORTISSOZ</v>
      </c>
      <c r="F10958" t="s">
        <v>36</v>
      </c>
      <c r="G10958" t="s">
        <v>347</v>
      </c>
      <c r="H10958" t="s">
        <v>15</v>
      </c>
      <c r="I10958" s="29">
        <v>30</v>
      </c>
      <c r="J10958" t="s">
        <v>25</v>
      </c>
      <c r="K10958" s="1" t="s">
        <v>26</v>
      </c>
    </row>
    <row r="10959" spans="1:11" ht="12.75" customHeight="1">
      <c r="A10959" s="31">
        <v>45597</v>
      </c>
      <c r="B10959" t="s">
        <v>13</v>
      </c>
      <c r="C10959" t="str">
        <f>+VLOOKUP(B10959,Basededatos!B$17:C$5988,2,0)</f>
        <v>LASA</v>
      </c>
      <c r="D10959" t="s">
        <v>37</v>
      </c>
      <c r="E10959" t="str">
        <f>+VLOOKUP(D10959,Basededatos!$D$2:$E$6097,2,0)</f>
        <v>BARRANQUILLA-E. CORTISSOZ</v>
      </c>
      <c r="F10959" t="s">
        <v>18</v>
      </c>
      <c r="G10959" t="s">
        <v>19</v>
      </c>
      <c r="H10959" t="s">
        <v>29</v>
      </c>
      <c r="I10959" s="29">
        <v>30</v>
      </c>
      <c r="J10959" t="s">
        <v>34</v>
      </c>
      <c r="K10959" t="s">
        <v>35</v>
      </c>
    </row>
    <row r="10960" spans="1:11" ht="12.75" customHeight="1">
      <c r="A10960" s="31">
        <v>45597</v>
      </c>
      <c r="B10960" t="s">
        <v>13</v>
      </c>
      <c r="C10960" t="str">
        <f>+VLOOKUP(B10960,Basededatos!B$17:C$5988,2,0)</f>
        <v>LASA</v>
      </c>
      <c r="D10960" t="s">
        <v>37</v>
      </c>
      <c r="E10960" t="str">
        <f>+VLOOKUP(D10960,Basededatos!$D$2:$E$6097,2,0)</f>
        <v>BARRANQUILLA-E. CORTISSOZ</v>
      </c>
      <c r="F10960" t="s">
        <v>27</v>
      </c>
      <c r="G10960" t="s">
        <v>28</v>
      </c>
      <c r="H10960" t="s">
        <v>29</v>
      </c>
      <c r="I10960" s="29">
        <v>27</v>
      </c>
      <c r="J10960" t="s">
        <v>34</v>
      </c>
      <c r="K10960" t="s">
        <v>35</v>
      </c>
    </row>
    <row r="10961" spans="1:11" ht="12.75" customHeight="1" thickBot="1">
      <c r="A10961" s="31">
        <v>45597</v>
      </c>
      <c r="B10961" t="s">
        <v>13</v>
      </c>
      <c r="C10961" t="str">
        <f>+VLOOKUP(B10961,Basededatos!B$17:C$5988,2,0)</f>
        <v>LASA</v>
      </c>
      <c r="D10961" t="s">
        <v>37</v>
      </c>
      <c r="E10961" t="str">
        <f>+VLOOKUP(D10961,Basededatos!$D$2:$E$6097,2,0)</f>
        <v>BARRANQUILLA-E. CORTISSOZ</v>
      </c>
      <c r="F10961" t="s">
        <v>32</v>
      </c>
      <c r="G10961" t="s">
        <v>33</v>
      </c>
      <c r="H10961" t="s">
        <v>15</v>
      </c>
      <c r="I10961" s="29">
        <v>92</v>
      </c>
      <c r="J10961" t="s">
        <v>16</v>
      </c>
      <c r="K10961" t="s">
        <v>17</v>
      </c>
    </row>
    <row r="10962" spans="1:11" ht="12.75" customHeight="1" thickBot="1">
      <c r="A10962" s="31">
        <v>45597</v>
      </c>
      <c r="B10962" t="s">
        <v>13</v>
      </c>
      <c r="C10962" t="str">
        <f>+VLOOKUP(B10962,Basededatos!B$17:C$5988,2,0)</f>
        <v>LASA</v>
      </c>
      <c r="D10962" t="s">
        <v>44</v>
      </c>
      <c r="E10962" t="str">
        <f>+VLOOKUP(D10962,Basededatos!$D$2:$E$6097,2,0)</f>
        <v>BUCARAMANGA - PALONEGRO</v>
      </c>
      <c r="F10962" t="s">
        <v>6</v>
      </c>
      <c r="G10962" s="1" t="s">
        <v>283</v>
      </c>
      <c r="H10962" t="s">
        <v>156</v>
      </c>
      <c r="I10962" s="29">
        <v>8</v>
      </c>
      <c r="J10962" t="s">
        <v>107</v>
      </c>
      <c r="K10962" t="s">
        <v>108</v>
      </c>
    </row>
    <row r="10963" spans="1:11" ht="12.75" customHeight="1" thickBot="1">
      <c r="A10963" s="31">
        <v>45597</v>
      </c>
      <c r="B10963" t="s">
        <v>13</v>
      </c>
      <c r="C10963" t="str">
        <f>+VLOOKUP(B10963,Basededatos!B$17:C$5988,2,0)</f>
        <v>LASA</v>
      </c>
      <c r="D10963" t="s">
        <v>44</v>
      </c>
      <c r="E10963" t="str">
        <f>+VLOOKUP(D10963,Basededatos!$D$2:$E$6097,2,0)</f>
        <v>BUCARAMANGA - PALONEGRO</v>
      </c>
      <c r="F10963" t="s">
        <v>32</v>
      </c>
      <c r="G10963" t="s">
        <v>33</v>
      </c>
      <c r="H10963" t="s">
        <v>45</v>
      </c>
      <c r="I10963" s="29">
        <v>46</v>
      </c>
      <c r="J10963" t="s">
        <v>46</v>
      </c>
      <c r="K10963" s="1" t="s">
        <v>47</v>
      </c>
    </row>
    <row r="10964" spans="1:11" ht="12.75" customHeight="1" thickBot="1">
      <c r="A10964" s="31">
        <v>45597</v>
      </c>
      <c r="B10964" t="s">
        <v>13</v>
      </c>
      <c r="C10964" t="str">
        <f>+VLOOKUP(B10964,Basededatos!B$17:C$5988,2,0)</f>
        <v>LASA</v>
      </c>
      <c r="D10964" t="s">
        <v>44</v>
      </c>
      <c r="E10964" t="str">
        <f>+VLOOKUP(D10964,Basededatos!$D$2:$E$6097,2,0)</f>
        <v>BUCARAMANGA - PALONEGRO</v>
      </c>
      <c r="F10964" t="s">
        <v>36</v>
      </c>
      <c r="G10964" t="s">
        <v>347</v>
      </c>
      <c r="H10964" t="s">
        <v>29</v>
      </c>
      <c r="I10964" s="29">
        <v>42</v>
      </c>
      <c r="J10964" t="s">
        <v>46</v>
      </c>
      <c r="K10964" s="1" t="s">
        <v>47</v>
      </c>
    </row>
    <row r="10965" spans="1:11" ht="12.75" customHeight="1" thickBot="1">
      <c r="A10965" s="31">
        <v>45597</v>
      </c>
      <c r="B10965" t="s">
        <v>13</v>
      </c>
      <c r="C10965" t="str">
        <f>+VLOOKUP(B10965,Basededatos!B$17:C$5988,2,0)</f>
        <v>LASA</v>
      </c>
      <c r="D10965" t="s">
        <v>48</v>
      </c>
      <c r="E10965" t="str">
        <f>+VLOOKUP(D10965,Basededatos!$D$2:$E$6097,2,0)</f>
        <v>CALI - ALFONSO BONILLA ARAGON</v>
      </c>
      <c r="F10965" t="s">
        <v>23</v>
      </c>
      <c r="G10965" t="s">
        <v>24</v>
      </c>
      <c r="H10965" t="s">
        <v>15</v>
      </c>
      <c r="I10965" s="29">
        <v>1</v>
      </c>
      <c r="J10965" t="s">
        <v>160</v>
      </c>
      <c r="K10965" t="s">
        <v>161</v>
      </c>
    </row>
    <row r="10966" spans="1:11" ht="12.75" customHeight="1" thickBot="1">
      <c r="A10966" s="31">
        <v>45597</v>
      </c>
      <c r="B10966" t="s">
        <v>13</v>
      </c>
      <c r="C10966" t="str">
        <f>+VLOOKUP(B10966,Basededatos!B$17:C$5988,2,0)</f>
        <v>LASA</v>
      </c>
      <c r="D10966" t="s">
        <v>48</v>
      </c>
      <c r="E10966" t="str">
        <f>+VLOOKUP(D10966,Basededatos!$D$2:$E$6097,2,0)</f>
        <v>CALI - ALFONSO BONILLA ARAGON</v>
      </c>
      <c r="F10966" t="s">
        <v>40</v>
      </c>
      <c r="G10966" t="s">
        <v>41</v>
      </c>
      <c r="H10966" t="s">
        <v>45</v>
      </c>
      <c r="I10966" s="29">
        <v>22</v>
      </c>
      <c r="J10966" t="s">
        <v>46</v>
      </c>
      <c r="K10966" s="1" t="s">
        <v>47</v>
      </c>
    </row>
    <row r="10967" spans="1:11" ht="12.75" customHeight="1" thickBot="1">
      <c r="A10967" s="31">
        <v>45597</v>
      </c>
      <c r="B10967" t="s">
        <v>13</v>
      </c>
      <c r="C10967" t="str">
        <f>+VLOOKUP(B10967,Basededatos!B$17:C$5988,2,0)</f>
        <v>LASA</v>
      </c>
      <c r="D10967" t="s">
        <v>48</v>
      </c>
      <c r="E10967" t="str">
        <f>+VLOOKUP(D10967,Basededatos!$D$2:$E$6097,2,0)</f>
        <v>CALI - ALFONSO BONILLA ARAGON</v>
      </c>
      <c r="F10967" t="s">
        <v>36</v>
      </c>
      <c r="G10967" t="s">
        <v>347</v>
      </c>
      <c r="H10967" t="s">
        <v>29</v>
      </c>
      <c r="I10967" s="29">
        <v>203</v>
      </c>
      <c r="J10967" t="s">
        <v>46</v>
      </c>
      <c r="K10967" s="1" t="s">
        <v>47</v>
      </c>
    </row>
    <row r="10968" spans="1:11" ht="12.75" customHeight="1" thickBot="1">
      <c r="A10968" s="31">
        <v>45597</v>
      </c>
      <c r="B10968" t="s">
        <v>13</v>
      </c>
      <c r="C10968" t="str">
        <f>+VLOOKUP(B10968,Basededatos!B$17:C$5988,2,0)</f>
        <v>LASA</v>
      </c>
      <c r="D10968" t="s">
        <v>48</v>
      </c>
      <c r="E10968" t="str">
        <f>+VLOOKUP(D10968,Basededatos!$D$2:$E$6097,2,0)</f>
        <v>CALI - ALFONSO BONILLA ARAGON</v>
      </c>
      <c r="F10968" t="s">
        <v>38</v>
      </c>
      <c r="G10968" t="s">
        <v>39</v>
      </c>
      <c r="H10968" t="s">
        <v>29</v>
      </c>
      <c r="I10968" s="29">
        <v>201</v>
      </c>
      <c r="J10968" t="s">
        <v>46</v>
      </c>
      <c r="K10968" s="1" t="s">
        <v>47</v>
      </c>
    </row>
    <row r="10969" spans="1:11" ht="12.75" customHeight="1" thickBot="1">
      <c r="A10969" s="31">
        <v>45597</v>
      </c>
      <c r="B10969" t="s">
        <v>13</v>
      </c>
      <c r="C10969" t="str">
        <f>+VLOOKUP(B10969,Basededatos!B$17:C$5988,2,0)</f>
        <v>LASA</v>
      </c>
      <c r="D10969" t="s">
        <v>48</v>
      </c>
      <c r="E10969" t="str">
        <f>+VLOOKUP(D10969,Basededatos!$D$2:$E$6097,2,0)</f>
        <v>CALI - ALFONSO BONILLA ARAGON</v>
      </c>
      <c r="F10969" t="s">
        <v>32</v>
      </c>
      <c r="G10969" t="s">
        <v>33</v>
      </c>
      <c r="H10969" t="s">
        <v>55</v>
      </c>
      <c r="I10969" s="29">
        <v>13</v>
      </c>
      <c r="J10969" t="s">
        <v>46</v>
      </c>
      <c r="K10969" s="1" t="s">
        <v>47</v>
      </c>
    </row>
    <row r="10970" spans="1:11" ht="12.75" customHeight="1" thickBot="1">
      <c r="A10970" s="31">
        <v>45597</v>
      </c>
      <c r="B10970" t="s">
        <v>13</v>
      </c>
      <c r="C10970" t="str">
        <f>+VLOOKUP(B10970,Basededatos!B$17:C$5988,2,0)</f>
        <v>LASA</v>
      </c>
      <c r="D10970" t="s">
        <v>48</v>
      </c>
      <c r="E10970" t="str">
        <f>+VLOOKUP(D10970,Basededatos!$D$2:$E$6097,2,0)</f>
        <v>CALI - ALFONSO BONILLA ARAGON</v>
      </c>
      <c r="F10970" t="s">
        <v>36</v>
      </c>
      <c r="G10970" t="s">
        <v>347</v>
      </c>
      <c r="H10970" t="s">
        <v>15</v>
      </c>
      <c r="I10970" s="29">
        <v>60</v>
      </c>
      <c r="J10970" t="s">
        <v>25</v>
      </c>
      <c r="K10970" s="1" t="s">
        <v>26</v>
      </c>
    </row>
    <row r="10971" spans="1:11" ht="12.75" customHeight="1" thickBot="1">
      <c r="A10971" s="31">
        <v>45597</v>
      </c>
      <c r="B10971" t="s">
        <v>13</v>
      </c>
      <c r="C10971" t="str">
        <f>+VLOOKUP(B10971,Basededatos!B$17:C$5988,2,0)</f>
        <v>LASA</v>
      </c>
      <c r="D10971" t="s">
        <v>48</v>
      </c>
      <c r="E10971" t="str">
        <f>+VLOOKUP(D10971,Basededatos!$D$2:$E$6097,2,0)</f>
        <v>CALI - ALFONSO BONILLA ARAGON</v>
      </c>
      <c r="F10971" t="s">
        <v>23</v>
      </c>
      <c r="G10971" t="s">
        <v>24</v>
      </c>
      <c r="H10971" t="s">
        <v>15</v>
      </c>
      <c r="I10971" s="29">
        <v>1</v>
      </c>
      <c r="J10971" t="s">
        <v>68</v>
      </c>
      <c r="K10971" t="s">
        <v>69</v>
      </c>
    </row>
    <row r="10972" spans="1:11" ht="12.75" customHeight="1" thickBot="1">
      <c r="A10972" s="31">
        <v>45597</v>
      </c>
      <c r="B10972" t="s">
        <v>13</v>
      </c>
      <c r="C10972" t="str">
        <f>+VLOOKUP(B10972,Basededatos!B$17:C$5988,2,0)</f>
        <v>LASA</v>
      </c>
      <c r="D10972" t="s">
        <v>48</v>
      </c>
      <c r="E10972" t="str">
        <f>+VLOOKUP(D10972,Basededatos!$D$2:$E$6097,2,0)</f>
        <v>CALI - ALFONSO BONILLA ARAGON</v>
      </c>
      <c r="F10972" t="s">
        <v>6</v>
      </c>
      <c r="G10972" s="1" t="s">
        <v>283</v>
      </c>
      <c r="H10972" t="s">
        <v>45</v>
      </c>
      <c r="I10972" s="29">
        <v>2</v>
      </c>
      <c r="J10972" t="s">
        <v>77</v>
      </c>
      <c r="K10972" t="s">
        <v>78</v>
      </c>
    </row>
    <row r="10973" spans="1:11" ht="12.75" customHeight="1">
      <c r="A10973" s="31">
        <v>45597</v>
      </c>
      <c r="B10973" t="s">
        <v>13</v>
      </c>
      <c r="C10973" t="str">
        <f>+VLOOKUP(B10973,Basededatos!B$17:C$5988,2,0)</f>
        <v>LASA</v>
      </c>
      <c r="D10973" t="s">
        <v>48</v>
      </c>
      <c r="E10973" t="str">
        <f>+VLOOKUP(D10973,Basededatos!$D$2:$E$6097,2,0)</f>
        <v>CALI - ALFONSO BONILLA ARAGON</v>
      </c>
      <c r="F10973" t="s">
        <v>18</v>
      </c>
      <c r="G10973" t="s">
        <v>19</v>
      </c>
      <c r="H10973" t="s">
        <v>385</v>
      </c>
      <c r="I10973" s="29">
        <v>2</v>
      </c>
      <c r="J10973" t="s">
        <v>74</v>
      </c>
      <c r="K10973" t="s">
        <v>386</v>
      </c>
    </row>
    <row r="10974" spans="1:11" ht="12.75" customHeight="1" thickBot="1">
      <c r="A10974" s="31">
        <v>45597</v>
      </c>
      <c r="B10974" t="s">
        <v>13</v>
      </c>
      <c r="C10974" t="str">
        <f>+VLOOKUP(B10974,Basededatos!B$17:C$5988,2,0)</f>
        <v>LASA</v>
      </c>
      <c r="D10974" t="s">
        <v>48</v>
      </c>
      <c r="E10974" t="str">
        <f>+VLOOKUP(D10974,Basededatos!$D$2:$E$6097,2,0)</f>
        <v>CALI - ALFONSO BONILLA ARAGON</v>
      </c>
      <c r="F10974" t="s">
        <v>27</v>
      </c>
      <c r="G10974" t="s">
        <v>28</v>
      </c>
      <c r="H10974" t="s">
        <v>29</v>
      </c>
      <c r="I10974" s="29">
        <v>22</v>
      </c>
      <c r="J10974" t="s">
        <v>50</v>
      </c>
      <c r="K10974" t="s">
        <v>51</v>
      </c>
    </row>
    <row r="10975" spans="1:11" ht="12.75" customHeight="1" thickBot="1">
      <c r="A10975" s="31">
        <v>45597</v>
      </c>
      <c r="B10975" t="s">
        <v>13</v>
      </c>
      <c r="C10975" t="str">
        <f>+VLOOKUP(B10975,Basededatos!B$17:C$5988,2,0)</f>
        <v>LASA</v>
      </c>
      <c r="D10975" t="s">
        <v>48</v>
      </c>
      <c r="E10975" t="str">
        <f>+VLOOKUP(D10975,Basededatos!$D$2:$E$6097,2,0)</f>
        <v>CALI - ALFONSO BONILLA ARAGON</v>
      </c>
      <c r="F10975" t="s">
        <v>6</v>
      </c>
      <c r="G10975" s="1" t="s">
        <v>283</v>
      </c>
      <c r="H10975" t="s">
        <v>62</v>
      </c>
      <c r="I10975" s="29">
        <v>34</v>
      </c>
      <c r="J10975" t="s">
        <v>50</v>
      </c>
      <c r="K10975" t="s">
        <v>51</v>
      </c>
    </row>
    <row r="10976" spans="1:11" ht="12.75" customHeight="1" thickBot="1">
      <c r="A10976" s="31">
        <v>45597</v>
      </c>
      <c r="B10976" t="s">
        <v>13</v>
      </c>
      <c r="C10976" t="str">
        <f>+VLOOKUP(B10976,Basededatos!B$17:C$5988,2,0)</f>
        <v>LASA</v>
      </c>
      <c r="D10976" t="s">
        <v>48</v>
      </c>
      <c r="E10976" t="str">
        <f>+VLOOKUP(D10976,Basededatos!$D$2:$E$6097,2,0)</f>
        <v>CALI - ALFONSO BONILLA ARAGON</v>
      </c>
      <c r="F10976" t="s">
        <v>40</v>
      </c>
      <c r="G10976" t="s">
        <v>41</v>
      </c>
      <c r="H10976" t="s">
        <v>62</v>
      </c>
      <c r="I10976" s="29">
        <v>19</v>
      </c>
      <c r="J10976" t="s">
        <v>50</v>
      </c>
      <c r="K10976" t="s">
        <v>51</v>
      </c>
    </row>
    <row r="10977" spans="1:11" ht="12.75" customHeight="1" thickBot="1">
      <c r="A10977" s="31">
        <v>45597</v>
      </c>
      <c r="B10977" t="s">
        <v>13</v>
      </c>
      <c r="C10977" t="str">
        <f>+VLOOKUP(B10977,Basededatos!B$17:C$5988,2,0)</f>
        <v>LASA</v>
      </c>
      <c r="D10977" t="s">
        <v>48</v>
      </c>
      <c r="E10977" t="str">
        <f>+VLOOKUP(D10977,Basededatos!$D$2:$E$6097,2,0)</f>
        <v>CALI - ALFONSO BONILLA ARAGON</v>
      </c>
      <c r="F10977" t="s">
        <v>6</v>
      </c>
      <c r="G10977" s="1" t="s">
        <v>283</v>
      </c>
      <c r="H10977" t="s">
        <v>52</v>
      </c>
      <c r="I10977" s="29">
        <v>10</v>
      </c>
      <c r="J10977" t="s">
        <v>53</v>
      </c>
      <c r="K10977" t="s">
        <v>54</v>
      </c>
    </row>
    <row r="10978" spans="1:11" ht="12.75" customHeight="1">
      <c r="A10978" s="31">
        <v>45597</v>
      </c>
      <c r="B10978" t="s">
        <v>13</v>
      </c>
      <c r="C10978" t="str">
        <f>+VLOOKUP(B10978,Basededatos!B$17:C$5988,2,0)</f>
        <v>LASA</v>
      </c>
      <c r="D10978" t="s">
        <v>48</v>
      </c>
      <c r="E10978" t="str">
        <f>+VLOOKUP(D10978,Basededatos!$D$2:$E$6097,2,0)</f>
        <v>CALI - ALFONSO BONILLA ARAGON</v>
      </c>
      <c r="F10978" t="s">
        <v>32</v>
      </c>
      <c r="G10978" t="s">
        <v>33</v>
      </c>
      <c r="H10978" t="s">
        <v>29</v>
      </c>
      <c r="I10978" s="29">
        <v>18</v>
      </c>
      <c r="J10978" t="s">
        <v>34</v>
      </c>
      <c r="K10978" t="s">
        <v>35</v>
      </c>
    </row>
    <row r="10979" spans="1:11" ht="12.75" customHeight="1">
      <c r="A10979" s="31">
        <v>45597</v>
      </c>
      <c r="B10979" t="s">
        <v>13</v>
      </c>
      <c r="C10979" t="str">
        <f>+VLOOKUP(B10979,Basededatos!B$17:C$5988,2,0)</f>
        <v>LASA</v>
      </c>
      <c r="D10979" t="s">
        <v>48</v>
      </c>
      <c r="E10979" t="str">
        <f>+VLOOKUP(D10979,Basededatos!$D$2:$E$6097,2,0)</f>
        <v>CALI - ALFONSO BONILLA ARAGON</v>
      </c>
      <c r="F10979" t="s">
        <v>36</v>
      </c>
      <c r="G10979" t="s">
        <v>347</v>
      </c>
      <c r="H10979" t="s">
        <v>29</v>
      </c>
      <c r="I10979" s="29">
        <v>18</v>
      </c>
      <c r="J10979" t="s">
        <v>34</v>
      </c>
      <c r="K10979" t="s">
        <v>35</v>
      </c>
    </row>
    <row r="10980" spans="1:11" ht="12.75" customHeight="1">
      <c r="A10980" s="31">
        <v>45597</v>
      </c>
      <c r="B10980" t="s">
        <v>13</v>
      </c>
      <c r="C10980" t="str">
        <f>+VLOOKUP(B10980,Basededatos!B$17:C$5988,2,0)</f>
        <v>LASA</v>
      </c>
      <c r="D10980" t="s">
        <v>48</v>
      </c>
      <c r="E10980" t="str">
        <f>+VLOOKUP(D10980,Basededatos!$D$2:$E$6097,2,0)</f>
        <v>CALI - ALFONSO BONILLA ARAGON</v>
      </c>
      <c r="F10980" t="s">
        <v>38</v>
      </c>
      <c r="G10980" t="s">
        <v>39</v>
      </c>
      <c r="H10980" t="s">
        <v>29</v>
      </c>
      <c r="I10980" s="29">
        <v>18</v>
      </c>
      <c r="J10980" t="s">
        <v>34</v>
      </c>
      <c r="K10980" t="s">
        <v>35</v>
      </c>
    </row>
    <row r="10981" spans="1:11" ht="12.75" customHeight="1" thickBot="1">
      <c r="A10981" s="31">
        <v>45597</v>
      </c>
      <c r="B10981" t="s">
        <v>13</v>
      </c>
      <c r="C10981" t="str">
        <f>+VLOOKUP(B10981,Basededatos!B$17:C$5988,2,0)</f>
        <v>LASA</v>
      </c>
      <c r="D10981" t="s">
        <v>48</v>
      </c>
      <c r="E10981" t="str">
        <f>+VLOOKUP(D10981,Basededatos!$D$2:$E$6097,2,0)</f>
        <v>CALI - ALFONSO BONILLA ARAGON</v>
      </c>
      <c r="F10981" t="s">
        <v>36</v>
      </c>
      <c r="G10981" t="s">
        <v>347</v>
      </c>
      <c r="H10981" t="s">
        <v>120</v>
      </c>
      <c r="I10981" s="29">
        <v>17</v>
      </c>
      <c r="J10981" t="s">
        <v>57</v>
      </c>
      <c r="K10981" t="s">
        <v>58</v>
      </c>
    </row>
    <row r="10982" spans="1:11" ht="12.75" customHeight="1" thickBot="1">
      <c r="A10982" s="31">
        <v>45597</v>
      </c>
      <c r="B10982" t="s">
        <v>13</v>
      </c>
      <c r="C10982" t="str">
        <f>+VLOOKUP(B10982,Basededatos!B$17:C$5988,2,0)</f>
        <v>LASA</v>
      </c>
      <c r="D10982" t="s">
        <v>48</v>
      </c>
      <c r="E10982" t="str">
        <f>+VLOOKUP(D10982,Basededatos!$D$2:$E$6097,2,0)</f>
        <v>CALI - ALFONSO BONILLA ARAGON</v>
      </c>
      <c r="F10982" t="s">
        <v>6</v>
      </c>
      <c r="G10982" s="1" t="s">
        <v>283</v>
      </c>
      <c r="H10982" t="s">
        <v>15</v>
      </c>
      <c r="I10982" s="29">
        <v>266</v>
      </c>
      <c r="J10982" t="s">
        <v>16</v>
      </c>
      <c r="K10982" t="s">
        <v>17</v>
      </c>
    </row>
    <row r="10983" spans="1:11" ht="12.75" customHeight="1" thickBot="1">
      <c r="A10983" s="31">
        <v>45597</v>
      </c>
      <c r="B10983" t="s">
        <v>13</v>
      </c>
      <c r="C10983" t="str">
        <f>+VLOOKUP(B10983,Basededatos!B$17:C$5988,2,0)</f>
        <v>LASA</v>
      </c>
      <c r="D10983" t="s">
        <v>48</v>
      </c>
      <c r="E10983" t="str">
        <f>+VLOOKUP(D10983,Basededatos!$D$2:$E$6097,2,0)</f>
        <v>CALI - ALFONSO BONILLA ARAGON</v>
      </c>
      <c r="F10983" t="s">
        <v>18</v>
      </c>
      <c r="G10983" t="s">
        <v>19</v>
      </c>
      <c r="H10983" t="s">
        <v>15</v>
      </c>
      <c r="I10983" s="29">
        <v>69</v>
      </c>
      <c r="J10983" t="s">
        <v>16</v>
      </c>
      <c r="K10983" t="s">
        <v>17</v>
      </c>
    </row>
    <row r="10984" spans="1:11" ht="12.75" customHeight="1" thickBot="1">
      <c r="A10984" s="31">
        <v>45597</v>
      </c>
      <c r="B10984" t="s">
        <v>13</v>
      </c>
      <c r="C10984" t="str">
        <f>+VLOOKUP(B10984,Basededatos!B$17:C$5988,2,0)</f>
        <v>LASA</v>
      </c>
      <c r="D10984" t="s">
        <v>61</v>
      </c>
      <c r="E10984" t="str">
        <f>+VLOOKUP(D10984,Basededatos!$D$2:$E$6097,2,0)</f>
        <v>CARTAGENA - RAFAEL NUÑEZ</v>
      </c>
      <c r="F10984" t="s">
        <v>6</v>
      </c>
      <c r="G10984" s="1" t="s">
        <v>283</v>
      </c>
      <c r="H10984" t="s">
        <v>15</v>
      </c>
      <c r="I10984" s="29">
        <v>350</v>
      </c>
      <c r="J10984" t="s">
        <v>42</v>
      </c>
      <c r="K10984" s="1" t="s">
        <v>43</v>
      </c>
    </row>
    <row r="10985" spans="1:11" ht="12.75" customHeight="1" thickBot="1">
      <c r="A10985" s="31">
        <v>45597</v>
      </c>
      <c r="B10985" t="s">
        <v>13</v>
      </c>
      <c r="C10985" t="str">
        <f>+VLOOKUP(B10985,Basededatos!B$17:C$5988,2,0)</f>
        <v>LASA</v>
      </c>
      <c r="D10985" t="s">
        <v>61</v>
      </c>
      <c r="E10985" t="str">
        <f>+VLOOKUP(D10985,Basededatos!$D$2:$E$6097,2,0)</f>
        <v>CARTAGENA - RAFAEL NUÑEZ</v>
      </c>
      <c r="F10985" t="s">
        <v>36</v>
      </c>
      <c r="G10985" t="s">
        <v>347</v>
      </c>
      <c r="H10985" t="s">
        <v>15</v>
      </c>
      <c r="I10985" s="29">
        <v>5</v>
      </c>
      <c r="J10985" t="s">
        <v>25</v>
      </c>
      <c r="K10985" s="1" t="s">
        <v>26</v>
      </c>
    </row>
    <row r="10986" spans="1:11" ht="12.75" customHeight="1">
      <c r="A10986" s="31">
        <v>45597</v>
      </c>
      <c r="B10986" t="s">
        <v>13</v>
      </c>
      <c r="C10986" t="str">
        <f>+VLOOKUP(B10986,Basededatos!B$17:C$5988,2,0)</f>
        <v>LASA</v>
      </c>
      <c r="D10986" t="s">
        <v>61</v>
      </c>
      <c r="E10986" t="str">
        <f>+VLOOKUP(D10986,Basededatos!$D$2:$E$6097,2,0)</f>
        <v>CARTAGENA - RAFAEL NUÑEZ</v>
      </c>
      <c r="F10986" t="s">
        <v>32</v>
      </c>
      <c r="G10986" t="s">
        <v>33</v>
      </c>
      <c r="H10986" t="s">
        <v>15</v>
      </c>
      <c r="I10986" s="29">
        <v>13</v>
      </c>
      <c r="J10986" t="s">
        <v>70</v>
      </c>
      <c r="K10986" t="s">
        <v>348</v>
      </c>
    </row>
    <row r="10987" spans="1:11" ht="12.75" customHeight="1" thickBot="1">
      <c r="A10987" s="31">
        <v>45597</v>
      </c>
      <c r="B10987" t="s">
        <v>13</v>
      </c>
      <c r="C10987" t="str">
        <f>+VLOOKUP(B10987,Basededatos!B$17:C$5988,2,0)</f>
        <v>LASA</v>
      </c>
      <c r="D10987" t="s">
        <v>61</v>
      </c>
      <c r="E10987" t="str">
        <f>+VLOOKUP(D10987,Basededatos!$D$2:$E$6097,2,0)</f>
        <v>CARTAGENA - RAFAEL NUÑEZ</v>
      </c>
      <c r="F10987" t="s">
        <v>38</v>
      </c>
      <c r="G10987" t="s">
        <v>39</v>
      </c>
      <c r="H10987" t="s">
        <v>15</v>
      </c>
      <c r="I10987" s="29">
        <v>13</v>
      </c>
      <c r="J10987" t="s">
        <v>70</v>
      </c>
      <c r="K10987" t="s">
        <v>348</v>
      </c>
    </row>
    <row r="10988" spans="1:11" ht="12.75" customHeight="1" thickBot="1">
      <c r="A10988" s="31">
        <v>45597</v>
      </c>
      <c r="B10988" t="s">
        <v>13</v>
      </c>
      <c r="C10988" t="str">
        <f>+VLOOKUP(B10988,Basededatos!B$17:C$5988,2,0)</f>
        <v>LASA</v>
      </c>
      <c r="D10988" t="s">
        <v>61</v>
      </c>
      <c r="E10988" t="str">
        <f>+VLOOKUP(D10988,Basededatos!$D$2:$E$6097,2,0)</f>
        <v>CARTAGENA - RAFAEL NUÑEZ</v>
      </c>
      <c r="F10988" t="s">
        <v>6</v>
      </c>
      <c r="G10988" s="1" t="s">
        <v>283</v>
      </c>
      <c r="H10988" t="s">
        <v>15</v>
      </c>
      <c r="I10988" s="29">
        <v>100</v>
      </c>
      <c r="J10988" t="s">
        <v>68</v>
      </c>
      <c r="K10988" t="s">
        <v>69</v>
      </c>
    </row>
    <row r="10989" spans="1:11" ht="12.75" customHeight="1">
      <c r="A10989" s="31">
        <v>45597</v>
      </c>
      <c r="B10989" t="s">
        <v>13</v>
      </c>
      <c r="C10989" t="str">
        <f>+VLOOKUP(B10989,Basededatos!B$17:C$5988,2,0)</f>
        <v>LASA</v>
      </c>
      <c r="D10989" t="s">
        <v>61</v>
      </c>
      <c r="E10989" t="str">
        <f>+VLOOKUP(D10989,Basededatos!$D$2:$E$6097,2,0)</f>
        <v>CARTAGENA - RAFAEL NUÑEZ</v>
      </c>
      <c r="F10989" t="s">
        <v>40</v>
      </c>
      <c r="G10989" t="s">
        <v>41</v>
      </c>
      <c r="H10989" t="s">
        <v>29</v>
      </c>
      <c r="I10989" s="29">
        <v>60</v>
      </c>
      <c r="J10989" t="s">
        <v>109</v>
      </c>
      <c r="K10989" t="s">
        <v>110</v>
      </c>
    </row>
    <row r="10990" spans="1:11" ht="12.75" customHeight="1" thickBot="1">
      <c r="A10990" s="31">
        <v>45597</v>
      </c>
      <c r="B10990" t="s">
        <v>13</v>
      </c>
      <c r="C10990" t="str">
        <f>+VLOOKUP(B10990,Basededatos!B$17:C$5988,2,0)</f>
        <v>LASA</v>
      </c>
      <c r="D10990" t="s">
        <v>61</v>
      </c>
      <c r="E10990" t="str">
        <f>+VLOOKUP(D10990,Basededatos!$D$2:$E$6097,2,0)</f>
        <v>CARTAGENA - RAFAEL NUÑEZ</v>
      </c>
      <c r="F10990" t="s">
        <v>18</v>
      </c>
      <c r="G10990" t="s">
        <v>19</v>
      </c>
      <c r="H10990" t="s">
        <v>183</v>
      </c>
      <c r="I10990" s="29">
        <v>27</v>
      </c>
      <c r="J10990" t="s">
        <v>121</v>
      </c>
      <c r="K10990" t="s">
        <v>121</v>
      </c>
    </row>
    <row r="10991" spans="1:11" ht="12.75" customHeight="1" thickBot="1">
      <c r="A10991" s="31">
        <v>45597</v>
      </c>
      <c r="B10991" t="s">
        <v>13</v>
      </c>
      <c r="C10991" t="str">
        <f>+VLOOKUP(B10991,Basededatos!B$17:C$5988,2,0)</f>
        <v>LASA</v>
      </c>
      <c r="D10991" t="s">
        <v>61</v>
      </c>
      <c r="E10991" t="str">
        <f>+VLOOKUP(D10991,Basededatos!$D$2:$E$6097,2,0)</f>
        <v>CARTAGENA - RAFAEL NUÑEZ</v>
      </c>
      <c r="F10991" t="s">
        <v>23</v>
      </c>
      <c r="G10991" t="s">
        <v>24</v>
      </c>
      <c r="H10991" t="s">
        <v>29</v>
      </c>
      <c r="I10991" s="29">
        <v>546</v>
      </c>
      <c r="J10991" t="s">
        <v>30</v>
      </c>
      <c r="K10991" s="1" t="s">
        <v>488</v>
      </c>
    </row>
    <row r="10992" spans="1:11" ht="12.75" customHeight="1" thickBot="1">
      <c r="A10992" s="31">
        <v>45597</v>
      </c>
      <c r="B10992" t="s">
        <v>13</v>
      </c>
      <c r="C10992" t="str">
        <f>+VLOOKUP(B10992,Basededatos!B$17:C$5988,2,0)</f>
        <v>LASA</v>
      </c>
      <c r="D10992" t="s">
        <v>61</v>
      </c>
      <c r="E10992" t="str">
        <f>+VLOOKUP(D10992,Basededatos!$D$2:$E$6097,2,0)</f>
        <v>CARTAGENA - RAFAEL NUÑEZ</v>
      </c>
      <c r="F10992" t="s">
        <v>59</v>
      </c>
      <c r="G10992" t="s">
        <v>60</v>
      </c>
      <c r="H10992" t="s">
        <v>29</v>
      </c>
      <c r="I10992" s="29">
        <v>2</v>
      </c>
      <c r="J10992" t="s">
        <v>30</v>
      </c>
      <c r="K10992" s="1" t="s">
        <v>488</v>
      </c>
    </row>
    <row r="10993" spans="1:11" ht="12.75" customHeight="1">
      <c r="A10993" s="31">
        <v>45597</v>
      </c>
      <c r="B10993" t="s">
        <v>13</v>
      </c>
      <c r="C10993" t="str">
        <f>+VLOOKUP(B10993,Basededatos!B$17:C$5988,2,0)</f>
        <v>LASA</v>
      </c>
      <c r="D10993" t="s">
        <v>61</v>
      </c>
      <c r="E10993" t="str">
        <f>+VLOOKUP(D10993,Basededatos!$D$2:$E$6097,2,0)</f>
        <v>CARTAGENA - RAFAEL NUÑEZ</v>
      </c>
      <c r="F10993" t="s">
        <v>27</v>
      </c>
      <c r="G10993" t="s">
        <v>28</v>
      </c>
      <c r="H10993" t="s">
        <v>29</v>
      </c>
      <c r="I10993" s="29">
        <v>1</v>
      </c>
      <c r="J10993" t="s">
        <v>34</v>
      </c>
      <c r="K10993" t="s">
        <v>35</v>
      </c>
    </row>
    <row r="10994" spans="1:11" ht="12.75" customHeight="1" thickBot="1">
      <c r="A10994" s="31">
        <v>45597</v>
      </c>
      <c r="B10994" t="s">
        <v>13</v>
      </c>
      <c r="C10994" t="str">
        <f>+VLOOKUP(B10994,Basededatos!B$17:C$5988,2,0)</f>
        <v>LASA</v>
      </c>
      <c r="D10994" t="s">
        <v>61</v>
      </c>
      <c r="E10994" t="str">
        <f>+VLOOKUP(D10994,Basededatos!$D$2:$E$6097,2,0)</f>
        <v>CARTAGENA - RAFAEL NUÑEZ</v>
      </c>
      <c r="F10994" t="s">
        <v>38</v>
      </c>
      <c r="G10994" t="s">
        <v>39</v>
      </c>
      <c r="H10994" t="s">
        <v>29</v>
      </c>
      <c r="I10994" s="29">
        <v>1</v>
      </c>
      <c r="J10994" t="s">
        <v>34</v>
      </c>
      <c r="K10994" t="s">
        <v>35</v>
      </c>
    </row>
    <row r="10995" spans="1:11" ht="12.75" customHeight="1" thickBot="1">
      <c r="A10995" s="31">
        <v>45597</v>
      </c>
      <c r="B10995" t="s">
        <v>13</v>
      </c>
      <c r="C10995" t="str">
        <f>+VLOOKUP(B10995,Basededatos!B$17:C$5988,2,0)</f>
        <v>LASA</v>
      </c>
      <c r="D10995" t="s">
        <v>61</v>
      </c>
      <c r="E10995" t="str">
        <f>+VLOOKUP(D10995,Basededatos!$D$2:$E$6097,2,0)</f>
        <v>CARTAGENA - RAFAEL NUÑEZ</v>
      </c>
      <c r="F10995" t="s">
        <v>6</v>
      </c>
      <c r="G10995" s="1" t="s">
        <v>283</v>
      </c>
      <c r="H10995" t="s">
        <v>15</v>
      </c>
      <c r="I10995" s="29">
        <v>631</v>
      </c>
      <c r="J10995" t="s">
        <v>16</v>
      </c>
      <c r="K10995" t="s">
        <v>17</v>
      </c>
    </row>
    <row r="10996" spans="1:11" ht="12.75" customHeight="1" thickBot="1">
      <c r="A10996" s="31">
        <v>45597</v>
      </c>
      <c r="B10996" t="s">
        <v>13</v>
      </c>
      <c r="C10996" t="str">
        <f>+VLOOKUP(B10996,Basededatos!B$17:C$5988,2,0)</f>
        <v>LASA</v>
      </c>
      <c r="D10996" t="s">
        <v>61</v>
      </c>
      <c r="E10996" t="str">
        <f>+VLOOKUP(D10996,Basededatos!$D$2:$E$6097,2,0)</f>
        <v>CARTAGENA - RAFAEL NUÑEZ</v>
      </c>
      <c r="F10996" t="s">
        <v>18</v>
      </c>
      <c r="G10996" t="s">
        <v>19</v>
      </c>
      <c r="H10996" t="s">
        <v>15</v>
      </c>
      <c r="I10996" s="29">
        <v>129</v>
      </c>
      <c r="J10996" t="s">
        <v>16</v>
      </c>
      <c r="K10996" t="s">
        <v>17</v>
      </c>
    </row>
    <row r="10997" spans="1:11" ht="12.75" customHeight="1" thickBot="1">
      <c r="A10997" s="31">
        <v>45597</v>
      </c>
      <c r="B10997" t="s">
        <v>13</v>
      </c>
      <c r="C10997" t="str">
        <f>+VLOOKUP(B10997,Basededatos!B$17:C$5988,2,0)</f>
        <v>LASA</v>
      </c>
      <c r="D10997" t="s">
        <v>72</v>
      </c>
      <c r="E10997" t="str">
        <f>+VLOOKUP(D10997,Basededatos!$D$2:$E$6097,2,0)</f>
        <v>CAMILO DAZA</v>
      </c>
      <c r="F10997" t="s">
        <v>18</v>
      </c>
      <c r="G10997" t="s">
        <v>19</v>
      </c>
      <c r="H10997" t="s">
        <v>45</v>
      </c>
      <c r="I10997" s="29">
        <v>3</v>
      </c>
      <c r="J10997" t="s">
        <v>46</v>
      </c>
      <c r="K10997" s="1" t="s">
        <v>47</v>
      </c>
    </row>
    <row r="10998" spans="1:11" ht="12.75" customHeight="1" thickBot="1">
      <c r="A10998" s="31">
        <v>45597</v>
      </c>
      <c r="B10998" t="s">
        <v>13</v>
      </c>
      <c r="C10998" t="str">
        <f>+VLOOKUP(B10998,Basededatos!B$17:C$5988,2,0)</f>
        <v>LASA</v>
      </c>
      <c r="D10998" t="s">
        <v>72</v>
      </c>
      <c r="E10998" t="str">
        <f>+VLOOKUP(D10998,Basededatos!$D$2:$E$6097,2,0)</f>
        <v>CAMILO DAZA</v>
      </c>
      <c r="F10998" t="s">
        <v>27</v>
      </c>
      <c r="G10998" t="s">
        <v>28</v>
      </c>
      <c r="H10998" t="s">
        <v>45</v>
      </c>
      <c r="I10998" s="29">
        <v>3</v>
      </c>
      <c r="J10998" t="s">
        <v>46</v>
      </c>
      <c r="K10998" s="1" t="s">
        <v>47</v>
      </c>
    </row>
    <row r="10999" spans="1:11" ht="12.75" customHeight="1" thickBot="1">
      <c r="A10999" s="31">
        <v>45597</v>
      </c>
      <c r="B10999" t="s">
        <v>13</v>
      </c>
      <c r="C10999" t="str">
        <f>+VLOOKUP(B10999,Basededatos!B$17:C$5988,2,0)</f>
        <v>LASA</v>
      </c>
      <c r="D10999" t="s">
        <v>72</v>
      </c>
      <c r="E10999" t="str">
        <f>+VLOOKUP(D10999,Basededatos!$D$2:$E$6097,2,0)</f>
        <v>CAMILO DAZA</v>
      </c>
      <c r="F10999" t="s">
        <v>65</v>
      </c>
      <c r="G10999" t="s">
        <v>66</v>
      </c>
      <c r="H10999" t="s">
        <v>29</v>
      </c>
      <c r="I10999" s="29">
        <v>11</v>
      </c>
      <c r="J10999" t="s">
        <v>46</v>
      </c>
      <c r="K10999" s="1" t="s">
        <v>47</v>
      </c>
    </row>
    <row r="11000" spans="1:11" ht="12.75" customHeight="1" thickBot="1">
      <c r="A11000" s="31">
        <v>45597</v>
      </c>
      <c r="B11000" t="s">
        <v>13</v>
      </c>
      <c r="C11000" t="str">
        <f>+VLOOKUP(B11000,Basededatos!B$17:C$5988,2,0)</f>
        <v>LASA</v>
      </c>
      <c r="D11000" t="s">
        <v>72</v>
      </c>
      <c r="E11000" t="str">
        <f>+VLOOKUP(D11000,Basededatos!$D$2:$E$6097,2,0)</f>
        <v>CAMILO DAZA</v>
      </c>
      <c r="F11000" t="s">
        <v>40</v>
      </c>
      <c r="G11000" t="s">
        <v>41</v>
      </c>
      <c r="H11000" t="s">
        <v>29</v>
      </c>
      <c r="I11000" s="29">
        <v>71</v>
      </c>
      <c r="J11000" t="s">
        <v>50</v>
      </c>
      <c r="K11000" t="s">
        <v>51</v>
      </c>
    </row>
    <row r="11001" spans="1:11" ht="12.75" customHeight="1" thickBot="1">
      <c r="A11001" s="31">
        <v>45597</v>
      </c>
      <c r="B11001" t="s">
        <v>13</v>
      </c>
      <c r="C11001" t="str">
        <f>+VLOOKUP(B11001,Basededatos!B$17:C$5988,2,0)</f>
        <v>LASA</v>
      </c>
      <c r="D11001" t="s">
        <v>72</v>
      </c>
      <c r="E11001" t="str">
        <f>+VLOOKUP(D11001,Basededatos!$D$2:$E$6097,2,0)</f>
        <v>CAMILO DAZA</v>
      </c>
      <c r="F11001" t="s">
        <v>6</v>
      </c>
      <c r="G11001" s="1" t="s">
        <v>283</v>
      </c>
      <c r="H11001" t="s">
        <v>29</v>
      </c>
      <c r="I11001" s="29">
        <v>283</v>
      </c>
      <c r="J11001" t="s">
        <v>30</v>
      </c>
      <c r="K11001" s="1" t="s">
        <v>488</v>
      </c>
    </row>
    <row r="11002" spans="1:11" ht="12.75" customHeight="1" thickBot="1">
      <c r="A11002" s="31">
        <v>45597</v>
      </c>
      <c r="B11002" t="s">
        <v>13</v>
      </c>
      <c r="C11002" t="str">
        <f>+VLOOKUP(B11002,Basededatos!B$17:C$5988,2,0)</f>
        <v>LASA</v>
      </c>
      <c r="D11002" t="s">
        <v>72</v>
      </c>
      <c r="E11002" t="str">
        <f>+VLOOKUP(D11002,Basededatos!$D$2:$E$6097,2,0)</f>
        <v>CAMILO DAZA</v>
      </c>
      <c r="F11002" t="s">
        <v>65</v>
      </c>
      <c r="G11002" t="s">
        <v>66</v>
      </c>
      <c r="H11002" t="s">
        <v>29</v>
      </c>
      <c r="I11002" s="29">
        <v>1</v>
      </c>
      <c r="J11002" t="s">
        <v>30</v>
      </c>
      <c r="K11002" s="1" t="s">
        <v>488</v>
      </c>
    </row>
    <row r="11003" spans="1:11" ht="12.75" customHeight="1" thickBot="1">
      <c r="A11003" s="31">
        <v>45597</v>
      </c>
      <c r="B11003" t="s">
        <v>13</v>
      </c>
      <c r="C11003" t="str">
        <f>+VLOOKUP(B11003,Basededatos!B$17:C$5988,2,0)</f>
        <v>LASA</v>
      </c>
      <c r="D11003" t="s">
        <v>72</v>
      </c>
      <c r="E11003" t="str">
        <f>+VLOOKUP(D11003,Basededatos!$D$2:$E$6097,2,0)</f>
        <v>CAMILO DAZA</v>
      </c>
      <c r="F11003" t="s">
        <v>23</v>
      </c>
      <c r="G11003" t="s">
        <v>24</v>
      </c>
      <c r="H11003" t="s">
        <v>29</v>
      </c>
      <c r="I11003" s="29">
        <v>65</v>
      </c>
      <c r="J11003" t="s">
        <v>30</v>
      </c>
      <c r="K11003" s="1" t="s">
        <v>488</v>
      </c>
    </row>
    <row r="11004" spans="1:11" ht="12.75" customHeight="1" thickBot="1">
      <c r="A11004" s="31">
        <v>45597</v>
      </c>
      <c r="B11004" t="s">
        <v>13</v>
      </c>
      <c r="C11004" t="str">
        <f>+VLOOKUP(B11004,Basededatos!B$17:C$5988,2,0)</f>
        <v>LASA</v>
      </c>
      <c r="D11004" t="s">
        <v>73</v>
      </c>
      <c r="E11004" t="str">
        <f>+VLOOKUP(D11004,Basededatos!$D$2:$E$6097,2,0)</f>
        <v>EL YOPAL</v>
      </c>
      <c r="F11004" t="s">
        <v>23</v>
      </c>
      <c r="G11004" t="s">
        <v>24</v>
      </c>
      <c r="H11004" t="s">
        <v>29</v>
      </c>
      <c r="I11004" s="29">
        <v>13</v>
      </c>
      <c r="J11004" t="s">
        <v>30</v>
      </c>
      <c r="K11004" s="1" t="s">
        <v>488</v>
      </c>
    </row>
    <row r="11005" spans="1:11" ht="12.75" customHeight="1" thickBot="1">
      <c r="A11005" s="31">
        <v>45597</v>
      </c>
      <c r="B11005" t="s">
        <v>13</v>
      </c>
      <c r="C11005" t="str">
        <f>+VLOOKUP(B11005,Basededatos!B$17:C$5988,2,0)</f>
        <v>LASA</v>
      </c>
      <c r="D11005" t="s">
        <v>73</v>
      </c>
      <c r="E11005" t="str">
        <f>+VLOOKUP(D11005,Basededatos!$D$2:$E$6097,2,0)</f>
        <v>EL YOPAL</v>
      </c>
      <c r="F11005" t="s">
        <v>40</v>
      </c>
      <c r="G11005" t="s">
        <v>41</v>
      </c>
      <c r="H11005" t="s">
        <v>29</v>
      </c>
      <c r="I11005" s="29">
        <v>39</v>
      </c>
      <c r="J11005" t="s">
        <v>30</v>
      </c>
      <c r="K11005" s="1" t="s">
        <v>488</v>
      </c>
    </row>
    <row r="11006" spans="1:11" ht="12.75" customHeight="1" thickBot="1">
      <c r="A11006" s="31">
        <v>45597</v>
      </c>
      <c r="B11006" t="s">
        <v>13</v>
      </c>
      <c r="C11006" t="str">
        <f>+VLOOKUP(B11006,Basededatos!B$17:C$5988,2,0)</f>
        <v>LASA</v>
      </c>
      <c r="D11006" t="s">
        <v>74</v>
      </c>
      <c r="E11006" t="str">
        <f>+VLOOKUP(D11006,Basededatos!$D$2:$E$6097,2,0)</f>
        <v>PERALES</v>
      </c>
      <c r="F11006" t="s">
        <v>23</v>
      </c>
      <c r="G11006" t="s">
        <v>24</v>
      </c>
      <c r="H11006" t="s">
        <v>29</v>
      </c>
      <c r="I11006" s="29">
        <v>55</v>
      </c>
      <c r="J11006" t="s">
        <v>46</v>
      </c>
      <c r="K11006" s="1" t="s">
        <v>47</v>
      </c>
    </row>
    <row r="11007" spans="1:11" ht="12.75" customHeight="1" thickBot="1">
      <c r="A11007" s="31">
        <v>45597</v>
      </c>
      <c r="B11007" t="s">
        <v>13</v>
      </c>
      <c r="C11007" t="str">
        <f>+VLOOKUP(B11007,Basededatos!B$17:C$5988,2,0)</f>
        <v>LASA</v>
      </c>
      <c r="D11007" t="s">
        <v>74</v>
      </c>
      <c r="E11007" t="str">
        <f>+VLOOKUP(D11007,Basededatos!$D$2:$E$6097,2,0)</f>
        <v>PERALES</v>
      </c>
      <c r="F11007" t="s">
        <v>32</v>
      </c>
      <c r="G11007" t="s">
        <v>33</v>
      </c>
      <c r="H11007" t="s">
        <v>29</v>
      </c>
      <c r="I11007" s="29">
        <v>30</v>
      </c>
      <c r="J11007" t="s">
        <v>30</v>
      </c>
      <c r="K11007" s="1" t="s">
        <v>488</v>
      </c>
    </row>
    <row r="11008" spans="1:11" ht="12.75" customHeight="1" thickBot="1">
      <c r="A11008" s="31">
        <v>45597</v>
      </c>
      <c r="B11008" t="s">
        <v>13</v>
      </c>
      <c r="C11008" t="str">
        <f>+VLOOKUP(B11008,Basededatos!B$17:C$5988,2,0)</f>
        <v>LASA</v>
      </c>
      <c r="D11008" t="s">
        <v>74</v>
      </c>
      <c r="E11008" t="str">
        <f>+VLOOKUP(D11008,Basededatos!$D$2:$E$6097,2,0)</f>
        <v>PERALES</v>
      </c>
      <c r="F11008" t="s">
        <v>6</v>
      </c>
      <c r="G11008" s="1" t="s">
        <v>283</v>
      </c>
      <c r="H11008" t="s">
        <v>29</v>
      </c>
      <c r="I11008" s="29">
        <v>151</v>
      </c>
      <c r="J11008" t="s">
        <v>30</v>
      </c>
      <c r="K11008" s="1" t="s">
        <v>488</v>
      </c>
    </row>
    <row r="11009" spans="1:11" ht="12.75" customHeight="1" thickBot="1">
      <c r="A11009" s="31">
        <v>45597</v>
      </c>
      <c r="B11009" t="s">
        <v>13</v>
      </c>
      <c r="C11009" t="str">
        <f>+VLOOKUP(B11009,Basededatos!B$17:C$5988,2,0)</f>
        <v>LASA</v>
      </c>
      <c r="D11009" t="s">
        <v>124</v>
      </c>
      <c r="E11009" t="str">
        <f>+VLOOKUP(D11009,Basededatos!$D$2:$E$6097,2,0)</f>
        <v>LETICIA-ALFREDO VASQUEZ COBO</v>
      </c>
      <c r="F11009" t="s">
        <v>32</v>
      </c>
      <c r="G11009" t="s">
        <v>33</v>
      </c>
      <c r="H11009" t="s">
        <v>45</v>
      </c>
      <c r="I11009" s="29">
        <v>1</v>
      </c>
      <c r="J11009" t="s">
        <v>46</v>
      </c>
      <c r="K11009" s="1" t="s">
        <v>47</v>
      </c>
    </row>
    <row r="11010" spans="1:11" ht="12.75" customHeight="1" thickBot="1">
      <c r="A11010" s="31">
        <v>45597</v>
      </c>
      <c r="B11010" t="s">
        <v>13</v>
      </c>
      <c r="C11010" t="str">
        <f>+VLOOKUP(B11010,Basededatos!B$17:C$5988,2,0)</f>
        <v>LASA</v>
      </c>
      <c r="D11010" t="s">
        <v>76</v>
      </c>
      <c r="E11010" t="str">
        <f>+VLOOKUP(D11010,Basededatos!$D$2:$E$6097,2,0)</f>
        <v>RIONEGRO - JOSE M. CORDOVA</v>
      </c>
      <c r="F11010" t="s">
        <v>27</v>
      </c>
      <c r="G11010" t="s">
        <v>28</v>
      </c>
      <c r="H11010" t="s">
        <v>431</v>
      </c>
      <c r="I11010" s="29">
        <v>17</v>
      </c>
      <c r="J11010" t="s">
        <v>160</v>
      </c>
      <c r="K11010" t="s">
        <v>161</v>
      </c>
    </row>
    <row r="11011" spans="1:11" ht="12.75" customHeight="1" thickBot="1">
      <c r="A11011" s="31">
        <v>45597</v>
      </c>
      <c r="B11011" t="s">
        <v>13</v>
      </c>
      <c r="C11011" t="str">
        <f>+VLOOKUP(B11011,Basededatos!B$17:C$5988,2,0)</f>
        <v>LASA</v>
      </c>
      <c r="D11011" t="s">
        <v>76</v>
      </c>
      <c r="E11011" t="str">
        <f>+VLOOKUP(D11011,Basededatos!$D$2:$E$6097,2,0)</f>
        <v>RIONEGRO - JOSE M. CORDOVA</v>
      </c>
      <c r="F11011" t="s">
        <v>32</v>
      </c>
      <c r="G11011" t="s">
        <v>33</v>
      </c>
      <c r="H11011" t="s">
        <v>45</v>
      </c>
      <c r="I11011" s="29">
        <v>19</v>
      </c>
      <c r="J11011" t="s">
        <v>46</v>
      </c>
      <c r="K11011" s="1" t="s">
        <v>47</v>
      </c>
    </row>
    <row r="11012" spans="1:11" ht="12.75" customHeight="1" thickBot="1">
      <c r="A11012" s="31">
        <v>45597</v>
      </c>
      <c r="B11012" t="s">
        <v>13</v>
      </c>
      <c r="C11012" t="str">
        <f>+VLOOKUP(B11012,Basededatos!B$17:C$5988,2,0)</f>
        <v>LASA</v>
      </c>
      <c r="D11012" t="s">
        <v>76</v>
      </c>
      <c r="E11012" t="str">
        <f>+VLOOKUP(D11012,Basededatos!$D$2:$E$6097,2,0)</f>
        <v>RIONEGRO - JOSE M. CORDOVA</v>
      </c>
      <c r="F11012" t="s">
        <v>23</v>
      </c>
      <c r="G11012" t="s">
        <v>24</v>
      </c>
      <c r="H11012" t="s">
        <v>45</v>
      </c>
      <c r="I11012" s="29">
        <v>30</v>
      </c>
      <c r="J11012" t="s">
        <v>46</v>
      </c>
      <c r="K11012" s="1" t="s">
        <v>47</v>
      </c>
    </row>
    <row r="11013" spans="1:11" ht="12.75" customHeight="1" thickBot="1">
      <c r="A11013" s="31">
        <v>45597</v>
      </c>
      <c r="B11013" t="s">
        <v>13</v>
      </c>
      <c r="C11013" t="str">
        <f>+VLOOKUP(B11013,Basededatos!B$17:C$5988,2,0)</f>
        <v>LASA</v>
      </c>
      <c r="D11013" t="s">
        <v>76</v>
      </c>
      <c r="E11013" t="str">
        <f>+VLOOKUP(D11013,Basededatos!$D$2:$E$6097,2,0)</f>
        <v>RIONEGRO - JOSE M. CORDOVA</v>
      </c>
      <c r="F11013" t="s">
        <v>65</v>
      </c>
      <c r="G11013" t="s">
        <v>66</v>
      </c>
      <c r="H11013" t="s">
        <v>29</v>
      </c>
      <c r="I11013" s="29">
        <v>93</v>
      </c>
      <c r="J11013" t="s">
        <v>46</v>
      </c>
      <c r="K11013" s="1" t="s">
        <v>47</v>
      </c>
    </row>
    <row r="11014" spans="1:11" ht="12.75" customHeight="1" thickBot="1">
      <c r="A11014" s="31">
        <v>45597</v>
      </c>
      <c r="B11014" t="s">
        <v>13</v>
      </c>
      <c r="C11014" t="str">
        <f>+VLOOKUP(B11014,Basededatos!B$17:C$5988,2,0)</f>
        <v>LASA</v>
      </c>
      <c r="D11014" t="s">
        <v>76</v>
      </c>
      <c r="E11014" t="str">
        <f>+VLOOKUP(D11014,Basededatos!$D$2:$E$6097,2,0)</f>
        <v>RIONEGRO - JOSE M. CORDOVA</v>
      </c>
      <c r="F11014" t="s">
        <v>23</v>
      </c>
      <c r="G11014" t="s">
        <v>24</v>
      </c>
      <c r="H11014" t="s">
        <v>29</v>
      </c>
      <c r="I11014" s="29">
        <v>2034</v>
      </c>
      <c r="J11014" t="s">
        <v>46</v>
      </c>
      <c r="K11014" s="1" t="s">
        <v>47</v>
      </c>
    </row>
    <row r="11015" spans="1:11" ht="12.75" customHeight="1" thickBot="1">
      <c r="A11015" s="31">
        <v>45597</v>
      </c>
      <c r="B11015" t="s">
        <v>13</v>
      </c>
      <c r="C11015" t="str">
        <f>+VLOOKUP(B11015,Basededatos!B$17:C$5988,2,0)</f>
        <v>LASA</v>
      </c>
      <c r="D11015" t="s">
        <v>76</v>
      </c>
      <c r="E11015" t="str">
        <f>+VLOOKUP(D11015,Basededatos!$D$2:$E$6097,2,0)</f>
        <v>RIONEGRO - JOSE M. CORDOVA</v>
      </c>
      <c r="F11015" t="s">
        <v>32</v>
      </c>
      <c r="G11015" t="s">
        <v>33</v>
      </c>
      <c r="H11015" t="s">
        <v>55</v>
      </c>
      <c r="I11015" s="29">
        <v>17</v>
      </c>
      <c r="J11015" t="s">
        <v>46</v>
      </c>
      <c r="K11015" s="1" t="s">
        <v>47</v>
      </c>
    </row>
    <row r="11016" spans="1:11" ht="12.75" customHeight="1" thickBot="1">
      <c r="A11016" s="31">
        <v>45597</v>
      </c>
      <c r="B11016" t="s">
        <v>13</v>
      </c>
      <c r="C11016" t="str">
        <f>+VLOOKUP(B11016,Basededatos!B$17:C$5988,2,0)</f>
        <v>LASA</v>
      </c>
      <c r="D11016" t="s">
        <v>76</v>
      </c>
      <c r="E11016" t="str">
        <f>+VLOOKUP(D11016,Basededatos!$D$2:$E$6097,2,0)</f>
        <v>RIONEGRO - JOSE M. CORDOVA</v>
      </c>
      <c r="F11016" t="s">
        <v>18</v>
      </c>
      <c r="G11016" t="s">
        <v>19</v>
      </c>
      <c r="H11016" t="s">
        <v>55</v>
      </c>
      <c r="I11016" s="29">
        <v>31</v>
      </c>
      <c r="J11016" t="s">
        <v>46</v>
      </c>
      <c r="K11016" s="1" t="s">
        <v>47</v>
      </c>
    </row>
    <row r="11017" spans="1:11" ht="12.75" customHeight="1" thickBot="1">
      <c r="A11017" s="31">
        <v>45597</v>
      </c>
      <c r="B11017" t="s">
        <v>13</v>
      </c>
      <c r="C11017" t="str">
        <f>+VLOOKUP(B11017,Basededatos!B$17:C$5988,2,0)</f>
        <v>LASA</v>
      </c>
      <c r="D11017" t="s">
        <v>76</v>
      </c>
      <c r="E11017" t="str">
        <f>+VLOOKUP(D11017,Basededatos!$D$2:$E$6097,2,0)</f>
        <v>RIONEGRO - JOSE M. CORDOVA</v>
      </c>
      <c r="F11017" t="s">
        <v>38</v>
      </c>
      <c r="G11017" t="s">
        <v>39</v>
      </c>
      <c r="H11017" t="s">
        <v>55</v>
      </c>
      <c r="I11017" s="29">
        <v>38</v>
      </c>
      <c r="J11017" t="s">
        <v>46</v>
      </c>
      <c r="K11017" s="1" t="s">
        <v>47</v>
      </c>
    </row>
    <row r="11018" spans="1:11" ht="12.75" customHeight="1" thickBot="1">
      <c r="A11018" s="31">
        <v>45597</v>
      </c>
      <c r="B11018" t="s">
        <v>13</v>
      </c>
      <c r="C11018" t="str">
        <f>+VLOOKUP(B11018,Basededatos!B$17:C$5988,2,0)</f>
        <v>LASA</v>
      </c>
      <c r="D11018" t="s">
        <v>76</v>
      </c>
      <c r="E11018" t="str">
        <f>+VLOOKUP(D11018,Basededatos!$D$2:$E$6097,2,0)</f>
        <v>RIONEGRO - JOSE M. CORDOVA</v>
      </c>
      <c r="F11018" t="s">
        <v>40</v>
      </c>
      <c r="G11018" t="s">
        <v>41</v>
      </c>
      <c r="H11018" t="s">
        <v>55</v>
      </c>
      <c r="I11018" s="29">
        <v>19</v>
      </c>
      <c r="J11018" t="s">
        <v>46</v>
      </c>
      <c r="K11018" s="1" t="s">
        <v>47</v>
      </c>
    </row>
    <row r="11019" spans="1:11" ht="12.75" customHeight="1" thickBot="1">
      <c r="A11019" s="31">
        <v>45597</v>
      </c>
      <c r="B11019" t="s">
        <v>13</v>
      </c>
      <c r="C11019" t="str">
        <f>+VLOOKUP(B11019,Basededatos!B$17:C$5988,2,0)</f>
        <v>LASA</v>
      </c>
      <c r="D11019" t="s">
        <v>76</v>
      </c>
      <c r="E11019" t="str">
        <f>+VLOOKUP(D11019,Basededatos!$D$2:$E$6097,2,0)</f>
        <v>RIONEGRO - JOSE M. CORDOVA</v>
      </c>
      <c r="F11019" t="s">
        <v>65</v>
      </c>
      <c r="G11019" t="s">
        <v>66</v>
      </c>
      <c r="H11019" t="s">
        <v>15</v>
      </c>
      <c r="I11019" s="29">
        <v>3</v>
      </c>
      <c r="J11019" t="s">
        <v>25</v>
      </c>
      <c r="K11019" s="1" t="s">
        <v>26</v>
      </c>
    </row>
    <row r="11020" spans="1:11" ht="12.75" customHeight="1">
      <c r="A11020" s="31">
        <v>45597</v>
      </c>
      <c r="B11020" t="s">
        <v>13</v>
      </c>
      <c r="C11020" t="str">
        <f>+VLOOKUP(B11020,Basededatos!B$17:C$5988,2,0)</f>
        <v>LASA</v>
      </c>
      <c r="D11020" t="s">
        <v>76</v>
      </c>
      <c r="E11020" t="str">
        <f>+VLOOKUP(D11020,Basededatos!$D$2:$E$6097,2,0)</f>
        <v>RIONEGRO - JOSE M. CORDOVA</v>
      </c>
      <c r="F11020" t="s">
        <v>32</v>
      </c>
      <c r="G11020" t="s">
        <v>33</v>
      </c>
      <c r="H11020" t="s">
        <v>15</v>
      </c>
      <c r="I11020" s="29">
        <v>35</v>
      </c>
      <c r="J11020" t="s">
        <v>68</v>
      </c>
      <c r="K11020" t="s">
        <v>69</v>
      </c>
    </row>
    <row r="11021" spans="1:11" ht="12.75" customHeight="1" thickBot="1">
      <c r="A11021" s="31">
        <v>45597</v>
      </c>
      <c r="B11021" t="s">
        <v>13</v>
      </c>
      <c r="C11021" t="str">
        <f>+VLOOKUP(B11021,Basededatos!B$17:C$5988,2,0)</f>
        <v>LASA</v>
      </c>
      <c r="D11021" t="s">
        <v>76</v>
      </c>
      <c r="E11021" t="str">
        <f>+VLOOKUP(D11021,Basededatos!$D$2:$E$6097,2,0)</f>
        <v>RIONEGRO - JOSE M. CORDOVA</v>
      </c>
      <c r="F11021" t="s">
        <v>18</v>
      </c>
      <c r="G11021" t="s">
        <v>19</v>
      </c>
      <c r="H11021" t="s">
        <v>45</v>
      </c>
      <c r="I11021" s="29">
        <v>1</v>
      </c>
      <c r="J11021" t="s">
        <v>77</v>
      </c>
      <c r="K11021" t="s">
        <v>78</v>
      </c>
    </row>
    <row r="11022" spans="1:11" ht="12.75" customHeight="1" thickBot="1">
      <c r="A11022" s="31">
        <v>45597</v>
      </c>
      <c r="B11022" t="s">
        <v>13</v>
      </c>
      <c r="C11022" t="str">
        <f>+VLOOKUP(B11022,Basededatos!B$17:C$5988,2,0)</f>
        <v>LASA</v>
      </c>
      <c r="D11022" t="s">
        <v>76</v>
      </c>
      <c r="E11022" t="str">
        <f>+VLOOKUP(D11022,Basededatos!$D$2:$E$6097,2,0)</f>
        <v>RIONEGRO - JOSE M. CORDOVA</v>
      </c>
      <c r="F11022" t="s">
        <v>6</v>
      </c>
      <c r="G11022" s="1" t="s">
        <v>283</v>
      </c>
      <c r="H11022" t="s">
        <v>29</v>
      </c>
      <c r="I11022" s="29">
        <v>83</v>
      </c>
      <c r="J11022" t="s">
        <v>77</v>
      </c>
      <c r="K11022" t="s">
        <v>78</v>
      </c>
    </row>
    <row r="11023" spans="1:11" ht="12.75" customHeight="1">
      <c r="A11023" s="31">
        <v>45597</v>
      </c>
      <c r="B11023" t="s">
        <v>13</v>
      </c>
      <c r="C11023" t="str">
        <f>+VLOOKUP(B11023,Basededatos!B$17:C$5988,2,0)</f>
        <v>LASA</v>
      </c>
      <c r="D11023" t="s">
        <v>76</v>
      </c>
      <c r="E11023" t="str">
        <f>+VLOOKUP(D11023,Basededatos!$D$2:$E$6097,2,0)</f>
        <v>RIONEGRO - JOSE M. CORDOVA</v>
      </c>
      <c r="F11023" t="s">
        <v>18</v>
      </c>
      <c r="G11023" t="s">
        <v>19</v>
      </c>
      <c r="H11023" t="s">
        <v>29</v>
      </c>
      <c r="I11023" s="29">
        <v>47</v>
      </c>
      <c r="J11023" t="s">
        <v>109</v>
      </c>
      <c r="K11023" t="s">
        <v>110</v>
      </c>
    </row>
    <row r="11024" spans="1:11" ht="12.75" customHeight="1">
      <c r="A11024" s="31">
        <v>45597</v>
      </c>
      <c r="B11024" t="s">
        <v>13</v>
      </c>
      <c r="C11024" t="str">
        <f>+VLOOKUP(B11024,Basededatos!B$17:C$5988,2,0)</f>
        <v>LASA</v>
      </c>
      <c r="D11024" t="s">
        <v>76</v>
      </c>
      <c r="E11024" t="str">
        <f>+VLOOKUP(D11024,Basededatos!$D$2:$E$6097,2,0)</f>
        <v>RIONEGRO - JOSE M. CORDOVA</v>
      </c>
      <c r="F11024" t="s">
        <v>27</v>
      </c>
      <c r="G11024" t="s">
        <v>28</v>
      </c>
      <c r="H11024" t="s">
        <v>29</v>
      </c>
      <c r="I11024" s="29">
        <v>47</v>
      </c>
      <c r="J11024" t="s">
        <v>109</v>
      </c>
      <c r="K11024" t="s">
        <v>110</v>
      </c>
    </row>
    <row r="11025" spans="1:11" ht="12.75" customHeight="1">
      <c r="A11025" s="31">
        <v>45597</v>
      </c>
      <c r="B11025" t="s">
        <v>13</v>
      </c>
      <c r="C11025" t="str">
        <f>+VLOOKUP(B11025,Basededatos!B$17:C$5988,2,0)</f>
        <v>LASA</v>
      </c>
      <c r="D11025" t="s">
        <v>76</v>
      </c>
      <c r="E11025" t="str">
        <f>+VLOOKUP(D11025,Basededatos!$D$2:$E$6097,2,0)</f>
        <v>RIONEGRO - JOSE M. CORDOVA</v>
      </c>
      <c r="F11025" t="s">
        <v>18</v>
      </c>
      <c r="G11025" t="s">
        <v>19</v>
      </c>
      <c r="H11025" t="s">
        <v>29</v>
      </c>
      <c r="I11025" s="29">
        <v>61</v>
      </c>
      <c r="J11025" t="s">
        <v>34</v>
      </c>
      <c r="K11025" t="s">
        <v>35</v>
      </c>
    </row>
    <row r="11026" spans="1:11" ht="12.75" customHeight="1">
      <c r="A11026" s="31">
        <v>45597</v>
      </c>
      <c r="B11026" t="s">
        <v>13</v>
      </c>
      <c r="C11026" t="str">
        <f>+VLOOKUP(B11026,Basededatos!B$17:C$5988,2,0)</f>
        <v>LASA</v>
      </c>
      <c r="D11026" t="s">
        <v>76</v>
      </c>
      <c r="E11026" t="str">
        <f>+VLOOKUP(D11026,Basededatos!$D$2:$E$6097,2,0)</f>
        <v>RIONEGRO - JOSE M. CORDOVA</v>
      </c>
      <c r="F11026" t="s">
        <v>38</v>
      </c>
      <c r="G11026" t="s">
        <v>39</v>
      </c>
      <c r="H11026" t="s">
        <v>156</v>
      </c>
      <c r="I11026" s="29">
        <v>8</v>
      </c>
      <c r="J11026" t="s">
        <v>167</v>
      </c>
      <c r="K11026" t="s">
        <v>168</v>
      </c>
    </row>
    <row r="11027" spans="1:11" ht="12.75" customHeight="1" thickBot="1">
      <c r="A11027" s="31">
        <v>45597</v>
      </c>
      <c r="B11027" t="s">
        <v>13</v>
      </c>
      <c r="C11027" t="str">
        <f>+VLOOKUP(B11027,Basededatos!B$17:C$5988,2,0)</f>
        <v>LASA</v>
      </c>
      <c r="D11027" t="s">
        <v>76</v>
      </c>
      <c r="E11027" t="str">
        <f>+VLOOKUP(D11027,Basededatos!$D$2:$E$6097,2,0)</f>
        <v>RIONEGRO - JOSE M. CORDOVA</v>
      </c>
      <c r="F11027" t="s">
        <v>59</v>
      </c>
      <c r="G11027" t="s">
        <v>60</v>
      </c>
      <c r="H11027" t="s">
        <v>156</v>
      </c>
      <c r="I11027" s="29">
        <v>1</v>
      </c>
      <c r="J11027" t="s">
        <v>167</v>
      </c>
      <c r="K11027" t="s">
        <v>168</v>
      </c>
    </row>
    <row r="11028" spans="1:11" ht="12.75" customHeight="1" thickBot="1">
      <c r="A11028" s="31">
        <v>45597</v>
      </c>
      <c r="B11028" t="s">
        <v>13</v>
      </c>
      <c r="C11028" t="str">
        <f>+VLOOKUP(B11028,Basededatos!B$17:C$5988,2,0)</f>
        <v>LASA</v>
      </c>
      <c r="D11028" t="s">
        <v>76</v>
      </c>
      <c r="E11028" t="str">
        <f>+VLOOKUP(D11028,Basededatos!$D$2:$E$6097,2,0)</f>
        <v>RIONEGRO - JOSE M. CORDOVA</v>
      </c>
      <c r="F11028" t="s">
        <v>6</v>
      </c>
      <c r="G11028" s="1" t="s">
        <v>283</v>
      </c>
      <c r="H11028" t="s">
        <v>29</v>
      </c>
      <c r="I11028" s="29">
        <v>113</v>
      </c>
      <c r="J11028" t="s">
        <v>82</v>
      </c>
      <c r="K11028" t="s">
        <v>83</v>
      </c>
    </row>
    <row r="11029" spans="1:11" ht="12.75" customHeight="1" thickBot="1">
      <c r="A11029" s="31">
        <v>45597</v>
      </c>
      <c r="B11029" t="s">
        <v>13</v>
      </c>
      <c r="C11029" t="str">
        <f>+VLOOKUP(B11029,Basededatos!B$17:C$5988,2,0)</f>
        <v>LASA</v>
      </c>
      <c r="D11029" t="s">
        <v>84</v>
      </c>
      <c r="E11029" t="str">
        <f>+VLOOKUP(D11029,Basededatos!$D$2:$E$6097,2,0)</f>
        <v>MONTERIA - LOS GARZONES</v>
      </c>
      <c r="F11029" t="s">
        <v>6</v>
      </c>
      <c r="G11029" s="1" t="s">
        <v>283</v>
      </c>
      <c r="H11029" t="s">
        <v>45</v>
      </c>
      <c r="I11029" s="29">
        <v>133</v>
      </c>
      <c r="J11029" t="s">
        <v>46</v>
      </c>
      <c r="K11029" s="1" t="s">
        <v>47</v>
      </c>
    </row>
    <row r="11030" spans="1:11" ht="12.75" customHeight="1" thickBot="1">
      <c r="A11030" s="31">
        <v>45597</v>
      </c>
      <c r="B11030" t="s">
        <v>13</v>
      </c>
      <c r="C11030" t="str">
        <f>+VLOOKUP(B11030,Basededatos!B$17:C$5988,2,0)</f>
        <v>LASA</v>
      </c>
      <c r="D11030" t="s">
        <v>84</v>
      </c>
      <c r="E11030" t="str">
        <f>+VLOOKUP(D11030,Basededatos!$D$2:$E$6097,2,0)</f>
        <v>MONTERIA - LOS GARZONES</v>
      </c>
      <c r="F11030" t="s">
        <v>27</v>
      </c>
      <c r="G11030" t="s">
        <v>28</v>
      </c>
      <c r="H11030" t="s">
        <v>45</v>
      </c>
      <c r="I11030" s="29">
        <v>20</v>
      </c>
      <c r="J11030" t="s">
        <v>46</v>
      </c>
      <c r="K11030" s="1" t="s">
        <v>47</v>
      </c>
    </row>
    <row r="11031" spans="1:11" ht="12.75" customHeight="1" thickBot="1">
      <c r="A11031" s="31">
        <v>45597</v>
      </c>
      <c r="B11031" t="s">
        <v>13</v>
      </c>
      <c r="C11031" t="str">
        <f>+VLOOKUP(B11031,Basededatos!B$17:C$5988,2,0)</f>
        <v>LASA</v>
      </c>
      <c r="D11031" t="s">
        <v>84</v>
      </c>
      <c r="E11031" t="str">
        <f>+VLOOKUP(D11031,Basededatos!$D$2:$E$6097,2,0)</f>
        <v>MONTERIA - LOS GARZONES</v>
      </c>
      <c r="F11031" t="s">
        <v>6</v>
      </c>
      <c r="G11031" s="1" t="s">
        <v>283</v>
      </c>
      <c r="H11031" t="s">
        <v>29</v>
      </c>
      <c r="I11031" s="29">
        <v>1673</v>
      </c>
      <c r="J11031" t="s">
        <v>46</v>
      </c>
      <c r="K11031" s="1" t="s">
        <v>47</v>
      </c>
    </row>
    <row r="11032" spans="1:11" ht="12.75" customHeight="1" thickBot="1">
      <c r="A11032" s="31">
        <v>45597</v>
      </c>
      <c r="B11032" t="s">
        <v>13</v>
      </c>
      <c r="C11032" t="str">
        <f>+VLOOKUP(B11032,Basededatos!B$17:C$5988,2,0)</f>
        <v>LASA</v>
      </c>
      <c r="D11032" t="s">
        <v>84</v>
      </c>
      <c r="E11032" t="str">
        <f>+VLOOKUP(D11032,Basededatos!$D$2:$E$6097,2,0)</f>
        <v>MONTERIA - LOS GARZONES</v>
      </c>
      <c r="F11032" t="s">
        <v>65</v>
      </c>
      <c r="G11032" t="s">
        <v>66</v>
      </c>
      <c r="H11032" t="s">
        <v>29</v>
      </c>
      <c r="I11032" s="29">
        <v>10</v>
      </c>
      <c r="J11032" t="s">
        <v>46</v>
      </c>
      <c r="K11032" s="1" t="s">
        <v>47</v>
      </c>
    </row>
    <row r="11033" spans="1:11" ht="12.75" customHeight="1" thickBot="1">
      <c r="A11033" s="31">
        <v>45597</v>
      </c>
      <c r="B11033" t="s">
        <v>13</v>
      </c>
      <c r="C11033" t="str">
        <f>+VLOOKUP(B11033,Basededatos!B$17:C$5988,2,0)</f>
        <v>LASA</v>
      </c>
      <c r="D11033" t="s">
        <v>84</v>
      </c>
      <c r="E11033" t="str">
        <f>+VLOOKUP(D11033,Basededatos!$D$2:$E$6097,2,0)</f>
        <v>MONTERIA - LOS GARZONES</v>
      </c>
      <c r="F11033" t="s">
        <v>40</v>
      </c>
      <c r="G11033" t="s">
        <v>41</v>
      </c>
      <c r="H11033" t="s">
        <v>29</v>
      </c>
      <c r="I11033" s="29">
        <v>744</v>
      </c>
      <c r="J11033" t="s">
        <v>46</v>
      </c>
      <c r="K11033" s="1" t="s">
        <v>47</v>
      </c>
    </row>
    <row r="11034" spans="1:11" ht="12.75" customHeight="1" thickBot="1">
      <c r="A11034" s="31">
        <v>45597</v>
      </c>
      <c r="B11034" t="s">
        <v>13</v>
      </c>
      <c r="C11034" t="str">
        <f>+VLOOKUP(B11034,Basededatos!B$17:C$5988,2,0)</f>
        <v>LASA</v>
      </c>
      <c r="D11034" t="s">
        <v>84</v>
      </c>
      <c r="E11034" t="str">
        <f>+VLOOKUP(D11034,Basededatos!$D$2:$E$6097,2,0)</f>
        <v>MONTERIA - LOS GARZONES</v>
      </c>
      <c r="F11034" t="s">
        <v>6</v>
      </c>
      <c r="G11034" s="1" t="s">
        <v>283</v>
      </c>
      <c r="H11034" t="s">
        <v>114</v>
      </c>
      <c r="I11034" s="29">
        <v>6</v>
      </c>
      <c r="J11034" t="s">
        <v>115</v>
      </c>
      <c r="K11034" t="s">
        <v>116</v>
      </c>
    </row>
    <row r="11035" spans="1:11" ht="12.75" customHeight="1" thickBot="1">
      <c r="A11035" s="31">
        <v>45597</v>
      </c>
      <c r="B11035" t="s">
        <v>13</v>
      </c>
      <c r="C11035" t="str">
        <f>+VLOOKUP(B11035,Basededatos!B$17:C$5988,2,0)</f>
        <v>LASA</v>
      </c>
      <c r="D11035" t="s">
        <v>84</v>
      </c>
      <c r="E11035" t="str">
        <f>+VLOOKUP(D11035,Basededatos!$D$2:$E$6097,2,0)</f>
        <v>MONTERIA - LOS GARZONES</v>
      </c>
      <c r="F11035" t="s">
        <v>27</v>
      </c>
      <c r="G11035" t="s">
        <v>28</v>
      </c>
      <c r="H11035" t="s">
        <v>29</v>
      </c>
      <c r="I11035" s="29">
        <v>142</v>
      </c>
      <c r="J11035" t="s">
        <v>30</v>
      </c>
      <c r="K11035" s="1" t="s">
        <v>488</v>
      </c>
    </row>
    <row r="11036" spans="1:11" ht="12.75" customHeight="1" thickBot="1">
      <c r="A11036" s="31">
        <v>45597</v>
      </c>
      <c r="B11036" t="s">
        <v>13</v>
      </c>
      <c r="C11036" t="str">
        <f>+VLOOKUP(B11036,Basededatos!B$17:C$5988,2,0)</f>
        <v>LASA</v>
      </c>
      <c r="D11036" t="s">
        <v>85</v>
      </c>
      <c r="E11036" t="str">
        <f>+VLOOKUP(D11036,Basededatos!$D$2:$E$6097,2,0)</f>
        <v>NEIVA - BENITO SALAS</v>
      </c>
      <c r="F11036" t="s">
        <v>32</v>
      </c>
      <c r="G11036" t="s">
        <v>33</v>
      </c>
      <c r="H11036" t="s">
        <v>45</v>
      </c>
      <c r="I11036" s="29">
        <v>3</v>
      </c>
      <c r="J11036" t="s">
        <v>46</v>
      </c>
      <c r="K11036" s="1" t="s">
        <v>47</v>
      </c>
    </row>
    <row r="11037" spans="1:11" ht="12.75" customHeight="1" thickBot="1">
      <c r="A11037" s="31">
        <v>45597</v>
      </c>
      <c r="B11037" t="s">
        <v>13</v>
      </c>
      <c r="C11037" t="str">
        <f>+VLOOKUP(B11037,Basededatos!B$17:C$5988,2,0)</f>
        <v>LASA</v>
      </c>
      <c r="D11037" t="s">
        <v>85</v>
      </c>
      <c r="E11037" t="str">
        <f>+VLOOKUP(D11037,Basededatos!$D$2:$E$6097,2,0)</f>
        <v>NEIVA - BENITO SALAS</v>
      </c>
      <c r="F11037" t="s">
        <v>65</v>
      </c>
      <c r="G11037" t="s">
        <v>66</v>
      </c>
      <c r="H11037" t="s">
        <v>29</v>
      </c>
      <c r="I11037" s="29">
        <v>2</v>
      </c>
      <c r="J11037" t="s">
        <v>46</v>
      </c>
      <c r="K11037" s="1" t="s">
        <v>47</v>
      </c>
    </row>
    <row r="11038" spans="1:11" ht="12.75" customHeight="1" thickBot="1">
      <c r="A11038" s="31">
        <v>45597</v>
      </c>
      <c r="B11038" t="s">
        <v>13</v>
      </c>
      <c r="C11038" t="str">
        <f>+VLOOKUP(B11038,Basededatos!B$17:C$5988,2,0)</f>
        <v>LASA</v>
      </c>
      <c r="D11038" t="s">
        <v>85</v>
      </c>
      <c r="E11038" t="str">
        <f>+VLOOKUP(D11038,Basededatos!$D$2:$E$6097,2,0)</f>
        <v>NEIVA - BENITO SALAS</v>
      </c>
      <c r="F11038" t="s">
        <v>23</v>
      </c>
      <c r="G11038" t="s">
        <v>24</v>
      </c>
      <c r="H11038" t="s">
        <v>29</v>
      </c>
      <c r="I11038" s="29">
        <v>70</v>
      </c>
      <c r="J11038" t="s">
        <v>46</v>
      </c>
      <c r="K11038" s="1" t="s">
        <v>47</v>
      </c>
    </row>
    <row r="11039" spans="1:11" ht="12.75" customHeight="1" thickBot="1">
      <c r="A11039" s="31">
        <v>45597</v>
      </c>
      <c r="B11039" t="s">
        <v>13</v>
      </c>
      <c r="C11039" t="str">
        <f>+VLOOKUP(B11039,Basededatos!B$17:C$5988,2,0)</f>
        <v>LASA</v>
      </c>
      <c r="D11039" t="s">
        <v>85</v>
      </c>
      <c r="E11039" t="str">
        <f>+VLOOKUP(D11039,Basededatos!$D$2:$E$6097,2,0)</f>
        <v>NEIVA - BENITO SALAS</v>
      </c>
      <c r="F11039" t="s">
        <v>27</v>
      </c>
      <c r="G11039" t="s">
        <v>28</v>
      </c>
      <c r="H11039" t="s">
        <v>29</v>
      </c>
      <c r="I11039" s="29">
        <v>70</v>
      </c>
      <c r="J11039" t="s">
        <v>46</v>
      </c>
      <c r="K11039" s="1" t="s">
        <v>47</v>
      </c>
    </row>
    <row r="11040" spans="1:11" ht="12.75" customHeight="1" thickBot="1">
      <c r="A11040" s="31">
        <v>45597</v>
      </c>
      <c r="B11040" t="s">
        <v>13</v>
      </c>
      <c r="C11040" t="str">
        <f>+VLOOKUP(B11040,Basededatos!B$17:C$5988,2,0)</f>
        <v>LASA</v>
      </c>
      <c r="D11040" t="s">
        <v>86</v>
      </c>
      <c r="E11040" t="str">
        <f>+VLOOKUP(D11040,Basededatos!$D$2:$E$6097,2,0)</f>
        <v>PEREIRA - MATECAÑA</v>
      </c>
      <c r="F11040" t="s">
        <v>38</v>
      </c>
      <c r="G11040" t="s">
        <v>39</v>
      </c>
      <c r="H11040" t="s">
        <v>29</v>
      </c>
      <c r="I11040" s="29">
        <v>78</v>
      </c>
      <c r="J11040" t="s">
        <v>46</v>
      </c>
      <c r="K11040" s="1" t="s">
        <v>47</v>
      </c>
    </row>
    <row r="11041" spans="1:11" ht="12.75" customHeight="1" thickBot="1">
      <c r="A11041" s="31">
        <v>45597</v>
      </c>
      <c r="B11041" t="s">
        <v>13</v>
      </c>
      <c r="C11041" t="str">
        <f>+VLOOKUP(B11041,Basededatos!B$17:C$5988,2,0)</f>
        <v>LASA</v>
      </c>
      <c r="D11041" t="s">
        <v>86</v>
      </c>
      <c r="E11041" t="str">
        <f>+VLOOKUP(D11041,Basededatos!$D$2:$E$6097,2,0)</f>
        <v>PEREIRA - MATECAÑA</v>
      </c>
      <c r="F11041" t="s">
        <v>36</v>
      </c>
      <c r="G11041" t="s">
        <v>347</v>
      </c>
      <c r="H11041" t="s">
        <v>15</v>
      </c>
      <c r="I11041" s="29">
        <v>34</v>
      </c>
      <c r="J11041" t="s">
        <v>25</v>
      </c>
      <c r="K11041" s="1" t="s">
        <v>26</v>
      </c>
    </row>
    <row r="11042" spans="1:11" ht="12.75" customHeight="1" thickBot="1">
      <c r="A11042" s="31">
        <v>45597</v>
      </c>
      <c r="B11042" t="s">
        <v>13</v>
      </c>
      <c r="C11042" t="str">
        <f>+VLOOKUP(B11042,Basededatos!B$17:C$5988,2,0)</f>
        <v>LASA</v>
      </c>
      <c r="D11042" t="s">
        <v>86</v>
      </c>
      <c r="E11042" t="str">
        <f>+VLOOKUP(D11042,Basededatos!$D$2:$E$6097,2,0)</f>
        <v>PEREIRA - MATECAÑA</v>
      </c>
      <c r="F11042" t="s">
        <v>6</v>
      </c>
      <c r="G11042" s="1" t="s">
        <v>283</v>
      </c>
      <c r="H11042" t="s">
        <v>20</v>
      </c>
      <c r="I11042" s="29">
        <v>1</v>
      </c>
      <c r="J11042" t="s">
        <v>175</v>
      </c>
      <c r="K11042" t="s">
        <v>176</v>
      </c>
    </row>
    <row r="11043" spans="1:11" ht="12.75" customHeight="1" thickBot="1">
      <c r="A11043" s="31">
        <v>45597</v>
      </c>
      <c r="B11043" t="s">
        <v>13</v>
      </c>
      <c r="C11043" t="str">
        <f>+VLOOKUP(B11043,Basededatos!B$17:C$5988,2,0)</f>
        <v>LASA</v>
      </c>
      <c r="D11043" t="s">
        <v>86</v>
      </c>
      <c r="E11043" t="str">
        <f>+VLOOKUP(D11043,Basededatos!$D$2:$E$6097,2,0)</f>
        <v>PEREIRA - MATECAÑA</v>
      </c>
      <c r="F11043" t="s">
        <v>6</v>
      </c>
      <c r="G11043" s="1" t="s">
        <v>283</v>
      </c>
      <c r="H11043" t="s">
        <v>29</v>
      </c>
      <c r="I11043" s="29">
        <v>508</v>
      </c>
      <c r="J11043" t="s">
        <v>50</v>
      </c>
      <c r="K11043" t="s">
        <v>51</v>
      </c>
    </row>
    <row r="11044" spans="1:11" ht="12.75" customHeight="1" thickBot="1">
      <c r="A11044" s="31">
        <v>45597</v>
      </c>
      <c r="B11044" t="s">
        <v>13</v>
      </c>
      <c r="C11044" t="str">
        <f>+VLOOKUP(B11044,Basededatos!B$17:C$5988,2,0)</f>
        <v>LASA</v>
      </c>
      <c r="D11044" t="s">
        <v>87</v>
      </c>
      <c r="E11044" t="str">
        <f>+VLOOKUP(D11044,Basededatos!$D$2:$E$6097,2,0)</f>
        <v>PASTO - ANTONIO NARIQO</v>
      </c>
      <c r="F11044" t="s">
        <v>23</v>
      </c>
      <c r="G11044" t="s">
        <v>24</v>
      </c>
      <c r="H11044" t="s">
        <v>45</v>
      </c>
      <c r="I11044" s="29">
        <v>7</v>
      </c>
      <c r="J11044" t="s">
        <v>46</v>
      </c>
      <c r="K11044" s="1" t="s">
        <v>47</v>
      </c>
    </row>
    <row r="11045" spans="1:11" ht="12.75" customHeight="1" thickBot="1">
      <c r="A11045" s="31">
        <v>45597</v>
      </c>
      <c r="B11045" t="s">
        <v>13</v>
      </c>
      <c r="C11045" t="str">
        <f>+VLOOKUP(B11045,Basededatos!B$17:C$5988,2,0)</f>
        <v>LASA</v>
      </c>
      <c r="D11045" t="s">
        <v>87</v>
      </c>
      <c r="E11045" t="str">
        <f>+VLOOKUP(D11045,Basededatos!$D$2:$E$6097,2,0)</f>
        <v>PASTO - ANTONIO NARIQO</v>
      </c>
      <c r="F11045" t="s">
        <v>27</v>
      </c>
      <c r="G11045" t="s">
        <v>28</v>
      </c>
      <c r="H11045" t="s">
        <v>45</v>
      </c>
      <c r="I11045" s="29">
        <v>7</v>
      </c>
      <c r="J11045" t="s">
        <v>46</v>
      </c>
      <c r="K11045" s="1" t="s">
        <v>47</v>
      </c>
    </row>
    <row r="11046" spans="1:11" ht="12.75" customHeight="1" thickBot="1">
      <c r="A11046" s="31">
        <v>45597</v>
      </c>
      <c r="B11046" t="s">
        <v>13</v>
      </c>
      <c r="C11046" t="str">
        <f>+VLOOKUP(B11046,Basededatos!B$17:C$5988,2,0)</f>
        <v>LASA</v>
      </c>
      <c r="D11046" t="s">
        <v>88</v>
      </c>
      <c r="E11046" t="str">
        <f>+VLOOKUP(D11046,Basededatos!$D$2:$E$6097,2,0)</f>
        <v>ALMIRANTE PADILLA</v>
      </c>
      <c r="F11046" t="s">
        <v>23</v>
      </c>
      <c r="G11046" t="s">
        <v>24</v>
      </c>
      <c r="H11046" t="s">
        <v>45</v>
      </c>
      <c r="I11046" s="29">
        <v>19</v>
      </c>
      <c r="J11046" t="s">
        <v>46</v>
      </c>
      <c r="K11046" s="1" t="s">
        <v>47</v>
      </c>
    </row>
    <row r="11047" spans="1:11" ht="12.75" customHeight="1" thickBot="1">
      <c r="A11047" s="31">
        <v>45597</v>
      </c>
      <c r="B11047" t="s">
        <v>13</v>
      </c>
      <c r="C11047" t="str">
        <f>+VLOOKUP(B11047,Basededatos!B$17:C$5988,2,0)</f>
        <v>LASA</v>
      </c>
      <c r="D11047" t="s">
        <v>88</v>
      </c>
      <c r="E11047" t="str">
        <f>+VLOOKUP(D11047,Basededatos!$D$2:$E$6097,2,0)</f>
        <v>ALMIRANTE PADILLA</v>
      </c>
      <c r="F11047" t="s">
        <v>59</v>
      </c>
      <c r="G11047" t="s">
        <v>60</v>
      </c>
      <c r="H11047" t="s">
        <v>45</v>
      </c>
      <c r="I11047" s="29">
        <v>18</v>
      </c>
      <c r="J11047" t="s">
        <v>46</v>
      </c>
      <c r="K11047" s="1" t="s">
        <v>47</v>
      </c>
    </row>
    <row r="11048" spans="1:11" ht="12.75" customHeight="1" thickBot="1">
      <c r="A11048" s="31">
        <v>45597</v>
      </c>
      <c r="B11048" t="s">
        <v>13</v>
      </c>
      <c r="C11048" t="str">
        <f>+VLOOKUP(B11048,Basededatos!B$17:C$5988,2,0)</f>
        <v>LASA</v>
      </c>
      <c r="D11048" t="s">
        <v>88</v>
      </c>
      <c r="E11048" t="str">
        <f>+VLOOKUP(D11048,Basededatos!$D$2:$E$6097,2,0)</f>
        <v>ALMIRANTE PADILLA</v>
      </c>
      <c r="F11048" t="s">
        <v>59</v>
      </c>
      <c r="G11048" t="s">
        <v>60</v>
      </c>
      <c r="H11048" t="s">
        <v>29</v>
      </c>
      <c r="I11048" s="29">
        <v>119</v>
      </c>
      <c r="J11048" t="s">
        <v>46</v>
      </c>
      <c r="K11048" s="1" t="s">
        <v>47</v>
      </c>
    </row>
    <row r="11049" spans="1:11" ht="12.75" customHeight="1" thickBot="1">
      <c r="A11049" s="31">
        <v>45597</v>
      </c>
      <c r="B11049" t="s">
        <v>13</v>
      </c>
      <c r="C11049" t="str">
        <f>+VLOOKUP(B11049,Basededatos!B$17:C$5988,2,0)</f>
        <v>LASA</v>
      </c>
      <c r="D11049" t="s">
        <v>89</v>
      </c>
      <c r="E11049" t="str">
        <f>+VLOOKUP(D11049,Basededatos!$D$2:$E$6097,2,0)</f>
        <v>SIMON BOLIVAR</v>
      </c>
      <c r="F11049" t="s">
        <v>6</v>
      </c>
      <c r="G11049" s="1" t="s">
        <v>283</v>
      </c>
      <c r="H11049" t="s">
        <v>29</v>
      </c>
      <c r="I11049" s="29">
        <v>2210</v>
      </c>
      <c r="J11049" t="s">
        <v>46</v>
      </c>
      <c r="K11049" s="1" t="s">
        <v>47</v>
      </c>
    </row>
    <row r="11050" spans="1:11" ht="12.75" customHeight="1" thickBot="1">
      <c r="A11050" s="31">
        <v>45597</v>
      </c>
      <c r="B11050" t="s">
        <v>13</v>
      </c>
      <c r="C11050" t="str">
        <f>+VLOOKUP(B11050,Basededatos!B$17:C$5988,2,0)</f>
        <v>LASA</v>
      </c>
      <c r="D11050" t="s">
        <v>89</v>
      </c>
      <c r="E11050" t="str">
        <f>+VLOOKUP(D11050,Basededatos!$D$2:$E$6097,2,0)</f>
        <v>SIMON BOLIVAR</v>
      </c>
      <c r="F11050" t="s">
        <v>27</v>
      </c>
      <c r="G11050" t="s">
        <v>28</v>
      </c>
      <c r="H11050" t="s">
        <v>29</v>
      </c>
      <c r="I11050" s="29">
        <v>399</v>
      </c>
      <c r="J11050" t="s">
        <v>46</v>
      </c>
      <c r="K11050" s="1" t="s">
        <v>47</v>
      </c>
    </row>
    <row r="11051" spans="1:11" ht="12.75" customHeight="1" thickBot="1">
      <c r="A11051" s="31">
        <v>45597</v>
      </c>
      <c r="B11051" t="s">
        <v>13</v>
      </c>
      <c r="C11051" t="str">
        <f>+VLOOKUP(B11051,Basededatos!B$17:C$5988,2,0)</f>
        <v>LASA</v>
      </c>
      <c r="D11051" t="s">
        <v>89</v>
      </c>
      <c r="E11051" t="str">
        <f>+VLOOKUP(D11051,Basededatos!$D$2:$E$6097,2,0)</f>
        <v>SIMON BOLIVAR</v>
      </c>
      <c r="F11051" t="s">
        <v>6</v>
      </c>
      <c r="G11051" s="1" t="s">
        <v>283</v>
      </c>
      <c r="H11051" t="s">
        <v>15</v>
      </c>
      <c r="I11051" s="29">
        <v>52</v>
      </c>
      <c r="J11051" t="s">
        <v>25</v>
      </c>
      <c r="K11051" s="1" t="s">
        <v>26</v>
      </c>
    </row>
    <row r="11052" spans="1:11" ht="12.75" customHeight="1" thickBot="1">
      <c r="A11052" s="31">
        <v>45597</v>
      </c>
      <c r="B11052" t="s">
        <v>13</v>
      </c>
      <c r="C11052" t="str">
        <f>+VLOOKUP(B11052,Basededatos!B$17:C$5988,2,0)</f>
        <v>LASA</v>
      </c>
      <c r="D11052" t="s">
        <v>89</v>
      </c>
      <c r="E11052" t="str">
        <f>+VLOOKUP(D11052,Basededatos!$D$2:$E$6097,2,0)</f>
        <v>SIMON BOLIVAR</v>
      </c>
      <c r="F11052" t="s">
        <v>18</v>
      </c>
      <c r="G11052" t="s">
        <v>19</v>
      </c>
      <c r="H11052" t="s">
        <v>15</v>
      </c>
      <c r="I11052" s="29">
        <v>13</v>
      </c>
      <c r="J11052" t="s">
        <v>25</v>
      </c>
      <c r="K11052" s="1" t="s">
        <v>26</v>
      </c>
    </row>
    <row r="11053" spans="1:11" ht="12.75" customHeight="1">
      <c r="A11053" s="31">
        <v>45597</v>
      </c>
      <c r="B11053" t="s">
        <v>13</v>
      </c>
      <c r="C11053" t="str">
        <f>+VLOOKUP(B11053,Basededatos!B$17:C$5988,2,0)</f>
        <v>LASA</v>
      </c>
      <c r="D11053" t="s">
        <v>89</v>
      </c>
      <c r="E11053" t="str">
        <f>+VLOOKUP(D11053,Basededatos!$D$2:$E$6097,2,0)</f>
        <v>SIMON BOLIVAR</v>
      </c>
      <c r="F11053" t="s">
        <v>18</v>
      </c>
      <c r="G11053" t="s">
        <v>19</v>
      </c>
      <c r="H11053" t="s">
        <v>20</v>
      </c>
      <c r="I11053" s="29">
        <v>4</v>
      </c>
      <c r="J11053" t="s">
        <v>175</v>
      </c>
      <c r="K11053" t="s">
        <v>176</v>
      </c>
    </row>
    <row r="11054" spans="1:11" ht="12.75" customHeight="1">
      <c r="A11054" s="31">
        <v>45597</v>
      </c>
      <c r="B11054" t="s">
        <v>13</v>
      </c>
      <c r="C11054" t="str">
        <f>+VLOOKUP(B11054,Basededatos!B$17:C$5988,2,0)</f>
        <v>LASA</v>
      </c>
      <c r="D11054" t="s">
        <v>89</v>
      </c>
      <c r="E11054" t="str">
        <f>+VLOOKUP(D11054,Basededatos!$D$2:$E$6097,2,0)</f>
        <v>SIMON BOLIVAR</v>
      </c>
      <c r="F11054" t="s">
        <v>32</v>
      </c>
      <c r="G11054" t="s">
        <v>33</v>
      </c>
      <c r="H11054" t="s">
        <v>29</v>
      </c>
      <c r="I11054" s="29">
        <v>276</v>
      </c>
      <c r="J11054" t="s">
        <v>50</v>
      </c>
      <c r="K11054" t="s">
        <v>51</v>
      </c>
    </row>
    <row r="11055" spans="1:11" ht="12.75" customHeight="1" thickBot="1">
      <c r="A11055" s="31">
        <v>45597</v>
      </c>
      <c r="B11055" t="s">
        <v>13</v>
      </c>
      <c r="C11055" t="str">
        <f>+VLOOKUP(B11055,Basededatos!B$17:C$5988,2,0)</f>
        <v>LASA</v>
      </c>
      <c r="D11055" t="s">
        <v>89</v>
      </c>
      <c r="E11055" t="str">
        <f>+VLOOKUP(D11055,Basededatos!$D$2:$E$6097,2,0)</f>
        <v>SIMON BOLIVAR</v>
      </c>
      <c r="F11055" t="s">
        <v>18</v>
      </c>
      <c r="G11055" t="s">
        <v>19</v>
      </c>
      <c r="H11055" t="s">
        <v>29</v>
      </c>
      <c r="I11055" s="29">
        <v>276</v>
      </c>
      <c r="J11055" t="s">
        <v>50</v>
      </c>
      <c r="K11055" t="s">
        <v>51</v>
      </c>
    </row>
    <row r="11056" spans="1:11" ht="12.75" customHeight="1" thickBot="1">
      <c r="A11056" s="31">
        <v>45597</v>
      </c>
      <c r="B11056" t="s">
        <v>13</v>
      </c>
      <c r="C11056" t="str">
        <f>+VLOOKUP(B11056,Basededatos!B$17:C$5988,2,0)</f>
        <v>LASA</v>
      </c>
      <c r="D11056" t="s">
        <v>89</v>
      </c>
      <c r="E11056" t="str">
        <f>+VLOOKUP(D11056,Basededatos!$D$2:$E$6097,2,0)</f>
        <v>SIMON BOLIVAR</v>
      </c>
      <c r="F11056" t="s">
        <v>6</v>
      </c>
      <c r="G11056" s="1" t="s">
        <v>283</v>
      </c>
      <c r="H11056" t="s">
        <v>29</v>
      </c>
      <c r="I11056" s="29">
        <v>1190</v>
      </c>
      <c r="J11056" t="s">
        <v>30</v>
      </c>
      <c r="K11056" s="1" t="s">
        <v>488</v>
      </c>
    </row>
    <row r="11057" spans="1:11" ht="12.75" customHeight="1" thickBot="1">
      <c r="A11057" s="31">
        <v>45597</v>
      </c>
      <c r="B11057" t="s">
        <v>153</v>
      </c>
      <c r="C11057" t="str">
        <f>+VLOOKUP(B11057,Basededatos!B$17:C$5988,2,0)</f>
        <v>MARCO PASOS</v>
      </c>
      <c r="D11057" t="s">
        <v>5</v>
      </c>
      <c r="E11057" t="str">
        <f>+VLOOKUP(D11057,Basededatos!$D$2:$E$6097,2,0)</f>
        <v>BOGOTA - EL DORADO LUIS CARLOS GALAN SARMIENTO</v>
      </c>
      <c r="F11057" t="s">
        <v>38</v>
      </c>
      <c r="G11057" t="s">
        <v>39</v>
      </c>
      <c r="H11057" t="s">
        <v>120</v>
      </c>
      <c r="I11057" s="29">
        <v>15</v>
      </c>
      <c r="J11057" t="s">
        <v>57</v>
      </c>
      <c r="K11057" t="s">
        <v>58</v>
      </c>
    </row>
    <row r="11058" spans="1:11" ht="12.75" customHeight="1" thickBot="1">
      <c r="A11058" s="31">
        <v>45597</v>
      </c>
      <c r="B11058" t="s">
        <v>153</v>
      </c>
      <c r="C11058" t="str">
        <f>+VLOOKUP(B11058,Basededatos!B$17:C$5988,2,0)</f>
        <v>MARCO PASOS</v>
      </c>
      <c r="D11058" t="s">
        <v>5</v>
      </c>
      <c r="E11058" t="str">
        <f>+VLOOKUP(D11058,Basededatos!$D$2:$E$6097,2,0)</f>
        <v>BOGOTA - EL DORADO LUIS CARLOS GALAN SARMIENTO</v>
      </c>
      <c r="F11058" t="s">
        <v>59</v>
      </c>
      <c r="G11058" t="s">
        <v>60</v>
      </c>
      <c r="H11058" t="s">
        <v>29</v>
      </c>
      <c r="I11058" s="29">
        <v>253</v>
      </c>
      <c r="J11058" t="s">
        <v>30</v>
      </c>
      <c r="K11058" s="1" t="s">
        <v>488</v>
      </c>
    </row>
    <row r="11059" spans="1:11" ht="12.75" customHeight="1" thickBot="1">
      <c r="A11059" s="31">
        <v>45597</v>
      </c>
      <c r="B11059" t="s">
        <v>153</v>
      </c>
      <c r="C11059" t="str">
        <f>+VLOOKUP(B11059,Basededatos!B$17:C$5988,2,0)</f>
        <v>MARCO PASOS</v>
      </c>
      <c r="D11059" t="s">
        <v>5</v>
      </c>
      <c r="E11059" t="str">
        <f>+VLOOKUP(D11059,Basededatos!$D$2:$E$6097,2,0)</f>
        <v>BOGOTA - EL DORADO LUIS CARLOS GALAN SARMIENTO</v>
      </c>
      <c r="F11059" t="s">
        <v>6</v>
      </c>
      <c r="G11059" s="1" t="s">
        <v>283</v>
      </c>
      <c r="H11059" t="s">
        <v>120</v>
      </c>
      <c r="I11059" s="29">
        <v>61</v>
      </c>
      <c r="J11059" t="s">
        <v>30</v>
      </c>
      <c r="K11059" s="1" t="s">
        <v>488</v>
      </c>
    </row>
    <row r="11060" spans="1:11" ht="12.75" customHeight="1" thickBot="1">
      <c r="A11060" s="31">
        <v>45597</v>
      </c>
      <c r="B11060" t="s">
        <v>153</v>
      </c>
      <c r="C11060" t="str">
        <f>+VLOOKUP(B11060,Basededatos!B$17:C$5988,2,0)</f>
        <v>MARCO PASOS</v>
      </c>
      <c r="D11060" t="s">
        <v>76</v>
      </c>
      <c r="E11060" t="str">
        <f>+VLOOKUP(D11060,Basededatos!$D$2:$E$6097,2,0)</f>
        <v>RIONEGRO - JOSE M. CORDOVA</v>
      </c>
      <c r="F11060" t="s">
        <v>38</v>
      </c>
      <c r="G11060" t="s">
        <v>39</v>
      </c>
      <c r="H11060" t="s">
        <v>432</v>
      </c>
      <c r="I11060" s="29">
        <v>3</v>
      </c>
      <c r="J11060" t="s">
        <v>30</v>
      </c>
      <c r="K11060" s="1" t="s">
        <v>488</v>
      </c>
    </row>
    <row r="11061" spans="1:11" ht="12.75" customHeight="1">
      <c r="A11061" s="31">
        <v>45597</v>
      </c>
      <c r="B11061" t="s">
        <v>153</v>
      </c>
      <c r="C11061" t="str">
        <f>+VLOOKUP(B11061,Basededatos!B$17:C$5988,2,0)</f>
        <v>MARCO PASOS</v>
      </c>
      <c r="D11061" t="s">
        <v>212</v>
      </c>
      <c r="E11061" t="str">
        <f>+VLOOKUP(D11061,Basededatos!$D$2:$E$6097,2,0)</f>
        <v>QUIBDO - EL CARAÑO</v>
      </c>
      <c r="F11061" t="s">
        <v>40</v>
      </c>
      <c r="G11061" t="s">
        <v>41</v>
      </c>
      <c r="H11061" t="s">
        <v>143</v>
      </c>
      <c r="I11061" s="29">
        <v>4</v>
      </c>
      <c r="J11061" t="s">
        <v>367</v>
      </c>
      <c r="K11061" t="s">
        <v>368</v>
      </c>
    </row>
    <row r="11062" spans="1:11" ht="12.75" customHeight="1">
      <c r="A11062" s="31">
        <v>45597</v>
      </c>
      <c r="B11062" t="s">
        <v>382</v>
      </c>
      <c r="C11062" t="s">
        <v>383</v>
      </c>
      <c r="D11062" t="s">
        <v>5</v>
      </c>
      <c r="E11062" t="str">
        <f>+VLOOKUP(D11062,Basededatos!$D$2:$E$6097,2,0)</f>
        <v>BOGOTA - EL DORADO LUIS CARLOS GALAN SARMIENTO</v>
      </c>
      <c r="F11062" t="s">
        <v>32</v>
      </c>
      <c r="G11062" t="s">
        <v>33</v>
      </c>
      <c r="H11062" t="s">
        <v>15</v>
      </c>
      <c r="I11062" s="29">
        <v>90</v>
      </c>
      <c r="J11062" t="s">
        <v>160</v>
      </c>
      <c r="K11062" t="s">
        <v>161</v>
      </c>
    </row>
    <row r="11063" spans="1:11" ht="12.75" customHeight="1" thickBot="1">
      <c r="A11063" s="31">
        <v>45597</v>
      </c>
      <c r="B11063" t="s">
        <v>382</v>
      </c>
      <c r="C11063" t="s">
        <v>383</v>
      </c>
      <c r="D11063" t="s">
        <v>5</v>
      </c>
      <c r="E11063" t="str">
        <f>+VLOOKUP(D11063,Basededatos!$D$2:$E$6097,2,0)</f>
        <v>BOGOTA - EL DORADO LUIS CARLOS GALAN SARMIENTO</v>
      </c>
      <c r="F11063" t="s">
        <v>40</v>
      </c>
      <c r="G11063" t="s">
        <v>41</v>
      </c>
      <c r="H11063" t="s">
        <v>15</v>
      </c>
      <c r="I11063" s="29">
        <v>179</v>
      </c>
      <c r="J11063" t="s">
        <v>160</v>
      </c>
      <c r="K11063" t="s">
        <v>161</v>
      </c>
    </row>
    <row r="11064" spans="1:11" ht="12.75" customHeight="1" thickBot="1">
      <c r="A11064" s="31">
        <v>45597</v>
      </c>
      <c r="B11064" t="s">
        <v>382</v>
      </c>
      <c r="C11064" t="s">
        <v>383</v>
      </c>
      <c r="D11064" t="s">
        <v>5</v>
      </c>
      <c r="E11064" t="str">
        <f>+VLOOKUP(D11064,Basededatos!$D$2:$E$6097,2,0)</f>
        <v>BOGOTA - EL DORADO LUIS CARLOS GALAN SARMIENTO</v>
      </c>
      <c r="F11064" t="s">
        <v>36</v>
      </c>
      <c r="G11064" t="s">
        <v>347</v>
      </c>
      <c r="H11064" t="s">
        <v>29</v>
      </c>
      <c r="I11064" s="29">
        <v>2053</v>
      </c>
      <c r="J11064" t="s">
        <v>46</v>
      </c>
      <c r="K11064" s="1" t="s">
        <v>47</v>
      </c>
    </row>
    <row r="11065" spans="1:11" ht="12.75" customHeight="1" thickBot="1">
      <c r="A11065" s="31">
        <v>45597</v>
      </c>
      <c r="B11065" t="s">
        <v>382</v>
      </c>
      <c r="C11065" t="s">
        <v>383</v>
      </c>
      <c r="D11065" t="s">
        <v>5</v>
      </c>
      <c r="E11065" t="str">
        <f>+VLOOKUP(D11065,Basededatos!$D$2:$E$6097,2,0)</f>
        <v>BOGOTA - EL DORADO LUIS CARLOS GALAN SARMIENTO</v>
      </c>
      <c r="F11065" t="s">
        <v>40</v>
      </c>
      <c r="G11065" t="s">
        <v>41</v>
      </c>
      <c r="H11065" t="s">
        <v>29</v>
      </c>
      <c r="I11065" s="29">
        <v>9471</v>
      </c>
      <c r="J11065" t="s">
        <v>46</v>
      </c>
      <c r="K11065" s="1" t="s">
        <v>47</v>
      </c>
    </row>
    <row r="11066" spans="1:11" ht="12.75" customHeight="1" thickBot="1">
      <c r="A11066" s="31">
        <v>45597</v>
      </c>
      <c r="B11066" t="s">
        <v>382</v>
      </c>
      <c r="C11066" t="s">
        <v>383</v>
      </c>
      <c r="D11066" t="s">
        <v>5</v>
      </c>
      <c r="E11066" t="str">
        <f>+VLOOKUP(D11066,Basededatos!$D$2:$E$6097,2,0)</f>
        <v>BOGOTA - EL DORADO LUIS CARLOS GALAN SARMIENTO</v>
      </c>
      <c r="F11066" t="s">
        <v>18</v>
      </c>
      <c r="G11066" t="s">
        <v>19</v>
      </c>
      <c r="H11066" t="s">
        <v>55</v>
      </c>
      <c r="I11066" s="29">
        <v>126</v>
      </c>
      <c r="J11066" t="s">
        <v>46</v>
      </c>
      <c r="K11066" s="1" t="s">
        <v>47</v>
      </c>
    </row>
    <row r="11067" spans="1:11" ht="12.75" customHeight="1" thickBot="1">
      <c r="A11067" s="31">
        <v>45597</v>
      </c>
      <c r="B11067" t="s">
        <v>382</v>
      </c>
      <c r="C11067" t="s">
        <v>383</v>
      </c>
      <c r="D11067" t="s">
        <v>5</v>
      </c>
      <c r="E11067" t="str">
        <f>+VLOOKUP(D11067,Basededatos!$D$2:$E$6097,2,0)</f>
        <v>BOGOTA - EL DORADO LUIS CARLOS GALAN SARMIENTO</v>
      </c>
      <c r="F11067" t="s">
        <v>6</v>
      </c>
      <c r="G11067" s="1" t="s">
        <v>283</v>
      </c>
      <c r="H11067" t="s">
        <v>7</v>
      </c>
      <c r="I11067" s="29">
        <v>223</v>
      </c>
      <c r="J11067" t="s">
        <v>70</v>
      </c>
      <c r="K11067" t="s">
        <v>348</v>
      </c>
    </row>
    <row r="11068" spans="1:11" ht="12.75" customHeight="1">
      <c r="A11068" s="31">
        <v>45597</v>
      </c>
      <c r="B11068" t="s">
        <v>382</v>
      </c>
      <c r="C11068" t="s">
        <v>383</v>
      </c>
      <c r="D11068" t="s">
        <v>5</v>
      </c>
      <c r="E11068" t="str">
        <f>+VLOOKUP(D11068,Basededatos!$D$2:$E$6097,2,0)</f>
        <v>BOGOTA - EL DORADO LUIS CARLOS GALAN SARMIENTO</v>
      </c>
      <c r="F11068" t="s">
        <v>18</v>
      </c>
      <c r="G11068" t="s">
        <v>19</v>
      </c>
      <c r="H11068" t="s">
        <v>7</v>
      </c>
      <c r="I11068" s="29">
        <v>114</v>
      </c>
      <c r="J11068" t="s">
        <v>70</v>
      </c>
      <c r="K11068" t="s">
        <v>348</v>
      </c>
    </row>
    <row r="11069" spans="1:11" ht="12.75" customHeight="1">
      <c r="A11069" s="31">
        <v>45597</v>
      </c>
      <c r="B11069" t="s">
        <v>382</v>
      </c>
      <c r="C11069" t="s">
        <v>383</v>
      </c>
      <c r="D11069" t="s">
        <v>5</v>
      </c>
      <c r="E11069" t="str">
        <f>+VLOOKUP(D11069,Basededatos!$D$2:$E$6097,2,0)</f>
        <v>BOGOTA - EL DORADO LUIS CARLOS GALAN SARMIENTO</v>
      </c>
      <c r="F11069" t="s">
        <v>36</v>
      </c>
      <c r="G11069" t="s">
        <v>347</v>
      </c>
      <c r="H11069" t="s">
        <v>200</v>
      </c>
      <c r="I11069" s="29">
        <v>5</v>
      </c>
      <c r="J11069" t="s">
        <v>175</v>
      </c>
      <c r="K11069" t="s">
        <v>176</v>
      </c>
    </row>
    <row r="11070" spans="1:11" ht="12.75" customHeight="1" thickBot="1">
      <c r="A11070" s="31">
        <v>45597</v>
      </c>
      <c r="B11070" t="s">
        <v>382</v>
      </c>
      <c r="C11070" t="s">
        <v>383</v>
      </c>
      <c r="D11070" t="s">
        <v>5</v>
      </c>
      <c r="E11070" t="str">
        <f>+VLOOKUP(D11070,Basededatos!$D$2:$E$6097,2,0)</f>
        <v>BOGOTA - EL DORADO LUIS CARLOS GALAN SARMIENTO</v>
      </c>
      <c r="F11070" t="s">
        <v>27</v>
      </c>
      <c r="G11070" t="s">
        <v>28</v>
      </c>
      <c r="H11070" t="s">
        <v>385</v>
      </c>
      <c r="I11070" s="29">
        <v>89</v>
      </c>
      <c r="J11070" t="s">
        <v>74</v>
      </c>
      <c r="K11070" t="s">
        <v>386</v>
      </c>
    </row>
    <row r="11071" spans="1:11" ht="12.75" customHeight="1" thickBot="1">
      <c r="A11071" s="31">
        <v>45597</v>
      </c>
      <c r="B11071" t="s">
        <v>382</v>
      </c>
      <c r="C11071" t="s">
        <v>383</v>
      </c>
      <c r="D11071" t="s">
        <v>5</v>
      </c>
      <c r="E11071" t="str">
        <f>+VLOOKUP(D11071,Basededatos!$D$2:$E$6097,2,0)</f>
        <v>BOGOTA - EL DORADO LUIS CARLOS GALAN SARMIENTO</v>
      </c>
      <c r="F11071" t="s">
        <v>6</v>
      </c>
      <c r="G11071" s="1" t="s">
        <v>283</v>
      </c>
      <c r="H11071" t="s">
        <v>29</v>
      </c>
      <c r="I11071" s="29">
        <v>224</v>
      </c>
      <c r="J11071" t="s">
        <v>34</v>
      </c>
      <c r="K11071" t="s">
        <v>35</v>
      </c>
    </row>
    <row r="11072" spans="1:11" ht="12.75" customHeight="1">
      <c r="A11072" s="31">
        <v>45597</v>
      </c>
      <c r="B11072" t="s">
        <v>382</v>
      </c>
      <c r="C11072" t="s">
        <v>383</v>
      </c>
      <c r="D11072" t="s">
        <v>5</v>
      </c>
      <c r="E11072" t="str">
        <f>+VLOOKUP(D11072,Basededatos!$D$2:$E$6097,2,0)</f>
        <v>BOGOTA - EL DORADO LUIS CARLOS GALAN SARMIENTO</v>
      </c>
      <c r="F11072" t="s">
        <v>40</v>
      </c>
      <c r="G11072" t="s">
        <v>41</v>
      </c>
      <c r="H11072" t="s">
        <v>29</v>
      </c>
      <c r="I11072" s="29">
        <v>89</v>
      </c>
      <c r="J11072" t="s">
        <v>34</v>
      </c>
      <c r="K11072" t="s">
        <v>35</v>
      </c>
    </row>
    <row r="11073" spans="1:11" ht="12.75" customHeight="1">
      <c r="A11073" s="31">
        <v>45597</v>
      </c>
      <c r="B11073" t="s">
        <v>382</v>
      </c>
      <c r="C11073" t="s">
        <v>383</v>
      </c>
      <c r="D11073" t="s">
        <v>5</v>
      </c>
      <c r="E11073" t="str">
        <f>+VLOOKUP(D11073,Basededatos!$D$2:$E$6097,2,0)</f>
        <v>BOGOTA - EL DORADO LUIS CARLOS GALAN SARMIENTO</v>
      </c>
      <c r="F11073" t="s">
        <v>23</v>
      </c>
      <c r="G11073" t="s">
        <v>24</v>
      </c>
      <c r="H11073" t="s">
        <v>156</v>
      </c>
      <c r="I11073" s="29">
        <v>18</v>
      </c>
      <c r="J11073" t="s">
        <v>167</v>
      </c>
      <c r="K11073" t="s">
        <v>168</v>
      </c>
    </row>
    <row r="11074" spans="1:11" ht="12.75" customHeight="1">
      <c r="A11074" s="31">
        <v>45597</v>
      </c>
      <c r="B11074" t="s">
        <v>382</v>
      </c>
      <c r="C11074" t="s">
        <v>383</v>
      </c>
      <c r="D11074" t="s">
        <v>5</v>
      </c>
      <c r="E11074" t="str">
        <f>+VLOOKUP(D11074,Basededatos!$D$2:$E$6097,2,0)</f>
        <v>BOGOTA - EL DORADO LUIS CARLOS GALAN SARMIENTO</v>
      </c>
      <c r="F11074" t="s">
        <v>36</v>
      </c>
      <c r="G11074" t="s">
        <v>347</v>
      </c>
      <c r="H11074" t="s">
        <v>156</v>
      </c>
      <c r="I11074" s="29">
        <v>9</v>
      </c>
      <c r="J11074" t="s">
        <v>167</v>
      </c>
      <c r="K11074" t="s">
        <v>168</v>
      </c>
    </row>
    <row r="11075" spans="1:11" ht="12.75" customHeight="1">
      <c r="A11075" s="31">
        <v>45597</v>
      </c>
      <c r="B11075" t="s">
        <v>382</v>
      </c>
      <c r="C11075" t="s">
        <v>383</v>
      </c>
      <c r="D11075" t="s">
        <v>5</v>
      </c>
      <c r="E11075" t="str">
        <f>+VLOOKUP(D11075,Basededatos!$D$2:$E$6097,2,0)</f>
        <v>BOGOTA - EL DORADO LUIS CARLOS GALAN SARMIENTO</v>
      </c>
      <c r="F11075" t="s">
        <v>38</v>
      </c>
      <c r="G11075" t="s">
        <v>39</v>
      </c>
      <c r="H11075" t="s">
        <v>156</v>
      </c>
      <c r="I11075" s="29">
        <v>9</v>
      </c>
      <c r="J11075" t="s">
        <v>167</v>
      </c>
      <c r="K11075" t="s">
        <v>168</v>
      </c>
    </row>
    <row r="11076" spans="1:11" ht="12.75" customHeight="1">
      <c r="A11076" s="31">
        <v>45597</v>
      </c>
      <c r="B11076" t="s">
        <v>382</v>
      </c>
      <c r="C11076" t="s">
        <v>383</v>
      </c>
      <c r="D11076" t="s">
        <v>5</v>
      </c>
      <c r="E11076" t="str">
        <f>+VLOOKUP(D11076,Basededatos!$D$2:$E$6097,2,0)</f>
        <v>BOGOTA - EL DORADO LUIS CARLOS GALAN SARMIENTO</v>
      </c>
      <c r="F11076" t="s">
        <v>32</v>
      </c>
      <c r="G11076" t="s">
        <v>33</v>
      </c>
      <c r="H11076" t="s">
        <v>29</v>
      </c>
      <c r="I11076" s="29">
        <v>75</v>
      </c>
      <c r="J11076" t="s">
        <v>397</v>
      </c>
      <c r="K11076" t="s">
        <v>398</v>
      </c>
    </row>
    <row r="11077" spans="1:11" ht="12.75" customHeight="1">
      <c r="A11077" s="31">
        <v>45597</v>
      </c>
      <c r="B11077" t="s">
        <v>382</v>
      </c>
      <c r="C11077" t="s">
        <v>383</v>
      </c>
      <c r="D11077" t="s">
        <v>5</v>
      </c>
      <c r="E11077" t="str">
        <f>+VLOOKUP(D11077,Basededatos!$D$2:$E$6097,2,0)</f>
        <v>BOGOTA - EL DORADO LUIS CARLOS GALAN SARMIENTO</v>
      </c>
      <c r="F11077" t="s">
        <v>18</v>
      </c>
      <c r="G11077" t="s">
        <v>19</v>
      </c>
      <c r="H11077" t="s">
        <v>29</v>
      </c>
      <c r="I11077" s="29">
        <v>75</v>
      </c>
      <c r="J11077" t="s">
        <v>397</v>
      </c>
      <c r="K11077" t="s">
        <v>398</v>
      </c>
    </row>
    <row r="11078" spans="1:11" ht="12.75" customHeight="1">
      <c r="A11078" s="31">
        <v>45597</v>
      </c>
      <c r="B11078" t="s">
        <v>382</v>
      </c>
      <c r="C11078" t="s">
        <v>383</v>
      </c>
      <c r="D11078" t="s">
        <v>5</v>
      </c>
      <c r="E11078" t="str">
        <f>+VLOOKUP(D11078,Basededatos!$D$2:$E$6097,2,0)</f>
        <v>BOGOTA - EL DORADO LUIS CARLOS GALAN SARMIENTO</v>
      </c>
      <c r="F11078" t="s">
        <v>38</v>
      </c>
      <c r="G11078" t="s">
        <v>39</v>
      </c>
      <c r="H11078" t="s">
        <v>29</v>
      </c>
      <c r="I11078" s="29">
        <v>158</v>
      </c>
      <c r="J11078" t="s">
        <v>77</v>
      </c>
      <c r="K11078" t="s">
        <v>78</v>
      </c>
    </row>
    <row r="11079" spans="1:11" ht="12.75" customHeight="1">
      <c r="A11079" s="31">
        <v>45597</v>
      </c>
      <c r="B11079" t="s">
        <v>382</v>
      </c>
      <c r="C11079" t="s">
        <v>383</v>
      </c>
      <c r="D11079" t="s">
        <v>5</v>
      </c>
      <c r="E11079" t="str">
        <f>+VLOOKUP(D11079,Basededatos!$D$2:$E$6097,2,0)</f>
        <v>BOGOTA - EL DORADO LUIS CARLOS GALAN SARMIENTO</v>
      </c>
      <c r="F11079" t="s">
        <v>32</v>
      </c>
      <c r="G11079" t="s">
        <v>33</v>
      </c>
      <c r="H11079" t="s">
        <v>29</v>
      </c>
      <c r="I11079" s="29">
        <v>55</v>
      </c>
      <c r="J11079" t="s">
        <v>82</v>
      </c>
      <c r="K11079" t="s">
        <v>83</v>
      </c>
    </row>
    <row r="11080" spans="1:11" ht="12.75" customHeight="1" thickBot="1">
      <c r="A11080" s="31">
        <v>45597</v>
      </c>
      <c r="B11080" t="s">
        <v>382</v>
      </c>
      <c r="C11080" t="s">
        <v>383</v>
      </c>
      <c r="D11080" t="s">
        <v>5</v>
      </c>
      <c r="E11080" t="str">
        <f>+VLOOKUP(D11080,Basededatos!$D$2:$E$6097,2,0)</f>
        <v>BOGOTA - EL DORADO LUIS CARLOS GALAN SARMIENTO</v>
      </c>
      <c r="F11080" t="s">
        <v>65</v>
      </c>
      <c r="G11080" t="s">
        <v>66</v>
      </c>
      <c r="H11080" t="s">
        <v>29</v>
      </c>
      <c r="I11080" s="29">
        <v>2</v>
      </c>
      <c r="J11080" t="s">
        <v>82</v>
      </c>
      <c r="K11080" t="s">
        <v>83</v>
      </c>
    </row>
    <row r="11081" spans="1:11" ht="12.75" customHeight="1" thickBot="1">
      <c r="A11081" s="31">
        <v>45597</v>
      </c>
      <c r="B11081" t="s">
        <v>382</v>
      </c>
      <c r="C11081" t="s">
        <v>383</v>
      </c>
      <c r="D11081" t="s">
        <v>5</v>
      </c>
      <c r="E11081" t="str">
        <f>+VLOOKUP(D11081,Basededatos!$D$2:$E$6097,2,0)</f>
        <v>BOGOTA - EL DORADO LUIS CARLOS GALAN SARMIENTO</v>
      </c>
      <c r="F11081" t="s">
        <v>32</v>
      </c>
      <c r="G11081" t="s">
        <v>33</v>
      </c>
      <c r="H11081" t="s">
        <v>29</v>
      </c>
      <c r="I11081" s="29">
        <v>30</v>
      </c>
      <c r="J11081" t="s">
        <v>423</v>
      </c>
      <c r="K11081" s="1" t="s">
        <v>47</v>
      </c>
    </row>
    <row r="11082" spans="1:11" ht="12.75" customHeight="1" thickBot="1">
      <c r="A11082" s="31">
        <v>45597</v>
      </c>
      <c r="B11082" t="s">
        <v>382</v>
      </c>
      <c r="C11082" t="s">
        <v>383</v>
      </c>
      <c r="D11082" t="s">
        <v>5</v>
      </c>
      <c r="E11082" t="str">
        <f>+VLOOKUP(D11082,Basededatos!$D$2:$E$6097,2,0)</f>
        <v>BOGOTA - EL DORADO LUIS CARLOS GALAN SARMIENTO</v>
      </c>
      <c r="F11082" t="s">
        <v>65</v>
      </c>
      <c r="G11082" t="s">
        <v>66</v>
      </c>
      <c r="H11082" t="s">
        <v>45</v>
      </c>
      <c r="I11082" s="29">
        <v>9</v>
      </c>
      <c r="J11082" t="s">
        <v>117</v>
      </c>
      <c r="K11082" s="1" t="s">
        <v>47</v>
      </c>
    </row>
    <row r="11083" spans="1:11" ht="12.75" customHeight="1" thickBot="1">
      <c r="A11083" s="31">
        <v>45597</v>
      </c>
      <c r="B11083" t="s">
        <v>382</v>
      </c>
      <c r="C11083" t="s">
        <v>383</v>
      </c>
      <c r="D11083" t="s">
        <v>5</v>
      </c>
      <c r="E11083" t="str">
        <f>+VLOOKUP(D11083,Basededatos!$D$2:$E$6097,2,0)</f>
        <v>BOGOTA - EL DORADO LUIS CARLOS GALAN SARMIENTO</v>
      </c>
      <c r="F11083" t="s">
        <v>65</v>
      </c>
      <c r="G11083" t="s">
        <v>66</v>
      </c>
      <c r="H11083" t="s">
        <v>29</v>
      </c>
      <c r="I11083" s="29">
        <v>1</v>
      </c>
      <c r="J11083" t="s">
        <v>117</v>
      </c>
      <c r="K11083" s="1" t="s">
        <v>47</v>
      </c>
    </row>
    <row r="11084" spans="1:11" ht="12.75" customHeight="1" thickBot="1">
      <c r="A11084" s="31">
        <v>45597</v>
      </c>
      <c r="B11084" t="s">
        <v>382</v>
      </c>
      <c r="C11084" t="s">
        <v>383</v>
      </c>
      <c r="D11084" t="s">
        <v>5</v>
      </c>
      <c r="E11084" t="str">
        <f>+VLOOKUP(D11084,Basededatos!$D$2:$E$6097,2,0)</f>
        <v>BOGOTA - EL DORADO LUIS CARLOS GALAN SARMIENTO</v>
      </c>
      <c r="F11084" t="s">
        <v>36</v>
      </c>
      <c r="G11084" t="s">
        <v>347</v>
      </c>
      <c r="H11084" t="s">
        <v>29</v>
      </c>
      <c r="I11084" s="29">
        <v>112</v>
      </c>
      <c r="J11084" t="s">
        <v>117</v>
      </c>
      <c r="K11084" s="1" t="s">
        <v>47</v>
      </c>
    </row>
    <row r="11085" spans="1:11" ht="12.75" customHeight="1" thickBot="1">
      <c r="A11085" s="31">
        <v>45597</v>
      </c>
      <c r="B11085" t="s">
        <v>382</v>
      </c>
      <c r="C11085" t="s">
        <v>383</v>
      </c>
      <c r="D11085" t="s">
        <v>5</v>
      </c>
      <c r="E11085" t="str">
        <f>+VLOOKUP(D11085,Basededatos!$D$2:$E$6097,2,0)</f>
        <v>BOGOTA - EL DORADO LUIS CARLOS GALAN SARMIENTO</v>
      </c>
      <c r="F11085" t="s">
        <v>27</v>
      </c>
      <c r="G11085" t="s">
        <v>28</v>
      </c>
      <c r="H11085" t="s">
        <v>29</v>
      </c>
      <c r="I11085" s="29">
        <v>525</v>
      </c>
      <c r="J11085" t="s">
        <v>117</v>
      </c>
      <c r="K11085" s="1" t="s">
        <v>47</v>
      </c>
    </row>
    <row r="11086" spans="1:11" ht="12.75" customHeight="1" thickBot="1">
      <c r="A11086" s="31">
        <v>45597</v>
      </c>
      <c r="B11086" t="s">
        <v>382</v>
      </c>
      <c r="C11086" t="s">
        <v>383</v>
      </c>
      <c r="D11086" t="s">
        <v>5</v>
      </c>
      <c r="E11086" t="str">
        <f>+VLOOKUP(D11086,Basededatos!$D$2:$E$6097,2,0)</f>
        <v>BOGOTA - EL DORADO LUIS CARLOS GALAN SARMIENTO</v>
      </c>
      <c r="F11086" t="s">
        <v>38</v>
      </c>
      <c r="G11086" t="s">
        <v>39</v>
      </c>
      <c r="H11086" t="s">
        <v>45</v>
      </c>
      <c r="I11086" s="29">
        <v>113</v>
      </c>
      <c r="J11086" t="s">
        <v>117</v>
      </c>
      <c r="K11086" s="1" t="s">
        <v>47</v>
      </c>
    </row>
    <row r="11087" spans="1:11" ht="12.75" customHeight="1" thickBot="1">
      <c r="A11087" s="31">
        <v>45597</v>
      </c>
      <c r="B11087" t="s">
        <v>4</v>
      </c>
      <c r="C11087" t="str">
        <f>+VLOOKUP(B11087,Basededatos!B$17:C$5988,2,0)</f>
        <v>GOLDEN FLIGHT</v>
      </c>
      <c r="D11087" t="s">
        <v>5</v>
      </c>
      <c r="E11087" t="str">
        <f>+VLOOKUP(D11087,Basededatos!$D$2:$E$6097,2,0)</f>
        <v>BOGOTA - EL DORADO LUIS CARLOS GALAN SARMIENTO</v>
      </c>
      <c r="F11087" t="s">
        <v>6</v>
      </c>
      <c r="G11087" s="1" t="s">
        <v>283</v>
      </c>
      <c r="H11087" t="s">
        <v>52</v>
      </c>
      <c r="I11087" s="29">
        <v>26</v>
      </c>
      <c r="J11087" t="s">
        <v>237</v>
      </c>
      <c r="K11087" t="s">
        <v>238</v>
      </c>
    </row>
    <row r="11088" spans="1:11" ht="12.75" customHeight="1" thickBot="1">
      <c r="A11088" s="31">
        <v>45597</v>
      </c>
      <c r="B11088" t="s">
        <v>112</v>
      </c>
      <c r="C11088" t="str">
        <f>+VLOOKUP(B11088,Basededatos!B$17:C$5988,2,0)</f>
        <v>INVERSA</v>
      </c>
      <c r="D11088" t="s">
        <v>113</v>
      </c>
      <c r="E11088" t="str">
        <f>+VLOOKUP(D11088,Basededatos!$D$2:$E$6097,2,0)</f>
        <v>BARRANCABERMEJA-YARIGUIES</v>
      </c>
      <c r="F11088" t="s">
        <v>65</v>
      </c>
      <c r="G11088" t="s">
        <v>66</v>
      </c>
      <c r="H11088" t="s">
        <v>29</v>
      </c>
      <c r="I11088" s="29">
        <v>4</v>
      </c>
      <c r="J11088" t="s">
        <v>117</v>
      </c>
      <c r="K11088" s="1" t="s">
        <v>47</v>
      </c>
    </row>
    <row r="11089" spans="1:11" ht="12.75" customHeight="1" thickBot="1">
      <c r="A11089" s="31">
        <v>45597</v>
      </c>
      <c r="B11089" t="s">
        <v>112</v>
      </c>
      <c r="C11089" t="str">
        <f>+VLOOKUP(B11089,Basededatos!B$17:C$5988,2,0)</f>
        <v>INVERSA</v>
      </c>
      <c r="D11089" t="s">
        <v>113</v>
      </c>
      <c r="E11089" t="str">
        <f>+VLOOKUP(D11089,Basededatos!$D$2:$E$6097,2,0)</f>
        <v>BARRANCABERMEJA-YARIGUIES</v>
      </c>
      <c r="F11089" t="s">
        <v>6</v>
      </c>
      <c r="G11089" s="1" t="s">
        <v>283</v>
      </c>
      <c r="H11089" t="s">
        <v>29</v>
      </c>
      <c r="I11089" s="29">
        <v>55</v>
      </c>
      <c r="J11089" t="s">
        <v>117</v>
      </c>
      <c r="K11089" s="1" t="s">
        <v>47</v>
      </c>
    </row>
    <row r="11090" spans="1:11" ht="12.75" customHeight="1" thickBot="1">
      <c r="A11090" s="31">
        <v>45597</v>
      </c>
      <c r="B11090" t="s">
        <v>112</v>
      </c>
      <c r="C11090" t="str">
        <f>+VLOOKUP(B11090,Basededatos!B$17:C$5988,2,0)</f>
        <v>INVERSA</v>
      </c>
      <c r="D11090" t="s">
        <v>73</v>
      </c>
      <c r="E11090" t="str">
        <f>+VLOOKUP(D11090,Basededatos!$D$2:$E$6097,2,0)</f>
        <v>EL YOPAL</v>
      </c>
      <c r="F11090" t="s">
        <v>27</v>
      </c>
      <c r="G11090" t="s">
        <v>28</v>
      </c>
      <c r="H11090" t="s">
        <v>29</v>
      </c>
      <c r="I11090" s="29">
        <v>62</v>
      </c>
      <c r="J11090" t="s">
        <v>46</v>
      </c>
      <c r="K11090" s="1" t="s">
        <v>47</v>
      </c>
    </row>
    <row r="11091" spans="1:11" ht="12.75" customHeight="1" thickBot="1">
      <c r="A11091" s="31">
        <v>45597</v>
      </c>
      <c r="B11091" t="s">
        <v>112</v>
      </c>
      <c r="C11091" t="str">
        <f>+VLOOKUP(B11091,Basededatos!B$17:C$5988,2,0)</f>
        <v>INVERSA</v>
      </c>
      <c r="D11091" t="s">
        <v>118</v>
      </c>
      <c r="E11091" t="str">
        <f>+VLOOKUP(D11091,Basededatos!$D$2:$E$6097,2,0)</f>
        <v>GUILLERMO LEON VALENCIA</v>
      </c>
      <c r="F11091" t="s">
        <v>27</v>
      </c>
      <c r="G11091" t="s">
        <v>28</v>
      </c>
      <c r="H11091" t="s">
        <v>120</v>
      </c>
      <c r="I11091" s="29">
        <v>15</v>
      </c>
      <c r="J11091" t="s">
        <v>115</v>
      </c>
      <c r="K11091" t="s">
        <v>116</v>
      </c>
    </row>
    <row r="11092" spans="1:11" ht="12.75" customHeight="1" thickBot="1">
      <c r="A11092" s="31">
        <v>45597</v>
      </c>
      <c r="B11092" t="s">
        <v>112</v>
      </c>
      <c r="C11092" t="str">
        <f>+VLOOKUP(B11092,Basededatos!B$17:C$5988,2,0)</f>
        <v>INVERSA</v>
      </c>
      <c r="D11092" t="s">
        <v>119</v>
      </c>
      <c r="E11092" t="str">
        <f>+VLOOKUP(D11092,Basededatos!$D$2:$E$6097,2,0)</f>
        <v>ALFONSO LOPEZ PUMAREJO.</v>
      </c>
      <c r="F11092" t="s">
        <v>65</v>
      </c>
      <c r="G11092" t="s">
        <v>66</v>
      </c>
      <c r="H11092" t="s">
        <v>29</v>
      </c>
      <c r="I11092" s="29">
        <v>7</v>
      </c>
      <c r="J11092" t="s">
        <v>46</v>
      </c>
      <c r="K11092" s="1" t="s">
        <v>47</v>
      </c>
    </row>
    <row r="11093" spans="1:11" ht="12.75" customHeight="1" thickBot="1">
      <c r="A11093" s="31">
        <v>45597</v>
      </c>
      <c r="B11093" t="s">
        <v>112</v>
      </c>
      <c r="C11093" t="str">
        <f>+VLOOKUP(B11093,Basededatos!B$17:C$5988,2,0)</f>
        <v>INVERSA</v>
      </c>
      <c r="D11093" t="s">
        <v>122</v>
      </c>
      <c r="E11093" t="str">
        <f>+VLOOKUP(D11093,Basededatos!$D$2:$E$6097,2,0)</f>
        <v>VANGUARDIA</v>
      </c>
      <c r="F11093" t="s">
        <v>32</v>
      </c>
      <c r="G11093" t="s">
        <v>33</v>
      </c>
      <c r="H11093" t="s">
        <v>29</v>
      </c>
      <c r="I11093" s="29">
        <v>51</v>
      </c>
      <c r="J11093" t="s">
        <v>46</v>
      </c>
      <c r="K11093" s="1" t="s">
        <v>47</v>
      </c>
    </row>
    <row r="11094" spans="1:11" ht="12.75" customHeight="1" thickBot="1">
      <c r="A11094" s="31">
        <v>45597</v>
      </c>
      <c r="B11094" t="s">
        <v>112</v>
      </c>
      <c r="C11094" t="str">
        <f>+VLOOKUP(B11094,Basededatos!B$17:C$5988,2,0)</f>
        <v>INVERSA</v>
      </c>
      <c r="D11094" t="s">
        <v>122</v>
      </c>
      <c r="E11094" t="str">
        <f>+VLOOKUP(D11094,Basededatos!$D$2:$E$6097,2,0)</f>
        <v>VANGUARDIA</v>
      </c>
      <c r="F11094" t="s">
        <v>59</v>
      </c>
      <c r="G11094" t="s">
        <v>60</v>
      </c>
      <c r="H11094" t="s">
        <v>29</v>
      </c>
      <c r="I11094" s="29">
        <v>51</v>
      </c>
      <c r="J11094" t="s">
        <v>46</v>
      </c>
      <c r="K11094" s="1" t="s">
        <v>47</v>
      </c>
    </row>
    <row r="11095" spans="1:11" ht="12.75" customHeight="1" thickBot="1">
      <c r="A11095" s="31">
        <v>45597</v>
      </c>
      <c r="B11095" t="s">
        <v>112</v>
      </c>
      <c r="C11095" t="str">
        <f>+VLOOKUP(B11095,Basededatos!B$17:C$5988,2,0)</f>
        <v>INVERSA</v>
      </c>
      <c r="D11095" t="s">
        <v>122</v>
      </c>
      <c r="E11095" t="str">
        <f>+VLOOKUP(D11095,Basededatos!$D$2:$E$6097,2,0)</f>
        <v>VANGUARDIA</v>
      </c>
      <c r="F11095" t="s">
        <v>32</v>
      </c>
      <c r="G11095" t="s">
        <v>33</v>
      </c>
      <c r="H11095" t="s">
        <v>45</v>
      </c>
      <c r="I11095" s="29">
        <v>7</v>
      </c>
      <c r="J11095" t="s">
        <v>46</v>
      </c>
      <c r="K11095" s="1" t="s">
        <v>47</v>
      </c>
    </row>
    <row r="11096" spans="1:11" ht="12.75" customHeight="1" thickBot="1">
      <c r="A11096" s="31">
        <v>45597</v>
      </c>
      <c r="B11096" t="s">
        <v>112</v>
      </c>
      <c r="C11096" t="str">
        <f>+VLOOKUP(B11096,Basededatos!B$17:C$5988,2,0)</f>
        <v>INVERSA</v>
      </c>
      <c r="D11096" t="s">
        <v>122</v>
      </c>
      <c r="E11096" t="str">
        <f>+VLOOKUP(D11096,Basededatos!$D$2:$E$6097,2,0)</f>
        <v>VANGUARDIA</v>
      </c>
      <c r="F11096" t="s">
        <v>23</v>
      </c>
      <c r="G11096" t="s">
        <v>24</v>
      </c>
      <c r="H11096" t="s">
        <v>45</v>
      </c>
      <c r="I11096" s="29">
        <v>7</v>
      </c>
      <c r="J11096" t="s">
        <v>46</v>
      </c>
      <c r="K11096" s="1" t="s">
        <v>47</v>
      </c>
    </row>
    <row r="11097" spans="1:11" ht="12.75" customHeight="1">
      <c r="A11097" s="31">
        <v>45597</v>
      </c>
      <c r="B11097" t="s">
        <v>112</v>
      </c>
      <c r="C11097" t="str">
        <f>+VLOOKUP(B11097,Basededatos!B$17:C$5988,2,0)</f>
        <v>INVERSA</v>
      </c>
      <c r="D11097" t="s">
        <v>122</v>
      </c>
      <c r="E11097" t="str">
        <f>+VLOOKUP(D11097,Basededatos!$D$2:$E$6097,2,0)</f>
        <v>VANGUARDIA</v>
      </c>
      <c r="F11097" t="s">
        <v>38</v>
      </c>
      <c r="G11097" t="s">
        <v>39</v>
      </c>
      <c r="H11097" t="s">
        <v>114</v>
      </c>
      <c r="I11097" s="29">
        <v>1</v>
      </c>
      <c r="J11097" t="s">
        <v>57</v>
      </c>
      <c r="K11097" t="s">
        <v>58</v>
      </c>
    </row>
    <row r="11098" spans="1:11" ht="12.75" customHeight="1">
      <c r="A11098" s="31">
        <v>45597</v>
      </c>
      <c r="B11098" t="s">
        <v>376</v>
      </c>
      <c r="C11098" t="s">
        <v>487</v>
      </c>
      <c r="D11098" t="s">
        <v>76</v>
      </c>
      <c r="E11098" t="str">
        <f>+VLOOKUP(D11098,Basededatos!$D$2:$E$6097,2,0)</f>
        <v>RIONEGRO - JOSE M. CORDOVA</v>
      </c>
      <c r="F11098" t="s">
        <v>59</v>
      </c>
      <c r="G11098" t="s">
        <v>60</v>
      </c>
      <c r="H11098" t="s">
        <v>217</v>
      </c>
      <c r="I11098" s="29">
        <v>7</v>
      </c>
      <c r="J11098" t="s">
        <v>144</v>
      </c>
      <c r="K11098" t="s">
        <v>145</v>
      </c>
    </row>
    <row r="11099" spans="1:11" ht="12.75" customHeight="1">
      <c r="A11099" s="31">
        <v>45597</v>
      </c>
      <c r="B11099" t="s">
        <v>376</v>
      </c>
      <c r="C11099" t="s">
        <v>487</v>
      </c>
      <c r="D11099" t="s">
        <v>76</v>
      </c>
      <c r="E11099" t="str">
        <f>+VLOOKUP(D11099,Basededatos!$D$2:$E$6097,2,0)</f>
        <v>RIONEGRO - JOSE M. CORDOVA</v>
      </c>
      <c r="F11099" t="s">
        <v>59</v>
      </c>
      <c r="G11099" t="s">
        <v>60</v>
      </c>
      <c r="H11099" t="s">
        <v>134</v>
      </c>
      <c r="I11099" s="29">
        <v>1</v>
      </c>
      <c r="J11099" t="s">
        <v>144</v>
      </c>
      <c r="K11099" t="s">
        <v>145</v>
      </c>
    </row>
    <row r="11100" spans="1:11" ht="12.75" customHeight="1">
      <c r="A11100" s="31">
        <v>45597</v>
      </c>
      <c r="B11100" t="s">
        <v>376</v>
      </c>
      <c r="C11100" t="s">
        <v>487</v>
      </c>
      <c r="D11100" t="s">
        <v>76</v>
      </c>
      <c r="E11100" t="str">
        <f>+VLOOKUP(D11100,Basededatos!$D$2:$E$6097,2,0)</f>
        <v>RIONEGRO - JOSE M. CORDOVA</v>
      </c>
      <c r="F11100" t="s">
        <v>59</v>
      </c>
      <c r="G11100" t="s">
        <v>60</v>
      </c>
      <c r="H11100" t="s">
        <v>433</v>
      </c>
      <c r="I11100" s="29">
        <v>1</v>
      </c>
      <c r="J11100" t="s">
        <v>144</v>
      </c>
      <c r="K11100" t="s">
        <v>145</v>
      </c>
    </row>
    <row r="11101" spans="1:11" ht="12.75" customHeight="1">
      <c r="A11101" s="31">
        <v>45597</v>
      </c>
      <c r="B11101" t="s">
        <v>376</v>
      </c>
      <c r="C11101" t="s">
        <v>487</v>
      </c>
      <c r="D11101" t="s">
        <v>76</v>
      </c>
      <c r="E11101" t="str">
        <f>+VLOOKUP(D11101,Basededatos!$D$2:$E$6097,2,0)</f>
        <v>RIONEGRO - JOSE M. CORDOVA</v>
      </c>
      <c r="F11101" t="s">
        <v>59</v>
      </c>
      <c r="G11101" t="s">
        <v>60</v>
      </c>
      <c r="H11101" t="s">
        <v>380</v>
      </c>
      <c r="I11101" s="29">
        <v>11</v>
      </c>
      <c r="J11101" t="s">
        <v>144</v>
      </c>
      <c r="K11101" t="s">
        <v>145</v>
      </c>
    </row>
    <row r="11102" spans="1:11" ht="12.75" customHeight="1">
      <c r="A11102" s="31">
        <v>45597</v>
      </c>
      <c r="B11102" t="s">
        <v>376</v>
      </c>
      <c r="C11102" t="s">
        <v>487</v>
      </c>
      <c r="D11102" t="s">
        <v>86</v>
      </c>
      <c r="E11102" t="str">
        <f>+VLOOKUP(D11102,Basededatos!$D$2:$E$6097,2,0)</f>
        <v>PEREIRA - MATECAÑA</v>
      </c>
      <c r="F11102" t="s">
        <v>59</v>
      </c>
      <c r="G11102" t="s">
        <v>60</v>
      </c>
      <c r="H11102" t="s">
        <v>388</v>
      </c>
      <c r="I11102" s="29">
        <v>1</v>
      </c>
      <c r="J11102" t="s">
        <v>144</v>
      </c>
      <c r="K11102" t="s">
        <v>145</v>
      </c>
    </row>
    <row r="11103" spans="1:11" ht="12.75" customHeight="1">
      <c r="A11103" s="31">
        <v>45597</v>
      </c>
      <c r="B11103" t="s">
        <v>376</v>
      </c>
      <c r="C11103" t="s">
        <v>487</v>
      </c>
      <c r="D11103" t="s">
        <v>48</v>
      </c>
      <c r="E11103" t="str">
        <f>+VLOOKUP(D11103,Basededatos!$D$2:$E$6097,2,0)</f>
        <v>CALI - ALFONSO BONILLA ARAGON</v>
      </c>
      <c r="F11103" t="s">
        <v>59</v>
      </c>
      <c r="G11103" t="s">
        <v>60</v>
      </c>
      <c r="H11103" t="s">
        <v>380</v>
      </c>
      <c r="I11103" s="29">
        <v>5</v>
      </c>
      <c r="J11103" t="s">
        <v>144</v>
      </c>
      <c r="K11103" t="s">
        <v>145</v>
      </c>
    </row>
    <row r="11104" spans="1:11" ht="12.75" customHeight="1">
      <c r="A11104" s="31">
        <v>45597</v>
      </c>
      <c r="B11104" t="s">
        <v>376</v>
      </c>
      <c r="C11104" t="s">
        <v>487</v>
      </c>
      <c r="D11104" t="s">
        <v>37</v>
      </c>
      <c r="E11104" t="str">
        <f>+VLOOKUP(D11104,Basededatos!$D$2:$E$6097,2,0)</f>
        <v>BARRANQUILLA-E. CORTISSOZ</v>
      </c>
      <c r="F11104" t="s">
        <v>59</v>
      </c>
      <c r="G11104" t="s">
        <v>60</v>
      </c>
      <c r="H11104" t="s">
        <v>218</v>
      </c>
      <c r="I11104" s="29">
        <v>11</v>
      </c>
      <c r="J11104" t="s">
        <v>144</v>
      </c>
      <c r="K11104" t="s">
        <v>145</v>
      </c>
    </row>
    <row r="11105" spans="1:11" ht="12.75" customHeight="1">
      <c r="A11105" s="31">
        <v>45597</v>
      </c>
      <c r="B11105" t="s">
        <v>376</v>
      </c>
      <c r="C11105" t="s">
        <v>487</v>
      </c>
      <c r="D11105" t="s">
        <v>37</v>
      </c>
      <c r="E11105" t="str">
        <f>+VLOOKUP(D11105,Basededatos!$D$2:$E$6097,2,0)</f>
        <v>BARRANQUILLA-E. CORTISSOZ</v>
      </c>
      <c r="F11105" t="s">
        <v>59</v>
      </c>
      <c r="G11105" t="s">
        <v>60</v>
      </c>
      <c r="H11105" t="s">
        <v>143</v>
      </c>
      <c r="I11105" s="29">
        <v>17</v>
      </c>
      <c r="J11105" t="s">
        <v>144</v>
      </c>
      <c r="K11105" t="s">
        <v>145</v>
      </c>
    </row>
    <row r="11106" spans="1:11" ht="12.75" customHeight="1">
      <c r="A11106" s="31">
        <v>45597</v>
      </c>
      <c r="B11106" t="s">
        <v>376</v>
      </c>
      <c r="C11106" t="s">
        <v>487</v>
      </c>
      <c r="D11106" t="s">
        <v>37</v>
      </c>
      <c r="E11106" t="str">
        <f>+VLOOKUP(D11106,Basededatos!$D$2:$E$6097,2,0)</f>
        <v>BARRANQUILLA-E. CORTISSOZ</v>
      </c>
      <c r="F11106" t="s">
        <v>59</v>
      </c>
      <c r="G11106" t="s">
        <v>60</v>
      </c>
      <c r="H11106" t="s">
        <v>362</v>
      </c>
      <c r="I11106" s="29">
        <v>1</v>
      </c>
      <c r="J11106" t="s">
        <v>144</v>
      </c>
      <c r="K11106" t="s">
        <v>145</v>
      </c>
    </row>
    <row r="11107" spans="1:11" ht="12.75" customHeight="1">
      <c r="A11107" s="31">
        <v>45597</v>
      </c>
      <c r="B11107" t="s">
        <v>376</v>
      </c>
      <c r="C11107" t="s">
        <v>487</v>
      </c>
      <c r="D11107" t="s">
        <v>37</v>
      </c>
      <c r="E11107" t="str">
        <f>+VLOOKUP(D11107,Basededatos!$D$2:$E$6097,2,0)</f>
        <v>BARRANQUILLA-E. CORTISSOZ</v>
      </c>
      <c r="F11107" t="s">
        <v>59</v>
      </c>
      <c r="G11107" t="s">
        <v>60</v>
      </c>
      <c r="H11107" t="s">
        <v>208</v>
      </c>
      <c r="I11107" s="29">
        <v>1</v>
      </c>
      <c r="J11107" t="s">
        <v>144</v>
      </c>
      <c r="K11107" t="s">
        <v>145</v>
      </c>
    </row>
    <row r="11108" spans="1:11" ht="12.75" customHeight="1">
      <c r="A11108" s="31">
        <v>45597</v>
      </c>
      <c r="B11108" t="s">
        <v>376</v>
      </c>
      <c r="C11108" t="s">
        <v>487</v>
      </c>
      <c r="D11108" t="s">
        <v>37</v>
      </c>
      <c r="E11108" t="str">
        <f>+VLOOKUP(D11108,Basededatos!$D$2:$E$6097,2,0)</f>
        <v>BARRANQUILLA-E. CORTISSOZ</v>
      </c>
      <c r="F11108" t="s">
        <v>59</v>
      </c>
      <c r="G11108" t="s">
        <v>60</v>
      </c>
      <c r="H11108" t="s">
        <v>415</v>
      </c>
      <c r="I11108" s="29">
        <v>1</v>
      </c>
      <c r="J11108" t="s">
        <v>144</v>
      </c>
      <c r="K11108" t="s">
        <v>145</v>
      </c>
    </row>
    <row r="11109" spans="1:11" ht="12.75" customHeight="1">
      <c r="A11109" s="31">
        <v>45597</v>
      </c>
      <c r="B11109" t="s">
        <v>376</v>
      </c>
      <c r="C11109" t="s">
        <v>487</v>
      </c>
      <c r="D11109" t="s">
        <v>37</v>
      </c>
      <c r="E11109" t="str">
        <f>+VLOOKUP(D11109,Basededatos!$D$2:$E$6097,2,0)</f>
        <v>BARRANQUILLA-E. CORTISSOZ</v>
      </c>
      <c r="F11109" t="s">
        <v>59</v>
      </c>
      <c r="G11109" t="s">
        <v>60</v>
      </c>
      <c r="H11109" t="s">
        <v>428</v>
      </c>
      <c r="I11109" s="29">
        <v>1</v>
      </c>
      <c r="J11109" t="s">
        <v>144</v>
      </c>
      <c r="K11109" t="s">
        <v>145</v>
      </c>
    </row>
    <row r="11110" spans="1:11" ht="12.75" customHeight="1">
      <c r="A11110" s="31">
        <v>45597</v>
      </c>
      <c r="B11110" t="s">
        <v>376</v>
      </c>
      <c r="C11110" t="s">
        <v>487</v>
      </c>
      <c r="D11110" t="s">
        <v>140</v>
      </c>
      <c r="E11110" t="str">
        <f>+VLOOKUP(D11110,Basededatos!$D$2:$E$6097,2,0)</f>
        <v>MEDELLIN - OLAYA HERRERA</v>
      </c>
      <c r="F11110" t="s">
        <v>59</v>
      </c>
      <c r="G11110" t="s">
        <v>60</v>
      </c>
      <c r="H11110" t="s">
        <v>401</v>
      </c>
      <c r="I11110" s="29">
        <v>4</v>
      </c>
      <c r="J11110" t="s">
        <v>144</v>
      </c>
      <c r="K11110" t="s">
        <v>145</v>
      </c>
    </row>
    <row r="11111" spans="1:11" ht="12.75" customHeight="1">
      <c r="A11111" s="31">
        <v>45597</v>
      </c>
      <c r="B11111" t="s">
        <v>376</v>
      </c>
      <c r="C11111" t="s">
        <v>487</v>
      </c>
      <c r="D11111" t="s">
        <v>140</v>
      </c>
      <c r="E11111" t="str">
        <f>+VLOOKUP(D11111,Basededatos!$D$2:$E$6097,2,0)</f>
        <v>MEDELLIN - OLAYA HERRERA</v>
      </c>
      <c r="F11111" t="s">
        <v>59</v>
      </c>
      <c r="G11111" t="s">
        <v>60</v>
      </c>
      <c r="H11111" t="s">
        <v>217</v>
      </c>
      <c r="I11111" s="29">
        <v>2</v>
      </c>
      <c r="J11111" t="s">
        <v>144</v>
      </c>
      <c r="K11111" t="s">
        <v>145</v>
      </c>
    </row>
    <row r="11112" spans="1:11" ht="12.75" customHeight="1">
      <c r="A11112" s="31">
        <v>45597</v>
      </c>
      <c r="B11112" t="s">
        <v>426</v>
      </c>
      <c r="C11112" t="s">
        <v>427</v>
      </c>
      <c r="D11112" t="s">
        <v>61</v>
      </c>
      <c r="E11112" t="str">
        <f>+VLOOKUP(D11112,Basededatos!$D$2:$E$6097,2,0)</f>
        <v>CARTAGENA - RAFAEL NUÑEZ</v>
      </c>
      <c r="F11112" t="s">
        <v>59</v>
      </c>
      <c r="G11112" t="s">
        <v>60</v>
      </c>
      <c r="H11112" t="s">
        <v>434</v>
      </c>
      <c r="I11112" s="29">
        <v>1</v>
      </c>
      <c r="J11112" t="s">
        <v>131</v>
      </c>
      <c r="K11112" t="s">
        <v>132</v>
      </c>
    </row>
    <row r="11113" spans="1:11" ht="12.75" customHeight="1">
      <c r="A11113" s="31">
        <v>45597</v>
      </c>
      <c r="B11113" t="s">
        <v>426</v>
      </c>
      <c r="C11113" t="s">
        <v>427</v>
      </c>
      <c r="D11113" t="s">
        <v>76</v>
      </c>
      <c r="E11113" t="str">
        <f>+VLOOKUP(D11113,Basededatos!$D$2:$E$6097,2,0)</f>
        <v>RIONEGRO - JOSE M. CORDOVA</v>
      </c>
      <c r="F11113" t="s">
        <v>36</v>
      </c>
      <c r="G11113" t="s">
        <v>347</v>
      </c>
      <c r="H11113" t="s">
        <v>149</v>
      </c>
      <c r="I11113" s="29">
        <v>1</v>
      </c>
      <c r="J11113" t="s">
        <v>131</v>
      </c>
      <c r="K11113" t="s">
        <v>132</v>
      </c>
    </row>
    <row r="11114" spans="1:11" ht="12.75" customHeight="1" thickBot="1">
      <c r="A11114" s="31">
        <v>45597</v>
      </c>
      <c r="B11114" t="s">
        <v>426</v>
      </c>
      <c r="C11114" t="s">
        <v>427</v>
      </c>
      <c r="D11114" t="s">
        <v>76</v>
      </c>
      <c r="E11114" t="str">
        <f>+VLOOKUP(D11114,Basededatos!$D$2:$E$6097,2,0)</f>
        <v>RIONEGRO - JOSE M. CORDOVA</v>
      </c>
      <c r="F11114" t="s">
        <v>59</v>
      </c>
      <c r="G11114" t="s">
        <v>60</v>
      </c>
      <c r="H11114" t="s">
        <v>149</v>
      </c>
      <c r="I11114" s="29">
        <v>1</v>
      </c>
      <c r="J11114" t="s">
        <v>131</v>
      </c>
      <c r="K11114" t="s">
        <v>132</v>
      </c>
    </row>
    <row r="11115" spans="1:11" ht="12.75" customHeight="1" thickBot="1">
      <c r="A11115" s="31">
        <v>45597</v>
      </c>
      <c r="B11115" t="s">
        <v>426</v>
      </c>
      <c r="C11115" t="s">
        <v>427</v>
      </c>
      <c r="D11115" t="s">
        <v>76</v>
      </c>
      <c r="E11115" t="str">
        <f>+VLOOKUP(D11115,Basededatos!$D$2:$E$6097,2,0)</f>
        <v>RIONEGRO - JOSE M. CORDOVA</v>
      </c>
      <c r="F11115" t="s">
        <v>6</v>
      </c>
      <c r="G11115" s="1" t="s">
        <v>283</v>
      </c>
      <c r="H11115" t="s">
        <v>149</v>
      </c>
      <c r="I11115" s="29">
        <v>2</v>
      </c>
      <c r="J11115" t="s">
        <v>131</v>
      </c>
      <c r="K11115" t="s">
        <v>132</v>
      </c>
    </row>
    <row r="11116" spans="1:11" ht="12.75" customHeight="1" thickBot="1">
      <c r="A11116" s="31">
        <v>45597</v>
      </c>
      <c r="B11116" t="s">
        <v>426</v>
      </c>
      <c r="C11116" t="s">
        <v>427</v>
      </c>
      <c r="D11116" t="s">
        <v>48</v>
      </c>
      <c r="E11116" t="str">
        <f>+VLOOKUP(D11116,Basededatos!$D$2:$E$6097,2,0)</f>
        <v>CALI - ALFONSO BONILLA ARAGON</v>
      </c>
      <c r="F11116" t="s">
        <v>6</v>
      </c>
      <c r="G11116" s="1" t="s">
        <v>283</v>
      </c>
      <c r="H11116" t="s">
        <v>133</v>
      </c>
      <c r="I11116" s="29">
        <v>1</v>
      </c>
      <c r="J11116" t="s">
        <v>131</v>
      </c>
      <c r="K11116" t="s">
        <v>132</v>
      </c>
    </row>
    <row r="11117" spans="1:11" ht="12.75" customHeight="1">
      <c r="A11117" s="31">
        <v>45597</v>
      </c>
      <c r="B11117" t="s">
        <v>426</v>
      </c>
      <c r="C11117" t="s">
        <v>427</v>
      </c>
      <c r="D11117" t="s">
        <v>48</v>
      </c>
      <c r="E11117" t="str">
        <f>+VLOOKUP(D11117,Basededatos!$D$2:$E$6097,2,0)</f>
        <v>CALI - ALFONSO BONILLA ARAGON</v>
      </c>
      <c r="F11117" t="s">
        <v>59</v>
      </c>
      <c r="G11117" t="s">
        <v>60</v>
      </c>
      <c r="H11117" t="s">
        <v>232</v>
      </c>
      <c r="I11117" s="29">
        <v>1</v>
      </c>
      <c r="J11117" t="s">
        <v>131</v>
      </c>
      <c r="K11117" t="s">
        <v>132</v>
      </c>
    </row>
    <row r="11118" spans="1:11" ht="12.75" customHeight="1" thickBot="1">
      <c r="A11118" s="31">
        <v>45597</v>
      </c>
      <c r="B11118" t="s">
        <v>426</v>
      </c>
      <c r="C11118" t="s">
        <v>427</v>
      </c>
      <c r="D11118" t="s">
        <v>37</v>
      </c>
      <c r="E11118" t="str">
        <f>+VLOOKUP(D11118,Basededatos!$D$2:$E$6097,2,0)</f>
        <v>BARRANQUILLA-E. CORTISSOZ</v>
      </c>
      <c r="F11118" t="s">
        <v>59</v>
      </c>
      <c r="G11118" t="s">
        <v>60</v>
      </c>
      <c r="H11118" t="s">
        <v>20</v>
      </c>
      <c r="I11118" s="29">
        <v>4</v>
      </c>
      <c r="J11118" t="s">
        <v>131</v>
      </c>
      <c r="K11118" t="s">
        <v>132</v>
      </c>
    </row>
    <row r="11119" spans="1:11" ht="12.75" customHeight="1" thickBot="1">
      <c r="A11119" s="31">
        <v>45597</v>
      </c>
      <c r="B11119" t="s">
        <v>426</v>
      </c>
      <c r="C11119" t="s">
        <v>427</v>
      </c>
      <c r="D11119" t="s">
        <v>37</v>
      </c>
      <c r="E11119" t="str">
        <f>+VLOOKUP(D11119,Basededatos!$D$2:$E$6097,2,0)</f>
        <v>BARRANQUILLA-E. CORTISSOZ</v>
      </c>
      <c r="F11119" t="s">
        <v>6</v>
      </c>
      <c r="G11119" s="1" t="s">
        <v>283</v>
      </c>
      <c r="H11119" t="s">
        <v>356</v>
      </c>
      <c r="I11119" s="29">
        <v>2</v>
      </c>
      <c r="J11119" t="s">
        <v>131</v>
      </c>
      <c r="K11119" t="s">
        <v>132</v>
      </c>
    </row>
    <row r="11120" spans="1:11" ht="12.75" customHeight="1">
      <c r="A11120" s="31">
        <v>45597</v>
      </c>
      <c r="B11120" t="s">
        <v>426</v>
      </c>
      <c r="C11120" t="s">
        <v>427</v>
      </c>
      <c r="D11120" t="s">
        <v>37</v>
      </c>
      <c r="E11120" t="str">
        <f>+VLOOKUP(D11120,Basededatos!$D$2:$E$6097,2,0)</f>
        <v>BARRANQUILLA-E. CORTISSOZ</v>
      </c>
      <c r="F11120" t="s">
        <v>59</v>
      </c>
      <c r="G11120" t="s">
        <v>60</v>
      </c>
      <c r="H11120" t="s">
        <v>435</v>
      </c>
      <c r="I11120" s="29">
        <v>2</v>
      </c>
      <c r="J11120" t="s">
        <v>131</v>
      </c>
      <c r="K11120" t="s">
        <v>132</v>
      </c>
    </row>
    <row r="11121" spans="1:11" ht="12.75" customHeight="1" thickBot="1">
      <c r="A11121" s="31">
        <v>45597</v>
      </c>
      <c r="B11121" t="s">
        <v>426</v>
      </c>
      <c r="C11121" t="s">
        <v>427</v>
      </c>
      <c r="D11121" t="s">
        <v>61</v>
      </c>
      <c r="E11121" t="str">
        <f>+VLOOKUP(D11121,Basededatos!$D$2:$E$6097,2,0)</f>
        <v>CARTAGENA - RAFAEL NUÑEZ</v>
      </c>
      <c r="F11121" t="s">
        <v>59</v>
      </c>
      <c r="G11121" t="s">
        <v>60</v>
      </c>
      <c r="H11121" t="s">
        <v>210</v>
      </c>
      <c r="I11121" s="29">
        <v>3</v>
      </c>
      <c r="J11121" t="s">
        <v>131</v>
      </c>
      <c r="K11121" t="s">
        <v>132</v>
      </c>
    </row>
    <row r="11122" spans="1:11" ht="12.75" customHeight="1" thickBot="1">
      <c r="A11122" s="31">
        <v>45597</v>
      </c>
      <c r="B11122" t="s">
        <v>426</v>
      </c>
      <c r="C11122" t="s">
        <v>427</v>
      </c>
      <c r="D11122" t="s">
        <v>61</v>
      </c>
      <c r="E11122" t="str">
        <f>+VLOOKUP(D11122,Basededatos!$D$2:$E$6097,2,0)</f>
        <v>CARTAGENA - RAFAEL NUÑEZ</v>
      </c>
      <c r="F11122" t="s">
        <v>6</v>
      </c>
      <c r="G11122" s="1" t="s">
        <v>283</v>
      </c>
      <c r="H11122" t="s">
        <v>429</v>
      </c>
      <c r="I11122" s="29">
        <v>1</v>
      </c>
      <c r="J11122" t="s">
        <v>131</v>
      </c>
      <c r="K11122" t="s">
        <v>132</v>
      </c>
    </row>
    <row r="11123" spans="1:11" ht="12.75" customHeight="1" thickBot="1">
      <c r="A11123" s="31">
        <v>45597</v>
      </c>
      <c r="B11123" t="s">
        <v>426</v>
      </c>
      <c r="C11123" t="s">
        <v>427</v>
      </c>
      <c r="D11123" t="s">
        <v>61</v>
      </c>
      <c r="E11123" t="str">
        <f>+VLOOKUP(D11123,Basededatos!$D$2:$E$6097,2,0)</f>
        <v>CARTAGENA - RAFAEL NUÑEZ</v>
      </c>
      <c r="F11123" t="s">
        <v>6</v>
      </c>
      <c r="G11123" s="1" t="s">
        <v>283</v>
      </c>
      <c r="H11123" t="s">
        <v>394</v>
      </c>
      <c r="I11123" s="29">
        <v>1</v>
      </c>
      <c r="J11123" t="s">
        <v>131</v>
      </c>
      <c r="K11123" t="s">
        <v>132</v>
      </c>
    </row>
    <row r="11124" spans="1:11" ht="12.75" customHeight="1" thickBot="1">
      <c r="A11124" s="31">
        <v>45597</v>
      </c>
      <c r="B11124" t="s">
        <v>426</v>
      </c>
      <c r="C11124" t="s">
        <v>427</v>
      </c>
      <c r="D11124" t="s">
        <v>61</v>
      </c>
      <c r="E11124" t="str">
        <f>+VLOOKUP(D11124,Basededatos!$D$2:$E$6097,2,0)</f>
        <v>CARTAGENA - RAFAEL NUÑEZ</v>
      </c>
      <c r="F11124" t="s">
        <v>59</v>
      </c>
      <c r="G11124" t="s">
        <v>60</v>
      </c>
      <c r="H11124" t="s">
        <v>436</v>
      </c>
      <c r="I11124" s="29">
        <v>1</v>
      </c>
      <c r="J11124" t="s">
        <v>131</v>
      </c>
      <c r="K11124" t="s">
        <v>132</v>
      </c>
    </row>
    <row r="11125" spans="1:11" ht="12.75" customHeight="1" thickBot="1">
      <c r="A11125" s="31">
        <v>45597</v>
      </c>
      <c r="B11125" t="s">
        <v>426</v>
      </c>
      <c r="C11125" t="s">
        <v>427</v>
      </c>
      <c r="D11125" t="s">
        <v>61</v>
      </c>
      <c r="E11125" t="str">
        <f>+VLOOKUP(D11125,Basededatos!$D$2:$E$6097,2,0)</f>
        <v>CARTAGENA - RAFAEL NUÑEZ</v>
      </c>
      <c r="F11125" t="s">
        <v>6</v>
      </c>
      <c r="G11125" s="1" t="s">
        <v>283</v>
      </c>
      <c r="H11125" t="s">
        <v>436</v>
      </c>
      <c r="I11125" s="29">
        <v>1</v>
      </c>
      <c r="J11125" t="s">
        <v>131</v>
      </c>
      <c r="K11125" t="s">
        <v>132</v>
      </c>
    </row>
    <row r="11126" spans="1:11" ht="12.75" customHeight="1" thickBot="1">
      <c r="A11126" s="31">
        <v>45597</v>
      </c>
      <c r="B11126" t="s">
        <v>426</v>
      </c>
      <c r="C11126" t="s">
        <v>427</v>
      </c>
      <c r="D11126" t="s">
        <v>61</v>
      </c>
      <c r="E11126" t="str">
        <f>+VLOOKUP(D11126,Basededatos!$D$2:$E$6097,2,0)</f>
        <v>CARTAGENA - RAFAEL NUÑEZ</v>
      </c>
      <c r="F11126" t="s">
        <v>59</v>
      </c>
      <c r="G11126" t="s">
        <v>60</v>
      </c>
      <c r="H11126" t="s">
        <v>166</v>
      </c>
      <c r="I11126" s="29">
        <v>2</v>
      </c>
      <c r="J11126" t="s">
        <v>131</v>
      </c>
      <c r="K11126" t="s">
        <v>132</v>
      </c>
    </row>
    <row r="11127" spans="1:11" ht="12.75" customHeight="1" thickBot="1">
      <c r="A11127" s="31">
        <v>45597</v>
      </c>
      <c r="B11127" t="s">
        <v>426</v>
      </c>
      <c r="C11127" t="s">
        <v>427</v>
      </c>
      <c r="D11127" t="s">
        <v>61</v>
      </c>
      <c r="E11127" t="str">
        <f>+VLOOKUP(D11127,Basededatos!$D$2:$E$6097,2,0)</f>
        <v>CARTAGENA - RAFAEL NUÑEZ</v>
      </c>
      <c r="F11127" t="s">
        <v>6</v>
      </c>
      <c r="G11127" s="1" t="s">
        <v>283</v>
      </c>
      <c r="H11127" t="s">
        <v>138</v>
      </c>
      <c r="I11127" s="29">
        <v>1</v>
      </c>
      <c r="J11127" t="s">
        <v>131</v>
      </c>
      <c r="K11127" t="s">
        <v>132</v>
      </c>
    </row>
    <row r="11128" spans="1:11" ht="12.75" customHeight="1" thickBot="1">
      <c r="A11128" s="31">
        <v>45597</v>
      </c>
      <c r="B11128" t="s">
        <v>426</v>
      </c>
      <c r="C11128" t="s">
        <v>427</v>
      </c>
      <c r="D11128" t="s">
        <v>61</v>
      </c>
      <c r="E11128" t="str">
        <f>+VLOOKUP(D11128,Basededatos!$D$2:$E$6097,2,0)</f>
        <v>CARTAGENA - RAFAEL NUÑEZ</v>
      </c>
      <c r="F11128" t="s">
        <v>6</v>
      </c>
      <c r="G11128" s="1" t="s">
        <v>283</v>
      </c>
      <c r="H11128" t="s">
        <v>15</v>
      </c>
      <c r="I11128" s="29">
        <v>1</v>
      </c>
      <c r="J11128" t="s">
        <v>131</v>
      </c>
      <c r="K11128" t="s">
        <v>132</v>
      </c>
    </row>
    <row r="11129" spans="1:11" ht="12.75" customHeight="1" thickBot="1">
      <c r="A11129" s="31">
        <v>45597</v>
      </c>
      <c r="B11129" t="s">
        <v>426</v>
      </c>
      <c r="C11129" t="s">
        <v>427</v>
      </c>
      <c r="D11129" t="s">
        <v>61</v>
      </c>
      <c r="E11129" t="str">
        <f>+VLOOKUP(D11129,Basededatos!$D$2:$E$6097,2,0)</f>
        <v>CARTAGENA - RAFAEL NUÑEZ</v>
      </c>
      <c r="F11129" t="s">
        <v>59</v>
      </c>
      <c r="G11129" t="s">
        <v>60</v>
      </c>
      <c r="H11129" t="s">
        <v>165</v>
      </c>
      <c r="I11129" s="29">
        <v>2</v>
      </c>
      <c r="J11129" t="s">
        <v>131</v>
      </c>
      <c r="K11129" t="s">
        <v>132</v>
      </c>
    </row>
    <row r="11130" spans="1:11" ht="12.75" customHeight="1" thickBot="1">
      <c r="A11130" s="31">
        <v>45597</v>
      </c>
      <c r="B11130" t="s">
        <v>426</v>
      </c>
      <c r="C11130" t="s">
        <v>427</v>
      </c>
      <c r="D11130" t="s">
        <v>61</v>
      </c>
      <c r="E11130" t="str">
        <f>+VLOOKUP(D11130,Basededatos!$D$2:$E$6097,2,0)</f>
        <v>CARTAGENA - RAFAEL NUÑEZ</v>
      </c>
      <c r="F11130" t="s">
        <v>6</v>
      </c>
      <c r="G11130" s="1" t="s">
        <v>283</v>
      </c>
      <c r="H11130" t="s">
        <v>165</v>
      </c>
      <c r="I11130" s="29">
        <v>2</v>
      </c>
      <c r="J11130" t="s">
        <v>131</v>
      </c>
      <c r="K11130" t="s">
        <v>132</v>
      </c>
    </row>
    <row r="11131" spans="1:11" ht="12.75" customHeight="1" thickBot="1">
      <c r="A11131" s="31">
        <v>45597</v>
      </c>
      <c r="B11131" t="s">
        <v>426</v>
      </c>
      <c r="C11131" t="s">
        <v>427</v>
      </c>
      <c r="D11131" t="s">
        <v>61</v>
      </c>
      <c r="E11131" t="str">
        <f>+VLOOKUP(D11131,Basededatos!$D$2:$E$6097,2,0)</f>
        <v>CARTAGENA - RAFAEL NUÑEZ</v>
      </c>
      <c r="F11131" t="s">
        <v>6</v>
      </c>
      <c r="G11131" s="1" t="s">
        <v>283</v>
      </c>
      <c r="H11131" t="s">
        <v>437</v>
      </c>
      <c r="I11131" s="29">
        <v>1</v>
      </c>
      <c r="J11131" t="s">
        <v>131</v>
      </c>
      <c r="K11131" t="s">
        <v>132</v>
      </c>
    </row>
    <row r="11132" spans="1:11" ht="12.75" customHeight="1" thickBot="1">
      <c r="A11132" s="31">
        <v>45597</v>
      </c>
      <c r="B11132" t="s">
        <v>426</v>
      </c>
      <c r="C11132" t="s">
        <v>427</v>
      </c>
      <c r="D11132" t="s">
        <v>61</v>
      </c>
      <c r="E11132" t="str">
        <f>+VLOOKUP(D11132,Basededatos!$D$2:$E$6097,2,0)</f>
        <v>CARTAGENA - RAFAEL NUÑEZ</v>
      </c>
      <c r="F11132" t="s">
        <v>59</v>
      </c>
      <c r="G11132" t="s">
        <v>60</v>
      </c>
      <c r="H11132" t="s">
        <v>407</v>
      </c>
      <c r="I11132" s="29">
        <v>8</v>
      </c>
      <c r="J11132" t="s">
        <v>131</v>
      </c>
      <c r="K11132" t="s">
        <v>132</v>
      </c>
    </row>
    <row r="11133" spans="1:11" ht="12.75" customHeight="1" thickBot="1">
      <c r="A11133" s="31">
        <v>45597</v>
      </c>
      <c r="B11133" t="s">
        <v>426</v>
      </c>
      <c r="C11133" t="s">
        <v>427</v>
      </c>
      <c r="D11133" t="s">
        <v>61</v>
      </c>
      <c r="E11133" t="str">
        <f>+VLOOKUP(D11133,Basededatos!$D$2:$E$6097,2,0)</f>
        <v>CARTAGENA - RAFAEL NUÑEZ</v>
      </c>
      <c r="F11133" t="s">
        <v>6</v>
      </c>
      <c r="G11133" s="1" t="s">
        <v>283</v>
      </c>
      <c r="H11133" t="s">
        <v>438</v>
      </c>
      <c r="I11133" s="29">
        <v>1</v>
      </c>
      <c r="J11133" t="s">
        <v>131</v>
      </c>
      <c r="K11133" t="s">
        <v>132</v>
      </c>
    </row>
    <row r="11134" spans="1:11" ht="12.75" customHeight="1" thickBot="1">
      <c r="A11134" s="31">
        <v>45597</v>
      </c>
      <c r="B11134" t="s">
        <v>426</v>
      </c>
      <c r="C11134" t="s">
        <v>427</v>
      </c>
      <c r="D11134" t="s">
        <v>5</v>
      </c>
      <c r="E11134" t="str">
        <f>+VLOOKUP(D11134,Basededatos!$D$2:$E$6097,2,0)</f>
        <v>BOGOTA - EL DORADO LUIS CARLOS GALAN SARMIENTO</v>
      </c>
      <c r="F11134" t="s">
        <v>6</v>
      </c>
      <c r="G11134" s="1" t="s">
        <v>283</v>
      </c>
      <c r="H11134" t="s">
        <v>435</v>
      </c>
      <c r="I11134" s="29">
        <v>9</v>
      </c>
      <c r="J11134" t="s">
        <v>131</v>
      </c>
      <c r="K11134" t="s">
        <v>132</v>
      </c>
    </row>
    <row r="11135" spans="1:11" ht="12.75" customHeight="1">
      <c r="A11135" s="31">
        <v>45597</v>
      </c>
      <c r="B11135" t="s">
        <v>426</v>
      </c>
      <c r="C11135" t="s">
        <v>427</v>
      </c>
      <c r="D11135" t="s">
        <v>5</v>
      </c>
      <c r="E11135" t="str">
        <f>+VLOOKUP(D11135,Basededatos!$D$2:$E$6097,2,0)</f>
        <v>BOGOTA - EL DORADO LUIS CARLOS GALAN SARMIENTO</v>
      </c>
      <c r="F11135" t="s">
        <v>59</v>
      </c>
      <c r="G11135" t="s">
        <v>60</v>
      </c>
      <c r="H11135" t="s">
        <v>149</v>
      </c>
      <c r="I11135" s="29">
        <v>5</v>
      </c>
      <c r="J11135" t="s">
        <v>131</v>
      </c>
      <c r="K11135" t="s">
        <v>132</v>
      </c>
    </row>
    <row r="11136" spans="1:11" ht="12.75" customHeight="1">
      <c r="A11136" s="31">
        <v>45597</v>
      </c>
      <c r="B11136" t="s">
        <v>426</v>
      </c>
      <c r="C11136" t="s">
        <v>427</v>
      </c>
      <c r="D11136" t="s">
        <v>5</v>
      </c>
      <c r="E11136" t="str">
        <f>+VLOOKUP(D11136,Basededatos!$D$2:$E$6097,2,0)</f>
        <v>BOGOTA - EL DORADO LUIS CARLOS GALAN SARMIENTO</v>
      </c>
      <c r="F11136" t="s">
        <v>38</v>
      </c>
      <c r="G11136" t="s">
        <v>39</v>
      </c>
      <c r="H11136" t="s">
        <v>439</v>
      </c>
      <c r="I11136" s="29">
        <v>1</v>
      </c>
      <c r="J11136" t="s">
        <v>131</v>
      </c>
      <c r="K11136" t="s">
        <v>132</v>
      </c>
    </row>
    <row r="11137" spans="1:11" ht="12.75" customHeight="1">
      <c r="A11137" s="31">
        <v>45597</v>
      </c>
      <c r="B11137" t="s">
        <v>426</v>
      </c>
      <c r="C11137" t="s">
        <v>427</v>
      </c>
      <c r="D11137" t="s">
        <v>5</v>
      </c>
      <c r="E11137" t="str">
        <f>+VLOOKUP(D11137,Basededatos!$D$2:$E$6097,2,0)</f>
        <v>BOGOTA - EL DORADO LUIS CARLOS GALAN SARMIENTO</v>
      </c>
      <c r="F11137" t="s">
        <v>38</v>
      </c>
      <c r="G11137" t="s">
        <v>39</v>
      </c>
      <c r="H11137" t="s">
        <v>169</v>
      </c>
      <c r="I11137" s="29">
        <v>1</v>
      </c>
      <c r="J11137" t="s">
        <v>131</v>
      </c>
      <c r="K11137" t="s">
        <v>132</v>
      </c>
    </row>
    <row r="11138" spans="1:11" ht="12.75" customHeight="1">
      <c r="A11138" s="31">
        <v>45597</v>
      </c>
      <c r="B11138" t="s">
        <v>426</v>
      </c>
      <c r="C11138" t="s">
        <v>427</v>
      </c>
      <c r="D11138" t="s">
        <v>5</v>
      </c>
      <c r="E11138" t="str">
        <f>+VLOOKUP(D11138,Basededatos!$D$2:$E$6097,2,0)</f>
        <v>BOGOTA - EL DORADO LUIS CARLOS GALAN SARMIENTO</v>
      </c>
      <c r="F11138" t="s">
        <v>38</v>
      </c>
      <c r="G11138" t="s">
        <v>39</v>
      </c>
      <c r="H11138" t="s">
        <v>171</v>
      </c>
      <c r="I11138" s="29">
        <v>1</v>
      </c>
      <c r="J11138" t="s">
        <v>131</v>
      </c>
      <c r="K11138" t="s">
        <v>132</v>
      </c>
    </row>
    <row r="11139" spans="1:11" ht="12.75" customHeight="1">
      <c r="A11139" s="31">
        <v>45597</v>
      </c>
      <c r="B11139" t="s">
        <v>341</v>
      </c>
      <c r="C11139" t="s">
        <v>342</v>
      </c>
      <c r="D11139" t="s">
        <v>354</v>
      </c>
      <c r="E11139" t="s">
        <v>355</v>
      </c>
      <c r="F11139" t="s">
        <v>23</v>
      </c>
      <c r="G11139" t="s">
        <v>24</v>
      </c>
      <c r="H11139" t="s">
        <v>159</v>
      </c>
      <c r="I11139" s="29">
        <v>114</v>
      </c>
      <c r="J11139" t="s">
        <v>389</v>
      </c>
      <c r="K11139" t="s">
        <v>390</v>
      </c>
    </row>
    <row r="11140" spans="1:11" ht="12.75" customHeight="1">
      <c r="A11140" s="31">
        <v>45597</v>
      </c>
      <c r="B11140" t="s">
        <v>162</v>
      </c>
      <c r="C11140" t="str">
        <f>+VLOOKUP(B11140,Basededatos!B$17:C$5988,2,0)</f>
        <v>INTEREJECUTIVA</v>
      </c>
      <c r="D11140" t="s">
        <v>76</v>
      </c>
      <c r="E11140" t="str">
        <f>+VLOOKUP(D11140,Basededatos!$D$2:$E$6097,2,0)</f>
        <v>RIONEGRO - JOSE M. CORDOVA</v>
      </c>
      <c r="F11140" t="s">
        <v>36</v>
      </c>
      <c r="G11140" t="s">
        <v>347</v>
      </c>
      <c r="H11140" t="s">
        <v>217</v>
      </c>
      <c r="I11140" s="29">
        <v>1</v>
      </c>
      <c r="J11140" t="s">
        <v>131</v>
      </c>
      <c r="K11140" t="s">
        <v>132</v>
      </c>
    </row>
    <row r="11141" spans="1:11" ht="12.75" customHeight="1">
      <c r="A11141" s="31">
        <v>45597</v>
      </c>
      <c r="B11141" t="s">
        <v>162</v>
      </c>
      <c r="C11141" t="str">
        <f>+VLOOKUP(B11141,Basededatos!B$17:C$5988,2,0)</f>
        <v>INTEREJECUTIVA</v>
      </c>
      <c r="D11141" t="s">
        <v>76</v>
      </c>
      <c r="E11141" t="str">
        <f>+VLOOKUP(D11141,Basededatos!$D$2:$E$6097,2,0)</f>
        <v>RIONEGRO - JOSE M. CORDOVA</v>
      </c>
      <c r="F11141" t="s">
        <v>59</v>
      </c>
      <c r="G11141" t="s">
        <v>60</v>
      </c>
      <c r="H11141" t="s">
        <v>135</v>
      </c>
      <c r="I11141" s="29">
        <v>2</v>
      </c>
      <c r="J11141" t="s">
        <v>131</v>
      </c>
      <c r="K11141" t="s">
        <v>132</v>
      </c>
    </row>
    <row r="11142" spans="1:11" ht="12.75" customHeight="1">
      <c r="A11142" s="31">
        <v>45597</v>
      </c>
      <c r="B11142" t="s">
        <v>162</v>
      </c>
      <c r="C11142" t="str">
        <f>+VLOOKUP(B11142,Basededatos!B$17:C$5988,2,0)</f>
        <v>INTEREJECUTIVA</v>
      </c>
      <c r="D11142" t="s">
        <v>76</v>
      </c>
      <c r="E11142" t="str">
        <f>+VLOOKUP(D11142,Basededatos!$D$2:$E$6097,2,0)</f>
        <v>RIONEGRO - JOSE M. CORDOVA</v>
      </c>
      <c r="F11142" t="s">
        <v>18</v>
      </c>
      <c r="G11142" t="s">
        <v>19</v>
      </c>
      <c r="H11142" t="s">
        <v>151</v>
      </c>
      <c r="I11142" s="29">
        <v>2</v>
      </c>
      <c r="J11142" t="s">
        <v>131</v>
      </c>
      <c r="K11142" t="s">
        <v>132</v>
      </c>
    </row>
    <row r="11143" spans="1:11" ht="12.75" customHeight="1">
      <c r="A11143" s="31">
        <v>45597</v>
      </c>
      <c r="B11143" t="s">
        <v>162</v>
      </c>
      <c r="C11143" t="str">
        <f>+VLOOKUP(B11143,Basededatos!B$17:C$5988,2,0)</f>
        <v>INTEREJECUTIVA</v>
      </c>
      <c r="D11143" t="s">
        <v>76</v>
      </c>
      <c r="E11143" t="str">
        <f>+VLOOKUP(D11143,Basededatos!$D$2:$E$6097,2,0)</f>
        <v>RIONEGRO - JOSE M. CORDOVA</v>
      </c>
      <c r="F11143" t="s">
        <v>59</v>
      </c>
      <c r="G11143" t="s">
        <v>60</v>
      </c>
      <c r="H11143" t="s">
        <v>151</v>
      </c>
      <c r="I11143" s="29">
        <v>2</v>
      </c>
      <c r="J11143" t="s">
        <v>131</v>
      </c>
      <c r="K11143" t="s">
        <v>132</v>
      </c>
    </row>
    <row r="11144" spans="1:11" ht="12.75" customHeight="1">
      <c r="A11144" s="31">
        <v>45597</v>
      </c>
      <c r="B11144" t="s">
        <v>162</v>
      </c>
      <c r="C11144" t="str">
        <f>+VLOOKUP(B11144,Basededatos!B$17:C$5988,2,0)</f>
        <v>INTEREJECUTIVA</v>
      </c>
      <c r="D11144" t="s">
        <v>76</v>
      </c>
      <c r="E11144" t="str">
        <f>+VLOOKUP(D11144,Basededatos!$D$2:$E$6097,2,0)</f>
        <v>RIONEGRO - JOSE M. CORDOVA</v>
      </c>
      <c r="F11144" t="s">
        <v>59</v>
      </c>
      <c r="G11144" t="s">
        <v>60</v>
      </c>
      <c r="H11144" t="s">
        <v>149</v>
      </c>
      <c r="I11144" s="29">
        <v>5</v>
      </c>
      <c r="J11144" t="s">
        <v>131</v>
      </c>
      <c r="K11144" t="s">
        <v>132</v>
      </c>
    </row>
    <row r="11145" spans="1:11" ht="12.75" customHeight="1">
      <c r="A11145" s="31">
        <v>45597</v>
      </c>
      <c r="B11145" t="s">
        <v>162</v>
      </c>
      <c r="C11145" t="str">
        <f>+VLOOKUP(B11145,Basededatos!B$17:C$5988,2,0)</f>
        <v>INTEREJECUTIVA</v>
      </c>
      <c r="D11145" t="s">
        <v>76</v>
      </c>
      <c r="E11145" t="str">
        <f>+VLOOKUP(D11145,Basededatos!$D$2:$E$6097,2,0)</f>
        <v>RIONEGRO - JOSE M. CORDOVA</v>
      </c>
      <c r="F11145" t="s">
        <v>36</v>
      </c>
      <c r="G11145" t="s">
        <v>347</v>
      </c>
      <c r="H11145" t="s">
        <v>371</v>
      </c>
      <c r="I11145" s="29">
        <v>1</v>
      </c>
      <c r="J11145" t="s">
        <v>131</v>
      </c>
      <c r="K11145" t="s">
        <v>132</v>
      </c>
    </row>
    <row r="11146" spans="1:11" ht="12.75" customHeight="1">
      <c r="A11146" s="31">
        <v>45597</v>
      </c>
      <c r="B11146" t="s">
        <v>162</v>
      </c>
      <c r="C11146" t="str">
        <f>+VLOOKUP(B11146,Basededatos!B$17:C$5988,2,0)</f>
        <v>INTEREJECUTIVA</v>
      </c>
      <c r="D11146" t="s">
        <v>76</v>
      </c>
      <c r="E11146" t="str">
        <f>+VLOOKUP(D11146,Basededatos!$D$2:$E$6097,2,0)</f>
        <v>RIONEGRO - JOSE M. CORDOVA</v>
      </c>
      <c r="F11146" t="s">
        <v>36</v>
      </c>
      <c r="G11146" t="s">
        <v>347</v>
      </c>
      <c r="H11146" t="s">
        <v>150</v>
      </c>
      <c r="I11146" s="29">
        <v>3</v>
      </c>
      <c r="J11146" t="s">
        <v>131</v>
      </c>
      <c r="K11146" t="s">
        <v>132</v>
      </c>
    </row>
    <row r="11147" spans="1:11" ht="12.75" customHeight="1" thickBot="1">
      <c r="A11147" s="31">
        <v>45597</v>
      </c>
      <c r="B11147" t="s">
        <v>162</v>
      </c>
      <c r="C11147" t="str">
        <f>+VLOOKUP(B11147,Basededatos!B$17:C$5988,2,0)</f>
        <v>INTEREJECUTIVA</v>
      </c>
      <c r="D11147" t="s">
        <v>76</v>
      </c>
      <c r="E11147" t="str">
        <f>+VLOOKUP(D11147,Basededatos!$D$2:$E$6097,2,0)</f>
        <v>RIONEGRO - JOSE M. CORDOVA</v>
      </c>
      <c r="F11147" t="s">
        <v>38</v>
      </c>
      <c r="G11147" t="s">
        <v>39</v>
      </c>
      <c r="H11147" t="s">
        <v>130</v>
      </c>
      <c r="I11147" s="29">
        <v>1</v>
      </c>
      <c r="J11147" t="s">
        <v>131</v>
      </c>
      <c r="K11147" t="s">
        <v>132</v>
      </c>
    </row>
    <row r="11148" spans="1:11" ht="12.75" customHeight="1" thickBot="1">
      <c r="A11148" s="31">
        <v>45597</v>
      </c>
      <c r="B11148" t="s">
        <v>162</v>
      </c>
      <c r="C11148" t="str">
        <f>+VLOOKUP(B11148,Basededatos!B$17:C$5988,2,0)</f>
        <v>INTEREJECUTIVA</v>
      </c>
      <c r="D11148" t="s">
        <v>76</v>
      </c>
      <c r="E11148" t="str">
        <f>+VLOOKUP(D11148,Basededatos!$D$2:$E$6097,2,0)</f>
        <v>RIONEGRO - JOSE M. CORDOVA</v>
      </c>
      <c r="F11148" t="s">
        <v>6</v>
      </c>
      <c r="G11148" s="1" t="s">
        <v>283</v>
      </c>
      <c r="H11148" t="s">
        <v>130</v>
      </c>
      <c r="I11148" s="29">
        <v>3</v>
      </c>
      <c r="J11148" t="s">
        <v>131</v>
      </c>
      <c r="K11148" t="s">
        <v>132</v>
      </c>
    </row>
    <row r="11149" spans="1:11" ht="12.75" customHeight="1">
      <c r="A11149" s="31">
        <v>45597</v>
      </c>
      <c r="B11149" t="s">
        <v>162</v>
      </c>
      <c r="C11149" t="str">
        <f>+VLOOKUP(B11149,Basededatos!B$17:C$5988,2,0)</f>
        <v>INTEREJECUTIVA</v>
      </c>
      <c r="D11149" t="s">
        <v>76</v>
      </c>
      <c r="E11149" t="str">
        <f>+VLOOKUP(D11149,Basededatos!$D$2:$E$6097,2,0)</f>
        <v>RIONEGRO - JOSE M. CORDOVA</v>
      </c>
      <c r="F11149" t="s">
        <v>32</v>
      </c>
      <c r="G11149" t="s">
        <v>33</v>
      </c>
      <c r="H11149" t="s">
        <v>138</v>
      </c>
      <c r="I11149" s="29">
        <v>2</v>
      </c>
      <c r="J11149" t="s">
        <v>131</v>
      </c>
      <c r="K11149" t="s">
        <v>132</v>
      </c>
    </row>
    <row r="11150" spans="1:11" ht="12.75" customHeight="1">
      <c r="A11150" s="31">
        <v>45597</v>
      </c>
      <c r="B11150" t="s">
        <v>162</v>
      </c>
      <c r="C11150" t="str">
        <f>+VLOOKUP(B11150,Basededatos!B$17:C$5988,2,0)</f>
        <v>INTEREJECUTIVA</v>
      </c>
      <c r="D11150" t="s">
        <v>76</v>
      </c>
      <c r="E11150" t="str">
        <f>+VLOOKUP(D11150,Basededatos!$D$2:$E$6097,2,0)</f>
        <v>RIONEGRO - JOSE M. CORDOVA</v>
      </c>
      <c r="F11150" t="s">
        <v>32</v>
      </c>
      <c r="G11150" t="s">
        <v>33</v>
      </c>
      <c r="H11150" t="s">
        <v>165</v>
      </c>
      <c r="I11150" s="29">
        <v>1</v>
      </c>
      <c r="J11150" t="s">
        <v>131</v>
      </c>
      <c r="K11150" t="s">
        <v>132</v>
      </c>
    </row>
    <row r="11151" spans="1:11" ht="12.75" customHeight="1">
      <c r="A11151" s="31">
        <v>45597</v>
      </c>
      <c r="B11151" t="s">
        <v>172</v>
      </c>
      <c r="C11151" t="str">
        <f>+VLOOKUP(B11151,Basededatos!B$17:C$5988,2,0)</f>
        <v>PACIFICA DE AVIACIÓN</v>
      </c>
      <c r="D11151" t="s">
        <v>140</v>
      </c>
      <c r="E11151" t="str">
        <f>+VLOOKUP(D11151,Basededatos!$D$2:$E$6097,2,0)</f>
        <v>MEDELLIN - OLAYA HERRERA</v>
      </c>
      <c r="F11151" t="s">
        <v>59</v>
      </c>
      <c r="G11151" t="s">
        <v>60</v>
      </c>
      <c r="H11151" t="s">
        <v>143</v>
      </c>
      <c r="I11151" s="29">
        <v>32</v>
      </c>
      <c r="J11151" t="s">
        <v>173</v>
      </c>
      <c r="K11151" t="s">
        <v>174</v>
      </c>
    </row>
    <row r="11152" spans="1:11" ht="12.75" customHeight="1">
      <c r="A11152" s="31">
        <v>45597</v>
      </c>
      <c r="B11152" t="s">
        <v>13</v>
      </c>
      <c r="C11152" t="str">
        <f>+VLOOKUP(B11152,Basededatos!B$17:C$5988,2,0)</f>
        <v>LASA</v>
      </c>
      <c r="D11152" t="s">
        <v>14</v>
      </c>
      <c r="E11152" t="str">
        <f>+VLOOKUP(D11152,Basededatos!$D$2:$E$6097,2,0)</f>
        <v>SAN ANDRES-GUSTAVO ROJAS PINILLA</v>
      </c>
      <c r="F11152" t="s">
        <v>40</v>
      </c>
      <c r="G11152" t="s">
        <v>41</v>
      </c>
      <c r="H11152" t="s">
        <v>52</v>
      </c>
      <c r="I11152" s="29">
        <v>1</v>
      </c>
      <c r="J11152" t="s">
        <v>175</v>
      </c>
      <c r="K11152" t="s">
        <v>176</v>
      </c>
    </row>
    <row r="11153" spans="1:11" ht="12.75" customHeight="1">
      <c r="A11153" s="31">
        <v>45597</v>
      </c>
      <c r="B11153" t="s">
        <v>13</v>
      </c>
      <c r="C11153" t="str">
        <f>+VLOOKUP(B11153,Basededatos!B$17:C$5988,2,0)</f>
        <v>LASA</v>
      </c>
      <c r="D11153" t="s">
        <v>14</v>
      </c>
      <c r="E11153" t="str">
        <f>+VLOOKUP(D11153,Basededatos!$D$2:$E$6097,2,0)</f>
        <v>SAN ANDRES-GUSTAVO ROJAS PINILLA</v>
      </c>
      <c r="F11153" t="s">
        <v>32</v>
      </c>
      <c r="G11153" t="s">
        <v>33</v>
      </c>
      <c r="H11153" t="s">
        <v>29</v>
      </c>
      <c r="I11153" s="29">
        <v>30</v>
      </c>
      <c r="J11153" t="s">
        <v>50</v>
      </c>
      <c r="K11153" t="s">
        <v>51</v>
      </c>
    </row>
    <row r="11154" spans="1:11" ht="12.75" customHeight="1" thickBot="1">
      <c r="A11154" s="31">
        <v>45597</v>
      </c>
      <c r="B11154" t="s">
        <v>13</v>
      </c>
      <c r="C11154" t="str">
        <f>+VLOOKUP(B11154,Basededatos!B$17:C$5988,2,0)</f>
        <v>LASA</v>
      </c>
      <c r="D11154" t="s">
        <v>14</v>
      </c>
      <c r="E11154" t="str">
        <f>+VLOOKUP(D11154,Basededatos!$D$2:$E$6097,2,0)</f>
        <v>SAN ANDRES-GUSTAVO ROJAS PINILLA</v>
      </c>
      <c r="F11154" t="s">
        <v>18</v>
      </c>
      <c r="G11154" t="s">
        <v>19</v>
      </c>
      <c r="H11154" t="s">
        <v>156</v>
      </c>
      <c r="I11154" s="29">
        <v>6</v>
      </c>
      <c r="J11154" t="s">
        <v>21</v>
      </c>
      <c r="K11154" t="s">
        <v>22</v>
      </c>
    </row>
    <row r="11155" spans="1:11" ht="12.75" customHeight="1" thickBot="1">
      <c r="A11155" s="31">
        <v>45597</v>
      </c>
      <c r="B11155" t="s">
        <v>13</v>
      </c>
      <c r="C11155" t="str">
        <f>+VLOOKUP(B11155,Basededatos!B$17:C$5988,2,0)</f>
        <v>LASA</v>
      </c>
      <c r="D11155" t="s">
        <v>14</v>
      </c>
      <c r="E11155" t="str">
        <f>+VLOOKUP(D11155,Basededatos!$D$2:$E$6097,2,0)</f>
        <v>SAN ANDRES-GUSTAVO ROJAS PINILLA</v>
      </c>
      <c r="F11155" t="s">
        <v>65</v>
      </c>
      <c r="G11155" t="s">
        <v>66</v>
      </c>
      <c r="H11155" t="s">
        <v>29</v>
      </c>
      <c r="I11155" s="29">
        <v>4</v>
      </c>
      <c r="J11155" t="s">
        <v>30</v>
      </c>
      <c r="K11155" s="1" t="s">
        <v>488</v>
      </c>
    </row>
    <row r="11156" spans="1:11" ht="12.75" customHeight="1" thickBot="1">
      <c r="A11156" s="31">
        <v>45597</v>
      </c>
      <c r="B11156" t="s">
        <v>13</v>
      </c>
      <c r="C11156" t="str">
        <f>+VLOOKUP(B11156,Basededatos!B$17:C$5988,2,0)</f>
        <v>LASA</v>
      </c>
      <c r="D11156" t="s">
        <v>14</v>
      </c>
      <c r="E11156" t="str">
        <f>+VLOOKUP(D11156,Basededatos!$D$2:$E$6097,2,0)</f>
        <v>SAN ANDRES-GUSTAVO ROJAS PINILLA</v>
      </c>
      <c r="F11156" t="s">
        <v>40</v>
      </c>
      <c r="G11156" t="s">
        <v>41</v>
      </c>
      <c r="H11156" t="s">
        <v>29</v>
      </c>
      <c r="I11156" s="29">
        <v>955</v>
      </c>
      <c r="J11156" t="s">
        <v>30</v>
      </c>
      <c r="K11156" s="1" t="s">
        <v>488</v>
      </c>
    </row>
    <row r="11157" spans="1:11" ht="12.75" customHeight="1" thickBot="1">
      <c r="A11157" s="31">
        <v>45597</v>
      </c>
      <c r="B11157" t="s">
        <v>13</v>
      </c>
      <c r="C11157" t="str">
        <f>+VLOOKUP(B11157,Basededatos!B$17:C$5988,2,0)</f>
        <v>LASA</v>
      </c>
      <c r="D11157" t="s">
        <v>14</v>
      </c>
      <c r="E11157" t="str">
        <f>+VLOOKUP(D11157,Basededatos!$D$2:$E$6097,2,0)</f>
        <v>SAN ANDRES-GUSTAVO ROJAS PINILLA</v>
      </c>
      <c r="F11157" t="s">
        <v>59</v>
      </c>
      <c r="G11157" t="s">
        <v>60</v>
      </c>
      <c r="H11157" t="s">
        <v>29</v>
      </c>
      <c r="I11157" s="29">
        <v>264</v>
      </c>
      <c r="J11157" t="s">
        <v>30</v>
      </c>
      <c r="K11157" s="1" t="s">
        <v>488</v>
      </c>
    </row>
    <row r="11158" spans="1:11" ht="12.75" customHeight="1" thickBot="1">
      <c r="A11158" s="31">
        <v>45597</v>
      </c>
      <c r="B11158" t="s">
        <v>13</v>
      </c>
      <c r="C11158" t="str">
        <f>+VLOOKUP(B11158,Basededatos!B$17:C$5988,2,0)</f>
        <v>LASA</v>
      </c>
      <c r="D11158" t="s">
        <v>31</v>
      </c>
      <c r="E11158" t="str">
        <f>+VLOOKUP(D11158,Basededatos!$D$2:$E$6097,2,0)</f>
        <v>EL EDEN</v>
      </c>
      <c r="F11158" t="s">
        <v>6</v>
      </c>
      <c r="G11158" s="1" t="s">
        <v>283</v>
      </c>
      <c r="H11158" t="s">
        <v>45</v>
      </c>
      <c r="I11158" s="29">
        <v>7</v>
      </c>
      <c r="J11158" t="s">
        <v>46</v>
      </c>
      <c r="K11158" s="1" t="s">
        <v>47</v>
      </c>
    </row>
    <row r="11159" spans="1:11" ht="12.75" customHeight="1" thickBot="1">
      <c r="A11159" s="31">
        <v>45597</v>
      </c>
      <c r="B11159" t="s">
        <v>13</v>
      </c>
      <c r="C11159" t="str">
        <f>+VLOOKUP(B11159,Basededatos!B$17:C$5988,2,0)</f>
        <v>LASA</v>
      </c>
      <c r="D11159" t="s">
        <v>31</v>
      </c>
      <c r="E11159" t="str">
        <f>+VLOOKUP(D11159,Basededatos!$D$2:$E$6097,2,0)</f>
        <v>EL EDEN</v>
      </c>
      <c r="F11159" t="s">
        <v>32</v>
      </c>
      <c r="G11159" t="s">
        <v>33</v>
      </c>
      <c r="H11159" t="s">
        <v>29</v>
      </c>
      <c r="I11159" s="29">
        <v>150</v>
      </c>
      <c r="J11159" t="s">
        <v>46</v>
      </c>
      <c r="K11159" s="1" t="s">
        <v>47</v>
      </c>
    </row>
    <row r="11160" spans="1:11" ht="12.75" customHeight="1" thickBot="1">
      <c r="A11160" s="31">
        <v>45597</v>
      </c>
      <c r="B11160" t="s">
        <v>13</v>
      </c>
      <c r="C11160" t="str">
        <f>+VLOOKUP(B11160,Basededatos!B$17:C$5988,2,0)</f>
        <v>LASA</v>
      </c>
      <c r="D11160" t="s">
        <v>31</v>
      </c>
      <c r="E11160" t="str">
        <f>+VLOOKUP(D11160,Basededatos!$D$2:$E$6097,2,0)</f>
        <v>EL EDEN</v>
      </c>
      <c r="F11160" t="s">
        <v>23</v>
      </c>
      <c r="G11160" t="s">
        <v>24</v>
      </c>
      <c r="H11160" t="s">
        <v>29</v>
      </c>
      <c r="I11160" s="29">
        <v>150</v>
      </c>
      <c r="J11160" t="s">
        <v>46</v>
      </c>
      <c r="K11160" s="1" t="s">
        <v>47</v>
      </c>
    </row>
    <row r="11161" spans="1:11" ht="12.75" customHeight="1" thickBot="1">
      <c r="A11161" s="31">
        <v>45597</v>
      </c>
      <c r="B11161" t="s">
        <v>13</v>
      </c>
      <c r="C11161" t="str">
        <f>+VLOOKUP(B11161,Basededatos!B$17:C$5988,2,0)</f>
        <v>LASA</v>
      </c>
      <c r="D11161" t="s">
        <v>31</v>
      </c>
      <c r="E11161" t="str">
        <f>+VLOOKUP(D11161,Basededatos!$D$2:$E$6097,2,0)</f>
        <v>EL EDEN</v>
      </c>
      <c r="F11161" t="s">
        <v>32</v>
      </c>
      <c r="G11161" t="s">
        <v>33</v>
      </c>
      <c r="H11161" t="s">
        <v>15</v>
      </c>
      <c r="I11161" s="29">
        <v>12</v>
      </c>
      <c r="J11161" t="s">
        <v>25</v>
      </c>
      <c r="K11161" s="1" t="s">
        <v>26</v>
      </c>
    </row>
    <row r="11162" spans="1:11" ht="12.75" customHeight="1" thickBot="1">
      <c r="A11162" s="31">
        <v>45597</v>
      </c>
      <c r="B11162" t="s">
        <v>13</v>
      </c>
      <c r="C11162" t="str">
        <f>+VLOOKUP(B11162,Basededatos!B$17:C$5988,2,0)</f>
        <v>LASA</v>
      </c>
      <c r="D11162" t="s">
        <v>44</v>
      </c>
      <c r="E11162" t="str">
        <f>+VLOOKUP(D11162,Basededatos!$D$2:$E$6097,2,0)</f>
        <v>BUCARAMANGA - PALONEGRO</v>
      </c>
      <c r="F11162" t="s">
        <v>32</v>
      </c>
      <c r="G11162" t="s">
        <v>33</v>
      </c>
      <c r="H11162" t="s">
        <v>15</v>
      </c>
      <c r="I11162" s="29">
        <v>17</v>
      </c>
      <c r="J11162" t="s">
        <v>25</v>
      </c>
      <c r="K11162" s="1" t="s">
        <v>26</v>
      </c>
    </row>
    <row r="11163" spans="1:11" ht="12.75" customHeight="1" thickBot="1">
      <c r="A11163" s="31">
        <v>45597</v>
      </c>
      <c r="B11163" t="s">
        <v>13</v>
      </c>
      <c r="C11163" t="str">
        <f>+VLOOKUP(B11163,Basededatos!B$17:C$5988,2,0)</f>
        <v>LASA</v>
      </c>
      <c r="D11163" t="s">
        <v>44</v>
      </c>
      <c r="E11163" t="str">
        <f>+VLOOKUP(D11163,Basededatos!$D$2:$E$6097,2,0)</f>
        <v>BUCARAMANGA - PALONEGRO</v>
      </c>
      <c r="F11163" t="s">
        <v>40</v>
      </c>
      <c r="G11163" t="s">
        <v>41</v>
      </c>
      <c r="H11163" t="s">
        <v>15</v>
      </c>
      <c r="I11163" s="29">
        <v>85</v>
      </c>
      <c r="J11163" t="s">
        <v>25</v>
      </c>
      <c r="K11163" s="1" t="s">
        <v>26</v>
      </c>
    </row>
    <row r="11164" spans="1:11" ht="12.75" customHeight="1" thickBot="1">
      <c r="A11164" s="31">
        <v>45597</v>
      </c>
      <c r="B11164" t="s">
        <v>13</v>
      </c>
      <c r="C11164" t="str">
        <f>+VLOOKUP(B11164,Basededatos!B$17:C$5988,2,0)</f>
        <v>LASA</v>
      </c>
      <c r="D11164" t="s">
        <v>31</v>
      </c>
      <c r="E11164" t="str">
        <f>+VLOOKUP(D11164,Basededatos!$D$2:$E$6097,2,0)</f>
        <v>EL EDEN</v>
      </c>
      <c r="F11164" t="s">
        <v>6</v>
      </c>
      <c r="G11164" s="1" t="s">
        <v>283</v>
      </c>
      <c r="H11164" t="s">
        <v>15</v>
      </c>
      <c r="I11164" s="29">
        <v>48</v>
      </c>
      <c r="J11164" t="s">
        <v>25</v>
      </c>
      <c r="K11164" s="1" t="s">
        <v>26</v>
      </c>
    </row>
    <row r="11165" spans="1:11" ht="12.75" customHeight="1" thickBot="1">
      <c r="A11165" s="31">
        <v>45597</v>
      </c>
      <c r="B11165" t="s">
        <v>13</v>
      </c>
      <c r="C11165" t="str">
        <f>+VLOOKUP(B11165,Basededatos!B$17:C$5988,2,0)</f>
        <v>LASA</v>
      </c>
      <c r="D11165" t="s">
        <v>31</v>
      </c>
      <c r="E11165" t="str">
        <f>+VLOOKUP(D11165,Basededatos!$D$2:$E$6097,2,0)</f>
        <v>EL EDEN</v>
      </c>
      <c r="F11165" t="s">
        <v>27</v>
      </c>
      <c r="G11165" t="s">
        <v>28</v>
      </c>
      <c r="H11165" t="s">
        <v>15</v>
      </c>
      <c r="I11165" s="29">
        <v>12</v>
      </c>
      <c r="J11165" t="s">
        <v>25</v>
      </c>
      <c r="K11165" s="1" t="s">
        <v>26</v>
      </c>
    </row>
    <row r="11166" spans="1:11" ht="12.75" customHeight="1" thickBot="1">
      <c r="A11166" s="31">
        <v>45597</v>
      </c>
      <c r="B11166" t="s">
        <v>13</v>
      </c>
      <c r="C11166" t="str">
        <f>+VLOOKUP(B11166,Basededatos!B$17:C$5988,2,0)</f>
        <v>LASA</v>
      </c>
      <c r="D11166" t="s">
        <v>31</v>
      </c>
      <c r="E11166" t="str">
        <f>+VLOOKUP(D11166,Basededatos!$D$2:$E$6097,2,0)</f>
        <v>EL EDEN</v>
      </c>
      <c r="F11166" t="s">
        <v>18</v>
      </c>
      <c r="G11166" t="s">
        <v>19</v>
      </c>
      <c r="H11166" t="s">
        <v>29</v>
      </c>
      <c r="I11166" s="29">
        <v>30</v>
      </c>
      <c r="J11166" t="s">
        <v>30</v>
      </c>
      <c r="K11166" s="1" t="s">
        <v>488</v>
      </c>
    </row>
    <row r="11167" spans="1:11" ht="12.75" customHeight="1" thickBot="1">
      <c r="A11167" s="31">
        <v>45597</v>
      </c>
      <c r="B11167" t="s">
        <v>13</v>
      </c>
      <c r="C11167" t="str">
        <f>+VLOOKUP(B11167,Basededatos!B$17:C$5988,2,0)</f>
        <v>LASA</v>
      </c>
      <c r="D11167" t="s">
        <v>31</v>
      </c>
      <c r="E11167" t="str">
        <f>+VLOOKUP(D11167,Basededatos!$D$2:$E$6097,2,0)</f>
        <v>EL EDEN</v>
      </c>
      <c r="F11167" t="s">
        <v>40</v>
      </c>
      <c r="G11167" t="s">
        <v>41</v>
      </c>
      <c r="H11167" t="s">
        <v>29</v>
      </c>
      <c r="I11167" s="29">
        <v>60</v>
      </c>
      <c r="J11167" t="s">
        <v>30</v>
      </c>
      <c r="K11167" s="1" t="s">
        <v>488</v>
      </c>
    </row>
    <row r="11168" spans="1:11" ht="12.75" customHeight="1" thickBot="1">
      <c r="A11168" s="31">
        <v>45597</v>
      </c>
      <c r="B11168" t="s">
        <v>13</v>
      </c>
      <c r="C11168" t="str">
        <f>+VLOOKUP(B11168,Basededatos!B$17:C$5988,2,0)</f>
        <v>LASA</v>
      </c>
      <c r="D11168" t="s">
        <v>31</v>
      </c>
      <c r="E11168" t="str">
        <f>+VLOOKUP(D11168,Basededatos!$D$2:$E$6097,2,0)</f>
        <v>EL EDEN</v>
      </c>
      <c r="F11168" t="s">
        <v>6</v>
      </c>
      <c r="G11168" s="1" t="s">
        <v>283</v>
      </c>
      <c r="H11168" t="s">
        <v>29</v>
      </c>
      <c r="I11168" s="29">
        <v>66</v>
      </c>
      <c r="J11168" t="s">
        <v>34</v>
      </c>
      <c r="K11168" t="s">
        <v>35</v>
      </c>
    </row>
    <row r="11169" spans="1:11" ht="12.75" customHeight="1" thickBot="1">
      <c r="A11169" s="31">
        <v>45597</v>
      </c>
      <c r="B11169" t="s">
        <v>13</v>
      </c>
      <c r="C11169" t="str">
        <f>+VLOOKUP(B11169,Basededatos!B$17:C$5988,2,0)</f>
        <v>LASA</v>
      </c>
      <c r="D11169" t="s">
        <v>31</v>
      </c>
      <c r="E11169" t="str">
        <f>+VLOOKUP(D11169,Basededatos!$D$2:$E$6097,2,0)</f>
        <v>EL EDEN</v>
      </c>
      <c r="F11169" t="s">
        <v>40</v>
      </c>
      <c r="G11169" t="s">
        <v>41</v>
      </c>
      <c r="H11169" t="s">
        <v>15</v>
      </c>
      <c r="I11169" s="29">
        <v>34</v>
      </c>
      <c r="J11169" t="s">
        <v>16</v>
      </c>
      <c r="K11169" t="s">
        <v>17</v>
      </c>
    </row>
    <row r="11170" spans="1:11" ht="12.75" customHeight="1" thickBot="1">
      <c r="A11170" s="31">
        <v>45597</v>
      </c>
      <c r="B11170" t="s">
        <v>13</v>
      </c>
      <c r="C11170" t="str">
        <f>+VLOOKUP(B11170,Basededatos!B$17:C$5988,2,0)</f>
        <v>LASA</v>
      </c>
      <c r="D11170" t="s">
        <v>37</v>
      </c>
      <c r="E11170" t="str">
        <f>+VLOOKUP(D11170,Basededatos!$D$2:$E$6097,2,0)</f>
        <v>BARRANQUILLA-E. CORTISSOZ</v>
      </c>
      <c r="F11170" t="s">
        <v>40</v>
      </c>
      <c r="G11170" t="s">
        <v>41</v>
      </c>
      <c r="H11170" t="s">
        <v>15</v>
      </c>
      <c r="I11170" s="29">
        <v>7</v>
      </c>
      <c r="J11170" t="s">
        <v>42</v>
      </c>
      <c r="K11170" s="1" t="s">
        <v>43</v>
      </c>
    </row>
    <row r="11171" spans="1:11" ht="12.75" customHeight="1" thickBot="1">
      <c r="A11171" s="31">
        <v>45597</v>
      </c>
      <c r="B11171" t="s">
        <v>13</v>
      </c>
      <c r="C11171" t="str">
        <f>+VLOOKUP(B11171,Basededatos!B$17:C$5988,2,0)</f>
        <v>LASA</v>
      </c>
      <c r="D11171" t="s">
        <v>37</v>
      </c>
      <c r="E11171" t="str">
        <f>+VLOOKUP(D11171,Basededatos!$D$2:$E$6097,2,0)</f>
        <v>BARRANQUILLA-E. CORTISSOZ</v>
      </c>
      <c r="F11171" t="s">
        <v>6</v>
      </c>
      <c r="G11171" s="1" t="s">
        <v>283</v>
      </c>
      <c r="H11171" t="s">
        <v>15</v>
      </c>
      <c r="I11171" s="29">
        <v>231</v>
      </c>
      <c r="J11171" t="s">
        <v>25</v>
      </c>
      <c r="K11171" s="1" t="s">
        <v>26</v>
      </c>
    </row>
    <row r="11172" spans="1:11" ht="12.75" customHeight="1">
      <c r="A11172" s="31">
        <v>45597</v>
      </c>
      <c r="B11172" t="s">
        <v>13</v>
      </c>
      <c r="C11172" t="str">
        <f>+VLOOKUP(B11172,Basededatos!B$17:C$5988,2,0)</f>
        <v>LASA</v>
      </c>
      <c r="D11172" t="s">
        <v>37</v>
      </c>
      <c r="E11172" t="str">
        <f>+VLOOKUP(D11172,Basededatos!$D$2:$E$6097,2,0)</f>
        <v>BARRANQUILLA-E. CORTISSOZ</v>
      </c>
      <c r="F11172" t="s">
        <v>38</v>
      </c>
      <c r="G11172" t="s">
        <v>39</v>
      </c>
      <c r="H11172" t="s">
        <v>29</v>
      </c>
      <c r="I11172" s="29">
        <v>25</v>
      </c>
      <c r="J11172" t="s">
        <v>34</v>
      </c>
      <c r="K11172" t="s">
        <v>35</v>
      </c>
    </row>
    <row r="11173" spans="1:11" ht="12.75" customHeight="1" thickBot="1">
      <c r="A11173" s="31">
        <v>45597</v>
      </c>
      <c r="B11173" t="s">
        <v>13</v>
      </c>
      <c r="C11173" t="str">
        <f>+VLOOKUP(B11173,Basededatos!B$17:C$5988,2,0)</f>
        <v>LASA</v>
      </c>
      <c r="D11173" t="s">
        <v>37</v>
      </c>
      <c r="E11173" t="str">
        <f>+VLOOKUP(D11173,Basededatos!$D$2:$E$6097,2,0)</f>
        <v>BARRANQUILLA-E. CORTISSOZ</v>
      </c>
      <c r="F11173" t="s">
        <v>38</v>
      </c>
      <c r="G11173" t="s">
        <v>39</v>
      </c>
      <c r="H11173" t="s">
        <v>15</v>
      </c>
      <c r="I11173" s="29">
        <v>1</v>
      </c>
      <c r="J11173" t="s">
        <v>16</v>
      </c>
      <c r="K11173" t="s">
        <v>17</v>
      </c>
    </row>
    <row r="11174" spans="1:11" ht="12.75" customHeight="1" thickBot="1">
      <c r="A11174" s="31">
        <v>45597</v>
      </c>
      <c r="B11174" t="s">
        <v>13</v>
      </c>
      <c r="C11174" t="str">
        <f>+VLOOKUP(B11174,Basededatos!B$17:C$5988,2,0)</f>
        <v>LASA</v>
      </c>
      <c r="D11174" t="s">
        <v>44</v>
      </c>
      <c r="E11174" t="str">
        <f>+VLOOKUP(D11174,Basededatos!$D$2:$E$6097,2,0)</f>
        <v>BUCARAMANGA - PALONEGRO</v>
      </c>
      <c r="F11174" t="s">
        <v>65</v>
      </c>
      <c r="G11174" t="s">
        <v>66</v>
      </c>
      <c r="H11174" t="s">
        <v>45</v>
      </c>
      <c r="I11174" s="29">
        <v>9</v>
      </c>
      <c r="J11174" t="s">
        <v>46</v>
      </c>
      <c r="K11174" s="1" t="s">
        <v>47</v>
      </c>
    </row>
    <row r="11175" spans="1:11" ht="12.75" customHeight="1" thickBot="1">
      <c r="A11175" s="31">
        <v>45597</v>
      </c>
      <c r="B11175" t="s">
        <v>13</v>
      </c>
      <c r="C11175" t="str">
        <f>+VLOOKUP(B11175,Basededatos!B$17:C$5988,2,0)</f>
        <v>LASA</v>
      </c>
      <c r="D11175" t="s">
        <v>44</v>
      </c>
      <c r="E11175" t="str">
        <f>+VLOOKUP(D11175,Basededatos!$D$2:$E$6097,2,0)</f>
        <v>BUCARAMANGA - PALONEGRO</v>
      </c>
      <c r="F11175" t="s">
        <v>23</v>
      </c>
      <c r="G11175" t="s">
        <v>24</v>
      </c>
      <c r="H11175" t="s">
        <v>45</v>
      </c>
      <c r="I11175" s="29">
        <v>63</v>
      </c>
      <c r="J11175" t="s">
        <v>46</v>
      </c>
      <c r="K11175" s="1" t="s">
        <v>47</v>
      </c>
    </row>
    <row r="11176" spans="1:11" ht="12.75" customHeight="1" thickBot="1">
      <c r="A11176" s="31">
        <v>45597</v>
      </c>
      <c r="B11176" t="s">
        <v>13</v>
      </c>
      <c r="C11176" t="str">
        <f>+VLOOKUP(B11176,Basededatos!B$17:C$5988,2,0)</f>
        <v>LASA</v>
      </c>
      <c r="D11176" t="s">
        <v>44</v>
      </c>
      <c r="E11176" t="str">
        <f>+VLOOKUP(D11176,Basededatos!$D$2:$E$6097,2,0)</f>
        <v>BUCARAMANGA - PALONEGRO</v>
      </c>
      <c r="F11176" t="s">
        <v>65</v>
      </c>
      <c r="G11176" t="s">
        <v>66</v>
      </c>
      <c r="H11176" t="s">
        <v>29</v>
      </c>
      <c r="I11176" s="29">
        <v>14</v>
      </c>
      <c r="J11176" t="s">
        <v>46</v>
      </c>
      <c r="K11176" s="1" t="s">
        <v>47</v>
      </c>
    </row>
    <row r="11177" spans="1:11" ht="12.75" customHeight="1" thickBot="1">
      <c r="A11177" s="31">
        <v>45597</v>
      </c>
      <c r="B11177" t="s">
        <v>13</v>
      </c>
      <c r="C11177" t="str">
        <f>+VLOOKUP(B11177,Basededatos!B$17:C$5988,2,0)</f>
        <v>LASA</v>
      </c>
      <c r="D11177" t="s">
        <v>44</v>
      </c>
      <c r="E11177" t="str">
        <f>+VLOOKUP(D11177,Basededatos!$D$2:$E$6097,2,0)</f>
        <v>BUCARAMANGA - PALONEGRO</v>
      </c>
      <c r="F11177" t="s">
        <v>40</v>
      </c>
      <c r="G11177" t="s">
        <v>41</v>
      </c>
      <c r="H11177" t="s">
        <v>29</v>
      </c>
      <c r="I11177" s="29">
        <v>434</v>
      </c>
      <c r="J11177" t="s">
        <v>30</v>
      </c>
      <c r="K11177" s="1" t="s">
        <v>488</v>
      </c>
    </row>
    <row r="11178" spans="1:11" ht="12.75" customHeight="1" thickBot="1">
      <c r="A11178" s="31">
        <v>45597</v>
      </c>
      <c r="B11178" t="s">
        <v>13</v>
      </c>
      <c r="C11178" t="str">
        <f>+VLOOKUP(B11178,Basededatos!B$17:C$5988,2,0)</f>
        <v>LASA</v>
      </c>
      <c r="D11178" t="s">
        <v>61</v>
      </c>
      <c r="E11178" t="str">
        <f>+VLOOKUP(D11178,Basededatos!$D$2:$E$6097,2,0)</f>
        <v>CARTAGENA - RAFAEL NUÑEZ</v>
      </c>
      <c r="F11178" t="s">
        <v>18</v>
      </c>
      <c r="G11178" t="s">
        <v>19</v>
      </c>
      <c r="H11178" t="s">
        <v>15</v>
      </c>
      <c r="I11178" s="29">
        <v>59</v>
      </c>
      <c r="J11178" t="s">
        <v>42</v>
      </c>
      <c r="K11178" s="1" t="s">
        <v>43</v>
      </c>
    </row>
    <row r="11179" spans="1:11" ht="12.75" customHeight="1" thickBot="1">
      <c r="A11179" s="31">
        <v>45597</v>
      </c>
      <c r="B11179" t="s">
        <v>13</v>
      </c>
      <c r="C11179" t="str">
        <f>+VLOOKUP(B11179,Basededatos!B$17:C$5988,2,0)</f>
        <v>LASA</v>
      </c>
      <c r="D11179" t="s">
        <v>61</v>
      </c>
      <c r="E11179" t="str">
        <f>+VLOOKUP(D11179,Basededatos!$D$2:$E$6097,2,0)</f>
        <v>CARTAGENA - RAFAEL NUÑEZ</v>
      </c>
      <c r="F11179" t="s">
        <v>23</v>
      </c>
      <c r="G11179" t="s">
        <v>24</v>
      </c>
      <c r="H11179" t="s">
        <v>15</v>
      </c>
      <c r="I11179" s="29">
        <v>58</v>
      </c>
      <c r="J11179" t="s">
        <v>42</v>
      </c>
      <c r="K11179" s="1" t="s">
        <v>43</v>
      </c>
    </row>
    <row r="11180" spans="1:11" ht="12.75" customHeight="1" thickBot="1">
      <c r="A11180" s="31">
        <v>45597</v>
      </c>
      <c r="B11180" t="s">
        <v>13</v>
      </c>
      <c r="C11180" t="str">
        <f>+VLOOKUP(B11180,Basededatos!B$17:C$5988,2,0)</f>
        <v>LASA</v>
      </c>
      <c r="D11180" t="s">
        <v>61</v>
      </c>
      <c r="E11180" t="str">
        <f>+VLOOKUP(D11180,Basededatos!$D$2:$E$6097,2,0)</f>
        <v>CARTAGENA - RAFAEL NUÑEZ</v>
      </c>
      <c r="F11180" t="s">
        <v>6</v>
      </c>
      <c r="G11180" s="1" t="s">
        <v>283</v>
      </c>
      <c r="H11180" t="s">
        <v>15</v>
      </c>
      <c r="I11180" s="29">
        <v>570</v>
      </c>
      <c r="J11180" t="s">
        <v>25</v>
      </c>
      <c r="K11180" s="1" t="s">
        <v>26</v>
      </c>
    </row>
    <row r="11181" spans="1:11" ht="12.75" customHeight="1" thickBot="1">
      <c r="A11181" s="31">
        <v>45597</v>
      </c>
      <c r="B11181" t="s">
        <v>13</v>
      </c>
      <c r="C11181" t="str">
        <f>+VLOOKUP(B11181,Basededatos!B$17:C$5988,2,0)</f>
        <v>LASA</v>
      </c>
      <c r="D11181" t="s">
        <v>48</v>
      </c>
      <c r="E11181" t="str">
        <f>+VLOOKUP(D11181,Basededatos!$D$2:$E$6097,2,0)</f>
        <v>CALI - ALFONSO BONILLA ARAGON</v>
      </c>
      <c r="F11181" t="s">
        <v>32</v>
      </c>
      <c r="G11181" t="s">
        <v>33</v>
      </c>
      <c r="H11181" t="s">
        <v>29</v>
      </c>
      <c r="I11181" s="29">
        <v>786</v>
      </c>
      <c r="J11181" t="s">
        <v>46</v>
      </c>
      <c r="K11181" s="1" t="s">
        <v>47</v>
      </c>
    </row>
    <row r="11182" spans="1:11" ht="12.75" customHeight="1" thickBot="1">
      <c r="A11182" s="31">
        <v>45597</v>
      </c>
      <c r="B11182" t="s">
        <v>13</v>
      </c>
      <c r="C11182" t="str">
        <f>+VLOOKUP(B11182,Basededatos!B$17:C$5988,2,0)</f>
        <v>LASA</v>
      </c>
      <c r="D11182" t="s">
        <v>48</v>
      </c>
      <c r="E11182" t="str">
        <f>+VLOOKUP(D11182,Basededatos!$D$2:$E$6097,2,0)</f>
        <v>CALI - ALFONSO BONILLA ARAGON</v>
      </c>
      <c r="F11182" t="s">
        <v>65</v>
      </c>
      <c r="G11182" t="s">
        <v>66</v>
      </c>
      <c r="H11182" t="s">
        <v>15</v>
      </c>
      <c r="I11182" s="29">
        <v>3</v>
      </c>
      <c r="J11182" t="s">
        <v>25</v>
      </c>
      <c r="K11182" s="1" t="s">
        <v>26</v>
      </c>
    </row>
    <row r="11183" spans="1:11" ht="12.75" customHeight="1" thickBot="1">
      <c r="A11183" s="31">
        <v>45597</v>
      </c>
      <c r="B11183" t="s">
        <v>13</v>
      </c>
      <c r="C11183" t="str">
        <f>+VLOOKUP(B11183,Basededatos!B$17:C$5988,2,0)</f>
        <v>LASA</v>
      </c>
      <c r="D11183" t="s">
        <v>48</v>
      </c>
      <c r="E11183" t="str">
        <f>+VLOOKUP(D11183,Basededatos!$D$2:$E$6097,2,0)</f>
        <v>CALI - ALFONSO BONILLA ARAGON</v>
      </c>
      <c r="F11183" t="s">
        <v>6</v>
      </c>
      <c r="G11183" s="1" t="s">
        <v>283</v>
      </c>
      <c r="H11183" t="s">
        <v>20</v>
      </c>
      <c r="I11183" s="29">
        <v>20</v>
      </c>
      <c r="J11183" t="s">
        <v>175</v>
      </c>
      <c r="K11183" t="s">
        <v>176</v>
      </c>
    </row>
    <row r="11184" spans="1:11" ht="12.75" customHeight="1">
      <c r="A11184" s="31">
        <v>45597</v>
      </c>
      <c r="B11184" t="s">
        <v>13</v>
      </c>
      <c r="C11184" t="str">
        <f>+VLOOKUP(B11184,Basededatos!B$17:C$5988,2,0)</f>
        <v>LASA</v>
      </c>
      <c r="D11184" t="s">
        <v>48</v>
      </c>
      <c r="E11184" t="str">
        <f>+VLOOKUP(D11184,Basededatos!$D$2:$E$6097,2,0)</f>
        <v>CALI - ALFONSO BONILLA ARAGON</v>
      </c>
      <c r="F11184" t="s">
        <v>18</v>
      </c>
      <c r="G11184" t="s">
        <v>19</v>
      </c>
      <c r="H11184" t="s">
        <v>45</v>
      </c>
      <c r="I11184" s="29">
        <v>1</v>
      </c>
      <c r="J11184" t="s">
        <v>77</v>
      </c>
      <c r="K11184" t="s">
        <v>78</v>
      </c>
    </row>
    <row r="11185" spans="1:11" ht="12.75" customHeight="1">
      <c r="A11185" s="31">
        <v>45597</v>
      </c>
      <c r="B11185" t="s">
        <v>13</v>
      </c>
      <c r="C11185" t="str">
        <f>+VLOOKUP(B11185,Basededatos!B$17:C$5988,2,0)</f>
        <v>LASA</v>
      </c>
      <c r="D11185" t="s">
        <v>48</v>
      </c>
      <c r="E11185" t="str">
        <f>+VLOOKUP(D11185,Basededatos!$D$2:$E$6097,2,0)</f>
        <v>CALI - ALFONSO BONILLA ARAGON</v>
      </c>
      <c r="F11185" t="s">
        <v>40</v>
      </c>
      <c r="G11185" t="s">
        <v>41</v>
      </c>
      <c r="H11185" t="s">
        <v>29</v>
      </c>
      <c r="I11185" s="29">
        <v>143</v>
      </c>
      <c r="J11185" t="s">
        <v>50</v>
      </c>
      <c r="K11185" t="s">
        <v>51</v>
      </c>
    </row>
    <row r="11186" spans="1:11" ht="12.75" customHeight="1">
      <c r="A11186" s="31">
        <v>45597</v>
      </c>
      <c r="B11186" t="s">
        <v>13</v>
      </c>
      <c r="C11186" t="str">
        <f>+VLOOKUP(B11186,Basededatos!B$17:C$5988,2,0)</f>
        <v>LASA</v>
      </c>
      <c r="D11186" t="s">
        <v>48</v>
      </c>
      <c r="E11186" t="str">
        <f>+VLOOKUP(D11186,Basededatos!$D$2:$E$6097,2,0)</f>
        <v>CALI - ALFONSO BONILLA ARAGON</v>
      </c>
      <c r="F11186" t="s">
        <v>40</v>
      </c>
      <c r="G11186" t="s">
        <v>41</v>
      </c>
      <c r="H11186" t="s">
        <v>52</v>
      </c>
      <c r="I11186" s="29">
        <v>4</v>
      </c>
      <c r="J11186" t="s">
        <v>53</v>
      </c>
      <c r="K11186" t="s">
        <v>54</v>
      </c>
    </row>
    <row r="11187" spans="1:11" ht="12.75" customHeight="1" thickBot="1">
      <c r="A11187" s="31">
        <v>45597</v>
      </c>
      <c r="B11187" t="s">
        <v>13</v>
      </c>
      <c r="C11187" t="str">
        <f>+VLOOKUP(B11187,Basededatos!B$17:C$5988,2,0)</f>
        <v>LASA</v>
      </c>
      <c r="D11187" t="s">
        <v>48</v>
      </c>
      <c r="E11187" t="str">
        <f>+VLOOKUP(D11187,Basededatos!$D$2:$E$6097,2,0)</f>
        <v>CALI - ALFONSO BONILLA ARAGON</v>
      </c>
      <c r="F11187" t="s">
        <v>27</v>
      </c>
      <c r="G11187" t="s">
        <v>28</v>
      </c>
      <c r="H11187" t="s">
        <v>15</v>
      </c>
      <c r="I11187" s="29">
        <v>65</v>
      </c>
      <c r="J11187" t="s">
        <v>16</v>
      </c>
      <c r="K11187" t="s">
        <v>17</v>
      </c>
    </row>
    <row r="11188" spans="1:11" ht="12.75" customHeight="1" thickBot="1">
      <c r="A11188" s="31">
        <v>45597</v>
      </c>
      <c r="B11188" t="s">
        <v>13</v>
      </c>
      <c r="C11188" t="str">
        <f>+VLOOKUP(B11188,Basededatos!B$17:C$5988,2,0)</f>
        <v>LASA</v>
      </c>
      <c r="D11188" t="s">
        <v>61</v>
      </c>
      <c r="E11188" t="str">
        <f>+VLOOKUP(D11188,Basededatos!$D$2:$E$6097,2,0)</f>
        <v>CARTAGENA - RAFAEL NUÑEZ</v>
      </c>
      <c r="F11188" t="s">
        <v>23</v>
      </c>
      <c r="G11188" t="s">
        <v>24</v>
      </c>
      <c r="H11188" t="s">
        <v>15</v>
      </c>
      <c r="I11188" s="29">
        <v>164</v>
      </c>
      <c r="J11188" t="s">
        <v>25</v>
      </c>
      <c r="K11188" s="1" t="s">
        <v>26</v>
      </c>
    </row>
    <row r="11189" spans="1:11" ht="12.75" customHeight="1" thickBot="1">
      <c r="A11189" s="31">
        <v>45597</v>
      </c>
      <c r="B11189" t="s">
        <v>13</v>
      </c>
      <c r="C11189" t="str">
        <f>+VLOOKUP(B11189,Basededatos!B$17:C$5988,2,0)</f>
        <v>LASA</v>
      </c>
      <c r="D11189" t="s">
        <v>61</v>
      </c>
      <c r="E11189" t="str">
        <f>+VLOOKUP(D11189,Basededatos!$D$2:$E$6097,2,0)</f>
        <v>CARTAGENA - RAFAEL NUÑEZ</v>
      </c>
      <c r="F11189" t="s">
        <v>59</v>
      </c>
      <c r="G11189" t="s">
        <v>60</v>
      </c>
      <c r="H11189" t="s">
        <v>15</v>
      </c>
      <c r="I11189" s="29">
        <v>45</v>
      </c>
      <c r="J11189" t="s">
        <v>25</v>
      </c>
      <c r="K11189" s="1" t="s">
        <v>26</v>
      </c>
    </row>
    <row r="11190" spans="1:11" ht="12.75" customHeight="1">
      <c r="A11190" s="31">
        <v>45597</v>
      </c>
      <c r="B11190" t="s">
        <v>13</v>
      </c>
      <c r="C11190" t="str">
        <f>+VLOOKUP(B11190,Basededatos!B$17:C$5988,2,0)</f>
        <v>LASA</v>
      </c>
      <c r="D11190" t="s">
        <v>61</v>
      </c>
      <c r="E11190" t="str">
        <f>+VLOOKUP(D11190,Basededatos!$D$2:$E$6097,2,0)</f>
        <v>CARTAGENA - RAFAEL NUÑEZ</v>
      </c>
      <c r="F11190" t="s">
        <v>18</v>
      </c>
      <c r="G11190" t="s">
        <v>19</v>
      </c>
      <c r="H11190" t="s">
        <v>15</v>
      </c>
      <c r="I11190" s="29">
        <v>13</v>
      </c>
      <c r="J11190" t="s">
        <v>70</v>
      </c>
      <c r="K11190" t="s">
        <v>348</v>
      </c>
    </row>
    <row r="11191" spans="1:11" ht="12.75" customHeight="1">
      <c r="A11191" s="31">
        <v>45597</v>
      </c>
      <c r="B11191" t="s">
        <v>13</v>
      </c>
      <c r="C11191" t="str">
        <f>+VLOOKUP(B11191,Basededatos!B$17:C$5988,2,0)</f>
        <v>LASA</v>
      </c>
      <c r="D11191" t="s">
        <v>61</v>
      </c>
      <c r="E11191" t="str">
        <f>+VLOOKUP(D11191,Basededatos!$D$2:$E$6097,2,0)</f>
        <v>CARTAGENA - RAFAEL NUÑEZ</v>
      </c>
      <c r="F11191" t="s">
        <v>23</v>
      </c>
      <c r="G11191" t="s">
        <v>24</v>
      </c>
      <c r="H11191" t="s">
        <v>15</v>
      </c>
      <c r="I11191" s="29">
        <v>13</v>
      </c>
      <c r="J11191" t="s">
        <v>70</v>
      </c>
      <c r="K11191" t="s">
        <v>348</v>
      </c>
    </row>
    <row r="11192" spans="1:11" ht="12.75" customHeight="1">
      <c r="A11192" s="31">
        <v>45597</v>
      </c>
      <c r="B11192" t="s">
        <v>13</v>
      </c>
      <c r="C11192" t="str">
        <f>+VLOOKUP(B11192,Basededatos!B$17:C$5988,2,0)</f>
        <v>LASA</v>
      </c>
      <c r="D11192" t="s">
        <v>61</v>
      </c>
      <c r="E11192" t="str">
        <f>+VLOOKUP(D11192,Basededatos!$D$2:$E$6097,2,0)</f>
        <v>CARTAGENA - RAFAEL NUÑEZ</v>
      </c>
      <c r="F11192" t="s">
        <v>18</v>
      </c>
      <c r="G11192" t="s">
        <v>19</v>
      </c>
      <c r="H11192" t="s">
        <v>20</v>
      </c>
      <c r="I11192" s="29">
        <v>2</v>
      </c>
      <c r="J11192" t="s">
        <v>175</v>
      </c>
      <c r="K11192" t="s">
        <v>176</v>
      </c>
    </row>
    <row r="11193" spans="1:11" ht="12.75" customHeight="1">
      <c r="A11193" s="31">
        <v>45597</v>
      </c>
      <c r="B11193" t="s">
        <v>13</v>
      </c>
      <c r="C11193" t="str">
        <f>+VLOOKUP(B11193,Basededatos!B$17:C$5988,2,0)</f>
        <v>LASA</v>
      </c>
      <c r="D11193" t="s">
        <v>61</v>
      </c>
      <c r="E11193" t="str">
        <f>+VLOOKUP(D11193,Basededatos!$D$2:$E$6097,2,0)</f>
        <v>CARTAGENA - RAFAEL NUÑEZ</v>
      </c>
      <c r="F11193" t="s">
        <v>18</v>
      </c>
      <c r="G11193" t="s">
        <v>19</v>
      </c>
      <c r="H11193" t="s">
        <v>29</v>
      </c>
      <c r="I11193" s="29">
        <v>30</v>
      </c>
      <c r="J11193" t="s">
        <v>109</v>
      </c>
      <c r="K11193" t="s">
        <v>110</v>
      </c>
    </row>
    <row r="11194" spans="1:11" ht="12.75" customHeight="1" thickBot="1">
      <c r="A11194" s="31">
        <v>45597</v>
      </c>
      <c r="B11194" t="s">
        <v>13</v>
      </c>
      <c r="C11194" t="str">
        <f>+VLOOKUP(B11194,Basededatos!B$17:C$5988,2,0)</f>
        <v>LASA</v>
      </c>
      <c r="D11194" t="s">
        <v>61</v>
      </c>
      <c r="E11194" t="str">
        <f>+VLOOKUP(D11194,Basededatos!$D$2:$E$6097,2,0)</f>
        <v>CARTAGENA - RAFAEL NUÑEZ</v>
      </c>
      <c r="F11194" t="s">
        <v>23</v>
      </c>
      <c r="G11194" t="s">
        <v>24</v>
      </c>
      <c r="H11194" t="s">
        <v>29</v>
      </c>
      <c r="I11194" s="29">
        <v>32</v>
      </c>
      <c r="J11194" t="s">
        <v>109</v>
      </c>
      <c r="K11194" t="s">
        <v>110</v>
      </c>
    </row>
    <row r="11195" spans="1:11" ht="12.75" customHeight="1" thickBot="1">
      <c r="A11195" s="31">
        <v>45597</v>
      </c>
      <c r="B11195" t="s">
        <v>13</v>
      </c>
      <c r="C11195" t="str">
        <f>+VLOOKUP(B11195,Basededatos!B$17:C$5988,2,0)</f>
        <v>LASA</v>
      </c>
      <c r="D11195" t="s">
        <v>72</v>
      </c>
      <c r="E11195" t="str">
        <f>+VLOOKUP(D11195,Basededatos!$D$2:$E$6097,2,0)</f>
        <v>CAMILO DAZA</v>
      </c>
      <c r="F11195" t="s">
        <v>18</v>
      </c>
      <c r="G11195" t="s">
        <v>19</v>
      </c>
      <c r="H11195" t="s">
        <v>15</v>
      </c>
      <c r="I11195" s="29">
        <v>36</v>
      </c>
      <c r="J11195" t="s">
        <v>25</v>
      </c>
      <c r="K11195" s="1" t="s">
        <v>26</v>
      </c>
    </row>
    <row r="11196" spans="1:11" ht="12.75" customHeight="1" thickBot="1">
      <c r="A11196" s="31">
        <v>45597</v>
      </c>
      <c r="B11196" t="s">
        <v>13</v>
      </c>
      <c r="C11196" t="str">
        <f>+VLOOKUP(B11196,Basededatos!B$17:C$5988,2,0)</f>
        <v>LASA</v>
      </c>
      <c r="D11196" t="s">
        <v>72</v>
      </c>
      <c r="E11196" t="str">
        <f>+VLOOKUP(D11196,Basededatos!$D$2:$E$6097,2,0)</f>
        <v>CAMILO DAZA</v>
      </c>
      <c r="F11196" t="s">
        <v>23</v>
      </c>
      <c r="G11196" t="s">
        <v>24</v>
      </c>
      <c r="H11196" t="s">
        <v>15</v>
      </c>
      <c r="I11196" s="29">
        <v>34</v>
      </c>
      <c r="J11196" t="s">
        <v>25</v>
      </c>
      <c r="K11196" s="1" t="s">
        <v>26</v>
      </c>
    </row>
    <row r="11197" spans="1:11" ht="12.75" customHeight="1" thickBot="1">
      <c r="A11197" s="31">
        <v>45597</v>
      </c>
      <c r="B11197" t="s">
        <v>13</v>
      </c>
      <c r="C11197" t="str">
        <f>+VLOOKUP(B11197,Basededatos!B$17:C$5988,2,0)</f>
        <v>LASA</v>
      </c>
      <c r="D11197" t="s">
        <v>72</v>
      </c>
      <c r="E11197" t="str">
        <f>+VLOOKUP(D11197,Basededatos!$D$2:$E$6097,2,0)</f>
        <v>CAMILO DAZA</v>
      </c>
      <c r="F11197" t="s">
        <v>40</v>
      </c>
      <c r="G11197" t="s">
        <v>41</v>
      </c>
      <c r="H11197" t="s">
        <v>15</v>
      </c>
      <c r="I11197" s="29">
        <v>69</v>
      </c>
      <c r="J11197" t="s">
        <v>25</v>
      </c>
      <c r="K11197" s="1" t="s">
        <v>26</v>
      </c>
    </row>
    <row r="11198" spans="1:11" ht="12.75" customHeight="1" thickBot="1">
      <c r="A11198" s="31">
        <v>45597</v>
      </c>
      <c r="B11198" t="s">
        <v>13</v>
      </c>
      <c r="C11198" t="str">
        <f>+VLOOKUP(B11198,Basededatos!B$17:C$5988,2,0)</f>
        <v>LASA</v>
      </c>
      <c r="D11198" t="s">
        <v>61</v>
      </c>
      <c r="E11198" t="str">
        <f>+VLOOKUP(D11198,Basededatos!$D$2:$E$6097,2,0)</f>
        <v>CARTAGENA - RAFAEL NUÑEZ</v>
      </c>
      <c r="F11198" t="s">
        <v>32</v>
      </c>
      <c r="G11198" t="s">
        <v>33</v>
      </c>
      <c r="H11198" t="s">
        <v>10</v>
      </c>
      <c r="I11198" s="29">
        <v>2</v>
      </c>
      <c r="J11198" t="s">
        <v>121</v>
      </c>
      <c r="K11198" t="s">
        <v>121</v>
      </c>
    </row>
    <row r="11199" spans="1:11" ht="12.75" customHeight="1" thickBot="1">
      <c r="A11199" s="31">
        <v>45597</v>
      </c>
      <c r="B11199" t="s">
        <v>13</v>
      </c>
      <c r="C11199" t="str">
        <f>+VLOOKUP(B11199,Basededatos!B$17:C$5988,2,0)</f>
        <v>LASA</v>
      </c>
      <c r="D11199" t="s">
        <v>61</v>
      </c>
      <c r="E11199" t="str">
        <f>+VLOOKUP(D11199,Basededatos!$D$2:$E$6097,2,0)</f>
        <v>CARTAGENA - RAFAEL NUÑEZ</v>
      </c>
      <c r="F11199" t="s">
        <v>18</v>
      </c>
      <c r="G11199" t="s">
        <v>19</v>
      </c>
      <c r="H11199" t="s">
        <v>45</v>
      </c>
      <c r="I11199" s="29">
        <v>12</v>
      </c>
      <c r="J11199" t="s">
        <v>30</v>
      </c>
      <c r="K11199" s="1" t="s">
        <v>488</v>
      </c>
    </row>
    <row r="11200" spans="1:11" ht="12.75" customHeight="1" thickBot="1">
      <c r="A11200" s="31">
        <v>45597</v>
      </c>
      <c r="B11200" t="s">
        <v>13</v>
      </c>
      <c r="C11200" t="str">
        <f>+VLOOKUP(B11200,Basededatos!B$17:C$5988,2,0)</f>
        <v>LASA</v>
      </c>
      <c r="D11200" t="s">
        <v>61</v>
      </c>
      <c r="E11200" t="str">
        <f>+VLOOKUP(D11200,Basededatos!$D$2:$E$6097,2,0)</f>
        <v>CARTAGENA - RAFAEL NUÑEZ</v>
      </c>
      <c r="F11200" t="s">
        <v>23</v>
      </c>
      <c r="G11200" t="s">
        <v>24</v>
      </c>
      <c r="H11200" t="s">
        <v>29</v>
      </c>
      <c r="I11200" s="29">
        <v>1</v>
      </c>
      <c r="J11200" t="s">
        <v>34</v>
      </c>
      <c r="K11200" t="s">
        <v>35</v>
      </c>
    </row>
    <row r="11201" spans="1:11" ht="12.75" customHeight="1" thickBot="1">
      <c r="A11201" s="31">
        <v>45597</v>
      </c>
      <c r="B11201" t="s">
        <v>13</v>
      </c>
      <c r="C11201" t="str">
        <f>+VLOOKUP(B11201,Basededatos!B$17:C$5988,2,0)</f>
        <v>LASA</v>
      </c>
      <c r="D11201" t="s">
        <v>72</v>
      </c>
      <c r="E11201" t="str">
        <f>+VLOOKUP(D11201,Basededatos!$D$2:$E$6097,2,0)</f>
        <v>CAMILO DAZA</v>
      </c>
      <c r="F11201" t="s">
        <v>32</v>
      </c>
      <c r="G11201" t="s">
        <v>33</v>
      </c>
      <c r="H11201" t="s">
        <v>45</v>
      </c>
      <c r="I11201" s="29">
        <v>3</v>
      </c>
      <c r="J11201" t="s">
        <v>46</v>
      </c>
      <c r="K11201" s="1" t="s">
        <v>47</v>
      </c>
    </row>
    <row r="11202" spans="1:11" ht="12.75" customHeight="1" thickBot="1">
      <c r="A11202" s="31">
        <v>45597</v>
      </c>
      <c r="B11202" t="s">
        <v>13</v>
      </c>
      <c r="C11202" t="str">
        <f>+VLOOKUP(B11202,Basededatos!B$17:C$5988,2,0)</f>
        <v>LASA</v>
      </c>
      <c r="D11202" t="s">
        <v>72</v>
      </c>
      <c r="E11202" t="str">
        <f>+VLOOKUP(D11202,Basededatos!$D$2:$E$6097,2,0)</f>
        <v>CAMILO DAZA</v>
      </c>
      <c r="F11202" t="s">
        <v>23</v>
      </c>
      <c r="G11202" t="s">
        <v>24</v>
      </c>
      <c r="H11202" t="s">
        <v>45</v>
      </c>
      <c r="I11202" s="29">
        <v>3</v>
      </c>
      <c r="J11202" t="s">
        <v>46</v>
      </c>
      <c r="K11202" s="1" t="s">
        <v>47</v>
      </c>
    </row>
    <row r="11203" spans="1:11" ht="12.75" customHeight="1" thickBot="1">
      <c r="A11203" s="31">
        <v>45597</v>
      </c>
      <c r="B11203" t="s">
        <v>13</v>
      </c>
      <c r="C11203" t="str">
        <f>+VLOOKUP(B11203,Basededatos!B$17:C$5988,2,0)</f>
        <v>LASA</v>
      </c>
      <c r="D11203" t="s">
        <v>72</v>
      </c>
      <c r="E11203" t="str">
        <f>+VLOOKUP(D11203,Basededatos!$D$2:$E$6097,2,0)</f>
        <v>CAMILO DAZA</v>
      </c>
      <c r="F11203" t="s">
        <v>36</v>
      </c>
      <c r="G11203" t="s">
        <v>347</v>
      </c>
      <c r="H11203" t="s">
        <v>29</v>
      </c>
      <c r="I11203" s="29">
        <v>1</v>
      </c>
      <c r="J11203" t="s">
        <v>46</v>
      </c>
      <c r="K11203" s="1" t="s">
        <v>47</v>
      </c>
    </row>
    <row r="11204" spans="1:11" ht="12.75" customHeight="1" thickBot="1">
      <c r="A11204" s="31">
        <v>45597</v>
      </c>
      <c r="B11204" t="s">
        <v>13</v>
      </c>
      <c r="C11204" t="str">
        <f>+VLOOKUP(B11204,Basededatos!B$17:C$5988,2,0)</f>
        <v>LASA</v>
      </c>
      <c r="D11204" t="s">
        <v>72</v>
      </c>
      <c r="E11204" t="str">
        <f>+VLOOKUP(D11204,Basededatos!$D$2:$E$6097,2,0)</f>
        <v>CAMILO DAZA</v>
      </c>
      <c r="F11204" t="s">
        <v>32</v>
      </c>
      <c r="G11204" t="s">
        <v>33</v>
      </c>
      <c r="H11204" t="s">
        <v>29</v>
      </c>
      <c r="I11204" s="29">
        <v>38</v>
      </c>
      <c r="J11204" t="s">
        <v>50</v>
      </c>
      <c r="K11204" t="s">
        <v>51</v>
      </c>
    </row>
    <row r="11205" spans="1:11" ht="12.75" customHeight="1" thickBot="1">
      <c r="A11205" s="31">
        <v>45597</v>
      </c>
      <c r="B11205" t="s">
        <v>13</v>
      </c>
      <c r="C11205" t="str">
        <f>+VLOOKUP(B11205,Basededatos!B$17:C$5988,2,0)</f>
        <v>LASA</v>
      </c>
      <c r="D11205" t="s">
        <v>72</v>
      </c>
      <c r="E11205" t="str">
        <f>+VLOOKUP(D11205,Basededatos!$D$2:$E$6097,2,0)</f>
        <v>CAMILO DAZA</v>
      </c>
      <c r="F11205" t="s">
        <v>40</v>
      </c>
      <c r="G11205" t="s">
        <v>41</v>
      </c>
      <c r="H11205" t="s">
        <v>29</v>
      </c>
      <c r="I11205" s="29">
        <v>212</v>
      </c>
      <c r="J11205" t="s">
        <v>30</v>
      </c>
      <c r="K11205" s="1" t="s">
        <v>488</v>
      </c>
    </row>
    <row r="11206" spans="1:11" ht="12.75" customHeight="1" thickBot="1">
      <c r="A11206" s="31">
        <v>45597</v>
      </c>
      <c r="B11206" t="s">
        <v>13</v>
      </c>
      <c r="C11206" t="str">
        <f>+VLOOKUP(B11206,Basededatos!B$17:C$5988,2,0)</f>
        <v>LASA</v>
      </c>
      <c r="D11206" t="s">
        <v>74</v>
      </c>
      <c r="E11206" t="str">
        <f>+VLOOKUP(D11206,Basededatos!$D$2:$E$6097,2,0)</f>
        <v>PERALES</v>
      </c>
      <c r="F11206" t="s">
        <v>40</v>
      </c>
      <c r="G11206" t="s">
        <v>41</v>
      </c>
      <c r="H11206" t="s">
        <v>29</v>
      </c>
      <c r="I11206" s="29">
        <v>105</v>
      </c>
      <c r="J11206" t="s">
        <v>46</v>
      </c>
      <c r="K11206" s="1" t="s">
        <v>47</v>
      </c>
    </row>
    <row r="11207" spans="1:11" ht="12.75" customHeight="1" thickBot="1">
      <c r="A11207" s="31">
        <v>45597</v>
      </c>
      <c r="B11207" t="s">
        <v>13</v>
      </c>
      <c r="C11207" t="str">
        <f>+VLOOKUP(B11207,Basededatos!B$17:C$5988,2,0)</f>
        <v>LASA</v>
      </c>
      <c r="D11207" t="s">
        <v>75</v>
      </c>
      <c r="E11207" t="str">
        <f>+VLOOKUP(D11207,Basededatos!$D$2:$E$6097,2,0)</f>
        <v>IPIALES - SAN LUIS</v>
      </c>
      <c r="F11207" t="s">
        <v>23</v>
      </c>
      <c r="G11207" t="s">
        <v>24</v>
      </c>
      <c r="H11207" t="s">
        <v>29</v>
      </c>
      <c r="I11207" s="29">
        <v>60</v>
      </c>
      <c r="J11207" t="s">
        <v>46</v>
      </c>
      <c r="K11207" s="1" t="s">
        <v>47</v>
      </c>
    </row>
    <row r="11208" spans="1:11" ht="12.75" customHeight="1" thickBot="1">
      <c r="A11208" s="31">
        <v>45597</v>
      </c>
      <c r="B11208" t="s">
        <v>13</v>
      </c>
      <c r="C11208" t="str">
        <f>+VLOOKUP(B11208,Basededatos!B$17:C$5988,2,0)</f>
        <v>LASA</v>
      </c>
      <c r="D11208" t="s">
        <v>124</v>
      </c>
      <c r="E11208" t="str">
        <f>+VLOOKUP(D11208,Basededatos!$D$2:$E$6097,2,0)</f>
        <v>LETICIA-ALFREDO VASQUEZ COBO</v>
      </c>
      <c r="F11208" t="s">
        <v>27</v>
      </c>
      <c r="G11208" t="s">
        <v>28</v>
      </c>
      <c r="H11208" t="s">
        <v>45</v>
      </c>
      <c r="I11208" s="29">
        <v>1</v>
      </c>
      <c r="J11208" t="s">
        <v>46</v>
      </c>
      <c r="K11208" s="1" t="s">
        <v>47</v>
      </c>
    </row>
    <row r="11209" spans="1:11" ht="12.75" customHeight="1" thickBot="1">
      <c r="A11209" s="31">
        <v>45597</v>
      </c>
      <c r="B11209" t="s">
        <v>13</v>
      </c>
      <c r="C11209" t="str">
        <f>+VLOOKUP(B11209,Basededatos!B$17:C$5988,2,0)</f>
        <v>LASA</v>
      </c>
      <c r="D11209" t="s">
        <v>124</v>
      </c>
      <c r="E11209" t="str">
        <f>+VLOOKUP(D11209,Basededatos!$D$2:$E$6097,2,0)</f>
        <v>LETICIA-ALFREDO VASQUEZ COBO</v>
      </c>
      <c r="F11209" t="s">
        <v>27</v>
      </c>
      <c r="G11209" t="s">
        <v>28</v>
      </c>
      <c r="H11209" t="s">
        <v>29</v>
      </c>
      <c r="I11209" s="29">
        <v>58</v>
      </c>
      <c r="J11209" t="s">
        <v>46</v>
      </c>
      <c r="K11209" s="1" t="s">
        <v>47</v>
      </c>
    </row>
    <row r="11210" spans="1:11" ht="12.75" customHeight="1" thickBot="1">
      <c r="A11210" s="31">
        <v>45597</v>
      </c>
      <c r="B11210" t="s">
        <v>13</v>
      </c>
      <c r="C11210" t="str">
        <f>+VLOOKUP(B11210,Basededatos!B$17:C$5988,2,0)</f>
        <v>LASA</v>
      </c>
      <c r="D11210" t="s">
        <v>124</v>
      </c>
      <c r="E11210" t="str">
        <f>+VLOOKUP(D11210,Basededatos!$D$2:$E$6097,2,0)</f>
        <v>LETICIA-ALFREDO VASQUEZ COBO</v>
      </c>
      <c r="F11210" t="s">
        <v>40</v>
      </c>
      <c r="G11210" t="s">
        <v>41</v>
      </c>
      <c r="H11210" t="s">
        <v>29</v>
      </c>
      <c r="I11210" s="29">
        <v>198</v>
      </c>
      <c r="J11210" t="s">
        <v>46</v>
      </c>
      <c r="K11210" s="1" t="s">
        <v>47</v>
      </c>
    </row>
    <row r="11211" spans="1:11" ht="12.75" customHeight="1" thickBot="1">
      <c r="A11211" s="31">
        <v>45597</v>
      </c>
      <c r="B11211" t="s">
        <v>13</v>
      </c>
      <c r="C11211" t="str">
        <f>+VLOOKUP(B11211,Basededatos!B$17:C$5988,2,0)</f>
        <v>LASA</v>
      </c>
      <c r="D11211" t="s">
        <v>76</v>
      </c>
      <c r="E11211" t="str">
        <f>+VLOOKUP(D11211,Basededatos!$D$2:$E$6097,2,0)</f>
        <v>RIONEGRO - JOSE M. CORDOVA</v>
      </c>
      <c r="F11211" t="s">
        <v>6</v>
      </c>
      <c r="G11211" s="1" t="s">
        <v>283</v>
      </c>
      <c r="H11211" t="s">
        <v>431</v>
      </c>
      <c r="I11211" s="29">
        <v>134</v>
      </c>
      <c r="J11211" t="s">
        <v>160</v>
      </c>
      <c r="K11211" t="s">
        <v>161</v>
      </c>
    </row>
    <row r="11212" spans="1:11" ht="12.75" customHeight="1" thickBot="1">
      <c r="A11212" s="31">
        <v>45597</v>
      </c>
      <c r="B11212" t="s">
        <v>13</v>
      </c>
      <c r="C11212" t="str">
        <f>+VLOOKUP(B11212,Basededatos!B$17:C$5988,2,0)</f>
        <v>LASA</v>
      </c>
      <c r="D11212" t="s">
        <v>76</v>
      </c>
      <c r="E11212" t="str">
        <f>+VLOOKUP(D11212,Basededatos!$D$2:$E$6097,2,0)</f>
        <v>RIONEGRO - JOSE M. CORDOVA</v>
      </c>
      <c r="F11212" t="s">
        <v>38</v>
      </c>
      <c r="G11212" t="s">
        <v>39</v>
      </c>
      <c r="H11212" t="s">
        <v>45</v>
      </c>
      <c r="I11212" s="29">
        <v>9</v>
      </c>
      <c r="J11212" t="s">
        <v>46</v>
      </c>
      <c r="K11212" s="1" t="s">
        <v>47</v>
      </c>
    </row>
    <row r="11213" spans="1:11" ht="12.75" customHeight="1" thickBot="1">
      <c r="A11213" s="31">
        <v>45597</v>
      </c>
      <c r="B11213" t="s">
        <v>13</v>
      </c>
      <c r="C11213" t="str">
        <f>+VLOOKUP(B11213,Basededatos!B$17:C$5988,2,0)</f>
        <v>LASA</v>
      </c>
      <c r="D11213" t="s">
        <v>76</v>
      </c>
      <c r="E11213" t="str">
        <f>+VLOOKUP(D11213,Basededatos!$D$2:$E$6097,2,0)</f>
        <v>RIONEGRO - JOSE M. CORDOVA</v>
      </c>
      <c r="F11213" t="s">
        <v>18</v>
      </c>
      <c r="G11213" t="s">
        <v>19</v>
      </c>
      <c r="H11213" t="s">
        <v>29</v>
      </c>
      <c r="I11213" s="29">
        <v>2088</v>
      </c>
      <c r="J11213" t="s">
        <v>46</v>
      </c>
      <c r="K11213" s="1" t="s">
        <v>47</v>
      </c>
    </row>
    <row r="11214" spans="1:11" ht="12.75" customHeight="1" thickBot="1">
      <c r="A11214" s="31">
        <v>45597</v>
      </c>
      <c r="B11214" t="s">
        <v>13</v>
      </c>
      <c r="C11214" t="str">
        <f>+VLOOKUP(B11214,Basededatos!B$17:C$5988,2,0)</f>
        <v>LASA</v>
      </c>
      <c r="D11214" t="s">
        <v>76</v>
      </c>
      <c r="E11214" t="str">
        <f>+VLOOKUP(D11214,Basededatos!$D$2:$E$6097,2,0)</f>
        <v>RIONEGRO - JOSE M. CORDOVA</v>
      </c>
      <c r="F11214" t="s">
        <v>59</v>
      </c>
      <c r="G11214" t="s">
        <v>60</v>
      </c>
      <c r="H11214" t="s">
        <v>29</v>
      </c>
      <c r="I11214" s="29">
        <v>5</v>
      </c>
      <c r="J11214" t="s">
        <v>46</v>
      </c>
      <c r="K11214" s="1" t="s">
        <v>47</v>
      </c>
    </row>
    <row r="11215" spans="1:11" ht="12.75" customHeight="1" thickBot="1">
      <c r="A11215" s="31">
        <v>45597</v>
      </c>
      <c r="B11215" t="s">
        <v>13</v>
      </c>
      <c r="C11215" t="str">
        <f>+VLOOKUP(B11215,Basededatos!B$17:C$5988,2,0)</f>
        <v>LASA</v>
      </c>
      <c r="D11215" t="s">
        <v>76</v>
      </c>
      <c r="E11215" t="str">
        <f>+VLOOKUP(D11215,Basededatos!$D$2:$E$6097,2,0)</f>
        <v>RIONEGRO - JOSE M. CORDOVA</v>
      </c>
      <c r="F11215" t="s">
        <v>6</v>
      </c>
      <c r="G11215" s="1" t="s">
        <v>283</v>
      </c>
      <c r="H11215" t="s">
        <v>55</v>
      </c>
      <c r="I11215" s="29">
        <v>49</v>
      </c>
      <c r="J11215" t="s">
        <v>46</v>
      </c>
      <c r="K11215" s="1" t="s">
        <v>47</v>
      </c>
    </row>
    <row r="11216" spans="1:11" ht="12.75" customHeight="1" thickBot="1">
      <c r="A11216" s="31">
        <v>45597</v>
      </c>
      <c r="B11216" t="s">
        <v>13</v>
      </c>
      <c r="C11216" t="str">
        <f>+VLOOKUP(B11216,Basededatos!B$17:C$5988,2,0)</f>
        <v>LASA</v>
      </c>
      <c r="D11216" t="s">
        <v>76</v>
      </c>
      <c r="E11216" t="str">
        <f>+VLOOKUP(D11216,Basededatos!$D$2:$E$6097,2,0)</f>
        <v>RIONEGRO - JOSE M. CORDOVA</v>
      </c>
      <c r="F11216" t="s">
        <v>23</v>
      </c>
      <c r="G11216" t="s">
        <v>24</v>
      </c>
      <c r="H11216" t="s">
        <v>15</v>
      </c>
      <c r="I11216" s="29">
        <v>315</v>
      </c>
      <c r="J11216" t="s">
        <v>25</v>
      </c>
      <c r="K11216" s="1" t="s">
        <v>26</v>
      </c>
    </row>
    <row r="11217" spans="1:11" ht="12.75" customHeight="1" thickBot="1">
      <c r="A11217" s="31">
        <v>45597</v>
      </c>
      <c r="B11217" t="s">
        <v>13</v>
      </c>
      <c r="C11217" t="str">
        <f>+VLOOKUP(B11217,Basededatos!B$17:C$5988,2,0)</f>
        <v>LASA</v>
      </c>
      <c r="D11217" t="s">
        <v>76</v>
      </c>
      <c r="E11217" t="str">
        <f>+VLOOKUP(D11217,Basededatos!$D$2:$E$6097,2,0)</f>
        <v>RIONEGRO - JOSE M. CORDOVA</v>
      </c>
      <c r="F11217" t="s">
        <v>23</v>
      </c>
      <c r="G11217" t="s">
        <v>24</v>
      </c>
      <c r="H11217" t="s">
        <v>15</v>
      </c>
      <c r="I11217" s="29">
        <v>36</v>
      </c>
      <c r="J11217" t="s">
        <v>68</v>
      </c>
      <c r="K11217" t="s">
        <v>69</v>
      </c>
    </row>
    <row r="11218" spans="1:11" ht="12.75" customHeight="1" thickBot="1">
      <c r="A11218" s="31">
        <v>45597</v>
      </c>
      <c r="B11218" t="s">
        <v>13</v>
      </c>
      <c r="C11218" t="str">
        <f>+VLOOKUP(B11218,Basededatos!B$17:C$5988,2,0)</f>
        <v>LASA</v>
      </c>
      <c r="D11218" t="s">
        <v>76</v>
      </c>
      <c r="E11218" t="str">
        <f>+VLOOKUP(D11218,Basededatos!$D$2:$E$6097,2,0)</f>
        <v>RIONEGRO - JOSE M. CORDOVA</v>
      </c>
      <c r="F11218" t="s">
        <v>6</v>
      </c>
      <c r="G11218" s="1" t="s">
        <v>283</v>
      </c>
      <c r="H11218" t="s">
        <v>45</v>
      </c>
      <c r="I11218" s="29">
        <v>6</v>
      </c>
      <c r="J11218" t="s">
        <v>77</v>
      </c>
      <c r="K11218" t="s">
        <v>78</v>
      </c>
    </row>
    <row r="11219" spans="1:11" ht="12.75" customHeight="1" thickBot="1">
      <c r="A11219" s="31">
        <v>45597</v>
      </c>
      <c r="B11219" t="s">
        <v>13</v>
      </c>
      <c r="C11219" t="str">
        <f>+VLOOKUP(B11219,Basededatos!B$17:C$5988,2,0)</f>
        <v>LASA</v>
      </c>
      <c r="D11219" t="s">
        <v>76</v>
      </c>
      <c r="E11219" t="str">
        <f>+VLOOKUP(D11219,Basededatos!$D$2:$E$6097,2,0)</f>
        <v>RIONEGRO - JOSE M. CORDOVA</v>
      </c>
      <c r="F11219" t="s">
        <v>23</v>
      </c>
      <c r="G11219" t="s">
        <v>24</v>
      </c>
      <c r="H11219" t="s">
        <v>29</v>
      </c>
      <c r="I11219" s="29">
        <v>612</v>
      </c>
      <c r="J11219" t="s">
        <v>50</v>
      </c>
      <c r="K11219" t="s">
        <v>51</v>
      </c>
    </row>
    <row r="11220" spans="1:11" ht="12.75" customHeight="1" thickBot="1">
      <c r="A11220" s="31">
        <v>45597</v>
      </c>
      <c r="B11220" t="s">
        <v>13</v>
      </c>
      <c r="C11220" t="str">
        <f>+VLOOKUP(B11220,Basededatos!B$17:C$5988,2,0)</f>
        <v>LASA</v>
      </c>
      <c r="D11220" t="s">
        <v>76</v>
      </c>
      <c r="E11220" t="str">
        <f>+VLOOKUP(D11220,Basededatos!$D$2:$E$6097,2,0)</f>
        <v>RIONEGRO - JOSE M. CORDOVA</v>
      </c>
      <c r="F11220" t="s">
        <v>65</v>
      </c>
      <c r="G11220" t="s">
        <v>66</v>
      </c>
      <c r="H11220" t="s">
        <v>29</v>
      </c>
      <c r="I11220" s="29">
        <v>1</v>
      </c>
      <c r="J11220" t="s">
        <v>30</v>
      </c>
      <c r="K11220" s="1" t="s">
        <v>488</v>
      </c>
    </row>
    <row r="11221" spans="1:11" ht="12.75" customHeight="1">
      <c r="A11221" s="31">
        <v>45597</v>
      </c>
      <c r="B11221" t="s">
        <v>13</v>
      </c>
      <c r="C11221" t="str">
        <f>+VLOOKUP(B11221,Basededatos!B$17:C$5988,2,0)</f>
        <v>LASA</v>
      </c>
      <c r="D11221" t="s">
        <v>76</v>
      </c>
      <c r="E11221" t="str">
        <f>+VLOOKUP(D11221,Basededatos!$D$2:$E$6097,2,0)</f>
        <v>RIONEGRO - JOSE M. CORDOVA</v>
      </c>
      <c r="F11221" t="s">
        <v>38</v>
      </c>
      <c r="G11221" t="s">
        <v>39</v>
      </c>
      <c r="H11221" t="s">
        <v>125</v>
      </c>
      <c r="I11221" s="29">
        <v>1</v>
      </c>
      <c r="J11221" t="s">
        <v>131</v>
      </c>
      <c r="K11221" t="s">
        <v>132</v>
      </c>
    </row>
    <row r="11222" spans="1:11" ht="12.75" customHeight="1">
      <c r="A11222" s="31">
        <v>45597</v>
      </c>
      <c r="B11222" t="s">
        <v>13</v>
      </c>
      <c r="C11222" t="str">
        <f>+VLOOKUP(B11222,Basededatos!B$17:C$5988,2,0)</f>
        <v>LASA</v>
      </c>
      <c r="D11222" t="s">
        <v>76</v>
      </c>
      <c r="E11222" t="str">
        <f>+VLOOKUP(D11222,Basededatos!$D$2:$E$6097,2,0)</f>
        <v>RIONEGRO - JOSE M. CORDOVA</v>
      </c>
      <c r="F11222" t="s">
        <v>65</v>
      </c>
      <c r="G11222" t="s">
        <v>66</v>
      </c>
      <c r="H11222" t="s">
        <v>156</v>
      </c>
      <c r="I11222" s="29">
        <v>9</v>
      </c>
      <c r="J11222" t="s">
        <v>167</v>
      </c>
      <c r="K11222" t="s">
        <v>168</v>
      </c>
    </row>
    <row r="11223" spans="1:11" ht="12.75" customHeight="1">
      <c r="A11223" s="31">
        <v>45597</v>
      </c>
      <c r="B11223" t="s">
        <v>13</v>
      </c>
      <c r="C11223" t="str">
        <f>+VLOOKUP(B11223,Basededatos!B$17:C$5988,2,0)</f>
        <v>LASA</v>
      </c>
      <c r="D11223" t="s">
        <v>76</v>
      </c>
      <c r="E11223" t="str">
        <f>+VLOOKUP(D11223,Basededatos!$D$2:$E$6097,2,0)</f>
        <v>RIONEGRO - JOSE M. CORDOVA</v>
      </c>
      <c r="F11223" t="s">
        <v>32</v>
      </c>
      <c r="G11223" t="s">
        <v>33</v>
      </c>
      <c r="H11223" t="s">
        <v>29</v>
      </c>
      <c r="I11223" s="29">
        <v>28</v>
      </c>
      <c r="J11223" t="s">
        <v>82</v>
      </c>
      <c r="K11223" t="s">
        <v>83</v>
      </c>
    </row>
    <row r="11224" spans="1:11" ht="12.75" customHeight="1">
      <c r="A11224" s="31">
        <v>45597</v>
      </c>
      <c r="B11224" t="s">
        <v>13</v>
      </c>
      <c r="C11224" t="str">
        <f>+VLOOKUP(B11224,Basededatos!B$17:C$5988,2,0)</f>
        <v>LASA</v>
      </c>
      <c r="D11224" t="s">
        <v>76</v>
      </c>
      <c r="E11224" t="str">
        <f>+VLOOKUP(D11224,Basededatos!$D$2:$E$6097,2,0)</f>
        <v>RIONEGRO - JOSE M. CORDOVA</v>
      </c>
      <c r="F11224" t="s">
        <v>36</v>
      </c>
      <c r="G11224" t="s">
        <v>347</v>
      </c>
      <c r="H11224" t="s">
        <v>29</v>
      </c>
      <c r="I11224" s="29">
        <v>11</v>
      </c>
      <c r="J11224" t="s">
        <v>82</v>
      </c>
      <c r="K11224" t="s">
        <v>83</v>
      </c>
    </row>
    <row r="11225" spans="1:11" ht="12.75" customHeight="1">
      <c r="A11225" s="31">
        <v>45597</v>
      </c>
      <c r="B11225" t="s">
        <v>13</v>
      </c>
      <c r="C11225" t="str">
        <f>+VLOOKUP(B11225,Basededatos!B$17:C$5988,2,0)</f>
        <v>LASA</v>
      </c>
      <c r="D11225" t="s">
        <v>76</v>
      </c>
      <c r="E11225" t="str">
        <f>+VLOOKUP(D11225,Basededatos!$D$2:$E$6097,2,0)</f>
        <v>RIONEGRO - JOSE M. CORDOVA</v>
      </c>
      <c r="F11225" t="s">
        <v>18</v>
      </c>
      <c r="G11225" t="s">
        <v>19</v>
      </c>
      <c r="H11225" t="s">
        <v>79</v>
      </c>
      <c r="I11225" s="29">
        <v>17</v>
      </c>
      <c r="J11225" t="s">
        <v>80</v>
      </c>
      <c r="K11225" t="s">
        <v>81</v>
      </c>
    </row>
    <row r="11226" spans="1:11" ht="12.75" customHeight="1" thickBot="1">
      <c r="A11226" s="31">
        <v>45597</v>
      </c>
      <c r="B11226" t="s">
        <v>13</v>
      </c>
      <c r="C11226" t="str">
        <f>+VLOOKUP(B11226,Basededatos!B$17:C$5988,2,0)</f>
        <v>LASA</v>
      </c>
      <c r="D11226" t="s">
        <v>76</v>
      </c>
      <c r="E11226" t="str">
        <f>+VLOOKUP(D11226,Basededatos!$D$2:$E$6097,2,0)</f>
        <v>RIONEGRO - JOSE M. CORDOVA</v>
      </c>
      <c r="F11226" t="s">
        <v>38</v>
      </c>
      <c r="G11226" t="s">
        <v>39</v>
      </c>
      <c r="H11226" t="s">
        <v>79</v>
      </c>
      <c r="I11226" s="29">
        <v>4</v>
      </c>
      <c r="J11226" t="s">
        <v>80</v>
      </c>
      <c r="K11226" t="s">
        <v>81</v>
      </c>
    </row>
    <row r="11227" spans="1:11" ht="12.75" customHeight="1" thickBot="1">
      <c r="A11227" s="31">
        <v>45597</v>
      </c>
      <c r="B11227" t="s">
        <v>13</v>
      </c>
      <c r="C11227" t="str">
        <f>+VLOOKUP(B11227,Basededatos!B$17:C$5988,2,0)</f>
        <v>LASA</v>
      </c>
      <c r="D11227" t="s">
        <v>84</v>
      </c>
      <c r="E11227" t="str">
        <f>+VLOOKUP(D11227,Basededatos!$D$2:$E$6097,2,0)</f>
        <v>MONTERIA - LOS GARZONES</v>
      </c>
      <c r="F11227" t="s">
        <v>18</v>
      </c>
      <c r="G11227" t="s">
        <v>19</v>
      </c>
      <c r="H11227" t="s">
        <v>45</v>
      </c>
      <c r="I11227" s="29">
        <v>20</v>
      </c>
      <c r="J11227" t="s">
        <v>46</v>
      </c>
      <c r="K11227" s="1" t="s">
        <v>47</v>
      </c>
    </row>
    <row r="11228" spans="1:11" ht="12.75" customHeight="1" thickBot="1">
      <c r="A11228" s="31">
        <v>45597</v>
      </c>
      <c r="B11228" t="s">
        <v>13</v>
      </c>
      <c r="C11228" t="str">
        <f>+VLOOKUP(B11228,Basededatos!B$17:C$5988,2,0)</f>
        <v>LASA</v>
      </c>
      <c r="D11228" t="s">
        <v>85</v>
      </c>
      <c r="E11228" t="str">
        <f>+VLOOKUP(D11228,Basededatos!$D$2:$E$6097,2,0)</f>
        <v>NEIVA - BENITO SALAS</v>
      </c>
      <c r="F11228" t="s">
        <v>23</v>
      </c>
      <c r="G11228" t="s">
        <v>24</v>
      </c>
      <c r="H11228" t="s">
        <v>45</v>
      </c>
      <c r="I11228" s="29">
        <v>3</v>
      </c>
      <c r="J11228" t="s">
        <v>46</v>
      </c>
      <c r="K11228" s="1" t="s">
        <v>47</v>
      </c>
    </row>
    <row r="11229" spans="1:11" ht="12.75" customHeight="1" thickBot="1">
      <c r="A11229" s="31">
        <v>45597</v>
      </c>
      <c r="B11229" t="s">
        <v>13</v>
      </c>
      <c r="C11229" t="str">
        <f>+VLOOKUP(B11229,Basededatos!B$17:C$5988,2,0)</f>
        <v>LASA</v>
      </c>
      <c r="D11229" t="s">
        <v>85</v>
      </c>
      <c r="E11229" t="str">
        <f>+VLOOKUP(D11229,Basededatos!$D$2:$E$6097,2,0)</f>
        <v>NEIVA - BENITO SALAS</v>
      </c>
      <c r="F11229" t="s">
        <v>18</v>
      </c>
      <c r="G11229" t="s">
        <v>19</v>
      </c>
      <c r="H11229" t="s">
        <v>29</v>
      </c>
      <c r="I11229" s="29">
        <v>70</v>
      </c>
      <c r="J11229" t="s">
        <v>46</v>
      </c>
      <c r="K11229" s="1" t="s">
        <v>47</v>
      </c>
    </row>
    <row r="11230" spans="1:11" ht="12.75" customHeight="1" thickBot="1">
      <c r="A11230" s="31">
        <v>45597</v>
      </c>
      <c r="B11230" t="s">
        <v>13</v>
      </c>
      <c r="C11230" t="str">
        <f>+VLOOKUP(B11230,Basededatos!B$17:C$5988,2,0)</f>
        <v>LASA</v>
      </c>
      <c r="D11230" t="s">
        <v>85</v>
      </c>
      <c r="E11230" t="str">
        <f>+VLOOKUP(D11230,Basededatos!$D$2:$E$6097,2,0)</f>
        <v>NEIVA - BENITO SALAS</v>
      </c>
      <c r="F11230" t="s">
        <v>18</v>
      </c>
      <c r="G11230" t="s">
        <v>19</v>
      </c>
      <c r="H11230" t="s">
        <v>29</v>
      </c>
      <c r="I11230" s="29">
        <v>31</v>
      </c>
      <c r="J11230" t="s">
        <v>30</v>
      </c>
      <c r="K11230" s="1" t="s">
        <v>488</v>
      </c>
    </row>
    <row r="11231" spans="1:11" ht="12.75" customHeight="1" thickBot="1">
      <c r="A11231" s="31">
        <v>45597</v>
      </c>
      <c r="B11231" t="s">
        <v>13</v>
      </c>
      <c r="C11231" t="str">
        <f>+VLOOKUP(B11231,Basededatos!B$17:C$5988,2,0)</f>
        <v>LASA</v>
      </c>
      <c r="D11231" t="s">
        <v>86</v>
      </c>
      <c r="E11231" t="str">
        <f>+VLOOKUP(D11231,Basededatos!$D$2:$E$6097,2,0)</f>
        <v>PEREIRA - MATECAÑA</v>
      </c>
      <c r="F11231" t="s">
        <v>6</v>
      </c>
      <c r="G11231" s="1" t="s">
        <v>283</v>
      </c>
      <c r="H11231" t="s">
        <v>45</v>
      </c>
      <c r="I11231" s="29">
        <v>175</v>
      </c>
      <c r="J11231" t="s">
        <v>46</v>
      </c>
      <c r="K11231" s="1" t="s">
        <v>47</v>
      </c>
    </row>
    <row r="11232" spans="1:11" ht="12.75" customHeight="1" thickBot="1">
      <c r="A11232" s="31">
        <v>45597</v>
      </c>
      <c r="B11232" t="s">
        <v>13</v>
      </c>
      <c r="C11232" t="str">
        <f>+VLOOKUP(B11232,Basededatos!B$17:C$5988,2,0)</f>
        <v>LASA</v>
      </c>
      <c r="D11232" t="s">
        <v>86</v>
      </c>
      <c r="E11232" t="str">
        <f>+VLOOKUP(D11232,Basededatos!$D$2:$E$6097,2,0)</f>
        <v>PEREIRA - MATECAÑA</v>
      </c>
      <c r="F11232" t="s">
        <v>40</v>
      </c>
      <c r="G11232" t="s">
        <v>41</v>
      </c>
      <c r="H11232" t="s">
        <v>29</v>
      </c>
      <c r="I11232" s="29">
        <v>903</v>
      </c>
      <c r="J11232" t="s">
        <v>46</v>
      </c>
      <c r="K11232" s="1" t="s">
        <v>47</v>
      </c>
    </row>
    <row r="11233" spans="1:11" ht="12.75" customHeight="1" thickBot="1">
      <c r="A11233" s="31">
        <v>45597</v>
      </c>
      <c r="B11233" t="s">
        <v>13</v>
      </c>
      <c r="C11233" t="str">
        <f>+VLOOKUP(B11233,Basededatos!B$17:C$5988,2,0)</f>
        <v>LASA</v>
      </c>
      <c r="D11233" t="s">
        <v>86</v>
      </c>
      <c r="E11233" t="str">
        <f>+VLOOKUP(D11233,Basededatos!$D$2:$E$6097,2,0)</f>
        <v>PEREIRA - MATECAÑA</v>
      </c>
      <c r="F11233" t="s">
        <v>32</v>
      </c>
      <c r="G11233" t="s">
        <v>33</v>
      </c>
      <c r="H11233" t="s">
        <v>15</v>
      </c>
      <c r="I11233" s="29">
        <v>42</v>
      </c>
      <c r="J11233" t="s">
        <v>25</v>
      </c>
      <c r="K11233" s="1" t="s">
        <v>26</v>
      </c>
    </row>
    <row r="11234" spans="1:11" ht="12.75" customHeight="1" thickBot="1">
      <c r="A11234" s="31">
        <v>45597</v>
      </c>
      <c r="B11234" t="s">
        <v>13</v>
      </c>
      <c r="C11234" t="str">
        <f>+VLOOKUP(B11234,Basededatos!B$17:C$5988,2,0)</f>
        <v>LASA</v>
      </c>
      <c r="D11234" t="s">
        <v>86</v>
      </c>
      <c r="E11234" t="str">
        <f>+VLOOKUP(D11234,Basededatos!$D$2:$E$6097,2,0)</f>
        <v>PEREIRA - MATECAÑA</v>
      </c>
      <c r="F11234" t="s">
        <v>65</v>
      </c>
      <c r="G11234" t="s">
        <v>66</v>
      </c>
      <c r="H11234" t="s">
        <v>29</v>
      </c>
      <c r="I11234" s="29">
        <v>1</v>
      </c>
      <c r="J11234" t="s">
        <v>30</v>
      </c>
      <c r="K11234" s="1" t="s">
        <v>488</v>
      </c>
    </row>
    <row r="11235" spans="1:11" ht="12.75" customHeight="1" thickBot="1">
      <c r="A11235" s="31">
        <v>45597</v>
      </c>
      <c r="B11235" t="s">
        <v>13</v>
      </c>
      <c r="C11235" t="str">
        <f>+VLOOKUP(B11235,Basededatos!B$17:C$5988,2,0)</f>
        <v>LASA</v>
      </c>
      <c r="D11235" t="s">
        <v>87</v>
      </c>
      <c r="E11235" t="str">
        <f>+VLOOKUP(D11235,Basededatos!$D$2:$E$6097,2,0)</f>
        <v>PASTO - ANTONIO NARIQO</v>
      </c>
      <c r="F11235" t="s">
        <v>32</v>
      </c>
      <c r="G11235" t="s">
        <v>33</v>
      </c>
      <c r="H11235" t="s">
        <v>29</v>
      </c>
      <c r="I11235" s="29">
        <v>148</v>
      </c>
      <c r="J11235" t="s">
        <v>46</v>
      </c>
      <c r="K11235" s="1" t="s">
        <v>47</v>
      </c>
    </row>
    <row r="11236" spans="1:11" ht="12.75" customHeight="1" thickBot="1">
      <c r="A11236" s="31">
        <v>45597</v>
      </c>
      <c r="B11236" t="s">
        <v>13</v>
      </c>
      <c r="C11236" t="str">
        <f>+VLOOKUP(B11236,Basededatos!B$17:C$5988,2,0)</f>
        <v>LASA</v>
      </c>
      <c r="D11236" t="s">
        <v>87</v>
      </c>
      <c r="E11236" t="str">
        <f>+VLOOKUP(D11236,Basededatos!$D$2:$E$6097,2,0)</f>
        <v>PASTO - ANTONIO NARIQO</v>
      </c>
      <c r="F11236" t="s">
        <v>23</v>
      </c>
      <c r="G11236" t="s">
        <v>24</v>
      </c>
      <c r="H11236" t="s">
        <v>29</v>
      </c>
      <c r="I11236" s="29">
        <v>58</v>
      </c>
      <c r="J11236" t="s">
        <v>30</v>
      </c>
      <c r="K11236" s="1" t="s">
        <v>488</v>
      </c>
    </row>
    <row r="11237" spans="1:11" ht="12.75" customHeight="1" thickBot="1">
      <c r="A11237" s="31">
        <v>45597</v>
      </c>
      <c r="B11237" t="s">
        <v>13</v>
      </c>
      <c r="C11237" t="str">
        <f>+VLOOKUP(B11237,Basededatos!B$17:C$5988,2,0)</f>
        <v>LASA</v>
      </c>
      <c r="D11237" t="s">
        <v>87</v>
      </c>
      <c r="E11237" t="str">
        <f>+VLOOKUP(D11237,Basededatos!$D$2:$E$6097,2,0)</f>
        <v>PASTO - ANTONIO NARIQO</v>
      </c>
      <c r="F11237" t="s">
        <v>59</v>
      </c>
      <c r="G11237" t="s">
        <v>60</v>
      </c>
      <c r="H11237" t="s">
        <v>29</v>
      </c>
      <c r="I11237" s="29">
        <v>56</v>
      </c>
      <c r="J11237" t="s">
        <v>30</v>
      </c>
      <c r="K11237" s="1" t="s">
        <v>488</v>
      </c>
    </row>
    <row r="11238" spans="1:11" ht="12.75" customHeight="1" thickBot="1">
      <c r="A11238" s="31">
        <v>45597</v>
      </c>
      <c r="B11238" t="s">
        <v>13</v>
      </c>
      <c r="C11238" t="str">
        <f>+VLOOKUP(B11238,Basededatos!B$17:C$5988,2,0)</f>
        <v>LASA</v>
      </c>
      <c r="D11238" t="s">
        <v>88</v>
      </c>
      <c r="E11238" t="str">
        <f>+VLOOKUP(D11238,Basededatos!$D$2:$E$6097,2,0)</f>
        <v>ALMIRANTE PADILLA</v>
      </c>
      <c r="F11238" t="s">
        <v>32</v>
      </c>
      <c r="G11238" t="s">
        <v>33</v>
      </c>
      <c r="H11238" t="s">
        <v>29</v>
      </c>
      <c r="I11238" s="29">
        <v>119</v>
      </c>
      <c r="J11238" t="s">
        <v>46</v>
      </c>
      <c r="K11238" s="1" t="s">
        <v>47</v>
      </c>
    </row>
    <row r="11239" spans="1:11" ht="12.75" customHeight="1" thickBot="1">
      <c r="A11239" s="31">
        <v>45597</v>
      </c>
      <c r="B11239" t="s">
        <v>13</v>
      </c>
      <c r="C11239" t="str">
        <f>+VLOOKUP(B11239,Basededatos!B$17:C$5988,2,0)</f>
        <v>LASA</v>
      </c>
      <c r="D11239" t="s">
        <v>88</v>
      </c>
      <c r="E11239" t="str">
        <f>+VLOOKUP(D11239,Basededatos!$D$2:$E$6097,2,0)</f>
        <v>ALMIRANTE PADILLA</v>
      </c>
      <c r="F11239" t="s">
        <v>27</v>
      </c>
      <c r="G11239" t="s">
        <v>28</v>
      </c>
      <c r="H11239" t="s">
        <v>29</v>
      </c>
      <c r="I11239" s="29">
        <v>119</v>
      </c>
      <c r="J11239" t="s">
        <v>46</v>
      </c>
      <c r="K11239" s="1" t="s">
        <v>47</v>
      </c>
    </row>
    <row r="11240" spans="1:11" ht="12.75" customHeight="1" thickBot="1">
      <c r="A11240" s="31">
        <v>45597</v>
      </c>
      <c r="B11240" t="s">
        <v>13</v>
      </c>
      <c r="C11240" t="str">
        <f>+VLOOKUP(B11240,Basededatos!B$17:C$5988,2,0)</f>
        <v>LASA</v>
      </c>
      <c r="D11240" t="s">
        <v>88</v>
      </c>
      <c r="E11240" t="str">
        <f>+VLOOKUP(D11240,Basededatos!$D$2:$E$6097,2,0)</f>
        <v>ALMIRANTE PADILLA</v>
      </c>
      <c r="F11240" t="s">
        <v>32</v>
      </c>
      <c r="G11240" t="s">
        <v>33</v>
      </c>
      <c r="H11240" t="s">
        <v>29</v>
      </c>
      <c r="I11240" s="29">
        <v>50</v>
      </c>
      <c r="J11240" t="s">
        <v>30</v>
      </c>
      <c r="K11240" s="1" t="s">
        <v>488</v>
      </c>
    </row>
    <row r="11241" spans="1:11" ht="12.75" customHeight="1" thickBot="1">
      <c r="A11241" s="31">
        <v>45597</v>
      </c>
      <c r="B11241" t="s">
        <v>13</v>
      </c>
      <c r="C11241" t="str">
        <f>+VLOOKUP(B11241,Basededatos!B$17:C$5988,2,0)</f>
        <v>LASA</v>
      </c>
      <c r="D11241" t="s">
        <v>88</v>
      </c>
      <c r="E11241" t="str">
        <f>+VLOOKUP(D11241,Basededatos!$D$2:$E$6097,2,0)</f>
        <v>ALMIRANTE PADILLA</v>
      </c>
      <c r="F11241" t="s">
        <v>27</v>
      </c>
      <c r="G11241" t="s">
        <v>28</v>
      </c>
      <c r="H11241" t="s">
        <v>29</v>
      </c>
      <c r="I11241" s="29">
        <v>50</v>
      </c>
      <c r="J11241" t="s">
        <v>30</v>
      </c>
      <c r="K11241" s="1" t="s">
        <v>488</v>
      </c>
    </row>
    <row r="11242" spans="1:11" ht="12.75" customHeight="1" thickBot="1">
      <c r="A11242" s="31">
        <v>45597</v>
      </c>
      <c r="B11242" t="s">
        <v>13</v>
      </c>
      <c r="C11242" t="str">
        <f>+VLOOKUP(B11242,Basededatos!B$17:C$5988,2,0)</f>
        <v>LASA</v>
      </c>
      <c r="D11242" t="s">
        <v>89</v>
      </c>
      <c r="E11242" t="str">
        <f>+VLOOKUP(D11242,Basededatos!$D$2:$E$6097,2,0)</f>
        <v>SIMON BOLIVAR</v>
      </c>
      <c r="F11242" t="s">
        <v>18</v>
      </c>
      <c r="G11242" t="s">
        <v>19</v>
      </c>
      <c r="H11242" t="s">
        <v>45</v>
      </c>
      <c r="I11242" s="29">
        <v>12</v>
      </c>
      <c r="J11242" t="s">
        <v>46</v>
      </c>
      <c r="K11242" s="1" t="s">
        <v>47</v>
      </c>
    </row>
    <row r="11243" spans="1:11" ht="12.75" customHeight="1" thickBot="1">
      <c r="A11243" s="31">
        <v>45597</v>
      </c>
      <c r="B11243" t="s">
        <v>13</v>
      </c>
      <c r="C11243" t="str">
        <f>+VLOOKUP(B11243,Basededatos!B$17:C$5988,2,0)</f>
        <v>LASA</v>
      </c>
      <c r="D11243" t="s">
        <v>89</v>
      </c>
      <c r="E11243" t="str">
        <f>+VLOOKUP(D11243,Basededatos!$D$2:$E$6097,2,0)</f>
        <v>SIMON BOLIVAR</v>
      </c>
      <c r="F11243" t="s">
        <v>40</v>
      </c>
      <c r="G11243" t="s">
        <v>41</v>
      </c>
      <c r="H11243" t="s">
        <v>29</v>
      </c>
      <c r="I11243" s="29">
        <v>277</v>
      </c>
      <c r="J11243" t="s">
        <v>50</v>
      </c>
      <c r="K11243" t="s">
        <v>51</v>
      </c>
    </row>
    <row r="11244" spans="1:11" ht="12.75" customHeight="1" thickBot="1">
      <c r="A11244" s="31">
        <v>45597</v>
      </c>
      <c r="B11244" t="s">
        <v>13</v>
      </c>
      <c r="C11244" t="str">
        <f>+VLOOKUP(B11244,Basededatos!B$17:C$5988,2,0)</f>
        <v>LASA</v>
      </c>
      <c r="D11244" t="s">
        <v>89</v>
      </c>
      <c r="E11244" t="str">
        <f>+VLOOKUP(D11244,Basededatos!$D$2:$E$6097,2,0)</f>
        <v>SIMON BOLIVAR</v>
      </c>
      <c r="F11244" t="s">
        <v>23</v>
      </c>
      <c r="G11244" t="s">
        <v>24</v>
      </c>
      <c r="H11244" t="s">
        <v>29</v>
      </c>
      <c r="I11244" s="29">
        <v>298</v>
      </c>
      <c r="J11244" t="s">
        <v>30</v>
      </c>
      <c r="K11244" s="1" t="s">
        <v>488</v>
      </c>
    </row>
    <row r="11245" spans="1:11" ht="12.75" customHeight="1" thickBot="1">
      <c r="A11245" s="31">
        <v>45597</v>
      </c>
      <c r="B11245" t="s">
        <v>13</v>
      </c>
      <c r="C11245" t="str">
        <f>+VLOOKUP(B11245,Basededatos!B$17:C$5988,2,0)</f>
        <v>LASA</v>
      </c>
      <c r="D11245" t="s">
        <v>89</v>
      </c>
      <c r="E11245" t="str">
        <f>+VLOOKUP(D11245,Basededatos!$D$2:$E$6097,2,0)</f>
        <v>SIMON BOLIVAR</v>
      </c>
      <c r="F11245" t="s">
        <v>38</v>
      </c>
      <c r="G11245" t="s">
        <v>39</v>
      </c>
      <c r="H11245" t="s">
        <v>29</v>
      </c>
      <c r="I11245" s="29">
        <v>5</v>
      </c>
      <c r="J11245" t="s">
        <v>30</v>
      </c>
      <c r="K11245" s="1" t="s">
        <v>488</v>
      </c>
    </row>
    <row r="11246" spans="1:11" ht="12.75" customHeight="1" thickBot="1">
      <c r="A11246" s="31">
        <v>45597</v>
      </c>
      <c r="B11246" t="s">
        <v>13</v>
      </c>
      <c r="C11246" t="str">
        <f>+VLOOKUP(B11246,Basededatos!B$17:C$5988,2,0)</f>
        <v>LASA</v>
      </c>
      <c r="D11246" t="s">
        <v>89</v>
      </c>
      <c r="E11246" t="str">
        <f>+VLOOKUP(D11246,Basededatos!$D$2:$E$6097,2,0)</f>
        <v>SIMON BOLIVAR</v>
      </c>
      <c r="F11246" t="s">
        <v>6</v>
      </c>
      <c r="G11246" s="1" t="s">
        <v>283</v>
      </c>
      <c r="H11246" t="s">
        <v>15</v>
      </c>
      <c r="I11246" s="29">
        <v>373</v>
      </c>
      <c r="J11246" t="s">
        <v>16</v>
      </c>
      <c r="K11246" t="s">
        <v>17</v>
      </c>
    </row>
    <row r="11247" spans="1:11" ht="12.75" customHeight="1">
      <c r="A11247" s="31">
        <v>45597</v>
      </c>
      <c r="B11247" t="s">
        <v>13</v>
      </c>
      <c r="C11247" t="str">
        <f>+VLOOKUP(B11247,Basededatos!B$17:C$5988,2,0)</f>
        <v>LASA</v>
      </c>
      <c r="D11247" t="s">
        <v>89</v>
      </c>
      <c r="E11247" t="str">
        <f>+VLOOKUP(D11247,Basededatos!$D$2:$E$6097,2,0)</f>
        <v>SIMON BOLIVAR</v>
      </c>
      <c r="F11247" t="s">
        <v>18</v>
      </c>
      <c r="G11247" t="s">
        <v>19</v>
      </c>
      <c r="H11247" t="s">
        <v>15</v>
      </c>
      <c r="I11247" s="29">
        <v>94</v>
      </c>
      <c r="J11247" t="s">
        <v>16</v>
      </c>
      <c r="K11247" t="s">
        <v>17</v>
      </c>
    </row>
    <row r="11248" spans="1:11" ht="12.75" customHeight="1" thickBot="1">
      <c r="A11248" s="31">
        <v>45597</v>
      </c>
      <c r="B11248" t="s">
        <v>13</v>
      </c>
      <c r="C11248" t="str">
        <f>+VLOOKUP(B11248,Basededatos!B$17:C$5988,2,0)</f>
        <v>LASA</v>
      </c>
      <c r="D11248" t="s">
        <v>89</v>
      </c>
      <c r="E11248" t="str">
        <f>+VLOOKUP(D11248,Basededatos!$D$2:$E$6097,2,0)</f>
        <v>SIMON BOLIVAR</v>
      </c>
      <c r="F11248" t="s">
        <v>38</v>
      </c>
      <c r="G11248" t="s">
        <v>39</v>
      </c>
      <c r="H11248" t="s">
        <v>15</v>
      </c>
      <c r="I11248" s="29">
        <v>1</v>
      </c>
      <c r="J11248" t="s">
        <v>16</v>
      </c>
      <c r="K11248" t="s">
        <v>17</v>
      </c>
    </row>
    <row r="11249" spans="1:11" ht="12.75" customHeight="1" thickBot="1">
      <c r="A11249" s="31">
        <v>45597</v>
      </c>
      <c r="B11249" t="s">
        <v>153</v>
      </c>
      <c r="C11249" t="str">
        <f>+VLOOKUP(B11249,Basededatos!B$17:C$5988,2,0)</f>
        <v>MARCO PASOS</v>
      </c>
      <c r="D11249" t="s">
        <v>5</v>
      </c>
      <c r="E11249" t="str">
        <f>+VLOOKUP(D11249,Basededatos!$D$2:$E$6097,2,0)</f>
        <v>BOGOTA - EL DORADO LUIS CARLOS GALAN SARMIENTO</v>
      </c>
      <c r="F11249" t="s">
        <v>6</v>
      </c>
      <c r="G11249" s="1" t="s">
        <v>283</v>
      </c>
      <c r="H11249" t="s">
        <v>29</v>
      </c>
      <c r="I11249" s="29">
        <v>13</v>
      </c>
      <c r="J11249" t="s">
        <v>30</v>
      </c>
      <c r="K11249" s="1" t="s">
        <v>488</v>
      </c>
    </row>
    <row r="11250" spans="1:11" ht="12.75" customHeight="1" thickBot="1">
      <c r="A11250" s="31">
        <v>45597</v>
      </c>
      <c r="B11250" t="s">
        <v>153</v>
      </c>
      <c r="C11250" t="str">
        <f>+VLOOKUP(B11250,Basededatos!B$17:C$5988,2,0)</f>
        <v>MARCO PASOS</v>
      </c>
      <c r="D11250" t="s">
        <v>76</v>
      </c>
      <c r="E11250" t="str">
        <f>+VLOOKUP(D11250,Basededatos!$D$2:$E$6097,2,0)</f>
        <v>RIONEGRO - JOSE M. CORDOVA</v>
      </c>
      <c r="F11250" t="s">
        <v>40</v>
      </c>
      <c r="G11250" t="s">
        <v>41</v>
      </c>
      <c r="H11250" t="s">
        <v>29</v>
      </c>
      <c r="I11250" s="29">
        <v>215</v>
      </c>
      <c r="J11250" t="s">
        <v>30</v>
      </c>
      <c r="K11250" s="1" t="s">
        <v>488</v>
      </c>
    </row>
    <row r="11251" spans="1:11" ht="12.75" customHeight="1" thickBot="1">
      <c r="A11251" s="31">
        <v>45597</v>
      </c>
      <c r="B11251" t="s">
        <v>153</v>
      </c>
      <c r="C11251" t="str">
        <f>+VLOOKUP(B11251,Basededatos!B$17:C$5988,2,0)</f>
        <v>MARCO PASOS</v>
      </c>
      <c r="D11251" t="s">
        <v>212</v>
      </c>
      <c r="E11251" t="str">
        <f>+VLOOKUP(D11251,Basededatos!$D$2:$E$6097,2,0)</f>
        <v>QUIBDO - EL CARAÑO</v>
      </c>
      <c r="F11251" t="s">
        <v>6</v>
      </c>
      <c r="G11251" s="1" t="s">
        <v>283</v>
      </c>
      <c r="H11251" t="s">
        <v>120</v>
      </c>
      <c r="I11251" s="29">
        <v>171</v>
      </c>
      <c r="J11251" t="s">
        <v>57</v>
      </c>
      <c r="K11251" t="s">
        <v>58</v>
      </c>
    </row>
    <row r="11252" spans="1:11" ht="12.75" customHeight="1" thickBot="1">
      <c r="A11252" s="31">
        <v>45597</v>
      </c>
      <c r="B11252" t="s">
        <v>382</v>
      </c>
      <c r="C11252" t="s">
        <v>383</v>
      </c>
      <c r="D11252" t="s">
        <v>5</v>
      </c>
      <c r="E11252" t="str">
        <f>+VLOOKUP(D11252,Basededatos!$D$2:$E$6097,2,0)</f>
        <v>BOGOTA - EL DORADO LUIS CARLOS GALAN SARMIENTO</v>
      </c>
      <c r="F11252" t="s">
        <v>32</v>
      </c>
      <c r="G11252" t="s">
        <v>33</v>
      </c>
      <c r="H11252" t="s">
        <v>29</v>
      </c>
      <c r="I11252" s="29">
        <v>30</v>
      </c>
      <c r="J11252" t="s">
        <v>178</v>
      </c>
      <c r="K11252" s="1" t="s">
        <v>287</v>
      </c>
    </row>
    <row r="11253" spans="1:11" ht="12.75" customHeight="1" thickBot="1">
      <c r="A11253" s="31">
        <v>45597</v>
      </c>
      <c r="B11253" t="s">
        <v>382</v>
      </c>
      <c r="C11253" t="s">
        <v>383</v>
      </c>
      <c r="D11253" t="s">
        <v>5</v>
      </c>
      <c r="E11253" t="str">
        <f>+VLOOKUP(D11253,Basededatos!$D$2:$E$6097,2,0)</f>
        <v>BOGOTA - EL DORADO LUIS CARLOS GALAN SARMIENTO</v>
      </c>
      <c r="F11253" t="s">
        <v>6</v>
      </c>
      <c r="G11253" s="1" t="s">
        <v>283</v>
      </c>
      <c r="H11253" t="s">
        <v>29</v>
      </c>
      <c r="I11253" s="29">
        <v>113</v>
      </c>
      <c r="J11253" t="s">
        <v>178</v>
      </c>
      <c r="K11253" s="1" t="s">
        <v>287</v>
      </c>
    </row>
    <row r="11254" spans="1:11" ht="12.75" customHeight="1" thickBot="1">
      <c r="A11254" s="31">
        <v>45597</v>
      </c>
      <c r="B11254" t="s">
        <v>382</v>
      </c>
      <c r="C11254" t="s">
        <v>383</v>
      </c>
      <c r="D11254" t="s">
        <v>5</v>
      </c>
      <c r="E11254" t="str">
        <f>+VLOOKUP(D11254,Basededatos!$D$2:$E$6097,2,0)</f>
        <v>BOGOTA - EL DORADO LUIS CARLOS GALAN SARMIENTO</v>
      </c>
      <c r="F11254" t="s">
        <v>23</v>
      </c>
      <c r="G11254" t="s">
        <v>24</v>
      </c>
      <c r="H11254" t="s">
        <v>29</v>
      </c>
      <c r="I11254" s="29">
        <v>30</v>
      </c>
      <c r="J11254" t="s">
        <v>178</v>
      </c>
      <c r="K11254" s="1" t="s">
        <v>287</v>
      </c>
    </row>
    <row r="11255" spans="1:11" ht="12.75" customHeight="1">
      <c r="A11255" s="31">
        <v>45597</v>
      </c>
      <c r="B11255" t="s">
        <v>382</v>
      </c>
      <c r="C11255" t="s">
        <v>383</v>
      </c>
      <c r="D11255" t="s">
        <v>5</v>
      </c>
      <c r="E11255" t="str">
        <f>+VLOOKUP(D11255,Basededatos!$D$2:$E$6097,2,0)</f>
        <v>BOGOTA - EL DORADO LUIS CARLOS GALAN SARMIENTO</v>
      </c>
      <c r="F11255" t="s">
        <v>40</v>
      </c>
      <c r="G11255" t="s">
        <v>41</v>
      </c>
      <c r="H11255" t="s">
        <v>20</v>
      </c>
      <c r="I11255" s="29">
        <v>60</v>
      </c>
      <c r="J11255" t="s">
        <v>184</v>
      </c>
      <c r="K11255" t="s">
        <v>185</v>
      </c>
    </row>
    <row r="11256" spans="1:11" ht="12.75" customHeight="1" thickBot="1">
      <c r="A11256" s="31">
        <v>45597</v>
      </c>
      <c r="B11256" t="s">
        <v>382</v>
      </c>
      <c r="C11256" t="s">
        <v>383</v>
      </c>
      <c r="D11256" t="s">
        <v>5</v>
      </c>
      <c r="E11256" t="str">
        <f>+VLOOKUP(D11256,Basededatos!$D$2:$E$6097,2,0)</f>
        <v>BOGOTA - EL DORADO LUIS CARLOS GALAN SARMIENTO</v>
      </c>
      <c r="F11256" t="s">
        <v>27</v>
      </c>
      <c r="G11256" t="s">
        <v>28</v>
      </c>
      <c r="H11256" t="s">
        <v>7</v>
      </c>
      <c r="I11256" s="29">
        <v>55</v>
      </c>
      <c r="J11256" t="s">
        <v>70</v>
      </c>
      <c r="K11256" t="s">
        <v>348</v>
      </c>
    </row>
    <row r="11257" spans="1:11" ht="12.75" customHeight="1" thickBot="1">
      <c r="A11257" s="31">
        <v>45597</v>
      </c>
      <c r="B11257" t="s">
        <v>382</v>
      </c>
      <c r="C11257" t="s">
        <v>383</v>
      </c>
      <c r="D11257" t="s">
        <v>5</v>
      </c>
      <c r="E11257" t="str">
        <f>+VLOOKUP(D11257,Basededatos!$D$2:$E$6097,2,0)</f>
        <v>BOGOTA - EL DORADO LUIS CARLOS GALAN SARMIENTO</v>
      </c>
      <c r="F11257" t="s">
        <v>6</v>
      </c>
      <c r="G11257" s="1" t="s">
        <v>283</v>
      </c>
      <c r="H11257" t="s">
        <v>52</v>
      </c>
      <c r="I11257" s="29">
        <v>4</v>
      </c>
      <c r="J11257" t="s">
        <v>70</v>
      </c>
      <c r="K11257" t="s">
        <v>348</v>
      </c>
    </row>
    <row r="11258" spans="1:11" ht="12.75" customHeight="1">
      <c r="A11258" s="31">
        <v>45597</v>
      </c>
      <c r="B11258" t="s">
        <v>382</v>
      </c>
      <c r="C11258" t="s">
        <v>383</v>
      </c>
      <c r="D11258" t="s">
        <v>5</v>
      </c>
      <c r="E11258" t="str">
        <f>+VLOOKUP(D11258,Basededatos!$D$2:$E$6097,2,0)</f>
        <v>BOGOTA - EL DORADO LUIS CARLOS GALAN SARMIENTO</v>
      </c>
      <c r="F11258" t="s">
        <v>18</v>
      </c>
      <c r="G11258" t="s">
        <v>19</v>
      </c>
      <c r="H11258" t="s">
        <v>52</v>
      </c>
      <c r="I11258" s="29">
        <v>3</v>
      </c>
      <c r="J11258" t="s">
        <v>70</v>
      </c>
      <c r="K11258" t="s">
        <v>348</v>
      </c>
    </row>
    <row r="11259" spans="1:11" ht="12.75" customHeight="1">
      <c r="A11259" s="31">
        <v>45597</v>
      </c>
      <c r="B11259" t="s">
        <v>382</v>
      </c>
      <c r="C11259" t="s">
        <v>383</v>
      </c>
      <c r="D11259" t="s">
        <v>5</v>
      </c>
      <c r="E11259" t="str">
        <f>+VLOOKUP(D11259,Basededatos!$D$2:$E$6097,2,0)</f>
        <v>BOGOTA - EL DORADO LUIS CARLOS GALAN SARMIENTO</v>
      </c>
      <c r="F11259" t="s">
        <v>38</v>
      </c>
      <c r="G11259" t="s">
        <v>39</v>
      </c>
      <c r="H11259" t="s">
        <v>52</v>
      </c>
      <c r="I11259" s="29">
        <v>1</v>
      </c>
      <c r="J11259" t="s">
        <v>70</v>
      </c>
      <c r="K11259" t="s">
        <v>348</v>
      </c>
    </row>
    <row r="11260" spans="1:11" ht="12.75" customHeight="1" thickBot="1">
      <c r="A11260" s="31">
        <v>45597</v>
      </c>
      <c r="B11260" t="s">
        <v>382</v>
      </c>
      <c r="C11260" t="s">
        <v>383</v>
      </c>
      <c r="D11260" t="s">
        <v>5</v>
      </c>
      <c r="E11260" t="str">
        <f>+VLOOKUP(D11260,Basededatos!$D$2:$E$6097,2,0)</f>
        <v>BOGOTA - EL DORADO LUIS CARLOS GALAN SARMIENTO</v>
      </c>
      <c r="F11260" t="s">
        <v>32</v>
      </c>
      <c r="G11260" t="s">
        <v>33</v>
      </c>
      <c r="H11260" t="s">
        <v>15</v>
      </c>
      <c r="I11260" s="29">
        <v>30</v>
      </c>
      <c r="J11260" t="s">
        <v>68</v>
      </c>
      <c r="K11260" t="s">
        <v>69</v>
      </c>
    </row>
    <row r="11261" spans="1:11" ht="12.75" customHeight="1" thickBot="1">
      <c r="A11261" s="31">
        <v>45597</v>
      </c>
      <c r="B11261" t="s">
        <v>382</v>
      </c>
      <c r="C11261" t="s">
        <v>383</v>
      </c>
      <c r="D11261" t="s">
        <v>5</v>
      </c>
      <c r="E11261" t="str">
        <f>+VLOOKUP(D11261,Basededatos!$D$2:$E$6097,2,0)</f>
        <v>BOGOTA - EL DORADO LUIS CARLOS GALAN SARMIENTO</v>
      </c>
      <c r="F11261" t="s">
        <v>6</v>
      </c>
      <c r="G11261" s="1" t="s">
        <v>283</v>
      </c>
      <c r="H11261" t="s">
        <v>20</v>
      </c>
      <c r="I11261" s="29">
        <v>359</v>
      </c>
      <c r="J11261" t="s">
        <v>410</v>
      </c>
      <c r="K11261" t="s">
        <v>411</v>
      </c>
    </row>
    <row r="11262" spans="1:11" ht="12.75" customHeight="1">
      <c r="A11262" s="31">
        <v>45597</v>
      </c>
      <c r="B11262" t="s">
        <v>382</v>
      </c>
      <c r="C11262" t="s">
        <v>383</v>
      </c>
      <c r="D11262" t="s">
        <v>5</v>
      </c>
      <c r="E11262" t="str">
        <f>+VLOOKUP(D11262,Basededatos!$D$2:$E$6097,2,0)</f>
        <v>BOGOTA - EL DORADO LUIS CARLOS GALAN SARMIENTO</v>
      </c>
      <c r="F11262" t="s">
        <v>36</v>
      </c>
      <c r="G11262" t="s">
        <v>347</v>
      </c>
      <c r="H11262" t="s">
        <v>20</v>
      </c>
      <c r="I11262" s="29">
        <v>39</v>
      </c>
      <c r="J11262" t="s">
        <v>410</v>
      </c>
      <c r="K11262" t="s">
        <v>411</v>
      </c>
    </row>
    <row r="11263" spans="1:11" ht="12.75" customHeight="1" thickBot="1">
      <c r="A11263" s="31">
        <v>45597</v>
      </c>
      <c r="B11263" t="s">
        <v>382</v>
      </c>
      <c r="C11263" t="s">
        <v>383</v>
      </c>
      <c r="D11263" t="s">
        <v>5</v>
      </c>
      <c r="E11263" t="str">
        <f>+VLOOKUP(D11263,Basededatos!$D$2:$E$6097,2,0)</f>
        <v>BOGOTA - EL DORADO LUIS CARLOS GALAN SARMIENTO</v>
      </c>
      <c r="F11263" t="s">
        <v>27</v>
      </c>
      <c r="G11263" t="s">
        <v>28</v>
      </c>
      <c r="H11263" t="s">
        <v>20</v>
      </c>
      <c r="I11263" s="29">
        <v>47</v>
      </c>
      <c r="J11263" t="s">
        <v>410</v>
      </c>
      <c r="K11263" t="s">
        <v>411</v>
      </c>
    </row>
    <row r="11264" spans="1:11" ht="12.75" customHeight="1" thickBot="1">
      <c r="A11264" s="31">
        <v>45597</v>
      </c>
      <c r="B11264" t="s">
        <v>382</v>
      </c>
      <c r="C11264" t="s">
        <v>383</v>
      </c>
      <c r="D11264" t="s">
        <v>5</v>
      </c>
      <c r="E11264" t="str">
        <f>+VLOOKUP(D11264,Basededatos!$D$2:$E$6097,2,0)</f>
        <v>BOGOTA - EL DORADO LUIS CARLOS GALAN SARMIENTO</v>
      </c>
      <c r="F11264" t="s">
        <v>6</v>
      </c>
      <c r="G11264" s="1" t="s">
        <v>283</v>
      </c>
      <c r="H11264" t="s">
        <v>385</v>
      </c>
      <c r="I11264" s="29">
        <v>319</v>
      </c>
      <c r="J11264" t="s">
        <v>74</v>
      </c>
      <c r="K11264" t="s">
        <v>386</v>
      </c>
    </row>
    <row r="11265" spans="1:11" ht="12.75" customHeight="1">
      <c r="A11265" s="31">
        <v>45597</v>
      </c>
      <c r="B11265" t="s">
        <v>382</v>
      </c>
      <c r="C11265" t="s">
        <v>383</v>
      </c>
      <c r="D11265" t="s">
        <v>5</v>
      </c>
      <c r="E11265" t="str">
        <f>+VLOOKUP(D11265,Basededatos!$D$2:$E$6097,2,0)</f>
        <v>BOGOTA - EL DORADO LUIS CARLOS GALAN SARMIENTO</v>
      </c>
      <c r="F11265" t="s">
        <v>32</v>
      </c>
      <c r="G11265" t="s">
        <v>33</v>
      </c>
      <c r="H11265" t="s">
        <v>29</v>
      </c>
      <c r="I11265" s="29">
        <v>426</v>
      </c>
      <c r="J11265" t="s">
        <v>50</v>
      </c>
      <c r="K11265" t="s">
        <v>51</v>
      </c>
    </row>
    <row r="11266" spans="1:11" ht="12.75" customHeight="1">
      <c r="A11266" s="31">
        <v>45597</v>
      </c>
      <c r="B11266" t="s">
        <v>382</v>
      </c>
      <c r="C11266" t="s">
        <v>383</v>
      </c>
      <c r="D11266" t="s">
        <v>5</v>
      </c>
      <c r="E11266" t="str">
        <f>+VLOOKUP(D11266,Basededatos!$D$2:$E$6097,2,0)</f>
        <v>BOGOTA - EL DORADO LUIS CARLOS GALAN SARMIENTO</v>
      </c>
      <c r="F11266" t="s">
        <v>40</v>
      </c>
      <c r="G11266" t="s">
        <v>41</v>
      </c>
      <c r="H11266" t="s">
        <v>29</v>
      </c>
      <c r="I11266" s="29">
        <v>581</v>
      </c>
      <c r="J11266" t="s">
        <v>50</v>
      </c>
      <c r="K11266" t="s">
        <v>51</v>
      </c>
    </row>
    <row r="11267" spans="1:11" ht="12.75" customHeight="1">
      <c r="A11267" s="31">
        <v>45597</v>
      </c>
      <c r="B11267" t="s">
        <v>382</v>
      </c>
      <c r="C11267" t="s">
        <v>383</v>
      </c>
      <c r="D11267" t="s">
        <v>5</v>
      </c>
      <c r="E11267" t="str">
        <f>+VLOOKUP(D11267,Basededatos!$D$2:$E$6097,2,0)</f>
        <v>BOGOTA - EL DORADO LUIS CARLOS GALAN SARMIENTO</v>
      </c>
      <c r="F11267" t="s">
        <v>27</v>
      </c>
      <c r="G11267" t="s">
        <v>28</v>
      </c>
      <c r="H11267" t="s">
        <v>29</v>
      </c>
      <c r="I11267" s="29">
        <v>46</v>
      </c>
      <c r="J11267" t="s">
        <v>34</v>
      </c>
      <c r="K11267" t="s">
        <v>35</v>
      </c>
    </row>
    <row r="11268" spans="1:11" ht="12.75" customHeight="1">
      <c r="A11268" s="31">
        <v>45597</v>
      </c>
      <c r="B11268" t="s">
        <v>382</v>
      </c>
      <c r="C11268" t="s">
        <v>383</v>
      </c>
      <c r="D11268" t="s">
        <v>5</v>
      </c>
      <c r="E11268" t="str">
        <f>+VLOOKUP(D11268,Basededatos!$D$2:$E$6097,2,0)</f>
        <v>BOGOTA - EL DORADO LUIS CARLOS GALAN SARMIENTO</v>
      </c>
      <c r="F11268" t="s">
        <v>32</v>
      </c>
      <c r="G11268" t="s">
        <v>33</v>
      </c>
      <c r="H11268" t="s">
        <v>156</v>
      </c>
      <c r="I11268" s="29">
        <v>9</v>
      </c>
      <c r="J11268" t="s">
        <v>167</v>
      </c>
      <c r="K11268" t="s">
        <v>168</v>
      </c>
    </row>
    <row r="11269" spans="1:11" ht="12.75" customHeight="1">
      <c r="A11269" s="31">
        <v>45597</v>
      </c>
      <c r="B11269" t="s">
        <v>382</v>
      </c>
      <c r="C11269" t="s">
        <v>383</v>
      </c>
      <c r="D11269" t="s">
        <v>5</v>
      </c>
      <c r="E11269" t="str">
        <f>+VLOOKUP(D11269,Basededatos!$D$2:$E$6097,2,0)</f>
        <v>BOGOTA - EL DORADO LUIS CARLOS GALAN SARMIENTO</v>
      </c>
      <c r="F11269" t="s">
        <v>65</v>
      </c>
      <c r="G11269" t="s">
        <v>66</v>
      </c>
      <c r="H11269" t="s">
        <v>156</v>
      </c>
      <c r="I11269" s="29">
        <v>9</v>
      </c>
      <c r="J11269" t="s">
        <v>167</v>
      </c>
      <c r="K11269" t="s">
        <v>168</v>
      </c>
    </row>
    <row r="11270" spans="1:11" ht="12.75" customHeight="1">
      <c r="A11270" s="31">
        <v>45597</v>
      </c>
      <c r="B11270" t="s">
        <v>382</v>
      </c>
      <c r="C11270" t="s">
        <v>383</v>
      </c>
      <c r="D11270" t="s">
        <v>5</v>
      </c>
      <c r="E11270" t="str">
        <f>+VLOOKUP(D11270,Basededatos!$D$2:$E$6097,2,0)</f>
        <v>BOGOTA - EL DORADO LUIS CARLOS GALAN SARMIENTO</v>
      </c>
      <c r="F11270" t="s">
        <v>27</v>
      </c>
      <c r="G11270" t="s">
        <v>28</v>
      </c>
      <c r="H11270" t="s">
        <v>183</v>
      </c>
      <c r="I11270" s="29">
        <v>34</v>
      </c>
      <c r="J11270" t="s">
        <v>235</v>
      </c>
      <c r="K11270" t="s">
        <v>236</v>
      </c>
    </row>
    <row r="11271" spans="1:11" ht="12.75" customHeight="1">
      <c r="A11271" s="31">
        <v>45597</v>
      </c>
      <c r="B11271" t="s">
        <v>382</v>
      </c>
      <c r="C11271" t="s">
        <v>383</v>
      </c>
      <c r="D11271" t="s">
        <v>5</v>
      </c>
      <c r="E11271" t="str">
        <f>+VLOOKUP(D11271,Basededatos!$D$2:$E$6097,2,0)</f>
        <v>BOGOTA - EL DORADO LUIS CARLOS GALAN SARMIENTO</v>
      </c>
      <c r="F11271" t="s">
        <v>36</v>
      </c>
      <c r="G11271" t="s">
        <v>347</v>
      </c>
      <c r="H11271" t="s">
        <v>29</v>
      </c>
      <c r="I11271" s="29">
        <v>44</v>
      </c>
      <c r="J11271" t="s">
        <v>397</v>
      </c>
      <c r="K11271" t="s">
        <v>398</v>
      </c>
    </row>
    <row r="11272" spans="1:11" ht="12.75" customHeight="1" thickBot="1">
      <c r="A11272" s="31">
        <v>45597</v>
      </c>
      <c r="B11272" t="s">
        <v>382</v>
      </c>
      <c r="C11272" t="s">
        <v>383</v>
      </c>
      <c r="D11272" t="s">
        <v>61</v>
      </c>
      <c r="E11272" t="str">
        <f>+VLOOKUP(D11272,Basededatos!$D$2:$E$6097,2,0)</f>
        <v>CARTAGENA - RAFAEL NUÑEZ</v>
      </c>
      <c r="F11272" t="s">
        <v>27</v>
      </c>
      <c r="G11272" t="s">
        <v>28</v>
      </c>
      <c r="H11272" t="s">
        <v>10</v>
      </c>
      <c r="I11272" s="29">
        <v>2</v>
      </c>
      <c r="J11272" t="s">
        <v>121</v>
      </c>
      <c r="K11272" t="s">
        <v>121</v>
      </c>
    </row>
    <row r="11273" spans="1:11" ht="12.75" customHeight="1" thickBot="1">
      <c r="A11273" s="31">
        <v>45597</v>
      </c>
      <c r="B11273" t="s">
        <v>382</v>
      </c>
      <c r="C11273" t="s">
        <v>383</v>
      </c>
      <c r="D11273" t="s">
        <v>5</v>
      </c>
      <c r="E11273" t="str">
        <f>+VLOOKUP(D11273,Basededatos!$D$2:$E$6097,2,0)</f>
        <v>BOGOTA - EL DORADO LUIS CARLOS GALAN SARMIENTO</v>
      </c>
      <c r="F11273" t="s">
        <v>32</v>
      </c>
      <c r="G11273" t="s">
        <v>33</v>
      </c>
      <c r="H11273" t="s">
        <v>55</v>
      </c>
      <c r="I11273" s="29">
        <v>346</v>
      </c>
      <c r="J11273" t="s">
        <v>46</v>
      </c>
      <c r="K11273" s="1" t="s">
        <v>47</v>
      </c>
    </row>
    <row r="11274" spans="1:11" ht="12.75" customHeight="1" thickBot="1">
      <c r="A11274" s="31">
        <v>45597</v>
      </c>
      <c r="B11274" t="s">
        <v>382</v>
      </c>
      <c r="C11274" t="s">
        <v>383</v>
      </c>
      <c r="D11274" t="s">
        <v>5</v>
      </c>
      <c r="E11274" t="str">
        <f>+VLOOKUP(D11274,Basededatos!$D$2:$E$6097,2,0)</f>
        <v>BOGOTA - EL DORADO LUIS CARLOS GALAN SARMIENTO</v>
      </c>
      <c r="F11274" t="s">
        <v>38</v>
      </c>
      <c r="G11274" t="s">
        <v>39</v>
      </c>
      <c r="H11274" t="s">
        <v>55</v>
      </c>
      <c r="I11274" s="29">
        <v>629</v>
      </c>
      <c r="J11274" t="s">
        <v>46</v>
      </c>
      <c r="K11274" s="1" t="s">
        <v>47</v>
      </c>
    </row>
    <row r="11275" spans="1:11" ht="12.75" customHeight="1">
      <c r="A11275" s="31">
        <v>45597</v>
      </c>
      <c r="B11275" t="s">
        <v>382</v>
      </c>
      <c r="C11275" t="s">
        <v>383</v>
      </c>
      <c r="D11275" t="s">
        <v>5</v>
      </c>
      <c r="E11275" t="str">
        <f>+VLOOKUP(D11275,Basededatos!$D$2:$E$6097,2,0)</f>
        <v>BOGOTA - EL DORADO LUIS CARLOS GALAN SARMIENTO</v>
      </c>
      <c r="F11275" t="s">
        <v>36</v>
      </c>
      <c r="G11275" t="s">
        <v>347</v>
      </c>
      <c r="H11275" t="s">
        <v>45</v>
      </c>
      <c r="I11275" s="29">
        <v>148</v>
      </c>
      <c r="J11275" t="s">
        <v>77</v>
      </c>
      <c r="K11275" t="s">
        <v>78</v>
      </c>
    </row>
    <row r="11276" spans="1:11" ht="12.75" customHeight="1" thickBot="1">
      <c r="A11276" s="31">
        <v>45597</v>
      </c>
      <c r="B11276" t="s">
        <v>382</v>
      </c>
      <c r="C11276" t="s">
        <v>383</v>
      </c>
      <c r="D11276" t="s">
        <v>5</v>
      </c>
      <c r="E11276" t="str">
        <f>+VLOOKUP(D11276,Basededatos!$D$2:$E$6097,2,0)</f>
        <v>BOGOTA - EL DORADO LUIS CARLOS GALAN SARMIENTO</v>
      </c>
      <c r="F11276" t="s">
        <v>38</v>
      </c>
      <c r="G11276" t="s">
        <v>39</v>
      </c>
      <c r="H11276" t="s">
        <v>45</v>
      </c>
      <c r="I11276" s="29">
        <v>160</v>
      </c>
      <c r="J11276" t="s">
        <v>77</v>
      </c>
      <c r="K11276" t="s">
        <v>78</v>
      </c>
    </row>
    <row r="11277" spans="1:11" ht="12.75" customHeight="1" thickBot="1">
      <c r="A11277" s="31">
        <v>45597</v>
      </c>
      <c r="B11277" t="s">
        <v>382</v>
      </c>
      <c r="C11277" t="s">
        <v>383</v>
      </c>
      <c r="D11277" t="s">
        <v>5</v>
      </c>
      <c r="E11277" t="str">
        <f>+VLOOKUP(D11277,Basededatos!$D$2:$E$6097,2,0)</f>
        <v>BOGOTA - EL DORADO LUIS CARLOS GALAN SARMIENTO</v>
      </c>
      <c r="F11277" t="s">
        <v>40</v>
      </c>
      <c r="G11277" t="s">
        <v>41</v>
      </c>
      <c r="H11277" t="s">
        <v>45</v>
      </c>
      <c r="I11277" s="29">
        <v>17</v>
      </c>
      <c r="J11277" t="s">
        <v>117</v>
      </c>
      <c r="K11277" s="1" t="s">
        <v>47</v>
      </c>
    </row>
    <row r="11278" spans="1:11" ht="12.75" customHeight="1" thickBot="1">
      <c r="A11278" s="31">
        <v>45597</v>
      </c>
      <c r="B11278" t="s">
        <v>4</v>
      </c>
      <c r="C11278" t="str">
        <f>+VLOOKUP(B11278,Basededatos!B$17:C$5988,2,0)</f>
        <v>GOLDEN FLIGHT</v>
      </c>
      <c r="D11278" t="s">
        <v>5</v>
      </c>
      <c r="E11278" t="str">
        <f>+VLOOKUP(D11278,Basededatos!$D$2:$E$6097,2,0)</f>
        <v>BOGOTA - EL DORADO LUIS CARLOS GALAN SARMIENTO</v>
      </c>
      <c r="F11278" t="s">
        <v>6</v>
      </c>
      <c r="G11278" s="1" t="s">
        <v>283</v>
      </c>
      <c r="H11278" t="s">
        <v>247</v>
      </c>
      <c r="I11278" s="29">
        <v>10</v>
      </c>
      <c r="J11278" t="s">
        <v>11</v>
      </c>
      <c r="K11278" t="s">
        <v>12</v>
      </c>
    </row>
    <row r="11279" spans="1:11" ht="12.75" customHeight="1" thickBot="1">
      <c r="A11279" s="31">
        <v>45597</v>
      </c>
      <c r="B11279" t="s">
        <v>112</v>
      </c>
      <c r="C11279" t="str">
        <f>+VLOOKUP(B11279,Basededatos!B$17:C$5988,2,0)</f>
        <v>INVERSA</v>
      </c>
      <c r="D11279" t="s">
        <v>113</v>
      </c>
      <c r="E11279" t="str">
        <f>+VLOOKUP(D11279,Basededatos!$D$2:$E$6097,2,0)</f>
        <v>BARRANCABERMEJA-YARIGUIES</v>
      </c>
      <c r="F11279" t="s">
        <v>32</v>
      </c>
      <c r="G11279" t="s">
        <v>33</v>
      </c>
      <c r="H11279" t="s">
        <v>29</v>
      </c>
      <c r="I11279" s="29">
        <v>55</v>
      </c>
      <c r="J11279" t="s">
        <v>117</v>
      </c>
      <c r="K11279" s="1" t="s">
        <v>47</v>
      </c>
    </row>
    <row r="11280" spans="1:11" ht="12.75" customHeight="1" thickBot="1">
      <c r="A11280" s="31">
        <v>45597</v>
      </c>
      <c r="B11280" t="s">
        <v>112</v>
      </c>
      <c r="C11280" t="str">
        <f>+VLOOKUP(B11280,Basededatos!B$17:C$5988,2,0)</f>
        <v>INVERSA</v>
      </c>
      <c r="D11280" t="s">
        <v>113</v>
      </c>
      <c r="E11280" t="str">
        <f>+VLOOKUP(D11280,Basededatos!$D$2:$E$6097,2,0)</f>
        <v>BARRANCABERMEJA-YARIGUIES</v>
      </c>
      <c r="F11280" t="s">
        <v>27</v>
      </c>
      <c r="G11280" t="s">
        <v>28</v>
      </c>
      <c r="H11280" t="s">
        <v>29</v>
      </c>
      <c r="I11280" s="29">
        <v>55</v>
      </c>
      <c r="J11280" t="s">
        <v>117</v>
      </c>
      <c r="K11280" s="1" t="s">
        <v>47</v>
      </c>
    </row>
    <row r="11281" spans="1:11" ht="12.75" customHeight="1" thickBot="1">
      <c r="A11281" s="31">
        <v>45597</v>
      </c>
      <c r="B11281" t="s">
        <v>112</v>
      </c>
      <c r="C11281" t="str">
        <f>+VLOOKUP(B11281,Basededatos!B$17:C$5988,2,0)</f>
        <v>INVERSA</v>
      </c>
      <c r="D11281" t="s">
        <v>113</v>
      </c>
      <c r="E11281" t="str">
        <f>+VLOOKUP(D11281,Basededatos!$D$2:$E$6097,2,0)</f>
        <v>BARRANCABERMEJA-YARIGUIES</v>
      </c>
      <c r="F11281" t="s">
        <v>65</v>
      </c>
      <c r="G11281" t="s">
        <v>66</v>
      </c>
      <c r="H11281" t="s">
        <v>45</v>
      </c>
      <c r="I11281" s="29">
        <v>1</v>
      </c>
      <c r="J11281" t="s">
        <v>117</v>
      </c>
      <c r="K11281" s="1" t="s">
        <v>47</v>
      </c>
    </row>
    <row r="11282" spans="1:11" ht="12.75" customHeight="1" thickBot="1">
      <c r="A11282" s="31">
        <v>45597</v>
      </c>
      <c r="B11282" t="s">
        <v>112</v>
      </c>
      <c r="C11282" t="str">
        <f>+VLOOKUP(B11282,Basededatos!B$17:C$5988,2,0)</f>
        <v>INVERSA</v>
      </c>
      <c r="D11282" t="s">
        <v>113</v>
      </c>
      <c r="E11282" t="str">
        <f>+VLOOKUP(D11282,Basededatos!$D$2:$E$6097,2,0)</f>
        <v>BARRANCABERMEJA-YARIGUIES</v>
      </c>
      <c r="F11282" t="s">
        <v>59</v>
      </c>
      <c r="G11282" t="s">
        <v>60</v>
      </c>
      <c r="H11282" t="s">
        <v>45</v>
      </c>
      <c r="I11282" s="29">
        <v>5</v>
      </c>
      <c r="J11282" t="s">
        <v>117</v>
      </c>
      <c r="K11282" s="1" t="s">
        <v>47</v>
      </c>
    </row>
    <row r="11283" spans="1:11" ht="12.75" customHeight="1" thickBot="1">
      <c r="A11283" s="31">
        <v>45597</v>
      </c>
      <c r="B11283" t="s">
        <v>112</v>
      </c>
      <c r="C11283" t="str">
        <f>+VLOOKUP(B11283,Basededatos!B$17:C$5988,2,0)</f>
        <v>INVERSA</v>
      </c>
      <c r="D11283" t="s">
        <v>73</v>
      </c>
      <c r="E11283" t="str">
        <f>+VLOOKUP(D11283,Basededatos!$D$2:$E$6097,2,0)</f>
        <v>EL YOPAL</v>
      </c>
      <c r="F11283" t="s">
        <v>23</v>
      </c>
      <c r="G11283" t="s">
        <v>24</v>
      </c>
      <c r="H11283" t="s">
        <v>29</v>
      </c>
      <c r="I11283" s="29">
        <v>62</v>
      </c>
      <c r="J11283" t="s">
        <v>46</v>
      </c>
      <c r="K11283" s="1" t="s">
        <v>47</v>
      </c>
    </row>
    <row r="11284" spans="1:11" ht="12.75" customHeight="1" thickBot="1">
      <c r="A11284" s="31">
        <v>45597</v>
      </c>
      <c r="B11284" t="s">
        <v>112</v>
      </c>
      <c r="C11284" t="str">
        <f>+VLOOKUP(B11284,Basededatos!B$17:C$5988,2,0)</f>
        <v>INVERSA</v>
      </c>
      <c r="D11284" t="s">
        <v>118</v>
      </c>
      <c r="E11284" t="str">
        <f>+VLOOKUP(D11284,Basededatos!$D$2:$E$6097,2,0)</f>
        <v>GUILLERMO LEON VALENCIA</v>
      </c>
      <c r="F11284" t="s">
        <v>27</v>
      </c>
      <c r="G11284" t="s">
        <v>28</v>
      </c>
      <c r="H11284" t="s">
        <v>114</v>
      </c>
      <c r="I11284" s="29">
        <v>35</v>
      </c>
      <c r="J11284" t="s">
        <v>115</v>
      </c>
      <c r="K11284" t="s">
        <v>116</v>
      </c>
    </row>
    <row r="11285" spans="1:11" ht="12.75" customHeight="1" thickBot="1">
      <c r="A11285" s="31">
        <v>45597</v>
      </c>
      <c r="B11285" t="s">
        <v>112</v>
      </c>
      <c r="C11285" t="str">
        <f>+VLOOKUP(B11285,Basededatos!B$17:C$5988,2,0)</f>
        <v>INVERSA</v>
      </c>
      <c r="D11285" t="s">
        <v>119</v>
      </c>
      <c r="E11285" t="str">
        <f>+VLOOKUP(D11285,Basededatos!$D$2:$E$6097,2,0)</f>
        <v>ALFONSO LOPEZ PUMAREJO.</v>
      </c>
      <c r="F11285" t="s">
        <v>32</v>
      </c>
      <c r="G11285" t="s">
        <v>33</v>
      </c>
      <c r="H11285" t="s">
        <v>45</v>
      </c>
      <c r="I11285" s="29">
        <v>21</v>
      </c>
      <c r="J11285" t="s">
        <v>46</v>
      </c>
      <c r="K11285" s="1" t="s">
        <v>47</v>
      </c>
    </row>
    <row r="11286" spans="1:11" ht="12.75" customHeight="1" thickBot="1">
      <c r="A11286" s="31">
        <v>45597</v>
      </c>
      <c r="B11286" t="s">
        <v>112</v>
      </c>
      <c r="C11286" t="str">
        <f>+VLOOKUP(B11286,Basededatos!B$17:C$5988,2,0)</f>
        <v>INVERSA</v>
      </c>
      <c r="D11286" t="s">
        <v>119</v>
      </c>
      <c r="E11286" t="str">
        <f>+VLOOKUP(D11286,Basededatos!$D$2:$E$6097,2,0)</f>
        <v>ALFONSO LOPEZ PUMAREJO.</v>
      </c>
      <c r="F11286" t="s">
        <v>38</v>
      </c>
      <c r="G11286" t="s">
        <v>39</v>
      </c>
      <c r="H11286" t="s">
        <v>29</v>
      </c>
      <c r="I11286" s="29">
        <v>105</v>
      </c>
      <c r="J11286" t="s">
        <v>46</v>
      </c>
      <c r="K11286" s="1" t="s">
        <v>47</v>
      </c>
    </row>
    <row r="11287" spans="1:11" ht="12.75" customHeight="1" thickBot="1">
      <c r="A11287" s="31">
        <v>45597</v>
      </c>
      <c r="B11287" t="s">
        <v>112</v>
      </c>
      <c r="C11287" t="str">
        <f>+VLOOKUP(B11287,Basededatos!B$17:C$5988,2,0)</f>
        <v>INVERSA</v>
      </c>
      <c r="D11287" t="s">
        <v>119</v>
      </c>
      <c r="E11287" t="str">
        <f>+VLOOKUP(D11287,Basededatos!$D$2:$E$6097,2,0)</f>
        <v>ALFONSO LOPEZ PUMAREJO.</v>
      </c>
      <c r="F11287" t="s">
        <v>23</v>
      </c>
      <c r="G11287" t="s">
        <v>24</v>
      </c>
      <c r="H11287" t="s">
        <v>120</v>
      </c>
      <c r="I11287" s="29">
        <v>23</v>
      </c>
      <c r="J11287" t="s">
        <v>115</v>
      </c>
      <c r="K11287" t="s">
        <v>116</v>
      </c>
    </row>
    <row r="11288" spans="1:11" ht="12.75" customHeight="1" thickBot="1">
      <c r="A11288" s="31">
        <v>45597</v>
      </c>
      <c r="B11288" t="s">
        <v>112</v>
      </c>
      <c r="C11288" t="str">
        <f>+VLOOKUP(B11288,Basededatos!B$17:C$5988,2,0)</f>
        <v>INVERSA</v>
      </c>
      <c r="D11288" t="s">
        <v>122</v>
      </c>
      <c r="E11288" t="str">
        <f>+VLOOKUP(D11288,Basededatos!$D$2:$E$6097,2,0)</f>
        <v>VANGUARDIA</v>
      </c>
      <c r="F11288" t="s">
        <v>59</v>
      </c>
      <c r="G11288" t="s">
        <v>60</v>
      </c>
      <c r="H11288" t="s">
        <v>45</v>
      </c>
      <c r="I11288" s="29">
        <v>7</v>
      </c>
      <c r="J11288" t="s">
        <v>46</v>
      </c>
      <c r="K11288" s="1" t="s">
        <v>47</v>
      </c>
    </row>
    <row r="11289" spans="1:11" ht="12.75" customHeight="1">
      <c r="A11289" s="31">
        <v>45597</v>
      </c>
      <c r="B11289" t="s">
        <v>112</v>
      </c>
      <c r="C11289" t="str">
        <f>+VLOOKUP(B11289,Basededatos!B$17:C$5988,2,0)</f>
        <v>INVERSA</v>
      </c>
      <c r="D11289" t="s">
        <v>123</v>
      </c>
      <c r="E11289" t="str">
        <f>+VLOOKUP(D11289,Basededatos!$D$2:$E$6097,2,0)</f>
        <v>TUMACO - LA FLORIDA</v>
      </c>
      <c r="F11289" t="s">
        <v>18</v>
      </c>
      <c r="G11289" t="s">
        <v>19</v>
      </c>
      <c r="H11289" t="s">
        <v>120</v>
      </c>
      <c r="I11289" s="29">
        <v>42</v>
      </c>
      <c r="J11289" t="s">
        <v>115</v>
      </c>
      <c r="K11289" t="s">
        <v>116</v>
      </c>
    </row>
    <row r="11290" spans="1:11" ht="12.75" customHeight="1">
      <c r="A11290" s="31">
        <v>45597</v>
      </c>
      <c r="B11290" t="s">
        <v>376</v>
      </c>
      <c r="C11290" t="s">
        <v>487</v>
      </c>
      <c r="D11290" t="s">
        <v>76</v>
      </c>
      <c r="E11290" t="str">
        <f>+VLOOKUP(D11290,Basededatos!$D$2:$E$6097,2,0)</f>
        <v>RIONEGRO - JOSE M. CORDOVA</v>
      </c>
      <c r="F11290" t="s">
        <v>59</v>
      </c>
      <c r="G11290" t="s">
        <v>60</v>
      </c>
      <c r="H11290" t="s">
        <v>412</v>
      </c>
      <c r="I11290" s="29">
        <v>1</v>
      </c>
      <c r="J11290" t="s">
        <v>144</v>
      </c>
      <c r="K11290" t="s">
        <v>145</v>
      </c>
    </row>
    <row r="11291" spans="1:11" ht="12.75" customHeight="1">
      <c r="A11291" s="31">
        <v>45597</v>
      </c>
      <c r="B11291" t="s">
        <v>376</v>
      </c>
      <c r="C11291" t="s">
        <v>487</v>
      </c>
      <c r="D11291" t="s">
        <v>86</v>
      </c>
      <c r="E11291" t="str">
        <f>+VLOOKUP(D11291,Basededatos!$D$2:$E$6097,2,0)</f>
        <v>PEREIRA - MATECAÑA</v>
      </c>
      <c r="F11291" t="s">
        <v>59</v>
      </c>
      <c r="G11291" t="s">
        <v>60</v>
      </c>
      <c r="H11291" t="s">
        <v>150</v>
      </c>
      <c r="I11291" s="29">
        <v>2</v>
      </c>
      <c r="J11291" t="s">
        <v>144</v>
      </c>
      <c r="K11291" t="s">
        <v>145</v>
      </c>
    </row>
    <row r="11292" spans="1:11" ht="12.75" customHeight="1">
      <c r="A11292" s="31">
        <v>45597</v>
      </c>
      <c r="B11292" t="s">
        <v>376</v>
      </c>
      <c r="C11292" t="s">
        <v>487</v>
      </c>
      <c r="D11292" t="s">
        <v>48</v>
      </c>
      <c r="E11292" t="str">
        <f>+VLOOKUP(D11292,Basededatos!$D$2:$E$6097,2,0)</f>
        <v>CALI - ALFONSO BONILLA ARAGON</v>
      </c>
      <c r="F11292" t="s">
        <v>59</v>
      </c>
      <c r="G11292" t="s">
        <v>60</v>
      </c>
      <c r="H11292" t="s">
        <v>416</v>
      </c>
      <c r="I11292" s="29">
        <v>1</v>
      </c>
      <c r="J11292" t="s">
        <v>144</v>
      </c>
      <c r="K11292" t="s">
        <v>145</v>
      </c>
    </row>
    <row r="11293" spans="1:11" ht="12.75" customHeight="1">
      <c r="A11293" s="31">
        <v>45597</v>
      </c>
      <c r="B11293" t="s">
        <v>376</v>
      </c>
      <c r="C11293" t="s">
        <v>487</v>
      </c>
      <c r="D11293" t="s">
        <v>37</v>
      </c>
      <c r="E11293" t="str">
        <f>+VLOOKUP(D11293,Basededatos!$D$2:$E$6097,2,0)</f>
        <v>BARRANQUILLA-E. CORTISSOZ</v>
      </c>
      <c r="F11293" t="s">
        <v>59</v>
      </c>
      <c r="G11293" t="s">
        <v>60</v>
      </c>
      <c r="H11293" t="s">
        <v>164</v>
      </c>
      <c r="I11293" s="29">
        <v>6</v>
      </c>
      <c r="J11293" t="s">
        <v>144</v>
      </c>
      <c r="K11293" t="s">
        <v>145</v>
      </c>
    </row>
    <row r="11294" spans="1:11" ht="12.75" customHeight="1">
      <c r="A11294" s="31">
        <v>45597</v>
      </c>
      <c r="B11294" t="s">
        <v>376</v>
      </c>
      <c r="C11294" t="s">
        <v>487</v>
      </c>
      <c r="D11294" t="s">
        <v>37</v>
      </c>
      <c r="E11294" t="str">
        <f>+VLOOKUP(D11294,Basededatos!$D$2:$E$6097,2,0)</f>
        <v>BARRANQUILLA-E. CORTISSOZ</v>
      </c>
      <c r="F11294" t="s">
        <v>59</v>
      </c>
      <c r="G11294" t="s">
        <v>60</v>
      </c>
      <c r="H11294" t="s">
        <v>151</v>
      </c>
      <c r="I11294" s="29">
        <v>2</v>
      </c>
      <c r="J11294" t="s">
        <v>144</v>
      </c>
      <c r="K11294" t="s">
        <v>145</v>
      </c>
    </row>
    <row r="11295" spans="1:11" ht="12.75" customHeight="1" thickBot="1">
      <c r="A11295" s="31">
        <v>45597</v>
      </c>
      <c r="B11295" t="s">
        <v>376</v>
      </c>
      <c r="C11295" t="s">
        <v>487</v>
      </c>
      <c r="D11295" t="s">
        <v>140</v>
      </c>
      <c r="E11295" t="str">
        <f>+VLOOKUP(D11295,Basededatos!$D$2:$E$6097,2,0)</f>
        <v>MEDELLIN - OLAYA HERRERA</v>
      </c>
      <c r="F11295" t="s">
        <v>59</v>
      </c>
      <c r="G11295" t="s">
        <v>60</v>
      </c>
      <c r="H11295" t="s">
        <v>387</v>
      </c>
      <c r="I11295" s="29">
        <v>1</v>
      </c>
      <c r="J11295" t="s">
        <v>144</v>
      </c>
      <c r="K11295" t="s">
        <v>145</v>
      </c>
    </row>
    <row r="11296" spans="1:11" ht="12.75" customHeight="1" thickBot="1">
      <c r="A11296" s="31">
        <v>45597</v>
      </c>
      <c r="B11296" t="s">
        <v>426</v>
      </c>
      <c r="C11296" t="s">
        <v>427</v>
      </c>
      <c r="D11296" t="s">
        <v>76</v>
      </c>
      <c r="E11296" t="str">
        <f>+VLOOKUP(D11296,Basededatos!$D$2:$E$6097,2,0)</f>
        <v>RIONEGRO - JOSE M. CORDOVA</v>
      </c>
      <c r="F11296" t="s">
        <v>6</v>
      </c>
      <c r="G11296" s="1" t="s">
        <v>283</v>
      </c>
      <c r="H11296" t="s">
        <v>170</v>
      </c>
      <c r="I11296" s="29">
        <v>4</v>
      </c>
      <c r="J11296" t="s">
        <v>131</v>
      </c>
      <c r="K11296" t="s">
        <v>132</v>
      </c>
    </row>
    <row r="11297" spans="1:11" ht="12.75" customHeight="1" thickBot="1">
      <c r="A11297" s="31">
        <v>45597</v>
      </c>
      <c r="B11297" t="s">
        <v>426</v>
      </c>
      <c r="C11297" t="s">
        <v>427</v>
      </c>
      <c r="D11297" t="s">
        <v>48</v>
      </c>
      <c r="E11297" t="str">
        <f>+VLOOKUP(D11297,Basededatos!$D$2:$E$6097,2,0)</f>
        <v>CALI - ALFONSO BONILLA ARAGON</v>
      </c>
      <c r="F11297" t="s">
        <v>59</v>
      </c>
      <c r="G11297" t="s">
        <v>60</v>
      </c>
      <c r="H11297" t="s">
        <v>130</v>
      </c>
      <c r="I11297" s="29">
        <v>1</v>
      </c>
      <c r="J11297" t="s">
        <v>131</v>
      </c>
      <c r="K11297" t="s">
        <v>132</v>
      </c>
    </row>
    <row r="11298" spans="1:11" ht="12.75" customHeight="1" thickBot="1">
      <c r="A11298" s="31">
        <v>45597</v>
      </c>
      <c r="B11298" t="s">
        <v>426</v>
      </c>
      <c r="C11298" t="s">
        <v>427</v>
      </c>
      <c r="D11298" t="s">
        <v>48</v>
      </c>
      <c r="E11298" t="str">
        <f>+VLOOKUP(D11298,Basededatos!$D$2:$E$6097,2,0)</f>
        <v>CALI - ALFONSO BONILLA ARAGON</v>
      </c>
      <c r="F11298" t="s">
        <v>6</v>
      </c>
      <c r="G11298" s="1" t="s">
        <v>283</v>
      </c>
      <c r="H11298" t="s">
        <v>387</v>
      </c>
      <c r="I11298" s="29">
        <v>1</v>
      </c>
      <c r="J11298" t="s">
        <v>131</v>
      </c>
      <c r="K11298" t="s">
        <v>132</v>
      </c>
    </row>
    <row r="11299" spans="1:11" ht="12.75" customHeight="1" thickBot="1">
      <c r="A11299" s="31">
        <v>45597</v>
      </c>
      <c r="B11299" t="s">
        <v>426</v>
      </c>
      <c r="C11299" t="s">
        <v>427</v>
      </c>
      <c r="D11299" t="s">
        <v>37</v>
      </c>
      <c r="E11299" t="str">
        <f>+VLOOKUP(D11299,Basededatos!$D$2:$E$6097,2,0)</f>
        <v>BARRANQUILLA-E. CORTISSOZ</v>
      </c>
      <c r="F11299" t="s">
        <v>59</v>
      </c>
      <c r="G11299" t="s">
        <v>60</v>
      </c>
      <c r="H11299" t="s">
        <v>150</v>
      </c>
      <c r="I11299" s="29">
        <v>4</v>
      </c>
      <c r="J11299" t="s">
        <v>131</v>
      </c>
      <c r="K11299" t="s">
        <v>132</v>
      </c>
    </row>
    <row r="11300" spans="1:11" ht="12.75" customHeight="1" thickBot="1">
      <c r="A11300" s="31">
        <v>45597</v>
      </c>
      <c r="B11300" t="s">
        <v>426</v>
      </c>
      <c r="C11300" t="s">
        <v>427</v>
      </c>
      <c r="D11300" t="s">
        <v>61</v>
      </c>
      <c r="E11300" t="str">
        <f>+VLOOKUP(D11300,Basededatos!$D$2:$E$6097,2,0)</f>
        <v>CARTAGENA - RAFAEL NUÑEZ</v>
      </c>
      <c r="F11300" t="s">
        <v>6</v>
      </c>
      <c r="G11300" s="1" t="s">
        <v>283</v>
      </c>
      <c r="H11300" t="s">
        <v>20</v>
      </c>
      <c r="I11300" s="29">
        <v>37</v>
      </c>
      <c r="J11300" t="s">
        <v>131</v>
      </c>
      <c r="K11300" t="s">
        <v>132</v>
      </c>
    </row>
    <row r="11301" spans="1:11" ht="12.75" customHeight="1" thickBot="1">
      <c r="A11301" s="31">
        <v>45597</v>
      </c>
      <c r="B11301" t="s">
        <v>426</v>
      </c>
      <c r="C11301" t="s">
        <v>427</v>
      </c>
      <c r="D11301" t="s">
        <v>61</v>
      </c>
      <c r="E11301" t="str">
        <f>+VLOOKUP(D11301,Basededatos!$D$2:$E$6097,2,0)</f>
        <v>CARTAGENA - RAFAEL NUÑEZ</v>
      </c>
      <c r="F11301" t="s">
        <v>6</v>
      </c>
      <c r="G11301" s="1" t="s">
        <v>283</v>
      </c>
      <c r="H11301" t="s">
        <v>217</v>
      </c>
      <c r="I11301" s="29">
        <v>7</v>
      </c>
      <c r="J11301" t="s">
        <v>131</v>
      </c>
      <c r="K11301" t="s">
        <v>132</v>
      </c>
    </row>
    <row r="11302" spans="1:11" ht="12.75" customHeight="1" thickBot="1">
      <c r="A11302" s="31">
        <v>45597</v>
      </c>
      <c r="B11302" t="s">
        <v>426</v>
      </c>
      <c r="C11302" t="s">
        <v>427</v>
      </c>
      <c r="D11302" t="s">
        <v>61</v>
      </c>
      <c r="E11302" t="str">
        <f>+VLOOKUP(D11302,Basededatos!$D$2:$E$6097,2,0)</f>
        <v>CARTAGENA - RAFAEL NUÑEZ</v>
      </c>
      <c r="F11302" t="s">
        <v>59</v>
      </c>
      <c r="G11302" t="s">
        <v>60</v>
      </c>
      <c r="H11302" t="s">
        <v>430</v>
      </c>
      <c r="I11302" s="29">
        <v>1</v>
      </c>
      <c r="J11302" t="s">
        <v>131</v>
      </c>
      <c r="K11302" t="s">
        <v>132</v>
      </c>
    </row>
    <row r="11303" spans="1:11" ht="12.75" customHeight="1" thickBot="1">
      <c r="A11303" s="31">
        <v>45597</v>
      </c>
      <c r="B11303" t="s">
        <v>426</v>
      </c>
      <c r="C11303" t="s">
        <v>427</v>
      </c>
      <c r="D11303" t="s">
        <v>61</v>
      </c>
      <c r="E11303" t="str">
        <f>+VLOOKUP(D11303,Basededatos!$D$2:$E$6097,2,0)</f>
        <v>CARTAGENA - RAFAEL NUÑEZ</v>
      </c>
      <c r="F11303" t="s">
        <v>6</v>
      </c>
      <c r="G11303" s="1" t="s">
        <v>283</v>
      </c>
      <c r="H11303" t="s">
        <v>387</v>
      </c>
      <c r="I11303" s="29">
        <v>3</v>
      </c>
      <c r="J11303" t="s">
        <v>131</v>
      </c>
      <c r="K11303" t="s">
        <v>132</v>
      </c>
    </row>
    <row r="11304" spans="1:11" ht="12.75" customHeight="1" thickBot="1">
      <c r="A11304" s="31">
        <v>45597</v>
      </c>
      <c r="B11304" t="s">
        <v>426</v>
      </c>
      <c r="C11304" t="s">
        <v>427</v>
      </c>
      <c r="D11304" t="s">
        <v>61</v>
      </c>
      <c r="E11304" t="str">
        <f>+VLOOKUP(D11304,Basededatos!$D$2:$E$6097,2,0)</f>
        <v>CARTAGENA - RAFAEL NUÑEZ</v>
      </c>
      <c r="F11304" t="s">
        <v>6</v>
      </c>
      <c r="G11304" s="1" t="s">
        <v>283</v>
      </c>
      <c r="H11304" t="s">
        <v>154</v>
      </c>
      <c r="I11304" s="29">
        <v>4</v>
      </c>
      <c r="J11304" t="s">
        <v>131</v>
      </c>
      <c r="K11304" t="s">
        <v>132</v>
      </c>
    </row>
    <row r="11305" spans="1:11" ht="12.75" customHeight="1" thickBot="1">
      <c r="A11305" s="31">
        <v>45597</v>
      </c>
      <c r="B11305" t="s">
        <v>426</v>
      </c>
      <c r="C11305" t="s">
        <v>427</v>
      </c>
      <c r="D11305" t="s">
        <v>61</v>
      </c>
      <c r="E11305" t="str">
        <f>+VLOOKUP(D11305,Basededatos!$D$2:$E$6097,2,0)</f>
        <v>CARTAGENA - RAFAEL NUÑEZ</v>
      </c>
      <c r="F11305" t="s">
        <v>6</v>
      </c>
      <c r="G11305" s="1" t="s">
        <v>283</v>
      </c>
      <c r="H11305" t="s">
        <v>440</v>
      </c>
      <c r="I11305" s="29">
        <v>1</v>
      </c>
      <c r="J11305" t="s">
        <v>131</v>
      </c>
      <c r="K11305" t="s">
        <v>132</v>
      </c>
    </row>
    <row r="11306" spans="1:11" ht="12.75" customHeight="1" thickBot="1">
      <c r="A11306" s="31">
        <v>45597</v>
      </c>
      <c r="B11306" t="s">
        <v>426</v>
      </c>
      <c r="C11306" t="s">
        <v>427</v>
      </c>
      <c r="D11306" t="s">
        <v>61</v>
      </c>
      <c r="E11306" t="str">
        <f>+VLOOKUP(D11306,Basededatos!$D$2:$E$6097,2,0)</f>
        <v>CARTAGENA - RAFAEL NUÑEZ</v>
      </c>
      <c r="F11306" t="s">
        <v>6</v>
      </c>
      <c r="G11306" s="1" t="s">
        <v>283</v>
      </c>
      <c r="H11306" t="s">
        <v>208</v>
      </c>
      <c r="I11306" s="29">
        <v>3</v>
      </c>
      <c r="J11306" t="s">
        <v>131</v>
      </c>
      <c r="K11306" t="s">
        <v>132</v>
      </c>
    </row>
    <row r="11307" spans="1:11" ht="12.75" customHeight="1" thickBot="1">
      <c r="A11307" s="31">
        <v>45597</v>
      </c>
      <c r="B11307" t="s">
        <v>426</v>
      </c>
      <c r="C11307" t="s">
        <v>427</v>
      </c>
      <c r="D11307" t="s">
        <v>61</v>
      </c>
      <c r="E11307" t="str">
        <f>+VLOOKUP(D11307,Basededatos!$D$2:$E$6097,2,0)</f>
        <v>CARTAGENA - RAFAEL NUÑEZ</v>
      </c>
      <c r="F11307" t="s">
        <v>59</v>
      </c>
      <c r="G11307" t="s">
        <v>60</v>
      </c>
      <c r="H11307" t="s">
        <v>207</v>
      </c>
      <c r="I11307" s="29">
        <v>2</v>
      </c>
      <c r="J11307" t="s">
        <v>131</v>
      </c>
      <c r="K11307" t="s">
        <v>132</v>
      </c>
    </row>
    <row r="11308" spans="1:11" ht="12.75" customHeight="1" thickBot="1">
      <c r="A11308" s="31">
        <v>45597</v>
      </c>
      <c r="B11308" t="s">
        <v>426</v>
      </c>
      <c r="C11308" t="s">
        <v>427</v>
      </c>
      <c r="D11308" t="s">
        <v>61</v>
      </c>
      <c r="E11308" t="str">
        <f>+VLOOKUP(D11308,Basededatos!$D$2:$E$6097,2,0)</f>
        <v>CARTAGENA - RAFAEL NUÑEZ</v>
      </c>
      <c r="F11308" t="s">
        <v>6</v>
      </c>
      <c r="G11308" s="1" t="s">
        <v>283</v>
      </c>
      <c r="H11308" t="s">
        <v>419</v>
      </c>
      <c r="I11308" s="29">
        <v>3</v>
      </c>
      <c r="J11308" t="s">
        <v>131</v>
      </c>
      <c r="K11308" t="s">
        <v>132</v>
      </c>
    </row>
    <row r="11309" spans="1:11" ht="12.75" customHeight="1">
      <c r="A11309" s="31">
        <v>45597</v>
      </c>
      <c r="B11309" t="s">
        <v>426</v>
      </c>
      <c r="C11309" t="s">
        <v>427</v>
      </c>
      <c r="D11309" t="s">
        <v>5</v>
      </c>
      <c r="E11309" t="str">
        <f>+VLOOKUP(D11309,Basededatos!$D$2:$E$6097,2,0)</f>
        <v>BOGOTA - EL DORADO LUIS CARLOS GALAN SARMIENTO</v>
      </c>
      <c r="F11309" t="s">
        <v>59</v>
      </c>
      <c r="G11309" t="s">
        <v>60</v>
      </c>
      <c r="H11309" t="s">
        <v>218</v>
      </c>
      <c r="I11309" s="29">
        <v>2</v>
      </c>
      <c r="J11309" t="s">
        <v>131</v>
      </c>
      <c r="K11309" t="s">
        <v>132</v>
      </c>
    </row>
    <row r="11310" spans="1:11" ht="12.75" customHeight="1">
      <c r="A11310" s="31">
        <v>45597</v>
      </c>
      <c r="B11310" t="s">
        <v>426</v>
      </c>
      <c r="C11310" t="s">
        <v>427</v>
      </c>
      <c r="D11310" t="s">
        <v>5</v>
      </c>
      <c r="E11310" t="str">
        <f>+VLOOKUP(D11310,Basededatos!$D$2:$E$6097,2,0)</f>
        <v>BOGOTA - EL DORADO LUIS CARLOS GALAN SARMIENTO</v>
      </c>
      <c r="F11310" t="s">
        <v>59</v>
      </c>
      <c r="G11310" t="s">
        <v>60</v>
      </c>
      <c r="H11310" t="s">
        <v>435</v>
      </c>
      <c r="I11310" s="29">
        <v>4</v>
      </c>
      <c r="J11310" t="s">
        <v>131</v>
      </c>
      <c r="K11310" t="s">
        <v>132</v>
      </c>
    </row>
    <row r="11311" spans="1:11" ht="12.75" customHeight="1" thickBot="1">
      <c r="A11311" s="31">
        <v>45597</v>
      </c>
      <c r="B11311" t="s">
        <v>426</v>
      </c>
      <c r="C11311" t="s">
        <v>427</v>
      </c>
      <c r="D11311" t="s">
        <v>5</v>
      </c>
      <c r="E11311" t="str">
        <f>+VLOOKUP(D11311,Basededatos!$D$2:$E$6097,2,0)</f>
        <v>BOGOTA - EL DORADO LUIS CARLOS GALAN SARMIENTO</v>
      </c>
      <c r="F11311" t="s">
        <v>59</v>
      </c>
      <c r="G11311" t="s">
        <v>60</v>
      </c>
      <c r="H11311" t="s">
        <v>129</v>
      </c>
      <c r="I11311" s="29">
        <v>1</v>
      </c>
      <c r="J11311" t="s">
        <v>131</v>
      </c>
      <c r="K11311" t="s">
        <v>132</v>
      </c>
    </row>
    <row r="11312" spans="1:11" ht="12.75" customHeight="1" thickBot="1">
      <c r="A11312" s="31">
        <v>45597</v>
      </c>
      <c r="B11312" t="s">
        <v>426</v>
      </c>
      <c r="C11312" t="s">
        <v>427</v>
      </c>
      <c r="D11312" t="s">
        <v>5</v>
      </c>
      <c r="E11312" t="str">
        <f>+VLOOKUP(D11312,Basededatos!$D$2:$E$6097,2,0)</f>
        <v>BOGOTA - EL DORADO LUIS CARLOS GALAN SARMIENTO</v>
      </c>
      <c r="F11312" t="s">
        <v>6</v>
      </c>
      <c r="G11312" s="1" t="s">
        <v>283</v>
      </c>
      <c r="H11312" t="s">
        <v>129</v>
      </c>
      <c r="I11312" s="29">
        <v>3</v>
      </c>
      <c r="J11312" t="s">
        <v>131</v>
      </c>
      <c r="K11312" t="s">
        <v>132</v>
      </c>
    </row>
    <row r="11313" spans="1:11" ht="12.75" customHeight="1" thickBot="1">
      <c r="A11313" s="31">
        <v>45597</v>
      </c>
      <c r="B11313" t="s">
        <v>426</v>
      </c>
      <c r="C11313" t="s">
        <v>427</v>
      </c>
      <c r="D11313" t="s">
        <v>5</v>
      </c>
      <c r="E11313" t="str">
        <f>+VLOOKUP(D11313,Basededatos!$D$2:$E$6097,2,0)</f>
        <v>BOGOTA - EL DORADO LUIS CARLOS GALAN SARMIENTO</v>
      </c>
      <c r="F11313" t="s">
        <v>6</v>
      </c>
      <c r="G11313" s="1" t="s">
        <v>283</v>
      </c>
      <c r="H11313" t="s">
        <v>130</v>
      </c>
      <c r="I11313" s="29">
        <v>7</v>
      </c>
      <c r="J11313" t="s">
        <v>131</v>
      </c>
      <c r="K11313" t="s">
        <v>132</v>
      </c>
    </row>
    <row r="11314" spans="1:11" ht="12.75" customHeight="1">
      <c r="A11314" s="31">
        <v>45597</v>
      </c>
      <c r="B11314" t="s">
        <v>426</v>
      </c>
      <c r="C11314" t="s">
        <v>427</v>
      </c>
      <c r="D11314" t="s">
        <v>5</v>
      </c>
      <c r="E11314" t="str">
        <f>+VLOOKUP(D11314,Basededatos!$D$2:$E$6097,2,0)</f>
        <v>BOGOTA - EL DORADO LUIS CARLOS GALAN SARMIENTO</v>
      </c>
      <c r="F11314" t="s">
        <v>59</v>
      </c>
      <c r="G11314" t="s">
        <v>60</v>
      </c>
      <c r="H11314" t="s">
        <v>164</v>
      </c>
      <c r="I11314" s="29">
        <v>4</v>
      </c>
      <c r="J11314" t="s">
        <v>131</v>
      </c>
      <c r="K11314" t="s">
        <v>132</v>
      </c>
    </row>
    <row r="11315" spans="1:11" ht="12.75" customHeight="1">
      <c r="A11315" s="31">
        <v>45597</v>
      </c>
      <c r="B11315" t="s">
        <v>341</v>
      </c>
      <c r="C11315" t="s">
        <v>342</v>
      </c>
      <c r="D11315" t="s">
        <v>343</v>
      </c>
      <c r="E11315" t="s">
        <v>344</v>
      </c>
      <c r="F11315" t="s">
        <v>65</v>
      </c>
      <c r="G11315" t="s">
        <v>66</v>
      </c>
      <c r="H11315" t="s">
        <v>159</v>
      </c>
      <c r="I11315" s="29">
        <v>73</v>
      </c>
      <c r="J11315" t="s">
        <v>389</v>
      </c>
      <c r="K11315" t="s">
        <v>390</v>
      </c>
    </row>
    <row r="11316" spans="1:11" ht="12.75" customHeight="1" thickBot="1">
      <c r="A11316" s="31">
        <v>45597</v>
      </c>
      <c r="B11316" t="s">
        <v>341</v>
      </c>
      <c r="C11316" t="s">
        <v>342</v>
      </c>
      <c r="D11316" t="s">
        <v>343</v>
      </c>
      <c r="E11316" t="s">
        <v>344</v>
      </c>
      <c r="F11316" t="s">
        <v>59</v>
      </c>
      <c r="G11316" t="s">
        <v>60</v>
      </c>
      <c r="H11316" t="s">
        <v>159</v>
      </c>
      <c r="I11316" s="29">
        <v>73</v>
      </c>
      <c r="J11316" t="s">
        <v>389</v>
      </c>
      <c r="K11316" t="s">
        <v>390</v>
      </c>
    </row>
    <row r="11317" spans="1:11" ht="12.75" customHeight="1" thickBot="1">
      <c r="A11317" s="31">
        <v>45597</v>
      </c>
      <c r="B11317" t="s">
        <v>142</v>
      </c>
      <c r="C11317" t="str">
        <f>+VLOOKUP(B11317,Basededatos!B$17:C$5988,2,0)</f>
        <v>REGION AIR</v>
      </c>
      <c r="D11317" t="s">
        <v>44</v>
      </c>
      <c r="E11317" t="str">
        <f>+VLOOKUP(D11317,Basededatos!$D$2:$E$6097,2,0)</f>
        <v>BUCARAMANGA - PALONEGRO</v>
      </c>
      <c r="F11317" t="s">
        <v>6</v>
      </c>
      <c r="G11317" s="1" t="s">
        <v>283</v>
      </c>
      <c r="H11317" t="s">
        <v>143</v>
      </c>
      <c r="I11317" s="29">
        <v>1</v>
      </c>
      <c r="J11317" t="s">
        <v>144</v>
      </c>
      <c r="K11317" t="s">
        <v>145</v>
      </c>
    </row>
    <row r="11318" spans="1:11" ht="12.75" customHeight="1" thickBot="1">
      <c r="A11318" s="31">
        <v>45597</v>
      </c>
      <c r="B11318" t="s">
        <v>441</v>
      </c>
      <c r="C11318" t="s">
        <v>442</v>
      </c>
      <c r="D11318" t="s">
        <v>37</v>
      </c>
      <c r="E11318" t="str">
        <f>+VLOOKUP(D11318,Basededatos!$D$2:$E$6097,2,0)</f>
        <v>BARRANQUILLA-E. CORTISSOZ</v>
      </c>
      <c r="F11318" t="s">
        <v>6</v>
      </c>
      <c r="G11318" s="1" t="s">
        <v>283</v>
      </c>
      <c r="H11318" t="s">
        <v>143</v>
      </c>
      <c r="I11318" s="29">
        <v>2</v>
      </c>
      <c r="J11318" t="s">
        <v>443</v>
      </c>
      <c r="K11318" t="s">
        <v>444</v>
      </c>
    </row>
    <row r="11319" spans="1:11" ht="12.75" customHeight="1" thickBot="1">
      <c r="A11319" s="31">
        <v>45597</v>
      </c>
      <c r="B11319" t="s">
        <v>146</v>
      </c>
      <c r="C11319" t="str">
        <f>+VLOOKUP(B11319,Basededatos!B$17:C$5988,2,0)</f>
        <v>HELICOL</v>
      </c>
      <c r="D11319" t="s">
        <v>5</v>
      </c>
      <c r="E11319" t="str">
        <f>+VLOOKUP(D11319,Basededatos!$D$2:$E$6097,2,0)</f>
        <v>BOGOTA - EL DORADO LUIS CARLOS GALAN SARMIENTO</v>
      </c>
      <c r="F11319" t="s">
        <v>18</v>
      </c>
      <c r="G11319" t="s">
        <v>19</v>
      </c>
      <c r="H11319" t="s">
        <v>130</v>
      </c>
      <c r="I11319" s="29">
        <v>1</v>
      </c>
      <c r="J11319" t="s">
        <v>146</v>
      </c>
      <c r="K11319" t="s">
        <v>148</v>
      </c>
    </row>
    <row r="11320" spans="1:11" ht="12.75" customHeight="1" thickBot="1">
      <c r="A11320" s="31">
        <v>45597</v>
      </c>
      <c r="B11320" t="s">
        <v>162</v>
      </c>
      <c r="C11320" t="str">
        <f>+VLOOKUP(B11320,Basededatos!B$17:C$5988,2,0)</f>
        <v>INTEREJECUTIVA</v>
      </c>
      <c r="D11320" t="s">
        <v>76</v>
      </c>
      <c r="E11320" t="str">
        <f>+VLOOKUP(D11320,Basededatos!$D$2:$E$6097,2,0)</f>
        <v>RIONEGRO - JOSE M. CORDOVA</v>
      </c>
      <c r="F11320" t="s">
        <v>6</v>
      </c>
      <c r="G11320" s="1" t="s">
        <v>283</v>
      </c>
      <c r="H11320" t="s">
        <v>149</v>
      </c>
      <c r="I11320" s="29">
        <v>1</v>
      </c>
      <c r="J11320" t="s">
        <v>131</v>
      </c>
      <c r="K11320" t="s">
        <v>132</v>
      </c>
    </row>
    <row r="11321" spans="1:11" ht="12.75" customHeight="1">
      <c r="A11321" s="31">
        <v>45597</v>
      </c>
      <c r="B11321" t="s">
        <v>162</v>
      </c>
      <c r="C11321" t="str">
        <f>+VLOOKUP(B11321,Basededatos!B$17:C$5988,2,0)</f>
        <v>INTEREJECUTIVA</v>
      </c>
      <c r="D11321" t="s">
        <v>76</v>
      </c>
      <c r="E11321" t="str">
        <f>+VLOOKUP(D11321,Basededatos!$D$2:$E$6097,2,0)</f>
        <v>RIONEGRO - JOSE M. CORDOVA</v>
      </c>
      <c r="F11321" t="s">
        <v>27</v>
      </c>
      <c r="G11321" t="s">
        <v>28</v>
      </c>
      <c r="H11321" t="s">
        <v>150</v>
      </c>
      <c r="I11321" s="29">
        <v>10</v>
      </c>
      <c r="J11321" t="s">
        <v>131</v>
      </c>
      <c r="K11321" t="s">
        <v>132</v>
      </c>
    </row>
    <row r="11322" spans="1:11" ht="12.75" customHeight="1">
      <c r="A11322" s="31">
        <v>45597</v>
      </c>
      <c r="B11322" t="s">
        <v>162</v>
      </c>
      <c r="C11322" t="str">
        <f>+VLOOKUP(B11322,Basededatos!B$17:C$5988,2,0)</f>
        <v>INTEREJECUTIVA</v>
      </c>
      <c r="D11322" t="s">
        <v>76</v>
      </c>
      <c r="E11322" t="str">
        <f>+VLOOKUP(D11322,Basededatos!$D$2:$E$6097,2,0)</f>
        <v>RIONEGRO - JOSE M. CORDOVA</v>
      </c>
      <c r="F11322" t="s">
        <v>18</v>
      </c>
      <c r="G11322" t="s">
        <v>19</v>
      </c>
      <c r="H11322" t="s">
        <v>163</v>
      </c>
      <c r="I11322" s="29">
        <v>2</v>
      </c>
      <c r="J11322" t="s">
        <v>131</v>
      </c>
      <c r="K11322" t="s">
        <v>132</v>
      </c>
    </row>
    <row r="11323" spans="1:11" ht="12.75" customHeight="1">
      <c r="A11323" s="31">
        <v>45597</v>
      </c>
      <c r="B11323" t="s">
        <v>162</v>
      </c>
      <c r="C11323" t="str">
        <f>+VLOOKUP(B11323,Basededatos!B$17:C$5988,2,0)</f>
        <v>INTEREJECUTIVA</v>
      </c>
      <c r="D11323" t="s">
        <v>76</v>
      </c>
      <c r="E11323" t="str">
        <f>+VLOOKUP(D11323,Basededatos!$D$2:$E$6097,2,0)</f>
        <v>RIONEGRO - JOSE M. CORDOVA</v>
      </c>
      <c r="F11323" t="s">
        <v>18</v>
      </c>
      <c r="G11323" t="s">
        <v>19</v>
      </c>
      <c r="H11323" t="s">
        <v>134</v>
      </c>
      <c r="I11323" s="29">
        <v>3</v>
      </c>
      <c r="J11323" t="s">
        <v>131</v>
      </c>
      <c r="K11323" t="s">
        <v>132</v>
      </c>
    </row>
    <row r="11324" spans="1:11" ht="12.75" customHeight="1">
      <c r="A11324" s="31">
        <v>45597</v>
      </c>
      <c r="B11324" t="s">
        <v>162</v>
      </c>
      <c r="C11324" t="str">
        <f>+VLOOKUP(B11324,Basededatos!B$17:C$5988,2,0)</f>
        <v>INTEREJECUTIVA</v>
      </c>
      <c r="D11324" t="s">
        <v>76</v>
      </c>
      <c r="E11324" t="str">
        <f>+VLOOKUP(D11324,Basededatos!$D$2:$E$6097,2,0)</f>
        <v>RIONEGRO - JOSE M. CORDOVA</v>
      </c>
      <c r="F11324" t="s">
        <v>18</v>
      </c>
      <c r="G11324" t="s">
        <v>19</v>
      </c>
      <c r="H11324" t="s">
        <v>138</v>
      </c>
      <c r="I11324" s="29">
        <v>2</v>
      </c>
      <c r="J11324" t="s">
        <v>131</v>
      </c>
      <c r="K11324" t="s">
        <v>132</v>
      </c>
    </row>
    <row r="11325" spans="1:11" ht="12.75" customHeight="1">
      <c r="A11325" s="31">
        <v>45597</v>
      </c>
      <c r="B11325" t="s">
        <v>162</v>
      </c>
      <c r="C11325" t="str">
        <f>+VLOOKUP(B11325,Basededatos!B$17:C$5988,2,0)</f>
        <v>INTEREJECUTIVA</v>
      </c>
      <c r="D11325" t="s">
        <v>76</v>
      </c>
      <c r="E11325" t="str">
        <f>+VLOOKUP(D11325,Basededatos!$D$2:$E$6097,2,0)</f>
        <v>RIONEGRO - JOSE M. CORDOVA</v>
      </c>
      <c r="F11325" t="s">
        <v>18</v>
      </c>
      <c r="G11325" t="s">
        <v>19</v>
      </c>
      <c r="H11325" t="s">
        <v>170</v>
      </c>
      <c r="I11325" s="29">
        <v>5</v>
      </c>
      <c r="J11325" t="s">
        <v>131</v>
      </c>
      <c r="K11325" t="s">
        <v>132</v>
      </c>
    </row>
    <row r="11326" spans="1:11" ht="12.75" customHeight="1">
      <c r="A11326" s="31">
        <v>45597</v>
      </c>
      <c r="B11326" t="s">
        <v>172</v>
      </c>
      <c r="C11326" t="str">
        <f>+VLOOKUP(B11326,Basededatos!B$17:C$5988,2,0)</f>
        <v>PACIFICA DE AVIACIÓN</v>
      </c>
      <c r="D11326" t="s">
        <v>140</v>
      </c>
      <c r="E11326" t="str">
        <f>+VLOOKUP(D11326,Basededatos!$D$2:$E$6097,2,0)</f>
        <v>MEDELLIN - OLAYA HERRERA</v>
      </c>
      <c r="F11326" t="s">
        <v>40</v>
      </c>
      <c r="G11326" t="s">
        <v>41</v>
      </c>
      <c r="H11326" t="s">
        <v>147</v>
      </c>
      <c r="I11326" s="29">
        <v>23</v>
      </c>
      <c r="J11326" t="s">
        <v>173</v>
      </c>
      <c r="K11326" t="s">
        <v>174</v>
      </c>
    </row>
    <row r="11327" spans="1:11" ht="12.75" customHeight="1" thickBot="1">
      <c r="A11327" s="31">
        <v>45597</v>
      </c>
      <c r="B11327" t="s">
        <v>172</v>
      </c>
      <c r="C11327" t="str">
        <f>+VLOOKUP(B11327,Basededatos!B$17:C$5988,2,0)</f>
        <v>PACIFICA DE AVIACIÓN</v>
      </c>
      <c r="D11327" t="s">
        <v>140</v>
      </c>
      <c r="E11327" t="str">
        <f>+VLOOKUP(D11327,Basededatos!$D$2:$E$6097,2,0)</f>
        <v>MEDELLIN - OLAYA HERRERA</v>
      </c>
      <c r="F11327" t="s">
        <v>32</v>
      </c>
      <c r="G11327" t="s">
        <v>33</v>
      </c>
      <c r="H11327" t="s">
        <v>221</v>
      </c>
      <c r="I11327" s="29">
        <v>4</v>
      </c>
      <c r="J11327" t="s">
        <v>172</v>
      </c>
      <c r="K11327" t="s">
        <v>222</v>
      </c>
    </row>
    <row r="11328" spans="1:11" ht="12.75" customHeight="1" thickBot="1">
      <c r="A11328" s="31">
        <v>45597</v>
      </c>
      <c r="B11328" t="s">
        <v>13</v>
      </c>
      <c r="C11328" t="str">
        <f>+VLOOKUP(B11328,Basededatos!B$17:C$5988,2,0)</f>
        <v>LASA</v>
      </c>
      <c r="D11328" t="s">
        <v>14</v>
      </c>
      <c r="E11328" t="str">
        <f>+VLOOKUP(D11328,Basededatos!$D$2:$E$6097,2,0)</f>
        <v>SAN ANDRES-GUSTAVO ROJAS PINILLA</v>
      </c>
      <c r="F11328" t="s">
        <v>18</v>
      </c>
      <c r="G11328" t="s">
        <v>19</v>
      </c>
      <c r="H11328" t="s">
        <v>15</v>
      </c>
      <c r="I11328" s="29">
        <v>17</v>
      </c>
      <c r="J11328" t="s">
        <v>25</v>
      </c>
      <c r="K11328" s="1" t="s">
        <v>26</v>
      </c>
    </row>
    <row r="11329" spans="1:11" ht="12.75" customHeight="1" thickBot="1">
      <c r="A11329" s="31">
        <v>45597</v>
      </c>
      <c r="B11329" t="s">
        <v>13</v>
      </c>
      <c r="C11329" t="str">
        <f>+VLOOKUP(B11329,Basededatos!B$17:C$5988,2,0)</f>
        <v>LASA</v>
      </c>
      <c r="D11329" t="s">
        <v>14</v>
      </c>
      <c r="E11329" t="str">
        <f>+VLOOKUP(D11329,Basededatos!$D$2:$E$6097,2,0)</f>
        <v>SAN ANDRES-GUSTAVO ROJAS PINILLA</v>
      </c>
      <c r="F11329" t="s">
        <v>18</v>
      </c>
      <c r="G11329" t="s">
        <v>19</v>
      </c>
      <c r="H11329" t="s">
        <v>29</v>
      </c>
      <c r="I11329" s="29">
        <v>30</v>
      </c>
      <c r="J11329" t="s">
        <v>50</v>
      </c>
      <c r="K11329" t="s">
        <v>51</v>
      </c>
    </row>
    <row r="11330" spans="1:11" ht="12.75" customHeight="1" thickBot="1">
      <c r="A11330" s="31">
        <v>45597</v>
      </c>
      <c r="B11330" t="s">
        <v>13</v>
      </c>
      <c r="C11330" t="str">
        <f>+VLOOKUP(B11330,Basededatos!B$17:C$5988,2,0)</f>
        <v>LASA</v>
      </c>
      <c r="D11330" t="s">
        <v>31</v>
      </c>
      <c r="E11330" t="str">
        <f>+VLOOKUP(D11330,Basededatos!$D$2:$E$6097,2,0)</f>
        <v>EL EDEN</v>
      </c>
      <c r="F11330" t="s">
        <v>6</v>
      </c>
      <c r="G11330" s="1" t="s">
        <v>283</v>
      </c>
      <c r="H11330" t="s">
        <v>156</v>
      </c>
      <c r="I11330" s="29">
        <v>6</v>
      </c>
      <c r="J11330" t="s">
        <v>107</v>
      </c>
      <c r="K11330" t="s">
        <v>108</v>
      </c>
    </row>
    <row r="11331" spans="1:11" ht="12.75" customHeight="1" thickBot="1">
      <c r="A11331" s="31">
        <v>45597</v>
      </c>
      <c r="B11331" t="s">
        <v>13</v>
      </c>
      <c r="C11331" t="str">
        <f>+VLOOKUP(B11331,Basededatos!B$17:C$5988,2,0)</f>
        <v>LASA</v>
      </c>
      <c r="D11331" t="s">
        <v>31</v>
      </c>
      <c r="E11331" t="str">
        <f>+VLOOKUP(D11331,Basededatos!$D$2:$E$6097,2,0)</f>
        <v>EL EDEN</v>
      </c>
      <c r="F11331" t="s">
        <v>27</v>
      </c>
      <c r="G11331" t="s">
        <v>28</v>
      </c>
      <c r="H11331" t="s">
        <v>45</v>
      </c>
      <c r="I11331" s="29">
        <v>1</v>
      </c>
      <c r="J11331" t="s">
        <v>46</v>
      </c>
      <c r="K11331" s="1" t="s">
        <v>47</v>
      </c>
    </row>
    <row r="11332" spans="1:11" ht="12.75" customHeight="1" thickBot="1">
      <c r="A11332" s="31">
        <v>45597</v>
      </c>
      <c r="B11332" t="s">
        <v>13</v>
      </c>
      <c r="C11332" t="str">
        <f>+VLOOKUP(B11332,Basededatos!B$17:C$5988,2,0)</f>
        <v>LASA</v>
      </c>
      <c r="D11332" t="s">
        <v>31</v>
      </c>
      <c r="E11332" t="str">
        <f>+VLOOKUP(D11332,Basededatos!$D$2:$E$6097,2,0)</f>
        <v>EL EDEN</v>
      </c>
      <c r="F11332" t="s">
        <v>65</v>
      </c>
      <c r="G11332" t="s">
        <v>66</v>
      </c>
      <c r="H11332" t="s">
        <v>29</v>
      </c>
      <c r="I11332" s="29">
        <v>9</v>
      </c>
      <c r="J11332" t="s">
        <v>46</v>
      </c>
      <c r="K11332" s="1" t="s">
        <v>47</v>
      </c>
    </row>
    <row r="11333" spans="1:11" ht="12.75" customHeight="1" thickBot="1">
      <c r="A11333" s="31">
        <v>45597</v>
      </c>
      <c r="B11333" t="s">
        <v>13</v>
      </c>
      <c r="C11333" t="str">
        <f>+VLOOKUP(B11333,Basededatos!B$17:C$5988,2,0)</f>
        <v>LASA</v>
      </c>
      <c r="D11333" t="s">
        <v>44</v>
      </c>
      <c r="E11333" t="str">
        <f>+VLOOKUP(D11333,Basededatos!$D$2:$E$6097,2,0)</f>
        <v>BUCARAMANGA - PALONEGRO</v>
      </c>
      <c r="F11333" t="s">
        <v>27</v>
      </c>
      <c r="G11333" t="s">
        <v>28</v>
      </c>
      <c r="H11333" t="s">
        <v>15</v>
      </c>
      <c r="I11333" s="29">
        <v>17</v>
      </c>
      <c r="J11333" t="s">
        <v>25</v>
      </c>
      <c r="K11333" s="1" t="s">
        <v>26</v>
      </c>
    </row>
    <row r="11334" spans="1:11" ht="12.75" customHeight="1">
      <c r="A11334" s="31">
        <v>45597</v>
      </c>
      <c r="B11334" t="s">
        <v>13</v>
      </c>
      <c r="C11334" t="str">
        <f>+VLOOKUP(B11334,Basededatos!B$17:C$5988,2,0)</f>
        <v>LASA</v>
      </c>
      <c r="D11334" t="s">
        <v>31</v>
      </c>
      <c r="E11334" t="str">
        <f>+VLOOKUP(D11334,Basededatos!$D$2:$E$6097,2,0)</f>
        <v>EL EDEN</v>
      </c>
      <c r="F11334" t="s">
        <v>40</v>
      </c>
      <c r="G11334" t="s">
        <v>41</v>
      </c>
      <c r="H11334" t="s">
        <v>29</v>
      </c>
      <c r="I11334" s="29">
        <v>22</v>
      </c>
      <c r="J11334" t="s">
        <v>34</v>
      </c>
      <c r="K11334" t="s">
        <v>35</v>
      </c>
    </row>
    <row r="11335" spans="1:11" ht="12.75" customHeight="1">
      <c r="A11335" s="31">
        <v>45597</v>
      </c>
      <c r="B11335" t="s">
        <v>13</v>
      </c>
      <c r="C11335" t="str">
        <f>+VLOOKUP(B11335,Basededatos!B$17:C$5988,2,0)</f>
        <v>LASA</v>
      </c>
      <c r="D11335" t="s">
        <v>31</v>
      </c>
      <c r="E11335" t="str">
        <f>+VLOOKUP(D11335,Basededatos!$D$2:$E$6097,2,0)</f>
        <v>EL EDEN</v>
      </c>
      <c r="F11335" t="s">
        <v>32</v>
      </c>
      <c r="G11335" t="s">
        <v>33</v>
      </c>
      <c r="H11335" t="s">
        <v>15</v>
      </c>
      <c r="I11335" s="29">
        <v>17</v>
      </c>
      <c r="J11335" t="s">
        <v>16</v>
      </c>
      <c r="K11335" t="s">
        <v>17</v>
      </c>
    </row>
    <row r="11336" spans="1:11" ht="12.75" customHeight="1" thickBot="1">
      <c r="A11336" s="31">
        <v>45597</v>
      </c>
      <c r="B11336" t="s">
        <v>13</v>
      </c>
      <c r="C11336" t="str">
        <f>+VLOOKUP(B11336,Basededatos!B$17:C$5988,2,0)</f>
        <v>LASA</v>
      </c>
      <c r="D11336" t="s">
        <v>31</v>
      </c>
      <c r="E11336" t="str">
        <f>+VLOOKUP(D11336,Basededatos!$D$2:$E$6097,2,0)</f>
        <v>EL EDEN</v>
      </c>
      <c r="F11336" t="s">
        <v>59</v>
      </c>
      <c r="G11336" t="s">
        <v>60</v>
      </c>
      <c r="H11336" t="s">
        <v>15</v>
      </c>
      <c r="I11336" s="29">
        <v>17</v>
      </c>
      <c r="J11336" t="s">
        <v>16</v>
      </c>
      <c r="K11336" t="s">
        <v>17</v>
      </c>
    </row>
    <row r="11337" spans="1:11" ht="12.75" customHeight="1" thickBot="1">
      <c r="A11337" s="31">
        <v>45597</v>
      </c>
      <c r="B11337" t="s">
        <v>13</v>
      </c>
      <c r="C11337" t="str">
        <f>+VLOOKUP(B11337,Basededatos!B$17:C$5988,2,0)</f>
        <v>LASA</v>
      </c>
      <c r="D11337" t="s">
        <v>37</v>
      </c>
      <c r="E11337" t="str">
        <f>+VLOOKUP(D11337,Basededatos!$D$2:$E$6097,2,0)</f>
        <v>BARRANQUILLA-E. CORTISSOZ</v>
      </c>
      <c r="F11337" t="s">
        <v>18</v>
      </c>
      <c r="G11337" t="s">
        <v>19</v>
      </c>
      <c r="H11337" t="s">
        <v>15</v>
      </c>
      <c r="I11337" s="29">
        <v>46</v>
      </c>
      <c r="J11337" t="s">
        <v>25</v>
      </c>
      <c r="K11337" s="1" t="s">
        <v>26</v>
      </c>
    </row>
    <row r="11338" spans="1:11" ht="12.75" customHeight="1" thickBot="1">
      <c r="A11338" s="31">
        <v>45597</v>
      </c>
      <c r="B11338" t="s">
        <v>13</v>
      </c>
      <c r="C11338" t="str">
        <f>+VLOOKUP(B11338,Basededatos!B$17:C$5988,2,0)</f>
        <v>LASA</v>
      </c>
      <c r="D11338" t="s">
        <v>37</v>
      </c>
      <c r="E11338" t="str">
        <f>+VLOOKUP(D11338,Basededatos!$D$2:$E$6097,2,0)</f>
        <v>BARRANQUILLA-E. CORTISSOZ</v>
      </c>
      <c r="F11338" t="s">
        <v>40</v>
      </c>
      <c r="G11338" t="s">
        <v>41</v>
      </c>
      <c r="H11338" t="s">
        <v>15</v>
      </c>
      <c r="I11338" s="29">
        <v>254</v>
      </c>
      <c r="J11338" t="s">
        <v>25</v>
      </c>
      <c r="K11338" s="1" t="s">
        <v>26</v>
      </c>
    </row>
    <row r="11339" spans="1:11" ht="12.75" customHeight="1" thickBot="1">
      <c r="A11339" s="31">
        <v>45597</v>
      </c>
      <c r="B11339" t="s">
        <v>13</v>
      </c>
      <c r="C11339" t="str">
        <f>+VLOOKUP(B11339,Basededatos!B$17:C$5988,2,0)</f>
        <v>LASA</v>
      </c>
      <c r="D11339" t="s">
        <v>37</v>
      </c>
      <c r="E11339" t="str">
        <f>+VLOOKUP(D11339,Basededatos!$D$2:$E$6097,2,0)</f>
        <v>BARRANQUILLA-E. CORTISSOZ</v>
      </c>
      <c r="F11339" t="s">
        <v>6</v>
      </c>
      <c r="G11339" s="1" t="s">
        <v>283</v>
      </c>
      <c r="H11339" t="s">
        <v>29</v>
      </c>
      <c r="I11339" s="29">
        <v>153</v>
      </c>
      <c r="J11339" t="s">
        <v>34</v>
      </c>
      <c r="K11339" t="s">
        <v>35</v>
      </c>
    </row>
    <row r="11340" spans="1:11" ht="12.75" customHeight="1">
      <c r="A11340" s="31">
        <v>45597</v>
      </c>
      <c r="B11340" t="s">
        <v>13</v>
      </c>
      <c r="C11340" t="str">
        <f>+VLOOKUP(B11340,Basededatos!B$17:C$5988,2,0)</f>
        <v>LASA</v>
      </c>
      <c r="D11340" t="s">
        <v>37</v>
      </c>
      <c r="E11340" t="str">
        <f>+VLOOKUP(D11340,Basededatos!$D$2:$E$6097,2,0)</f>
        <v>BARRANQUILLA-E. CORTISSOZ</v>
      </c>
      <c r="F11340" t="s">
        <v>36</v>
      </c>
      <c r="G11340" t="s">
        <v>347</v>
      </c>
      <c r="H11340" t="s">
        <v>29</v>
      </c>
      <c r="I11340" s="29">
        <v>25</v>
      </c>
      <c r="J11340" t="s">
        <v>34</v>
      </c>
      <c r="K11340" t="s">
        <v>35</v>
      </c>
    </row>
    <row r="11341" spans="1:11" ht="12.75" customHeight="1" thickBot="1">
      <c r="A11341" s="31">
        <v>45597</v>
      </c>
      <c r="B11341" t="s">
        <v>13</v>
      </c>
      <c r="C11341" t="str">
        <f>+VLOOKUP(B11341,Basededatos!B$17:C$5988,2,0)</f>
        <v>LASA</v>
      </c>
      <c r="D11341" t="s">
        <v>37</v>
      </c>
      <c r="E11341" t="str">
        <f>+VLOOKUP(D11341,Basededatos!$D$2:$E$6097,2,0)</f>
        <v>BARRANQUILLA-E. CORTISSOZ</v>
      </c>
      <c r="F11341" t="s">
        <v>40</v>
      </c>
      <c r="G11341" t="s">
        <v>41</v>
      </c>
      <c r="H11341" t="s">
        <v>29</v>
      </c>
      <c r="I11341" s="29">
        <v>61</v>
      </c>
      <c r="J11341" t="s">
        <v>34</v>
      </c>
      <c r="K11341" t="s">
        <v>35</v>
      </c>
    </row>
    <row r="11342" spans="1:11" ht="12.75" customHeight="1" thickBot="1">
      <c r="A11342" s="31">
        <v>45597</v>
      </c>
      <c r="B11342" t="s">
        <v>13</v>
      </c>
      <c r="C11342" t="str">
        <f>+VLOOKUP(B11342,Basededatos!B$17:C$5988,2,0)</f>
        <v>LASA</v>
      </c>
      <c r="D11342" t="s">
        <v>37</v>
      </c>
      <c r="E11342" t="str">
        <f>+VLOOKUP(D11342,Basededatos!$D$2:$E$6097,2,0)</f>
        <v>BARRANQUILLA-E. CORTISSOZ</v>
      </c>
      <c r="F11342" t="s">
        <v>6</v>
      </c>
      <c r="G11342" s="1" t="s">
        <v>283</v>
      </c>
      <c r="H11342" t="s">
        <v>15</v>
      </c>
      <c r="I11342" s="29">
        <v>366</v>
      </c>
      <c r="J11342" t="s">
        <v>16</v>
      </c>
      <c r="K11342" t="s">
        <v>17</v>
      </c>
    </row>
    <row r="11343" spans="1:11" ht="12.75" customHeight="1" thickBot="1">
      <c r="A11343" s="31">
        <v>45597</v>
      </c>
      <c r="B11343" t="s">
        <v>13</v>
      </c>
      <c r="C11343" t="str">
        <f>+VLOOKUP(B11343,Basededatos!B$17:C$5988,2,0)</f>
        <v>LASA</v>
      </c>
      <c r="D11343" t="s">
        <v>37</v>
      </c>
      <c r="E11343" t="str">
        <f>+VLOOKUP(D11343,Basededatos!$D$2:$E$6097,2,0)</f>
        <v>BARRANQUILLA-E. CORTISSOZ</v>
      </c>
      <c r="F11343" t="s">
        <v>23</v>
      </c>
      <c r="G11343" t="s">
        <v>24</v>
      </c>
      <c r="H11343" t="s">
        <v>15</v>
      </c>
      <c r="I11343" s="29">
        <v>92</v>
      </c>
      <c r="J11343" t="s">
        <v>16</v>
      </c>
      <c r="K11343" t="s">
        <v>17</v>
      </c>
    </row>
    <row r="11344" spans="1:11" ht="12.75" customHeight="1" thickBot="1">
      <c r="A11344" s="31">
        <v>45597</v>
      </c>
      <c r="B11344" t="s">
        <v>13</v>
      </c>
      <c r="C11344" t="str">
        <f>+VLOOKUP(B11344,Basededatos!B$17:C$5988,2,0)</f>
        <v>LASA</v>
      </c>
      <c r="D11344" t="s">
        <v>44</v>
      </c>
      <c r="E11344" t="str">
        <f>+VLOOKUP(D11344,Basededatos!$D$2:$E$6097,2,0)</f>
        <v>BUCARAMANGA - PALONEGRO</v>
      </c>
      <c r="F11344" t="s">
        <v>38</v>
      </c>
      <c r="G11344" t="s">
        <v>39</v>
      </c>
      <c r="H11344" t="s">
        <v>29</v>
      </c>
      <c r="I11344" s="29">
        <v>33</v>
      </c>
      <c r="J11344" t="s">
        <v>46</v>
      </c>
      <c r="K11344" s="1" t="s">
        <v>47</v>
      </c>
    </row>
    <row r="11345" spans="1:11" ht="12.75" customHeight="1" thickBot="1">
      <c r="A11345" s="31">
        <v>45597</v>
      </c>
      <c r="B11345" t="s">
        <v>13</v>
      </c>
      <c r="C11345" t="str">
        <f>+VLOOKUP(B11345,Basededatos!B$17:C$5988,2,0)</f>
        <v>LASA</v>
      </c>
      <c r="D11345" t="s">
        <v>44</v>
      </c>
      <c r="E11345" t="str">
        <f>+VLOOKUP(D11345,Basededatos!$D$2:$E$6097,2,0)</f>
        <v>BUCARAMANGA - PALONEGRO</v>
      </c>
      <c r="F11345" t="s">
        <v>23</v>
      </c>
      <c r="G11345" t="s">
        <v>24</v>
      </c>
      <c r="H11345" t="s">
        <v>29</v>
      </c>
      <c r="I11345" s="29">
        <v>174</v>
      </c>
      <c r="J11345" t="s">
        <v>30</v>
      </c>
      <c r="K11345" s="1" t="s">
        <v>488</v>
      </c>
    </row>
    <row r="11346" spans="1:11" ht="12.75" customHeight="1" thickBot="1">
      <c r="A11346" s="31">
        <v>45597</v>
      </c>
      <c r="B11346" t="s">
        <v>13</v>
      </c>
      <c r="C11346" t="str">
        <f>+VLOOKUP(B11346,Basededatos!B$17:C$5988,2,0)</f>
        <v>LASA</v>
      </c>
      <c r="D11346" t="s">
        <v>44</v>
      </c>
      <c r="E11346" t="str">
        <f>+VLOOKUP(D11346,Basededatos!$D$2:$E$6097,2,0)</f>
        <v>BUCARAMANGA - PALONEGRO</v>
      </c>
      <c r="F11346" t="s">
        <v>40</v>
      </c>
      <c r="G11346" t="s">
        <v>41</v>
      </c>
      <c r="H11346" t="s">
        <v>15</v>
      </c>
      <c r="I11346" s="29">
        <v>11</v>
      </c>
      <c r="J11346" t="s">
        <v>16</v>
      </c>
      <c r="K11346" t="s">
        <v>17</v>
      </c>
    </row>
    <row r="11347" spans="1:11" ht="12.75" customHeight="1" thickBot="1">
      <c r="A11347" s="31">
        <v>45597</v>
      </c>
      <c r="B11347" t="s">
        <v>13</v>
      </c>
      <c r="C11347" t="str">
        <f>+VLOOKUP(B11347,Basededatos!B$17:C$5988,2,0)</f>
        <v>LASA</v>
      </c>
      <c r="D11347" t="s">
        <v>61</v>
      </c>
      <c r="E11347" t="str">
        <f>+VLOOKUP(D11347,Basededatos!$D$2:$E$6097,2,0)</f>
        <v>CARTAGENA - RAFAEL NUÑEZ</v>
      </c>
      <c r="F11347" t="s">
        <v>27</v>
      </c>
      <c r="G11347" t="s">
        <v>28</v>
      </c>
      <c r="H11347" t="s">
        <v>15</v>
      </c>
      <c r="I11347" s="29">
        <v>59</v>
      </c>
      <c r="J11347" t="s">
        <v>42</v>
      </c>
      <c r="K11347" s="1" t="s">
        <v>43</v>
      </c>
    </row>
    <row r="11348" spans="1:11" ht="12.75" customHeight="1" thickBot="1">
      <c r="A11348" s="31">
        <v>45597</v>
      </c>
      <c r="B11348" t="s">
        <v>13</v>
      </c>
      <c r="C11348" t="str">
        <f>+VLOOKUP(B11348,Basededatos!B$17:C$5988,2,0)</f>
        <v>LASA</v>
      </c>
      <c r="D11348" t="s">
        <v>48</v>
      </c>
      <c r="E11348" t="str">
        <f>+VLOOKUP(D11348,Basededatos!$D$2:$E$6097,2,0)</f>
        <v>CALI - ALFONSO BONILLA ARAGON</v>
      </c>
      <c r="F11348" t="s">
        <v>32</v>
      </c>
      <c r="G11348" t="s">
        <v>33</v>
      </c>
      <c r="H11348" t="s">
        <v>15</v>
      </c>
      <c r="I11348" s="29">
        <v>29</v>
      </c>
      <c r="J11348" t="s">
        <v>42</v>
      </c>
      <c r="K11348" s="1" t="s">
        <v>43</v>
      </c>
    </row>
    <row r="11349" spans="1:11" ht="12.75" customHeight="1" thickBot="1">
      <c r="A11349" s="31">
        <v>45597</v>
      </c>
      <c r="B11349" t="s">
        <v>13</v>
      </c>
      <c r="C11349" t="str">
        <f>+VLOOKUP(B11349,Basededatos!B$17:C$5988,2,0)</f>
        <v>LASA</v>
      </c>
      <c r="D11349" t="s">
        <v>48</v>
      </c>
      <c r="E11349" t="str">
        <f>+VLOOKUP(D11349,Basededatos!$D$2:$E$6097,2,0)</f>
        <v>CALI - ALFONSO BONILLA ARAGON</v>
      </c>
      <c r="F11349" t="s">
        <v>27</v>
      </c>
      <c r="G11349" t="s">
        <v>28</v>
      </c>
      <c r="H11349" t="s">
        <v>55</v>
      </c>
      <c r="I11349" s="29">
        <v>13</v>
      </c>
      <c r="J11349" t="s">
        <v>46</v>
      </c>
      <c r="K11349" s="1" t="s">
        <v>47</v>
      </c>
    </row>
    <row r="11350" spans="1:11" ht="12.75" customHeight="1" thickBot="1">
      <c r="A11350" s="31">
        <v>45597</v>
      </c>
      <c r="B11350" t="s">
        <v>13</v>
      </c>
      <c r="C11350" t="str">
        <f>+VLOOKUP(B11350,Basededatos!B$17:C$5988,2,0)</f>
        <v>LASA</v>
      </c>
      <c r="D11350" t="s">
        <v>48</v>
      </c>
      <c r="E11350" t="str">
        <f>+VLOOKUP(D11350,Basededatos!$D$2:$E$6097,2,0)</f>
        <v>CALI - ALFONSO BONILLA ARAGON</v>
      </c>
      <c r="F11350" t="s">
        <v>38</v>
      </c>
      <c r="G11350" t="s">
        <v>39</v>
      </c>
      <c r="H11350" t="s">
        <v>55</v>
      </c>
      <c r="I11350" s="29">
        <v>9</v>
      </c>
      <c r="J11350" t="s">
        <v>46</v>
      </c>
      <c r="K11350" s="1" t="s">
        <v>47</v>
      </c>
    </row>
    <row r="11351" spans="1:11" ht="12.75" customHeight="1" thickBot="1">
      <c r="A11351" s="31">
        <v>45597</v>
      </c>
      <c r="B11351" t="s">
        <v>13</v>
      </c>
      <c r="C11351" t="str">
        <f>+VLOOKUP(B11351,Basededatos!B$17:C$5988,2,0)</f>
        <v>LASA</v>
      </c>
      <c r="D11351" t="s">
        <v>48</v>
      </c>
      <c r="E11351" t="str">
        <f>+VLOOKUP(D11351,Basededatos!$D$2:$E$6097,2,0)</f>
        <v>CALI - ALFONSO BONILLA ARAGON</v>
      </c>
      <c r="F11351" t="s">
        <v>40</v>
      </c>
      <c r="G11351" t="s">
        <v>41</v>
      </c>
      <c r="H11351" t="s">
        <v>55</v>
      </c>
      <c r="I11351" s="29">
        <v>13</v>
      </c>
      <c r="J11351" t="s">
        <v>46</v>
      </c>
      <c r="K11351" s="1" t="s">
        <v>47</v>
      </c>
    </row>
    <row r="11352" spans="1:11" ht="12.75" customHeight="1">
      <c r="A11352" s="31">
        <v>45597</v>
      </c>
      <c r="B11352" t="s">
        <v>13</v>
      </c>
      <c r="C11352" t="str">
        <f>+VLOOKUP(B11352,Basededatos!B$17:C$5988,2,0)</f>
        <v>LASA</v>
      </c>
      <c r="D11352" t="s">
        <v>48</v>
      </c>
      <c r="E11352" t="str">
        <f>+VLOOKUP(D11352,Basededatos!$D$2:$E$6097,2,0)</f>
        <v>CALI - ALFONSO BONILLA ARAGON</v>
      </c>
      <c r="F11352" t="s">
        <v>32</v>
      </c>
      <c r="G11352" t="s">
        <v>33</v>
      </c>
      <c r="H11352" t="s">
        <v>29</v>
      </c>
      <c r="I11352" s="29">
        <v>119</v>
      </c>
      <c r="J11352" t="s">
        <v>50</v>
      </c>
      <c r="K11352" t="s">
        <v>51</v>
      </c>
    </row>
    <row r="11353" spans="1:11" ht="12.75" customHeight="1">
      <c r="A11353" s="31">
        <v>45597</v>
      </c>
      <c r="B11353" t="s">
        <v>13</v>
      </c>
      <c r="C11353" t="str">
        <f>+VLOOKUP(B11353,Basededatos!B$17:C$5988,2,0)</f>
        <v>LASA</v>
      </c>
      <c r="D11353" t="s">
        <v>48</v>
      </c>
      <c r="E11353" t="str">
        <f>+VLOOKUP(D11353,Basededatos!$D$2:$E$6097,2,0)</f>
        <v>CALI - ALFONSO BONILLA ARAGON</v>
      </c>
      <c r="F11353" t="s">
        <v>18</v>
      </c>
      <c r="G11353" t="s">
        <v>19</v>
      </c>
      <c r="H11353" t="s">
        <v>62</v>
      </c>
      <c r="I11353" s="29">
        <v>10</v>
      </c>
      <c r="J11353" t="s">
        <v>50</v>
      </c>
      <c r="K11353" t="s">
        <v>51</v>
      </c>
    </row>
    <row r="11354" spans="1:11" ht="12.75" customHeight="1">
      <c r="A11354" s="31">
        <v>45597</v>
      </c>
      <c r="B11354" t="s">
        <v>13</v>
      </c>
      <c r="C11354" t="str">
        <f>+VLOOKUP(B11354,Basededatos!B$17:C$5988,2,0)</f>
        <v>LASA</v>
      </c>
      <c r="D11354" t="s">
        <v>48</v>
      </c>
      <c r="E11354" t="str">
        <f>+VLOOKUP(D11354,Basededatos!$D$2:$E$6097,2,0)</f>
        <v>CALI - ALFONSO BONILLA ARAGON</v>
      </c>
      <c r="F11354" t="s">
        <v>36</v>
      </c>
      <c r="G11354" t="s">
        <v>347</v>
      </c>
      <c r="H11354" t="s">
        <v>62</v>
      </c>
      <c r="I11354" s="29">
        <v>9</v>
      </c>
      <c r="J11354" t="s">
        <v>50</v>
      </c>
      <c r="K11354" t="s">
        <v>51</v>
      </c>
    </row>
    <row r="11355" spans="1:11" ht="12.75" customHeight="1">
      <c r="A11355" s="31">
        <v>45597</v>
      </c>
      <c r="B11355" t="s">
        <v>13</v>
      </c>
      <c r="C11355" t="str">
        <f>+VLOOKUP(B11355,Basededatos!B$17:C$5988,2,0)</f>
        <v>LASA</v>
      </c>
      <c r="D11355" t="s">
        <v>48</v>
      </c>
      <c r="E11355" t="str">
        <f>+VLOOKUP(D11355,Basededatos!$D$2:$E$6097,2,0)</f>
        <v>CALI - ALFONSO BONILLA ARAGON</v>
      </c>
      <c r="F11355" t="s">
        <v>18</v>
      </c>
      <c r="G11355" t="s">
        <v>19</v>
      </c>
      <c r="H11355" t="s">
        <v>52</v>
      </c>
      <c r="I11355" s="29">
        <v>5</v>
      </c>
      <c r="J11355" t="s">
        <v>53</v>
      </c>
      <c r="K11355" t="s">
        <v>54</v>
      </c>
    </row>
    <row r="11356" spans="1:11" ht="12.75" customHeight="1" thickBot="1">
      <c r="A11356" s="31">
        <v>45597</v>
      </c>
      <c r="B11356" t="s">
        <v>13</v>
      </c>
      <c r="C11356" t="str">
        <f>+VLOOKUP(B11356,Basededatos!B$17:C$5988,2,0)</f>
        <v>LASA</v>
      </c>
      <c r="D11356" t="s">
        <v>48</v>
      </c>
      <c r="E11356" t="str">
        <f>+VLOOKUP(D11356,Basededatos!$D$2:$E$6097,2,0)</f>
        <v>CALI - ALFONSO BONILLA ARAGON</v>
      </c>
      <c r="F11356" t="s">
        <v>23</v>
      </c>
      <c r="G11356" t="s">
        <v>24</v>
      </c>
      <c r="H11356" t="s">
        <v>52</v>
      </c>
      <c r="I11356" s="29">
        <v>5</v>
      </c>
      <c r="J11356" t="s">
        <v>53</v>
      </c>
      <c r="K11356" t="s">
        <v>54</v>
      </c>
    </row>
    <row r="11357" spans="1:11" ht="12.75" customHeight="1" thickBot="1">
      <c r="A11357" s="31">
        <v>45597</v>
      </c>
      <c r="B11357" t="s">
        <v>13</v>
      </c>
      <c r="C11357" t="str">
        <f>+VLOOKUP(B11357,Basededatos!B$17:C$5988,2,0)</f>
        <v>LASA</v>
      </c>
      <c r="D11357" t="s">
        <v>48</v>
      </c>
      <c r="E11357" t="str">
        <f>+VLOOKUP(D11357,Basededatos!$D$2:$E$6097,2,0)</f>
        <v>CALI - ALFONSO BONILLA ARAGON</v>
      </c>
      <c r="F11357" t="s">
        <v>6</v>
      </c>
      <c r="G11357" s="1" t="s">
        <v>283</v>
      </c>
      <c r="H11357" t="s">
        <v>29</v>
      </c>
      <c r="I11357" s="29">
        <v>94</v>
      </c>
      <c r="J11357" t="s">
        <v>34</v>
      </c>
      <c r="K11357" t="s">
        <v>35</v>
      </c>
    </row>
    <row r="11358" spans="1:11" ht="12.75" customHeight="1" thickBot="1">
      <c r="A11358" s="31">
        <v>45597</v>
      </c>
      <c r="B11358" t="s">
        <v>13</v>
      </c>
      <c r="C11358" t="str">
        <f>+VLOOKUP(B11358,Basededatos!B$17:C$5988,2,0)</f>
        <v>LASA</v>
      </c>
      <c r="D11358" t="s">
        <v>48</v>
      </c>
      <c r="E11358" t="str">
        <f>+VLOOKUP(D11358,Basededatos!$D$2:$E$6097,2,0)</f>
        <v>CALI - ALFONSO BONILLA ARAGON</v>
      </c>
      <c r="F11358" t="s">
        <v>23</v>
      </c>
      <c r="G11358" t="s">
        <v>24</v>
      </c>
      <c r="H11358" t="s">
        <v>29</v>
      </c>
      <c r="I11358" s="29">
        <v>19</v>
      </c>
      <c r="J11358" t="s">
        <v>34</v>
      </c>
      <c r="K11358" t="s">
        <v>35</v>
      </c>
    </row>
    <row r="11359" spans="1:11" ht="12.75" customHeight="1" thickBot="1">
      <c r="A11359" s="31">
        <v>45597</v>
      </c>
      <c r="B11359" t="s">
        <v>13</v>
      </c>
      <c r="C11359" t="str">
        <f>+VLOOKUP(B11359,Basededatos!B$17:C$5988,2,0)</f>
        <v>LASA</v>
      </c>
      <c r="D11359" t="s">
        <v>61</v>
      </c>
      <c r="E11359" t="str">
        <f>+VLOOKUP(D11359,Basededatos!$D$2:$E$6097,2,0)</f>
        <v>CARTAGENA - RAFAEL NUÑEZ</v>
      </c>
      <c r="F11359" t="s">
        <v>65</v>
      </c>
      <c r="G11359" t="s">
        <v>66</v>
      </c>
      <c r="H11359" t="s">
        <v>15</v>
      </c>
      <c r="I11359" s="29">
        <v>1</v>
      </c>
      <c r="J11359" t="s">
        <v>25</v>
      </c>
      <c r="K11359" s="1" t="s">
        <v>26</v>
      </c>
    </row>
    <row r="11360" spans="1:11" ht="12.75" customHeight="1" thickBot="1">
      <c r="A11360" s="31">
        <v>45597</v>
      </c>
      <c r="B11360" t="s">
        <v>13</v>
      </c>
      <c r="C11360" t="str">
        <f>+VLOOKUP(B11360,Basededatos!B$17:C$5988,2,0)</f>
        <v>LASA</v>
      </c>
      <c r="D11360" t="s">
        <v>61</v>
      </c>
      <c r="E11360" t="str">
        <f>+VLOOKUP(D11360,Basededatos!$D$2:$E$6097,2,0)</f>
        <v>CARTAGENA - RAFAEL NUÑEZ</v>
      </c>
      <c r="F11360" t="s">
        <v>18</v>
      </c>
      <c r="G11360" t="s">
        <v>19</v>
      </c>
      <c r="H11360" t="s">
        <v>15</v>
      </c>
      <c r="I11360" s="29">
        <v>135</v>
      </c>
      <c r="J11360" t="s">
        <v>25</v>
      </c>
      <c r="K11360" s="1" t="s">
        <v>26</v>
      </c>
    </row>
    <row r="11361" spans="1:11" ht="12.75" customHeight="1" thickBot="1">
      <c r="A11361" s="31">
        <v>45597</v>
      </c>
      <c r="B11361" t="s">
        <v>13</v>
      </c>
      <c r="C11361" t="str">
        <f>+VLOOKUP(B11361,Basededatos!B$17:C$5988,2,0)</f>
        <v>LASA</v>
      </c>
      <c r="D11361" t="s">
        <v>61</v>
      </c>
      <c r="E11361" t="str">
        <f>+VLOOKUP(D11361,Basededatos!$D$2:$E$6097,2,0)</f>
        <v>CARTAGENA - RAFAEL NUÑEZ</v>
      </c>
      <c r="F11361" t="s">
        <v>38</v>
      </c>
      <c r="G11361" t="s">
        <v>39</v>
      </c>
      <c r="H11361" t="s">
        <v>15</v>
      </c>
      <c r="I11361" s="29">
        <v>5</v>
      </c>
      <c r="J11361" t="s">
        <v>25</v>
      </c>
      <c r="K11361" s="1" t="s">
        <v>26</v>
      </c>
    </row>
    <row r="11362" spans="1:11" ht="12.75" customHeight="1" thickBot="1">
      <c r="A11362" s="31">
        <v>45597</v>
      </c>
      <c r="B11362" t="s">
        <v>13</v>
      </c>
      <c r="C11362" t="str">
        <f>+VLOOKUP(B11362,Basededatos!B$17:C$5988,2,0)</f>
        <v>LASA</v>
      </c>
      <c r="D11362" t="s">
        <v>61</v>
      </c>
      <c r="E11362" t="str">
        <f>+VLOOKUP(D11362,Basededatos!$D$2:$E$6097,2,0)</f>
        <v>CARTAGENA - RAFAEL NUÑEZ</v>
      </c>
      <c r="F11362" t="s">
        <v>18</v>
      </c>
      <c r="G11362" t="s">
        <v>19</v>
      </c>
      <c r="H11362" t="s">
        <v>15</v>
      </c>
      <c r="I11362" s="29">
        <v>26</v>
      </c>
      <c r="J11362" t="s">
        <v>68</v>
      </c>
      <c r="K11362" t="s">
        <v>69</v>
      </c>
    </row>
    <row r="11363" spans="1:11" ht="12.75" customHeight="1" thickBot="1">
      <c r="A11363" s="31">
        <v>45597</v>
      </c>
      <c r="B11363" t="s">
        <v>13</v>
      </c>
      <c r="C11363" t="str">
        <f>+VLOOKUP(B11363,Basededatos!B$17:C$5988,2,0)</f>
        <v>LASA</v>
      </c>
      <c r="D11363" t="s">
        <v>61</v>
      </c>
      <c r="E11363" t="str">
        <f>+VLOOKUP(D11363,Basededatos!$D$2:$E$6097,2,0)</f>
        <v>CARTAGENA - RAFAEL NUÑEZ</v>
      </c>
      <c r="F11363" t="s">
        <v>6</v>
      </c>
      <c r="G11363" s="1" t="s">
        <v>283</v>
      </c>
      <c r="H11363" t="s">
        <v>20</v>
      </c>
      <c r="I11363" s="29">
        <v>4</v>
      </c>
      <c r="J11363" t="s">
        <v>175</v>
      </c>
      <c r="K11363" t="s">
        <v>176</v>
      </c>
    </row>
    <row r="11364" spans="1:11" ht="12.75" customHeight="1">
      <c r="A11364" s="31">
        <v>45597</v>
      </c>
      <c r="B11364" t="s">
        <v>13</v>
      </c>
      <c r="C11364" t="str">
        <f>+VLOOKUP(B11364,Basededatos!B$17:C$5988,2,0)</f>
        <v>LASA</v>
      </c>
      <c r="D11364" t="s">
        <v>61</v>
      </c>
      <c r="E11364" t="str">
        <f>+VLOOKUP(D11364,Basededatos!$D$2:$E$6097,2,0)</f>
        <v>CARTAGENA - RAFAEL NUÑEZ</v>
      </c>
      <c r="F11364" t="s">
        <v>40</v>
      </c>
      <c r="G11364" t="s">
        <v>41</v>
      </c>
      <c r="H11364" t="s">
        <v>29</v>
      </c>
      <c r="I11364" s="29">
        <v>336</v>
      </c>
      <c r="J11364" t="s">
        <v>50</v>
      </c>
      <c r="K11364" t="s">
        <v>51</v>
      </c>
    </row>
    <row r="11365" spans="1:11" ht="12.75" customHeight="1">
      <c r="A11365" s="31">
        <v>45597</v>
      </c>
      <c r="B11365" t="s">
        <v>13</v>
      </c>
      <c r="C11365" t="str">
        <f>+VLOOKUP(B11365,Basededatos!B$17:C$5988,2,0)</f>
        <v>LASA</v>
      </c>
      <c r="D11365" t="s">
        <v>61</v>
      </c>
      <c r="E11365" t="str">
        <f>+VLOOKUP(D11365,Basededatos!$D$2:$E$6097,2,0)</f>
        <v>CARTAGENA - RAFAEL NUÑEZ</v>
      </c>
      <c r="F11365" t="s">
        <v>59</v>
      </c>
      <c r="G11365" t="s">
        <v>60</v>
      </c>
      <c r="H11365" t="s">
        <v>29</v>
      </c>
      <c r="I11365" s="29">
        <v>181</v>
      </c>
      <c r="J11365" t="s">
        <v>50</v>
      </c>
      <c r="K11365" t="s">
        <v>51</v>
      </c>
    </row>
    <row r="11366" spans="1:11" ht="12.75" customHeight="1" thickBot="1">
      <c r="A11366" s="31">
        <v>45597</v>
      </c>
      <c r="B11366" t="s">
        <v>13</v>
      </c>
      <c r="C11366" t="str">
        <f>+VLOOKUP(B11366,Basededatos!B$17:C$5988,2,0)</f>
        <v>LASA</v>
      </c>
      <c r="D11366" t="s">
        <v>61</v>
      </c>
      <c r="E11366" t="str">
        <f>+VLOOKUP(D11366,Basededatos!$D$2:$E$6097,2,0)</f>
        <v>CARTAGENA - RAFAEL NUÑEZ</v>
      </c>
      <c r="F11366" t="s">
        <v>36</v>
      </c>
      <c r="G11366" t="s">
        <v>347</v>
      </c>
      <c r="H11366" t="s">
        <v>29</v>
      </c>
      <c r="I11366" s="29">
        <v>30</v>
      </c>
      <c r="J11366" t="s">
        <v>109</v>
      </c>
      <c r="K11366" t="s">
        <v>110</v>
      </c>
    </row>
    <row r="11367" spans="1:11" ht="12.75" customHeight="1" thickBot="1">
      <c r="A11367" s="31">
        <v>45597</v>
      </c>
      <c r="B11367" t="s">
        <v>13</v>
      </c>
      <c r="C11367" t="str">
        <f>+VLOOKUP(B11367,Basededatos!B$17:C$5988,2,0)</f>
        <v>LASA</v>
      </c>
      <c r="D11367" t="s">
        <v>61</v>
      </c>
      <c r="E11367" t="str">
        <f>+VLOOKUP(D11367,Basededatos!$D$2:$E$6097,2,0)</f>
        <v>CARTAGENA - RAFAEL NUÑEZ</v>
      </c>
      <c r="F11367" t="s">
        <v>23</v>
      </c>
      <c r="G11367" t="s">
        <v>24</v>
      </c>
      <c r="H11367" t="s">
        <v>45</v>
      </c>
      <c r="I11367" s="29">
        <v>13</v>
      </c>
      <c r="J11367" t="s">
        <v>30</v>
      </c>
      <c r="K11367" s="1" t="s">
        <v>488</v>
      </c>
    </row>
    <row r="11368" spans="1:11" ht="12.75" customHeight="1" thickBot="1">
      <c r="A11368" s="31">
        <v>45597</v>
      </c>
      <c r="B11368" t="s">
        <v>13</v>
      </c>
      <c r="C11368" t="str">
        <f>+VLOOKUP(B11368,Basededatos!B$17:C$5988,2,0)</f>
        <v>LASA</v>
      </c>
      <c r="D11368" t="s">
        <v>61</v>
      </c>
      <c r="E11368" t="str">
        <f>+VLOOKUP(D11368,Basededatos!$D$2:$E$6097,2,0)</f>
        <v>CARTAGENA - RAFAEL NUÑEZ</v>
      </c>
      <c r="F11368" t="s">
        <v>6</v>
      </c>
      <c r="G11368" s="1" t="s">
        <v>283</v>
      </c>
      <c r="H11368" t="s">
        <v>62</v>
      </c>
      <c r="I11368" s="29">
        <v>173</v>
      </c>
      <c r="J11368" t="s">
        <v>34</v>
      </c>
      <c r="K11368" t="s">
        <v>35</v>
      </c>
    </row>
    <row r="11369" spans="1:11" ht="12.75" customHeight="1">
      <c r="A11369" s="31">
        <v>45597</v>
      </c>
      <c r="B11369" t="s">
        <v>13</v>
      </c>
      <c r="C11369" t="str">
        <f>+VLOOKUP(B11369,Basededatos!B$17:C$5988,2,0)</f>
        <v>LASA</v>
      </c>
      <c r="D11369" t="s">
        <v>61</v>
      </c>
      <c r="E11369" t="str">
        <f>+VLOOKUP(D11369,Basededatos!$D$2:$E$6097,2,0)</f>
        <v>CARTAGENA - RAFAEL NUÑEZ</v>
      </c>
      <c r="F11369" t="s">
        <v>32</v>
      </c>
      <c r="G11369" t="s">
        <v>33</v>
      </c>
      <c r="H11369" t="s">
        <v>62</v>
      </c>
      <c r="I11369" s="29">
        <v>14</v>
      </c>
      <c r="J11369" t="s">
        <v>63</v>
      </c>
      <c r="K11369" t="s">
        <v>64</v>
      </c>
    </row>
    <row r="11370" spans="1:11" ht="12.75" customHeight="1" thickBot="1">
      <c r="A11370" s="31">
        <v>45597</v>
      </c>
      <c r="B11370" t="s">
        <v>13</v>
      </c>
      <c r="C11370" t="str">
        <f>+VLOOKUP(B11370,Basededatos!B$17:C$5988,2,0)</f>
        <v>LASA</v>
      </c>
      <c r="D11370" t="s">
        <v>61</v>
      </c>
      <c r="E11370" t="str">
        <f>+VLOOKUP(D11370,Basededatos!$D$2:$E$6097,2,0)</f>
        <v>CARTAGENA - RAFAEL NUÑEZ</v>
      </c>
      <c r="F11370" t="s">
        <v>38</v>
      </c>
      <c r="G11370" t="s">
        <v>39</v>
      </c>
      <c r="H11370" t="s">
        <v>62</v>
      </c>
      <c r="I11370" s="29">
        <v>1</v>
      </c>
      <c r="J11370" t="s">
        <v>63</v>
      </c>
      <c r="K11370" t="s">
        <v>64</v>
      </c>
    </row>
    <row r="11371" spans="1:11" ht="12.75" customHeight="1" thickBot="1">
      <c r="A11371" s="31">
        <v>45597</v>
      </c>
      <c r="B11371" t="s">
        <v>13</v>
      </c>
      <c r="C11371" t="str">
        <f>+VLOOKUP(B11371,Basededatos!B$17:C$5988,2,0)</f>
        <v>LASA</v>
      </c>
      <c r="D11371" t="s">
        <v>72</v>
      </c>
      <c r="E11371" t="str">
        <f>+VLOOKUP(D11371,Basededatos!$D$2:$E$6097,2,0)</f>
        <v>CAMILO DAZA</v>
      </c>
      <c r="F11371" t="s">
        <v>40</v>
      </c>
      <c r="G11371" t="s">
        <v>41</v>
      </c>
      <c r="H11371" t="s">
        <v>45</v>
      </c>
      <c r="I11371" s="29">
        <v>10</v>
      </c>
      <c r="J11371" t="s">
        <v>46</v>
      </c>
      <c r="K11371" s="1" t="s">
        <v>47</v>
      </c>
    </row>
    <row r="11372" spans="1:11" ht="12.75" customHeight="1" thickBot="1">
      <c r="A11372" s="31">
        <v>45597</v>
      </c>
      <c r="B11372" t="s">
        <v>13</v>
      </c>
      <c r="C11372" t="str">
        <f>+VLOOKUP(B11372,Basededatos!B$17:C$5988,2,0)</f>
        <v>LASA</v>
      </c>
      <c r="D11372" t="s">
        <v>72</v>
      </c>
      <c r="E11372" t="str">
        <f>+VLOOKUP(D11372,Basededatos!$D$2:$E$6097,2,0)</f>
        <v>CAMILO DAZA</v>
      </c>
      <c r="F11372" t="s">
        <v>27</v>
      </c>
      <c r="G11372" t="s">
        <v>28</v>
      </c>
      <c r="H11372" t="s">
        <v>29</v>
      </c>
      <c r="I11372" s="29">
        <v>319</v>
      </c>
      <c r="J11372" t="s">
        <v>46</v>
      </c>
      <c r="K11372" s="1" t="s">
        <v>47</v>
      </c>
    </row>
    <row r="11373" spans="1:11" ht="12.75" customHeight="1" thickBot="1">
      <c r="A11373" s="31">
        <v>45597</v>
      </c>
      <c r="B11373" t="s">
        <v>13</v>
      </c>
      <c r="C11373" t="str">
        <f>+VLOOKUP(B11373,Basededatos!B$17:C$5988,2,0)</f>
        <v>LASA</v>
      </c>
      <c r="D11373" t="s">
        <v>73</v>
      </c>
      <c r="E11373" t="str">
        <f>+VLOOKUP(D11373,Basededatos!$D$2:$E$6097,2,0)</f>
        <v>EL YOPAL</v>
      </c>
      <c r="F11373" t="s">
        <v>59</v>
      </c>
      <c r="G11373" t="s">
        <v>60</v>
      </c>
      <c r="H11373" t="s">
        <v>29</v>
      </c>
      <c r="I11373" s="29">
        <v>11</v>
      </c>
      <c r="J11373" t="s">
        <v>30</v>
      </c>
      <c r="K11373" s="1" t="s">
        <v>488</v>
      </c>
    </row>
    <row r="11374" spans="1:11" ht="12.75" customHeight="1" thickBot="1">
      <c r="A11374" s="31">
        <v>45597</v>
      </c>
      <c r="B11374" t="s">
        <v>13</v>
      </c>
      <c r="C11374" t="str">
        <f>+VLOOKUP(B11374,Basededatos!B$17:C$5988,2,0)</f>
        <v>LASA</v>
      </c>
      <c r="D11374" t="s">
        <v>74</v>
      </c>
      <c r="E11374" t="str">
        <f>+VLOOKUP(D11374,Basededatos!$D$2:$E$6097,2,0)</f>
        <v>PERALES</v>
      </c>
      <c r="F11374" t="s">
        <v>32</v>
      </c>
      <c r="G11374" t="s">
        <v>33</v>
      </c>
      <c r="H11374" t="s">
        <v>29</v>
      </c>
      <c r="I11374" s="29">
        <v>56</v>
      </c>
      <c r="J11374" t="s">
        <v>46</v>
      </c>
      <c r="K11374" s="1" t="s">
        <v>47</v>
      </c>
    </row>
    <row r="11375" spans="1:11" ht="12.75" customHeight="1" thickBot="1">
      <c r="A11375" s="31">
        <v>45597</v>
      </c>
      <c r="B11375" t="s">
        <v>13</v>
      </c>
      <c r="C11375" t="str">
        <f>+VLOOKUP(B11375,Basededatos!B$17:C$5988,2,0)</f>
        <v>LASA</v>
      </c>
      <c r="D11375" t="s">
        <v>74</v>
      </c>
      <c r="E11375" t="str">
        <f>+VLOOKUP(D11375,Basededatos!$D$2:$E$6097,2,0)</f>
        <v>PERALES</v>
      </c>
      <c r="F11375" t="s">
        <v>27</v>
      </c>
      <c r="G11375" t="s">
        <v>28</v>
      </c>
      <c r="H11375" t="s">
        <v>29</v>
      </c>
      <c r="I11375" s="29">
        <v>56</v>
      </c>
      <c r="J11375" t="s">
        <v>46</v>
      </c>
      <c r="K11375" s="1" t="s">
        <v>47</v>
      </c>
    </row>
    <row r="11376" spans="1:11" ht="12.75" customHeight="1" thickBot="1">
      <c r="A11376" s="31">
        <v>45597</v>
      </c>
      <c r="B11376" t="s">
        <v>13</v>
      </c>
      <c r="C11376" t="str">
        <f>+VLOOKUP(B11376,Basededatos!B$17:C$5988,2,0)</f>
        <v>LASA</v>
      </c>
      <c r="D11376" t="s">
        <v>74</v>
      </c>
      <c r="E11376" t="str">
        <f>+VLOOKUP(D11376,Basededatos!$D$2:$E$6097,2,0)</f>
        <v>PERALES</v>
      </c>
      <c r="F11376" t="s">
        <v>40</v>
      </c>
      <c r="G11376" t="s">
        <v>41</v>
      </c>
      <c r="H11376" t="s">
        <v>29</v>
      </c>
      <c r="I11376" s="29">
        <v>56</v>
      </c>
      <c r="J11376" t="s">
        <v>30</v>
      </c>
      <c r="K11376" s="1" t="s">
        <v>488</v>
      </c>
    </row>
    <row r="11377" spans="1:11" ht="12.75" customHeight="1" thickBot="1">
      <c r="A11377" s="31">
        <v>45597</v>
      </c>
      <c r="B11377" t="s">
        <v>13</v>
      </c>
      <c r="C11377" t="str">
        <f>+VLOOKUP(B11377,Basededatos!B$17:C$5988,2,0)</f>
        <v>LASA</v>
      </c>
      <c r="D11377" t="s">
        <v>124</v>
      </c>
      <c r="E11377" t="str">
        <f>+VLOOKUP(D11377,Basededatos!$D$2:$E$6097,2,0)</f>
        <v>LETICIA-ALFREDO VASQUEZ COBO</v>
      </c>
      <c r="F11377" t="s">
        <v>23</v>
      </c>
      <c r="G11377" t="s">
        <v>24</v>
      </c>
      <c r="H11377" t="s">
        <v>45</v>
      </c>
      <c r="I11377" s="29">
        <v>1</v>
      </c>
      <c r="J11377" t="s">
        <v>46</v>
      </c>
      <c r="K11377" s="1" t="s">
        <v>47</v>
      </c>
    </row>
    <row r="11378" spans="1:11" ht="12.75" customHeight="1" thickBot="1">
      <c r="A11378" s="31">
        <v>45597</v>
      </c>
      <c r="B11378" t="s">
        <v>13</v>
      </c>
      <c r="C11378" t="str">
        <f>+VLOOKUP(B11378,Basededatos!B$17:C$5988,2,0)</f>
        <v>LASA</v>
      </c>
      <c r="D11378" t="s">
        <v>124</v>
      </c>
      <c r="E11378" t="str">
        <f>+VLOOKUP(D11378,Basededatos!$D$2:$E$6097,2,0)</f>
        <v>LETICIA-ALFREDO VASQUEZ COBO</v>
      </c>
      <c r="F11378" t="s">
        <v>32</v>
      </c>
      <c r="G11378" t="s">
        <v>33</v>
      </c>
      <c r="H11378" t="s">
        <v>29</v>
      </c>
      <c r="I11378" s="29">
        <v>41</v>
      </c>
      <c r="J11378" t="s">
        <v>30</v>
      </c>
      <c r="K11378" s="1" t="s">
        <v>488</v>
      </c>
    </row>
    <row r="11379" spans="1:11" ht="12.75" customHeight="1" thickBot="1">
      <c r="A11379" s="31">
        <v>45597</v>
      </c>
      <c r="B11379" t="s">
        <v>13</v>
      </c>
      <c r="C11379" t="str">
        <f>+VLOOKUP(B11379,Basededatos!B$17:C$5988,2,0)</f>
        <v>LASA</v>
      </c>
      <c r="D11379" t="s">
        <v>124</v>
      </c>
      <c r="E11379" t="str">
        <f>+VLOOKUP(D11379,Basededatos!$D$2:$E$6097,2,0)</f>
        <v>LETICIA-ALFREDO VASQUEZ COBO</v>
      </c>
      <c r="F11379" t="s">
        <v>23</v>
      </c>
      <c r="G11379" t="s">
        <v>24</v>
      </c>
      <c r="H11379" t="s">
        <v>29</v>
      </c>
      <c r="I11379" s="29">
        <v>40</v>
      </c>
      <c r="J11379" t="s">
        <v>30</v>
      </c>
      <c r="K11379" s="1" t="s">
        <v>488</v>
      </c>
    </row>
    <row r="11380" spans="1:11" ht="12.75" customHeight="1" thickBot="1">
      <c r="A11380" s="31">
        <v>45597</v>
      </c>
      <c r="B11380" t="s">
        <v>13</v>
      </c>
      <c r="C11380" t="str">
        <f>+VLOOKUP(B11380,Basededatos!B$17:C$5988,2,0)</f>
        <v>LASA</v>
      </c>
      <c r="D11380" t="s">
        <v>76</v>
      </c>
      <c r="E11380" t="str">
        <f>+VLOOKUP(D11380,Basededatos!$D$2:$E$6097,2,0)</f>
        <v>RIONEGRO - JOSE M. CORDOVA</v>
      </c>
      <c r="F11380" t="s">
        <v>6</v>
      </c>
      <c r="G11380" s="1" t="s">
        <v>283</v>
      </c>
      <c r="H11380" t="s">
        <v>45</v>
      </c>
      <c r="I11380" s="29">
        <v>97</v>
      </c>
      <c r="J11380" t="s">
        <v>46</v>
      </c>
      <c r="K11380" s="1" t="s">
        <v>47</v>
      </c>
    </row>
    <row r="11381" spans="1:11" ht="12.75" customHeight="1" thickBot="1">
      <c r="A11381" s="31">
        <v>45597</v>
      </c>
      <c r="B11381" t="s">
        <v>13</v>
      </c>
      <c r="C11381" t="str">
        <f>+VLOOKUP(B11381,Basededatos!B$17:C$5988,2,0)</f>
        <v>LASA</v>
      </c>
      <c r="D11381" t="s">
        <v>76</v>
      </c>
      <c r="E11381" t="str">
        <f>+VLOOKUP(D11381,Basededatos!$D$2:$E$6097,2,0)</f>
        <v>RIONEGRO - JOSE M. CORDOVA</v>
      </c>
      <c r="F11381" t="s">
        <v>38</v>
      </c>
      <c r="G11381" t="s">
        <v>39</v>
      </c>
      <c r="H11381" t="s">
        <v>29</v>
      </c>
      <c r="I11381" s="29">
        <v>443</v>
      </c>
      <c r="J11381" t="s">
        <v>46</v>
      </c>
      <c r="K11381" s="1" t="s">
        <v>47</v>
      </c>
    </row>
    <row r="11382" spans="1:11" ht="12.75" customHeight="1" thickBot="1">
      <c r="A11382" s="31">
        <v>45597</v>
      </c>
      <c r="B11382" t="s">
        <v>13</v>
      </c>
      <c r="C11382" t="str">
        <f>+VLOOKUP(B11382,Basededatos!B$17:C$5988,2,0)</f>
        <v>LASA</v>
      </c>
      <c r="D11382" t="s">
        <v>76</v>
      </c>
      <c r="E11382" t="str">
        <f>+VLOOKUP(D11382,Basededatos!$D$2:$E$6097,2,0)</f>
        <v>RIONEGRO - JOSE M. CORDOVA</v>
      </c>
      <c r="F11382" t="s">
        <v>6</v>
      </c>
      <c r="G11382" s="1" t="s">
        <v>283</v>
      </c>
      <c r="H11382" t="s">
        <v>15</v>
      </c>
      <c r="I11382" s="29">
        <v>132</v>
      </c>
      <c r="J11382" t="s">
        <v>68</v>
      </c>
      <c r="K11382" t="s">
        <v>69</v>
      </c>
    </row>
    <row r="11383" spans="1:11" ht="12.75" customHeight="1" thickBot="1">
      <c r="A11383" s="31">
        <v>45597</v>
      </c>
      <c r="B11383" t="s">
        <v>13</v>
      </c>
      <c r="C11383" t="str">
        <f>+VLOOKUP(B11383,Basededatos!B$17:C$5988,2,0)</f>
        <v>LASA</v>
      </c>
      <c r="D11383" t="s">
        <v>76</v>
      </c>
      <c r="E11383" t="str">
        <f>+VLOOKUP(D11383,Basededatos!$D$2:$E$6097,2,0)</f>
        <v>RIONEGRO - JOSE M. CORDOVA</v>
      </c>
      <c r="F11383" t="s">
        <v>27</v>
      </c>
      <c r="G11383" t="s">
        <v>28</v>
      </c>
      <c r="H11383" t="s">
        <v>29</v>
      </c>
      <c r="I11383" s="29">
        <v>16</v>
      </c>
      <c r="J11383" t="s">
        <v>77</v>
      </c>
      <c r="K11383" t="s">
        <v>78</v>
      </c>
    </row>
    <row r="11384" spans="1:11" ht="12.75" customHeight="1" thickBot="1">
      <c r="A11384" s="31">
        <v>45597</v>
      </c>
      <c r="B11384" t="s">
        <v>13</v>
      </c>
      <c r="C11384" t="str">
        <f>+VLOOKUP(B11384,Basededatos!B$17:C$5988,2,0)</f>
        <v>LASA</v>
      </c>
      <c r="D11384" t="s">
        <v>76</v>
      </c>
      <c r="E11384" t="str">
        <f>+VLOOKUP(D11384,Basededatos!$D$2:$E$6097,2,0)</f>
        <v>RIONEGRO - JOSE M. CORDOVA</v>
      </c>
      <c r="F11384" t="s">
        <v>6</v>
      </c>
      <c r="G11384" s="1" t="s">
        <v>283</v>
      </c>
      <c r="H11384" t="s">
        <v>29</v>
      </c>
      <c r="I11384" s="29">
        <v>2048</v>
      </c>
      <c r="J11384" t="s">
        <v>50</v>
      </c>
      <c r="K11384" t="s">
        <v>51</v>
      </c>
    </row>
    <row r="11385" spans="1:11" ht="12.75" customHeight="1">
      <c r="A11385" s="31">
        <v>45597</v>
      </c>
      <c r="B11385" t="s">
        <v>13</v>
      </c>
      <c r="C11385" t="str">
        <f>+VLOOKUP(B11385,Basededatos!B$17:C$5988,2,0)</f>
        <v>LASA</v>
      </c>
      <c r="D11385" t="s">
        <v>76</v>
      </c>
      <c r="E11385" t="str">
        <f>+VLOOKUP(D11385,Basededatos!$D$2:$E$6097,2,0)</f>
        <v>RIONEGRO - JOSE M. CORDOVA</v>
      </c>
      <c r="F11385" t="s">
        <v>23</v>
      </c>
      <c r="G11385" t="s">
        <v>24</v>
      </c>
      <c r="H11385" t="s">
        <v>29</v>
      </c>
      <c r="I11385" s="29">
        <v>47</v>
      </c>
      <c r="J11385" t="s">
        <v>109</v>
      </c>
      <c r="K11385" t="s">
        <v>110</v>
      </c>
    </row>
    <row r="11386" spans="1:11" ht="12.75" customHeight="1">
      <c r="A11386" s="31">
        <v>45597</v>
      </c>
      <c r="B11386" t="s">
        <v>13</v>
      </c>
      <c r="C11386" t="str">
        <f>+VLOOKUP(B11386,Basededatos!B$17:C$5988,2,0)</f>
        <v>LASA</v>
      </c>
      <c r="D11386" t="s">
        <v>76</v>
      </c>
      <c r="E11386" t="str">
        <f>+VLOOKUP(D11386,Basededatos!$D$2:$E$6097,2,0)</f>
        <v>RIONEGRO - JOSE M. CORDOVA</v>
      </c>
      <c r="F11386" t="s">
        <v>32</v>
      </c>
      <c r="G11386" t="s">
        <v>33</v>
      </c>
      <c r="H11386" t="s">
        <v>45</v>
      </c>
      <c r="I11386" s="29">
        <v>5</v>
      </c>
      <c r="J11386" t="s">
        <v>34</v>
      </c>
      <c r="K11386" t="s">
        <v>35</v>
      </c>
    </row>
    <row r="11387" spans="1:11" ht="12.75" customHeight="1">
      <c r="A11387" s="31">
        <v>45597</v>
      </c>
      <c r="B11387" t="s">
        <v>13</v>
      </c>
      <c r="C11387" t="str">
        <f>+VLOOKUP(B11387,Basededatos!B$17:C$5988,2,0)</f>
        <v>LASA</v>
      </c>
      <c r="D11387" t="s">
        <v>76</v>
      </c>
      <c r="E11387" t="str">
        <f>+VLOOKUP(D11387,Basededatos!$D$2:$E$6097,2,0)</f>
        <v>RIONEGRO - JOSE M. CORDOVA</v>
      </c>
      <c r="F11387" t="s">
        <v>40</v>
      </c>
      <c r="G11387" t="s">
        <v>41</v>
      </c>
      <c r="H11387" t="s">
        <v>156</v>
      </c>
      <c r="I11387" s="29">
        <v>21</v>
      </c>
      <c r="J11387" t="s">
        <v>167</v>
      </c>
      <c r="K11387" t="s">
        <v>168</v>
      </c>
    </row>
    <row r="11388" spans="1:11" ht="12.75" customHeight="1">
      <c r="A11388" s="31">
        <v>45597</v>
      </c>
      <c r="B11388" t="s">
        <v>13</v>
      </c>
      <c r="C11388" t="str">
        <f>+VLOOKUP(B11388,Basededatos!B$17:C$5988,2,0)</f>
        <v>LASA</v>
      </c>
      <c r="D11388" t="s">
        <v>76</v>
      </c>
      <c r="E11388" t="str">
        <f>+VLOOKUP(D11388,Basededatos!$D$2:$E$6097,2,0)</f>
        <v>RIONEGRO - JOSE M. CORDOVA</v>
      </c>
      <c r="F11388" t="s">
        <v>18</v>
      </c>
      <c r="G11388" t="s">
        <v>19</v>
      </c>
      <c r="H11388" t="s">
        <v>29</v>
      </c>
      <c r="I11388" s="29">
        <v>31</v>
      </c>
      <c r="J11388" t="s">
        <v>82</v>
      </c>
      <c r="K11388" t="s">
        <v>83</v>
      </c>
    </row>
    <row r="11389" spans="1:11" ht="12.75" customHeight="1">
      <c r="A11389" s="31">
        <v>45597</v>
      </c>
      <c r="B11389" t="s">
        <v>13</v>
      </c>
      <c r="C11389" t="str">
        <f>+VLOOKUP(B11389,Basededatos!B$17:C$5988,2,0)</f>
        <v>LASA</v>
      </c>
      <c r="D11389" t="s">
        <v>76</v>
      </c>
      <c r="E11389" t="str">
        <f>+VLOOKUP(D11389,Basededatos!$D$2:$E$6097,2,0)</f>
        <v>RIONEGRO - JOSE M. CORDOVA</v>
      </c>
      <c r="F11389" t="s">
        <v>27</v>
      </c>
      <c r="G11389" t="s">
        <v>28</v>
      </c>
      <c r="H11389" t="s">
        <v>29</v>
      </c>
      <c r="I11389" s="29">
        <v>27</v>
      </c>
      <c r="J11389" t="s">
        <v>82</v>
      </c>
      <c r="K11389" t="s">
        <v>83</v>
      </c>
    </row>
    <row r="11390" spans="1:11" ht="12.75" customHeight="1" thickBot="1">
      <c r="A11390" s="31">
        <v>45597</v>
      </c>
      <c r="B11390" t="s">
        <v>13</v>
      </c>
      <c r="C11390" t="str">
        <f>+VLOOKUP(B11390,Basededatos!B$17:C$5988,2,0)</f>
        <v>LASA</v>
      </c>
      <c r="D11390" t="s">
        <v>76</v>
      </c>
      <c r="E11390" t="str">
        <f>+VLOOKUP(D11390,Basededatos!$D$2:$E$6097,2,0)</f>
        <v>RIONEGRO - JOSE M. CORDOVA</v>
      </c>
      <c r="F11390" t="s">
        <v>59</v>
      </c>
      <c r="G11390" t="s">
        <v>60</v>
      </c>
      <c r="H11390" t="s">
        <v>29</v>
      </c>
      <c r="I11390" s="29">
        <v>1</v>
      </c>
      <c r="J11390" t="s">
        <v>82</v>
      </c>
      <c r="K11390" t="s">
        <v>83</v>
      </c>
    </row>
    <row r="11391" spans="1:11" ht="12.75" customHeight="1" thickBot="1">
      <c r="A11391" s="31">
        <v>45597</v>
      </c>
      <c r="B11391" t="s">
        <v>13</v>
      </c>
      <c r="C11391" t="str">
        <f>+VLOOKUP(B11391,Basededatos!B$17:C$5988,2,0)</f>
        <v>LASA</v>
      </c>
      <c r="D11391" t="s">
        <v>84</v>
      </c>
      <c r="E11391" t="str">
        <f>+VLOOKUP(D11391,Basededatos!$D$2:$E$6097,2,0)</f>
        <v>MONTERIA - LOS GARZONES</v>
      </c>
      <c r="F11391" t="s">
        <v>23</v>
      </c>
      <c r="G11391" t="s">
        <v>24</v>
      </c>
      <c r="H11391" t="s">
        <v>45</v>
      </c>
      <c r="I11391" s="29">
        <v>20</v>
      </c>
      <c r="J11391" t="s">
        <v>46</v>
      </c>
      <c r="K11391" s="1" t="s">
        <v>47</v>
      </c>
    </row>
    <row r="11392" spans="1:11" ht="12.75" customHeight="1" thickBot="1">
      <c r="A11392" s="31">
        <v>45597</v>
      </c>
      <c r="B11392" t="s">
        <v>13</v>
      </c>
      <c r="C11392" t="str">
        <f>+VLOOKUP(B11392,Basededatos!B$17:C$5988,2,0)</f>
        <v>LASA</v>
      </c>
      <c r="D11392" t="s">
        <v>84</v>
      </c>
      <c r="E11392" t="str">
        <f>+VLOOKUP(D11392,Basededatos!$D$2:$E$6097,2,0)</f>
        <v>MONTERIA - LOS GARZONES</v>
      </c>
      <c r="F11392" t="s">
        <v>36</v>
      </c>
      <c r="G11392" t="s">
        <v>347</v>
      </c>
      <c r="H11392" t="s">
        <v>45</v>
      </c>
      <c r="I11392" s="29">
        <v>1</v>
      </c>
      <c r="J11392" t="s">
        <v>46</v>
      </c>
      <c r="K11392" s="1" t="s">
        <v>47</v>
      </c>
    </row>
    <row r="11393" spans="1:11" ht="12.75" customHeight="1" thickBot="1">
      <c r="A11393" s="31">
        <v>45597</v>
      </c>
      <c r="B11393" t="s">
        <v>13</v>
      </c>
      <c r="C11393" t="str">
        <f>+VLOOKUP(B11393,Basededatos!B$17:C$5988,2,0)</f>
        <v>LASA</v>
      </c>
      <c r="D11393" t="s">
        <v>84</v>
      </c>
      <c r="E11393" t="str">
        <f>+VLOOKUP(D11393,Basededatos!$D$2:$E$6097,2,0)</f>
        <v>MONTERIA - LOS GARZONES</v>
      </c>
      <c r="F11393" t="s">
        <v>40</v>
      </c>
      <c r="G11393" t="s">
        <v>41</v>
      </c>
      <c r="H11393" t="s">
        <v>45</v>
      </c>
      <c r="I11393" s="29">
        <v>53</v>
      </c>
      <c r="J11393" t="s">
        <v>46</v>
      </c>
      <c r="K11393" s="1" t="s">
        <v>47</v>
      </c>
    </row>
    <row r="11394" spans="1:11" ht="12.75" customHeight="1" thickBot="1">
      <c r="A11394" s="31">
        <v>45597</v>
      </c>
      <c r="B11394" t="s">
        <v>13</v>
      </c>
      <c r="C11394" t="str">
        <f>+VLOOKUP(B11394,Basededatos!B$17:C$5988,2,0)</f>
        <v>LASA</v>
      </c>
      <c r="D11394" t="s">
        <v>84</v>
      </c>
      <c r="E11394" t="str">
        <f>+VLOOKUP(D11394,Basededatos!$D$2:$E$6097,2,0)</f>
        <v>MONTERIA - LOS GARZONES</v>
      </c>
      <c r="F11394" t="s">
        <v>23</v>
      </c>
      <c r="G11394" t="s">
        <v>24</v>
      </c>
      <c r="H11394" t="s">
        <v>29</v>
      </c>
      <c r="I11394" s="29">
        <v>279</v>
      </c>
      <c r="J11394" t="s">
        <v>46</v>
      </c>
      <c r="K11394" s="1" t="s">
        <v>47</v>
      </c>
    </row>
    <row r="11395" spans="1:11" ht="12.75" customHeight="1" thickBot="1">
      <c r="A11395" s="31">
        <v>45597</v>
      </c>
      <c r="B11395" t="s">
        <v>13</v>
      </c>
      <c r="C11395" t="str">
        <f>+VLOOKUP(B11395,Basededatos!B$17:C$5988,2,0)</f>
        <v>LASA</v>
      </c>
      <c r="D11395" t="s">
        <v>84</v>
      </c>
      <c r="E11395" t="str">
        <f>+VLOOKUP(D11395,Basededatos!$D$2:$E$6097,2,0)</f>
        <v>MONTERIA - LOS GARZONES</v>
      </c>
      <c r="F11395" t="s">
        <v>6</v>
      </c>
      <c r="G11395" s="1" t="s">
        <v>283</v>
      </c>
      <c r="H11395" t="s">
        <v>20</v>
      </c>
      <c r="I11395" s="29">
        <v>1</v>
      </c>
      <c r="J11395" t="s">
        <v>175</v>
      </c>
      <c r="K11395" t="s">
        <v>176</v>
      </c>
    </row>
    <row r="11396" spans="1:11" ht="12.75" customHeight="1" thickBot="1">
      <c r="A11396" s="31">
        <v>45597</v>
      </c>
      <c r="B11396" t="s">
        <v>13</v>
      </c>
      <c r="C11396" t="str">
        <f>+VLOOKUP(B11396,Basededatos!B$17:C$5988,2,0)</f>
        <v>LASA</v>
      </c>
      <c r="D11396" t="s">
        <v>84</v>
      </c>
      <c r="E11396" t="str">
        <f>+VLOOKUP(D11396,Basededatos!$D$2:$E$6097,2,0)</f>
        <v>MONTERIA - LOS GARZONES</v>
      </c>
      <c r="F11396" t="s">
        <v>23</v>
      </c>
      <c r="G11396" t="s">
        <v>24</v>
      </c>
      <c r="H11396" t="s">
        <v>29</v>
      </c>
      <c r="I11396" s="29">
        <v>142</v>
      </c>
      <c r="J11396" t="s">
        <v>30</v>
      </c>
      <c r="K11396" s="1" t="s">
        <v>488</v>
      </c>
    </row>
    <row r="11397" spans="1:11" ht="12.75" customHeight="1" thickBot="1">
      <c r="A11397" s="31">
        <v>45597</v>
      </c>
      <c r="B11397" t="s">
        <v>13</v>
      </c>
      <c r="C11397" t="str">
        <f>+VLOOKUP(B11397,Basededatos!B$17:C$5988,2,0)</f>
        <v>LASA</v>
      </c>
      <c r="D11397" t="s">
        <v>85</v>
      </c>
      <c r="E11397" t="str">
        <f>+VLOOKUP(D11397,Basededatos!$D$2:$E$6097,2,0)</f>
        <v>NEIVA - BENITO SALAS</v>
      </c>
      <c r="F11397" t="s">
        <v>40</v>
      </c>
      <c r="G11397" t="s">
        <v>41</v>
      </c>
      <c r="H11397" t="s">
        <v>45</v>
      </c>
      <c r="I11397" s="29">
        <v>3</v>
      </c>
      <c r="J11397" t="s">
        <v>46</v>
      </c>
      <c r="K11397" s="1" t="s">
        <v>47</v>
      </c>
    </row>
    <row r="11398" spans="1:11" ht="12.75" customHeight="1" thickBot="1">
      <c r="A11398" s="31">
        <v>45597</v>
      </c>
      <c r="B11398" t="s">
        <v>13</v>
      </c>
      <c r="C11398" t="str">
        <f>+VLOOKUP(B11398,Basededatos!B$17:C$5988,2,0)</f>
        <v>LASA</v>
      </c>
      <c r="D11398" t="s">
        <v>85</v>
      </c>
      <c r="E11398" t="str">
        <f>+VLOOKUP(D11398,Basededatos!$D$2:$E$6097,2,0)</f>
        <v>NEIVA - BENITO SALAS</v>
      </c>
      <c r="F11398" t="s">
        <v>32</v>
      </c>
      <c r="G11398" t="s">
        <v>33</v>
      </c>
      <c r="H11398" t="s">
        <v>29</v>
      </c>
      <c r="I11398" s="29">
        <v>70</v>
      </c>
      <c r="J11398" t="s">
        <v>46</v>
      </c>
      <c r="K11398" s="1" t="s">
        <v>47</v>
      </c>
    </row>
    <row r="11399" spans="1:11" ht="12.75" customHeight="1" thickBot="1">
      <c r="A11399" s="31">
        <v>45597</v>
      </c>
      <c r="B11399" t="s">
        <v>13</v>
      </c>
      <c r="C11399" t="str">
        <f>+VLOOKUP(B11399,Basededatos!B$17:C$5988,2,0)</f>
        <v>LASA</v>
      </c>
      <c r="D11399" t="s">
        <v>86</v>
      </c>
      <c r="E11399" t="str">
        <f>+VLOOKUP(D11399,Basededatos!$D$2:$E$6097,2,0)</f>
        <v>PEREIRA - MATECAÑA</v>
      </c>
      <c r="F11399" t="s">
        <v>65</v>
      </c>
      <c r="G11399" t="s">
        <v>66</v>
      </c>
      <c r="H11399" t="s">
        <v>45</v>
      </c>
      <c r="I11399" s="29">
        <v>5</v>
      </c>
      <c r="J11399" t="s">
        <v>46</v>
      </c>
      <c r="K11399" s="1" t="s">
        <v>47</v>
      </c>
    </row>
    <row r="11400" spans="1:11" ht="12.75" customHeight="1" thickBot="1">
      <c r="A11400" s="31">
        <v>45597</v>
      </c>
      <c r="B11400" t="s">
        <v>13</v>
      </c>
      <c r="C11400" t="str">
        <f>+VLOOKUP(B11400,Basededatos!B$17:C$5988,2,0)</f>
        <v>LASA</v>
      </c>
      <c r="D11400" t="s">
        <v>86</v>
      </c>
      <c r="E11400" t="str">
        <f>+VLOOKUP(D11400,Basededatos!$D$2:$E$6097,2,0)</f>
        <v>PEREIRA - MATECAÑA</v>
      </c>
      <c r="F11400" t="s">
        <v>6</v>
      </c>
      <c r="G11400" s="1" t="s">
        <v>283</v>
      </c>
      <c r="H11400" t="s">
        <v>29</v>
      </c>
      <c r="I11400" s="29">
        <v>2215</v>
      </c>
      <c r="J11400" t="s">
        <v>46</v>
      </c>
      <c r="K11400" s="1" t="s">
        <v>47</v>
      </c>
    </row>
    <row r="11401" spans="1:11" ht="12.75" customHeight="1" thickBot="1">
      <c r="A11401" s="31">
        <v>45597</v>
      </c>
      <c r="B11401" t="s">
        <v>13</v>
      </c>
      <c r="C11401" t="str">
        <f>+VLOOKUP(B11401,Basededatos!B$17:C$5988,2,0)</f>
        <v>LASA</v>
      </c>
      <c r="D11401" t="s">
        <v>86</v>
      </c>
      <c r="E11401" t="str">
        <f>+VLOOKUP(D11401,Basededatos!$D$2:$E$6097,2,0)</f>
        <v>PEREIRA - MATECAÑA</v>
      </c>
      <c r="F11401" t="s">
        <v>6</v>
      </c>
      <c r="G11401" s="1" t="s">
        <v>283</v>
      </c>
      <c r="H11401" t="s">
        <v>15</v>
      </c>
      <c r="I11401" s="29">
        <v>219</v>
      </c>
      <c r="J11401" t="s">
        <v>25</v>
      </c>
      <c r="K11401" s="1" t="s">
        <v>26</v>
      </c>
    </row>
    <row r="11402" spans="1:11" ht="12.75" customHeight="1" thickBot="1">
      <c r="A11402" s="31">
        <v>45597</v>
      </c>
      <c r="B11402" t="s">
        <v>13</v>
      </c>
      <c r="C11402" t="str">
        <f>+VLOOKUP(B11402,Basededatos!B$17:C$5988,2,0)</f>
        <v>LASA</v>
      </c>
      <c r="D11402" t="s">
        <v>86</v>
      </c>
      <c r="E11402" t="str">
        <f>+VLOOKUP(D11402,Basededatos!$D$2:$E$6097,2,0)</f>
        <v>PEREIRA - MATECAÑA</v>
      </c>
      <c r="F11402" t="s">
        <v>18</v>
      </c>
      <c r="G11402" t="s">
        <v>19</v>
      </c>
      <c r="H11402" t="s">
        <v>15</v>
      </c>
      <c r="I11402" s="29">
        <v>47</v>
      </c>
      <c r="J11402" t="s">
        <v>25</v>
      </c>
      <c r="K11402" s="1" t="s">
        <v>26</v>
      </c>
    </row>
    <row r="11403" spans="1:11" ht="12.75" customHeight="1" thickBot="1">
      <c r="A11403" s="31">
        <v>45597</v>
      </c>
      <c r="B11403" t="s">
        <v>13</v>
      </c>
      <c r="C11403" t="str">
        <f>+VLOOKUP(B11403,Basededatos!B$17:C$5988,2,0)</f>
        <v>LASA</v>
      </c>
      <c r="D11403" t="s">
        <v>86</v>
      </c>
      <c r="E11403" t="str">
        <f>+VLOOKUP(D11403,Basededatos!$D$2:$E$6097,2,0)</f>
        <v>PEREIRA - MATECAÑA</v>
      </c>
      <c r="F11403" t="s">
        <v>27</v>
      </c>
      <c r="G11403" t="s">
        <v>28</v>
      </c>
      <c r="H11403" t="s">
        <v>15</v>
      </c>
      <c r="I11403" s="29">
        <v>40</v>
      </c>
      <c r="J11403" t="s">
        <v>25</v>
      </c>
      <c r="K11403" s="1" t="s">
        <v>26</v>
      </c>
    </row>
    <row r="11404" spans="1:11" ht="12.75" customHeight="1" thickBot="1">
      <c r="A11404" s="31">
        <v>45597</v>
      </c>
      <c r="B11404" t="s">
        <v>13</v>
      </c>
      <c r="C11404" t="str">
        <f>+VLOOKUP(B11404,Basededatos!B$17:C$5988,2,0)</f>
        <v>LASA</v>
      </c>
      <c r="D11404" t="s">
        <v>86</v>
      </c>
      <c r="E11404" t="str">
        <f>+VLOOKUP(D11404,Basededatos!$D$2:$E$6097,2,0)</f>
        <v>PEREIRA - MATECAÑA</v>
      </c>
      <c r="F11404" t="s">
        <v>32</v>
      </c>
      <c r="G11404" t="s">
        <v>33</v>
      </c>
      <c r="H11404" t="s">
        <v>29</v>
      </c>
      <c r="I11404" s="29">
        <v>113</v>
      </c>
      <c r="J11404" t="s">
        <v>50</v>
      </c>
      <c r="K11404" t="s">
        <v>51</v>
      </c>
    </row>
    <row r="11405" spans="1:11" ht="12.75" customHeight="1" thickBot="1">
      <c r="A11405" s="31">
        <v>45597</v>
      </c>
      <c r="B11405" t="s">
        <v>13</v>
      </c>
      <c r="C11405" t="str">
        <f>+VLOOKUP(B11405,Basededatos!B$17:C$5988,2,0)</f>
        <v>LASA</v>
      </c>
      <c r="D11405" t="s">
        <v>86</v>
      </c>
      <c r="E11405" t="str">
        <f>+VLOOKUP(D11405,Basededatos!$D$2:$E$6097,2,0)</f>
        <v>PEREIRA - MATECAÑA</v>
      </c>
      <c r="F11405" t="s">
        <v>23</v>
      </c>
      <c r="G11405" t="s">
        <v>24</v>
      </c>
      <c r="H11405" t="s">
        <v>29</v>
      </c>
      <c r="I11405" s="29">
        <v>167</v>
      </c>
      <c r="J11405" t="s">
        <v>30</v>
      </c>
      <c r="K11405" s="1" t="s">
        <v>488</v>
      </c>
    </row>
    <row r="11406" spans="1:11" ht="12.75" customHeight="1" thickBot="1">
      <c r="A11406" s="31">
        <v>45597</v>
      </c>
      <c r="B11406" t="s">
        <v>13</v>
      </c>
      <c r="C11406" t="str">
        <f>+VLOOKUP(B11406,Basededatos!B$17:C$5988,2,0)</f>
        <v>LASA</v>
      </c>
      <c r="D11406" t="s">
        <v>86</v>
      </c>
      <c r="E11406" t="str">
        <f>+VLOOKUP(D11406,Basededatos!$D$2:$E$6097,2,0)</f>
        <v>PEREIRA - MATECAÑA</v>
      </c>
      <c r="F11406" t="s">
        <v>40</v>
      </c>
      <c r="G11406" t="s">
        <v>41</v>
      </c>
      <c r="H11406" t="s">
        <v>29</v>
      </c>
      <c r="I11406" s="29">
        <v>271</v>
      </c>
      <c r="J11406" t="s">
        <v>30</v>
      </c>
      <c r="K11406" s="1" t="s">
        <v>488</v>
      </c>
    </row>
    <row r="11407" spans="1:11" ht="12.75" customHeight="1" thickBot="1">
      <c r="A11407" s="31">
        <v>45597</v>
      </c>
      <c r="B11407" t="s">
        <v>13</v>
      </c>
      <c r="C11407" t="str">
        <f>+VLOOKUP(B11407,Basededatos!B$17:C$5988,2,0)</f>
        <v>LASA</v>
      </c>
      <c r="D11407" t="s">
        <v>87</v>
      </c>
      <c r="E11407" t="str">
        <f>+VLOOKUP(D11407,Basededatos!$D$2:$E$6097,2,0)</f>
        <v>PASTO - ANTONIO NARIQO</v>
      </c>
      <c r="F11407" t="s">
        <v>32</v>
      </c>
      <c r="G11407" t="s">
        <v>33</v>
      </c>
      <c r="H11407" t="s">
        <v>45</v>
      </c>
      <c r="I11407" s="29">
        <v>7</v>
      </c>
      <c r="J11407" t="s">
        <v>46</v>
      </c>
      <c r="K11407" s="1" t="s">
        <v>47</v>
      </c>
    </row>
    <row r="11408" spans="1:11" ht="12.75" customHeight="1" thickBot="1">
      <c r="A11408" s="31">
        <v>45597</v>
      </c>
      <c r="B11408" t="s">
        <v>13</v>
      </c>
      <c r="C11408" t="str">
        <f>+VLOOKUP(B11408,Basededatos!B$17:C$5988,2,0)</f>
        <v>LASA</v>
      </c>
      <c r="D11408" t="s">
        <v>87</v>
      </c>
      <c r="E11408" t="str">
        <f>+VLOOKUP(D11408,Basededatos!$D$2:$E$6097,2,0)</f>
        <v>PASTO - ANTONIO NARIQO</v>
      </c>
      <c r="F11408" t="s">
        <v>32</v>
      </c>
      <c r="G11408" t="s">
        <v>33</v>
      </c>
      <c r="H11408" t="s">
        <v>29</v>
      </c>
      <c r="I11408" s="29">
        <v>58</v>
      </c>
      <c r="J11408" t="s">
        <v>30</v>
      </c>
      <c r="K11408" s="1" t="s">
        <v>488</v>
      </c>
    </row>
    <row r="11409" spans="1:11" ht="12.75" customHeight="1" thickBot="1">
      <c r="A11409" s="31">
        <v>45597</v>
      </c>
      <c r="B11409" t="s">
        <v>13</v>
      </c>
      <c r="C11409" t="str">
        <f>+VLOOKUP(B11409,Basededatos!B$17:C$5988,2,0)</f>
        <v>LASA</v>
      </c>
      <c r="D11409" t="s">
        <v>88</v>
      </c>
      <c r="E11409" t="str">
        <f>+VLOOKUP(D11409,Basededatos!$D$2:$E$6097,2,0)</f>
        <v>ALMIRANTE PADILLA</v>
      </c>
      <c r="F11409" t="s">
        <v>27</v>
      </c>
      <c r="G11409" t="s">
        <v>28</v>
      </c>
      <c r="H11409" t="s">
        <v>45</v>
      </c>
      <c r="I11409" s="29">
        <v>19</v>
      </c>
      <c r="J11409" t="s">
        <v>46</v>
      </c>
      <c r="K11409" s="1" t="s">
        <v>47</v>
      </c>
    </row>
    <row r="11410" spans="1:11" ht="12.75" customHeight="1" thickBot="1">
      <c r="A11410" s="31">
        <v>45597</v>
      </c>
      <c r="B11410" t="s">
        <v>13</v>
      </c>
      <c r="C11410" t="str">
        <f>+VLOOKUP(B11410,Basededatos!B$17:C$5988,2,0)</f>
        <v>LASA</v>
      </c>
      <c r="D11410" t="s">
        <v>88</v>
      </c>
      <c r="E11410" t="str">
        <f>+VLOOKUP(D11410,Basededatos!$D$2:$E$6097,2,0)</f>
        <v>ALMIRANTE PADILLA</v>
      </c>
      <c r="F11410" t="s">
        <v>40</v>
      </c>
      <c r="G11410" t="s">
        <v>41</v>
      </c>
      <c r="H11410" t="s">
        <v>45</v>
      </c>
      <c r="I11410" s="29">
        <v>65</v>
      </c>
      <c r="J11410" t="s">
        <v>46</v>
      </c>
      <c r="K11410" s="1" t="s">
        <v>47</v>
      </c>
    </row>
    <row r="11411" spans="1:11" ht="12.75" customHeight="1" thickBot="1">
      <c r="A11411" s="31">
        <v>45597</v>
      </c>
      <c r="B11411" t="s">
        <v>13</v>
      </c>
      <c r="C11411" t="str">
        <f>+VLOOKUP(B11411,Basededatos!B$17:C$5988,2,0)</f>
        <v>LASA</v>
      </c>
      <c r="D11411" t="s">
        <v>88</v>
      </c>
      <c r="E11411" t="str">
        <f>+VLOOKUP(D11411,Basededatos!$D$2:$E$6097,2,0)</f>
        <v>ALMIRANTE PADILLA</v>
      </c>
      <c r="F11411" t="s">
        <v>40</v>
      </c>
      <c r="G11411" t="s">
        <v>41</v>
      </c>
      <c r="H11411" t="s">
        <v>29</v>
      </c>
      <c r="I11411" s="29">
        <v>144</v>
      </c>
      <c r="J11411" t="s">
        <v>30</v>
      </c>
      <c r="K11411" s="1" t="s">
        <v>488</v>
      </c>
    </row>
    <row r="11412" spans="1:11" ht="12.75" customHeight="1" thickBot="1">
      <c r="A11412" s="31">
        <v>45597</v>
      </c>
      <c r="B11412" t="s">
        <v>13</v>
      </c>
      <c r="C11412" t="str">
        <f>+VLOOKUP(B11412,Basededatos!B$17:C$5988,2,0)</f>
        <v>LASA</v>
      </c>
      <c r="D11412" t="s">
        <v>88</v>
      </c>
      <c r="E11412" t="str">
        <f>+VLOOKUP(D11412,Basededatos!$D$2:$E$6097,2,0)</f>
        <v>ALMIRANTE PADILLA</v>
      </c>
      <c r="F11412" t="s">
        <v>59</v>
      </c>
      <c r="G11412" t="s">
        <v>60</v>
      </c>
      <c r="H11412" t="s">
        <v>29</v>
      </c>
      <c r="I11412" s="29">
        <v>50</v>
      </c>
      <c r="J11412" t="s">
        <v>30</v>
      </c>
      <c r="K11412" s="1" t="s">
        <v>488</v>
      </c>
    </row>
    <row r="11413" spans="1:11" ht="12.75" customHeight="1" thickBot="1">
      <c r="A11413" s="31">
        <v>45597</v>
      </c>
      <c r="B11413" t="s">
        <v>13</v>
      </c>
      <c r="C11413" t="str">
        <f>+VLOOKUP(B11413,Basededatos!B$17:C$5988,2,0)</f>
        <v>LASA</v>
      </c>
      <c r="D11413" t="s">
        <v>89</v>
      </c>
      <c r="E11413" t="str">
        <f>+VLOOKUP(D11413,Basededatos!$D$2:$E$6097,2,0)</f>
        <v>SIMON BOLIVAR</v>
      </c>
      <c r="F11413" t="s">
        <v>32</v>
      </c>
      <c r="G11413" t="s">
        <v>33</v>
      </c>
      <c r="H11413" t="s">
        <v>45</v>
      </c>
      <c r="I11413" s="29">
        <v>12</v>
      </c>
      <c r="J11413" t="s">
        <v>46</v>
      </c>
      <c r="K11413" s="1" t="s">
        <v>47</v>
      </c>
    </row>
    <row r="11414" spans="1:11" ht="12.75" customHeight="1" thickBot="1">
      <c r="A11414" s="31">
        <v>45597</v>
      </c>
      <c r="B11414" t="s">
        <v>13</v>
      </c>
      <c r="C11414" t="str">
        <f>+VLOOKUP(B11414,Basededatos!B$17:C$5988,2,0)</f>
        <v>LASA</v>
      </c>
      <c r="D11414" t="s">
        <v>89</v>
      </c>
      <c r="E11414" t="str">
        <f>+VLOOKUP(D11414,Basededatos!$D$2:$E$6097,2,0)</f>
        <v>SIMON BOLIVAR</v>
      </c>
      <c r="F11414" t="s">
        <v>6</v>
      </c>
      <c r="G11414" s="1" t="s">
        <v>283</v>
      </c>
      <c r="H11414" t="s">
        <v>45</v>
      </c>
      <c r="I11414" s="29">
        <v>72</v>
      </c>
      <c r="J11414" t="s">
        <v>46</v>
      </c>
      <c r="K11414" s="1" t="s">
        <v>47</v>
      </c>
    </row>
    <row r="11415" spans="1:11" ht="12.75" customHeight="1" thickBot="1">
      <c r="A11415" s="31">
        <v>45597</v>
      </c>
      <c r="B11415" t="s">
        <v>13</v>
      </c>
      <c r="C11415" t="str">
        <f>+VLOOKUP(B11415,Basededatos!B$17:C$5988,2,0)</f>
        <v>LASA</v>
      </c>
      <c r="D11415" t="s">
        <v>89</v>
      </c>
      <c r="E11415" t="str">
        <f>+VLOOKUP(D11415,Basededatos!$D$2:$E$6097,2,0)</f>
        <v>SIMON BOLIVAR</v>
      </c>
      <c r="F11415" t="s">
        <v>18</v>
      </c>
      <c r="G11415" t="s">
        <v>19</v>
      </c>
      <c r="H11415" t="s">
        <v>29</v>
      </c>
      <c r="I11415" s="29">
        <v>406</v>
      </c>
      <c r="J11415" t="s">
        <v>46</v>
      </c>
      <c r="K11415" s="1" t="s">
        <v>47</v>
      </c>
    </row>
    <row r="11416" spans="1:11" ht="12.75" customHeight="1" thickBot="1">
      <c r="A11416" s="31">
        <v>45597</v>
      </c>
      <c r="B11416" t="s">
        <v>13</v>
      </c>
      <c r="C11416" t="str">
        <f>+VLOOKUP(B11416,Basededatos!B$17:C$5988,2,0)</f>
        <v>LASA</v>
      </c>
      <c r="D11416" t="s">
        <v>89</v>
      </c>
      <c r="E11416" t="str">
        <f>+VLOOKUP(D11416,Basededatos!$D$2:$E$6097,2,0)</f>
        <v>SIMON BOLIVAR</v>
      </c>
      <c r="F11416" t="s">
        <v>27</v>
      </c>
      <c r="G11416" t="s">
        <v>28</v>
      </c>
      <c r="H11416" t="s">
        <v>29</v>
      </c>
      <c r="I11416" s="29">
        <v>1</v>
      </c>
      <c r="J11416" t="s">
        <v>50</v>
      </c>
      <c r="K11416" t="s">
        <v>51</v>
      </c>
    </row>
    <row r="11417" spans="1:11" ht="12.75" customHeight="1" thickBot="1">
      <c r="A11417" s="31">
        <v>45597</v>
      </c>
      <c r="B11417" t="s">
        <v>13</v>
      </c>
      <c r="C11417" t="str">
        <f>+VLOOKUP(B11417,Basededatos!B$17:C$5988,2,0)</f>
        <v>LASA</v>
      </c>
      <c r="D11417" t="s">
        <v>89</v>
      </c>
      <c r="E11417" t="str">
        <f>+VLOOKUP(D11417,Basededatos!$D$2:$E$6097,2,0)</f>
        <v>SIMON BOLIVAR</v>
      </c>
      <c r="F11417" t="s">
        <v>27</v>
      </c>
      <c r="G11417" t="s">
        <v>28</v>
      </c>
      <c r="H11417" t="s">
        <v>29</v>
      </c>
      <c r="I11417" s="29">
        <v>298</v>
      </c>
      <c r="J11417" t="s">
        <v>30</v>
      </c>
      <c r="K11417" s="1" t="s">
        <v>488</v>
      </c>
    </row>
    <row r="11418" spans="1:11" ht="12.75" customHeight="1">
      <c r="A11418" s="31">
        <v>45597</v>
      </c>
      <c r="B11418" t="s">
        <v>13</v>
      </c>
      <c r="C11418" t="str">
        <f>+VLOOKUP(B11418,Basededatos!B$17:C$5988,2,0)</f>
        <v>LASA</v>
      </c>
      <c r="D11418" t="s">
        <v>89</v>
      </c>
      <c r="E11418" t="str">
        <f>+VLOOKUP(D11418,Basededatos!$D$2:$E$6097,2,0)</f>
        <v>SIMON BOLIVAR</v>
      </c>
      <c r="F11418" t="s">
        <v>36</v>
      </c>
      <c r="G11418" t="s">
        <v>347</v>
      </c>
      <c r="H11418" t="s">
        <v>15</v>
      </c>
      <c r="I11418" s="29">
        <v>1</v>
      </c>
      <c r="J11418" t="s">
        <v>16</v>
      </c>
      <c r="K11418" t="s">
        <v>17</v>
      </c>
    </row>
    <row r="11419" spans="1:11" ht="12.75" customHeight="1">
      <c r="A11419" s="31">
        <v>45597</v>
      </c>
      <c r="B11419" t="s">
        <v>153</v>
      </c>
      <c r="C11419" t="str">
        <f>+VLOOKUP(B11419,Basededatos!B$17:C$5988,2,0)</f>
        <v>MARCO PASOS</v>
      </c>
      <c r="D11419" t="s">
        <v>5</v>
      </c>
      <c r="E11419" t="str">
        <f>+VLOOKUP(D11419,Basededatos!$D$2:$E$6097,2,0)</f>
        <v>BOGOTA - EL DORADO LUIS CARLOS GALAN SARMIENTO</v>
      </c>
      <c r="F11419" t="s">
        <v>59</v>
      </c>
      <c r="G11419" t="s">
        <v>60</v>
      </c>
      <c r="H11419" t="s">
        <v>114</v>
      </c>
      <c r="I11419" s="29">
        <v>160</v>
      </c>
      <c r="J11419" t="s">
        <v>57</v>
      </c>
      <c r="K11419" t="s">
        <v>58</v>
      </c>
    </row>
    <row r="11420" spans="1:11" ht="12.75" customHeight="1" thickBot="1">
      <c r="A11420" s="31">
        <v>45597</v>
      </c>
      <c r="B11420" t="s">
        <v>153</v>
      </c>
      <c r="C11420" t="str">
        <f>+VLOOKUP(B11420,Basededatos!B$17:C$5988,2,0)</f>
        <v>MARCO PASOS</v>
      </c>
      <c r="D11420" t="s">
        <v>5</v>
      </c>
      <c r="E11420" t="str">
        <f>+VLOOKUP(D11420,Basededatos!$D$2:$E$6097,2,0)</f>
        <v>BOGOTA - EL DORADO LUIS CARLOS GALAN SARMIENTO</v>
      </c>
      <c r="F11420" t="s">
        <v>59</v>
      </c>
      <c r="G11420" t="s">
        <v>60</v>
      </c>
      <c r="H11420" t="s">
        <v>129</v>
      </c>
      <c r="I11420" s="29">
        <v>40</v>
      </c>
      <c r="J11420" t="s">
        <v>57</v>
      </c>
      <c r="K11420" t="s">
        <v>58</v>
      </c>
    </row>
    <row r="11421" spans="1:11" ht="12.75" customHeight="1" thickBot="1">
      <c r="A11421" s="31">
        <v>45597</v>
      </c>
      <c r="B11421" t="s">
        <v>153</v>
      </c>
      <c r="C11421" t="str">
        <f>+VLOOKUP(B11421,Basededatos!B$17:C$5988,2,0)</f>
        <v>MARCO PASOS</v>
      </c>
      <c r="D11421" t="s">
        <v>5</v>
      </c>
      <c r="E11421" t="str">
        <f>+VLOOKUP(D11421,Basededatos!$D$2:$E$6097,2,0)</f>
        <v>BOGOTA - EL DORADO LUIS CARLOS GALAN SARMIENTO</v>
      </c>
      <c r="F11421" t="s">
        <v>6</v>
      </c>
      <c r="G11421" s="1" t="s">
        <v>283</v>
      </c>
      <c r="H11421" t="s">
        <v>20</v>
      </c>
      <c r="I11421" s="29">
        <v>13</v>
      </c>
      <c r="J11421" t="s">
        <v>30</v>
      </c>
      <c r="K11421" s="1" t="s">
        <v>488</v>
      </c>
    </row>
    <row r="11422" spans="1:11" ht="12.75" customHeight="1" thickBot="1">
      <c r="A11422" s="31">
        <v>45597</v>
      </c>
      <c r="B11422" t="s">
        <v>153</v>
      </c>
      <c r="C11422" t="str">
        <f>+VLOOKUP(B11422,Basededatos!B$17:C$5988,2,0)</f>
        <v>MARCO PASOS</v>
      </c>
      <c r="D11422" t="s">
        <v>5</v>
      </c>
      <c r="E11422" t="str">
        <f>+VLOOKUP(D11422,Basededatos!$D$2:$E$6097,2,0)</f>
        <v>BOGOTA - EL DORADO LUIS CARLOS GALAN SARMIENTO</v>
      </c>
      <c r="F11422" t="s">
        <v>6</v>
      </c>
      <c r="G11422" s="1" t="s">
        <v>283</v>
      </c>
      <c r="H11422" t="s">
        <v>129</v>
      </c>
      <c r="I11422" s="29">
        <v>279</v>
      </c>
      <c r="J11422" t="s">
        <v>57</v>
      </c>
      <c r="K11422" t="s">
        <v>58</v>
      </c>
    </row>
    <row r="11423" spans="1:11" ht="12.75" customHeight="1" thickBot="1">
      <c r="A11423" s="31">
        <v>45597</v>
      </c>
      <c r="B11423" t="s">
        <v>153</v>
      </c>
      <c r="C11423" t="str">
        <f>+VLOOKUP(B11423,Basededatos!B$17:C$5988,2,0)</f>
        <v>MARCO PASOS</v>
      </c>
      <c r="D11423" t="s">
        <v>76</v>
      </c>
      <c r="E11423" t="str">
        <f>+VLOOKUP(D11423,Basededatos!$D$2:$E$6097,2,0)</f>
        <v>RIONEGRO - JOSE M. CORDOVA</v>
      </c>
      <c r="F11423" t="s">
        <v>18</v>
      </c>
      <c r="G11423" t="s">
        <v>19</v>
      </c>
      <c r="H11423" t="s">
        <v>29</v>
      </c>
      <c r="I11423" s="29">
        <v>17</v>
      </c>
      <c r="J11423" t="s">
        <v>30</v>
      </c>
      <c r="K11423" s="1" t="s">
        <v>488</v>
      </c>
    </row>
    <row r="11424" spans="1:11" ht="12.75" customHeight="1">
      <c r="A11424" s="31">
        <v>45597</v>
      </c>
      <c r="B11424" t="s">
        <v>153</v>
      </c>
      <c r="C11424" t="str">
        <f>+VLOOKUP(B11424,Basededatos!B$17:C$5988,2,0)</f>
        <v>MARCO PASOS</v>
      </c>
      <c r="D11424" t="s">
        <v>76</v>
      </c>
      <c r="E11424" t="str">
        <f>+VLOOKUP(D11424,Basededatos!$D$2:$E$6097,2,0)</f>
        <v>RIONEGRO - JOSE M. CORDOVA</v>
      </c>
      <c r="F11424" t="s">
        <v>40</v>
      </c>
      <c r="G11424" t="s">
        <v>41</v>
      </c>
      <c r="H11424" t="s">
        <v>120</v>
      </c>
      <c r="I11424" s="29">
        <v>7</v>
      </c>
      <c r="J11424" t="s">
        <v>57</v>
      </c>
      <c r="K11424" t="s">
        <v>58</v>
      </c>
    </row>
    <row r="11425" spans="1:11" ht="12.75" customHeight="1" thickBot="1">
      <c r="A11425" s="31">
        <v>45597</v>
      </c>
      <c r="B11425" t="s">
        <v>153</v>
      </c>
      <c r="C11425" t="str">
        <f>+VLOOKUP(B11425,Basededatos!B$17:C$5988,2,0)</f>
        <v>MARCO PASOS</v>
      </c>
      <c r="D11425" t="s">
        <v>76</v>
      </c>
      <c r="E11425" t="str">
        <f>+VLOOKUP(D11425,Basededatos!$D$2:$E$6097,2,0)</f>
        <v>RIONEGRO - JOSE M. CORDOVA</v>
      </c>
      <c r="F11425" t="s">
        <v>59</v>
      </c>
      <c r="G11425" t="s">
        <v>60</v>
      </c>
      <c r="H11425" t="s">
        <v>114</v>
      </c>
      <c r="I11425" s="29">
        <v>7</v>
      </c>
      <c r="J11425" t="s">
        <v>115</v>
      </c>
      <c r="K11425" t="s">
        <v>116</v>
      </c>
    </row>
    <row r="11426" spans="1:11" ht="12.75" customHeight="1" thickBot="1">
      <c r="A11426" s="31">
        <v>45597</v>
      </c>
      <c r="B11426" t="s">
        <v>153</v>
      </c>
      <c r="C11426" t="str">
        <f>+VLOOKUP(B11426,Basededatos!B$17:C$5988,2,0)</f>
        <v>MARCO PASOS</v>
      </c>
      <c r="D11426" t="s">
        <v>76</v>
      </c>
      <c r="E11426" t="str">
        <f>+VLOOKUP(D11426,Basededatos!$D$2:$E$6097,2,0)</f>
        <v>RIONEGRO - JOSE M. CORDOVA</v>
      </c>
      <c r="F11426" t="s">
        <v>6</v>
      </c>
      <c r="G11426" s="1" t="s">
        <v>283</v>
      </c>
      <c r="H11426" t="s">
        <v>29</v>
      </c>
      <c r="I11426" s="29">
        <v>4</v>
      </c>
      <c r="J11426" t="s">
        <v>30</v>
      </c>
      <c r="K11426" s="1" t="s">
        <v>488</v>
      </c>
    </row>
    <row r="11427" spans="1:11" ht="12.75" customHeight="1" thickBot="1">
      <c r="A11427" s="31">
        <v>45597</v>
      </c>
      <c r="B11427" t="s">
        <v>153</v>
      </c>
      <c r="C11427" t="str">
        <f>+VLOOKUP(B11427,Basededatos!B$17:C$5988,2,0)</f>
        <v>MARCO PASOS</v>
      </c>
      <c r="D11427" t="s">
        <v>76</v>
      </c>
      <c r="E11427" t="str">
        <f>+VLOOKUP(D11427,Basededatos!$D$2:$E$6097,2,0)</f>
        <v>RIONEGRO - JOSE M. CORDOVA</v>
      </c>
      <c r="F11427" t="s">
        <v>6</v>
      </c>
      <c r="G11427" s="1" t="s">
        <v>283</v>
      </c>
      <c r="H11427" t="s">
        <v>120</v>
      </c>
      <c r="I11427" s="29">
        <v>12</v>
      </c>
      <c r="J11427" t="s">
        <v>57</v>
      </c>
      <c r="K11427" t="s">
        <v>58</v>
      </c>
    </row>
    <row r="11428" spans="1:11" ht="12.75" customHeight="1" thickBot="1">
      <c r="A11428" s="31">
        <v>45597</v>
      </c>
      <c r="B11428" t="s">
        <v>153</v>
      </c>
      <c r="C11428" t="str">
        <f>+VLOOKUP(B11428,Basededatos!B$17:C$5988,2,0)</f>
        <v>MARCO PASOS</v>
      </c>
      <c r="D11428" t="s">
        <v>212</v>
      </c>
      <c r="E11428" t="str">
        <f>+VLOOKUP(D11428,Basededatos!$D$2:$E$6097,2,0)</f>
        <v>QUIBDO - EL CARAÑO</v>
      </c>
      <c r="F11428" t="s">
        <v>40</v>
      </c>
      <c r="G11428" t="s">
        <v>41</v>
      </c>
      <c r="H11428" t="s">
        <v>147</v>
      </c>
      <c r="I11428" s="29">
        <v>18</v>
      </c>
      <c r="J11428" t="s">
        <v>367</v>
      </c>
      <c r="K11428" t="s">
        <v>368</v>
      </c>
    </row>
    <row r="11429" spans="1:11" ht="12.75" customHeight="1" thickBot="1">
      <c r="A11429" s="31">
        <v>45597</v>
      </c>
      <c r="B11429" t="s">
        <v>382</v>
      </c>
      <c r="C11429" t="s">
        <v>383</v>
      </c>
      <c r="D11429" t="s">
        <v>5</v>
      </c>
      <c r="E11429" t="str">
        <f>+VLOOKUP(D11429,Basededatos!$D$2:$E$6097,2,0)</f>
        <v>BOGOTA - EL DORADO LUIS CARLOS GALAN SARMIENTO</v>
      </c>
      <c r="F11429" t="s">
        <v>18</v>
      </c>
      <c r="G11429" t="s">
        <v>19</v>
      </c>
      <c r="H11429" t="s">
        <v>29</v>
      </c>
      <c r="I11429" s="29">
        <v>27</v>
      </c>
      <c r="J11429" t="s">
        <v>117</v>
      </c>
      <c r="K11429" s="1" t="s">
        <v>47</v>
      </c>
    </row>
    <row r="11430" spans="1:11" ht="12.75" customHeight="1">
      <c r="A11430" s="31">
        <v>45597</v>
      </c>
      <c r="B11430" t="s">
        <v>382</v>
      </c>
      <c r="C11430" t="s">
        <v>383</v>
      </c>
      <c r="D11430" t="s">
        <v>5</v>
      </c>
      <c r="E11430" t="str">
        <f>+VLOOKUP(D11430,Basededatos!$D$2:$E$6097,2,0)</f>
        <v>BOGOTA - EL DORADO LUIS CARLOS GALAN SARMIENTO</v>
      </c>
      <c r="F11430" t="s">
        <v>38</v>
      </c>
      <c r="G11430" t="s">
        <v>39</v>
      </c>
      <c r="H11430" t="s">
        <v>15</v>
      </c>
      <c r="I11430" s="29">
        <v>30</v>
      </c>
      <c r="J11430" t="s">
        <v>160</v>
      </c>
      <c r="K11430" t="s">
        <v>161</v>
      </c>
    </row>
    <row r="11431" spans="1:11" ht="12.75" customHeight="1" thickBot="1">
      <c r="A11431" s="31">
        <v>45597</v>
      </c>
      <c r="B11431" t="s">
        <v>382</v>
      </c>
      <c r="C11431" t="s">
        <v>383</v>
      </c>
      <c r="D11431" t="s">
        <v>5</v>
      </c>
      <c r="E11431" t="str">
        <f>+VLOOKUP(D11431,Basededatos!$D$2:$E$6097,2,0)</f>
        <v>BOGOTA - EL DORADO LUIS CARLOS GALAN SARMIENTO</v>
      </c>
      <c r="F11431" t="s">
        <v>38</v>
      </c>
      <c r="G11431" t="s">
        <v>39</v>
      </c>
      <c r="H11431" t="s">
        <v>20</v>
      </c>
      <c r="I11431" s="29">
        <v>29</v>
      </c>
      <c r="J11431" t="s">
        <v>184</v>
      </c>
      <c r="K11431" t="s">
        <v>185</v>
      </c>
    </row>
    <row r="11432" spans="1:11" ht="12.75" customHeight="1" thickBot="1">
      <c r="A11432" s="31">
        <v>45597</v>
      </c>
      <c r="B11432" t="s">
        <v>382</v>
      </c>
      <c r="C11432" t="s">
        <v>383</v>
      </c>
      <c r="D11432" t="s">
        <v>5</v>
      </c>
      <c r="E11432" t="str">
        <f>+VLOOKUP(D11432,Basededatos!$D$2:$E$6097,2,0)</f>
        <v>BOGOTA - EL DORADO LUIS CARLOS GALAN SARMIENTO</v>
      </c>
      <c r="F11432" t="s">
        <v>18</v>
      </c>
      <c r="G11432" t="s">
        <v>19</v>
      </c>
      <c r="H11432" t="s">
        <v>45</v>
      </c>
      <c r="I11432" s="29">
        <v>516</v>
      </c>
      <c r="J11432" t="s">
        <v>46</v>
      </c>
      <c r="K11432" s="1" t="s">
        <v>47</v>
      </c>
    </row>
    <row r="11433" spans="1:11" ht="12.75" customHeight="1" thickBot="1">
      <c r="A11433" s="31">
        <v>45597</v>
      </c>
      <c r="B11433" t="s">
        <v>382</v>
      </c>
      <c r="C11433" t="s">
        <v>383</v>
      </c>
      <c r="D11433" t="s">
        <v>5</v>
      </c>
      <c r="E11433" t="str">
        <f>+VLOOKUP(D11433,Basededatos!$D$2:$E$6097,2,0)</f>
        <v>BOGOTA - EL DORADO LUIS CARLOS GALAN SARMIENTO</v>
      </c>
      <c r="F11433" t="s">
        <v>40</v>
      </c>
      <c r="G11433" t="s">
        <v>41</v>
      </c>
      <c r="H11433" t="s">
        <v>79</v>
      </c>
      <c r="I11433" s="29">
        <v>2</v>
      </c>
      <c r="J11433" t="s">
        <v>46</v>
      </c>
      <c r="K11433" s="1" t="s">
        <v>47</v>
      </c>
    </row>
    <row r="11434" spans="1:11" ht="12.75" customHeight="1">
      <c r="A11434" s="31">
        <v>45597</v>
      </c>
      <c r="B11434" t="s">
        <v>382</v>
      </c>
      <c r="C11434" t="s">
        <v>383</v>
      </c>
      <c r="D11434" t="s">
        <v>5</v>
      </c>
      <c r="E11434" t="str">
        <f>+VLOOKUP(D11434,Basededatos!$D$2:$E$6097,2,0)</f>
        <v>BOGOTA - EL DORADO LUIS CARLOS GALAN SARMIENTO</v>
      </c>
      <c r="F11434" t="s">
        <v>38</v>
      </c>
      <c r="G11434" t="s">
        <v>39</v>
      </c>
      <c r="H11434" t="s">
        <v>7</v>
      </c>
      <c r="I11434" s="29">
        <v>56</v>
      </c>
      <c r="J11434" t="s">
        <v>70</v>
      </c>
      <c r="K11434" t="s">
        <v>348</v>
      </c>
    </row>
    <row r="11435" spans="1:11" ht="12.75" customHeight="1">
      <c r="A11435" s="31">
        <v>45597</v>
      </c>
      <c r="B11435" t="s">
        <v>382</v>
      </c>
      <c r="C11435" t="s">
        <v>383</v>
      </c>
      <c r="D11435" t="s">
        <v>5</v>
      </c>
      <c r="E11435" t="str">
        <f>+VLOOKUP(D11435,Basededatos!$D$2:$E$6097,2,0)</f>
        <v>BOGOTA - EL DORADO LUIS CARLOS GALAN SARMIENTO</v>
      </c>
      <c r="F11435" t="s">
        <v>23</v>
      </c>
      <c r="G11435" t="s">
        <v>24</v>
      </c>
      <c r="H11435" t="s">
        <v>52</v>
      </c>
      <c r="I11435" s="29">
        <v>4</v>
      </c>
      <c r="J11435" t="s">
        <v>70</v>
      </c>
      <c r="K11435" t="s">
        <v>348</v>
      </c>
    </row>
    <row r="11436" spans="1:11" ht="12.75" customHeight="1">
      <c r="A11436" s="31">
        <v>45597</v>
      </c>
      <c r="B11436" t="s">
        <v>382</v>
      </c>
      <c r="C11436" t="s">
        <v>383</v>
      </c>
      <c r="D11436" t="s">
        <v>5</v>
      </c>
      <c r="E11436" t="str">
        <f>+VLOOKUP(D11436,Basededatos!$D$2:$E$6097,2,0)</f>
        <v>BOGOTA - EL DORADO LUIS CARLOS GALAN SARMIENTO</v>
      </c>
      <c r="F11436" t="s">
        <v>27</v>
      </c>
      <c r="G11436" t="s">
        <v>28</v>
      </c>
      <c r="H11436" t="s">
        <v>52</v>
      </c>
      <c r="I11436" s="29">
        <v>1</v>
      </c>
      <c r="J11436" t="s">
        <v>70</v>
      </c>
      <c r="K11436" t="s">
        <v>348</v>
      </c>
    </row>
    <row r="11437" spans="1:11" ht="12.75" customHeight="1">
      <c r="A11437" s="31">
        <v>45597</v>
      </c>
      <c r="B11437" t="s">
        <v>382</v>
      </c>
      <c r="C11437" t="s">
        <v>383</v>
      </c>
      <c r="D11437" t="s">
        <v>5</v>
      </c>
      <c r="E11437" t="str">
        <f>+VLOOKUP(D11437,Basededatos!$D$2:$E$6097,2,0)</f>
        <v>BOGOTA - EL DORADO LUIS CARLOS GALAN SARMIENTO</v>
      </c>
      <c r="F11437" t="s">
        <v>40</v>
      </c>
      <c r="G11437" t="s">
        <v>41</v>
      </c>
      <c r="H11437" t="s">
        <v>20</v>
      </c>
      <c r="I11437" s="29">
        <v>99</v>
      </c>
      <c r="J11437" t="s">
        <v>410</v>
      </c>
      <c r="K11437" t="s">
        <v>411</v>
      </c>
    </row>
    <row r="11438" spans="1:11" ht="12.75" customHeight="1">
      <c r="A11438" s="31">
        <v>45597</v>
      </c>
      <c r="B11438" t="s">
        <v>382</v>
      </c>
      <c r="C11438" t="s">
        <v>383</v>
      </c>
      <c r="D11438" t="s">
        <v>5</v>
      </c>
      <c r="E11438" t="str">
        <f>+VLOOKUP(D11438,Basededatos!$D$2:$E$6097,2,0)</f>
        <v>BOGOTA - EL DORADO LUIS CARLOS GALAN SARMIENTO</v>
      </c>
      <c r="F11438" t="s">
        <v>32</v>
      </c>
      <c r="G11438" t="s">
        <v>33</v>
      </c>
      <c r="H11438" t="s">
        <v>385</v>
      </c>
      <c r="I11438" s="29">
        <v>89</v>
      </c>
      <c r="J11438" t="s">
        <v>74</v>
      </c>
      <c r="K11438" t="s">
        <v>386</v>
      </c>
    </row>
    <row r="11439" spans="1:11" ht="12.75" customHeight="1">
      <c r="A11439" s="31">
        <v>45597</v>
      </c>
      <c r="B11439" t="s">
        <v>382</v>
      </c>
      <c r="C11439" t="s">
        <v>383</v>
      </c>
      <c r="D11439" t="s">
        <v>5</v>
      </c>
      <c r="E11439" t="str">
        <f>+VLOOKUP(D11439,Basededatos!$D$2:$E$6097,2,0)</f>
        <v>BOGOTA - EL DORADO LUIS CARLOS GALAN SARMIENTO</v>
      </c>
      <c r="F11439" t="s">
        <v>38</v>
      </c>
      <c r="G11439" t="s">
        <v>39</v>
      </c>
      <c r="H11439" t="s">
        <v>385</v>
      </c>
      <c r="I11439" s="29">
        <v>87</v>
      </c>
      <c r="J11439" t="s">
        <v>74</v>
      </c>
      <c r="K11439" t="s">
        <v>386</v>
      </c>
    </row>
    <row r="11440" spans="1:11" ht="12.75" customHeight="1">
      <c r="A11440" s="31">
        <v>45597</v>
      </c>
      <c r="B11440" t="s">
        <v>382</v>
      </c>
      <c r="C11440" t="s">
        <v>383</v>
      </c>
      <c r="D11440" t="s">
        <v>5</v>
      </c>
      <c r="E11440" t="str">
        <f>+VLOOKUP(D11440,Basededatos!$D$2:$E$6097,2,0)</f>
        <v>BOGOTA - EL DORADO LUIS CARLOS GALAN SARMIENTO</v>
      </c>
      <c r="F11440" t="s">
        <v>23</v>
      </c>
      <c r="G11440" t="s">
        <v>24</v>
      </c>
      <c r="H11440" t="s">
        <v>29</v>
      </c>
      <c r="I11440" s="29">
        <v>46</v>
      </c>
      <c r="J11440" t="s">
        <v>34</v>
      </c>
      <c r="K11440" t="s">
        <v>35</v>
      </c>
    </row>
    <row r="11441" spans="1:11" ht="12.75" customHeight="1" thickBot="1">
      <c r="A11441" s="31">
        <v>45597</v>
      </c>
      <c r="B11441" t="s">
        <v>382</v>
      </c>
      <c r="C11441" t="s">
        <v>383</v>
      </c>
      <c r="D11441" t="s">
        <v>5</v>
      </c>
      <c r="E11441" t="str">
        <f>+VLOOKUP(D11441,Basededatos!$D$2:$E$6097,2,0)</f>
        <v>BOGOTA - EL DORADO LUIS CARLOS GALAN SARMIENTO</v>
      </c>
      <c r="F11441" t="s">
        <v>27</v>
      </c>
      <c r="G11441" t="s">
        <v>28</v>
      </c>
      <c r="H11441" t="s">
        <v>15</v>
      </c>
      <c r="I11441" s="29">
        <v>4</v>
      </c>
      <c r="J11441" t="s">
        <v>16</v>
      </c>
      <c r="K11441" t="s">
        <v>17</v>
      </c>
    </row>
    <row r="11442" spans="1:11" ht="12.75" customHeight="1" thickBot="1">
      <c r="A11442" s="31">
        <v>45597</v>
      </c>
      <c r="B11442" t="s">
        <v>382</v>
      </c>
      <c r="C11442" t="s">
        <v>383</v>
      </c>
      <c r="D11442" t="s">
        <v>5</v>
      </c>
      <c r="E11442" t="str">
        <f>+VLOOKUP(D11442,Basededatos!$D$2:$E$6097,2,0)</f>
        <v>BOGOTA - EL DORADO LUIS CARLOS GALAN SARMIENTO</v>
      </c>
      <c r="F11442" t="s">
        <v>6</v>
      </c>
      <c r="G11442" s="1" t="s">
        <v>283</v>
      </c>
      <c r="H11442" t="s">
        <v>183</v>
      </c>
      <c r="I11442" s="29">
        <v>182</v>
      </c>
      <c r="J11442" t="s">
        <v>235</v>
      </c>
      <c r="K11442" t="s">
        <v>236</v>
      </c>
    </row>
    <row r="11443" spans="1:11" ht="12.75" customHeight="1" thickBot="1">
      <c r="A11443" s="31">
        <v>45597</v>
      </c>
      <c r="B11443" t="s">
        <v>382</v>
      </c>
      <c r="C11443" t="s">
        <v>383</v>
      </c>
      <c r="D11443" t="s">
        <v>5</v>
      </c>
      <c r="E11443" t="str">
        <f>+VLOOKUP(D11443,Basededatos!$D$2:$E$6097,2,0)</f>
        <v>BOGOTA - EL DORADO LUIS CARLOS GALAN SARMIENTO</v>
      </c>
      <c r="F11443" t="s">
        <v>36</v>
      </c>
      <c r="G11443" t="s">
        <v>347</v>
      </c>
      <c r="H11443" t="s">
        <v>183</v>
      </c>
      <c r="I11443" s="29">
        <v>31</v>
      </c>
      <c r="J11443" t="s">
        <v>235</v>
      </c>
      <c r="K11443" t="s">
        <v>236</v>
      </c>
    </row>
    <row r="11444" spans="1:11" ht="12.75" customHeight="1" thickBot="1">
      <c r="A11444" s="31">
        <v>45597</v>
      </c>
      <c r="B11444" t="s">
        <v>382</v>
      </c>
      <c r="C11444" t="s">
        <v>383</v>
      </c>
      <c r="D11444" t="s">
        <v>5</v>
      </c>
      <c r="E11444" t="str">
        <f>+VLOOKUP(D11444,Basededatos!$D$2:$E$6097,2,0)</f>
        <v>BOGOTA - EL DORADO LUIS CARLOS GALAN SARMIENTO</v>
      </c>
      <c r="F11444" t="s">
        <v>27</v>
      </c>
      <c r="G11444" t="s">
        <v>28</v>
      </c>
      <c r="H11444" t="s">
        <v>29</v>
      </c>
      <c r="I11444" s="29">
        <v>23</v>
      </c>
      <c r="J11444" t="s">
        <v>178</v>
      </c>
      <c r="K11444" s="1" t="s">
        <v>287</v>
      </c>
    </row>
    <row r="11445" spans="1:11" ht="12.75" customHeight="1" thickBot="1">
      <c r="A11445" s="31">
        <v>45597</v>
      </c>
      <c r="B11445" t="s">
        <v>382</v>
      </c>
      <c r="C11445" t="s">
        <v>383</v>
      </c>
      <c r="D11445" t="s">
        <v>5</v>
      </c>
      <c r="E11445" t="str">
        <f>+VLOOKUP(D11445,Basededatos!$D$2:$E$6097,2,0)</f>
        <v>BOGOTA - EL DORADO LUIS CARLOS GALAN SARMIENTO</v>
      </c>
      <c r="F11445" t="s">
        <v>40</v>
      </c>
      <c r="G11445" t="s">
        <v>41</v>
      </c>
      <c r="H11445" t="s">
        <v>29</v>
      </c>
      <c r="I11445" s="29">
        <v>30</v>
      </c>
      <c r="J11445" t="s">
        <v>178</v>
      </c>
      <c r="K11445" s="1" t="s">
        <v>287</v>
      </c>
    </row>
    <row r="11446" spans="1:11" ht="12.75" customHeight="1" thickBot="1">
      <c r="A11446" s="31">
        <v>45597</v>
      </c>
      <c r="B11446" t="s">
        <v>382</v>
      </c>
      <c r="C11446" t="s">
        <v>383</v>
      </c>
      <c r="D11446" t="s">
        <v>61</v>
      </c>
      <c r="E11446" t="str">
        <f>+VLOOKUP(D11446,Basededatos!$D$2:$E$6097,2,0)</f>
        <v>CARTAGENA - RAFAEL NUÑEZ</v>
      </c>
      <c r="F11446" t="s">
        <v>18</v>
      </c>
      <c r="G11446" t="s">
        <v>19</v>
      </c>
      <c r="H11446" t="s">
        <v>183</v>
      </c>
      <c r="I11446" s="29">
        <v>27</v>
      </c>
      <c r="J11446" t="s">
        <v>121</v>
      </c>
      <c r="K11446" t="s">
        <v>121</v>
      </c>
    </row>
    <row r="11447" spans="1:11" ht="12.75" customHeight="1" thickBot="1">
      <c r="A11447" s="31">
        <v>45597</v>
      </c>
      <c r="B11447" t="s">
        <v>382</v>
      </c>
      <c r="C11447" t="s">
        <v>383</v>
      </c>
      <c r="D11447" t="s">
        <v>5</v>
      </c>
      <c r="E11447" t="str">
        <f>+VLOOKUP(D11447,Basededatos!$D$2:$E$6097,2,0)</f>
        <v>BOGOTA - EL DORADO LUIS CARLOS GALAN SARMIENTO</v>
      </c>
      <c r="F11447" t="s">
        <v>32</v>
      </c>
      <c r="G11447" t="s">
        <v>33</v>
      </c>
      <c r="H11447" t="s">
        <v>29</v>
      </c>
      <c r="I11447" s="29">
        <v>5623</v>
      </c>
      <c r="J11447" t="s">
        <v>46</v>
      </c>
      <c r="K11447" s="1" t="s">
        <v>47</v>
      </c>
    </row>
    <row r="11448" spans="1:11" ht="12.75" customHeight="1" thickBot="1">
      <c r="A11448" s="31">
        <v>45597</v>
      </c>
      <c r="B11448" t="s">
        <v>382</v>
      </c>
      <c r="C11448" t="s">
        <v>383</v>
      </c>
      <c r="D11448" t="s">
        <v>5</v>
      </c>
      <c r="E11448" t="str">
        <f>+VLOOKUP(D11448,Basededatos!$D$2:$E$6097,2,0)</f>
        <v>BOGOTA - EL DORADO LUIS CARLOS GALAN SARMIENTO</v>
      </c>
      <c r="F11448" t="s">
        <v>36</v>
      </c>
      <c r="G11448" t="s">
        <v>347</v>
      </c>
      <c r="H11448" t="s">
        <v>45</v>
      </c>
      <c r="I11448" s="29">
        <v>747</v>
      </c>
      <c r="J11448" t="s">
        <v>46</v>
      </c>
      <c r="K11448" s="1" t="s">
        <v>47</v>
      </c>
    </row>
    <row r="11449" spans="1:11" ht="12.75" customHeight="1" thickBot="1">
      <c r="A11449" s="31">
        <v>45597</v>
      </c>
      <c r="B11449" t="s">
        <v>382</v>
      </c>
      <c r="C11449" t="s">
        <v>383</v>
      </c>
      <c r="D11449" t="s">
        <v>5</v>
      </c>
      <c r="E11449" t="str">
        <f>+VLOOKUP(D11449,Basededatos!$D$2:$E$6097,2,0)</f>
        <v>BOGOTA - EL DORADO LUIS CARLOS GALAN SARMIENTO</v>
      </c>
      <c r="F11449" t="s">
        <v>27</v>
      </c>
      <c r="G11449" t="s">
        <v>28</v>
      </c>
      <c r="H11449" t="s">
        <v>55</v>
      </c>
      <c r="I11449" s="29">
        <v>310</v>
      </c>
      <c r="J11449" t="s">
        <v>46</v>
      </c>
      <c r="K11449" s="1" t="s">
        <v>47</v>
      </c>
    </row>
    <row r="11450" spans="1:11" ht="12.75" customHeight="1">
      <c r="A11450" s="31">
        <v>45597</v>
      </c>
      <c r="B11450" t="s">
        <v>382</v>
      </c>
      <c r="C11450" t="s">
        <v>383</v>
      </c>
      <c r="D11450" t="s">
        <v>5</v>
      </c>
      <c r="E11450" t="str">
        <f>+VLOOKUP(D11450,Basededatos!$D$2:$E$6097,2,0)</f>
        <v>BOGOTA - EL DORADO LUIS CARLOS GALAN SARMIENTO</v>
      </c>
      <c r="F11450" t="s">
        <v>18</v>
      </c>
      <c r="G11450" t="s">
        <v>19</v>
      </c>
      <c r="H11450" t="s">
        <v>29</v>
      </c>
      <c r="I11450" s="29">
        <v>26</v>
      </c>
      <c r="J11450" t="s">
        <v>421</v>
      </c>
      <c r="K11450" t="s">
        <v>422</v>
      </c>
    </row>
    <row r="11451" spans="1:11" ht="12.75" customHeight="1">
      <c r="A11451" s="31">
        <v>45597</v>
      </c>
      <c r="B11451" t="s">
        <v>382</v>
      </c>
      <c r="C11451" t="s">
        <v>383</v>
      </c>
      <c r="D11451" t="s">
        <v>5</v>
      </c>
      <c r="E11451" t="str">
        <f>+VLOOKUP(D11451,Basededatos!$D$2:$E$6097,2,0)</f>
        <v>BOGOTA - EL DORADO LUIS CARLOS GALAN SARMIENTO</v>
      </c>
      <c r="F11451" t="s">
        <v>23</v>
      </c>
      <c r="G11451" t="s">
        <v>24</v>
      </c>
      <c r="H11451" t="s">
        <v>29</v>
      </c>
      <c r="I11451" s="29">
        <v>83</v>
      </c>
      <c r="J11451" t="s">
        <v>421</v>
      </c>
      <c r="K11451" t="s">
        <v>422</v>
      </c>
    </row>
    <row r="11452" spans="1:11" ht="12.75" customHeight="1">
      <c r="A11452" s="31">
        <v>45597</v>
      </c>
      <c r="B11452" t="s">
        <v>382</v>
      </c>
      <c r="C11452" t="s">
        <v>383</v>
      </c>
      <c r="D11452" t="s">
        <v>5</v>
      </c>
      <c r="E11452" t="str">
        <f>+VLOOKUP(D11452,Basededatos!$D$2:$E$6097,2,0)</f>
        <v>BOGOTA - EL DORADO LUIS CARLOS GALAN SARMIENTO</v>
      </c>
      <c r="F11452" t="s">
        <v>27</v>
      </c>
      <c r="G11452" t="s">
        <v>28</v>
      </c>
      <c r="H11452" t="s">
        <v>29</v>
      </c>
      <c r="I11452" s="29">
        <v>76</v>
      </c>
      <c r="J11452" t="s">
        <v>421</v>
      </c>
      <c r="K11452" t="s">
        <v>422</v>
      </c>
    </row>
    <row r="11453" spans="1:11" ht="12.75" customHeight="1">
      <c r="A11453" s="31">
        <v>45597</v>
      </c>
      <c r="B11453" t="s">
        <v>382</v>
      </c>
      <c r="C11453" t="s">
        <v>383</v>
      </c>
      <c r="D11453" t="s">
        <v>5</v>
      </c>
      <c r="E11453" t="str">
        <f>+VLOOKUP(D11453,Basededatos!$D$2:$E$6097,2,0)</f>
        <v>BOGOTA - EL DORADO LUIS CARLOS GALAN SARMIENTO</v>
      </c>
      <c r="F11453" t="s">
        <v>40</v>
      </c>
      <c r="G11453" t="s">
        <v>41</v>
      </c>
      <c r="H11453" t="s">
        <v>29</v>
      </c>
      <c r="I11453" s="29">
        <v>76</v>
      </c>
      <c r="J11453" t="s">
        <v>421</v>
      </c>
      <c r="K11453" t="s">
        <v>422</v>
      </c>
    </row>
    <row r="11454" spans="1:11" ht="12.75" customHeight="1">
      <c r="A11454" s="31">
        <v>45597</v>
      </c>
      <c r="B11454" t="s">
        <v>382</v>
      </c>
      <c r="C11454" t="s">
        <v>383</v>
      </c>
      <c r="D11454" t="s">
        <v>5</v>
      </c>
      <c r="E11454" t="str">
        <f>+VLOOKUP(D11454,Basededatos!$D$2:$E$6097,2,0)</f>
        <v>BOGOTA - EL DORADO LUIS CARLOS GALAN SARMIENTO</v>
      </c>
      <c r="F11454" t="s">
        <v>32</v>
      </c>
      <c r="G11454" t="s">
        <v>33</v>
      </c>
      <c r="H11454" t="s">
        <v>45</v>
      </c>
      <c r="I11454" s="29">
        <v>66</v>
      </c>
      <c r="J11454" t="s">
        <v>77</v>
      </c>
      <c r="K11454" t="s">
        <v>78</v>
      </c>
    </row>
    <row r="11455" spans="1:11" ht="12.75" customHeight="1" thickBot="1">
      <c r="A11455" s="31">
        <v>45597</v>
      </c>
      <c r="B11455" t="s">
        <v>382</v>
      </c>
      <c r="C11455" t="s">
        <v>383</v>
      </c>
      <c r="D11455" t="s">
        <v>5</v>
      </c>
      <c r="E11455" t="str">
        <f>+VLOOKUP(D11455,Basededatos!$D$2:$E$6097,2,0)</f>
        <v>BOGOTA - EL DORADO LUIS CARLOS GALAN SARMIENTO</v>
      </c>
      <c r="F11455" t="s">
        <v>27</v>
      </c>
      <c r="G11455" t="s">
        <v>28</v>
      </c>
      <c r="H11455" t="s">
        <v>29</v>
      </c>
      <c r="I11455" s="29">
        <v>205</v>
      </c>
      <c r="J11455" t="s">
        <v>77</v>
      </c>
      <c r="K11455" t="s">
        <v>78</v>
      </c>
    </row>
    <row r="11456" spans="1:11" ht="12.75" customHeight="1" thickBot="1">
      <c r="A11456" s="31">
        <v>45597</v>
      </c>
      <c r="B11456" t="s">
        <v>4</v>
      </c>
      <c r="C11456" t="str">
        <f>+VLOOKUP(B11456,Basededatos!B$17:C$5988,2,0)</f>
        <v>GOLDEN FLIGHT</v>
      </c>
      <c r="D11456" t="s">
        <v>5</v>
      </c>
      <c r="E11456" t="str">
        <f>+VLOOKUP(D11456,Basededatos!$D$2:$E$6097,2,0)</f>
        <v>BOGOTA - EL DORADO LUIS CARLOS GALAN SARMIENTO</v>
      </c>
      <c r="F11456" t="s">
        <v>6</v>
      </c>
      <c r="G11456" s="1" t="s">
        <v>283</v>
      </c>
      <c r="H11456" t="s">
        <v>52</v>
      </c>
      <c r="I11456" s="29">
        <v>26</v>
      </c>
      <c r="J11456" t="s">
        <v>204</v>
      </c>
      <c r="K11456" t="s">
        <v>205</v>
      </c>
    </row>
    <row r="11457" spans="1:11" ht="12.75" customHeight="1" thickBot="1">
      <c r="A11457" s="31">
        <v>45597</v>
      </c>
      <c r="B11457" t="s">
        <v>4</v>
      </c>
      <c r="C11457" t="str">
        <f>+VLOOKUP(B11457,Basededatos!B$17:C$5988,2,0)</f>
        <v>GOLDEN FLIGHT</v>
      </c>
      <c r="D11457" t="s">
        <v>5</v>
      </c>
      <c r="E11457" t="str">
        <f>+VLOOKUP(D11457,Basededatos!$D$2:$E$6097,2,0)</f>
        <v>BOGOTA - EL DORADO LUIS CARLOS GALAN SARMIENTO</v>
      </c>
      <c r="F11457" t="s">
        <v>6</v>
      </c>
      <c r="G11457" s="1" t="s">
        <v>283</v>
      </c>
      <c r="H11457" t="s">
        <v>52</v>
      </c>
      <c r="I11457" s="29">
        <v>57</v>
      </c>
      <c r="J11457" t="s">
        <v>111</v>
      </c>
      <c r="K11457" t="s">
        <v>256</v>
      </c>
    </row>
    <row r="11458" spans="1:11" ht="12.75" customHeight="1" thickBot="1">
      <c r="A11458" s="31">
        <v>45597</v>
      </c>
      <c r="B11458" t="s">
        <v>112</v>
      </c>
      <c r="C11458" t="str">
        <f>+VLOOKUP(B11458,Basededatos!B$17:C$5988,2,0)</f>
        <v>INVERSA</v>
      </c>
      <c r="D11458" t="s">
        <v>113</v>
      </c>
      <c r="E11458" t="str">
        <f>+VLOOKUP(D11458,Basededatos!$D$2:$E$6097,2,0)</f>
        <v>BARRANCABERMEJA-YARIGUIES</v>
      </c>
      <c r="F11458" t="s">
        <v>32</v>
      </c>
      <c r="G11458" t="s">
        <v>33</v>
      </c>
      <c r="H11458" t="s">
        <v>45</v>
      </c>
      <c r="I11458" s="29">
        <v>5</v>
      </c>
      <c r="J11458" t="s">
        <v>117</v>
      </c>
      <c r="K11458" s="1" t="s">
        <v>47</v>
      </c>
    </row>
    <row r="11459" spans="1:11" ht="12.75" customHeight="1" thickBot="1">
      <c r="A11459" s="31">
        <v>45597</v>
      </c>
      <c r="B11459" t="s">
        <v>112</v>
      </c>
      <c r="C11459" t="str">
        <f>+VLOOKUP(B11459,Basededatos!B$17:C$5988,2,0)</f>
        <v>INVERSA</v>
      </c>
      <c r="D11459" t="s">
        <v>113</v>
      </c>
      <c r="E11459" t="str">
        <f>+VLOOKUP(D11459,Basededatos!$D$2:$E$6097,2,0)</f>
        <v>BARRANCABERMEJA-YARIGUIES</v>
      </c>
      <c r="F11459" t="s">
        <v>23</v>
      </c>
      <c r="G11459" t="s">
        <v>24</v>
      </c>
      <c r="H11459" t="s">
        <v>45</v>
      </c>
      <c r="I11459" s="29">
        <v>5</v>
      </c>
      <c r="J11459" t="s">
        <v>117</v>
      </c>
      <c r="K11459" s="1" t="s">
        <v>47</v>
      </c>
    </row>
    <row r="11460" spans="1:11" ht="12.75" customHeight="1" thickBot="1">
      <c r="A11460" s="31">
        <v>45597</v>
      </c>
      <c r="B11460" t="s">
        <v>112</v>
      </c>
      <c r="C11460" t="str">
        <f>+VLOOKUP(B11460,Basededatos!B$17:C$5988,2,0)</f>
        <v>INVERSA</v>
      </c>
      <c r="D11460" t="s">
        <v>113</v>
      </c>
      <c r="E11460" t="str">
        <f>+VLOOKUP(D11460,Basededatos!$D$2:$E$6097,2,0)</f>
        <v>BARRANCABERMEJA-YARIGUIES</v>
      </c>
      <c r="F11460" t="s">
        <v>27</v>
      </c>
      <c r="G11460" t="s">
        <v>28</v>
      </c>
      <c r="H11460" t="s">
        <v>45</v>
      </c>
      <c r="I11460" s="29">
        <v>5</v>
      </c>
      <c r="J11460" t="s">
        <v>117</v>
      </c>
      <c r="K11460" s="1" t="s">
        <v>47</v>
      </c>
    </row>
    <row r="11461" spans="1:11" ht="12.75" customHeight="1" thickBot="1">
      <c r="A11461" s="31">
        <v>45597</v>
      </c>
      <c r="B11461" t="s">
        <v>112</v>
      </c>
      <c r="C11461" t="str">
        <f>+VLOOKUP(B11461,Basededatos!B$17:C$5988,2,0)</f>
        <v>INVERSA</v>
      </c>
      <c r="D11461" t="s">
        <v>73</v>
      </c>
      <c r="E11461" t="str">
        <f>+VLOOKUP(D11461,Basededatos!$D$2:$E$6097,2,0)</f>
        <v>EL YOPAL</v>
      </c>
      <c r="F11461" t="s">
        <v>40</v>
      </c>
      <c r="G11461" t="s">
        <v>41</v>
      </c>
      <c r="H11461" t="s">
        <v>29</v>
      </c>
      <c r="I11461" s="29">
        <v>62</v>
      </c>
      <c r="J11461" t="s">
        <v>46</v>
      </c>
      <c r="K11461" s="1" t="s">
        <v>47</v>
      </c>
    </row>
    <row r="11462" spans="1:11" ht="12.75" customHeight="1" thickBot="1">
      <c r="A11462" s="31">
        <v>45597</v>
      </c>
      <c r="B11462" t="s">
        <v>112</v>
      </c>
      <c r="C11462" t="str">
        <f>+VLOOKUP(B11462,Basededatos!B$17:C$5988,2,0)</f>
        <v>INVERSA</v>
      </c>
      <c r="D11462" t="s">
        <v>118</v>
      </c>
      <c r="E11462" t="str">
        <f>+VLOOKUP(D11462,Basededatos!$D$2:$E$6097,2,0)</f>
        <v>GUILLERMO LEON VALENCIA</v>
      </c>
      <c r="F11462" t="s">
        <v>18</v>
      </c>
      <c r="G11462" t="s">
        <v>19</v>
      </c>
      <c r="H11462" t="s">
        <v>29</v>
      </c>
      <c r="I11462" s="29">
        <v>43</v>
      </c>
      <c r="J11462" t="s">
        <v>46</v>
      </c>
      <c r="K11462" s="1" t="s">
        <v>47</v>
      </c>
    </row>
    <row r="11463" spans="1:11" ht="12.75" customHeight="1" thickBot="1">
      <c r="A11463" s="31">
        <v>45597</v>
      </c>
      <c r="B11463" t="s">
        <v>112</v>
      </c>
      <c r="C11463" t="str">
        <f>+VLOOKUP(B11463,Basededatos!B$17:C$5988,2,0)</f>
        <v>INVERSA</v>
      </c>
      <c r="D11463" t="s">
        <v>118</v>
      </c>
      <c r="E11463" t="str">
        <f>+VLOOKUP(D11463,Basededatos!$D$2:$E$6097,2,0)</f>
        <v>GUILLERMO LEON VALENCIA</v>
      </c>
      <c r="F11463" t="s">
        <v>18</v>
      </c>
      <c r="G11463" t="s">
        <v>19</v>
      </c>
      <c r="H11463" t="s">
        <v>114</v>
      </c>
      <c r="I11463" s="29">
        <v>35</v>
      </c>
      <c r="J11463" t="s">
        <v>115</v>
      </c>
      <c r="K11463" t="s">
        <v>116</v>
      </c>
    </row>
    <row r="11464" spans="1:11" ht="12.75" customHeight="1" thickBot="1">
      <c r="A11464" s="31">
        <v>45597</v>
      </c>
      <c r="B11464" t="s">
        <v>112</v>
      </c>
      <c r="C11464" t="str">
        <f>+VLOOKUP(B11464,Basededatos!B$17:C$5988,2,0)</f>
        <v>INVERSA</v>
      </c>
      <c r="D11464" t="s">
        <v>122</v>
      </c>
      <c r="E11464" t="str">
        <f>+VLOOKUP(D11464,Basededatos!$D$2:$E$6097,2,0)</f>
        <v>VANGUARDIA</v>
      </c>
      <c r="F11464" t="s">
        <v>18</v>
      </c>
      <c r="G11464" t="s">
        <v>19</v>
      </c>
      <c r="H11464" t="s">
        <v>45</v>
      </c>
      <c r="I11464" s="29">
        <v>7</v>
      </c>
      <c r="J11464" t="s">
        <v>46</v>
      </c>
      <c r="K11464" s="1" t="s">
        <v>47</v>
      </c>
    </row>
    <row r="11465" spans="1:11" ht="12.75" customHeight="1" thickBot="1">
      <c r="A11465" s="31">
        <v>45597</v>
      </c>
      <c r="B11465" t="s">
        <v>112</v>
      </c>
      <c r="C11465" t="str">
        <f>+VLOOKUP(B11465,Basededatos!B$17:C$5988,2,0)</f>
        <v>INVERSA</v>
      </c>
      <c r="D11465" t="s">
        <v>122</v>
      </c>
      <c r="E11465" t="str">
        <f>+VLOOKUP(D11465,Basededatos!$D$2:$E$6097,2,0)</f>
        <v>VANGUARDIA</v>
      </c>
      <c r="F11465" t="s">
        <v>27</v>
      </c>
      <c r="G11465" t="s">
        <v>28</v>
      </c>
      <c r="H11465" t="s">
        <v>45</v>
      </c>
      <c r="I11465" s="29">
        <v>7</v>
      </c>
      <c r="J11465" t="s">
        <v>46</v>
      </c>
      <c r="K11465" s="1" t="s">
        <v>47</v>
      </c>
    </row>
    <row r="11466" spans="1:11" ht="12.75" customHeight="1">
      <c r="A11466" s="31">
        <v>45597</v>
      </c>
      <c r="B11466" t="s">
        <v>112</v>
      </c>
      <c r="C11466" t="str">
        <f>+VLOOKUP(B11466,Basededatos!B$17:C$5988,2,0)</f>
        <v>INVERSA</v>
      </c>
      <c r="D11466" t="s">
        <v>122</v>
      </c>
      <c r="E11466" t="str">
        <f>+VLOOKUP(D11466,Basededatos!$D$2:$E$6097,2,0)</f>
        <v>VANGUARDIA</v>
      </c>
      <c r="F11466" t="s">
        <v>18</v>
      </c>
      <c r="G11466" t="s">
        <v>19</v>
      </c>
      <c r="H11466" t="s">
        <v>114</v>
      </c>
      <c r="I11466" s="29">
        <v>77</v>
      </c>
      <c r="J11466" t="s">
        <v>57</v>
      </c>
      <c r="K11466" t="s">
        <v>58</v>
      </c>
    </row>
    <row r="11467" spans="1:11" ht="12.75" customHeight="1">
      <c r="A11467" s="31">
        <v>45597</v>
      </c>
      <c r="B11467" t="s">
        <v>112</v>
      </c>
      <c r="C11467" t="str">
        <f>+VLOOKUP(B11467,Basededatos!B$17:C$5988,2,0)</f>
        <v>INVERSA</v>
      </c>
      <c r="D11467" t="s">
        <v>87</v>
      </c>
      <c r="E11467" t="str">
        <f>+VLOOKUP(D11467,Basededatos!$D$2:$E$6097,2,0)</f>
        <v>PASTO - ANTONIO NARIQO</v>
      </c>
      <c r="F11467" t="s">
        <v>32</v>
      </c>
      <c r="G11467" t="s">
        <v>33</v>
      </c>
      <c r="H11467" t="s">
        <v>120</v>
      </c>
      <c r="I11467" s="29">
        <v>42</v>
      </c>
      <c r="J11467" t="s">
        <v>115</v>
      </c>
      <c r="K11467" t="s">
        <v>116</v>
      </c>
    </row>
    <row r="11468" spans="1:11" ht="12.75" customHeight="1">
      <c r="A11468" s="31">
        <v>45597</v>
      </c>
      <c r="B11468" t="s">
        <v>112</v>
      </c>
      <c r="C11468" t="str">
        <f>+VLOOKUP(B11468,Basededatos!B$17:C$5988,2,0)</f>
        <v>INVERSA</v>
      </c>
      <c r="D11468" t="s">
        <v>123</v>
      </c>
      <c r="E11468" t="str">
        <f>+VLOOKUP(D11468,Basededatos!$D$2:$E$6097,2,0)</f>
        <v>TUMACO - LA FLORIDA</v>
      </c>
      <c r="F11468" t="s">
        <v>32</v>
      </c>
      <c r="G11468" t="s">
        <v>33</v>
      </c>
      <c r="H11468" t="s">
        <v>120</v>
      </c>
      <c r="I11468" s="29">
        <v>42</v>
      </c>
      <c r="J11468" t="s">
        <v>115</v>
      </c>
      <c r="K11468" t="s">
        <v>116</v>
      </c>
    </row>
    <row r="11469" spans="1:11" ht="12.75" customHeight="1">
      <c r="A11469" s="31">
        <v>45597</v>
      </c>
      <c r="B11469" t="s">
        <v>112</v>
      </c>
      <c r="C11469" t="str">
        <f>+VLOOKUP(B11469,Basededatos!B$17:C$5988,2,0)</f>
        <v>INVERSA</v>
      </c>
      <c r="D11469" t="s">
        <v>123</v>
      </c>
      <c r="E11469" t="str">
        <f>+VLOOKUP(D11469,Basededatos!$D$2:$E$6097,2,0)</f>
        <v>TUMACO - LA FLORIDA</v>
      </c>
      <c r="F11469" t="s">
        <v>27</v>
      </c>
      <c r="G11469" t="s">
        <v>28</v>
      </c>
      <c r="H11469" t="s">
        <v>120</v>
      </c>
      <c r="I11469" s="29">
        <v>42</v>
      </c>
      <c r="J11469" t="s">
        <v>115</v>
      </c>
      <c r="K11469" t="s">
        <v>116</v>
      </c>
    </row>
    <row r="11470" spans="1:11" ht="12.75" customHeight="1">
      <c r="A11470" s="31">
        <v>45597</v>
      </c>
      <c r="B11470" t="s">
        <v>376</v>
      </c>
      <c r="C11470" t="s">
        <v>487</v>
      </c>
      <c r="D11470" t="s">
        <v>76</v>
      </c>
      <c r="E11470" t="str">
        <f>+VLOOKUP(D11470,Basededatos!$D$2:$E$6097,2,0)</f>
        <v>RIONEGRO - JOSE M. CORDOVA</v>
      </c>
      <c r="F11470" t="s">
        <v>59</v>
      </c>
      <c r="G11470" t="s">
        <v>60</v>
      </c>
      <c r="H11470" t="s">
        <v>387</v>
      </c>
      <c r="I11470" s="29">
        <v>2</v>
      </c>
      <c r="J11470" t="s">
        <v>144</v>
      </c>
      <c r="K11470" t="s">
        <v>145</v>
      </c>
    </row>
    <row r="11471" spans="1:11" ht="12.75" customHeight="1">
      <c r="A11471" s="31">
        <v>45597</v>
      </c>
      <c r="B11471" t="s">
        <v>376</v>
      </c>
      <c r="C11471" t="s">
        <v>487</v>
      </c>
      <c r="D11471" t="s">
        <v>76</v>
      </c>
      <c r="E11471" t="str">
        <f>+VLOOKUP(D11471,Basededatos!$D$2:$E$6097,2,0)</f>
        <v>RIONEGRO - JOSE M. CORDOVA</v>
      </c>
      <c r="F11471" t="s">
        <v>59</v>
      </c>
      <c r="G11471" t="s">
        <v>60</v>
      </c>
      <c r="H11471" t="s">
        <v>130</v>
      </c>
      <c r="I11471" s="29">
        <v>2</v>
      </c>
      <c r="J11471" t="s">
        <v>144</v>
      </c>
      <c r="K11471" t="s">
        <v>145</v>
      </c>
    </row>
    <row r="11472" spans="1:11" ht="12.75" customHeight="1">
      <c r="A11472" s="31">
        <v>45597</v>
      </c>
      <c r="B11472" t="s">
        <v>376</v>
      </c>
      <c r="C11472" t="s">
        <v>487</v>
      </c>
      <c r="D11472" t="s">
        <v>48</v>
      </c>
      <c r="E11472" t="str">
        <f>+VLOOKUP(D11472,Basededatos!$D$2:$E$6097,2,0)</f>
        <v>CALI - ALFONSO BONILLA ARAGON</v>
      </c>
      <c r="F11472" t="s">
        <v>59</v>
      </c>
      <c r="G11472" t="s">
        <v>60</v>
      </c>
      <c r="H11472" t="s">
        <v>445</v>
      </c>
      <c r="I11472" s="29">
        <v>2</v>
      </c>
      <c r="J11472" t="s">
        <v>144</v>
      </c>
      <c r="K11472" t="s">
        <v>145</v>
      </c>
    </row>
    <row r="11473" spans="1:11" ht="12.75" customHeight="1">
      <c r="A11473" s="31">
        <v>45597</v>
      </c>
      <c r="B11473" t="s">
        <v>376</v>
      </c>
      <c r="C11473" t="s">
        <v>487</v>
      </c>
      <c r="D11473" t="s">
        <v>48</v>
      </c>
      <c r="E11473" t="str">
        <f>+VLOOKUP(D11473,Basededatos!$D$2:$E$6097,2,0)</f>
        <v>CALI - ALFONSO BONILLA ARAGON</v>
      </c>
      <c r="F11473" t="s">
        <v>59</v>
      </c>
      <c r="G11473" t="s">
        <v>60</v>
      </c>
      <c r="H11473" t="s">
        <v>446</v>
      </c>
      <c r="I11473" s="29">
        <v>3</v>
      </c>
      <c r="J11473" t="s">
        <v>144</v>
      </c>
      <c r="K11473" t="s">
        <v>145</v>
      </c>
    </row>
    <row r="11474" spans="1:11" ht="12.75" customHeight="1">
      <c r="A11474" s="31">
        <v>45597</v>
      </c>
      <c r="B11474" t="s">
        <v>426</v>
      </c>
      <c r="C11474" t="s">
        <v>427</v>
      </c>
      <c r="D11474" t="s">
        <v>61</v>
      </c>
      <c r="E11474" t="str">
        <f>+VLOOKUP(D11474,Basededatos!$D$2:$E$6097,2,0)</f>
        <v>CARTAGENA - RAFAEL NUÑEZ</v>
      </c>
      <c r="F11474" t="s">
        <v>59</v>
      </c>
      <c r="G11474" t="s">
        <v>60</v>
      </c>
      <c r="H11474" t="s">
        <v>369</v>
      </c>
      <c r="I11474" s="29">
        <v>2</v>
      </c>
      <c r="J11474" t="s">
        <v>131</v>
      </c>
      <c r="K11474" t="s">
        <v>132</v>
      </c>
    </row>
    <row r="11475" spans="1:11" ht="12.75" customHeight="1">
      <c r="A11475" s="31">
        <v>45597</v>
      </c>
      <c r="B11475" t="s">
        <v>426</v>
      </c>
      <c r="C11475" t="s">
        <v>427</v>
      </c>
      <c r="D11475" t="s">
        <v>76</v>
      </c>
      <c r="E11475" t="str">
        <f>+VLOOKUP(D11475,Basededatos!$D$2:$E$6097,2,0)</f>
        <v>RIONEGRO - JOSE M. CORDOVA</v>
      </c>
      <c r="F11475" t="s">
        <v>36</v>
      </c>
      <c r="G11475" t="s">
        <v>347</v>
      </c>
      <c r="H11475" t="s">
        <v>394</v>
      </c>
      <c r="I11475" s="29">
        <v>1</v>
      </c>
      <c r="J11475" t="s">
        <v>131</v>
      </c>
      <c r="K11475" t="s">
        <v>132</v>
      </c>
    </row>
    <row r="11476" spans="1:11" ht="12.75" customHeight="1">
      <c r="A11476" s="31">
        <v>45597</v>
      </c>
      <c r="B11476" t="s">
        <v>426</v>
      </c>
      <c r="C11476" t="s">
        <v>427</v>
      </c>
      <c r="D11476" t="s">
        <v>76</v>
      </c>
      <c r="E11476" t="str">
        <f>+VLOOKUP(D11476,Basededatos!$D$2:$E$6097,2,0)</f>
        <v>RIONEGRO - JOSE M. CORDOVA</v>
      </c>
      <c r="F11476" t="s">
        <v>59</v>
      </c>
      <c r="G11476" t="s">
        <v>60</v>
      </c>
      <c r="H11476" t="s">
        <v>394</v>
      </c>
      <c r="I11476" s="29">
        <v>2</v>
      </c>
      <c r="J11476" t="s">
        <v>131</v>
      </c>
      <c r="K11476" t="s">
        <v>132</v>
      </c>
    </row>
    <row r="11477" spans="1:11" ht="12.75" customHeight="1" thickBot="1">
      <c r="A11477" s="31">
        <v>45597</v>
      </c>
      <c r="B11477" t="s">
        <v>426</v>
      </c>
      <c r="C11477" t="s">
        <v>427</v>
      </c>
      <c r="D11477" t="s">
        <v>76</v>
      </c>
      <c r="E11477" t="str">
        <f>+VLOOKUP(D11477,Basededatos!$D$2:$E$6097,2,0)</f>
        <v>RIONEGRO - JOSE M. CORDOVA</v>
      </c>
      <c r="F11477" t="s">
        <v>59</v>
      </c>
      <c r="G11477" t="s">
        <v>60</v>
      </c>
      <c r="H11477" t="s">
        <v>135</v>
      </c>
      <c r="I11477" s="29">
        <v>2</v>
      </c>
      <c r="J11477" t="s">
        <v>131</v>
      </c>
      <c r="K11477" t="s">
        <v>132</v>
      </c>
    </row>
    <row r="11478" spans="1:11" ht="12.75" customHeight="1" thickBot="1">
      <c r="A11478" s="31">
        <v>45597</v>
      </c>
      <c r="B11478" t="s">
        <v>426</v>
      </c>
      <c r="C11478" t="s">
        <v>427</v>
      </c>
      <c r="D11478" t="s">
        <v>48</v>
      </c>
      <c r="E11478" t="str">
        <f>+VLOOKUP(D11478,Basededatos!$D$2:$E$6097,2,0)</f>
        <v>CALI - ALFONSO BONILLA ARAGON</v>
      </c>
      <c r="F11478" t="s">
        <v>6</v>
      </c>
      <c r="G11478" s="1" t="s">
        <v>283</v>
      </c>
      <c r="H11478" t="s">
        <v>130</v>
      </c>
      <c r="I11478" s="29">
        <v>1</v>
      </c>
      <c r="J11478" t="s">
        <v>131</v>
      </c>
      <c r="K11478" t="s">
        <v>132</v>
      </c>
    </row>
    <row r="11479" spans="1:11" ht="12.75" customHeight="1" thickBot="1">
      <c r="A11479" s="31">
        <v>45597</v>
      </c>
      <c r="B11479" t="s">
        <v>426</v>
      </c>
      <c r="C11479" t="s">
        <v>427</v>
      </c>
      <c r="D11479" t="s">
        <v>48</v>
      </c>
      <c r="E11479" t="str">
        <f>+VLOOKUP(D11479,Basededatos!$D$2:$E$6097,2,0)</f>
        <v>CALI - ALFONSO BONILLA ARAGON</v>
      </c>
      <c r="F11479" t="s">
        <v>6</v>
      </c>
      <c r="G11479" s="1" t="s">
        <v>283</v>
      </c>
      <c r="H11479" t="s">
        <v>20</v>
      </c>
      <c r="I11479" s="29">
        <v>1</v>
      </c>
      <c r="J11479" t="s">
        <v>131</v>
      </c>
      <c r="K11479" t="s">
        <v>132</v>
      </c>
    </row>
    <row r="11480" spans="1:11" ht="12.75" customHeight="1" thickBot="1">
      <c r="A11480" s="31">
        <v>45597</v>
      </c>
      <c r="B11480" t="s">
        <v>426</v>
      </c>
      <c r="C11480" t="s">
        <v>427</v>
      </c>
      <c r="D11480" t="s">
        <v>61</v>
      </c>
      <c r="E11480" t="str">
        <f>+VLOOKUP(D11480,Basededatos!$D$2:$E$6097,2,0)</f>
        <v>CARTAGENA - RAFAEL NUÑEZ</v>
      </c>
      <c r="F11480" t="s">
        <v>6</v>
      </c>
      <c r="G11480" s="1" t="s">
        <v>283</v>
      </c>
      <c r="H11480" t="s">
        <v>210</v>
      </c>
      <c r="I11480" s="29">
        <v>3</v>
      </c>
      <c r="J11480" t="s">
        <v>131</v>
      </c>
      <c r="K11480" t="s">
        <v>132</v>
      </c>
    </row>
    <row r="11481" spans="1:11" ht="12.75" customHeight="1">
      <c r="A11481" s="31">
        <v>45597</v>
      </c>
      <c r="B11481" t="s">
        <v>426</v>
      </c>
      <c r="C11481" t="s">
        <v>427</v>
      </c>
      <c r="D11481" t="s">
        <v>61</v>
      </c>
      <c r="E11481" t="str">
        <f>+VLOOKUP(D11481,Basededatos!$D$2:$E$6097,2,0)</f>
        <v>CARTAGENA - RAFAEL NUÑEZ</v>
      </c>
      <c r="F11481" t="s">
        <v>59</v>
      </c>
      <c r="G11481" t="s">
        <v>60</v>
      </c>
      <c r="H11481" t="s">
        <v>447</v>
      </c>
      <c r="I11481" s="29">
        <v>1</v>
      </c>
      <c r="J11481" t="s">
        <v>131</v>
      </c>
      <c r="K11481" t="s">
        <v>132</v>
      </c>
    </row>
    <row r="11482" spans="1:11" ht="12.75" customHeight="1" thickBot="1">
      <c r="A11482" s="31">
        <v>45597</v>
      </c>
      <c r="B11482" t="s">
        <v>426</v>
      </c>
      <c r="C11482" t="s">
        <v>427</v>
      </c>
      <c r="D11482" t="s">
        <v>61</v>
      </c>
      <c r="E11482" t="str">
        <f>+VLOOKUP(D11482,Basededatos!$D$2:$E$6097,2,0)</f>
        <v>CARTAGENA - RAFAEL NUÑEZ</v>
      </c>
      <c r="F11482" t="s">
        <v>59</v>
      </c>
      <c r="G11482" t="s">
        <v>60</v>
      </c>
      <c r="H11482" t="s">
        <v>20</v>
      </c>
      <c r="I11482" s="29">
        <v>37</v>
      </c>
      <c r="J11482" t="s">
        <v>131</v>
      </c>
      <c r="K11482" t="s">
        <v>132</v>
      </c>
    </row>
    <row r="11483" spans="1:11" ht="12.75" customHeight="1" thickBot="1">
      <c r="A11483" s="31">
        <v>45597</v>
      </c>
      <c r="B11483" t="s">
        <v>426</v>
      </c>
      <c r="C11483" t="s">
        <v>427</v>
      </c>
      <c r="D11483" t="s">
        <v>61</v>
      </c>
      <c r="E11483" t="str">
        <f>+VLOOKUP(D11483,Basededatos!$D$2:$E$6097,2,0)</f>
        <v>CARTAGENA - RAFAEL NUÑEZ</v>
      </c>
      <c r="F11483" t="s">
        <v>6</v>
      </c>
      <c r="G11483" s="1" t="s">
        <v>283</v>
      </c>
      <c r="H11483" t="s">
        <v>402</v>
      </c>
      <c r="I11483" s="29">
        <v>8</v>
      </c>
      <c r="J11483" t="s">
        <v>131</v>
      </c>
      <c r="K11483" t="s">
        <v>132</v>
      </c>
    </row>
    <row r="11484" spans="1:11" ht="12.75" customHeight="1" thickBot="1">
      <c r="A11484" s="31">
        <v>45597</v>
      </c>
      <c r="B11484" t="s">
        <v>426</v>
      </c>
      <c r="C11484" t="s">
        <v>427</v>
      </c>
      <c r="D11484" t="s">
        <v>61</v>
      </c>
      <c r="E11484" t="str">
        <f>+VLOOKUP(D11484,Basededatos!$D$2:$E$6097,2,0)</f>
        <v>CARTAGENA - RAFAEL NUÑEZ</v>
      </c>
      <c r="F11484" t="s">
        <v>6</v>
      </c>
      <c r="G11484" s="1" t="s">
        <v>283</v>
      </c>
      <c r="H11484" t="s">
        <v>401</v>
      </c>
      <c r="I11484" s="29">
        <v>3</v>
      </c>
      <c r="J11484" t="s">
        <v>131</v>
      </c>
      <c r="K11484" t="s">
        <v>132</v>
      </c>
    </row>
    <row r="11485" spans="1:11" ht="12.75" customHeight="1">
      <c r="A11485" s="31">
        <v>45597</v>
      </c>
      <c r="B11485" t="s">
        <v>426</v>
      </c>
      <c r="C11485" t="s">
        <v>427</v>
      </c>
      <c r="D11485" t="s">
        <v>61</v>
      </c>
      <c r="E11485" t="str">
        <f>+VLOOKUP(D11485,Basededatos!$D$2:$E$6097,2,0)</f>
        <v>CARTAGENA - RAFAEL NUÑEZ</v>
      </c>
      <c r="F11485" t="s">
        <v>59</v>
      </c>
      <c r="G11485" t="s">
        <v>60</v>
      </c>
      <c r="H11485" t="s">
        <v>393</v>
      </c>
      <c r="I11485" s="29">
        <v>4</v>
      </c>
      <c r="J11485" t="s">
        <v>131</v>
      </c>
      <c r="K11485" t="s">
        <v>132</v>
      </c>
    </row>
    <row r="11486" spans="1:11" ht="12.75" customHeight="1" thickBot="1">
      <c r="A11486" s="31">
        <v>45597</v>
      </c>
      <c r="B11486" t="s">
        <v>426</v>
      </c>
      <c r="C11486" t="s">
        <v>427</v>
      </c>
      <c r="D11486" t="s">
        <v>61</v>
      </c>
      <c r="E11486" t="str">
        <f>+VLOOKUP(D11486,Basededatos!$D$2:$E$6097,2,0)</f>
        <v>CARTAGENA - RAFAEL NUÑEZ</v>
      </c>
      <c r="F11486" t="s">
        <v>59</v>
      </c>
      <c r="G11486" t="s">
        <v>60</v>
      </c>
      <c r="H11486" t="s">
        <v>147</v>
      </c>
      <c r="I11486" s="29">
        <v>1</v>
      </c>
      <c r="J11486" t="s">
        <v>131</v>
      </c>
      <c r="K11486" t="s">
        <v>132</v>
      </c>
    </row>
    <row r="11487" spans="1:11" ht="12.75" customHeight="1" thickBot="1">
      <c r="A11487" s="31">
        <v>45597</v>
      </c>
      <c r="B11487" t="s">
        <v>426</v>
      </c>
      <c r="C11487" t="s">
        <v>427</v>
      </c>
      <c r="D11487" t="s">
        <v>61</v>
      </c>
      <c r="E11487" t="str">
        <f>+VLOOKUP(D11487,Basededatos!$D$2:$E$6097,2,0)</f>
        <v>CARTAGENA - RAFAEL NUÑEZ</v>
      </c>
      <c r="F11487" t="s">
        <v>6</v>
      </c>
      <c r="G11487" s="1" t="s">
        <v>283</v>
      </c>
      <c r="H11487" t="s">
        <v>147</v>
      </c>
      <c r="I11487" s="29">
        <v>1</v>
      </c>
      <c r="J11487" t="s">
        <v>131</v>
      </c>
      <c r="K11487" t="s">
        <v>132</v>
      </c>
    </row>
    <row r="11488" spans="1:11" ht="12.75" customHeight="1" thickBot="1">
      <c r="A11488" s="31">
        <v>45597</v>
      </c>
      <c r="B11488" t="s">
        <v>426</v>
      </c>
      <c r="C11488" t="s">
        <v>427</v>
      </c>
      <c r="D11488" t="s">
        <v>61</v>
      </c>
      <c r="E11488" t="str">
        <f>+VLOOKUP(D11488,Basededatos!$D$2:$E$6097,2,0)</f>
        <v>CARTAGENA - RAFAEL NUÑEZ</v>
      </c>
      <c r="F11488" t="s">
        <v>6</v>
      </c>
      <c r="G11488" s="1" t="s">
        <v>283</v>
      </c>
      <c r="H11488" t="s">
        <v>151</v>
      </c>
      <c r="I11488" s="29">
        <v>4</v>
      </c>
      <c r="J11488" t="s">
        <v>131</v>
      </c>
      <c r="K11488" t="s">
        <v>132</v>
      </c>
    </row>
    <row r="11489" spans="1:11" ht="12.75" customHeight="1">
      <c r="A11489" s="31">
        <v>45597</v>
      </c>
      <c r="B11489" t="s">
        <v>426</v>
      </c>
      <c r="C11489" t="s">
        <v>427</v>
      </c>
      <c r="D11489" t="s">
        <v>61</v>
      </c>
      <c r="E11489" t="str">
        <f>+VLOOKUP(D11489,Basededatos!$D$2:$E$6097,2,0)</f>
        <v>CARTAGENA - RAFAEL NUÑEZ</v>
      </c>
      <c r="F11489" t="s">
        <v>59</v>
      </c>
      <c r="G11489" t="s">
        <v>60</v>
      </c>
      <c r="H11489" t="s">
        <v>149</v>
      </c>
      <c r="I11489" s="29">
        <v>2</v>
      </c>
      <c r="J11489" t="s">
        <v>131</v>
      </c>
      <c r="K11489" t="s">
        <v>132</v>
      </c>
    </row>
    <row r="11490" spans="1:11" ht="12.75" customHeight="1">
      <c r="A11490" s="31">
        <v>45597</v>
      </c>
      <c r="B11490" t="s">
        <v>426</v>
      </c>
      <c r="C11490" t="s">
        <v>427</v>
      </c>
      <c r="D11490" t="s">
        <v>61</v>
      </c>
      <c r="E11490" t="str">
        <f>+VLOOKUP(D11490,Basededatos!$D$2:$E$6097,2,0)</f>
        <v>CARTAGENA - RAFAEL NUÑEZ</v>
      </c>
      <c r="F11490" t="s">
        <v>59</v>
      </c>
      <c r="G11490" t="s">
        <v>60</v>
      </c>
      <c r="H11490" t="s">
        <v>248</v>
      </c>
      <c r="I11490" s="29">
        <v>6</v>
      </c>
      <c r="J11490" t="s">
        <v>131</v>
      </c>
      <c r="K11490" t="s">
        <v>132</v>
      </c>
    </row>
    <row r="11491" spans="1:11" ht="12.75" customHeight="1">
      <c r="A11491" s="31">
        <v>45597</v>
      </c>
      <c r="B11491" t="s">
        <v>426</v>
      </c>
      <c r="C11491" t="s">
        <v>427</v>
      </c>
      <c r="D11491" t="s">
        <v>61</v>
      </c>
      <c r="E11491" t="str">
        <f>+VLOOKUP(D11491,Basededatos!$D$2:$E$6097,2,0)</f>
        <v>CARTAGENA - RAFAEL NUÑEZ</v>
      </c>
      <c r="F11491" t="s">
        <v>59</v>
      </c>
      <c r="G11491" t="s">
        <v>60</v>
      </c>
      <c r="H11491" t="s">
        <v>208</v>
      </c>
      <c r="I11491" s="29">
        <v>3</v>
      </c>
      <c r="J11491" t="s">
        <v>131</v>
      </c>
      <c r="K11491" t="s">
        <v>132</v>
      </c>
    </row>
    <row r="11492" spans="1:11" ht="12.75" customHeight="1" thickBot="1">
      <c r="A11492" s="31">
        <v>45597</v>
      </c>
      <c r="B11492" t="s">
        <v>426</v>
      </c>
      <c r="C11492" t="s">
        <v>427</v>
      </c>
      <c r="D11492" t="s">
        <v>61</v>
      </c>
      <c r="E11492" t="str">
        <f>+VLOOKUP(D11492,Basededatos!$D$2:$E$6097,2,0)</f>
        <v>CARTAGENA - RAFAEL NUÑEZ</v>
      </c>
      <c r="F11492" t="s">
        <v>59</v>
      </c>
      <c r="G11492" t="s">
        <v>60</v>
      </c>
      <c r="H11492" t="s">
        <v>362</v>
      </c>
      <c r="I11492" s="29">
        <v>1</v>
      </c>
      <c r="J11492" t="s">
        <v>131</v>
      </c>
      <c r="K11492" t="s">
        <v>132</v>
      </c>
    </row>
    <row r="11493" spans="1:11" ht="12.75" customHeight="1" thickBot="1">
      <c r="A11493" s="31">
        <v>45597</v>
      </c>
      <c r="B11493" t="s">
        <v>426</v>
      </c>
      <c r="C11493" t="s">
        <v>427</v>
      </c>
      <c r="D11493" t="s">
        <v>61</v>
      </c>
      <c r="E11493" t="str">
        <f>+VLOOKUP(D11493,Basededatos!$D$2:$E$6097,2,0)</f>
        <v>CARTAGENA - RAFAEL NUÑEZ</v>
      </c>
      <c r="F11493" t="s">
        <v>6</v>
      </c>
      <c r="G11493" s="1" t="s">
        <v>283</v>
      </c>
      <c r="H11493" t="s">
        <v>362</v>
      </c>
      <c r="I11493" s="29">
        <v>1</v>
      </c>
      <c r="J11493" t="s">
        <v>131</v>
      </c>
      <c r="K11493" t="s">
        <v>132</v>
      </c>
    </row>
    <row r="11494" spans="1:11" ht="12.75" customHeight="1" thickBot="1">
      <c r="A11494" s="31">
        <v>45597</v>
      </c>
      <c r="B11494" t="s">
        <v>426</v>
      </c>
      <c r="C11494" t="s">
        <v>427</v>
      </c>
      <c r="D11494" t="s">
        <v>61</v>
      </c>
      <c r="E11494" t="str">
        <f>+VLOOKUP(D11494,Basededatos!$D$2:$E$6097,2,0)</f>
        <v>CARTAGENA - RAFAEL NUÑEZ</v>
      </c>
      <c r="F11494" t="s">
        <v>6</v>
      </c>
      <c r="G11494" s="1" t="s">
        <v>283</v>
      </c>
      <c r="H11494" t="s">
        <v>207</v>
      </c>
      <c r="I11494" s="29">
        <v>2</v>
      </c>
      <c r="J11494" t="s">
        <v>131</v>
      </c>
      <c r="K11494" t="s">
        <v>132</v>
      </c>
    </row>
    <row r="11495" spans="1:11" ht="12.75" customHeight="1">
      <c r="A11495" s="31">
        <v>45597</v>
      </c>
      <c r="B11495" t="s">
        <v>426</v>
      </c>
      <c r="C11495" t="s">
        <v>427</v>
      </c>
      <c r="D11495" t="s">
        <v>5</v>
      </c>
      <c r="E11495" t="str">
        <f>+VLOOKUP(D11495,Basededatos!$D$2:$E$6097,2,0)</f>
        <v>BOGOTA - EL DORADO LUIS CARLOS GALAN SARMIENTO</v>
      </c>
      <c r="F11495" t="s">
        <v>59</v>
      </c>
      <c r="G11495" t="s">
        <v>60</v>
      </c>
      <c r="H11495" t="s">
        <v>177</v>
      </c>
      <c r="I11495" s="29">
        <v>8</v>
      </c>
      <c r="J11495" t="s">
        <v>131</v>
      </c>
      <c r="K11495" t="s">
        <v>132</v>
      </c>
    </row>
    <row r="11496" spans="1:11" ht="12.75" customHeight="1">
      <c r="A11496" s="31">
        <v>45597</v>
      </c>
      <c r="B11496" t="s">
        <v>426</v>
      </c>
      <c r="C11496" t="s">
        <v>427</v>
      </c>
      <c r="D11496" t="s">
        <v>5</v>
      </c>
      <c r="E11496" t="str">
        <f>+VLOOKUP(D11496,Basededatos!$D$2:$E$6097,2,0)</f>
        <v>BOGOTA - EL DORADO LUIS CARLOS GALAN SARMIENTO</v>
      </c>
      <c r="F11496" t="s">
        <v>59</v>
      </c>
      <c r="G11496" t="s">
        <v>60</v>
      </c>
      <c r="H11496" t="s">
        <v>135</v>
      </c>
      <c r="I11496" s="29">
        <v>4</v>
      </c>
      <c r="J11496" t="s">
        <v>131</v>
      </c>
      <c r="K11496" t="s">
        <v>132</v>
      </c>
    </row>
    <row r="11497" spans="1:11" ht="12.75" customHeight="1" thickBot="1">
      <c r="A11497" s="31">
        <v>45597</v>
      </c>
      <c r="B11497" t="s">
        <v>426</v>
      </c>
      <c r="C11497" t="s">
        <v>427</v>
      </c>
      <c r="D11497" t="s">
        <v>5</v>
      </c>
      <c r="E11497" t="str">
        <f>+VLOOKUP(D11497,Basededatos!$D$2:$E$6097,2,0)</f>
        <v>BOGOTA - EL DORADO LUIS CARLOS GALAN SARMIENTO</v>
      </c>
      <c r="F11497" t="s">
        <v>36</v>
      </c>
      <c r="G11497" t="s">
        <v>347</v>
      </c>
      <c r="H11497" t="s">
        <v>149</v>
      </c>
      <c r="I11497" s="29">
        <v>2</v>
      </c>
      <c r="J11497" t="s">
        <v>131</v>
      </c>
      <c r="K11497" t="s">
        <v>132</v>
      </c>
    </row>
    <row r="11498" spans="1:11" ht="12.75" customHeight="1" thickBot="1">
      <c r="A11498" s="31">
        <v>45597</v>
      </c>
      <c r="B11498" t="s">
        <v>426</v>
      </c>
      <c r="C11498" t="s">
        <v>427</v>
      </c>
      <c r="D11498" t="s">
        <v>5</v>
      </c>
      <c r="E11498" t="str">
        <f>+VLOOKUP(D11498,Basededatos!$D$2:$E$6097,2,0)</f>
        <v>BOGOTA - EL DORADO LUIS CARLOS GALAN SARMIENTO</v>
      </c>
      <c r="F11498" t="s">
        <v>6</v>
      </c>
      <c r="G11498" s="1" t="s">
        <v>283</v>
      </c>
      <c r="H11498" t="s">
        <v>149</v>
      </c>
      <c r="I11498" s="29">
        <v>9</v>
      </c>
      <c r="J11498" t="s">
        <v>131</v>
      </c>
      <c r="K11498" t="s">
        <v>132</v>
      </c>
    </row>
    <row r="11499" spans="1:11" ht="12.75" customHeight="1" thickBot="1">
      <c r="A11499" s="31">
        <v>45597</v>
      </c>
      <c r="B11499" t="s">
        <v>426</v>
      </c>
      <c r="C11499" t="s">
        <v>427</v>
      </c>
      <c r="D11499" t="s">
        <v>5</v>
      </c>
      <c r="E11499" t="str">
        <f>+VLOOKUP(D11499,Basededatos!$D$2:$E$6097,2,0)</f>
        <v>BOGOTA - EL DORADO LUIS CARLOS GALAN SARMIENTO</v>
      </c>
      <c r="F11499" t="s">
        <v>36</v>
      </c>
      <c r="G11499" t="s">
        <v>347</v>
      </c>
      <c r="H11499" t="s">
        <v>439</v>
      </c>
      <c r="I11499" s="29">
        <v>1</v>
      </c>
      <c r="J11499" t="s">
        <v>131</v>
      </c>
      <c r="K11499" t="s">
        <v>132</v>
      </c>
    </row>
    <row r="11500" spans="1:11" ht="12.75" customHeight="1" thickBot="1">
      <c r="A11500" s="31">
        <v>45597</v>
      </c>
      <c r="B11500" t="s">
        <v>426</v>
      </c>
      <c r="C11500" t="s">
        <v>427</v>
      </c>
      <c r="D11500" t="s">
        <v>5</v>
      </c>
      <c r="E11500" t="str">
        <f>+VLOOKUP(D11500,Basededatos!$D$2:$E$6097,2,0)</f>
        <v>BOGOTA - EL DORADO LUIS CARLOS GALAN SARMIENTO</v>
      </c>
      <c r="F11500" t="s">
        <v>6</v>
      </c>
      <c r="G11500" s="1" t="s">
        <v>283</v>
      </c>
      <c r="H11500" t="s">
        <v>208</v>
      </c>
      <c r="I11500" s="29">
        <v>3</v>
      </c>
      <c r="J11500" t="s">
        <v>131</v>
      </c>
      <c r="K11500" t="s">
        <v>132</v>
      </c>
    </row>
    <row r="11501" spans="1:11" ht="12.75" customHeight="1">
      <c r="A11501" s="31">
        <v>45597</v>
      </c>
      <c r="B11501" t="s">
        <v>426</v>
      </c>
      <c r="C11501" t="s">
        <v>427</v>
      </c>
      <c r="D11501" t="s">
        <v>5</v>
      </c>
      <c r="E11501" t="str">
        <f>+VLOOKUP(D11501,Basededatos!$D$2:$E$6097,2,0)</f>
        <v>BOGOTA - EL DORADO LUIS CARLOS GALAN SARMIENTO</v>
      </c>
      <c r="F11501" t="s">
        <v>36</v>
      </c>
      <c r="G11501" t="s">
        <v>347</v>
      </c>
      <c r="H11501" t="s">
        <v>171</v>
      </c>
      <c r="I11501" s="29">
        <v>1</v>
      </c>
      <c r="J11501" t="s">
        <v>131</v>
      </c>
      <c r="K11501" t="s">
        <v>132</v>
      </c>
    </row>
    <row r="11502" spans="1:11" ht="12.75" customHeight="1">
      <c r="A11502" s="31">
        <v>45597</v>
      </c>
      <c r="B11502" t="s">
        <v>426</v>
      </c>
      <c r="C11502" t="s">
        <v>427</v>
      </c>
      <c r="D11502" t="s">
        <v>5</v>
      </c>
      <c r="E11502" t="str">
        <f>+VLOOKUP(D11502,Basededatos!$D$2:$E$6097,2,0)</f>
        <v>BOGOTA - EL DORADO LUIS CARLOS GALAN SARMIENTO</v>
      </c>
      <c r="F11502" t="s">
        <v>59</v>
      </c>
      <c r="G11502" t="s">
        <v>60</v>
      </c>
      <c r="H11502" t="s">
        <v>138</v>
      </c>
      <c r="I11502" s="29">
        <v>2</v>
      </c>
      <c r="J11502" t="s">
        <v>131</v>
      </c>
      <c r="K11502" t="s">
        <v>132</v>
      </c>
    </row>
    <row r="11503" spans="1:11" ht="12.75" customHeight="1" thickBot="1">
      <c r="A11503" s="31">
        <v>45597</v>
      </c>
      <c r="B11503" t="s">
        <v>426</v>
      </c>
      <c r="C11503" t="s">
        <v>427</v>
      </c>
      <c r="D11503" t="s">
        <v>5</v>
      </c>
      <c r="E11503" t="str">
        <f>+VLOOKUP(D11503,Basededatos!$D$2:$E$6097,2,0)</f>
        <v>BOGOTA - EL DORADO LUIS CARLOS GALAN SARMIENTO</v>
      </c>
      <c r="F11503" t="s">
        <v>36</v>
      </c>
      <c r="G11503" t="s">
        <v>347</v>
      </c>
      <c r="H11503" t="s">
        <v>138</v>
      </c>
      <c r="I11503" s="29">
        <v>1</v>
      </c>
      <c r="J11503" t="s">
        <v>131</v>
      </c>
      <c r="K11503" t="s">
        <v>132</v>
      </c>
    </row>
    <row r="11504" spans="1:11" ht="12.75" customHeight="1" thickBot="1">
      <c r="A11504" s="31">
        <v>45597</v>
      </c>
      <c r="B11504" t="s">
        <v>426</v>
      </c>
      <c r="C11504" t="s">
        <v>427</v>
      </c>
      <c r="D11504" t="s">
        <v>5</v>
      </c>
      <c r="E11504" t="str">
        <f>+VLOOKUP(D11504,Basededatos!$D$2:$E$6097,2,0)</f>
        <v>BOGOTA - EL DORADO LUIS CARLOS GALAN SARMIENTO</v>
      </c>
      <c r="F11504" t="s">
        <v>6</v>
      </c>
      <c r="G11504" s="1" t="s">
        <v>283</v>
      </c>
      <c r="H11504" t="s">
        <v>133</v>
      </c>
      <c r="I11504" s="29">
        <v>8</v>
      </c>
      <c r="J11504" t="s">
        <v>131</v>
      </c>
      <c r="K11504" t="s">
        <v>132</v>
      </c>
    </row>
    <row r="11505" spans="1:11" ht="12.75" customHeight="1" thickBot="1">
      <c r="A11505" s="31">
        <v>45597</v>
      </c>
      <c r="B11505" t="s">
        <v>374</v>
      </c>
      <c r="C11505" t="s">
        <v>375</v>
      </c>
      <c r="D11505" t="s">
        <v>5</v>
      </c>
      <c r="E11505" t="str">
        <f>+VLOOKUP(D11505,Basededatos!$D$2:$E$6097,2,0)</f>
        <v>BOGOTA - EL DORADO LUIS CARLOS GALAN SARMIENTO</v>
      </c>
      <c r="F11505" t="s">
        <v>40</v>
      </c>
      <c r="G11505" t="s">
        <v>41</v>
      </c>
      <c r="H11505" t="s">
        <v>15</v>
      </c>
      <c r="I11505" s="29">
        <v>5</v>
      </c>
      <c r="J11505" t="s">
        <v>25</v>
      </c>
      <c r="K11505" s="1" t="s">
        <v>26</v>
      </c>
    </row>
    <row r="11506" spans="1:11" ht="12.75" customHeight="1">
      <c r="A11506" s="31">
        <v>45597</v>
      </c>
      <c r="B11506" t="s">
        <v>374</v>
      </c>
      <c r="C11506" t="s">
        <v>375</v>
      </c>
      <c r="D11506" t="s">
        <v>5</v>
      </c>
      <c r="E11506" t="str">
        <f>+VLOOKUP(D11506,Basededatos!$D$2:$E$6097,2,0)</f>
        <v>BOGOTA - EL DORADO LUIS CARLOS GALAN SARMIENTO</v>
      </c>
      <c r="F11506" t="s">
        <v>59</v>
      </c>
      <c r="G11506" t="s">
        <v>60</v>
      </c>
      <c r="H11506" t="s">
        <v>15</v>
      </c>
      <c r="I11506" s="29">
        <v>6</v>
      </c>
      <c r="J11506" t="s">
        <v>16</v>
      </c>
      <c r="K11506" t="s">
        <v>17</v>
      </c>
    </row>
    <row r="11507" spans="1:11" ht="12.75" customHeight="1">
      <c r="A11507" s="31">
        <v>45597</v>
      </c>
      <c r="B11507" t="s">
        <v>341</v>
      </c>
      <c r="C11507" t="s">
        <v>342</v>
      </c>
      <c r="D11507" t="s">
        <v>354</v>
      </c>
      <c r="E11507" t="s">
        <v>355</v>
      </c>
      <c r="F11507" t="s">
        <v>32</v>
      </c>
      <c r="G11507" t="s">
        <v>33</v>
      </c>
      <c r="H11507" t="s">
        <v>159</v>
      </c>
      <c r="I11507" s="29">
        <v>114</v>
      </c>
      <c r="J11507" t="s">
        <v>389</v>
      </c>
      <c r="K11507" t="s">
        <v>390</v>
      </c>
    </row>
    <row r="11508" spans="1:11" ht="12.75" customHeight="1">
      <c r="A11508" s="31">
        <v>45597</v>
      </c>
      <c r="B11508" t="s">
        <v>155</v>
      </c>
      <c r="C11508" t="str">
        <f>+VLOOKUP(B11508,Basededatos!B$17:C$5988,2,0)</f>
        <v>SERVISAIR</v>
      </c>
      <c r="D11508" t="s">
        <v>5</v>
      </c>
      <c r="E11508" t="str">
        <f>+VLOOKUP(D11508,Basededatos!$D$2:$E$6097,2,0)</f>
        <v>BOGOTA - EL DORADO LUIS CARLOS GALAN SARMIENTO</v>
      </c>
      <c r="F11508" t="s">
        <v>40</v>
      </c>
      <c r="G11508" t="s">
        <v>41</v>
      </c>
      <c r="H11508" t="s">
        <v>156</v>
      </c>
      <c r="I11508" s="29">
        <v>213</v>
      </c>
      <c r="J11508" t="s">
        <v>107</v>
      </c>
      <c r="K11508" t="s">
        <v>108</v>
      </c>
    </row>
    <row r="11509" spans="1:11" ht="12.75" customHeight="1">
      <c r="A11509" s="31">
        <v>45597</v>
      </c>
      <c r="B11509" t="s">
        <v>146</v>
      </c>
      <c r="C11509" t="str">
        <f>+VLOOKUP(B11509,Basededatos!B$17:C$5988,2,0)</f>
        <v>HELICOL</v>
      </c>
      <c r="D11509" t="s">
        <v>5</v>
      </c>
      <c r="E11509" t="str">
        <f>+VLOOKUP(D11509,Basededatos!$D$2:$E$6097,2,0)</f>
        <v>BOGOTA - EL DORADO LUIS CARLOS GALAN SARMIENTO</v>
      </c>
      <c r="F11509" t="s">
        <v>32</v>
      </c>
      <c r="G11509" t="s">
        <v>33</v>
      </c>
      <c r="H11509" t="s">
        <v>149</v>
      </c>
      <c r="I11509" s="29">
        <v>8</v>
      </c>
      <c r="J11509" t="s">
        <v>146</v>
      </c>
      <c r="K11509" t="s">
        <v>148</v>
      </c>
    </row>
    <row r="11510" spans="1:11" ht="12.75" customHeight="1">
      <c r="A11510" s="31">
        <v>45597</v>
      </c>
      <c r="B11510" t="s">
        <v>146</v>
      </c>
      <c r="C11510" t="str">
        <f>+VLOOKUP(B11510,Basededatos!B$17:C$5988,2,0)</f>
        <v>HELICOL</v>
      </c>
      <c r="D11510" t="s">
        <v>5</v>
      </c>
      <c r="E11510" t="str">
        <f>+VLOOKUP(D11510,Basededatos!$D$2:$E$6097,2,0)</f>
        <v>BOGOTA - EL DORADO LUIS CARLOS GALAN SARMIENTO</v>
      </c>
      <c r="F11510" t="s">
        <v>23</v>
      </c>
      <c r="G11510" t="s">
        <v>24</v>
      </c>
      <c r="H11510" t="s">
        <v>154</v>
      </c>
      <c r="I11510" s="29">
        <v>5</v>
      </c>
      <c r="J11510" t="s">
        <v>146</v>
      </c>
      <c r="K11510" t="s">
        <v>148</v>
      </c>
    </row>
    <row r="11511" spans="1:11" ht="12.75" customHeight="1">
      <c r="A11511" s="31">
        <v>45597</v>
      </c>
      <c r="B11511" t="s">
        <v>162</v>
      </c>
      <c r="C11511" t="str">
        <f>+VLOOKUP(B11511,Basededatos!B$17:C$5988,2,0)</f>
        <v>INTEREJECUTIVA</v>
      </c>
      <c r="D11511" t="s">
        <v>76</v>
      </c>
      <c r="E11511" t="str">
        <f>+VLOOKUP(D11511,Basededatos!$D$2:$E$6097,2,0)</f>
        <v>RIONEGRO - JOSE M. CORDOVA</v>
      </c>
      <c r="F11511" t="s">
        <v>32</v>
      </c>
      <c r="G11511" t="s">
        <v>33</v>
      </c>
      <c r="H11511" t="s">
        <v>394</v>
      </c>
      <c r="I11511" s="29">
        <v>1</v>
      </c>
      <c r="J11511" t="s">
        <v>131</v>
      </c>
      <c r="K11511" t="s">
        <v>132</v>
      </c>
    </row>
    <row r="11512" spans="1:11" ht="12.75" customHeight="1">
      <c r="A11512" s="31">
        <v>45597</v>
      </c>
      <c r="B11512" t="s">
        <v>162</v>
      </c>
      <c r="C11512" t="str">
        <f>+VLOOKUP(B11512,Basededatos!B$17:C$5988,2,0)</f>
        <v>INTEREJECUTIVA</v>
      </c>
      <c r="D11512" t="s">
        <v>76</v>
      </c>
      <c r="E11512" t="str">
        <f>+VLOOKUP(D11512,Basededatos!$D$2:$E$6097,2,0)</f>
        <v>RIONEGRO - JOSE M. CORDOVA</v>
      </c>
      <c r="F11512" t="s">
        <v>59</v>
      </c>
      <c r="G11512" t="s">
        <v>60</v>
      </c>
      <c r="H11512" t="s">
        <v>371</v>
      </c>
      <c r="I11512" s="29">
        <v>2</v>
      </c>
      <c r="J11512" t="s">
        <v>131</v>
      </c>
      <c r="K11512" t="s">
        <v>132</v>
      </c>
    </row>
    <row r="11513" spans="1:11" ht="12.75" customHeight="1">
      <c r="A11513" s="31">
        <v>45597</v>
      </c>
      <c r="B11513" t="s">
        <v>162</v>
      </c>
      <c r="C11513" t="str">
        <f>+VLOOKUP(B11513,Basededatos!B$17:C$5988,2,0)</f>
        <v>INTEREJECUTIVA</v>
      </c>
      <c r="D11513" t="s">
        <v>76</v>
      </c>
      <c r="E11513" t="str">
        <f>+VLOOKUP(D11513,Basededatos!$D$2:$E$6097,2,0)</f>
        <v>RIONEGRO - JOSE M. CORDOVA</v>
      </c>
      <c r="F11513" t="s">
        <v>59</v>
      </c>
      <c r="G11513" t="s">
        <v>60</v>
      </c>
      <c r="H11513" t="s">
        <v>150</v>
      </c>
      <c r="I11513" s="29">
        <v>10</v>
      </c>
      <c r="J11513" t="s">
        <v>131</v>
      </c>
      <c r="K11513" t="s">
        <v>132</v>
      </c>
    </row>
    <row r="11514" spans="1:11" ht="12.75" customHeight="1">
      <c r="A11514" s="31">
        <v>45597</v>
      </c>
      <c r="B11514" t="s">
        <v>162</v>
      </c>
      <c r="C11514" t="str">
        <f>+VLOOKUP(B11514,Basededatos!B$17:C$5988,2,0)</f>
        <v>INTEREJECUTIVA</v>
      </c>
      <c r="D11514" t="s">
        <v>76</v>
      </c>
      <c r="E11514" t="str">
        <f>+VLOOKUP(D11514,Basededatos!$D$2:$E$6097,2,0)</f>
        <v>RIONEGRO - JOSE M. CORDOVA</v>
      </c>
      <c r="F11514" t="s">
        <v>32</v>
      </c>
      <c r="G11514" t="s">
        <v>33</v>
      </c>
      <c r="H11514" t="s">
        <v>163</v>
      </c>
      <c r="I11514" s="29">
        <v>1</v>
      </c>
      <c r="J11514" t="s">
        <v>131</v>
      </c>
      <c r="K11514" t="s">
        <v>132</v>
      </c>
    </row>
    <row r="11515" spans="1:11" ht="12.75" customHeight="1">
      <c r="A11515" s="31">
        <v>45597</v>
      </c>
      <c r="B11515" t="s">
        <v>162</v>
      </c>
      <c r="C11515" t="str">
        <f>+VLOOKUP(B11515,Basededatos!B$17:C$5988,2,0)</f>
        <v>INTEREJECUTIVA</v>
      </c>
      <c r="D11515" t="s">
        <v>76</v>
      </c>
      <c r="E11515" t="str">
        <f>+VLOOKUP(D11515,Basededatos!$D$2:$E$6097,2,0)</f>
        <v>RIONEGRO - JOSE M. CORDOVA</v>
      </c>
      <c r="F11515" t="s">
        <v>18</v>
      </c>
      <c r="G11515" t="s">
        <v>19</v>
      </c>
      <c r="H11515" t="s">
        <v>130</v>
      </c>
      <c r="I11515" s="29">
        <v>5</v>
      </c>
      <c r="J11515" t="s">
        <v>131</v>
      </c>
      <c r="K11515" t="s">
        <v>132</v>
      </c>
    </row>
    <row r="11516" spans="1:11" ht="12.75" customHeight="1">
      <c r="A11516" s="31">
        <v>45597</v>
      </c>
      <c r="B11516" t="s">
        <v>162</v>
      </c>
      <c r="C11516" t="str">
        <f>+VLOOKUP(B11516,Basededatos!B$17:C$5988,2,0)</f>
        <v>INTEREJECUTIVA</v>
      </c>
      <c r="D11516" t="s">
        <v>76</v>
      </c>
      <c r="E11516" t="str">
        <f>+VLOOKUP(D11516,Basededatos!$D$2:$E$6097,2,0)</f>
        <v>RIONEGRO - JOSE M. CORDOVA</v>
      </c>
      <c r="F11516" t="s">
        <v>59</v>
      </c>
      <c r="G11516" t="s">
        <v>60</v>
      </c>
      <c r="H11516" t="s">
        <v>130</v>
      </c>
      <c r="I11516" s="29">
        <v>4</v>
      </c>
      <c r="J11516" t="s">
        <v>131</v>
      </c>
      <c r="K11516" t="s">
        <v>132</v>
      </c>
    </row>
    <row r="11517" spans="1:11" ht="12.75" customHeight="1">
      <c r="A11517" s="31">
        <v>45597</v>
      </c>
      <c r="B11517" t="s">
        <v>162</v>
      </c>
      <c r="C11517" t="str">
        <f>+VLOOKUP(B11517,Basededatos!B$17:C$5988,2,0)</f>
        <v>INTEREJECUTIVA</v>
      </c>
      <c r="D11517" t="s">
        <v>76</v>
      </c>
      <c r="E11517" t="str">
        <f>+VLOOKUP(D11517,Basededatos!$D$2:$E$6097,2,0)</f>
        <v>RIONEGRO - JOSE M. CORDOVA</v>
      </c>
      <c r="F11517" t="s">
        <v>36</v>
      </c>
      <c r="G11517" t="s">
        <v>347</v>
      </c>
      <c r="H11517" t="s">
        <v>138</v>
      </c>
      <c r="I11517" s="29">
        <v>1</v>
      </c>
      <c r="J11517" t="s">
        <v>131</v>
      </c>
      <c r="K11517" t="s">
        <v>132</v>
      </c>
    </row>
    <row r="11518" spans="1:11" ht="12.75" customHeight="1" thickBot="1">
      <c r="A11518" s="31">
        <v>45597</v>
      </c>
      <c r="B11518" t="s">
        <v>162</v>
      </c>
      <c r="C11518" t="str">
        <f>+VLOOKUP(B11518,Basededatos!B$17:C$5988,2,0)</f>
        <v>INTEREJECUTIVA</v>
      </c>
      <c r="D11518" t="s">
        <v>76</v>
      </c>
      <c r="E11518" t="str">
        <f>+VLOOKUP(D11518,Basededatos!$D$2:$E$6097,2,0)</f>
        <v>RIONEGRO - JOSE M. CORDOVA</v>
      </c>
      <c r="F11518" t="s">
        <v>59</v>
      </c>
      <c r="G11518" t="s">
        <v>60</v>
      </c>
      <c r="H11518" t="s">
        <v>138</v>
      </c>
      <c r="I11518" s="29">
        <v>2</v>
      </c>
      <c r="J11518" t="s">
        <v>131</v>
      </c>
      <c r="K11518" t="s">
        <v>132</v>
      </c>
    </row>
    <row r="11519" spans="1:11" ht="12.75" customHeight="1" thickBot="1">
      <c r="A11519" s="31">
        <v>45597</v>
      </c>
      <c r="B11519" t="s">
        <v>162</v>
      </c>
      <c r="C11519" t="str">
        <f>+VLOOKUP(B11519,Basededatos!B$17:C$5988,2,0)</f>
        <v>INTEREJECUTIVA</v>
      </c>
      <c r="D11519" t="s">
        <v>76</v>
      </c>
      <c r="E11519" t="str">
        <f>+VLOOKUP(D11519,Basededatos!$D$2:$E$6097,2,0)</f>
        <v>RIONEGRO - JOSE M. CORDOVA</v>
      </c>
      <c r="F11519" t="s">
        <v>6</v>
      </c>
      <c r="G11519" s="1" t="s">
        <v>283</v>
      </c>
      <c r="H11519" t="s">
        <v>239</v>
      </c>
      <c r="I11519" s="29">
        <v>1</v>
      </c>
      <c r="J11519" t="s">
        <v>131</v>
      </c>
      <c r="K11519" t="s">
        <v>132</v>
      </c>
    </row>
    <row r="11520" spans="1:11" ht="12.75" customHeight="1">
      <c r="A11520" s="31">
        <v>45597</v>
      </c>
      <c r="B11520" t="s">
        <v>172</v>
      </c>
      <c r="C11520" t="str">
        <f>+VLOOKUP(B11520,Basededatos!B$17:C$5988,2,0)</f>
        <v>PACIFICA DE AVIACIÓN</v>
      </c>
      <c r="D11520" t="s">
        <v>140</v>
      </c>
      <c r="E11520" t="str">
        <f>+VLOOKUP(D11520,Basededatos!$D$2:$E$6097,2,0)</f>
        <v>MEDELLIN - OLAYA HERRERA</v>
      </c>
      <c r="F11520" t="s">
        <v>40</v>
      </c>
      <c r="G11520" t="s">
        <v>41</v>
      </c>
      <c r="H11520" t="s">
        <v>143</v>
      </c>
      <c r="I11520" s="29">
        <v>39</v>
      </c>
      <c r="J11520" t="s">
        <v>173</v>
      </c>
      <c r="K11520" t="s">
        <v>174</v>
      </c>
    </row>
    <row r="11521" spans="1:11" ht="12.75" customHeight="1" thickBot="1">
      <c r="A11521" s="31">
        <v>45597</v>
      </c>
      <c r="B11521" t="s">
        <v>172</v>
      </c>
      <c r="C11521" t="str">
        <f>+VLOOKUP(B11521,Basededatos!B$17:C$5988,2,0)</f>
        <v>PACIFICA DE AVIACIÓN</v>
      </c>
      <c r="D11521" t="s">
        <v>140</v>
      </c>
      <c r="E11521" t="str">
        <f>+VLOOKUP(D11521,Basededatos!$D$2:$E$6097,2,0)</f>
        <v>MEDELLIN - OLAYA HERRERA</v>
      </c>
      <c r="F11521" t="s">
        <v>32</v>
      </c>
      <c r="G11521" t="s">
        <v>33</v>
      </c>
      <c r="H11521" t="s">
        <v>147</v>
      </c>
      <c r="I11521" s="29">
        <v>31</v>
      </c>
      <c r="J11521" t="s">
        <v>173</v>
      </c>
      <c r="K11521" t="s">
        <v>174</v>
      </c>
    </row>
    <row r="11522" spans="1:11" ht="12.75" customHeight="1" thickBot="1">
      <c r="A11522" s="31">
        <v>45597</v>
      </c>
      <c r="B11522" t="s">
        <v>13</v>
      </c>
      <c r="C11522" t="str">
        <f>+VLOOKUP(B11522,Basededatos!B$17:C$5988,2,0)</f>
        <v>LASA</v>
      </c>
      <c r="D11522" t="s">
        <v>14</v>
      </c>
      <c r="E11522" t="str">
        <f>+VLOOKUP(D11522,Basededatos!$D$2:$E$6097,2,0)</f>
        <v>SAN ANDRES-GUSTAVO ROJAS PINILLA</v>
      </c>
      <c r="F11522" t="s">
        <v>6</v>
      </c>
      <c r="G11522" s="1" t="s">
        <v>283</v>
      </c>
      <c r="H11522" t="s">
        <v>15</v>
      </c>
      <c r="I11522" s="29">
        <v>71</v>
      </c>
      <c r="J11522" t="s">
        <v>25</v>
      </c>
      <c r="K11522" s="1" t="s">
        <v>26</v>
      </c>
    </row>
    <row r="11523" spans="1:11" ht="12.75" customHeight="1" thickBot="1">
      <c r="A11523" s="31">
        <v>45597</v>
      </c>
      <c r="B11523" t="s">
        <v>13</v>
      </c>
      <c r="C11523" t="str">
        <f>+VLOOKUP(B11523,Basededatos!B$17:C$5988,2,0)</f>
        <v>LASA</v>
      </c>
      <c r="D11523" t="s">
        <v>14</v>
      </c>
      <c r="E11523" t="str">
        <f>+VLOOKUP(D11523,Basededatos!$D$2:$E$6097,2,0)</f>
        <v>SAN ANDRES-GUSTAVO ROJAS PINILLA</v>
      </c>
      <c r="F11523" t="s">
        <v>23</v>
      </c>
      <c r="G11523" t="s">
        <v>24</v>
      </c>
      <c r="H11523" t="s">
        <v>15</v>
      </c>
      <c r="I11523" s="29">
        <v>17</v>
      </c>
      <c r="J11523" t="s">
        <v>25</v>
      </c>
      <c r="K11523" s="1" t="s">
        <v>26</v>
      </c>
    </row>
    <row r="11524" spans="1:11" ht="12.75" customHeight="1" thickBot="1">
      <c r="A11524" s="31">
        <v>45597</v>
      </c>
      <c r="B11524" t="s">
        <v>13</v>
      </c>
      <c r="C11524" t="str">
        <f>+VLOOKUP(B11524,Basededatos!B$17:C$5988,2,0)</f>
        <v>LASA</v>
      </c>
      <c r="D11524" t="s">
        <v>14</v>
      </c>
      <c r="E11524" t="str">
        <f>+VLOOKUP(D11524,Basededatos!$D$2:$E$6097,2,0)</f>
        <v>SAN ANDRES-GUSTAVO ROJAS PINILLA</v>
      </c>
      <c r="F11524" t="s">
        <v>40</v>
      </c>
      <c r="G11524" t="s">
        <v>41</v>
      </c>
      <c r="H11524" t="s">
        <v>15</v>
      </c>
      <c r="I11524" s="29">
        <v>38</v>
      </c>
      <c r="J11524" t="s">
        <v>25</v>
      </c>
      <c r="K11524" s="1" t="s">
        <v>26</v>
      </c>
    </row>
    <row r="11525" spans="1:11" ht="12.75" customHeight="1" thickBot="1">
      <c r="A11525" s="31">
        <v>45597</v>
      </c>
      <c r="B11525" t="s">
        <v>13</v>
      </c>
      <c r="C11525" t="str">
        <f>+VLOOKUP(B11525,Basededatos!B$17:C$5988,2,0)</f>
        <v>LASA</v>
      </c>
      <c r="D11525" t="s">
        <v>14</v>
      </c>
      <c r="E11525" t="str">
        <f>+VLOOKUP(D11525,Basededatos!$D$2:$E$6097,2,0)</f>
        <v>SAN ANDRES-GUSTAVO ROJAS PINILLA</v>
      </c>
      <c r="F11525" t="s">
        <v>36</v>
      </c>
      <c r="G11525" t="s">
        <v>347</v>
      </c>
      <c r="H11525" t="s">
        <v>52</v>
      </c>
      <c r="I11525" s="29">
        <v>1</v>
      </c>
      <c r="J11525" t="s">
        <v>175</v>
      </c>
      <c r="K11525" t="s">
        <v>176</v>
      </c>
    </row>
    <row r="11526" spans="1:11" ht="12.75" customHeight="1" thickBot="1">
      <c r="A11526" s="31">
        <v>45597</v>
      </c>
      <c r="B11526" t="s">
        <v>13</v>
      </c>
      <c r="C11526" t="str">
        <f>+VLOOKUP(B11526,Basededatos!B$17:C$5988,2,0)</f>
        <v>LASA</v>
      </c>
      <c r="D11526" t="s">
        <v>31</v>
      </c>
      <c r="E11526" t="str">
        <f>+VLOOKUP(D11526,Basededatos!$D$2:$E$6097,2,0)</f>
        <v>EL EDEN</v>
      </c>
      <c r="F11526" t="s">
        <v>6</v>
      </c>
      <c r="G11526" s="1" t="s">
        <v>283</v>
      </c>
      <c r="H11526" t="s">
        <v>29</v>
      </c>
      <c r="I11526" s="29">
        <v>998</v>
      </c>
      <c r="J11526" t="s">
        <v>46</v>
      </c>
      <c r="K11526" s="1" t="s">
        <v>47</v>
      </c>
    </row>
    <row r="11527" spans="1:11" ht="12.75" customHeight="1" thickBot="1">
      <c r="A11527" s="31">
        <v>45597</v>
      </c>
      <c r="B11527" t="s">
        <v>13</v>
      </c>
      <c r="C11527" t="str">
        <f>+VLOOKUP(B11527,Basededatos!B$17:C$5988,2,0)</f>
        <v>LASA</v>
      </c>
      <c r="D11527" t="s">
        <v>31</v>
      </c>
      <c r="E11527" t="str">
        <f>+VLOOKUP(D11527,Basededatos!$D$2:$E$6097,2,0)</f>
        <v>EL EDEN</v>
      </c>
      <c r="F11527" t="s">
        <v>36</v>
      </c>
      <c r="G11527" t="s">
        <v>347</v>
      </c>
      <c r="H11527" t="s">
        <v>29</v>
      </c>
      <c r="I11527" s="29">
        <v>2</v>
      </c>
      <c r="J11527" t="s">
        <v>46</v>
      </c>
      <c r="K11527" s="1" t="s">
        <v>47</v>
      </c>
    </row>
    <row r="11528" spans="1:11" ht="12.75" customHeight="1" thickBot="1">
      <c r="A11528" s="31">
        <v>45597</v>
      </c>
      <c r="B11528" t="s">
        <v>13</v>
      </c>
      <c r="C11528" t="str">
        <f>+VLOOKUP(B11528,Basededatos!B$17:C$5988,2,0)</f>
        <v>LASA</v>
      </c>
      <c r="D11528" t="s">
        <v>31</v>
      </c>
      <c r="E11528" t="str">
        <f>+VLOOKUP(D11528,Basededatos!$D$2:$E$6097,2,0)</f>
        <v>EL EDEN</v>
      </c>
      <c r="F11528" t="s">
        <v>6</v>
      </c>
      <c r="G11528" s="1" t="s">
        <v>283</v>
      </c>
      <c r="H11528" t="s">
        <v>29</v>
      </c>
      <c r="I11528" s="29">
        <v>147</v>
      </c>
      <c r="J11528" t="s">
        <v>30</v>
      </c>
      <c r="K11528" s="1" t="s">
        <v>488</v>
      </c>
    </row>
    <row r="11529" spans="1:11" ht="12.75" customHeight="1" thickBot="1">
      <c r="A11529" s="31">
        <v>45597</v>
      </c>
      <c r="B11529" t="s">
        <v>13</v>
      </c>
      <c r="C11529" t="str">
        <f>+VLOOKUP(B11529,Basededatos!B$17:C$5988,2,0)</f>
        <v>LASA</v>
      </c>
      <c r="D11529" t="s">
        <v>31</v>
      </c>
      <c r="E11529" t="str">
        <f>+VLOOKUP(D11529,Basededatos!$D$2:$E$6097,2,0)</f>
        <v>EL EDEN</v>
      </c>
      <c r="F11529" t="s">
        <v>6</v>
      </c>
      <c r="G11529" s="1" t="s">
        <v>283</v>
      </c>
      <c r="H11529" t="s">
        <v>15</v>
      </c>
      <c r="I11529" s="29">
        <v>84</v>
      </c>
      <c r="J11529" t="s">
        <v>16</v>
      </c>
      <c r="K11529" t="s">
        <v>17</v>
      </c>
    </row>
    <row r="11530" spans="1:11" ht="12.75" customHeight="1">
      <c r="A11530" s="31">
        <v>45597</v>
      </c>
      <c r="B11530" t="s">
        <v>13</v>
      </c>
      <c r="C11530" t="str">
        <f>+VLOOKUP(B11530,Basededatos!B$17:C$5988,2,0)</f>
        <v>LASA</v>
      </c>
      <c r="D11530" t="s">
        <v>31</v>
      </c>
      <c r="E11530" t="str">
        <f>+VLOOKUP(D11530,Basededatos!$D$2:$E$6097,2,0)</f>
        <v>EL EDEN</v>
      </c>
      <c r="F11530" t="s">
        <v>18</v>
      </c>
      <c r="G11530" t="s">
        <v>19</v>
      </c>
      <c r="H11530" t="s">
        <v>15</v>
      </c>
      <c r="I11530" s="29">
        <v>17</v>
      </c>
      <c r="J11530" t="s">
        <v>16</v>
      </c>
      <c r="K11530" t="s">
        <v>17</v>
      </c>
    </row>
    <row r="11531" spans="1:11" ht="12.75" customHeight="1" thickBot="1">
      <c r="A11531" s="31">
        <v>45597</v>
      </c>
      <c r="B11531" t="s">
        <v>13</v>
      </c>
      <c r="C11531" t="str">
        <f>+VLOOKUP(B11531,Basededatos!B$17:C$5988,2,0)</f>
        <v>LASA</v>
      </c>
      <c r="D11531" t="s">
        <v>31</v>
      </c>
      <c r="E11531" t="str">
        <f>+VLOOKUP(D11531,Basededatos!$D$2:$E$6097,2,0)</f>
        <v>EL EDEN</v>
      </c>
      <c r="F11531" t="s">
        <v>23</v>
      </c>
      <c r="G11531" t="s">
        <v>24</v>
      </c>
      <c r="H11531" t="s">
        <v>15</v>
      </c>
      <c r="I11531" s="29">
        <v>17</v>
      </c>
      <c r="J11531" t="s">
        <v>16</v>
      </c>
      <c r="K11531" t="s">
        <v>17</v>
      </c>
    </row>
    <row r="11532" spans="1:11" ht="12.75" customHeight="1" thickBot="1">
      <c r="A11532" s="31">
        <v>45597</v>
      </c>
      <c r="B11532" t="s">
        <v>13</v>
      </c>
      <c r="C11532" t="str">
        <f>+VLOOKUP(B11532,Basededatos!B$17:C$5988,2,0)</f>
        <v>LASA</v>
      </c>
      <c r="D11532" t="s">
        <v>37</v>
      </c>
      <c r="E11532" t="str">
        <f>+VLOOKUP(D11532,Basededatos!$D$2:$E$6097,2,0)</f>
        <v>BARRANQUILLA-E. CORTISSOZ</v>
      </c>
      <c r="F11532" t="s">
        <v>23</v>
      </c>
      <c r="G11532" t="s">
        <v>24</v>
      </c>
      <c r="H11532" t="s">
        <v>15</v>
      </c>
      <c r="I11532" s="29">
        <v>71</v>
      </c>
      <c r="J11532" t="s">
        <v>25</v>
      </c>
      <c r="K11532" s="1" t="s">
        <v>26</v>
      </c>
    </row>
    <row r="11533" spans="1:11" ht="12.75" customHeight="1" thickBot="1">
      <c r="A11533" s="31">
        <v>45597</v>
      </c>
      <c r="B11533" t="s">
        <v>13</v>
      </c>
      <c r="C11533" t="str">
        <f>+VLOOKUP(B11533,Basededatos!B$17:C$5988,2,0)</f>
        <v>LASA</v>
      </c>
      <c r="D11533" t="s">
        <v>37</v>
      </c>
      <c r="E11533" t="str">
        <f>+VLOOKUP(D11533,Basededatos!$D$2:$E$6097,2,0)</f>
        <v>BARRANQUILLA-E. CORTISSOZ</v>
      </c>
      <c r="F11533" t="s">
        <v>27</v>
      </c>
      <c r="G11533" t="s">
        <v>28</v>
      </c>
      <c r="H11533" t="s">
        <v>15</v>
      </c>
      <c r="I11533" s="29">
        <v>41</v>
      </c>
      <c r="J11533" t="s">
        <v>25</v>
      </c>
      <c r="K11533" s="1" t="s">
        <v>26</v>
      </c>
    </row>
    <row r="11534" spans="1:11" ht="12.75" customHeight="1" thickBot="1">
      <c r="A11534" s="31">
        <v>45597</v>
      </c>
      <c r="B11534" t="s">
        <v>13</v>
      </c>
      <c r="C11534" t="str">
        <f>+VLOOKUP(B11534,Basededatos!B$17:C$5988,2,0)</f>
        <v>LASA</v>
      </c>
      <c r="D11534" t="s">
        <v>37</v>
      </c>
      <c r="E11534" t="str">
        <f>+VLOOKUP(D11534,Basededatos!$D$2:$E$6097,2,0)</f>
        <v>BARRANQUILLA-E. CORTISSOZ</v>
      </c>
      <c r="F11534" t="s">
        <v>6</v>
      </c>
      <c r="G11534" s="1" t="s">
        <v>283</v>
      </c>
      <c r="H11534" t="s">
        <v>29</v>
      </c>
      <c r="I11534" s="29">
        <v>3</v>
      </c>
      <c r="J11534" t="s">
        <v>30</v>
      </c>
      <c r="K11534" s="1" t="s">
        <v>488</v>
      </c>
    </row>
    <row r="11535" spans="1:11" ht="12.75" customHeight="1" thickBot="1">
      <c r="A11535" s="31">
        <v>45597</v>
      </c>
      <c r="B11535" t="s">
        <v>13</v>
      </c>
      <c r="C11535" t="str">
        <f>+VLOOKUP(B11535,Basededatos!B$17:C$5988,2,0)</f>
        <v>LASA</v>
      </c>
      <c r="D11535" t="s">
        <v>37</v>
      </c>
      <c r="E11535" t="str">
        <f>+VLOOKUP(D11535,Basededatos!$D$2:$E$6097,2,0)</f>
        <v>BARRANQUILLA-E. CORTISSOZ</v>
      </c>
      <c r="F11535" t="s">
        <v>40</v>
      </c>
      <c r="G11535" t="s">
        <v>41</v>
      </c>
      <c r="H11535" t="s">
        <v>15</v>
      </c>
      <c r="I11535" s="29">
        <v>269</v>
      </c>
      <c r="J11535" t="s">
        <v>16</v>
      </c>
      <c r="K11535" t="s">
        <v>17</v>
      </c>
    </row>
    <row r="11536" spans="1:11" ht="12.75" customHeight="1" thickBot="1">
      <c r="A11536" s="31">
        <v>45597</v>
      </c>
      <c r="B11536" t="s">
        <v>13</v>
      </c>
      <c r="C11536" t="str">
        <f>+VLOOKUP(B11536,Basededatos!B$17:C$5988,2,0)</f>
        <v>LASA</v>
      </c>
      <c r="D11536" t="s">
        <v>44</v>
      </c>
      <c r="E11536" t="str">
        <f>+VLOOKUP(D11536,Basededatos!$D$2:$E$6097,2,0)</f>
        <v>BUCARAMANGA - PALONEGRO</v>
      </c>
      <c r="F11536" t="s">
        <v>40</v>
      </c>
      <c r="G11536" t="s">
        <v>41</v>
      </c>
      <c r="H11536" t="s">
        <v>45</v>
      </c>
      <c r="I11536" s="29">
        <v>161</v>
      </c>
      <c r="J11536" t="s">
        <v>46</v>
      </c>
      <c r="K11536" s="1" t="s">
        <v>47</v>
      </c>
    </row>
    <row r="11537" spans="1:11" ht="12.75" customHeight="1" thickBot="1">
      <c r="A11537" s="31">
        <v>45597</v>
      </c>
      <c r="B11537" t="s">
        <v>13</v>
      </c>
      <c r="C11537" t="str">
        <f>+VLOOKUP(B11537,Basededatos!B$17:C$5988,2,0)</f>
        <v>LASA</v>
      </c>
      <c r="D11537" t="s">
        <v>44</v>
      </c>
      <c r="E11537" t="str">
        <f>+VLOOKUP(D11537,Basededatos!$D$2:$E$6097,2,0)</f>
        <v>BUCARAMANGA - PALONEGRO</v>
      </c>
      <c r="F11537" t="s">
        <v>23</v>
      </c>
      <c r="G11537" t="s">
        <v>24</v>
      </c>
      <c r="H11537" t="s">
        <v>129</v>
      </c>
      <c r="I11537" s="29">
        <v>4</v>
      </c>
      <c r="J11537" t="s">
        <v>57</v>
      </c>
      <c r="K11537" t="s">
        <v>58</v>
      </c>
    </row>
    <row r="11538" spans="1:11" ht="12.75" customHeight="1" thickBot="1">
      <c r="A11538" s="31">
        <v>45597</v>
      </c>
      <c r="B11538" t="s">
        <v>13</v>
      </c>
      <c r="C11538" t="str">
        <f>+VLOOKUP(B11538,Basededatos!B$17:C$5988,2,0)</f>
        <v>LASA</v>
      </c>
      <c r="D11538" t="s">
        <v>44</v>
      </c>
      <c r="E11538" t="str">
        <f>+VLOOKUP(D11538,Basededatos!$D$2:$E$6097,2,0)</f>
        <v>BUCARAMANGA - PALONEGRO</v>
      </c>
      <c r="F11538" t="s">
        <v>6</v>
      </c>
      <c r="G11538" s="1" t="s">
        <v>283</v>
      </c>
      <c r="H11538" t="s">
        <v>15</v>
      </c>
      <c r="I11538" s="29">
        <v>38</v>
      </c>
      <c r="J11538" t="s">
        <v>16</v>
      </c>
      <c r="K11538" t="s">
        <v>17</v>
      </c>
    </row>
    <row r="11539" spans="1:11" ht="12.75" customHeight="1" thickBot="1">
      <c r="A11539" s="31">
        <v>45597</v>
      </c>
      <c r="B11539" t="s">
        <v>13</v>
      </c>
      <c r="C11539" t="str">
        <f>+VLOOKUP(B11539,Basededatos!B$17:C$5988,2,0)</f>
        <v>LASA</v>
      </c>
      <c r="D11539" t="s">
        <v>44</v>
      </c>
      <c r="E11539" t="str">
        <f>+VLOOKUP(D11539,Basededatos!$D$2:$E$6097,2,0)</f>
        <v>BUCARAMANGA - PALONEGRO</v>
      </c>
      <c r="F11539" t="s">
        <v>18</v>
      </c>
      <c r="G11539" t="s">
        <v>19</v>
      </c>
      <c r="H11539" t="s">
        <v>15</v>
      </c>
      <c r="I11539" s="29">
        <v>9</v>
      </c>
      <c r="J11539" t="s">
        <v>16</v>
      </c>
      <c r="K11539" t="s">
        <v>17</v>
      </c>
    </row>
    <row r="11540" spans="1:11" ht="12.75" customHeight="1" thickBot="1">
      <c r="A11540" s="31">
        <v>45597</v>
      </c>
      <c r="B11540" t="s">
        <v>13</v>
      </c>
      <c r="C11540" t="str">
        <f>+VLOOKUP(B11540,Basededatos!B$17:C$5988,2,0)</f>
        <v>LASA</v>
      </c>
      <c r="D11540" t="s">
        <v>48</v>
      </c>
      <c r="E11540" t="str">
        <f>+VLOOKUP(D11540,Basededatos!$D$2:$E$6097,2,0)</f>
        <v>CALI - ALFONSO BONILLA ARAGON</v>
      </c>
      <c r="F11540" t="s">
        <v>23</v>
      </c>
      <c r="G11540" t="s">
        <v>24</v>
      </c>
      <c r="H11540" t="s">
        <v>15</v>
      </c>
      <c r="I11540" s="29">
        <v>30</v>
      </c>
      <c r="J11540" t="s">
        <v>42</v>
      </c>
      <c r="K11540" s="1" t="s">
        <v>43</v>
      </c>
    </row>
    <row r="11541" spans="1:11" ht="12.75" customHeight="1" thickBot="1">
      <c r="A11541" s="31">
        <v>45597</v>
      </c>
      <c r="B11541" t="s">
        <v>13</v>
      </c>
      <c r="C11541" t="str">
        <f>+VLOOKUP(B11541,Basededatos!B$17:C$5988,2,0)</f>
        <v>LASA</v>
      </c>
      <c r="D11541" t="s">
        <v>48</v>
      </c>
      <c r="E11541" t="str">
        <f>+VLOOKUP(D11541,Basededatos!$D$2:$E$6097,2,0)</f>
        <v>CALI - ALFONSO BONILLA ARAGON</v>
      </c>
      <c r="F11541" t="s">
        <v>27</v>
      </c>
      <c r="G11541" t="s">
        <v>28</v>
      </c>
      <c r="H11541" t="s">
        <v>15</v>
      </c>
      <c r="I11541" s="29">
        <v>29</v>
      </c>
      <c r="J11541" t="s">
        <v>42</v>
      </c>
      <c r="K11541" s="1" t="s">
        <v>43</v>
      </c>
    </row>
    <row r="11542" spans="1:11" ht="12.75" customHeight="1" thickBot="1">
      <c r="A11542" s="31">
        <v>45597</v>
      </c>
      <c r="B11542" t="s">
        <v>13</v>
      </c>
      <c r="C11542" t="str">
        <f>+VLOOKUP(B11542,Basededatos!B$17:C$5988,2,0)</f>
        <v>LASA</v>
      </c>
      <c r="D11542" t="s">
        <v>48</v>
      </c>
      <c r="E11542" t="str">
        <f>+VLOOKUP(D11542,Basededatos!$D$2:$E$6097,2,0)</f>
        <v>CALI - ALFONSO BONILLA ARAGON</v>
      </c>
      <c r="F11542" t="s">
        <v>6</v>
      </c>
      <c r="G11542" s="1" t="s">
        <v>283</v>
      </c>
      <c r="H11542" t="s">
        <v>15</v>
      </c>
      <c r="I11542" s="29">
        <v>2</v>
      </c>
      <c r="J11542" t="s">
        <v>160</v>
      </c>
      <c r="K11542" t="s">
        <v>161</v>
      </c>
    </row>
    <row r="11543" spans="1:11" ht="12.75" customHeight="1" thickBot="1">
      <c r="A11543" s="31">
        <v>45597</v>
      </c>
      <c r="B11543" t="s">
        <v>13</v>
      </c>
      <c r="C11543" t="str">
        <f>+VLOOKUP(B11543,Basededatos!B$17:C$5988,2,0)</f>
        <v>LASA</v>
      </c>
      <c r="D11543" t="s">
        <v>48</v>
      </c>
      <c r="E11543" t="str">
        <f>+VLOOKUP(D11543,Basededatos!$D$2:$E$6097,2,0)</f>
        <v>CALI - ALFONSO BONILLA ARAGON</v>
      </c>
      <c r="F11543" t="s">
        <v>23</v>
      </c>
      <c r="G11543" t="s">
        <v>24</v>
      </c>
      <c r="H11543" t="s">
        <v>45</v>
      </c>
      <c r="I11543" s="29">
        <v>13</v>
      </c>
      <c r="J11543" t="s">
        <v>46</v>
      </c>
      <c r="K11543" s="1" t="s">
        <v>47</v>
      </c>
    </row>
    <row r="11544" spans="1:11" ht="12.75" customHeight="1" thickBot="1">
      <c r="A11544" s="31">
        <v>45597</v>
      </c>
      <c r="B11544" t="s">
        <v>13</v>
      </c>
      <c r="C11544" t="str">
        <f>+VLOOKUP(B11544,Basededatos!B$17:C$5988,2,0)</f>
        <v>LASA</v>
      </c>
      <c r="D11544" t="s">
        <v>48</v>
      </c>
      <c r="E11544" t="str">
        <f>+VLOOKUP(D11544,Basededatos!$D$2:$E$6097,2,0)</f>
        <v>CALI - ALFONSO BONILLA ARAGON</v>
      </c>
      <c r="F11544" t="s">
        <v>18</v>
      </c>
      <c r="G11544" t="s">
        <v>19</v>
      </c>
      <c r="H11544" t="s">
        <v>29</v>
      </c>
      <c r="I11544" s="29">
        <v>841</v>
      </c>
      <c r="J11544" t="s">
        <v>46</v>
      </c>
      <c r="K11544" s="1" t="s">
        <v>47</v>
      </c>
    </row>
    <row r="11545" spans="1:11" ht="12.75" customHeight="1" thickBot="1">
      <c r="A11545" s="31">
        <v>45597</v>
      </c>
      <c r="B11545" t="s">
        <v>13</v>
      </c>
      <c r="C11545" t="str">
        <f>+VLOOKUP(B11545,Basededatos!B$17:C$5988,2,0)</f>
        <v>LASA</v>
      </c>
      <c r="D11545" t="s">
        <v>48</v>
      </c>
      <c r="E11545" t="str">
        <f>+VLOOKUP(D11545,Basededatos!$D$2:$E$6097,2,0)</f>
        <v>CALI - ALFONSO BONILLA ARAGON</v>
      </c>
      <c r="F11545" t="s">
        <v>6</v>
      </c>
      <c r="G11545" s="1" t="s">
        <v>283</v>
      </c>
      <c r="H11545" t="s">
        <v>79</v>
      </c>
      <c r="I11545" s="29">
        <v>1</v>
      </c>
      <c r="J11545" t="s">
        <v>46</v>
      </c>
      <c r="K11545" s="1" t="s">
        <v>47</v>
      </c>
    </row>
    <row r="11546" spans="1:11" ht="12.75" customHeight="1" thickBot="1">
      <c r="A11546" s="31">
        <v>45597</v>
      </c>
      <c r="B11546" t="s">
        <v>13</v>
      </c>
      <c r="C11546" t="str">
        <f>+VLOOKUP(B11546,Basededatos!B$17:C$5988,2,0)</f>
        <v>LASA</v>
      </c>
      <c r="D11546" t="s">
        <v>48</v>
      </c>
      <c r="E11546" t="str">
        <f>+VLOOKUP(D11546,Basededatos!$D$2:$E$6097,2,0)</f>
        <v>CALI - ALFONSO BONILLA ARAGON</v>
      </c>
      <c r="F11546" t="s">
        <v>6</v>
      </c>
      <c r="G11546" s="1" t="s">
        <v>283</v>
      </c>
      <c r="H11546" t="s">
        <v>15</v>
      </c>
      <c r="I11546" s="29">
        <v>514</v>
      </c>
      <c r="J11546" t="s">
        <v>25</v>
      </c>
      <c r="K11546" s="1" t="s">
        <v>26</v>
      </c>
    </row>
    <row r="11547" spans="1:11" ht="12.75" customHeight="1" thickBot="1">
      <c r="A11547" s="31">
        <v>45597</v>
      </c>
      <c r="B11547" t="s">
        <v>13</v>
      </c>
      <c r="C11547" t="str">
        <f>+VLOOKUP(B11547,Basededatos!B$17:C$5988,2,0)</f>
        <v>LASA</v>
      </c>
      <c r="D11547" t="s">
        <v>48</v>
      </c>
      <c r="E11547" t="str">
        <f>+VLOOKUP(D11547,Basededatos!$D$2:$E$6097,2,0)</f>
        <v>CALI - ALFONSO BONILLA ARAGON</v>
      </c>
      <c r="F11547" t="s">
        <v>38</v>
      </c>
      <c r="G11547" t="s">
        <v>39</v>
      </c>
      <c r="H11547" t="s">
        <v>15</v>
      </c>
      <c r="I11547" s="29">
        <v>59</v>
      </c>
      <c r="J11547" t="s">
        <v>25</v>
      </c>
      <c r="K11547" s="1" t="s">
        <v>26</v>
      </c>
    </row>
    <row r="11548" spans="1:11" ht="12.75" customHeight="1">
      <c r="A11548" s="31">
        <v>45597</v>
      </c>
      <c r="B11548" t="s">
        <v>13</v>
      </c>
      <c r="C11548" t="str">
        <f>+VLOOKUP(B11548,Basededatos!B$17:C$5988,2,0)</f>
        <v>LASA</v>
      </c>
      <c r="D11548" t="s">
        <v>48</v>
      </c>
      <c r="E11548" t="str">
        <f>+VLOOKUP(D11548,Basededatos!$D$2:$E$6097,2,0)</f>
        <v>CALI - ALFONSO BONILLA ARAGON</v>
      </c>
      <c r="F11548" t="s">
        <v>40</v>
      </c>
      <c r="G11548" t="s">
        <v>41</v>
      </c>
      <c r="H11548" t="s">
        <v>385</v>
      </c>
      <c r="I11548" s="29">
        <v>1</v>
      </c>
      <c r="J11548" t="s">
        <v>74</v>
      </c>
      <c r="K11548" t="s">
        <v>386</v>
      </c>
    </row>
    <row r="11549" spans="1:11" ht="12.75" customHeight="1">
      <c r="A11549" s="31">
        <v>45597</v>
      </c>
      <c r="B11549" t="s">
        <v>13</v>
      </c>
      <c r="C11549" t="str">
        <f>+VLOOKUP(B11549,Basededatos!B$17:C$5988,2,0)</f>
        <v>LASA</v>
      </c>
      <c r="D11549" t="s">
        <v>48</v>
      </c>
      <c r="E11549" t="str">
        <f>+VLOOKUP(D11549,Basededatos!$D$2:$E$6097,2,0)</f>
        <v>CALI - ALFONSO BONILLA ARAGON</v>
      </c>
      <c r="F11549" t="s">
        <v>32</v>
      </c>
      <c r="G11549" t="s">
        <v>33</v>
      </c>
      <c r="H11549" t="s">
        <v>62</v>
      </c>
      <c r="I11549" s="29">
        <v>10</v>
      </c>
      <c r="J11549" t="s">
        <v>50</v>
      </c>
      <c r="K11549" t="s">
        <v>51</v>
      </c>
    </row>
    <row r="11550" spans="1:11" ht="12.75" customHeight="1">
      <c r="A11550" s="31">
        <v>45597</v>
      </c>
      <c r="B11550" t="s">
        <v>13</v>
      </c>
      <c r="C11550" t="str">
        <f>+VLOOKUP(B11550,Basededatos!B$17:C$5988,2,0)</f>
        <v>LASA</v>
      </c>
      <c r="D11550" t="s">
        <v>48</v>
      </c>
      <c r="E11550" t="str">
        <f>+VLOOKUP(D11550,Basededatos!$D$2:$E$6097,2,0)</f>
        <v>CALI - ALFONSO BONILLA ARAGON</v>
      </c>
      <c r="F11550" t="s">
        <v>40</v>
      </c>
      <c r="G11550" t="s">
        <v>41</v>
      </c>
      <c r="H11550" t="s">
        <v>29</v>
      </c>
      <c r="I11550" s="29">
        <v>36</v>
      </c>
      <c r="J11550" t="s">
        <v>34</v>
      </c>
      <c r="K11550" t="s">
        <v>35</v>
      </c>
    </row>
    <row r="11551" spans="1:11" ht="12.75" customHeight="1">
      <c r="A11551" s="31">
        <v>45597</v>
      </c>
      <c r="B11551" t="s">
        <v>13</v>
      </c>
      <c r="C11551" t="str">
        <f>+VLOOKUP(B11551,Basededatos!B$17:C$5988,2,0)</f>
        <v>LASA</v>
      </c>
      <c r="D11551" t="s">
        <v>48</v>
      </c>
      <c r="E11551" t="str">
        <f>+VLOOKUP(D11551,Basededatos!$D$2:$E$6097,2,0)</f>
        <v>CALI - ALFONSO BONILLA ARAGON</v>
      </c>
      <c r="F11551" t="s">
        <v>38</v>
      </c>
      <c r="G11551" t="s">
        <v>39</v>
      </c>
      <c r="H11551" t="s">
        <v>120</v>
      </c>
      <c r="I11551" s="29">
        <v>17</v>
      </c>
      <c r="J11551" t="s">
        <v>57</v>
      </c>
      <c r="K11551" t="s">
        <v>58</v>
      </c>
    </row>
    <row r="11552" spans="1:11" ht="12.75" customHeight="1" thickBot="1">
      <c r="A11552" s="31">
        <v>45597</v>
      </c>
      <c r="B11552" t="s">
        <v>13</v>
      </c>
      <c r="C11552" t="str">
        <f>+VLOOKUP(B11552,Basededatos!B$17:C$5988,2,0)</f>
        <v>LASA</v>
      </c>
      <c r="D11552" t="s">
        <v>48</v>
      </c>
      <c r="E11552" t="str">
        <f>+VLOOKUP(D11552,Basededatos!$D$2:$E$6097,2,0)</f>
        <v>CALI - ALFONSO BONILLA ARAGON</v>
      </c>
      <c r="F11552" t="s">
        <v>40</v>
      </c>
      <c r="G11552" t="s">
        <v>41</v>
      </c>
      <c r="H11552" t="s">
        <v>15</v>
      </c>
      <c r="I11552" s="29">
        <v>85</v>
      </c>
      <c r="J11552" t="s">
        <v>16</v>
      </c>
      <c r="K11552" t="s">
        <v>17</v>
      </c>
    </row>
    <row r="11553" spans="1:11" ht="12.75" customHeight="1" thickBot="1">
      <c r="A11553" s="31">
        <v>45597</v>
      </c>
      <c r="B11553" t="s">
        <v>13</v>
      </c>
      <c r="C11553" t="str">
        <f>+VLOOKUP(B11553,Basededatos!B$17:C$5988,2,0)</f>
        <v>LASA</v>
      </c>
      <c r="D11553" t="s">
        <v>61</v>
      </c>
      <c r="E11553" t="str">
        <f>+VLOOKUP(D11553,Basededatos!$D$2:$E$6097,2,0)</f>
        <v>CARTAGENA - RAFAEL NUÑEZ</v>
      </c>
      <c r="F11553" t="s">
        <v>27</v>
      </c>
      <c r="G11553" t="s">
        <v>28</v>
      </c>
      <c r="H11553" t="s">
        <v>15</v>
      </c>
      <c r="I11553" s="29">
        <v>128</v>
      </c>
      <c r="J11553" t="s">
        <v>25</v>
      </c>
      <c r="K11553" s="1" t="s">
        <v>26</v>
      </c>
    </row>
    <row r="11554" spans="1:11" ht="12.75" customHeight="1">
      <c r="A11554" s="31">
        <v>45597</v>
      </c>
      <c r="B11554" t="s">
        <v>13</v>
      </c>
      <c r="C11554" t="str">
        <f>+VLOOKUP(B11554,Basededatos!B$17:C$5988,2,0)</f>
        <v>LASA</v>
      </c>
      <c r="D11554" t="s">
        <v>61</v>
      </c>
      <c r="E11554" t="str">
        <f>+VLOOKUP(D11554,Basededatos!$D$2:$E$6097,2,0)</f>
        <v>CARTAGENA - RAFAEL NUÑEZ</v>
      </c>
      <c r="F11554" t="s">
        <v>36</v>
      </c>
      <c r="G11554" t="s">
        <v>347</v>
      </c>
      <c r="H11554" t="s">
        <v>15</v>
      </c>
      <c r="I11554" s="29">
        <v>13</v>
      </c>
      <c r="J11554" t="s">
        <v>70</v>
      </c>
      <c r="K11554" t="s">
        <v>348</v>
      </c>
    </row>
    <row r="11555" spans="1:11" ht="12.75" customHeight="1">
      <c r="A11555" s="31">
        <v>45597</v>
      </c>
      <c r="B11555" t="s">
        <v>13</v>
      </c>
      <c r="C11555" t="str">
        <f>+VLOOKUP(B11555,Basededatos!B$17:C$5988,2,0)</f>
        <v>LASA</v>
      </c>
      <c r="D11555" t="s">
        <v>61</v>
      </c>
      <c r="E11555" t="str">
        <f>+VLOOKUP(D11555,Basededatos!$D$2:$E$6097,2,0)</f>
        <v>CARTAGENA - RAFAEL NUÑEZ</v>
      </c>
      <c r="F11555" t="s">
        <v>27</v>
      </c>
      <c r="G11555" t="s">
        <v>28</v>
      </c>
      <c r="H11555" t="s">
        <v>15</v>
      </c>
      <c r="I11555" s="29">
        <v>13</v>
      </c>
      <c r="J11555" t="s">
        <v>70</v>
      </c>
      <c r="K11555" t="s">
        <v>348</v>
      </c>
    </row>
    <row r="11556" spans="1:11" ht="12.75" customHeight="1">
      <c r="A11556" s="31">
        <v>45597</v>
      </c>
      <c r="B11556" t="s">
        <v>13</v>
      </c>
      <c r="C11556" t="str">
        <f>+VLOOKUP(B11556,Basededatos!B$17:C$5988,2,0)</f>
        <v>LASA</v>
      </c>
      <c r="D11556" t="s">
        <v>61</v>
      </c>
      <c r="E11556" t="str">
        <f>+VLOOKUP(D11556,Basededatos!$D$2:$E$6097,2,0)</f>
        <v>CARTAGENA - RAFAEL NUÑEZ</v>
      </c>
      <c r="F11556" t="s">
        <v>40</v>
      </c>
      <c r="G11556" t="s">
        <v>41</v>
      </c>
      <c r="H11556" t="s">
        <v>15</v>
      </c>
      <c r="I11556" s="29">
        <v>33</v>
      </c>
      <c r="J11556" t="s">
        <v>68</v>
      </c>
      <c r="K11556" t="s">
        <v>69</v>
      </c>
    </row>
    <row r="11557" spans="1:11" ht="12.75" customHeight="1">
      <c r="A11557" s="31">
        <v>45597</v>
      </c>
      <c r="B11557" t="s">
        <v>13</v>
      </c>
      <c r="C11557" t="str">
        <f>+VLOOKUP(B11557,Basededatos!B$17:C$5988,2,0)</f>
        <v>LASA</v>
      </c>
      <c r="D11557" t="s">
        <v>61</v>
      </c>
      <c r="E11557" t="str">
        <f>+VLOOKUP(D11557,Basededatos!$D$2:$E$6097,2,0)</f>
        <v>CARTAGENA - RAFAEL NUÑEZ</v>
      </c>
      <c r="F11557" t="s">
        <v>65</v>
      </c>
      <c r="G11557" t="s">
        <v>66</v>
      </c>
      <c r="H11557" t="s">
        <v>29</v>
      </c>
      <c r="I11557" s="29">
        <v>2</v>
      </c>
      <c r="J11557" t="s">
        <v>50</v>
      </c>
      <c r="K11557" t="s">
        <v>51</v>
      </c>
    </row>
    <row r="11558" spans="1:11" ht="12.75" customHeight="1">
      <c r="A11558" s="31">
        <v>45597</v>
      </c>
      <c r="B11558" t="s">
        <v>13</v>
      </c>
      <c r="C11558" t="str">
        <f>+VLOOKUP(B11558,Basededatos!B$17:C$5988,2,0)</f>
        <v>LASA</v>
      </c>
      <c r="D11558" t="s">
        <v>61</v>
      </c>
      <c r="E11558" t="str">
        <f>+VLOOKUP(D11558,Basededatos!$D$2:$E$6097,2,0)</f>
        <v>CARTAGENA - RAFAEL NUÑEZ</v>
      </c>
      <c r="F11558" t="s">
        <v>27</v>
      </c>
      <c r="G11558" t="s">
        <v>28</v>
      </c>
      <c r="H11558" t="s">
        <v>29</v>
      </c>
      <c r="I11558" s="29">
        <v>4</v>
      </c>
      <c r="J11558" t="s">
        <v>50</v>
      </c>
      <c r="K11558" t="s">
        <v>51</v>
      </c>
    </row>
    <row r="11559" spans="1:11" ht="12.75" customHeight="1">
      <c r="A11559" s="31">
        <v>45597</v>
      </c>
      <c r="B11559" t="s">
        <v>13</v>
      </c>
      <c r="C11559" t="str">
        <f>+VLOOKUP(B11559,Basededatos!B$17:C$5988,2,0)</f>
        <v>LASA</v>
      </c>
      <c r="D11559" t="s">
        <v>61</v>
      </c>
      <c r="E11559" t="str">
        <f>+VLOOKUP(D11559,Basededatos!$D$2:$E$6097,2,0)</f>
        <v>CARTAGENA - RAFAEL NUÑEZ</v>
      </c>
      <c r="F11559" t="s">
        <v>27</v>
      </c>
      <c r="G11559" t="s">
        <v>28</v>
      </c>
      <c r="H11559" t="s">
        <v>29</v>
      </c>
      <c r="I11559" s="29">
        <v>30</v>
      </c>
      <c r="J11559" t="s">
        <v>109</v>
      </c>
      <c r="K11559" t="s">
        <v>110</v>
      </c>
    </row>
    <row r="11560" spans="1:11" ht="12.75" customHeight="1" thickBot="1">
      <c r="A11560" s="31">
        <v>45597</v>
      </c>
      <c r="B11560" t="s">
        <v>13</v>
      </c>
      <c r="C11560" t="str">
        <f>+VLOOKUP(B11560,Basededatos!B$17:C$5988,2,0)</f>
        <v>LASA</v>
      </c>
      <c r="D11560" t="s">
        <v>61</v>
      </c>
      <c r="E11560" t="str">
        <f>+VLOOKUP(D11560,Basededatos!$D$2:$E$6097,2,0)</f>
        <v>CARTAGENA - RAFAEL NUÑEZ</v>
      </c>
      <c r="F11560" t="s">
        <v>32</v>
      </c>
      <c r="G11560" t="s">
        <v>33</v>
      </c>
      <c r="H11560" t="s">
        <v>183</v>
      </c>
      <c r="I11560" s="29">
        <v>27</v>
      </c>
      <c r="J11560" t="s">
        <v>121</v>
      </c>
      <c r="K11560" t="s">
        <v>121</v>
      </c>
    </row>
    <row r="11561" spans="1:11" ht="12.75" customHeight="1" thickBot="1">
      <c r="A11561" s="31">
        <v>45597</v>
      </c>
      <c r="B11561" t="s">
        <v>13</v>
      </c>
      <c r="C11561" t="str">
        <f>+VLOOKUP(B11561,Basededatos!B$17:C$5988,2,0)</f>
        <v>LASA</v>
      </c>
      <c r="D11561" t="s">
        <v>61</v>
      </c>
      <c r="E11561" t="str">
        <f>+VLOOKUP(D11561,Basededatos!$D$2:$E$6097,2,0)</f>
        <v>CARTAGENA - RAFAEL NUÑEZ</v>
      </c>
      <c r="F11561" t="s">
        <v>38</v>
      </c>
      <c r="G11561" t="s">
        <v>39</v>
      </c>
      <c r="H11561" t="s">
        <v>45</v>
      </c>
      <c r="I11561" s="29">
        <v>9</v>
      </c>
      <c r="J11561" t="s">
        <v>30</v>
      </c>
      <c r="K11561" s="1" t="s">
        <v>488</v>
      </c>
    </row>
    <row r="11562" spans="1:11" ht="12.75" customHeight="1" thickBot="1">
      <c r="A11562" s="31">
        <v>45597</v>
      </c>
      <c r="B11562" t="s">
        <v>13</v>
      </c>
      <c r="C11562" t="str">
        <f>+VLOOKUP(B11562,Basededatos!B$17:C$5988,2,0)</f>
        <v>LASA</v>
      </c>
      <c r="D11562" t="s">
        <v>61</v>
      </c>
      <c r="E11562" t="str">
        <f>+VLOOKUP(D11562,Basededatos!$D$2:$E$6097,2,0)</f>
        <v>CARTAGENA - RAFAEL NUÑEZ</v>
      </c>
      <c r="F11562" t="s">
        <v>40</v>
      </c>
      <c r="G11562" t="s">
        <v>41</v>
      </c>
      <c r="H11562" t="s">
        <v>45</v>
      </c>
      <c r="I11562" s="29">
        <v>24</v>
      </c>
      <c r="J11562" t="s">
        <v>30</v>
      </c>
      <c r="K11562" s="1" t="s">
        <v>488</v>
      </c>
    </row>
    <row r="11563" spans="1:11" ht="12.75" customHeight="1">
      <c r="A11563" s="31">
        <v>45597</v>
      </c>
      <c r="B11563" t="s">
        <v>13</v>
      </c>
      <c r="C11563" t="str">
        <f>+VLOOKUP(B11563,Basededatos!B$17:C$5988,2,0)</f>
        <v>LASA</v>
      </c>
      <c r="D11563" t="s">
        <v>61</v>
      </c>
      <c r="E11563" t="str">
        <f>+VLOOKUP(D11563,Basededatos!$D$2:$E$6097,2,0)</f>
        <v>CARTAGENA - RAFAEL NUÑEZ</v>
      </c>
      <c r="F11563" t="s">
        <v>32</v>
      </c>
      <c r="G11563" t="s">
        <v>33</v>
      </c>
      <c r="H11563" t="s">
        <v>15</v>
      </c>
      <c r="I11563" s="29">
        <v>129</v>
      </c>
      <c r="J11563" t="s">
        <v>16</v>
      </c>
      <c r="K11563" t="s">
        <v>17</v>
      </c>
    </row>
    <row r="11564" spans="1:11" ht="12.75" customHeight="1" thickBot="1">
      <c r="A11564" s="31">
        <v>45597</v>
      </c>
      <c r="B11564" t="s">
        <v>13</v>
      </c>
      <c r="C11564" t="str">
        <f>+VLOOKUP(B11564,Basededatos!B$17:C$5988,2,0)</f>
        <v>LASA</v>
      </c>
      <c r="D11564" t="s">
        <v>61</v>
      </c>
      <c r="E11564" t="str">
        <f>+VLOOKUP(D11564,Basededatos!$D$2:$E$6097,2,0)</f>
        <v>CARTAGENA - RAFAEL NUÑEZ</v>
      </c>
      <c r="F11564" t="s">
        <v>59</v>
      </c>
      <c r="G11564" t="s">
        <v>60</v>
      </c>
      <c r="H11564" t="s">
        <v>15</v>
      </c>
      <c r="I11564" s="29">
        <v>128</v>
      </c>
      <c r="J11564" t="s">
        <v>16</v>
      </c>
      <c r="K11564" t="s">
        <v>17</v>
      </c>
    </row>
    <row r="11565" spans="1:11" ht="12.75" customHeight="1" thickBot="1">
      <c r="A11565" s="31">
        <v>45597</v>
      </c>
      <c r="B11565" t="s">
        <v>13</v>
      </c>
      <c r="C11565" t="str">
        <f>+VLOOKUP(B11565,Basededatos!B$17:C$5988,2,0)</f>
        <v>LASA</v>
      </c>
      <c r="D11565" t="s">
        <v>61</v>
      </c>
      <c r="E11565" t="str">
        <f>+VLOOKUP(D11565,Basededatos!$D$2:$E$6097,2,0)</f>
        <v>CARTAGENA - RAFAEL NUÑEZ</v>
      </c>
      <c r="F11565" t="s">
        <v>6</v>
      </c>
      <c r="G11565" s="1" t="s">
        <v>283</v>
      </c>
      <c r="H11565" t="s">
        <v>62</v>
      </c>
      <c r="I11565" s="29">
        <v>70</v>
      </c>
      <c r="J11565" t="s">
        <v>63</v>
      </c>
      <c r="K11565" t="s">
        <v>64</v>
      </c>
    </row>
    <row r="11566" spans="1:11" ht="12.75" customHeight="1" thickBot="1">
      <c r="A11566" s="31">
        <v>45597</v>
      </c>
      <c r="B11566" t="s">
        <v>13</v>
      </c>
      <c r="C11566" t="str">
        <f>+VLOOKUP(B11566,Basededatos!B$17:C$5988,2,0)</f>
        <v>LASA</v>
      </c>
      <c r="D11566" t="s">
        <v>61</v>
      </c>
      <c r="E11566" t="str">
        <f>+VLOOKUP(D11566,Basededatos!$D$2:$E$6097,2,0)</f>
        <v>CARTAGENA - RAFAEL NUÑEZ</v>
      </c>
      <c r="F11566" t="s">
        <v>27</v>
      </c>
      <c r="G11566" t="s">
        <v>28</v>
      </c>
      <c r="H11566" t="s">
        <v>62</v>
      </c>
      <c r="I11566" s="29">
        <v>14</v>
      </c>
      <c r="J11566" t="s">
        <v>63</v>
      </c>
      <c r="K11566" t="s">
        <v>64</v>
      </c>
    </row>
    <row r="11567" spans="1:11" ht="12.75" customHeight="1" thickBot="1">
      <c r="A11567" s="31">
        <v>45597</v>
      </c>
      <c r="B11567" t="s">
        <v>13</v>
      </c>
      <c r="C11567" t="str">
        <f>+VLOOKUP(B11567,Basededatos!B$17:C$5988,2,0)</f>
        <v>LASA</v>
      </c>
      <c r="D11567" t="s">
        <v>73</v>
      </c>
      <c r="E11567" t="str">
        <f>+VLOOKUP(D11567,Basededatos!$D$2:$E$6097,2,0)</f>
        <v>EL YOPAL</v>
      </c>
      <c r="F11567" t="s">
        <v>18</v>
      </c>
      <c r="G11567" t="s">
        <v>19</v>
      </c>
      <c r="H11567" t="s">
        <v>29</v>
      </c>
      <c r="I11567" s="29">
        <v>13</v>
      </c>
      <c r="J11567" t="s">
        <v>30</v>
      </c>
      <c r="K11567" s="1" t="s">
        <v>488</v>
      </c>
    </row>
    <row r="11568" spans="1:11" ht="12.75" customHeight="1" thickBot="1">
      <c r="A11568" s="31">
        <v>45597</v>
      </c>
      <c r="B11568" t="s">
        <v>13</v>
      </c>
      <c r="C11568" t="str">
        <f>+VLOOKUP(B11568,Basededatos!B$17:C$5988,2,0)</f>
        <v>LASA</v>
      </c>
      <c r="D11568" t="s">
        <v>73</v>
      </c>
      <c r="E11568" t="str">
        <f>+VLOOKUP(D11568,Basededatos!$D$2:$E$6097,2,0)</f>
        <v>EL YOPAL</v>
      </c>
      <c r="F11568" t="s">
        <v>27</v>
      </c>
      <c r="G11568" t="s">
        <v>28</v>
      </c>
      <c r="H11568" t="s">
        <v>29</v>
      </c>
      <c r="I11568" s="29">
        <v>13</v>
      </c>
      <c r="J11568" t="s">
        <v>30</v>
      </c>
      <c r="K11568" s="1" t="s">
        <v>488</v>
      </c>
    </row>
    <row r="11569" spans="1:11" ht="12.75" customHeight="1" thickBot="1">
      <c r="A11569" s="31">
        <v>45597</v>
      </c>
      <c r="B11569" t="s">
        <v>13</v>
      </c>
      <c r="C11569" t="str">
        <f>+VLOOKUP(B11569,Basededatos!B$17:C$5988,2,0)</f>
        <v>LASA</v>
      </c>
      <c r="D11569" t="s">
        <v>75</v>
      </c>
      <c r="E11569" t="str">
        <f>+VLOOKUP(D11569,Basededatos!$D$2:$E$6097,2,0)</f>
        <v>IPIALES - SAN LUIS</v>
      </c>
      <c r="F11569" t="s">
        <v>40</v>
      </c>
      <c r="G11569" t="s">
        <v>41</v>
      </c>
      <c r="H11569" t="s">
        <v>29</v>
      </c>
      <c r="I11569" s="29">
        <v>119</v>
      </c>
      <c r="J11569" t="s">
        <v>46</v>
      </c>
      <c r="K11569" s="1" t="s">
        <v>47</v>
      </c>
    </row>
    <row r="11570" spans="1:11" ht="12.75" customHeight="1" thickBot="1">
      <c r="A11570" s="31">
        <v>45597</v>
      </c>
      <c r="B11570" t="s">
        <v>13</v>
      </c>
      <c r="C11570" t="str">
        <f>+VLOOKUP(B11570,Basededatos!B$17:C$5988,2,0)</f>
        <v>LASA</v>
      </c>
      <c r="D11570" t="s">
        <v>124</v>
      </c>
      <c r="E11570" t="str">
        <f>+VLOOKUP(D11570,Basededatos!$D$2:$E$6097,2,0)</f>
        <v>LETICIA-ALFREDO VASQUEZ COBO</v>
      </c>
      <c r="F11570" t="s">
        <v>18</v>
      </c>
      <c r="G11570" t="s">
        <v>19</v>
      </c>
      <c r="H11570" t="s">
        <v>45</v>
      </c>
      <c r="I11570" s="29">
        <v>1</v>
      </c>
      <c r="J11570" t="s">
        <v>46</v>
      </c>
      <c r="K11570" s="1" t="s">
        <v>47</v>
      </c>
    </row>
    <row r="11571" spans="1:11" ht="12.75" customHeight="1" thickBot="1">
      <c r="A11571" s="31">
        <v>45597</v>
      </c>
      <c r="B11571" t="s">
        <v>13</v>
      </c>
      <c r="C11571" t="str">
        <f>+VLOOKUP(B11571,Basededatos!B$17:C$5988,2,0)</f>
        <v>LASA</v>
      </c>
      <c r="D11571" t="s">
        <v>124</v>
      </c>
      <c r="E11571" t="str">
        <f>+VLOOKUP(D11571,Basededatos!$D$2:$E$6097,2,0)</f>
        <v>LETICIA-ALFREDO VASQUEZ COBO</v>
      </c>
      <c r="F11571" t="s">
        <v>6</v>
      </c>
      <c r="G11571" s="1" t="s">
        <v>283</v>
      </c>
      <c r="H11571" t="s">
        <v>125</v>
      </c>
      <c r="I11571" s="29">
        <v>1</v>
      </c>
      <c r="J11571" t="s">
        <v>21</v>
      </c>
      <c r="K11571" t="s">
        <v>22</v>
      </c>
    </row>
    <row r="11572" spans="1:11" ht="12.75" customHeight="1" thickBot="1">
      <c r="A11572" s="31">
        <v>45597</v>
      </c>
      <c r="B11572" t="s">
        <v>13</v>
      </c>
      <c r="C11572" t="str">
        <f>+VLOOKUP(B11572,Basededatos!B$17:C$5988,2,0)</f>
        <v>LASA</v>
      </c>
      <c r="D11572" t="s">
        <v>124</v>
      </c>
      <c r="E11572" t="str">
        <f>+VLOOKUP(D11572,Basededatos!$D$2:$E$6097,2,0)</f>
        <v>LETICIA-ALFREDO VASQUEZ COBO</v>
      </c>
      <c r="F11572" t="s">
        <v>18</v>
      </c>
      <c r="G11572" t="s">
        <v>19</v>
      </c>
      <c r="H11572" t="s">
        <v>125</v>
      </c>
      <c r="I11572" s="29">
        <v>1</v>
      </c>
      <c r="J11572" t="s">
        <v>21</v>
      </c>
      <c r="K11572" t="s">
        <v>22</v>
      </c>
    </row>
    <row r="11573" spans="1:11" ht="12.75" customHeight="1" thickBot="1">
      <c r="A11573" s="31">
        <v>45597</v>
      </c>
      <c r="B11573" t="s">
        <v>13</v>
      </c>
      <c r="C11573" t="str">
        <f>+VLOOKUP(B11573,Basededatos!B$17:C$5988,2,0)</f>
        <v>LASA</v>
      </c>
      <c r="D11573" t="s">
        <v>76</v>
      </c>
      <c r="E11573" t="str">
        <f>+VLOOKUP(D11573,Basededatos!$D$2:$E$6097,2,0)</f>
        <v>RIONEGRO - JOSE M. CORDOVA</v>
      </c>
      <c r="F11573" t="s">
        <v>18</v>
      </c>
      <c r="G11573" t="s">
        <v>19</v>
      </c>
      <c r="H11573" t="s">
        <v>45</v>
      </c>
      <c r="I11573" s="29">
        <v>40</v>
      </c>
      <c r="J11573" t="s">
        <v>46</v>
      </c>
      <c r="K11573" s="1" t="s">
        <v>47</v>
      </c>
    </row>
    <row r="11574" spans="1:11" ht="12.75" customHeight="1" thickBot="1">
      <c r="A11574" s="31">
        <v>45597</v>
      </c>
      <c r="B11574" t="s">
        <v>13</v>
      </c>
      <c r="C11574" t="str">
        <f>+VLOOKUP(B11574,Basededatos!B$17:C$5988,2,0)</f>
        <v>LASA</v>
      </c>
      <c r="D11574" t="s">
        <v>76</v>
      </c>
      <c r="E11574" t="str">
        <f>+VLOOKUP(D11574,Basededatos!$D$2:$E$6097,2,0)</f>
        <v>RIONEGRO - JOSE M. CORDOVA</v>
      </c>
      <c r="F11574" t="s">
        <v>40</v>
      </c>
      <c r="G11574" t="s">
        <v>41</v>
      </c>
      <c r="H11574" t="s">
        <v>29</v>
      </c>
      <c r="I11574" s="29">
        <v>3260</v>
      </c>
      <c r="J11574" t="s">
        <v>46</v>
      </c>
      <c r="K11574" s="1" t="s">
        <v>47</v>
      </c>
    </row>
    <row r="11575" spans="1:11" ht="12.75" customHeight="1" thickBot="1">
      <c r="A11575" s="31">
        <v>45597</v>
      </c>
      <c r="B11575" t="s">
        <v>13</v>
      </c>
      <c r="C11575" t="str">
        <f>+VLOOKUP(B11575,Basededatos!B$17:C$5988,2,0)</f>
        <v>LASA</v>
      </c>
      <c r="D11575" t="s">
        <v>76</v>
      </c>
      <c r="E11575" t="str">
        <f>+VLOOKUP(D11575,Basededatos!$D$2:$E$6097,2,0)</f>
        <v>RIONEGRO - JOSE M. CORDOVA</v>
      </c>
      <c r="F11575" t="s">
        <v>23</v>
      </c>
      <c r="G11575" t="s">
        <v>24</v>
      </c>
      <c r="H11575" t="s">
        <v>55</v>
      </c>
      <c r="I11575" s="29">
        <v>14</v>
      </c>
      <c r="J11575" t="s">
        <v>46</v>
      </c>
      <c r="K11575" s="1" t="s">
        <v>47</v>
      </c>
    </row>
    <row r="11576" spans="1:11" ht="12.75" customHeight="1" thickBot="1">
      <c r="A11576" s="31">
        <v>45597</v>
      </c>
      <c r="B11576" t="s">
        <v>13</v>
      </c>
      <c r="C11576" t="str">
        <f>+VLOOKUP(B11576,Basededatos!B$17:C$5988,2,0)</f>
        <v>LASA</v>
      </c>
      <c r="D11576" t="s">
        <v>76</v>
      </c>
      <c r="E11576" t="str">
        <f>+VLOOKUP(D11576,Basededatos!$D$2:$E$6097,2,0)</f>
        <v>RIONEGRO - JOSE M. CORDOVA</v>
      </c>
      <c r="F11576" t="s">
        <v>38</v>
      </c>
      <c r="G11576" t="s">
        <v>39</v>
      </c>
      <c r="H11576" t="s">
        <v>15</v>
      </c>
      <c r="I11576" s="29">
        <v>24</v>
      </c>
      <c r="J11576" t="s">
        <v>25</v>
      </c>
      <c r="K11576" s="1" t="s">
        <v>26</v>
      </c>
    </row>
    <row r="11577" spans="1:11" ht="12.75" customHeight="1" thickBot="1">
      <c r="A11577" s="31">
        <v>45597</v>
      </c>
      <c r="B11577" t="s">
        <v>13</v>
      </c>
      <c r="C11577" t="str">
        <f>+VLOOKUP(B11577,Basededatos!B$17:C$5988,2,0)</f>
        <v>LASA</v>
      </c>
      <c r="D11577" t="s">
        <v>76</v>
      </c>
      <c r="E11577" t="str">
        <f>+VLOOKUP(D11577,Basededatos!$D$2:$E$6097,2,0)</f>
        <v>RIONEGRO - JOSE M. CORDOVA</v>
      </c>
      <c r="F11577" t="s">
        <v>40</v>
      </c>
      <c r="G11577" t="s">
        <v>41</v>
      </c>
      <c r="H11577" t="s">
        <v>15</v>
      </c>
      <c r="I11577" s="29">
        <v>497</v>
      </c>
      <c r="J11577" t="s">
        <v>25</v>
      </c>
      <c r="K11577" s="1" t="s">
        <v>26</v>
      </c>
    </row>
    <row r="11578" spans="1:11" ht="12.75" customHeight="1" thickBot="1">
      <c r="A11578" s="31">
        <v>45597</v>
      </c>
      <c r="B11578" t="s">
        <v>13</v>
      </c>
      <c r="C11578" t="str">
        <f>+VLOOKUP(B11578,Basededatos!B$17:C$5988,2,0)</f>
        <v>LASA</v>
      </c>
      <c r="D11578" t="s">
        <v>76</v>
      </c>
      <c r="E11578" t="str">
        <f>+VLOOKUP(D11578,Basededatos!$D$2:$E$6097,2,0)</f>
        <v>RIONEGRO - JOSE M. CORDOVA</v>
      </c>
      <c r="F11578" t="s">
        <v>59</v>
      </c>
      <c r="G11578" t="s">
        <v>60</v>
      </c>
      <c r="H11578" t="s">
        <v>15</v>
      </c>
      <c r="I11578" s="29">
        <v>1</v>
      </c>
      <c r="J11578" t="s">
        <v>25</v>
      </c>
      <c r="K11578" s="1" t="s">
        <v>26</v>
      </c>
    </row>
    <row r="11579" spans="1:11" ht="12.75" customHeight="1">
      <c r="A11579" s="31">
        <v>45597</v>
      </c>
      <c r="B11579" t="s">
        <v>13</v>
      </c>
      <c r="C11579" t="str">
        <f>+VLOOKUP(B11579,Basededatos!B$17:C$5988,2,0)</f>
        <v>LASA</v>
      </c>
      <c r="D11579" t="s">
        <v>76</v>
      </c>
      <c r="E11579" t="str">
        <f>+VLOOKUP(D11579,Basededatos!$D$2:$E$6097,2,0)</f>
        <v>RIONEGRO - JOSE M. CORDOVA</v>
      </c>
      <c r="F11579" t="s">
        <v>32</v>
      </c>
      <c r="G11579" t="s">
        <v>33</v>
      </c>
      <c r="H11579" t="s">
        <v>45</v>
      </c>
      <c r="I11579" s="29">
        <v>1</v>
      </c>
      <c r="J11579" t="s">
        <v>77</v>
      </c>
      <c r="K11579" t="s">
        <v>78</v>
      </c>
    </row>
    <row r="11580" spans="1:11" ht="12.75" customHeight="1">
      <c r="A11580" s="31">
        <v>45597</v>
      </c>
      <c r="B11580" t="s">
        <v>13</v>
      </c>
      <c r="C11580" t="str">
        <f>+VLOOKUP(B11580,Basededatos!B$17:C$5988,2,0)</f>
        <v>LASA</v>
      </c>
      <c r="D11580" t="s">
        <v>76</v>
      </c>
      <c r="E11580" t="str">
        <f>+VLOOKUP(D11580,Basededatos!$D$2:$E$6097,2,0)</f>
        <v>RIONEGRO - JOSE M. CORDOVA</v>
      </c>
      <c r="F11580" t="s">
        <v>23</v>
      </c>
      <c r="G11580" t="s">
        <v>24</v>
      </c>
      <c r="H11580" t="s">
        <v>45</v>
      </c>
      <c r="I11580" s="29">
        <v>1</v>
      </c>
      <c r="J11580" t="s">
        <v>77</v>
      </c>
      <c r="K11580" t="s">
        <v>78</v>
      </c>
    </row>
    <row r="11581" spans="1:11" ht="12.75" customHeight="1">
      <c r="A11581" s="31">
        <v>45597</v>
      </c>
      <c r="B11581" t="s">
        <v>13</v>
      </c>
      <c r="C11581" t="str">
        <f>+VLOOKUP(B11581,Basededatos!B$17:C$5988,2,0)</f>
        <v>LASA</v>
      </c>
      <c r="D11581" t="s">
        <v>76</v>
      </c>
      <c r="E11581" t="str">
        <f>+VLOOKUP(D11581,Basededatos!$D$2:$E$6097,2,0)</f>
        <v>RIONEGRO - JOSE M. CORDOVA</v>
      </c>
      <c r="F11581" t="s">
        <v>18</v>
      </c>
      <c r="G11581" t="s">
        <v>19</v>
      </c>
      <c r="H11581" t="s">
        <v>29</v>
      </c>
      <c r="I11581" s="29">
        <v>17</v>
      </c>
      <c r="J11581" t="s">
        <v>77</v>
      </c>
      <c r="K11581" t="s">
        <v>78</v>
      </c>
    </row>
    <row r="11582" spans="1:11" ht="12.75" customHeight="1">
      <c r="A11582" s="31">
        <v>45597</v>
      </c>
      <c r="B11582" t="s">
        <v>13</v>
      </c>
      <c r="C11582" t="str">
        <f>+VLOOKUP(B11582,Basededatos!B$17:C$5988,2,0)</f>
        <v>LASA</v>
      </c>
      <c r="D11582" t="s">
        <v>76</v>
      </c>
      <c r="E11582" t="str">
        <f>+VLOOKUP(D11582,Basededatos!$D$2:$E$6097,2,0)</f>
        <v>RIONEGRO - JOSE M. CORDOVA</v>
      </c>
      <c r="F11582" t="s">
        <v>23</v>
      </c>
      <c r="G11582" t="s">
        <v>24</v>
      </c>
      <c r="H11582" t="s">
        <v>29</v>
      </c>
      <c r="I11582" s="29">
        <v>17</v>
      </c>
      <c r="J11582" t="s">
        <v>77</v>
      </c>
      <c r="K11582" t="s">
        <v>78</v>
      </c>
    </row>
    <row r="11583" spans="1:11" ht="12.75" customHeight="1">
      <c r="A11583" s="31">
        <v>45597</v>
      </c>
      <c r="B11583" t="s">
        <v>13</v>
      </c>
      <c r="C11583" t="str">
        <f>+VLOOKUP(B11583,Basededatos!B$17:C$5988,2,0)</f>
        <v>LASA</v>
      </c>
      <c r="D11583" t="s">
        <v>76</v>
      </c>
      <c r="E11583" t="str">
        <f>+VLOOKUP(D11583,Basededatos!$D$2:$E$6097,2,0)</f>
        <v>RIONEGRO - JOSE M. CORDOVA</v>
      </c>
      <c r="F11583" t="s">
        <v>36</v>
      </c>
      <c r="G11583" t="s">
        <v>347</v>
      </c>
      <c r="H11583" t="s">
        <v>29</v>
      </c>
      <c r="I11583" s="29">
        <v>42</v>
      </c>
      <c r="J11583" t="s">
        <v>50</v>
      </c>
      <c r="K11583" t="s">
        <v>51</v>
      </c>
    </row>
    <row r="11584" spans="1:11" ht="12.75" customHeight="1">
      <c r="A11584" s="31">
        <v>45597</v>
      </c>
      <c r="B11584" t="s">
        <v>13</v>
      </c>
      <c r="C11584" t="str">
        <f>+VLOOKUP(B11584,Basededatos!B$17:C$5988,2,0)</f>
        <v>LASA</v>
      </c>
      <c r="D11584" t="s">
        <v>76</v>
      </c>
      <c r="E11584" t="str">
        <f>+VLOOKUP(D11584,Basededatos!$D$2:$E$6097,2,0)</f>
        <v>RIONEGRO - JOSE M. CORDOVA</v>
      </c>
      <c r="F11584" t="s">
        <v>36</v>
      </c>
      <c r="G11584" t="s">
        <v>347</v>
      </c>
      <c r="H11584" t="s">
        <v>29</v>
      </c>
      <c r="I11584" s="29">
        <v>43</v>
      </c>
      <c r="J11584" t="s">
        <v>109</v>
      </c>
      <c r="K11584" t="s">
        <v>110</v>
      </c>
    </row>
    <row r="11585" spans="1:11" ht="12.75" customHeight="1">
      <c r="A11585" s="31">
        <v>45597</v>
      </c>
      <c r="B11585" t="s">
        <v>13</v>
      </c>
      <c r="C11585" t="str">
        <f>+VLOOKUP(B11585,Basededatos!B$17:C$5988,2,0)</f>
        <v>LASA</v>
      </c>
      <c r="D11585" t="s">
        <v>76</v>
      </c>
      <c r="E11585" t="str">
        <f>+VLOOKUP(D11585,Basededatos!$D$2:$E$6097,2,0)</f>
        <v>RIONEGRO - JOSE M. CORDOVA</v>
      </c>
      <c r="F11585" t="s">
        <v>40</v>
      </c>
      <c r="G11585" t="s">
        <v>41</v>
      </c>
      <c r="H11585" t="s">
        <v>45</v>
      </c>
      <c r="I11585" s="29">
        <v>10</v>
      </c>
      <c r="J11585" t="s">
        <v>34</v>
      </c>
      <c r="K11585" t="s">
        <v>35</v>
      </c>
    </row>
    <row r="11586" spans="1:11" ht="12.75" customHeight="1">
      <c r="A11586" s="31">
        <v>45597</v>
      </c>
      <c r="B11586" t="s">
        <v>13</v>
      </c>
      <c r="C11586" t="str">
        <f>+VLOOKUP(B11586,Basededatos!B$17:C$5988,2,0)</f>
        <v>LASA</v>
      </c>
      <c r="D11586" t="s">
        <v>76</v>
      </c>
      <c r="E11586" t="str">
        <f>+VLOOKUP(D11586,Basededatos!$D$2:$E$6097,2,0)</f>
        <v>RIONEGRO - JOSE M. CORDOVA</v>
      </c>
      <c r="F11586" t="s">
        <v>32</v>
      </c>
      <c r="G11586" t="s">
        <v>33</v>
      </c>
      <c r="H11586" t="s">
        <v>29</v>
      </c>
      <c r="I11586" s="29">
        <v>61</v>
      </c>
      <c r="J11586" t="s">
        <v>34</v>
      </c>
      <c r="K11586" t="s">
        <v>35</v>
      </c>
    </row>
    <row r="11587" spans="1:11" ht="12.75" customHeight="1">
      <c r="A11587" s="31">
        <v>45597</v>
      </c>
      <c r="B11587" t="s">
        <v>13</v>
      </c>
      <c r="C11587" t="str">
        <f>+VLOOKUP(B11587,Basededatos!B$17:C$5988,2,0)</f>
        <v>LASA</v>
      </c>
      <c r="D11587" t="s">
        <v>76</v>
      </c>
      <c r="E11587" t="str">
        <f>+VLOOKUP(D11587,Basededatos!$D$2:$E$6097,2,0)</f>
        <v>RIONEGRO - JOSE M. CORDOVA</v>
      </c>
      <c r="F11587" t="s">
        <v>27</v>
      </c>
      <c r="G11587" t="s">
        <v>28</v>
      </c>
      <c r="H11587" t="s">
        <v>29</v>
      </c>
      <c r="I11587" s="29">
        <v>57</v>
      </c>
      <c r="J11587" t="s">
        <v>34</v>
      </c>
      <c r="K11587" t="s">
        <v>35</v>
      </c>
    </row>
    <row r="11588" spans="1:11" ht="12.75" customHeight="1">
      <c r="A11588" s="31">
        <v>45597</v>
      </c>
      <c r="B11588" t="s">
        <v>13</v>
      </c>
      <c r="C11588" t="str">
        <f>+VLOOKUP(B11588,Basededatos!B$17:C$5988,2,0)</f>
        <v>LASA</v>
      </c>
      <c r="D11588" t="s">
        <v>76</v>
      </c>
      <c r="E11588" t="str">
        <f>+VLOOKUP(D11588,Basededatos!$D$2:$E$6097,2,0)</f>
        <v>RIONEGRO - JOSE M. CORDOVA</v>
      </c>
      <c r="F11588" t="s">
        <v>38</v>
      </c>
      <c r="G11588" t="s">
        <v>39</v>
      </c>
      <c r="H11588" t="s">
        <v>29</v>
      </c>
      <c r="I11588" s="29">
        <v>12</v>
      </c>
      <c r="J11588" t="s">
        <v>82</v>
      </c>
      <c r="K11588" t="s">
        <v>83</v>
      </c>
    </row>
    <row r="11589" spans="1:11" ht="12.75" customHeight="1" thickBot="1">
      <c r="A11589" s="31">
        <v>45597</v>
      </c>
      <c r="B11589" t="s">
        <v>13</v>
      </c>
      <c r="C11589" t="str">
        <f>+VLOOKUP(B11589,Basededatos!B$17:C$5988,2,0)</f>
        <v>LASA</v>
      </c>
      <c r="D11589" t="s">
        <v>84</v>
      </c>
      <c r="E11589" t="str">
        <f>+VLOOKUP(D11589,Basededatos!$D$2:$E$6097,2,0)</f>
        <v>MONTERIA - LOS GARZONES</v>
      </c>
      <c r="F11589" t="s">
        <v>18</v>
      </c>
      <c r="G11589" t="s">
        <v>19</v>
      </c>
      <c r="H11589" t="s">
        <v>114</v>
      </c>
      <c r="I11589" s="29">
        <v>3</v>
      </c>
      <c r="J11589" t="s">
        <v>115</v>
      </c>
      <c r="K11589" t="s">
        <v>116</v>
      </c>
    </row>
    <row r="11590" spans="1:11" ht="12.75" customHeight="1" thickBot="1">
      <c r="A11590" s="31">
        <v>45597</v>
      </c>
      <c r="B11590" t="s">
        <v>13</v>
      </c>
      <c r="C11590" t="str">
        <f>+VLOOKUP(B11590,Basededatos!B$17:C$5988,2,0)</f>
        <v>LASA</v>
      </c>
      <c r="D11590" t="s">
        <v>85</v>
      </c>
      <c r="E11590" t="str">
        <f>+VLOOKUP(D11590,Basededatos!$D$2:$E$6097,2,0)</f>
        <v>NEIVA - BENITO SALAS</v>
      </c>
      <c r="F11590" t="s">
        <v>32</v>
      </c>
      <c r="G11590" t="s">
        <v>33</v>
      </c>
      <c r="H11590" t="s">
        <v>29</v>
      </c>
      <c r="I11590" s="29">
        <v>30</v>
      </c>
      <c r="J11590" t="s">
        <v>30</v>
      </c>
      <c r="K11590" s="1" t="s">
        <v>488</v>
      </c>
    </row>
    <row r="11591" spans="1:11" ht="12.75" customHeight="1" thickBot="1">
      <c r="A11591" s="31">
        <v>45597</v>
      </c>
      <c r="B11591" t="s">
        <v>13</v>
      </c>
      <c r="C11591" t="str">
        <f>+VLOOKUP(B11591,Basededatos!B$17:C$5988,2,0)</f>
        <v>LASA</v>
      </c>
      <c r="D11591" t="s">
        <v>86</v>
      </c>
      <c r="E11591" t="str">
        <f>+VLOOKUP(D11591,Basededatos!$D$2:$E$6097,2,0)</f>
        <v>PEREIRA - MATECAÑA</v>
      </c>
      <c r="F11591" t="s">
        <v>32</v>
      </c>
      <c r="G11591" t="s">
        <v>33</v>
      </c>
      <c r="H11591" t="s">
        <v>45</v>
      </c>
      <c r="I11591" s="29">
        <v>32</v>
      </c>
      <c r="J11591" t="s">
        <v>46</v>
      </c>
      <c r="K11591" s="1" t="s">
        <v>47</v>
      </c>
    </row>
    <row r="11592" spans="1:11" ht="12.75" customHeight="1" thickBot="1">
      <c r="A11592" s="31">
        <v>45597</v>
      </c>
      <c r="B11592" t="s">
        <v>13</v>
      </c>
      <c r="C11592" t="str">
        <f>+VLOOKUP(B11592,Basededatos!B$17:C$5988,2,0)</f>
        <v>LASA</v>
      </c>
      <c r="D11592" t="s">
        <v>86</v>
      </c>
      <c r="E11592" t="str">
        <f>+VLOOKUP(D11592,Basededatos!$D$2:$E$6097,2,0)</f>
        <v>PEREIRA - MATECAÑA</v>
      </c>
      <c r="F11592" t="s">
        <v>23</v>
      </c>
      <c r="G11592" t="s">
        <v>24</v>
      </c>
      <c r="H11592" t="s">
        <v>45</v>
      </c>
      <c r="I11592" s="29">
        <v>33</v>
      </c>
      <c r="J11592" t="s">
        <v>46</v>
      </c>
      <c r="K11592" s="1" t="s">
        <v>47</v>
      </c>
    </row>
    <row r="11593" spans="1:11" ht="12.75" customHeight="1" thickBot="1">
      <c r="A11593" s="31">
        <v>45597</v>
      </c>
      <c r="B11593" t="s">
        <v>13</v>
      </c>
      <c r="C11593" t="str">
        <f>+VLOOKUP(B11593,Basededatos!B$17:C$5988,2,0)</f>
        <v>LASA</v>
      </c>
      <c r="D11593" t="s">
        <v>86</v>
      </c>
      <c r="E11593" t="str">
        <f>+VLOOKUP(D11593,Basededatos!$D$2:$E$6097,2,0)</f>
        <v>PEREIRA - MATECAÑA</v>
      </c>
      <c r="F11593" t="s">
        <v>36</v>
      </c>
      <c r="G11593" t="s">
        <v>347</v>
      </c>
      <c r="H11593" t="s">
        <v>45</v>
      </c>
      <c r="I11593" s="29">
        <v>2</v>
      </c>
      <c r="J11593" t="s">
        <v>46</v>
      </c>
      <c r="K11593" s="1" t="s">
        <v>47</v>
      </c>
    </row>
    <row r="11594" spans="1:11" ht="12.75" customHeight="1" thickBot="1">
      <c r="A11594" s="31">
        <v>45597</v>
      </c>
      <c r="B11594" t="s">
        <v>13</v>
      </c>
      <c r="C11594" t="str">
        <f>+VLOOKUP(B11594,Basededatos!B$17:C$5988,2,0)</f>
        <v>LASA</v>
      </c>
      <c r="D11594" t="s">
        <v>86</v>
      </c>
      <c r="E11594" t="str">
        <f>+VLOOKUP(D11594,Basededatos!$D$2:$E$6097,2,0)</f>
        <v>PEREIRA - MATECAÑA</v>
      </c>
      <c r="F11594" t="s">
        <v>27</v>
      </c>
      <c r="G11594" t="s">
        <v>28</v>
      </c>
      <c r="H11594" t="s">
        <v>45</v>
      </c>
      <c r="I11594" s="29">
        <v>32</v>
      </c>
      <c r="J11594" t="s">
        <v>46</v>
      </c>
      <c r="K11594" s="1" t="s">
        <v>47</v>
      </c>
    </row>
    <row r="11595" spans="1:11" ht="12.75" customHeight="1" thickBot="1">
      <c r="A11595" s="31">
        <v>45597</v>
      </c>
      <c r="B11595" t="s">
        <v>13</v>
      </c>
      <c r="C11595" t="str">
        <f>+VLOOKUP(B11595,Basededatos!B$17:C$5988,2,0)</f>
        <v>LASA</v>
      </c>
      <c r="D11595" t="s">
        <v>86</v>
      </c>
      <c r="E11595" t="str">
        <f>+VLOOKUP(D11595,Basededatos!$D$2:$E$6097,2,0)</f>
        <v>PEREIRA - MATECAÑA</v>
      </c>
      <c r="F11595" t="s">
        <v>27</v>
      </c>
      <c r="G11595" t="s">
        <v>28</v>
      </c>
      <c r="H11595" t="s">
        <v>29</v>
      </c>
      <c r="I11595" s="29">
        <v>164</v>
      </c>
      <c r="J11595" t="s">
        <v>30</v>
      </c>
      <c r="K11595" s="1" t="s">
        <v>488</v>
      </c>
    </row>
    <row r="11596" spans="1:11" ht="12.75" customHeight="1" thickBot="1">
      <c r="A11596" s="31">
        <v>45597</v>
      </c>
      <c r="B11596" t="s">
        <v>13</v>
      </c>
      <c r="C11596" t="str">
        <f>+VLOOKUP(B11596,Basededatos!B$17:C$5988,2,0)</f>
        <v>LASA</v>
      </c>
      <c r="D11596" t="s">
        <v>87</v>
      </c>
      <c r="E11596" t="str">
        <f>+VLOOKUP(D11596,Basededatos!$D$2:$E$6097,2,0)</f>
        <v>PASTO - ANTONIO NARIQO</v>
      </c>
      <c r="F11596" t="s">
        <v>18</v>
      </c>
      <c r="G11596" t="s">
        <v>19</v>
      </c>
      <c r="H11596" t="s">
        <v>45</v>
      </c>
      <c r="I11596" s="29">
        <v>7</v>
      </c>
      <c r="J11596" t="s">
        <v>46</v>
      </c>
      <c r="K11596" s="1" t="s">
        <v>47</v>
      </c>
    </row>
    <row r="11597" spans="1:11" ht="12.75" customHeight="1" thickBot="1">
      <c r="A11597" s="31">
        <v>45597</v>
      </c>
      <c r="B11597" t="s">
        <v>13</v>
      </c>
      <c r="C11597" t="str">
        <f>+VLOOKUP(B11597,Basededatos!B$17:C$5988,2,0)</f>
        <v>LASA</v>
      </c>
      <c r="D11597" t="s">
        <v>87</v>
      </c>
      <c r="E11597" t="str">
        <f>+VLOOKUP(D11597,Basededatos!$D$2:$E$6097,2,0)</f>
        <v>PASTO - ANTONIO NARIQO</v>
      </c>
      <c r="F11597" t="s">
        <v>18</v>
      </c>
      <c r="G11597" t="s">
        <v>19</v>
      </c>
      <c r="H11597" t="s">
        <v>29</v>
      </c>
      <c r="I11597" s="29">
        <v>148</v>
      </c>
      <c r="J11597" t="s">
        <v>46</v>
      </c>
      <c r="K11597" s="1" t="s">
        <v>47</v>
      </c>
    </row>
    <row r="11598" spans="1:11" ht="12.75" customHeight="1" thickBot="1">
      <c r="A11598" s="31">
        <v>45597</v>
      </c>
      <c r="B11598" t="s">
        <v>13</v>
      </c>
      <c r="C11598" t="str">
        <f>+VLOOKUP(B11598,Basededatos!B$17:C$5988,2,0)</f>
        <v>LASA</v>
      </c>
      <c r="D11598" t="s">
        <v>87</v>
      </c>
      <c r="E11598" t="str">
        <f>+VLOOKUP(D11598,Basededatos!$D$2:$E$6097,2,0)</f>
        <v>PASTO - ANTONIO NARIQO</v>
      </c>
      <c r="F11598" t="s">
        <v>27</v>
      </c>
      <c r="G11598" t="s">
        <v>28</v>
      </c>
      <c r="H11598" t="s">
        <v>29</v>
      </c>
      <c r="I11598" s="29">
        <v>148</v>
      </c>
      <c r="J11598" t="s">
        <v>46</v>
      </c>
      <c r="K11598" s="1" t="s">
        <v>47</v>
      </c>
    </row>
    <row r="11599" spans="1:11" ht="12.75" customHeight="1" thickBot="1">
      <c r="A11599" s="31">
        <v>45597</v>
      </c>
      <c r="B11599" t="s">
        <v>13</v>
      </c>
      <c r="C11599" t="str">
        <f>+VLOOKUP(B11599,Basededatos!B$17:C$5988,2,0)</f>
        <v>LASA</v>
      </c>
      <c r="D11599" t="s">
        <v>87</v>
      </c>
      <c r="E11599" t="str">
        <f>+VLOOKUP(D11599,Basededatos!$D$2:$E$6097,2,0)</f>
        <v>PASTO - ANTONIO NARIQO</v>
      </c>
      <c r="F11599" t="s">
        <v>40</v>
      </c>
      <c r="G11599" t="s">
        <v>41</v>
      </c>
      <c r="H11599" t="s">
        <v>29</v>
      </c>
      <c r="I11599" s="29">
        <v>478</v>
      </c>
      <c r="J11599" t="s">
        <v>46</v>
      </c>
      <c r="K11599" s="1" t="s">
        <v>47</v>
      </c>
    </row>
    <row r="11600" spans="1:11" ht="12.75" customHeight="1" thickBot="1">
      <c r="A11600" s="31">
        <v>45597</v>
      </c>
      <c r="B11600" t="s">
        <v>13</v>
      </c>
      <c r="C11600" t="str">
        <f>+VLOOKUP(B11600,Basededatos!B$17:C$5988,2,0)</f>
        <v>LASA</v>
      </c>
      <c r="D11600" t="s">
        <v>87</v>
      </c>
      <c r="E11600" t="str">
        <f>+VLOOKUP(D11600,Basededatos!$D$2:$E$6097,2,0)</f>
        <v>PASTO - ANTONIO NARIQO</v>
      </c>
      <c r="F11600" t="s">
        <v>6</v>
      </c>
      <c r="G11600" s="1" t="s">
        <v>283</v>
      </c>
      <c r="H11600" t="s">
        <v>29</v>
      </c>
      <c r="I11600" s="29">
        <v>233</v>
      </c>
      <c r="J11600" t="s">
        <v>30</v>
      </c>
      <c r="K11600" s="1" t="s">
        <v>488</v>
      </c>
    </row>
    <row r="11601" spans="1:11" ht="12.75" customHeight="1" thickBot="1">
      <c r="A11601" s="31">
        <v>45597</v>
      </c>
      <c r="B11601" t="s">
        <v>13</v>
      </c>
      <c r="C11601" t="str">
        <f>+VLOOKUP(B11601,Basededatos!B$17:C$5988,2,0)</f>
        <v>LASA</v>
      </c>
      <c r="D11601" t="s">
        <v>87</v>
      </c>
      <c r="E11601" t="str">
        <f>+VLOOKUP(D11601,Basededatos!$D$2:$E$6097,2,0)</f>
        <v>PASTO - ANTONIO NARIQO</v>
      </c>
      <c r="F11601" t="s">
        <v>40</v>
      </c>
      <c r="G11601" t="s">
        <v>41</v>
      </c>
      <c r="H11601" t="s">
        <v>29</v>
      </c>
      <c r="I11601" s="29">
        <v>190</v>
      </c>
      <c r="J11601" t="s">
        <v>30</v>
      </c>
      <c r="K11601" s="1" t="s">
        <v>488</v>
      </c>
    </row>
    <row r="11602" spans="1:11" ht="12.75" customHeight="1" thickBot="1">
      <c r="A11602" s="31">
        <v>45597</v>
      </c>
      <c r="B11602" t="s">
        <v>13</v>
      </c>
      <c r="C11602" t="str">
        <f>+VLOOKUP(B11602,Basededatos!B$17:C$5988,2,0)</f>
        <v>LASA</v>
      </c>
      <c r="D11602" t="s">
        <v>88</v>
      </c>
      <c r="E11602" t="str">
        <f>+VLOOKUP(D11602,Basededatos!$D$2:$E$6097,2,0)</f>
        <v>ALMIRANTE PADILLA</v>
      </c>
      <c r="F11602" t="s">
        <v>6</v>
      </c>
      <c r="G11602" s="1" t="s">
        <v>283</v>
      </c>
      <c r="H11602" t="s">
        <v>29</v>
      </c>
      <c r="I11602" s="29">
        <v>730</v>
      </c>
      <c r="J11602" t="s">
        <v>46</v>
      </c>
      <c r="K11602" s="1" t="s">
        <v>47</v>
      </c>
    </row>
    <row r="11603" spans="1:11" ht="12.75" customHeight="1" thickBot="1">
      <c r="A11603" s="31">
        <v>45597</v>
      </c>
      <c r="B11603" t="s">
        <v>13</v>
      </c>
      <c r="C11603" t="str">
        <f>+VLOOKUP(B11603,Basededatos!B$17:C$5988,2,0)</f>
        <v>LASA</v>
      </c>
      <c r="D11603" t="s">
        <v>88</v>
      </c>
      <c r="E11603" t="str">
        <f>+VLOOKUP(D11603,Basededatos!$D$2:$E$6097,2,0)</f>
        <v>ALMIRANTE PADILLA</v>
      </c>
      <c r="F11603" t="s">
        <v>23</v>
      </c>
      <c r="G11603" t="s">
        <v>24</v>
      </c>
      <c r="H11603" t="s">
        <v>29</v>
      </c>
      <c r="I11603" s="29">
        <v>115</v>
      </c>
      <c r="J11603" t="s">
        <v>46</v>
      </c>
      <c r="K11603" s="1" t="s">
        <v>47</v>
      </c>
    </row>
    <row r="11604" spans="1:11" ht="12.75" customHeight="1" thickBot="1">
      <c r="A11604" s="31">
        <v>45597</v>
      </c>
      <c r="B11604" t="s">
        <v>13</v>
      </c>
      <c r="C11604" t="str">
        <f>+VLOOKUP(B11604,Basededatos!B$17:C$5988,2,0)</f>
        <v>LASA</v>
      </c>
      <c r="D11604" t="s">
        <v>88</v>
      </c>
      <c r="E11604" t="str">
        <f>+VLOOKUP(D11604,Basededatos!$D$2:$E$6097,2,0)</f>
        <v>ALMIRANTE PADILLA</v>
      </c>
      <c r="F11604" t="s">
        <v>40</v>
      </c>
      <c r="G11604" t="s">
        <v>41</v>
      </c>
      <c r="H11604" t="s">
        <v>29</v>
      </c>
      <c r="I11604" s="29">
        <v>400</v>
      </c>
      <c r="J11604" t="s">
        <v>46</v>
      </c>
      <c r="K11604" s="1" t="s">
        <v>47</v>
      </c>
    </row>
    <row r="11605" spans="1:11" ht="12.75" customHeight="1" thickBot="1">
      <c r="A11605" s="31">
        <v>45597</v>
      </c>
      <c r="B11605" t="s">
        <v>13</v>
      </c>
      <c r="C11605" t="str">
        <f>+VLOOKUP(B11605,Basededatos!B$17:C$5988,2,0)</f>
        <v>LASA</v>
      </c>
      <c r="D11605" t="s">
        <v>88</v>
      </c>
      <c r="E11605" t="str">
        <f>+VLOOKUP(D11605,Basededatos!$D$2:$E$6097,2,0)</f>
        <v>ALMIRANTE PADILLA</v>
      </c>
      <c r="F11605" t="s">
        <v>23</v>
      </c>
      <c r="G11605" t="s">
        <v>24</v>
      </c>
      <c r="H11605" t="s">
        <v>29</v>
      </c>
      <c r="I11605" s="29">
        <v>48</v>
      </c>
      <c r="J11605" t="s">
        <v>30</v>
      </c>
      <c r="K11605" s="1" t="s">
        <v>488</v>
      </c>
    </row>
    <row r="11606" spans="1:11" ht="12.75" customHeight="1" thickBot="1">
      <c r="A11606" s="31">
        <v>45597</v>
      </c>
      <c r="B11606" t="s">
        <v>13</v>
      </c>
      <c r="C11606" t="str">
        <f>+VLOOKUP(B11606,Basededatos!B$17:C$5988,2,0)</f>
        <v>LASA</v>
      </c>
      <c r="D11606" t="s">
        <v>89</v>
      </c>
      <c r="E11606" t="str">
        <f>+VLOOKUP(D11606,Basededatos!$D$2:$E$6097,2,0)</f>
        <v>SIMON BOLIVAR</v>
      </c>
      <c r="F11606" t="s">
        <v>27</v>
      </c>
      <c r="G11606" t="s">
        <v>28</v>
      </c>
      <c r="H11606" t="s">
        <v>45</v>
      </c>
      <c r="I11606" s="29">
        <v>12</v>
      </c>
      <c r="J11606" t="s">
        <v>46</v>
      </c>
      <c r="K11606" s="1" t="s">
        <v>47</v>
      </c>
    </row>
    <row r="11607" spans="1:11" ht="12.75" customHeight="1" thickBot="1">
      <c r="A11607" s="31">
        <v>45597</v>
      </c>
      <c r="B11607" t="s">
        <v>13</v>
      </c>
      <c r="C11607" t="str">
        <f>+VLOOKUP(B11607,Basededatos!B$17:C$5988,2,0)</f>
        <v>LASA</v>
      </c>
      <c r="D11607" t="s">
        <v>89</v>
      </c>
      <c r="E11607" t="str">
        <f>+VLOOKUP(D11607,Basededatos!$D$2:$E$6097,2,0)</f>
        <v>SIMON BOLIVAR</v>
      </c>
      <c r="F11607" t="s">
        <v>32</v>
      </c>
      <c r="G11607" t="s">
        <v>33</v>
      </c>
      <c r="H11607" t="s">
        <v>29</v>
      </c>
      <c r="I11607" s="29">
        <v>403</v>
      </c>
      <c r="J11607" t="s">
        <v>46</v>
      </c>
      <c r="K11607" s="1" t="s">
        <v>47</v>
      </c>
    </row>
    <row r="11608" spans="1:11" ht="12.75" customHeight="1" thickBot="1">
      <c r="A11608" s="31">
        <v>45597</v>
      </c>
      <c r="B11608" t="s">
        <v>13</v>
      </c>
      <c r="C11608" t="str">
        <f>+VLOOKUP(B11608,Basededatos!B$17:C$5988,2,0)</f>
        <v>LASA</v>
      </c>
      <c r="D11608" t="s">
        <v>89</v>
      </c>
      <c r="E11608" t="str">
        <f>+VLOOKUP(D11608,Basededatos!$D$2:$E$6097,2,0)</f>
        <v>SIMON BOLIVAR</v>
      </c>
      <c r="F11608" t="s">
        <v>40</v>
      </c>
      <c r="G11608" t="s">
        <v>41</v>
      </c>
      <c r="H11608" t="s">
        <v>29</v>
      </c>
      <c r="I11608" s="29">
        <v>1076</v>
      </c>
      <c r="J11608" t="s">
        <v>46</v>
      </c>
      <c r="K11608" s="1" t="s">
        <v>47</v>
      </c>
    </row>
    <row r="11609" spans="1:11" ht="12.75" customHeight="1" thickBot="1">
      <c r="A11609" s="31">
        <v>45597</v>
      </c>
      <c r="B11609" t="s">
        <v>13</v>
      </c>
      <c r="C11609" t="str">
        <f>+VLOOKUP(B11609,Basededatos!B$17:C$5988,2,0)</f>
        <v>LASA</v>
      </c>
      <c r="D11609" t="s">
        <v>89</v>
      </c>
      <c r="E11609" t="str">
        <f>+VLOOKUP(D11609,Basededatos!$D$2:$E$6097,2,0)</f>
        <v>SIMON BOLIVAR</v>
      </c>
      <c r="F11609" t="s">
        <v>27</v>
      </c>
      <c r="G11609" t="s">
        <v>28</v>
      </c>
      <c r="H11609" t="s">
        <v>15</v>
      </c>
      <c r="I11609" s="29">
        <v>13</v>
      </c>
      <c r="J11609" t="s">
        <v>25</v>
      </c>
      <c r="K11609" s="1" t="s">
        <v>26</v>
      </c>
    </row>
    <row r="11610" spans="1:11" ht="12.75" customHeight="1" thickBot="1">
      <c r="A11610" s="31">
        <v>45597</v>
      </c>
      <c r="B11610" t="s">
        <v>13</v>
      </c>
      <c r="C11610" t="str">
        <f>+VLOOKUP(B11610,Basededatos!B$17:C$5988,2,0)</f>
        <v>LASA</v>
      </c>
      <c r="D11610" t="s">
        <v>89</v>
      </c>
      <c r="E11610" t="str">
        <f>+VLOOKUP(D11610,Basededatos!$D$2:$E$6097,2,0)</f>
        <v>SIMON BOLIVAR</v>
      </c>
      <c r="F11610" t="s">
        <v>40</v>
      </c>
      <c r="G11610" t="s">
        <v>41</v>
      </c>
      <c r="H11610" t="s">
        <v>15</v>
      </c>
      <c r="I11610" s="29">
        <v>22</v>
      </c>
      <c r="J11610" t="s">
        <v>25</v>
      </c>
      <c r="K11610" s="1" t="s">
        <v>26</v>
      </c>
    </row>
    <row r="11611" spans="1:11" ht="12.75" customHeight="1" thickBot="1">
      <c r="A11611" s="31">
        <v>45597</v>
      </c>
      <c r="B11611" t="s">
        <v>13</v>
      </c>
      <c r="C11611" t="str">
        <f>+VLOOKUP(B11611,Basededatos!B$17:C$5988,2,0)</f>
        <v>LASA</v>
      </c>
      <c r="D11611" t="s">
        <v>89</v>
      </c>
      <c r="E11611" t="str">
        <f>+VLOOKUP(D11611,Basededatos!$D$2:$E$6097,2,0)</f>
        <v>SIMON BOLIVAR</v>
      </c>
      <c r="F11611" t="s">
        <v>6</v>
      </c>
      <c r="G11611" s="1" t="s">
        <v>283</v>
      </c>
      <c r="H11611" t="s">
        <v>29</v>
      </c>
      <c r="I11611" s="29">
        <v>1375</v>
      </c>
      <c r="J11611" t="s">
        <v>50</v>
      </c>
      <c r="K11611" t="s">
        <v>51</v>
      </c>
    </row>
    <row r="11612" spans="1:11" ht="12.75" customHeight="1" thickBot="1">
      <c r="A11612" s="31">
        <v>45597</v>
      </c>
      <c r="B11612" t="s">
        <v>13</v>
      </c>
      <c r="C11612" t="str">
        <f>+VLOOKUP(B11612,Basededatos!B$17:C$5988,2,0)</f>
        <v>LASA</v>
      </c>
      <c r="D11612" t="s">
        <v>89</v>
      </c>
      <c r="E11612" t="str">
        <f>+VLOOKUP(D11612,Basededatos!$D$2:$E$6097,2,0)</f>
        <v>SIMON BOLIVAR</v>
      </c>
      <c r="F11612" t="s">
        <v>36</v>
      </c>
      <c r="G11612" t="s">
        <v>347</v>
      </c>
      <c r="H11612" t="s">
        <v>29</v>
      </c>
      <c r="I11612" s="29">
        <v>1</v>
      </c>
      <c r="J11612" t="s">
        <v>50</v>
      </c>
      <c r="K11612" t="s">
        <v>51</v>
      </c>
    </row>
    <row r="11613" spans="1:11" ht="12.75" customHeight="1" thickBot="1">
      <c r="A11613" s="31">
        <v>45597</v>
      </c>
      <c r="B11613" t="s">
        <v>13</v>
      </c>
      <c r="C11613" t="str">
        <f>+VLOOKUP(B11613,Basededatos!B$17:C$5988,2,0)</f>
        <v>LASA</v>
      </c>
      <c r="D11613" t="s">
        <v>89</v>
      </c>
      <c r="E11613" t="str">
        <f>+VLOOKUP(D11613,Basededatos!$D$2:$E$6097,2,0)</f>
        <v>SIMON BOLIVAR</v>
      </c>
      <c r="F11613" t="s">
        <v>32</v>
      </c>
      <c r="G11613" t="s">
        <v>33</v>
      </c>
      <c r="H11613" t="s">
        <v>29</v>
      </c>
      <c r="I11613" s="29">
        <v>296</v>
      </c>
      <c r="J11613" t="s">
        <v>30</v>
      </c>
      <c r="K11613" s="1" t="s">
        <v>488</v>
      </c>
    </row>
    <row r="11614" spans="1:11" ht="12.75" customHeight="1" thickBot="1">
      <c r="A11614" s="31">
        <v>45597</v>
      </c>
      <c r="B11614" t="s">
        <v>13</v>
      </c>
      <c r="C11614" t="str">
        <f>+VLOOKUP(B11614,Basededatos!B$17:C$5988,2,0)</f>
        <v>LASA</v>
      </c>
      <c r="D11614" t="s">
        <v>89</v>
      </c>
      <c r="E11614" t="str">
        <f>+VLOOKUP(D11614,Basededatos!$D$2:$E$6097,2,0)</f>
        <v>SIMON BOLIVAR</v>
      </c>
      <c r="F11614" t="s">
        <v>18</v>
      </c>
      <c r="G11614" t="s">
        <v>19</v>
      </c>
      <c r="H11614" t="s">
        <v>29</v>
      </c>
      <c r="I11614" s="29">
        <v>297</v>
      </c>
      <c r="J11614" t="s">
        <v>30</v>
      </c>
      <c r="K11614" s="1" t="s">
        <v>488</v>
      </c>
    </row>
    <row r="11615" spans="1:11" ht="12.75" customHeight="1" thickBot="1">
      <c r="A11615" s="31">
        <v>45597</v>
      </c>
      <c r="B11615" t="s">
        <v>153</v>
      </c>
      <c r="C11615" t="str">
        <f>+VLOOKUP(B11615,Basededatos!B$17:C$5988,2,0)</f>
        <v>MARCO PASOS</v>
      </c>
      <c r="D11615" t="s">
        <v>76</v>
      </c>
      <c r="E11615" t="str">
        <f>+VLOOKUP(D11615,Basededatos!$D$2:$E$6097,2,0)</f>
        <v>RIONEGRO - JOSE M. CORDOVA</v>
      </c>
      <c r="F11615" t="s">
        <v>23</v>
      </c>
      <c r="G11615" t="s">
        <v>24</v>
      </c>
      <c r="H11615" t="s">
        <v>114</v>
      </c>
      <c r="I11615" s="29">
        <v>39</v>
      </c>
      <c r="J11615" t="s">
        <v>115</v>
      </c>
      <c r="K11615" t="s">
        <v>116</v>
      </c>
    </row>
    <row r="11616" spans="1:11" ht="12.75" customHeight="1" thickBot="1">
      <c r="A11616" s="31">
        <v>45597</v>
      </c>
      <c r="B11616" t="s">
        <v>153</v>
      </c>
      <c r="C11616" t="str">
        <f>+VLOOKUP(B11616,Basededatos!B$17:C$5988,2,0)</f>
        <v>MARCO PASOS</v>
      </c>
      <c r="D11616" t="s">
        <v>212</v>
      </c>
      <c r="E11616" t="str">
        <f>+VLOOKUP(D11616,Basededatos!$D$2:$E$6097,2,0)</f>
        <v>QUIBDO - EL CARAÑO</v>
      </c>
      <c r="F11616" t="s">
        <v>6</v>
      </c>
      <c r="G11616" s="1" t="s">
        <v>283</v>
      </c>
      <c r="H11616" t="s">
        <v>114</v>
      </c>
      <c r="I11616" s="29">
        <v>16</v>
      </c>
      <c r="J11616" t="s">
        <v>115</v>
      </c>
      <c r="K11616" t="s">
        <v>116</v>
      </c>
    </row>
    <row r="11617" spans="1:11" ht="12.75" customHeight="1" thickBot="1">
      <c r="A11617" s="31">
        <v>45597</v>
      </c>
      <c r="B11617" t="s">
        <v>382</v>
      </c>
      <c r="C11617" t="s">
        <v>383</v>
      </c>
      <c r="D11617" t="s">
        <v>5</v>
      </c>
      <c r="E11617" t="str">
        <f>+VLOOKUP(D11617,Basededatos!$D$2:$E$6097,2,0)</f>
        <v>BOGOTA - EL DORADO LUIS CARLOS GALAN SARMIENTO</v>
      </c>
      <c r="F11617" t="s">
        <v>23</v>
      </c>
      <c r="G11617" t="s">
        <v>24</v>
      </c>
      <c r="H11617" t="s">
        <v>29</v>
      </c>
      <c r="I11617" s="29">
        <v>676</v>
      </c>
      <c r="J11617" t="s">
        <v>117</v>
      </c>
      <c r="K11617" s="1" t="s">
        <v>47</v>
      </c>
    </row>
    <row r="11618" spans="1:11" ht="12.75" customHeight="1" thickBot="1">
      <c r="A11618" s="31">
        <v>45597</v>
      </c>
      <c r="B11618" t="s">
        <v>382</v>
      </c>
      <c r="C11618" t="s">
        <v>383</v>
      </c>
      <c r="D11618" t="s">
        <v>5</v>
      </c>
      <c r="E11618" t="str">
        <f>+VLOOKUP(D11618,Basededatos!$D$2:$E$6097,2,0)</f>
        <v>BOGOTA - EL DORADO LUIS CARLOS GALAN SARMIENTO</v>
      </c>
      <c r="F11618" t="s">
        <v>32</v>
      </c>
      <c r="G11618" t="s">
        <v>33</v>
      </c>
      <c r="H11618" t="s">
        <v>20</v>
      </c>
      <c r="I11618" s="29">
        <v>30</v>
      </c>
      <c r="J11618" t="s">
        <v>184</v>
      </c>
      <c r="K11618" t="s">
        <v>185</v>
      </c>
    </row>
    <row r="11619" spans="1:11" ht="12.75" customHeight="1" thickBot="1">
      <c r="A11619" s="31">
        <v>45597</v>
      </c>
      <c r="B11619" t="s">
        <v>382</v>
      </c>
      <c r="C11619" t="s">
        <v>383</v>
      </c>
      <c r="D11619" t="s">
        <v>5</v>
      </c>
      <c r="E11619" t="str">
        <f>+VLOOKUP(D11619,Basededatos!$D$2:$E$6097,2,0)</f>
        <v>BOGOTA - EL DORADO LUIS CARLOS GALAN SARMIENTO</v>
      </c>
      <c r="F11619" t="s">
        <v>6</v>
      </c>
      <c r="G11619" s="1" t="s">
        <v>283</v>
      </c>
      <c r="H11619" t="s">
        <v>20</v>
      </c>
      <c r="I11619" s="29">
        <v>124</v>
      </c>
      <c r="J11619" t="s">
        <v>184</v>
      </c>
      <c r="K11619" t="s">
        <v>185</v>
      </c>
    </row>
    <row r="11620" spans="1:11" ht="12.75" customHeight="1" thickBot="1">
      <c r="A11620" s="31">
        <v>45597</v>
      </c>
      <c r="B11620" t="s">
        <v>382</v>
      </c>
      <c r="C11620" t="s">
        <v>383</v>
      </c>
      <c r="D11620" t="s">
        <v>5</v>
      </c>
      <c r="E11620" t="str">
        <f>+VLOOKUP(D11620,Basededatos!$D$2:$E$6097,2,0)</f>
        <v>BOGOTA - EL DORADO LUIS CARLOS GALAN SARMIENTO</v>
      </c>
      <c r="F11620" t="s">
        <v>23</v>
      </c>
      <c r="G11620" t="s">
        <v>24</v>
      </c>
      <c r="H11620" t="s">
        <v>20</v>
      </c>
      <c r="I11620" s="29">
        <v>32</v>
      </c>
      <c r="J11620" t="s">
        <v>184</v>
      </c>
      <c r="K11620" t="s">
        <v>185</v>
      </c>
    </row>
    <row r="11621" spans="1:11" ht="12.75" customHeight="1" thickBot="1">
      <c r="A11621" s="31">
        <v>45597</v>
      </c>
      <c r="B11621" t="s">
        <v>382</v>
      </c>
      <c r="C11621" t="s">
        <v>383</v>
      </c>
      <c r="D11621" t="s">
        <v>5</v>
      </c>
      <c r="E11621" t="str">
        <f>+VLOOKUP(D11621,Basededatos!$D$2:$E$6097,2,0)</f>
        <v>BOGOTA - EL DORADO LUIS CARLOS GALAN SARMIENTO</v>
      </c>
      <c r="F11621" t="s">
        <v>18</v>
      </c>
      <c r="G11621" t="s">
        <v>19</v>
      </c>
      <c r="H11621" t="s">
        <v>29</v>
      </c>
      <c r="I11621" s="29">
        <v>658</v>
      </c>
      <c r="J11621" t="s">
        <v>46</v>
      </c>
      <c r="K11621" s="1" t="s">
        <v>47</v>
      </c>
    </row>
    <row r="11622" spans="1:11" ht="12.75" customHeight="1" thickBot="1">
      <c r="A11622" s="31">
        <v>45597</v>
      </c>
      <c r="B11622" t="s">
        <v>382</v>
      </c>
      <c r="C11622" t="s">
        <v>383</v>
      </c>
      <c r="D11622" t="s">
        <v>5</v>
      </c>
      <c r="E11622" t="str">
        <f>+VLOOKUP(D11622,Basededatos!$D$2:$E$6097,2,0)</f>
        <v>BOGOTA - EL DORADO LUIS CARLOS GALAN SARMIENTO</v>
      </c>
      <c r="F11622" t="s">
        <v>23</v>
      </c>
      <c r="G11622" t="s">
        <v>24</v>
      </c>
      <c r="H11622" t="s">
        <v>29</v>
      </c>
      <c r="I11622" s="29">
        <v>5824</v>
      </c>
      <c r="J11622" t="s">
        <v>46</v>
      </c>
      <c r="K11622" s="1" t="s">
        <v>47</v>
      </c>
    </row>
    <row r="11623" spans="1:11" ht="12.75" customHeight="1" thickBot="1">
      <c r="A11623" s="31">
        <v>45597</v>
      </c>
      <c r="B11623" t="s">
        <v>382</v>
      </c>
      <c r="C11623" t="s">
        <v>383</v>
      </c>
      <c r="D11623" t="s">
        <v>5</v>
      </c>
      <c r="E11623" t="str">
        <f>+VLOOKUP(D11623,Basededatos!$D$2:$E$6097,2,0)</f>
        <v>BOGOTA - EL DORADO LUIS CARLOS GALAN SARMIENTO</v>
      </c>
      <c r="F11623" t="s">
        <v>23</v>
      </c>
      <c r="G11623" t="s">
        <v>24</v>
      </c>
      <c r="H11623" t="s">
        <v>79</v>
      </c>
      <c r="I11623" s="29">
        <v>6</v>
      </c>
      <c r="J11623" t="s">
        <v>46</v>
      </c>
      <c r="K11623" s="1" t="s">
        <v>47</v>
      </c>
    </row>
    <row r="11624" spans="1:11" ht="12.75" customHeight="1" thickBot="1">
      <c r="A11624" s="31">
        <v>45597</v>
      </c>
      <c r="B11624" t="s">
        <v>382</v>
      </c>
      <c r="C11624" t="s">
        <v>383</v>
      </c>
      <c r="D11624" t="s">
        <v>5</v>
      </c>
      <c r="E11624" t="str">
        <f>+VLOOKUP(D11624,Basededatos!$D$2:$E$6097,2,0)</f>
        <v>BOGOTA - EL DORADO LUIS CARLOS GALAN SARMIENTO</v>
      </c>
      <c r="F11624" t="s">
        <v>23</v>
      </c>
      <c r="G11624" t="s">
        <v>24</v>
      </c>
      <c r="H11624" t="s">
        <v>55</v>
      </c>
      <c r="I11624" s="29">
        <v>462</v>
      </c>
      <c r="J11624" t="s">
        <v>46</v>
      </c>
      <c r="K11624" s="1" t="s">
        <v>47</v>
      </c>
    </row>
    <row r="11625" spans="1:11" ht="12.75" customHeight="1" thickBot="1">
      <c r="A11625" s="31">
        <v>45597</v>
      </c>
      <c r="B11625" t="s">
        <v>382</v>
      </c>
      <c r="C11625" t="s">
        <v>383</v>
      </c>
      <c r="D11625" t="s">
        <v>5</v>
      </c>
      <c r="E11625" t="str">
        <f>+VLOOKUP(D11625,Basededatos!$D$2:$E$6097,2,0)</f>
        <v>BOGOTA - EL DORADO LUIS CARLOS GALAN SARMIENTO</v>
      </c>
      <c r="F11625" t="s">
        <v>27</v>
      </c>
      <c r="G11625" t="s">
        <v>28</v>
      </c>
      <c r="H11625" t="s">
        <v>15</v>
      </c>
      <c r="I11625" s="29">
        <v>12</v>
      </c>
      <c r="J11625" t="s">
        <v>25</v>
      </c>
      <c r="K11625" s="1" t="s">
        <v>26</v>
      </c>
    </row>
    <row r="11626" spans="1:11" ht="12.75" customHeight="1">
      <c r="A11626" s="31">
        <v>45597</v>
      </c>
      <c r="B11626" t="s">
        <v>382</v>
      </c>
      <c r="C11626" t="s">
        <v>383</v>
      </c>
      <c r="D11626" t="s">
        <v>5</v>
      </c>
      <c r="E11626" t="str">
        <f>+VLOOKUP(D11626,Basededatos!$D$2:$E$6097,2,0)</f>
        <v>BOGOTA - EL DORADO LUIS CARLOS GALAN SARMIENTO</v>
      </c>
      <c r="F11626" t="s">
        <v>40</v>
      </c>
      <c r="G11626" t="s">
        <v>41</v>
      </c>
      <c r="H11626" t="s">
        <v>52</v>
      </c>
      <c r="I11626" s="29">
        <v>2</v>
      </c>
      <c r="J11626" t="s">
        <v>70</v>
      </c>
      <c r="K11626" t="s">
        <v>348</v>
      </c>
    </row>
    <row r="11627" spans="1:11" ht="12.75" customHeight="1">
      <c r="A11627" s="31">
        <v>45597</v>
      </c>
      <c r="B11627" t="s">
        <v>382</v>
      </c>
      <c r="C11627" t="s">
        <v>383</v>
      </c>
      <c r="D11627" t="s">
        <v>5</v>
      </c>
      <c r="E11627" t="str">
        <f>+VLOOKUP(D11627,Basededatos!$D$2:$E$6097,2,0)</f>
        <v>BOGOTA - EL DORADO LUIS CARLOS GALAN SARMIENTO</v>
      </c>
      <c r="F11627" t="s">
        <v>23</v>
      </c>
      <c r="G11627" t="s">
        <v>24</v>
      </c>
      <c r="H11627" t="s">
        <v>15</v>
      </c>
      <c r="I11627" s="29">
        <v>30</v>
      </c>
      <c r="J11627" t="s">
        <v>68</v>
      </c>
      <c r="K11627" t="s">
        <v>69</v>
      </c>
    </row>
    <row r="11628" spans="1:11" ht="12.75" customHeight="1">
      <c r="A11628" s="31">
        <v>45597</v>
      </c>
      <c r="B11628" t="s">
        <v>382</v>
      </c>
      <c r="C11628" t="s">
        <v>383</v>
      </c>
      <c r="D11628" t="s">
        <v>5</v>
      </c>
      <c r="E11628" t="str">
        <f>+VLOOKUP(D11628,Basededatos!$D$2:$E$6097,2,0)</f>
        <v>BOGOTA - EL DORADO LUIS CARLOS GALAN SARMIENTO</v>
      </c>
      <c r="F11628" t="s">
        <v>18</v>
      </c>
      <c r="G11628" t="s">
        <v>19</v>
      </c>
      <c r="H11628" t="s">
        <v>29</v>
      </c>
      <c r="I11628" s="29">
        <v>4</v>
      </c>
      <c r="J11628" t="s">
        <v>77</v>
      </c>
      <c r="K11628" t="s">
        <v>78</v>
      </c>
    </row>
    <row r="11629" spans="1:11" ht="12.75" customHeight="1" thickBot="1">
      <c r="A11629" s="31">
        <v>45597</v>
      </c>
      <c r="B11629" t="s">
        <v>382</v>
      </c>
      <c r="C11629" t="s">
        <v>383</v>
      </c>
      <c r="D11629" t="s">
        <v>5</v>
      </c>
      <c r="E11629" t="str">
        <f>+VLOOKUP(D11629,Basededatos!$D$2:$E$6097,2,0)</f>
        <v>BOGOTA - EL DORADO LUIS CARLOS GALAN SARMIENTO</v>
      </c>
      <c r="F11629" t="s">
        <v>23</v>
      </c>
      <c r="G11629" t="s">
        <v>24</v>
      </c>
      <c r="H11629" t="s">
        <v>29</v>
      </c>
      <c r="I11629" s="29">
        <v>212</v>
      </c>
      <c r="J11629" t="s">
        <v>77</v>
      </c>
      <c r="K11629" t="s">
        <v>78</v>
      </c>
    </row>
    <row r="11630" spans="1:11" ht="12.75" customHeight="1" thickBot="1">
      <c r="A11630" s="31">
        <v>45597</v>
      </c>
      <c r="B11630" t="s">
        <v>382</v>
      </c>
      <c r="C11630" t="s">
        <v>383</v>
      </c>
      <c r="D11630" t="s">
        <v>5</v>
      </c>
      <c r="E11630" t="str">
        <f>+VLOOKUP(D11630,Basededatos!$D$2:$E$6097,2,0)</f>
        <v>BOGOTA - EL DORADO LUIS CARLOS GALAN SARMIENTO</v>
      </c>
      <c r="F11630" t="s">
        <v>6</v>
      </c>
      <c r="G11630" s="1" t="s">
        <v>283</v>
      </c>
      <c r="H11630" t="s">
        <v>29</v>
      </c>
      <c r="I11630" s="29">
        <v>2499</v>
      </c>
      <c r="J11630" t="s">
        <v>50</v>
      </c>
      <c r="K11630" t="s">
        <v>51</v>
      </c>
    </row>
    <row r="11631" spans="1:11" ht="12.75" customHeight="1">
      <c r="A11631" s="31">
        <v>45597</v>
      </c>
      <c r="B11631" t="s">
        <v>382</v>
      </c>
      <c r="C11631" t="s">
        <v>383</v>
      </c>
      <c r="D11631" t="s">
        <v>5</v>
      </c>
      <c r="E11631" t="str">
        <f>+VLOOKUP(D11631,Basededatos!$D$2:$E$6097,2,0)</f>
        <v>BOGOTA - EL DORADO LUIS CARLOS GALAN SARMIENTO</v>
      </c>
      <c r="F11631" t="s">
        <v>59</v>
      </c>
      <c r="G11631" t="s">
        <v>60</v>
      </c>
      <c r="H11631" t="s">
        <v>29</v>
      </c>
      <c r="I11631" s="29">
        <v>1</v>
      </c>
      <c r="J11631" t="s">
        <v>50</v>
      </c>
      <c r="K11631" t="s">
        <v>51</v>
      </c>
    </row>
    <row r="11632" spans="1:11" ht="12.75" customHeight="1">
      <c r="A11632" s="31">
        <v>45597</v>
      </c>
      <c r="B11632" t="s">
        <v>382</v>
      </c>
      <c r="C11632" t="s">
        <v>383</v>
      </c>
      <c r="D11632" t="s">
        <v>5</v>
      </c>
      <c r="E11632" t="str">
        <f>+VLOOKUP(D11632,Basededatos!$D$2:$E$6097,2,0)</f>
        <v>BOGOTA - EL DORADO LUIS CARLOS GALAN SARMIENTO</v>
      </c>
      <c r="F11632" t="s">
        <v>23</v>
      </c>
      <c r="G11632" t="s">
        <v>24</v>
      </c>
      <c r="H11632" t="s">
        <v>183</v>
      </c>
      <c r="I11632" s="29">
        <v>34</v>
      </c>
      <c r="J11632" t="s">
        <v>235</v>
      </c>
      <c r="K11632" t="s">
        <v>236</v>
      </c>
    </row>
    <row r="11633" spans="1:11" ht="12.75" customHeight="1">
      <c r="A11633" s="31">
        <v>45597</v>
      </c>
      <c r="B11633" t="s">
        <v>382</v>
      </c>
      <c r="C11633" t="s">
        <v>383</v>
      </c>
      <c r="D11633" t="s">
        <v>5</v>
      </c>
      <c r="E11633" t="str">
        <f>+VLOOKUP(D11633,Basededatos!$D$2:$E$6097,2,0)</f>
        <v>BOGOTA - EL DORADO LUIS CARLOS GALAN SARMIENTO</v>
      </c>
      <c r="F11633" t="s">
        <v>38</v>
      </c>
      <c r="G11633" t="s">
        <v>39</v>
      </c>
      <c r="H11633" t="s">
        <v>183</v>
      </c>
      <c r="I11633" s="29">
        <v>3</v>
      </c>
      <c r="J11633" t="s">
        <v>235</v>
      </c>
      <c r="K11633" t="s">
        <v>236</v>
      </c>
    </row>
    <row r="11634" spans="1:11" ht="12.75" customHeight="1" thickBot="1">
      <c r="A11634" s="31">
        <v>45597</v>
      </c>
      <c r="B11634" t="s">
        <v>382</v>
      </c>
      <c r="C11634" t="s">
        <v>383</v>
      </c>
      <c r="D11634" t="s">
        <v>5</v>
      </c>
      <c r="E11634" t="str">
        <f>+VLOOKUP(D11634,Basededatos!$D$2:$E$6097,2,0)</f>
        <v>BOGOTA - EL DORADO LUIS CARLOS GALAN SARMIENTO</v>
      </c>
      <c r="F11634" t="s">
        <v>40</v>
      </c>
      <c r="G11634" t="s">
        <v>41</v>
      </c>
      <c r="H11634" t="s">
        <v>29</v>
      </c>
      <c r="I11634" s="29">
        <v>80</v>
      </c>
      <c r="J11634" t="s">
        <v>397</v>
      </c>
      <c r="K11634" t="s">
        <v>398</v>
      </c>
    </row>
    <row r="11635" spans="1:11" ht="12.75" customHeight="1" thickBot="1">
      <c r="A11635" s="31">
        <v>45597</v>
      </c>
      <c r="B11635" t="s">
        <v>382</v>
      </c>
      <c r="C11635" t="s">
        <v>383</v>
      </c>
      <c r="D11635" t="s">
        <v>5</v>
      </c>
      <c r="E11635" t="str">
        <f>+VLOOKUP(D11635,Basededatos!$D$2:$E$6097,2,0)</f>
        <v>BOGOTA - EL DORADO LUIS CARLOS GALAN SARMIENTO</v>
      </c>
      <c r="F11635" t="s">
        <v>38</v>
      </c>
      <c r="G11635" t="s">
        <v>39</v>
      </c>
      <c r="H11635" t="s">
        <v>45</v>
      </c>
      <c r="I11635" s="29">
        <v>760</v>
      </c>
      <c r="J11635" t="s">
        <v>46</v>
      </c>
      <c r="K11635" s="1" t="s">
        <v>47</v>
      </c>
    </row>
    <row r="11636" spans="1:11" ht="12.75" customHeight="1">
      <c r="A11636" s="31">
        <v>45597</v>
      </c>
      <c r="B11636" t="s">
        <v>382</v>
      </c>
      <c r="C11636" t="s">
        <v>383</v>
      </c>
      <c r="D11636" t="s">
        <v>5</v>
      </c>
      <c r="E11636" t="str">
        <f>+VLOOKUP(D11636,Basededatos!$D$2:$E$6097,2,0)</f>
        <v>BOGOTA - EL DORADO LUIS CARLOS GALAN SARMIENTO</v>
      </c>
      <c r="F11636" t="s">
        <v>65</v>
      </c>
      <c r="G11636" t="s">
        <v>66</v>
      </c>
      <c r="H11636" t="s">
        <v>45</v>
      </c>
      <c r="I11636" s="29">
        <v>3</v>
      </c>
      <c r="J11636" t="s">
        <v>77</v>
      </c>
      <c r="K11636" t="s">
        <v>78</v>
      </c>
    </row>
    <row r="11637" spans="1:11" ht="12.75" customHeight="1">
      <c r="A11637" s="31">
        <v>45597</v>
      </c>
      <c r="B11637" t="s">
        <v>382</v>
      </c>
      <c r="C11637" t="s">
        <v>383</v>
      </c>
      <c r="D11637" t="s">
        <v>5</v>
      </c>
      <c r="E11637" t="str">
        <f>+VLOOKUP(D11637,Basededatos!$D$2:$E$6097,2,0)</f>
        <v>BOGOTA - EL DORADO LUIS CARLOS GALAN SARMIENTO</v>
      </c>
      <c r="F11637" t="s">
        <v>23</v>
      </c>
      <c r="G11637" t="s">
        <v>24</v>
      </c>
      <c r="H11637" t="s">
        <v>45</v>
      </c>
      <c r="I11637" s="29">
        <v>66</v>
      </c>
      <c r="J11637" t="s">
        <v>77</v>
      </c>
      <c r="K11637" t="s">
        <v>78</v>
      </c>
    </row>
    <row r="11638" spans="1:11" ht="12.75" customHeight="1" thickBot="1">
      <c r="A11638" s="31">
        <v>45597</v>
      </c>
      <c r="B11638" t="s">
        <v>382</v>
      </c>
      <c r="C11638" t="s">
        <v>383</v>
      </c>
      <c r="D11638" t="s">
        <v>5</v>
      </c>
      <c r="E11638" t="str">
        <f>+VLOOKUP(D11638,Basededatos!$D$2:$E$6097,2,0)</f>
        <v>BOGOTA - EL DORADO LUIS CARLOS GALAN SARMIENTO</v>
      </c>
      <c r="F11638" t="s">
        <v>27</v>
      </c>
      <c r="G11638" t="s">
        <v>28</v>
      </c>
      <c r="H11638" t="s">
        <v>45</v>
      </c>
      <c r="I11638" s="29">
        <v>63</v>
      </c>
      <c r="J11638" t="s">
        <v>77</v>
      </c>
      <c r="K11638" t="s">
        <v>78</v>
      </c>
    </row>
    <row r="11639" spans="1:11" ht="12.75" customHeight="1" thickBot="1">
      <c r="A11639" s="31">
        <v>45597</v>
      </c>
      <c r="B11639" t="s">
        <v>382</v>
      </c>
      <c r="C11639" t="s">
        <v>383</v>
      </c>
      <c r="D11639" t="s">
        <v>5</v>
      </c>
      <c r="E11639" t="str">
        <f>+VLOOKUP(D11639,Basededatos!$D$2:$E$6097,2,0)</f>
        <v>BOGOTA - EL DORADO LUIS CARLOS GALAN SARMIENTO</v>
      </c>
      <c r="F11639" t="s">
        <v>27</v>
      </c>
      <c r="G11639" t="s">
        <v>28</v>
      </c>
      <c r="H11639" t="s">
        <v>29</v>
      </c>
      <c r="I11639" s="29">
        <v>30</v>
      </c>
      <c r="J11639" t="s">
        <v>423</v>
      </c>
      <c r="K11639" s="1" t="s">
        <v>47</v>
      </c>
    </row>
    <row r="11640" spans="1:11" ht="12.75" customHeight="1" thickBot="1">
      <c r="A11640" s="31">
        <v>45597</v>
      </c>
      <c r="B11640" t="s">
        <v>382</v>
      </c>
      <c r="C11640" t="s">
        <v>383</v>
      </c>
      <c r="D11640" t="s">
        <v>5</v>
      </c>
      <c r="E11640" t="str">
        <f>+VLOOKUP(D11640,Basededatos!$D$2:$E$6097,2,0)</f>
        <v>BOGOTA - EL DORADO LUIS CARLOS GALAN SARMIENTO</v>
      </c>
      <c r="F11640" t="s">
        <v>18</v>
      </c>
      <c r="G11640" t="s">
        <v>19</v>
      </c>
      <c r="H11640" t="s">
        <v>45</v>
      </c>
      <c r="I11640" s="29">
        <v>31</v>
      </c>
      <c r="J11640" t="s">
        <v>117</v>
      </c>
      <c r="K11640" s="1" t="s">
        <v>47</v>
      </c>
    </row>
    <row r="11641" spans="1:11" ht="12.75" customHeight="1" thickBot="1">
      <c r="A11641" s="31">
        <v>45597</v>
      </c>
      <c r="B11641" t="s">
        <v>382</v>
      </c>
      <c r="C11641" t="s">
        <v>383</v>
      </c>
      <c r="D11641" t="s">
        <v>5</v>
      </c>
      <c r="E11641" t="str">
        <f>+VLOOKUP(D11641,Basededatos!$D$2:$E$6097,2,0)</f>
        <v>BOGOTA - EL DORADO LUIS CARLOS GALAN SARMIENTO</v>
      </c>
      <c r="F11641" t="s">
        <v>38</v>
      </c>
      <c r="G11641" t="s">
        <v>39</v>
      </c>
      <c r="H11641" t="s">
        <v>29</v>
      </c>
      <c r="I11641" s="29">
        <v>117</v>
      </c>
      <c r="J11641" t="s">
        <v>117</v>
      </c>
      <c r="K11641" s="1" t="s">
        <v>47</v>
      </c>
    </row>
    <row r="11642" spans="1:11" ht="12.75" customHeight="1" thickBot="1">
      <c r="A11642" s="31">
        <v>45597</v>
      </c>
      <c r="B11642" t="s">
        <v>112</v>
      </c>
      <c r="C11642" t="str">
        <f>+VLOOKUP(B11642,Basededatos!B$17:C$5988,2,0)</f>
        <v>INVERSA</v>
      </c>
      <c r="D11642" t="s">
        <v>113</v>
      </c>
      <c r="E11642" t="str">
        <f>+VLOOKUP(D11642,Basededatos!$D$2:$E$6097,2,0)</f>
        <v>BARRANCABERMEJA-YARIGUIES</v>
      </c>
      <c r="F11642" t="s">
        <v>23</v>
      </c>
      <c r="G11642" t="s">
        <v>24</v>
      </c>
      <c r="H11642" t="s">
        <v>114</v>
      </c>
      <c r="I11642" s="29">
        <v>19</v>
      </c>
      <c r="J11642" t="s">
        <v>115</v>
      </c>
      <c r="K11642" t="s">
        <v>116</v>
      </c>
    </row>
    <row r="11643" spans="1:11" ht="12.75" customHeight="1" thickBot="1">
      <c r="A11643" s="31">
        <v>45597</v>
      </c>
      <c r="B11643" t="s">
        <v>112</v>
      </c>
      <c r="C11643" t="str">
        <f>+VLOOKUP(B11643,Basededatos!B$17:C$5988,2,0)</f>
        <v>INVERSA</v>
      </c>
      <c r="D11643" t="s">
        <v>113</v>
      </c>
      <c r="E11643" t="str">
        <f>+VLOOKUP(D11643,Basededatos!$D$2:$E$6097,2,0)</f>
        <v>BARRANCABERMEJA-YARIGUIES</v>
      </c>
      <c r="F11643" t="s">
        <v>59</v>
      </c>
      <c r="G11643" t="s">
        <v>60</v>
      </c>
      <c r="H11643" t="s">
        <v>29</v>
      </c>
      <c r="I11643" s="29">
        <v>55</v>
      </c>
      <c r="J11643" t="s">
        <v>117</v>
      </c>
      <c r="K11643" s="1" t="s">
        <v>47</v>
      </c>
    </row>
    <row r="11644" spans="1:11" ht="12.75" customHeight="1" thickBot="1">
      <c r="A11644" s="31">
        <v>45597</v>
      </c>
      <c r="B11644" t="s">
        <v>112</v>
      </c>
      <c r="C11644" t="str">
        <f>+VLOOKUP(B11644,Basededatos!B$17:C$5988,2,0)</f>
        <v>INVERSA</v>
      </c>
      <c r="D11644" t="s">
        <v>113</v>
      </c>
      <c r="E11644" t="str">
        <f>+VLOOKUP(D11644,Basededatos!$D$2:$E$6097,2,0)</f>
        <v>BARRANCABERMEJA-YARIGUIES</v>
      </c>
      <c r="F11644" t="s">
        <v>18</v>
      </c>
      <c r="G11644" t="s">
        <v>19</v>
      </c>
      <c r="H11644" t="s">
        <v>45</v>
      </c>
      <c r="I11644" s="29">
        <v>5</v>
      </c>
      <c r="J11644" t="s">
        <v>117</v>
      </c>
      <c r="K11644" s="1" t="s">
        <v>47</v>
      </c>
    </row>
    <row r="11645" spans="1:11" ht="12.75" customHeight="1" thickBot="1">
      <c r="A11645" s="31">
        <v>45597</v>
      </c>
      <c r="B11645" t="s">
        <v>112</v>
      </c>
      <c r="C11645" t="str">
        <f>+VLOOKUP(B11645,Basededatos!B$17:C$5988,2,0)</f>
        <v>INVERSA</v>
      </c>
      <c r="D11645" t="s">
        <v>73</v>
      </c>
      <c r="E11645" t="str">
        <f>+VLOOKUP(D11645,Basededatos!$D$2:$E$6097,2,0)</f>
        <v>EL YOPAL</v>
      </c>
      <c r="F11645" t="s">
        <v>18</v>
      </c>
      <c r="G11645" t="s">
        <v>19</v>
      </c>
      <c r="H11645" t="s">
        <v>29</v>
      </c>
      <c r="I11645" s="29">
        <v>62</v>
      </c>
      <c r="J11645" t="s">
        <v>46</v>
      </c>
      <c r="K11645" s="1" t="s">
        <v>47</v>
      </c>
    </row>
    <row r="11646" spans="1:11" ht="12.75" customHeight="1" thickBot="1">
      <c r="A11646" s="31">
        <v>45597</v>
      </c>
      <c r="B11646" t="s">
        <v>112</v>
      </c>
      <c r="C11646" t="str">
        <f>+VLOOKUP(B11646,Basededatos!B$17:C$5988,2,0)</f>
        <v>INVERSA</v>
      </c>
      <c r="D11646" t="s">
        <v>118</v>
      </c>
      <c r="E11646" t="str">
        <f>+VLOOKUP(D11646,Basededatos!$D$2:$E$6097,2,0)</f>
        <v>GUILLERMO LEON VALENCIA</v>
      </c>
      <c r="F11646" t="s">
        <v>32</v>
      </c>
      <c r="G11646" t="s">
        <v>33</v>
      </c>
      <c r="H11646" t="s">
        <v>29</v>
      </c>
      <c r="I11646" s="29">
        <v>43</v>
      </c>
      <c r="J11646" t="s">
        <v>46</v>
      </c>
      <c r="K11646" s="1" t="s">
        <v>47</v>
      </c>
    </row>
    <row r="11647" spans="1:11" ht="12.75" customHeight="1" thickBot="1">
      <c r="A11647" s="31">
        <v>45597</v>
      </c>
      <c r="B11647" t="s">
        <v>112</v>
      </c>
      <c r="C11647" t="str">
        <f>+VLOOKUP(B11647,Basededatos!B$17:C$5988,2,0)</f>
        <v>INVERSA</v>
      </c>
      <c r="D11647" t="s">
        <v>118</v>
      </c>
      <c r="E11647" t="str">
        <f>+VLOOKUP(D11647,Basededatos!$D$2:$E$6097,2,0)</f>
        <v>GUILLERMO LEON VALENCIA</v>
      </c>
      <c r="F11647" t="s">
        <v>23</v>
      </c>
      <c r="G11647" t="s">
        <v>24</v>
      </c>
      <c r="H11647" t="s">
        <v>29</v>
      </c>
      <c r="I11647" s="29">
        <v>43</v>
      </c>
      <c r="J11647" t="s">
        <v>46</v>
      </c>
      <c r="K11647" s="1" t="s">
        <v>47</v>
      </c>
    </row>
    <row r="11648" spans="1:11" ht="12.75" customHeight="1" thickBot="1">
      <c r="A11648" s="31">
        <v>45597</v>
      </c>
      <c r="B11648" t="s">
        <v>112</v>
      </c>
      <c r="C11648" t="str">
        <f>+VLOOKUP(B11648,Basededatos!B$17:C$5988,2,0)</f>
        <v>INVERSA</v>
      </c>
      <c r="D11648" t="s">
        <v>118</v>
      </c>
      <c r="E11648" t="str">
        <f>+VLOOKUP(D11648,Basededatos!$D$2:$E$6097,2,0)</f>
        <v>GUILLERMO LEON VALENCIA</v>
      </c>
      <c r="F11648" t="s">
        <v>59</v>
      </c>
      <c r="G11648" t="s">
        <v>60</v>
      </c>
      <c r="H11648" t="s">
        <v>29</v>
      </c>
      <c r="I11648" s="29">
        <v>43</v>
      </c>
      <c r="J11648" t="s">
        <v>46</v>
      </c>
      <c r="K11648" s="1" t="s">
        <v>47</v>
      </c>
    </row>
    <row r="11649" spans="1:11" ht="12.75" customHeight="1">
      <c r="A11649" s="31">
        <v>45597</v>
      </c>
      <c r="B11649" t="s">
        <v>112</v>
      </c>
      <c r="C11649" t="str">
        <f>+VLOOKUP(B11649,Basededatos!B$17:C$5988,2,0)</f>
        <v>INVERSA</v>
      </c>
      <c r="D11649" t="s">
        <v>118</v>
      </c>
      <c r="E11649" t="str">
        <f>+VLOOKUP(D11649,Basededatos!$D$2:$E$6097,2,0)</f>
        <v>GUILLERMO LEON VALENCIA</v>
      </c>
      <c r="F11649" t="s">
        <v>32</v>
      </c>
      <c r="G11649" t="s">
        <v>33</v>
      </c>
      <c r="H11649" t="s">
        <v>114</v>
      </c>
      <c r="I11649" s="29">
        <v>35</v>
      </c>
      <c r="J11649" t="s">
        <v>115</v>
      </c>
      <c r="K11649" t="s">
        <v>116</v>
      </c>
    </row>
    <row r="11650" spans="1:11" ht="12.75" customHeight="1" thickBot="1">
      <c r="A11650" s="31">
        <v>45597</v>
      </c>
      <c r="B11650" t="s">
        <v>112</v>
      </c>
      <c r="C11650" t="str">
        <f>+VLOOKUP(B11650,Basededatos!B$17:C$5988,2,0)</f>
        <v>INVERSA</v>
      </c>
      <c r="D11650" t="s">
        <v>118</v>
      </c>
      <c r="E11650" t="str">
        <f>+VLOOKUP(D11650,Basededatos!$D$2:$E$6097,2,0)</f>
        <v>GUILLERMO LEON VALENCIA</v>
      </c>
      <c r="F11650" t="s">
        <v>18</v>
      </c>
      <c r="G11650" t="s">
        <v>19</v>
      </c>
      <c r="H11650" t="s">
        <v>120</v>
      </c>
      <c r="I11650" s="29">
        <v>15</v>
      </c>
      <c r="J11650" t="s">
        <v>115</v>
      </c>
      <c r="K11650" t="s">
        <v>116</v>
      </c>
    </row>
    <row r="11651" spans="1:11" ht="12.75" customHeight="1" thickBot="1">
      <c r="A11651" s="31">
        <v>45597</v>
      </c>
      <c r="B11651" t="s">
        <v>112</v>
      </c>
      <c r="C11651" t="str">
        <f>+VLOOKUP(B11651,Basededatos!B$17:C$5988,2,0)</f>
        <v>INVERSA</v>
      </c>
      <c r="D11651" t="s">
        <v>119</v>
      </c>
      <c r="E11651" t="str">
        <f>+VLOOKUP(D11651,Basededatos!$D$2:$E$6097,2,0)</f>
        <v>ALFONSO LOPEZ PUMAREJO.</v>
      </c>
      <c r="F11651" t="s">
        <v>38</v>
      </c>
      <c r="G11651" t="s">
        <v>39</v>
      </c>
      <c r="H11651" t="s">
        <v>45</v>
      </c>
      <c r="I11651" s="29">
        <v>21</v>
      </c>
      <c r="J11651" t="s">
        <v>46</v>
      </c>
      <c r="K11651" s="1" t="s">
        <v>47</v>
      </c>
    </row>
    <row r="11652" spans="1:11" ht="12.75" customHeight="1" thickBot="1">
      <c r="A11652" s="31">
        <v>45597</v>
      </c>
      <c r="B11652" t="s">
        <v>112</v>
      </c>
      <c r="C11652" t="str">
        <f>+VLOOKUP(B11652,Basededatos!B$17:C$5988,2,0)</f>
        <v>INVERSA</v>
      </c>
      <c r="D11652" t="s">
        <v>119</v>
      </c>
      <c r="E11652" t="str">
        <f>+VLOOKUP(D11652,Basededatos!$D$2:$E$6097,2,0)</f>
        <v>ALFONSO LOPEZ PUMAREJO.</v>
      </c>
      <c r="F11652" t="s">
        <v>32</v>
      </c>
      <c r="G11652" t="s">
        <v>33</v>
      </c>
      <c r="H11652" t="s">
        <v>29</v>
      </c>
      <c r="I11652" s="29">
        <v>105</v>
      </c>
      <c r="J11652" t="s">
        <v>46</v>
      </c>
      <c r="K11652" s="1" t="s">
        <v>47</v>
      </c>
    </row>
    <row r="11653" spans="1:11" ht="12.75" customHeight="1" thickBot="1">
      <c r="A11653" s="31">
        <v>45597</v>
      </c>
      <c r="B11653" t="s">
        <v>112</v>
      </c>
      <c r="C11653" t="str">
        <f>+VLOOKUP(B11653,Basededatos!B$17:C$5988,2,0)</f>
        <v>INVERSA</v>
      </c>
      <c r="D11653" t="s">
        <v>119</v>
      </c>
      <c r="E11653" t="str">
        <f>+VLOOKUP(D11653,Basededatos!$D$2:$E$6097,2,0)</f>
        <v>ALFONSO LOPEZ PUMAREJO.</v>
      </c>
      <c r="F11653" t="s">
        <v>23</v>
      </c>
      <c r="G11653" t="s">
        <v>24</v>
      </c>
      <c r="H11653" t="s">
        <v>29</v>
      </c>
      <c r="I11653" s="29">
        <v>105</v>
      </c>
      <c r="J11653" t="s">
        <v>46</v>
      </c>
      <c r="K11653" s="1" t="s">
        <v>47</v>
      </c>
    </row>
    <row r="11654" spans="1:11" ht="12.75" customHeight="1" thickBot="1">
      <c r="A11654" s="31">
        <v>45597</v>
      </c>
      <c r="B11654" t="s">
        <v>112</v>
      </c>
      <c r="C11654" t="str">
        <f>+VLOOKUP(B11654,Basededatos!B$17:C$5988,2,0)</f>
        <v>INVERSA</v>
      </c>
      <c r="D11654" t="s">
        <v>119</v>
      </c>
      <c r="E11654" t="str">
        <f>+VLOOKUP(D11654,Basededatos!$D$2:$E$6097,2,0)</f>
        <v>ALFONSO LOPEZ PUMAREJO.</v>
      </c>
      <c r="F11654" t="s">
        <v>59</v>
      </c>
      <c r="G11654" t="s">
        <v>60</v>
      </c>
      <c r="H11654" t="s">
        <v>29</v>
      </c>
      <c r="I11654" s="29">
        <v>105</v>
      </c>
      <c r="J11654" t="s">
        <v>46</v>
      </c>
      <c r="K11654" s="1" t="s">
        <v>47</v>
      </c>
    </row>
    <row r="11655" spans="1:11" ht="12.75" customHeight="1" thickBot="1">
      <c r="A11655" s="31">
        <v>45597</v>
      </c>
      <c r="B11655" t="s">
        <v>112</v>
      </c>
      <c r="C11655" t="str">
        <f>+VLOOKUP(B11655,Basededatos!B$17:C$5988,2,0)</f>
        <v>INVERSA</v>
      </c>
      <c r="D11655" t="s">
        <v>119</v>
      </c>
      <c r="E11655" t="str">
        <f>+VLOOKUP(D11655,Basededatos!$D$2:$E$6097,2,0)</f>
        <v>ALFONSO LOPEZ PUMAREJO.</v>
      </c>
      <c r="F11655" t="s">
        <v>6</v>
      </c>
      <c r="G11655" s="1" t="s">
        <v>283</v>
      </c>
      <c r="H11655" t="s">
        <v>29</v>
      </c>
      <c r="I11655" s="29">
        <v>105</v>
      </c>
      <c r="J11655" t="s">
        <v>46</v>
      </c>
      <c r="K11655" s="1" t="s">
        <v>47</v>
      </c>
    </row>
    <row r="11656" spans="1:11" ht="12.75" customHeight="1" thickBot="1">
      <c r="A11656" s="31">
        <v>45597</v>
      </c>
      <c r="B11656" t="s">
        <v>112</v>
      </c>
      <c r="C11656" t="str">
        <f>+VLOOKUP(B11656,Basededatos!B$17:C$5988,2,0)</f>
        <v>INVERSA</v>
      </c>
      <c r="D11656" t="s">
        <v>122</v>
      </c>
      <c r="E11656" t="str">
        <f>+VLOOKUP(D11656,Basededatos!$D$2:$E$6097,2,0)</f>
        <v>VANGUARDIA</v>
      </c>
      <c r="F11656" t="s">
        <v>27</v>
      </c>
      <c r="G11656" t="s">
        <v>28</v>
      </c>
      <c r="H11656" t="s">
        <v>29</v>
      </c>
      <c r="I11656" s="29">
        <v>51</v>
      </c>
      <c r="J11656" t="s">
        <v>46</v>
      </c>
      <c r="K11656" s="1" t="s">
        <v>47</v>
      </c>
    </row>
    <row r="11657" spans="1:11" ht="12.75" customHeight="1">
      <c r="A11657" s="31">
        <v>45597</v>
      </c>
      <c r="B11657" t="s">
        <v>376</v>
      </c>
      <c r="C11657" t="s">
        <v>487</v>
      </c>
      <c r="D11657" t="s">
        <v>76</v>
      </c>
      <c r="E11657" t="str">
        <f>+VLOOKUP(D11657,Basededatos!$D$2:$E$6097,2,0)</f>
        <v>RIONEGRO - JOSE M. CORDOVA</v>
      </c>
      <c r="F11657" t="s">
        <v>59</v>
      </c>
      <c r="G11657" t="s">
        <v>60</v>
      </c>
      <c r="H11657" t="s">
        <v>393</v>
      </c>
      <c r="I11657" s="29">
        <v>2</v>
      </c>
      <c r="J11657" t="s">
        <v>144</v>
      </c>
      <c r="K11657" t="s">
        <v>145</v>
      </c>
    </row>
    <row r="11658" spans="1:11" ht="12.75" customHeight="1">
      <c r="A11658" s="31">
        <v>45597</v>
      </c>
      <c r="B11658" t="s">
        <v>376</v>
      </c>
      <c r="C11658" t="s">
        <v>487</v>
      </c>
      <c r="D11658" t="s">
        <v>76</v>
      </c>
      <c r="E11658" t="str">
        <f>+VLOOKUP(D11658,Basededatos!$D$2:$E$6097,2,0)</f>
        <v>RIONEGRO - JOSE M. CORDOVA</v>
      </c>
      <c r="F11658" t="s">
        <v>59</v>
      </c>
      <c r="G11658" t="s">
        <v>60</v>
      </c>
      <c r="H11658" t="s">
        <v>407</v>
      </c>
      <c r="I11658" s="29">
        <v>3</v>
      </c>
      <c r="J11658" t="s">
        <v>144</v>
      </c>
      <c r="K11658" t="s">
        <v>145</v>
      </c>
    </row>
    <row r="11659" spans="1:11" ht="12.75" customHeight="1">
      <c r="A11659" s="31">
        <v>45597</v>
      </c>
      <c r="B11659" t="s">
        <v>376</v>
      </c>
      <c r="C11659" t="s">
        <v>487</v>
      </c>
      <c r="D11659" t="s">
        <v>76</v>
      </c>
      <c r="E11659" t="str">
        <f>+VLOOKUP(D11659,Basededatos!$D$2:$E$6097,2,0)</f>
        <v>RIONEGRO - JOSE M. CORDOVA</v>
      </c>
      <c r="F11659" t="s">
        <v>59</v>
      </c>
      <c r="G11659" t="s">
        <v>60</v>
      </c>
      <c r="H11659" t="s">
        <v>159</v>
      </c>
      <c r="I11659" s="29">
        <v>2</v>
      </c>
      <c r="J11659" t="s">
        <v>144</v>
      </c>
      <c r="K11659" t="s">
        <v>145</v>
      </c>
    </row>
    <row r="11660" spans="1:11" ht="12.75" customHeight="1">
      <c r="A11660" s="31">
        <v>45597</v>
      </c>
      <c r="B11660" t="s">
        <v>376</v>
      </c>
      <c r="C11660" t="s">
        <v>487</v>
      </c>
      <c r="D11660" t="s">
        <v>76</v>
      </c>
      <c r="E11660" t="str">
        <f>+VLOOKUP(D11660,Basededatos!$D$2:$E$6097,2,0)</f>
        <v>RIONEGRO - JOSE M. CORDOVA</v>
      </c>
      <c r="F11660" t="s">
        <v>59</v>
      </c>
      <c r="G11660" t="s">
        <v>60</v>
      </c>
      <c r="H11660" t="s">
        <v>366</v>
      </c>
      <c r="I11660" s="29">
        <v>1</v>
      </c>
      <c r="J11660" t="s">
        <v>144</v>
      </c>
      <c r="K11660" t="s">
        <v>145</v>
      </c>
    </row>
    <row r="11661" spans="1:11" ht="12.75" customHeight="1">
      <c r="A11661" s="31">
        <v>45597</v>
      </c>
      <c r="B11661" t="s">
        <v>376</v>
      </c>
      <c r="C11661" t="s">
        <v>487</v>
      </c>
      <c r="D11661" t="s">
        <v>86</v>
      </c>
      <c r="E11661" t="str">
        <f>+VLOOKUP(D11661,Basededatos!$D$2:$E$6097,2,0)</f>
        <v>PEREIRA - MATECAÑA</v>
      </c>
      <c r="F11661" t="s">
        <v>59</v>
      </c>
      <c r="G11661" t="s">
        <v>60</v>
      </c>
      <c r="H11661" t="s">
        <v>387</v>
      </c>
      <c r="I11661" s="29">
        <v>1</v>
      </c>
      <c r="J11661" t="s">
        <v>144</v>
      </c>
      <c r="K11661" t="s">
        <v>145</v>
      </c>
    </row>
    <row r="11662" spans="1:11" ht="12.75" customHeight="1">
      <c r="A11662" s="31">
        <v>45597</v>
      </c>
      <c r="B11662" t="s">
        <v>376</v>
      </c>
      <c r="C11662" t="s">
        <v>487</v>
      </c>
      <c r="D11662" t="s">
        <v>48</v>
      </c>
      <c r="E11662" t="str">
        <f>+VLOOKUP(D11662,Basededatos!$D$2:$E$6097,2,0)</f>
        <v>CALI - ALFONSO BONILLA ARAGON</v>
      </c>
      <c r="F11662" t="s">
        <v>59</v>
      </c>
      <c r="G11662" t="s">
        <v>60</v>
      </c>
      <c r="H11662" t="s">
        <v>248</v>
      </c>
      <c r="I11662" s="29">
        <v>4</v>
      </c>
      <c r="J11662" t="s">
        <v>144</v>
      </c>
      <c r="K11662" t="s">
        <v>145</v>
      </c>
    </row>
    <row r="11663" spans="1:11" ht="12.75" customHeight="1">
      <c r="A11663" s="31">
        <v>45597</v>
      </c>
      <c r="B11663" t="s">
        <v>376</v>
      </c>
      <c r="C11663" t="s">
        <v>487</v>
      </c>
      <c r="D11663" t="s">
        <v>48</v>
      </c>
      <c r="E11663" t="str">
        <f>+VLOOKUP(D11663,Basededatos!$D$2:$E$6097,2,0)</f>
        <v>CALI - ALFONSO BONILLA ARAGON</v>
      </c>
      <c r="F11663" t="s">
        <v>59</v>
      </c>
      <c r="G11663" t="s">
        <v>60</v>
      </c>
      <c r="H11663" t="s">
        <v>134</v>
      </c>
      <c r="I11663" s="29">
        <v>2</v>
      </c>
      <c r="J11663" t="s">
        <v>144</v>
      </c>
      <c r="K11663" t="s">
        <v>145</v>
      </c>
    </row>
    <row r="11664" spans="1:11" ht="12.75" customHeight="1">
      <c r="A11664" s="31">
        <v>45597</v>
      </c>
      <c r="B11664" t="s">
        <v>376</v>
      </c>
      <c r="C11664" t="s">
        <v>487</v>
      </c>
      <c r="D11664" t="s">
        <v>48</v>
      </c>
      <c r="E11664" t="str">
        <f>+VLOOKUP(D11664,Basededatos!$D$2:$E$6097,2,0)</f>
        <v>CALI - ALFONSO BONILLA ARAGON</v>
      </c>
      <c r="F11664" t="s">
        <v>59</v>
      </c>
      <c r="G11664" t="s">
        <v>60</v>
      </c>
      <c r="H11664" t="s">
        <v>362</v>
      </c>
      <c r="I11664" s="29">
        <v>6</v>
      </c>
      <c r="J11664" t="s">
        <v>144</v>
      </c>
      <c r="K11664" t="s">
        <v>145</v>
      </c>
    </row>
    <row r="11665" spans="1:11" ht="12.75" customHeight="1">
      <c r="A11665" s="31">
        <v>45597</v>
      </c>
      <c r="B11665" t="s">
        <v>376</v>
      </c>
      <c r="C11665" t="s">
        <v>487</v>
      </c>
      <c r="D11665" t="s">
        <v>48</v>
      </c>
      <c r="E11665" t="str">
        <f>+VLOOKUP(D11665,Basededatos!$D$2:$E$6097,2,0)</f>
        <v>CALI - ALFONSO BONILLA ARAGON</v>
      </c>
      <c r="F11665" t="s">
        <v>59</v>
      </c>
      <c r="G11665" t="s">
        <v>60</v>
      </c>
      <c r="H11665" t="s">
        <v>165</v>
      </c>
      <c r="I11665" s="29">
        <v>2</v>
      </c>
      <c r="J11665" t="s">
        <v>144</v>
      </c>
      <c r="K11665" t="s">
        <v>145</v>
      </c>
    </row>
    <row r="11666" spans="1:11" ht="12.75" customHeight="1">
      <c r="A11666" s="31">
        <v>45597</v>
      </c>
      <c r="B11666" t="s">
        <v>376</v>
      </c>
      <c r="C11666" t="s">
        <v>487</v>
      </c>
      <c r="D11666" t="s">
        <v>37</v>
      </c>
      <c r="E11666" t="str">
        <f>+VLOOKUP(D11666,Basededatos!$D$2:$E$6097,2,0)</f>
        <v>BARRANQUILLA-E. CORTISSOZ</v>
      </c>
      <c r="F11666" t="s">
        <v>59</v>
      </c>
      <c r="G11666" t="s">
        <v>60</v>
      </c>
      <c r="H11666" t="s">
        <v>416</v>
      </c>
      <c r="I11666" s="29">
        <v>9</v>
      </c>
      <c r="J11666" t="s">
        <v>144</v>
      </c>
      <c r="K11666" t="s">
        <v>145</v>
      </c>
    </row>
    <row r="11667" spans="1:11" ht="12.75" customHeight="1">
      <c r="A11667" s="31">
        <v>45597</v>
      </c>
      <c r="B11667" t="s">
        <v>376</v>
      </c>
      <c r="C11667" t="s">
        <v>487</v>
      </c>
      <c r="D11667" t="s">
        <v>37</v>
      </c>
      <c r="E11667" t="str">
        <f>+VLOOKUP(D11667,Basededatos!$D$2:$E$6097,2,0)</f>
        <v>BARRANQUILLA-E. CORTISSOZ</v>
      </c>
      <c r="F11667" t="s">
        <v>59</v>
      </c>
      <c r="G11667" t="s">
        <v>60</v>
      </c>
      <c r="H11667" t="s">
        <v>165</v>
      </c>
      <c r="I11667" s="29">
        <v>3</v>
      </c>
      <c r="J11667" t="s">
        <v>144</v>
      </c>
      <c r="K11667" t="s">
        <v>145</v>
      </c>
    </row>
    <row r="11668" spans="1:11" ht="12.75" customHeight="1">
      <c r="A11668" s="31">
        <v>45597</v>
      </c>
      <c r="B11668" t="s">
        <v>376</v>
      </c>
      <c r="C11668" t="s">
        <v>487</v>
      </c>
      <c r="D11668" t="s">
        <v>37</v>
      </c>
      <c r="E11668" t="str">
        <f>+VLOOKUP(D11668,Basededatos!$D$2:$E$6097,2,0)</f>
        <v>BARRANQUILLA-E. CORTISSOZ</v>
      </c>
      <c r="F11668" t="s">
        <v>59</v>
      </c>
      <c r="G11668" t="s">
        <v>60</v>
      </c>
      <c r="H11668" t="s">
        <v>448</v>
      </c>
      <c r="I11668" s="29">
        <v>2</v>
      </c>
      <c r="J11668" t="s">
        <v>144</v>
      </c>
      <c r="K11668" t="s">
        <v>145</v>
      </c>
    </row>
    <row r="11669" spans="1:11" ht="12.75" customHeight="1">
      <c r="A11669" s="31">
        <v>45597</v>
      </c>
      <c r="B11669" t="s">
        <v>376</v>
      </c>
      <c r="C11669" t="s">
        <v>487</v>
      </c>
      <c r="D11669" t="s">
        <v>37</v>
      </c>
      <c r="E11669" t="str">
        <f>+VLOOKUP(D11669,Basededatos!$D$2:$E$6097,2,0)</f>
        <v>BARRANQUILLA-E. CORTISSOZ</v>
      </c>
      <c r="F11669" t="s">
        <v>59</v>
      </c>
      <c r="G11669" t="s">
        <v>60</v>
      </c>
      <c r="H11669" t="s">
        <v>150</v>
      </c>
      <c r="I11669" s="29">
        <v>5</v>
      </c>
      <c r="J11669" t="s">
        <v>144</v>
      </c>
      <c r="K11669" t="s">
        <v>145</v>
      </c>
    </row>
    <row r="11670" spans="1:11" ht="12.75" customHeight="1">
      <c r="A11670" s="31">
        <v>45597</v>
      </c>
      <c r="B11670" t="s">
        <v>376</v>
      </c>
      <c r="C11670" t="s">
        <v>487</v>
      </c>
      <c r="D11670" t="s">
        <v>37</v>
      </c>
      <c r="E11670" t="str">
        <f>+VLOOKUP(D11670,Basededatos!$D$2:$E$6097,2,0)</f>
        <v>BARRANQUILLA-E. CORTISSOZ</v>
      </c>
      <c r="F11670" t="s">
        <v>59</v>
      </c>
      <c r="G11670" t="s">
        <v>60</v>
      </c>
      <c r="H11670" t="s">
        <v>130</v>
      </c>
      <c r="I11670" s="29">
        <v>4</v>
      </c>
      <c r="J11670" t="s">
        <v>144</v>
      </c>
      <c r="K11670" t="s">
        <v>145</v>
      </c>
    </row>
    <row r="11671" spans="1:11" ht="12.75" customHeight="1">
      <c r="A11671" s="31">
        <v>45597</v>
      </c>
      <c r="B11671" t="s">
        <v>376</v>
      </c>
      <c r="C11671" t="s">
        <v>487</v>
      </c>
      <c r="D11671" t="s">
        <v>37</v>
      </c>
      <c r="E11671" t="str">
        <f>+VLOOKUP(D11671,Basededatos!$D$2:$E$6097,2,0)</f>
        <v>BARRANQUILLA-E. CORTISSOZ</v>
      </c>
      <c r="F11671" t="s">
        <v>59</v>
      </c>
      <c r="G11671" t="s">
        <v>60</v>
      </c>
      <c r="H11671" t="s">
        <v>401</v>
      </c>
      <c r="I11671" s="29">
        <v>2</v>
      </c>
      <c r="J11671" t="s">
        <v>144</v>
      </c>
      <c r="K11671" t="s">
        <v>145</v>
      </c>
    </row>
    <row r="11672" spans="1:11" ht="12.75" customHeight="1" thickBot="1">
      <c r="A11672" s="31">
        <v>45597</v>
      </c>
      <c r="B11672" t="s">
        <v>426</v>
      </c>
      <c r="C11672" t="s">
        <v>427</v>
      </c>
      <c r="D11672" t="s">
        <v>76</v>
      </c>
      <c r="E11672" t="str">
        <f>+VLOOKUP(D11672,Basededatos!$D$2:$E$6097,2,0)</f>
        <v>RIONEGRO - JOSE M. CORDOVA</v>
      </c>
      <c r="F11672" t="s">
        <v>59</v>
      </c>
      <c r="G11672" t="s">
        <v>60</v>
      </c>
      <c r="H11672" t="s">
        <v>387</v>
      </c>
      <c r="I11672" s="29">
        <v>2</v>
      </c>
      <c r="J11672" t="s">
        <v>131</v>
      </c>
      <c r="K11672" t="s">
        <v>132</v>
      </c>
    </row>
    <row r="11673" spans="1:11" ht="12.75" customHeight="1" thickBot="1">
      <c r="A11673" s="31">
        <v>45597</v>
      </c>
      <c r="B11673" t="s">
        <v>426</v>
      </c>
      <c r="C11673" t="s">
        <v>427</v>
      </c>
      <c r="D11673" t="s">
        <v>76</v>
      </c>
      <c r="E11673" t="str">
        <f>+VLOOKUP(D11673,Basededatos!$D$2:$E$6097,2,0)</f>
        <v>RIONEGRO - JOSE M. CORDOVA</v>
      </c>
      <c r="F11673" t="s">
        <v>6</v>
      </c>
      <c r="G11673" s="1" t="s">
        <v>283</v>
      </c>
      <c r="H11673" t="s">
        <v>449</v>
      </c>
      <c r="I11673" s="29">
        <v>2</v>
      </c>
      <c r="J11673" t="s">
        <v>131</v>
      </c>
      <c r="K11673" t="s">
        <v>132</v>
      </c>
    </row>
    <row r="11674" spans="1:11" ht="12.75" customHeight="1" thickBot="1">
      <c r="A11674" s="31">
        <v>45597</v>
      </c>
      <c r="B11674" t="s">
        <v>426</v>
      </c>
      <c r="C11674" t="s">
        <v>427</v>
      </c>
      <c r="D11674" t="s">
        <v>76</v>
      </c>
      <c r="E11674" t="str">
        <f>+VLOOKUP(D11674,Basededatos!$D$2:$E$6097,2,0)</f>
        <v>RIONEGRO - JOSE M. CORDOVA</v>
      </c>
      <c r="F11674" t="s">
        <v>59</v>
      </c>
      <c r="G11674" t="s">
        <v>60</v>
      </c>
      <c r="H11674" t="s">
        <v>154</v>
      </c>
      <c r="I11674" s="29">
        <v>2</v>
      </c>
      <c r="J11674" t="s">
        <v>131</v>
      </c>
      <c r="K11674" t="s">
        <v>132</v>
      </c>
    </row>
    <row r="11675" spans="1:11" ht="12.75" customHeight="1" thickBot="1">
      <c r="A11675" s="31">
        <v>45597</v>
      </c>
      <c r="B11675" t="s">
        <v>426</v>
      </c>
      <c r="C11675" t="s">
        <v>427</v>
      </c>
      <c r="D11675" t="s">
        <v>37</v>
      </c>
      <c r="E11675" t="str">
        <f>+VLOOKUP(D11675,Basededatos!$D$2:$E$6097,2,0)</f>
        <v>BARRANQUILLA-E. CORTISSOZ</v>
      </c>
      <c r="F11675" t="s">
        <v>6</v>
      </c>
      <c r="G11675" s="1" t="s">
        <v>283</v>
      </c>
      <c r="H11675" t="s">
        <v>210</v>
      </c>
      <c r="I11675" s="29">
        <v>2</v>
      </c>
      <c r="J11675" t="s">
        <v>131</v>
      </c>
      <c r="K11675" t="s">
        <v>132</v>
      </c>
    </row>
    <row r="11676" spans="1:11" ht="12.75" customHeight="1">
      <c r="A11676" s="31">
        <v>45597</v>
      </c>
      <c r="B11676" t="s">
        <v>426</v>
      </c>
      <c r="C11676" t="s">
        <v>427</v>
      </c>
      <c r="D11676" t="s">
        <v>37</v>
      </c>
      <c r="E11676" t="str">
        <f>+VLOOKUP(D11676,Basededatos!$D$2:$E$6097,2,0)</f>
        <v>BARRANQUILLA-E. CORTISSOZ</v>
      </c>
      <c r="F11676" t="s">
        <v>59</v>
      </c>
      <c r="G11676" t="s">
        <v>60</v>
      </c>
      <c r="H11676" t="s">
        <v>356</v>
      </c>
      <c r="I11676" s="29">
        <v>2</v>
      </c>
      <c r="J11676" t="s">
        <v>131</v>
      </c>
      <c r="K11676" t="s">
        <v>132</v>
      </c>
    </row>
    <row r="11677" spans="1:11" ht="12.75" customHeight="1">
      <c r="A11677" s="31">
        <v>45597</v>
      </c>
      <c r="B11677" t="s">
        <v>426</v>
      </c>
      <c r="C11677" t="s">
        <v>427</v>
      </c>
      <c r="D11677" t="s">
        <v>61</v>
      </c>
      <c r="E11677" t="str">
        <f>+VLOOKUP(D11677,Basededatos!$D$2:$E$6097,2,0)</f>
        <v>CARTAGENA - RAFAEL NUÑEZ</v>
      </c>
      <c r="F11677" t="s">
        <v>59</v>
      </c>
      <c r="G11677" t="s">
        <v>60</v>
      </c>
      <c r="H11677" t="s">
        <v>402</v>
      </c>
      <c r="I11677" s="29">
        <v>8</v>
      </c>
      <c r="J11677" t="s">
        <v>131</v>
      </c>
      <c r="K11677" t="s">
        <v>132</v>
      </c>
    </row>
    <row r="11678" spans="1:11" ht="12.75" customHeight="1" thickBot="1">
      <c r="A11678" s="31">
        <v>45597</v>
      </c>
      <c r="B11678" t="s">
        <v>426</v>
      </c>
      <c r="C11678" t="s">
        <v>427</v>
      </c>
      <c r="D11678" t="s">
        <v>61</v>
      </c>
      <c r="E11678" t="str">
        <f>+VLOOKUP(D11678,Basededatos!$D$2:$E$6097,2,0)</f>
        <v>CARTAGENA - RAFAEL NUÑEZ</v>
      </c>
      <c r="F11678" t="s">
        <v>59</v>
      </c>
      <c r="G11678" t="s">
        <v>60</v>
      </c>
      <c r="H11678" t="s">
        <v>135</v>
      </c>
      <c r="I11678" s="29">
        <v>2</v>
      </c>
      <c r="J11678" t="s">
        <v>131</v>
      </c>
      <c r="K11678" t="s">
        <v>132</v>
      </c>
    </row>
    <row r="11679" spans="1:11" ht="12.75" customHeight="1" thickBot="1">
      <c r="A11679" s="31">
        <v>45597</v>
      </c>
      <c r="B11679" t="s">
        <v>426</v>
      </c>
      <c r="C11679" t="s">
        <v>427</v>
      </c>
      <c r="D11679" t="s">
        <v>61</v>
      </c>
      <c r="E11679" t="str">
        <f>+VLOOKUP(D11679,Basededatos!$D$2:$E$6097,2,0)</f>
        <v>CARTAGENA - RAFAEL NUÑEZ</v>
      </c>
      <c r="F11679" t="s">
        <v>6</v>
      </c>
      <c r="G11679" s="1" t="s">
        <v>283</v>
      </c>
      <c r="H11679" t="s">
        <v>135</v>
      </c>
      <c r="I11679" s="29">
        <v>2</v>
      </c>
      <c r="J11679" t="s">
        <v>131</v>
      </c>
      <c r="K11679" t="s">
        <v>132</v>
      </c>
    </row>
    <row r="11680" spans="1:11" ht="12.75" customHeight="1" thickBot="1">
      <c r="A11680" s="31">
        <v>45597</v>
      </c>
      <c r="B11680" t="s">
        <v>426</v>
      </c>
      <c r="C11680" t="s">
        <v>427</v>
      </c>
      <c r="D11680" t="s">
        <v>61</v>
      </c>
      <c r="E11680" t="str">
        <f>+VLOOKUP(D11680,Basededatos!$D$2:$E$6097,2,0)</f>
        <v>CARTAGENA - RAFAEL NUÑEZ</v>
      </c>
      <c r="F11680" t="s">
        <v>59</v>
      </c>
      <c r="G11680" t="s">
        <v>60</v>
      </c>
      <c r="H11680" t="s">
        <v>152</v>
      </c>
      <c r="I11680" s="29">
        <v>1</v>
      </c>
      <c r="J11680" t="s">
        <v>131</v>
      </c>
      <c r="K11680" t="s">
        <v>132</v>
      </c>
    </row>
    <row r="11681" spans="1:11" ht="12.75" customHeight="1" thickBot="1">
      <c r="A11681" s="31">
        <v>45597</v>
      </c>
      <c r="B11681" t="s">
        <v>426</v>
      </c>
      <c r="C11681" t="s">
        <v>427</v>
      </c>
      <c r="D11681" t="s">
        <v>61</v>
      </c>
      <c r="E11681" t="str">
        <f>+VLOOKUP(D11681,Basededatos!$D$2:$E$6097,2,0)</f>
        <v>CARTAGENA - RAFAEL NUÑEZ</v>
      </c>
      <c r="F11681" t="s">
        <v>6</v>
      </c>
      <c r="G11681" s="1" t="s">
        <v>283</v>
      </c>
      <c r="H11681" t="s">
        <v>166</v>
      </c>
      <c r="I11681" s="29">
        <v>2</v>
      </c>
      <c r="J11681" t="s">
        <v>131</v>
      </c>
      <c r="K11681" t="s">
        <v>132</v>
      </c>
    </row>
    <row r="11682" spans="1:11" ht="12.75" customHeight="1" thickBot="1">
      <c r="A11682" s="31">
        <v>45597</v>
      </c>
      <c r="B11682" t="s">
        <v>426</v>
      </c>
      <c r="C11682" t="s">
        <v>427</v>
      </c>
      <c r="D11682" t="s">
        <v>61</v>
      </c>
      <c r="E11682" t="str">
        <f>+VLOOKUP(D11682,Basededatos!$D$2:$E$6097,2,0)</f>
        <v>CARTAGENA - RAFAEL NUÑEZ</v>
      </c>
      <c r="F11682" t="s">
        <v>6</v>
      </c>
      <c r="G11682" s="1" t="s">
        <v>283</v>
      </c>
      <c r="H11682" t="s">
        <v>150</v>
      </c>
      <c r="I11682" s="29">
        <v>3</v>
      </c>
      <c r="J11682" t="s">
        <v>131</v>
      </c>
      <c r="K11682" t="s">
        <v>132</v>
      </c>
    </row>
    <row r="11683" spans="1:11" ht="12.75" customHeight="1">
      <c r="A11683" s="31">
        <v>45597</v>
      </c>
      <c r="B11683" t="s">
        <v>426</v>
      </c>
      <c r="C11683" t="s">
        <v>427</v>
      </c>
      <c r="D11683" t="s">
        <v>61</v>
      </c>
      <c r="E11683" t="str">
        <f>+VLOOKUP(D11683,Basededatos!$D$2:$E$6097,2,0)</f>
        <v>CARTAGENA - RAFAEL NUÑEZ</v>
      </c>
      <c r="F11683" t="s">
        <v>59</v>
      </c>
      <c r="G11683" t="s">
        <v>60</v>
      </c>
      <c r="H11683" t="s">
        <v>130</v>
      </c>
      <c r="I11683" s="29">
        <v>13</v>
      </c>
      <c r="J11683" t="s">
        <v>131</v>
      </c>
      <c r="K11683" t="s">
        <v>132</v>
      </c>
    </row>
    <row r="11684" spans="1:11" ht="12.75" customHeight="1" thickBot="1">
      <c r="A11684" s="31">
        <v>45597</v>
      </c>
      <c r="B11684" t="s">
        <v>426</v>
      </c>
      <c r="C11684" t="s">
        <v>427</v>
      </c>
      <c r="D11684" t="s">
        <v>61</v>
      </c>
      <c r="E11684" t="str">
        <f>+VLOOKUP(D11684,Basededatos!$D$2:$E$6097,2,0)</f>
        <v>CARTAGENA - RAFAEL NUÑEZ</v>
      </c>
      <c r="F11684" t="s">
        <v>59</v>
      </c>
      <c r="G11684" t="s">
        <v>60</v>
      </c>
      <c r="H11684" t="s">
        <v>437</v>
      </c>
      <c r="I11684" s="29">
        <v>1</v>
      </c>
      <c r="J11684" t="s">
        <v>131</v>
      </c>
      <c r="K11684" t="s">
        <v>132</v>
      </c>
    </row>
    <row r="11685" spans="1:11" ht="12.75" customHeight="1" thickBot="1">
      <c r="A11685" s="31">
        <v>45597</v>
      </c>
      <c r="B11685" t="s">
        <v>426</v>
      </c>
      <c r="C11685" t="s">
        <v>427</v>
      </c>
      <c r="D11685" t="s">
        <v>61</v>
      </c>
      <c r="E11685" t="str">
        <f>+VLOOKUP(D11685,Basededatos!$D$2:$E$6097,2,0)</f>
        <v>CARTAGENA - RAFAEL NUÑEZ</v>
      </c>
      <c r="F11685" t="s">
        <v>6</v>
      </c>
      <c r="G11685" s="1" t="s">
        <v>283</v>
      </c>
      <c r="H11685" t="s">
        <v>209</v>
      </c>
      <c r="I11685" s="29">
        <v>1</v>
      </c>
      <c r="J11685" t="s">
        <v>131</v>
      </c>
      <c r="K11685" t="s">
        <v>132</v>
      </c>
    </row>
    <row r="11686" spans="1:11" ht="12.75" customHeight="1">
      <c r="A11686" s="31">
        <v>45597</v>
      </c>
      <c r="B11686" t="s">
        <v>426</v>
      </c>
      <c r="C11686" t="s">
        <v>427</v>
      </c>
      <c r="D11686" t="s">
        <v>61</v>
      </c>
      <c r="E11686" t="str">
        <f>+VLOOKUP(D11686,Basededatos!$D$2:$E$6097,2,0)</f>
        <v>CARTAGENA - RAFAEL NUÑEZ</v>
      </c>
      <c r="F11686" t="s">
        <v>59</v>
      </c>
      <c r="G11686" t="s">
        <v>60</v>
      </c>
      <c r="H11686" t="s">
        <v>438</v>
      </c>
      <c r="I11686" s="29">
        <v>1</v>
      </c>
      <c r="J11686" t="s">
        <v>131</v>
      </c>
      <c r="K11686" t="s">
        <v>132</v>
      </c>
    </row>
    <row r="11687" spans="1:11" ht="12.75" customHeight="1">
      <c r="A11687" s="31">
        <v>45597</v>
      </c>
      <c r="B11687" t="s">
        <v>426</v>
      </c>
      <c r="C11687" t="s">
        <v>427</v>
      </c>
      <c r="D11687" t="s">
        <v>5</v>
      </c>
      <c r="E11687" t="str">
        <f>+VLOOKUP(D11687,Basededatos!$D$2:$E$6097,2,0)</f>
        <v>BOGOTA - EL DORADO LUIS CARLOS GALAN SARMIENTO</v>
      </c>
      <c r="F11687" t="s">
        <v>59</v>
      </c>
      <c r="G11687" t="s">
        <v>60</v>
      </c>
      <c r="H11687" t="s">
        <v>169</v>
      </c>
      <c r="I11687" s="29">
        <v>2</v>
      </c>
      <c r="J11687" t="s">
        <v>131</v>
      </c>
      <c r="K11687" t="s">
        <v>132</v>
      </c>
    </row>
    <row r="11688" spans="1:11" ht="12.75" customHeight="1">
      <c r="A11688" s="31">
        <v>45597</v>
      </c>
      <c r="B11688" t="s">
        <v>426</v>
      </c>
      <c r="C11688" t="s">
        <v>427</v>
      </c>
      <c r="D11688" t="s">
        <v>5</v>
      </c>
      <c r="E11688" t="str">
        <f>+VLOOKUP(D11688,Basededatos!$D$2:$E$6097,2,0)</f>
        <v>BOGOTA - EL DORADO LUIS CARLOS GALAN SARMIENTO</v>
      </c>
      <c r="F11688" t="s">
        <v>59</v>
      </c>
      <c r="G11688" t="s">
        <v>60</v>
      </c>
      <c r="H11688" t="s">
        <v>414</v>
      </c>
      <c r="I11688" s="29">
        <v>1</v>
      </c>
      <c r="J11688" t="s">
        <v>131</v>
      </c>
      <c r="K11688" t="s">
        <v>132</v>
      </c>
    </row>
    <row r="11689" spans="1:11" ht="12.75" customHeight="1" thickBot="1">
      <c r="A11689" s="31">
        <v>45597</v>
      </c>
      <c r="B11689" t="s">
        <v>426</v>
      </c>
      <c r="C11689" t="s">
        <v>427</v>
      </c>
      <c r="D11689" t="s">
        <v>5</v>
      </c>
      <c r="E11689" t="str">
        <f>+VLOOKUP(D11689,Basededatos!$D$2:$E$6097,2,0)</f>
        <v>BOGOTA - EL DORADO LUIS CARLOS GALAN SARMIENTO</v>
      </c>
      <c r="F11689" t="s">
        <v>36</v>
      </c>
      <c r="G11689" t="s">
        <v>347</v>
      </c>
      <c r="H11689" t="s">
        <v>414</v>
      </c>
      <c r="I11689" s="29">
        <v>1</v>
      </c>
      <c r="J11689" t="s">
        <v>131</v>
      </c>
      <c r="K11689" t="s">
        <v>132</v>
      </c>
    </row>
    <row r="11690" spans="1:11" ht="12.75" customHeight="1" thickBot="1">
      <c r="A11690" s="31">
        <v>45597</v>
      </c>
      <c r="B11690" t="s">
        <v>139</v>
      </c>
      <c r="C11690" t="str">
        <f>+VLOOKUP(B11690,Basededatos!B$17:C$5988,2,0)</f>
        <v>MOON FLIGHTS</v>
      </c>
      <c r="D11690" t="s">
        <v>140</v>
      </c>
      <c r="E11690" t="str">
        <f>+VLOOKUP(D11690,Basededatos!$D$2:$E$6097,2,0)</f>
        <v>MEDELLIN - OLAYA HERRERA</v>
      </c>
      <c r="F11690" t="s">
        <v>6</v>
      </c>
      <c r="G11690" s="1" t="s">
        <v>283</v>
      </c>
      <c r="H11690" t="s">
        <v>209</v>
      </c>
      <c r="I11690" s="29">
        <v>4</v>
      </c>
      <c r="J11690" t="s">
        <v>131</v>
      </c>
      <c r="K11690" t="s">
        <v>132</v>
      </c>
    </row>
    <row r="11691" spans="1:11" ht="12.75" customHeight="1" thickBot="1">
      <c r="A11691" s="31">
        <v>45597</v>
      </c>
      <c r="B11691" t="s">
        <v>359</v>
      </c>
      <c r="C11691" t="s">
        <v>360</v>
      </c>
      <c r="D11691" t="s">
        <v>5</v>
      </c>
      <c r="E11691" t="str">
        <f>+VLOOKUP(D11691,Basededatos!$D$2:$E$6097,2,0)</f>
        <v>BOGOTA - EL DORADO LUIS CARLOS GALAN SARMIENTO</v>
      </c>
      <c r="F11691" t="s">
        <v>6</v>
      </c>
      <c r="G11691" s="1" t="s">
        <v>283</v>
      </c>
      <c r="H11691" t="s">
        <v>29</v>
      </c>
      <c r="I11691" s="29">
        <v>14</v>
      </c>
      <c r="J11691" t="s">
        <v>46</v>
      </c>
      <c r="K11691" s="1" t="s">
        <v>47</v>
      </c>
    </row>
    <row r="11692" spans="1:11" ht="12.75" customHeight="1">
      <c r="A11692" s="31">
        <v>45597</v>
      </c>
      <c r="B11692" t="s">
        <v>146</v>
      </c>
      <c r="C11692" t="str">
        <f>+VLOOKUP(B11692,Basededatos!B$17:C$5988,2,0)</f>
        <v>HELICOL</v>
      </c>
      <c r="D11692" t="s">
        <v>5</v>
      </c>
      <c r="E11692" t="str">
        <f>+VLOOKUP(D11692,Basededatos!$D$2:$E$6097,2,0)</f>
        <v>BOGOTA - EL DORADO LUIS CARLOS GALAN SARMIENTO</v>
      </c>
      <c r="F11692" t="s">
        <v>18</v>
      </c>
      <c r="G11692" t="s">
        <v>19</v>
      </c>
      <c r="H11692" t="s">
        <v>208</v>
      </c>
      <c r="I11692" s="29">
        <v>10</v>
      </c>
      <c r="J11692" t="s">
        <v>146</v>
      </c>
      <c r="K11692" t="s">
        <v>148</v>
      </c>
    </row>
    <row r="11693" spans="1:11" ht="12.75" customHeight="1">
      <c r="A11693" s="31">
        <v>45597</v>
      </c>
      <c r="B11693" t="s">
        <v>162</v>
      </c>
      <c r="C11693" t="str">
        <f>+VLOOKUP(B11693,Basededatos!B$17:C$5988,2,0)</f>
        <v>INTEREJECUTIVA</v>
      </c>
      <c r="D11693" t="s">
        <v>76</v>
      </c>
      <c r="E11693" t="str">
        <f>+VLOOKUP(D11693,Basededatos!$D$2:$E$6097,2,0)</f>
        <v>RIONEGRO - JOSE M. CORDOVA</v>
      </c>
      <c r="F11693" t="s">
        <v>36</v>
      </c>
      <c r="G11693" t="s">
        <v>347</v>
      </c>
      <c r="H11693" t="s">
        <v>151</v>
      </c>
      <c r="I11693" s="29">
        <v>1</v>
      </c>
      <c r="J11693" t="s">
        <v>131</v>
      </c>
      <c r="K11693" t="s">
        <v>132</v>
      </c>
    </row>
    <row r="11694" spans="1:11" ht="12.75" customHeight="1" thickBot="1">
      <c r="A11694" s="31">
        <v>45597</v>
      </c>
      <c r="B11694" t="s">
        <v>162</v>
      </c>
      <c r="C11694" t="str">
        <f>+VLOOKUP(B11694,Basededatos!B$17:C$5988,2,0)</f>
        <v>INTEREJECUTIVA</v>
      </c>
      <c r="D11694" t="s">
        <v>76</v>
      </c>
      <c r="E11694" t="str">
        <f>+VLOOKUP(D11694,Basededatos!$D$2:$E$6097,2,0)</f>
        <v>RIONEGRO - JOSE M. CORDOVA</v>
      </c>
      <c r="F11694" t="s">
        <v>32</v>
      </c>
      <c r="G11694" t="s">
        <v>33</v>
      </c>
      <c r="H11694" t="s">
        <v>149</v>
      </c>
      <c r="I11694" s="29">
        <v>2</v>
      </c>
      <c r="J11694" t="s">
        <v>131</v>
      </c>
      <c r="K11694" t="s">
        <v>132</v>
      </c>
    </row>
    <row r="11695" spans="1:11" ht="12.75" customHeight="1" thickBot="1">
      <c r="A11695" s="31">
        <v>45597</v>
      </c>
      <c r="B11695" t="s">
        <v>162</v>
      </c>
      <c r="C11695" t="str">
        <f>+VLOOKUP(B11695,Basededatos!B$17:C$5988,2,0)</f>
        <v>INTEREJECUTIVA</v>
      </c>
      <c r="D11695" t="s">
        <v>76</v>
      </c>
      <c r="E11695" t="str">
        <f>+VLOOKUP(D11695,Basededatos!$D$2:$E$6097,2,0)</f>
        <v>RIONEGRO - JOSE M. CORDOVA</v>
      </c>
      <c r="F11695" t="s">
        <v>6</v>
      </c>
      <c r="G11695" s="1" t="s">
        <v>283</v>
      </c>
      <c r="H11695" t="s">
        <v>371</v>
      </c>
      <c r="I11695" s="29">
        <v>1</v>
      </c>
      <c r="J11695" t="s">
        <v>131</v>
      </c>
      <c r="K11695" t="s">
        <v>132</v>
      </c>
    </row>
    <row r="11696" spans="1:11" ht="12.75" customHeight="1">
      <c r="A11696" s="31">
        <v>45597</v>
      </c>
      <c r="B11696" t="s">
        <v>162</v>
      </c>
      <c r="C11696" t="str">
        <f>+VLOOKUP(B11696,Basededatos!B$17:C$5988,2,0)</f>
        <v>INTEREJECUTIVA</v>
      </c>
      <c r="D11696" t="s">
        <v>76</v>
      </c>
      <c r="E11696" t="str">
        <f>+VLOOKUP(D11696,Basededatos!$D$2:$E$6097,2,0)</f>
        <v>RIONEGRO - JOSE M. CORDOVA</v>
      </c>
      <c r="F11696" t="s">
        <v>32</v>
      </c>
      <c r="G11696" t="s">
        <v>33</v>
      </c>
      <c r="H11696" t="s">
        <v>150</v>
      </c>
      <c r="I11696" s="29">
        <v>7</v>
      </c>
      <c r="J11696" t="s">
        <v>131</v>
      </c>
      <c r="K11696" t="s">
        <v>132</v>
      </c>
    </row>
    <row r="11697" spans="1:11" ht="12.75" customHeight="1">
      <c r="A11697" s="31">
        <v>45597</v>
      </c>
      <c r="B11697" t="s">
        <v>162</v>
      </c>
      <c r="C11697" t="str">
        <f>+VLOOKUP(B11697,Basededatos!B$17:C$5988,2,0)</f>
        <v>INTEREJECUTIVA</v>
      </c>
      <c r="D11697" t="s">
        <v>76</v>
      </c>
      <c r="E11697" t="str">
        <f>+VLOOKUP(D11697,Basededatos!$D$2:$E$6097,2,0)</f>
        <v>RIONEGRO - JOSE M. CORDOVA</v>
      </c>
      <c r="F11697" t="s">
        <v>23</v>
      </c>
      <c r="G11697" t="s">
        <v>24</v>
      </c>
      <c r="H11697" t="s">
        <v>150</v>
      </c>
      <c r="I11697" s="29">
        <v>1</v>
      </c>
      <c r="J11697" t="s">
        <v>131</v>
      </c>
      <c r="K11697" t="s">
        <v>132</v>
      </c>
    </row>
    <row r="11698" spans="1:11" ht="12.75" customHeight="1">
      <c r="A11698" s="31">
        <v>45597</v>
      </c>
      <c r="B11698" t="s">
        <v>162</v>
      </c>
      <c r="C11698" t="str">
        <f>+VLOOKUP(B11698,Basededatos!B$17:C$5988,2,0)</f>
        <v>INTEREJECUTIVA</v>
      </c>
      <c r="D11698" t="s">
        <v>76</v>
      </c>
      <c r="E11698" t="str">
        <f>+VLOOKUP(D11698,Basededatos!$D$2:$E$6097,2,0)</f>
        <v>RIONEGRO - JOSE M. CORDOVA</v>
      </c>
      <c r="F11698" t="s">
        <v>59</v>
      </c>
      <c r="G11698" t="s">
        <v>60</v>
      </c>
      <c r="H11698" t="s">
        <v>163</v>
      </c>
      <c r="I11698" s="29">
        <v>2</v>
      </c>
      <c r="J11698" t="s">
        <v>131</v>
      </c>
      <c r="K11698" t="s">
        <v>132</v>
      </c>
    </row>
    <row r="11699" spans="1:11" ht="12.75" customHeight="1">
      <c r="A11699" s="31">
        <v>45597</v>
      </c>
      <c r="B11699" t="s">
        <v>162</v>
      </c>
      <c r="C11699" t="str">
        <f>+VLOOKUP(B11699,Basededatos!B$17:C$5988,2,0)</f>
        <v>INTEREJECUTIVA</v>
      </c>
      <c r="D11699" t="s">
        <v>76</v>
      </c>
      <c r="E11699" t="str">
        <f>+VLOOKUP(D11699,Basededatos!$D$2:$E$6097,2,0)</f>
        <v>RIONEGRO - JOSE M. CORDOVA</v>
      </c>
      <c r="F11699" t="s">
        <v>18</v>
      </c>
      <c r="G11699" t="s">
        <v>19</v>
      </c>
      <c r="H11699" t="s">
        <v>412</v>
      </c>
      <c r="I11699" s="29">
        <v>2</v>
      </c>
      <c r="J11699" t="s">
        <v>131</v>
      </c>
      <c r="K11699" t="s">
        <v>132</v>
      </c>
    </row>
    <row r="11700" spans="1:11" ht="12.75" customHeight="1">
      <c r="A11700" s="31">
        <v>45597</v>
      </c>
      <c r="B11700" t="s">
        <v>162</v>
      </c>
      <c r="C11700" t="str">
        <f>+VLOOKUP(B11700,Basededatos!B$17:C$5988,2,0)</f>
        <v>INTEREJECUTIVA</v>
      </c>
      <c r="D11700" t="s">
        <v>76</v>
      </c>
      <c r="E11700" t="str">
        <f>+VLOOKUP(D11700,Basededatos!$D$2:$E$6097,2,0)</f>
        <v>RIONEGRO - JOSE M. CORDOVA</v>
      </c>
      <c r="F11700" t="s">
        <v>59</v>
      </c>
      <c r="G11700" t="s">
        <v>60</v>
      </c>
      <c r="H11700" t="s">
        <v>134</v>
      </c>
      <c r="I11700" s="29">
        <v>4</v>
      </c>
      <c r="J11700" t="s">
        <v>131</v>
      </c>
      <c r="K11700" t="s">
        <v>132</v>
      </c>
    </row>
    <row r="11701" spans="1:11" ht="12.75" customHeight="1">
      <c r="A11701" s="31">
        <v>45597</v>
      </c>
      <c r="B11701" t="s">
        <v>162</v>
      </c>
      <c r="C11701" t="str">
        <f>+VLOOKUP(B11701,Basededatos!B$17:C$5988,2,0)</f>
        <v>INTEREJECUTIVA</v>
      </c>
      <c r="D11701" t="s">
        <v>76</v>
      </c>
      <c r="E11701" t="str">
        <f>+VLOOKUP(D11701,Basededatos!$D$2:$E$6097,2,0)</f>
        <v>RIONEGRO - JOSE M. CORDOVA</v>
      </c>
      <c r="F11701" t="s">
        <v>18</v>
      </c>
      <c r="G11701" t="s">
        <v>19</v>
      </c>
      <c r="H11701" t="s">
        <v>171</v>
      </c>
      <c r="I11701" s="29">
        <v>3</v>
      </c>
      <c r="J11701" t="s">
        <v>131</v>
      </c>
      <c r="K11701" t="s">
        <v>132</v>
      </c>
    </row>
    <row r="11702" spans="1:11" ht="12.75" customHeight="1" thickBot="1">
      <c r="A11702" s="31">
        <v>45597</v>
      </c>
      <c r="B11702" t="s">
        <v>162</v>
      </c>
      <c r="C11702" t="str">
        <f>+VLOOKUP(B11702,Basededatos!B$17:C$5988,2,0)</f>
        <v>INTEREJECUTIVA</v>
      </c>
      <c r="D11702" t="s">
        <v>76</v>
      </c>
      <c r="E11702" t="str">
        <f>+VLOOKUP(D11702,Basededatos!$D$2:$E$6097,2,0)</f>
        <v>RIONEGRO - JOSE M. CORDOVA</v>
      </c>
      <c r="F11702" t="s">
        <v>59</v>
      </c>
      <c r="G11702" t="s">
        <v>60</v>
      </c>
      <c r="H11702" t="s">
        <v>171</v>
      </c>
      <c r="I11702" s="29">
        <v>3</v>
      </c>
      <c r="J11702" t="s">
        <v>131</v>
      </c>
      <c r="K11702" t="s">
        <v>132</v>
      </c>
    </row>
    <row r="11703" spans="1:11" ht="12.75" customHeight="1" thickBot="1">
      <c r="A11703" s="31">
        <v>45597</v>
      </c>
      <c r="B11703" t="s">
        <v>162</v>
      </c>
      <c r="C11703" t="str">
        <f>+VLOOKUP(B11703,Basededatos!B$17:C$5988,2,0)</f>
        <v>INTEREJECUTIVA</v>
      </c>
      <c r="D11703" t="s">
        <v>76</v>
      </c>
      <c r="E11703" t="str">
        <f>+VLOOKUP(D11703,Basededatos!$D$2:$E$6097,2,0)</f>
        <v>RIONEGRO - JOSE M. CORDOVA</v>
      </c>
      <c r="F11703" t="s">
        <v>6</v>
      </c>
      <c r="G11703" s="1" t="s">
        <v>283</v>
      </c>
      <c r="H11703" t="s">
        <v>171</v>
      </c>
      <c r="I11703" s="29">
        <v>3</v>
      </c>
      <c r="J11703" t="s">
        <v>131</v>
      </c>
      <c r="K11703" t="s">
        <v>132</v>
      </c>
    </row>
    <row r="11704" spans="1:11" ht="12.75" customHeight="1">
      <c r="A11704" s="31">
        <v>45597</v>
      </c>
      <c r="B11704" t="s">
        <v>162</v>
      </c>
      <c r="C11704" t="str">
        <f>+VLOOKUP(B11704,Basededatos!B$17:C$5988,2,0)</f>
        <v>INTEREJECUTIVA</v>
      </c>
      <c r="D11704" t="s">
        <v>76</v>
      </c>
      <c r="E11704" t="str">
        <f>+VLOOKUP(D11704,Basededatos!$D$2:$E$6097,2,0)</f>
        <v>RIONEGRO - JOSE M. CORDOVA</v>
      </c>
      <c r="F11704" t="s">
        <v>32</v>
      </c>
      <c r="G11704" t="s">
        <v>33</v>
      </c>
      <c r="H11704" t="s">
        <v>130</v>
      </c>
      <c r="I11704" s="29">
        <v>3</v>
      </c>
      <c r="J11704" t="s">
        <v>131</v>
      </c>
      <c r="K11704" t="s">
        <v>132</v>
      </c>
    </row>
    <row r="11705" spans="1:11" ht="12.75" customHeight="1">
      <c r="A11705" s="31">
        <v>45597</v>
      </c>
      <c r="B11705" t="s">
        <v>172</v>
      </c>
      <c r="C11705" t="str">
        <f>+VLOOKUP(B11705,Basededatos!B$17:C$5988,2,0)</f>
        <v>PACIFICA DE AVIACIÓN</v>
      </c>
      <c r="D11705" t="s">
        <v>140</v>
      </c>
      <c r="E11705" t="str">
        <f>+VLOOKUP(D11705,Basededatos!$D$2:$E$6097,2,0)</f>
        <v>MEDELLIN - OLAYA HERRERA</v>
      </c>
      <c r="F11705" t="s">
        <v>32</v>
      </c>
      <c r="G11705" t="s">
        <v>33</v>
      </c>
      <c r="H11705" t="s">
        <v>143</v>
      </c>
      <c r="I11705" s="29">
        <v>32</v>
      </c>
      <c r="J11705" t="s">
        <v>173</v>
      </c>
      <c r="K11705" t="s">
        <v>174</v>
      </c>
    </row>
    <row r="11706" spans="1:11" ht="12.75" customHeight="1" thickBot="1">
      <c r="A11706" s="31">
        <v>45597</v>
      </c>
      <c r="B11706" t="s">
        <v>172</v>
      </c>
      <c r="C11706" t="str">
        <f>+VLOOKUP(B11706,Basededatos!B$17:C$5988,2,0)</f>
        <v>PACIFICA DE AVIACIÓN</v>
      </c>
      <c r="D11706" t="s">
        <v>140</v>
      </c>
      <c r="E11706" t="str">
        <f>+VLOOKUP(D11706,Basededatos!$D$2:$E$6097,2,0)</f>
        <v>MEDELLIN - OLAYA HERRERA</v>
      </c>
      <c r="F11706" t="s">
        <v>27</v>
      </c>
      <c r="G11706" t="s">
        <v>28</v>
      </c>
      <c r="H11706" t="s">
        <v>221</v>
      </c>
      <c r="I11706" s="29">
        <v>1</v>
      </c>
      <c r="J11706" t="s">
        <v>172</v>
      </c>
      <c r="K11706" t="s">
        <v>222</v>
      </c>
    </row>
    <row r="11707" spans="1:11" ht="12.75" customHeight="1" thickBot="1">
      <c r="A11707" s="31">
        <v>45597</v>
      </c>
      <c r="B11707" t="s">
        <v>13</v>
      </c>
      <c r="C11707" t="str">
        <f>+VLOOKUP(B11707,Basededatos!B$17:C$5988,2,0)</f>
        <v>LASA</v>
      </c>
      <c r="D11707" t="s">
        <v>14</v>
      </c>
      <c r="E11707" t="str">
        <f>+VLOOKUP(D11707,Basededatos!$D$2:$E$6097,2,0)</f>
        <v>SAN ANDRES-GUSTAVO ROJAS PINILLA</v>
      </c>
      <c r="F11707" t="s">
        <v>32</v>
      </c>
      <c r="G11707" t="s">
        <v>33</v>
      </c>
      <c r="H11707" t="s">
        <v>29</v>
      </c>
      <c r="I11707" s="29">
        <v>277</v>
      </c>
      <c r="J11707" t="s">
        <v>30</v>
      </c>
      <c r="K11707" s="1" t="s">
        <v>488</v>
      </c>
    </row>
    <row r="11708" spans="1:11" ht="12.75" customHeight="1" thickBot="1">
      <c r="A11708" s="31">
        <v>45597</v>
      </c>
      <c r="B11708" t="s">
        <v>13</v>
      </c>
      <c r="C11708" t="str">
        <f>+VLOOKUP(B11708,Basededatos!B$17:C$5988,2,0)</f>
        <v>LASA</v>
      </c>
      <c r="D11708" t="s">
        <v>14</v>
      </c>
      <c r="E11708" t="str">
        <f>+VLOOKUP(D11708,Basededatos!$D$2:$E$6097,2,0)</f>
        <v>SAN ANDRES-GUSTAVO ROJAS PINILLA</v>
      </c>
      <c r="F11708" t="s">
        <v>18</v>
      </c>
      <c r="G11708" t="s">
        <v>19</v>
      </c>
      <c r="H11708" t="s">
        <v>29</v>
      </c>
      <c r="I11708" s="29">
        <v>279</v>
      </c>
      <c r="J11708" t="s">
        <v>30</v>
      </c>
      <c r="K11708" s="1" t="s">
        <v>488</v>
      </c>
    </row>
    <row r="11709" spans="1:11" ht="12.75" customHeight="1">
      <c r="A11709" s="31">
        <v>45597</v>
      </c>
      <c r="B11709" t="s">
        <v>13</v>
      </c>
      <c r="C11709" t="str">
        <f>+VLOOKUP(B11709,Basededatos!B$17:C$5988,2,0)</f>
        <v>LASA</v>
      </c>
      <c r="D11709" t="s">
        <v>14</v>
      </c>
      <c r="E11709" t="str">
        <f>+VLOOKUP(D11709,Basededatos!$D$2:$E$6097,2,0)</f>
        <v>SAN ANDRES-GUSTAVO ROJAS PINILLA</v>
      </c>
      <c r="F11709" t="s">
        <v>32</v>
      </c>
      <c r="G11709" t="s">
        <v>33</v>
      </c>
      <c r="H11709" t="s">
        <v>15</v>
      </c>
      <c r="I11709" s="29">
        <v>64</v>
      </c>
      <c r="J11709" t="s">
        <v>16</v>
      </c>
      <c r="K11709" t="s">
        <v>17</v>
      </c>
    </row>
    <row r="11710" spans="1:11" ht="12.75" customHeight="1" thickBot="1">
      <c r="A11710" s="31">
        <v>45597</v>
      </c>
      <c r="B11710" t="s">
        <v>13</v>
      </c>
      <c r="C11710" t="str">
        <f>+VLOOKUP(B11710,Basededatos!B$17:C$5988,2,0)</f>
        <v>LASA</v>
      </c>
      <c r="D11710" t="s">
        <v>14</v>
      </c>
      <c r="E11710" t="str">
        <f>+VLOOKUP(D11710,Basededatos!$D$2:$E$6097,2,0)</f>
        <v>SAN ANDRES-GUSTAVO ROJAS PINILLA</v>
      </c>
      <c r="F11710" t="s">
        <v>40</v>
      </c>
      <c r="G11710" t="s">
        <v>41</v>
      </c>
      <c r="H11710" t="s">
        <v>15</v>
      </c>
      <c r="I11710" s="29">
        <v>236</v>
      </c>
      <c r="J11710" t="s">
        <v>16</v>
      </c>
      <c r="K11710" t="s">
        <v>17</v>
      </c>
    </row>
    <row r="11711" spans="1:11" ht="12.75" customHeight="1" thickBot="1">
      <c r="A11711" s="31">
        <v>45597</v>
      </c>
      <c r="B11711" t="s">
        <v>13</v>
      </c>
      <c r="C11711" t="str">
        <f>+VLOOKUP(B11711,Basededatos!B$17:C$5988,2,0)</f>
        <v>LASA</v>
      </c>
      <c r="D11711" t="s">
        <v>31</v>
      </c>
      <c r="E11711" t="str">
        <f>+VLOOKUP(D11711,Basededatos!$D$2:$E$6097,2,0)</f>
        <v>EL EDEN</v>
      </c>
      <c r="F11711" t="s">
        <v>40</v>
      </c>
      <c r="G11711" t="s">
        <v>41</v>
      </c>
      <c r="H11711" t="s">
        <v>45</v>
      </c>
      <c r="I11711" s="29">
        <v>2</v>
      </c>
      <c r="J11711" t="s">
        <v>46</v>
      </c>
      <c r="K11711" s="1" t="s">
        <v>47</v>
      </c>
    </row>
    <row r="11712" spans="1:11" ht="12.75" customHeight="1" thickBot="1">
      <c r="A11712" s="31">
        <v>45597</v>
      </c>
      <c r="B11712" t="s">
        <v>13</v>
      </c>
      <c r="C11712" t="str">
        <f>+VLOOKUP(B11712,Basededatos!B$17:C$5988,2,0)</f>
        <v>LASA</v>
      </c>
      <c r="D11712" t="s">
        <v>31</v>
      </c>
      <c r="E11712" t="str">
        <f>+VLOOKUP(D11712,Basededatos!$D$2:$E$6097,2,0)</f>
        <v>EL EDEN</v>
      </c>
      <c r="F11712" t="s">
        <v>27</v>
      </c>
      <c r="G11712" t="s">
        <v>28</v>
      </c>
      <c r="H11712" t="s">
        <v>29</v>
      </c>
      <c r="I11712" s="29">
        <v>148</v>
      </c>
      <c r="J11712" t="s">
        <v>46</v>
      </c>
      <c r="K11712" s="1" t="s">
        <v>47</v>
      </c>
    </row>
    <row r="11713" spans="1:11" ht="12.75" customHeight="1" thickBot="1">
      <c r="A11713" s="31">
        <v>45597</v>
      </c>
      <c r="B11713" t="s">
        <v>13</v>
      </c>
      <c r="C11713" t="str">
        <f>+VLOOKUP(B11713,Basededatos!B$17:C$5988,2,0)</f>
        <v>LASA</v>
      </c>
      <c r="D11713" t="s">
        <v>44</v>
      </c>
      <c r="E11713" t="str">
        <f>+VLOOKUP(D11713,Basededatos!$D$2:$E$6097,2,0)</f>
        <v>BUCARAMANGA - PALONEGRO</v>
      </c>
      <c r="F11713" t="s">
        <v>18</v>
      </c>
      <c r="G11713" t="s">
        <v>19</v>
      </c>
      <c r="H11713" t="s">
        <v>29</v>
      </c>
      <c r="I11713" s="29">
        <v>172</v>
      </c>
      <c r="J11713" t="s">
        <v>30</v>
      </c>
      <c r="K11713" s="1" t="s">
        <v>488</v>
      </c>
    </row>
    <row r="11714" spans="1:11" ht="12.75" customHeight="1" thickBot="1">
      <c r="A11714" s="31">
        <v>45597</v>
      </c>
      <c r="B11714" t="s">
        <v>13</v>
      </c>
      <c r="C11714" t="str">
        <f>+VLOOKUP(B11714,Basededatos!B$17:C$5988,2,0)</f>
        <v>LASA</v>
      </c>
      <c r="D11714" t="s">
        <v>31</v>
      </c>
      <c r="E11714" t="str">
        <f>+VLOOKUP(D11714,Basededatos!$D$2:$E$6097,2,0)</f>
        <v>EL EDEN</v>
      </c>
      <c r="F11714" t="s">
        <v>23</v>
      </c>
      <c r="G11714" t="s">
        <v>24</v>
      </c>
      <c r="H11714" t="s">
        <v>15</v>
      </c>
      <c r="I11714" s="29">
        <v>12</v>
      </c>
      <c r="J11714" t="s">
        <v>25</v>
      </c>
      <c r="K11714" s="1" t="s">
        <v>26</v>
      </c>
    </row>
    <row r="11715" spans="1:11" ht="12.75" customHeight="1">
      <c r="A11715" s="31">
        <v>45597</v>
      </c>
      <c r="B11715" t="s">
        <v>13</v>
      </c>
      <c r="C11715" t="str">
        <f>+VLOOKUP(B11715,Basededatos!B$17:C$5988,2,0)</f>
        <v>LASA</v>
      </c>
      <c r="D11715" t="s">
        <v>31</v>
      </c>
      <c r="E11715" t="str">
        <f>+VLOOKUP(D11715,Basededatos!$D$2:$E$6097,2,0)</f>
        <v>EL EDEN</v>
      </c>
      <c r="F11715" t="s">
        <v>18</v>
      </c>
      <c r="G11715" t="s">
        <v>19</v>
      </c>
      <c r="H11715" t="s">
        <v>29</v>
      </c>
      <c r="I11715" s="29">
        <v>11</v>
      </c>
      <c r="J11715" t="s">
        <v>34</v>
      </c>
      <c r="K11715" t="s">
        <v>35</v>
      </c>
    </row>
    <row r="11716" spans="1:11" ht="12.75" customHeight="1">
      <c r="A11716" s="31">
        <v>45597</v>
      </c>
      <c r="B11716" t="s">
        <v>13</v>
      </c>
      <c r="C11716" t="str">
        <f>+VLOOKUP(B11716,Basededatos!B$17:C$5988,2,0)</f>
        <v>LASA</v>
      </c>
      <c r="D11716" t="s">
        <v>31</v>
      </c>
      <c r="E11716" t="str">
        <f>+VLOOKUP(D11716,Basededatos!$D$2:$E$6097,2,0)</f>
        <v>EL EDEN</v>
      </c>
      <c r="F11716" t="s">
        <v>23</v>
      </c>
      <c r="G11716" t="s">
        <v>24</v>
      </c>
      <c r="H11716" t="s">
        <v>29</v>
      </c>
      <c r="I11716" s="29">
        <v>11</v>
      </c>
      <c r="J11716" t="s">
        <v>34</v>
      </c>
      <c r="K11716" t="s">
        <v>35</v>
      </c>
    </row>
    <row r="11717" spans="1:11" ht="12.75" customHeight="1" thickBot="1">
      <c r="A11717" s="31">
        <v>45597</v>
      </c>
      <c r="B11717" t="s">
        <v>13</v>
      </c>
      <c r="C11717" t="str">
        <f>+VLOOKUP(B11717,Basededatos!B$17:C$5988,2,0)</f>
        <v>LASA</v>
      </c>
      <c r="D11717" t="s">
        <v>31</v>
      </c>
      <c r="E11717" t="str">
        <f>+VLOOKUP(D11717,Basededatos!$D$2:$E$6097,2,0)</f>
        <v>EL EDEN</v>
      </c>
      <c r="F11717" t="s">
        <v>38</v>
      </c>
      <c r="G11717" t="s">
        <v>39</v>
      </c>
      <c r="H11717" t="s">
        <v>29</v>
      </c>
      <c r="I11717" s="29">
        <v>1</v>
      </c>
      <c r="J11717" t="s">
        <v>34</v>
      </c>
      <c r="K11717" t="s">
        <v>35</v>
      </c>
    </row>
    <row r="11718" spans="1:11" ht="12.75" customHeight="1" thickBot="1">
      <c r="A11718" s="31">
        <v>45597</v>
      </c>
      <c r="B11718" t="s">
        <v>13</v>
      </c>
      <c r="C11718" t="str">
        <f>+VLOOKUP(B11718,Basededatos!B$17:C$5988,2,0)</f>
        <v>LASA</v>
      </c>
      <c r="D11718" t="s">
        <v>37</v>
      </c>
      <c r="E11718" t="str">
        <f>+VLOOKUP(D11718,Basededatos!$D$2:$E$6097,2,0)</f>
        <v>BARRANQUILLA-E. CORTISSOZ</v>
      </c>
      <c r="F11718" t="s">
        <v>38</v>
      </c>
      <c r="G11718" t="s">
        <v>39</v>
      </c>
      <c r="H11718" t="s">
        <v>15</v>
      </c>
      <c r="I11718" s="29">
        <v>12</v>
      </c>
      <c r="J11718" t="s">
        <v>25</v>
      </c>
      <c r="K11718" s="1" t="s">
        <v>26</v>
      </c>
    </row>
    <row r="11719" spans="1:11" ht="12.75" customHeight="1" thickBot="1">
      <c r="A11719" s="31">
        <v>45597</v>
      </c>
      <c r="B11719" t="s">
        <v>13</v>
      </c>
      <c r="C11719" t="str">
        <f>+VLOOKUP(B11719,Basededatos!B$17:C$5988,2,0)</f>
        <v>LASA</v>
      </c>
      <c r="D11719" t="s">
        <v>37</v>
      </c>
      <c r="E11719" t="str">
        <f>+VLOOKUP(D11719,Basededatos!$D$2:$E$6097,2,0)</f>
        <v>BARRANQUILLA-E. CORTISSOZ</v>
      </c>
      <c r="F11719" t="s">
        <v>23</v>
      </c>
      <c r="G11719" t="s">
        <v>24</v>
      </c>
      <c r="H11719" t="s">
        <v>29</v>
      </c>
      <c r="I11719" s="29">
        <v>27</v>
      </c>
      <c r="J11719" t="s">
        <v>34</v>
      </c>
      <c r="K11719" t="s">
        <v>35</v>
      </c>
    </row>
    <row r="11720" spans="1:11" ht="12.75" customHeight="1" thickBot="1">
      <c r="A11720" s="31">
        <v>45597</v>
      </c>
      <c r="B11720" t="s">
        <v>13</v>
      </c>
      <c r="C11720" t="str">
        <f>+VLOOKUP(B11720,Basededatos!B$17:C$5988,2,0)</f>
        <v>LASA</v>
      </c>
      <c r="D11720" t="s">
        <v>44</v>
      </c>
      <c r="E11720" t="str">
        <f>+VLOOKUP(D11720,Basededatos!$D$2:$E$6097,2,0)</f>
        <v>BUCARAMANGA - PALONEGRO</v>
      </c>
      <c r="F11720" t="s">
        <v>6</v>
      </c>
      <c r="G11720" s="1" t="s">
        <v>283</v>
      </c>
      <c r="H11720" t="s">
        <v>45</v>
      </c>
      <c r="I11720" s="29">
        <v>291</v>
      </c>
      <c r="J11720" t="s">
        <v>46</v>
      </c>
      <c r="K11720" s="1" t="s">
        <v>47</v>
      </c>
    </row>
    <row r="11721" spans="1:11" ht="12.75" customHeight="1" thickBot="1">
      <c r="A11721" s="31">
        <v>45597</v>
      </c>
      <c r="B11721" t="s">
        <v>13</v>
      </c>
      <c r="C11721" t="str">
        <f>+VLOOKUP(B11721,Basededatos!B$17:C$5988,2,0)</f>
        <v>LASA</v>
      </c>
      <c r="D11721" t="s">
        <v>44</v>
      </c>
      <c r="E11721" t="str">
        <f>+VLOOKUP(D11721,Basededatos!$D$2:$E$6097,2,0)</f>
        <v>BUCARAMANGA - PALONEGRO</v>
      </c>
      <c r="F11721" t="s">
        <v>18</v>
      </c>
      <c r="G11721" t="s">
        <v>19</v>
      </c>
      <c r="H11721" t="s">
        <v>45</v>
      </c>
      <c r="I11721" s="29">
        <v>46</v>
      </c>
      <c r="J11721" t="s">
        <v>46</v>
      </c>
      <c r="K11721" s="1" t="s">
        <v>47</v>
      </c>
    </row>
    <row r="11722" spans="1:11" ht="12.75" customHeight="1" thickBot="1">
      <c r="A11722" s="31">
        <v>45597</v>
      </c>
      <c r="B11722" t="s">
        <v>13</v>
      </c>
      <c r="C11722" t="str">
        <f>+VLOOKUP(B11722,Basededatos!B$17:C$5988,2,0)</f>
        <v>LASA</v>
      </c>
      <c r="D11722" t="s">
        <v>44</v>
      </c>
      <c r="E11722" t="str">
        <f>+VLOOKUP(D11722,Basededatos!$D$2:$E$6097,2,0)</f>
        <v>BUCARAMANGA - PALONEGRO</v>
      </c>
      <c r="F11722" t="s">
        <v>27</v>
      </c>
      <c r="G11722" t="s">
        <v>28</v>
      </c>
      <c r="H11722" t="s">
        <v>45</v>
      </c>
      <c r="I11722" s="29">
        <v>46</v>
      </c>
      <c r="J11722" t="s">
        <v>46</v>
      </c>
      <c r="K11722" s="1" t="s">
        <v>47</v>
      </c>
    </row>
    <row r="11723" spans="1:11" ht="12.75" customHeight="1" thickBot="1">
      <c r="A11723" s="31">
        <v>45597</v>
      </c>
      <c r="B11723" t="s">
        <v>13</v>
      </c>
      <c r="C11723" t="str">
        <f>+VLOOKUP(B11723,Basededatos!B$17:C$5988,2,0)</f>
        <v>LASA</v>
      </c>
      <c r="D11723" t="s">
        <v>44</v>
      </c>
      <c r="E11723" t="str">
        <f>+VLOOKUP(D11723,Basededatos!$D$2:$E$6097,2,0)</f>
        <v>BUCARAMANGA - PALONEGRO</v>
      </c>
      <c r="F11723" t="s">
        <v>38</v>
      </c>
      <c r="G11723" t="s">
        <v>39</v>
      </c>
      <c r="H11723" t="s">
        <v>29</v>
      </c>
      <c r="I11723" s="29">
        <v>5</v>
      </c>
      <c r="J11723" t="s">
        <v>30</v>
      </c>
      <c r="K11723" s="1" t="s">
        <v>488</v>
      </c>
    </row>
    <row r="11724" spans="1:11" ht="12.75" customHeight="1" thickBot="1">
      <c r="A11724" s="31">
        <v>45597</v>
      </c>
      <c r="B11724" t="s">
        <v>13</v>
      </c>
      <c r="C11724" t="str">
        <f>+VLOOKUP(B11724,Basededatos!B$17:C$5988,2,0)</f>
        <v>LASA</v>
      </c>
      <c r="D11724" t="s">
        <v>48</v>
      </c>
      <c r="E11724" t="str">
        <f>+VLOOKUP(D11724,Basededatos!$D$2:$E$6097,2,0)</f>
        <v>CALI - ALFONSO BONILLA ARAGON</v>
      </c>
      <c r="F11724" t="s">
        <v>38</v>
      </c>
      <c r="G11724" t="s">
        <v>39</v>
      </c>
      <c r="H11724" t="s">
        <v>15</v>
      </c>
      <c r="I11724" s="29">
        <v>24</v>
      </c>
      <c r="J11724" t="s">
        <v>42</v>
      </c>
      <c r="K11724" s="1" t="s">
        <v>43</v>
      </c>
    </row>
    <row r="11725" spans="1:11" ht="12.75" customHeight="1" thickBot="1">
      <c r="A11725" s="31">
        <v>45597</v>
      </c>
      <c r="B11725" t="s">
        <v>13</v>
      </c>
      <c r="C11725" t="str">
        <f>+VLOOKUP(B11725,Basededatos!B$17:C$5988,2,0)</f>
        <v>LASA</v>
      </c>
      <c r="D11725" t="s">
        <v>48</v>
      </c>
      <c r="E11725" t="str">
        <f>+VLOOKUP(D11725,Basededatos!$D$2:$E$6097,2,0)</f>
        <v>CALI - ALFONSO BONILLA ARAGON</v>
      </c>
      <c r="F11725" t="s">
        <v>18</v>
      </c>
      <c r="G11725" t="s">
        <v>19</v>
      </c>
      <c r="H11725" t="s">
        <v>15</v>
      </c>
      <c r="I11725" s="29">
        <v>1</v>
      </c>
      <c r="J11725" t="s">
        <v>160</v>
      </c>
      <c r="K11725" t="s">
        <v>161</v>
      </c>
    </row>
    <row r="11726" spans="1:11" ht="12.75" customHeight="1" thickBot="1">
      <c r="A11726" s="31">
        <v>45597</v>
      </c>
      <c r="B11726" t="s">
        <v>13</v>
      </c>
      <c r="C11726" t="str">
        <f>+VLOOKUP(B11726,Basededatos!B$17:C$5988,2,0)</f>
        <v>LASA</v>
      </c>
      <c r="D11726" t="s">
        <v>48</v>
      </c>
      <c r="E11726" t="str">
        <f>+VLOOKUP(D11726,Basededatos!$D$2:$E$6097,2,0)</f>
        <v>CALI - ALFONSO BONILLA ARAGON</v>
      </c>
      <c r="F11726" t="s">
        <v>32</v>
      </c>
      <c r="G11726" t="s">
        <v>33</v>
      </c>
      <c r="H11726" t="s">
        <v>45</v>
      </c>
      <c r="I11726" s="29">
        <v>12</v>
      </c>
      <c r="J11726" t="s">
        <v>46</v>
      </c>
      <c r="K11726" s="1" t="s">
        <v>47</v>
      </c>
    </row>
    <row r="11727" spans="1:11" ht="12.75" customHeight="1" thickBot="1">
      <c r="A11727" s="31">
        <v>45597</v>
      </c>
      <c r="B11727" t="s">
        <v>13</v>
      </c>
      <c r="C11727" t="str">
        <f>+VLOOKUP(B11727,Basededatos!B$17:C$5988,2,0)</f>
        <v>LASA</v>
      </c>
      <c r="D11727" t="s">
        <v>48</v>
      </c>
      <c r="E11727" t="str">
        <f>+VLOOKUP(D11727,Basededatos!$D$2:$E$6097,2,0)</f>
        <v>CALI - ALFONSO BONILLA ARAGON</v>
      </c>
      <c r="F11727" t="s">
        <v>65</v>
      </c>
      <c r="G11727" t="s">
        <v>66</v>
      </c>
      <c r="H11727" t="s">
        <v>45</v>
      </c>
      <c r="I11727" s="29">
        <v>1</v>
      </c>
      <c r="J11727" t="s">
        <v>46</v>
      </c>
      <c r="K11727" s="1" t="s">
        <v>47</v>
      </c>
    </row>
    <row r="11728" spans="1:11" ht="12.75" customHeight="1" thickBot="1">
      <c r="A11728" s="31">
        <v>45597</v>
      </c>
      <c r="B11728" t="s">
        <v>13</v>
      </c>
      <c r="C11728" t="str">
        <f>+VLOOKUP(B11728,Basededatos!B$17:C$5988,2,0)</f>
        <v>LASA</v>
      </c>
      <c r="D11728" t="s">
        <v>48</v>
      </c>
      <c r="E11728" t="str">
        <f>+VLOOKUP(D11728,Basededatos!$D$2:$E$6097,2,0)</f>
        <v>CALI - ALFONSO BONILLA ARAGON</v>
      </c>
      <c r="F11728" t="s">
        <v>36</v>
      </c>
      <c r="G11728" t="s">
        <v>347</v>
      </c>
      <c r="H11728" t="s">
        <v>55</v>
      </c>
      <c r="I11728" s="29">
        <v>9</v>
      </c>
      <c r="J11728" t="s">
        <v>46</v>
      </c>
      <c r="K11728" s="1" t="s">
        <v>47</v>
      </c>
    </row>
    <row r="11729" spans="1:11" ht="12.75" customHeight="1" thickBot="1">
      <c r="A11729" s="31">
        <v>45597</v>
      </c>
      <c r="B11729" t="s">
        <v>13</v>
      </c>
      <c r="C11729" t="str">
        <f>+VLOOKUP(B11729,Basededatos!B$17:C$5988,2,0)</f>
        <v>LASA</v>
      </c>
      <c r="D11729" t="s">
        <v>48</v>
      </c>
      <c r="E11729" t="str">
        <f>+VLOOKUP(D11729,Basededatos!$D$2:$E$6097,2,0)</f>
        <v>CALI - ALFONSO BONILLA ARAGON</v>
      </c>
      <c r="F11729" t="s">
        <v>18</v>
      </c>
      <c r="G11729" t="s">
        <v>19</v>
      </c>
      <c r="H11729" t="s">
        <v>15</v>
      </c>
      <c r="I11729" s="29">
        <v>110</v>
      </c>
      <c r="J11729" t="s">
        <v>25</v>
      </c>
      <c r="K11729" s="1" t="s">
        <v>26</v>
      </c>
    </row>
    <row r="11730" spans="1:11" ht="12.75" customHeight="1" thickBot="1">
      <c r="A11730" s="31">
        <v>45597</v>
      </c>
      <c r="B11730" t="s">
        <v>13</v>
      </c>
      <c r="C11730" t="str">
        <f>+VLOOKUP(B11730,Basededatos!B$17:C$5988,2,0)</f>
        <v>LASA</v>
      </c>
      <c r="D11730" t="s">
        <v>48</v>
      </c>
      <c r="E11730" t="str">
        <f>+VLOOKUP(D11730,Basededatos!$D$2:$E$6097,2,0)</f>
        <v>CALI - ALFONSO BONILLA ARAGON</v>
      </c>
      <c r="F11730" t="s">
        <v>40</v>
      </c>
      <c r="G11730" t="s">
        <v>41</v>
      </c>
      <c r="H11730" t="s">
        <v>15</v>
      </c>
      <c r="I11730" s="29">
        <v>317</v>
      </c>
      <c r="J11730" t="s">
        <v>25</v>
      </c>
      <c r="K11730" s="1" t="s">
        <v>26</v>
      </c>
    </row>
    <row r="11731" spans="1:11" ht="12.75" customHeight="1" thickBot="1">
      <c r="A11731" s="31">
        <v>45597</v>
      </c>
      <c r="B11731" t="s">
        <v>13</v>
      </c>
      <c r="C11731" t="str">
        <f>+VLOOKUP(B11731,Basededatos!B$17:C$5988,2,0)</f>
        <v>LASA</v>
      </c>
      <c r="D11731" t="s">
        <v>48</v>
      </c>
      <c r="E11731" t="str">
        <f>+VLOOKUP(D11731,Basededatos!$D$2:$E$6097,2,0)</f>
        <v>CALI - ALFONSO BONILLA ARAGON</v>
      </c>
      <c r="F11731" t="s">
        <v>6</v>
      </c>
      <c r="G11731" s="1" t="s">
        <v>283</v>
      </c>
      <c r="H11731" t="s">
        <v>385</v>
      </c>
      <c r="I11731" s="29">
        <v>3</v>
      </c>
      <c r="J11731" t="s">
        <v>74</v>
      </c>
      <c r="K11731" t="s">
        <v>386</v>
      </c>
    </row>
    <row r="11732" spans="1:11" ht="12.75" customHeight="1" thickBot="1">
      <c r="A11732" s="31">
        <v>45597</v>
      </c>
      <c r="B11732" t="s">
        <v>13</v>
      </c>
      <c r="C11732" t="str">
        <f>+VLOOKUP(B11732,Basededatos!B$17:C$5988,2,0)</f>
        <v>LASA</v>
      </c>
      <c r="D11732" t="s">
        <v>48</v>
      </c>
      <c r="E11732" t="str">
        <f>+VLOOKUP(D11732,Basededatos!$D$2:$E$6097,2,0)</f>
        <v>CALI - ALFONSO BONILLA ARAGON</v>
      </c>
      <c r="F11732" t="s">
        <v>6</v>
      </c>
      <c r="G11732" s="1" t="s">
        <v>283</v>
      </c>
      <c r="H11732" t="s">
        <v>29</v>
      </c>
      <c r="I11732" s="29">
        <v>450</v>
      </c>
      <c r="J11732" t="s">
        <v>50</v>
      </c>
      <c r="K11732" t="s">
        <v>51</v>
      </c>
    </row>
    <row r="11733" spans="1:11" ht="12.75" customHeight="1">
      <c r="A11733" s="31">
        <v>45597</v>
      </c>
      <c r="B11733" t="s">
        <v>13</v>
      </c>
      <c r="C11733" t="str">
        <f>+VLOOKUP(B11733,Basededatos!B$17:C$5988,2,0)</f>
        <v>LASA</v>
      </c>
      <c r="D11733" t="s">
        <v>48</v>
      </c>
      <c r="E11733" t="str">
        <f>+VLOOKUP(D11733,Basededatos!$D$2:$E$6097,2,0)</f>
        <v>CALI - ALFONSO BONILLA ARAGON</v>
      </c>
      <c r="F11733" t="s">
        <v>65</v>
      </c>
      <c r="G11733" t="s">
        <v>66</v>
      </c>
      <c r="H11733" t="s">
        <v>29</v>
      </c>
      <c r="I11733" s="29">
        <v>1</v>
      </c>
      <c r="J11733" t="s">
        <v>50</v>
      </c>
      <c r="K11733" t="s">
        <v>51</v>
      </c>
    </row>
    <row r="11734" spans="1:11" ht="12.75" customHeight="1">
      <c r="A11734" s="31">
        <v>45597</v>
      </c>
      <c r="B11734" t="s">
        <v>13</v>
      </c>
      <c r="C11734" t="str">
        <f>+VLOOKUP(B11734,Basededatos!B$17:C$5988,2,0)</f>
        <v>LASA</v>
      </c>
      <c r="D11734" t="s">
        <v>48</v>
      </c>
      <c r="E11734" t="str">
        <f>+VLOOKUP(D11734,Basededatos!$D$2:$E$6097,2,0)</f>
        <v>CALI - ALFONSO BONILLA ARAGON</v>
      </c>
      <c r="F11734" t="s">
        <v>18</v>
      </c>
      <c r="G11734" t="s">
        <v>19</v>
      </c>
      <c r="H11734" t="s">
        <v>29</v>
      </c>
      <c r="I11734" s="29">
        <v>120</v>
      </c>
      <c r="J11734" t="s">
        <v>50</v>
      </c>
      <c r="K11734" t="s">
        <v>51</v>
      </c>
    </row>
    <row r="11735" spans="1:11" ht="12.75" customHeight="1">
      <c r="A11735" s="31">
        <v>45597</v>
      </c>
      <c r="B11735" t="s">
        <v>13</v>
      </c>
      <c r="C11735" t="str">
        <f>+VLOOKUP(B11735,Basededatos!B$17:C$5988,2,0)</f>
        <v>LASA</v>
      </c>
      <c r="D11735" t="s">
        <v>48</v>
      </c>
      <c r="E11735" t="str">
        <f>+VLOOKUP(D11735,Basededatos!$D$2:$E$6097,2,0)</f>
        <v>CALI - ALFONSO BONILLA ARAGON</v>
      </c>
      <c r="F11735" t="s">
        <v>38</v>
      </c>
      <c r="G11735" t="s">
        <v>39</v>
      </c>
      <c r="H11735" t="s">
        <v>62</v>
      </c>
      <c r="I11735" s="29">
        <v>9</v>
      </c>
      <c r="J11735" t="s">
        <v>50</v>
      </c>
      <c r="K11735" t="s">
        <v>51</v>
      </c>
    </row>
    <row r="11736" spans="1:11" ht="12.75" customHeight="1">
      <c r="A11736" s="31">
        <v>45597</v>
      </c>
      <c r="B11736" t="s">
        <v>13</v>
      </c>
      <c r="C11736" t="str">
        <f>+VLOOKUP(B11736,Basededatos!B$17:C$5988,2,0)</f>
        <v>LASA</v>
      </c>
      <c r="D11736" t="s">
        <v>48</v>
      </c>
      <c r="E11736" t="str">
        <f>+VLOOKUP(D11736,Basededatos!$D$2:$E$6097,2,0)</f>
        <v>CALI - ALFONSO BONILLA ARAGON</v>
      </c>
      <c r="F11736" t="s">
        <v>32</v>
      </c>
      <c r="G11736" t="s">
        <v>33</v>
      </c>
      <c r="H11736" t="s">
        <v>52</v>
      </c>
      <c r="I11736" s="29">
        <v>1</v>
      </c>
      <c r="J11736" t="s">
        <v>53</v>
      </c>
      <c r="K11736" t="s">
        <v>54</v>
      </c>
    </row>
    <row r="11737" spans="1:11" ht="12.75" customHeight="1" thickBot="1">
      <c r="A11737" s="31">
        <v>45597</v>
      </c>
      <c r="B11737" t="s">
        <v>13</v>
      </c>
      <c r="C11737" t="str">
        <f>+VLOOKUP(B11737,Basededatos!B$17:C$5988,2,0)</f>
        <v>LASA</v>
      </c>
      <c r="D11737" t="s">
        <v>48</v>
      </c>
      <c r="E11737" t="str">
        <f>+VLOOKUP(D11737,Basededatos!$D$2:$E$6097,2,0)</f>
        <v>CALI - ALFONSO BONILLA ARAGON</v>
      </c>
      <c r="F11737" t="s">
        <v>23</v>
      </c>
      <c r="G11737" t="s">
        <v>24</v>
      </c>
      <c r="H11737" t="s">
        <v>15</v>
      </c>
      <c r="I11737" s="29">
        <v>69</v>
      </c>
      <c r="J11737" t="s">
        <v>16</v>
      </c>
      <c r="K11737" t="s">
        <v>17</v>
      </c>
    </row>
    <row r="11738" spans="1:11" ht="12.75" customHeight="1" thickBot="1">
      <c r="A11738" s="31">
        <v>45597</v>
      </c>
      <c r="B11738" t="s">
        <v>13</v>
      </c>
      <c r="C11738" t="str">
        <f>+VLOOKUP(B11738,Basededatos!B$17:C$5988,2,0)</f>
        <v>LASA</v>
      </c>
      <c r="D11738" t="s">
        <v>61</v>
      </c>
      <c r="E11738" t="str">
        <f>+VLOOKUP(D11738,Basededatos!$D$2:$E$6097,2,0)</f>
        <v>CARTAGENA - RAFAEL NUÑEZ</v>
      </c>
      <c r="F11738" t="s">
        <v>40</v>
      </c>
      <c r="G11738" t="s">
        <v>41</v>
      </c>
      <c r="H11738" t="s">
        <v>15</v>
      </c>
      <c r="I11738" s="29">
        <v>370</v>
      </c>
      <c r="J11738" t="s">
        <v>25</v>
      </c>
      <c r="K11738" s="1" t="s">
        <v>26</v>
      </c>
    </row>
    <row r="11739" spans="1:11" ht="12.75" customHeight="1">
      <c r="A11739" s="31">
        <v>45597</v>
      </c>
      <c r="B11739" t="s">
        <v>13</v>
      </c>
      <c r="C11739" t="str">
        <f>+VLOOKUP(B11739,Basededatos!B$17:C$5988,2,0)</f>
        <v>LASA</v>
      </c>
      <c r="D11739" t="s">
        <v>61</v>
      </c>
      <c r="E11739" t="str">
        <f>+VLOOKUP(D11739,Basededatos!$D$2:$E$6097,2,0)</f>
        <v>CARTAGENA - RAFAEL NUÑEZ</v>
      </c>
      <c r="F11739" t="s">
        <v>18</v>
      </c>
      <c r="G11739" t="s">
        <v>19</v>
      </c>
      <c r="H11739" t="s">
        <v>29</v>
      </c>
      <c r="I11739" s="29">
        <v>324</v>
      </c>
      <c r="J11739" t="s">
        <v>50</v>
      </c>
      <c r="K11739" t="s">
        <v>51</v>
      </c>
    </row>
    <row r="11740" spans="1:11" ht="12.75" customHeight="1" thickBot="1">
      <c r="A11740" s="31">
        <v>45597</v>
      </c>
      <c r="B11740" t="s">
        <v>13</v>
      </c>
      <c r="C11740" t="str">
        <f>+VLOOKUP(B11740,Basededatos!B$17:C$5988,2,0)</f>
        <v>LASA</v>
      </c>
      <c r="D11740" t="s">
        <v>61</v>
      </c>
      <c r="E11740" t="str">
        <f>+VLOOKUP(D11740,Basededatos!$D$2:$E$6097,2,0)</f>
        <v>CARTAGENA - RAFAEL NUÑEZ</v>
      </c>
      <c r="F11740" t="s">
        <v>27</v>
      </c>
      <c r="G11740" t="s">
        <v>28</v>
      </c>
      <c r="H11740" t="s">
        <v>183</v>
      </c>
      <c r="I11740" s="29">
        <v>22</v>
      </c>
      <c r="J11740" t="s">
        <v>121</v>
      </c>
      <c r="K11740" t="s">
        <v>121</v>
      </c>
    </row>
    <row r="11741" spans="1:11" ht="12.75" customHeight="1" thickBot="1">
      <c r="A11741" s="31">
        <v>45597</v>
      </c>
      <c r="B11741" t="s">
        <v>13</v>
      </c>
      <c r="C11741" t="str">
        <f>+VLOOKUP(B11741,Basededatos!B$17:C$5988,2,0)</f>
        <v>LASA</v>
      </c>
      <c r="D11741" t="s">
        <v>61</v>
      </c>
      <c r="E11741" t="str">
        <f>+VLOOKUP(D11741,Basededatos!$D$2:$E$6097,2,0)</f>
        <v>CARTAGENA - RAFAEL NUÑEZ</v>
      </c>
      <c r="F11741" t="s">
        <v>32</v>
      </c>
      <c r="G11741" t="s">
        <v>33</v>
      </c>
      <c r="H11741" t="s">
        <v>29</v>
      </c>
      <c r="I11741" s="29">
        <v>464</v>
      </c>
      <c r="J11741" t="s">
        <v>30</v>
      </c>
      <c r="K11741" s="1" t="s">
        <v>488</v>
      </c>
    </row>
    <row r="11742" spans="1:11" ht="12.75" customHeight="1">
      <c r="A11742" s="31">
        <v>45597</v>
      </c>
      <c r="B11742" t="s">
        <v>13</v>
      </c>
      <c r="C11742" t="str">
        <f>+VLOOKUP(B11742,Basededatos!B$17:C$5988,2,0)</f>
        <v>LASA</v>
      </c>
      <c r="D11742" t="s">
        <v>61</v>
      </c>
      <c r="E11742" t="str">
        <f>+VLOOKUP(D11742,Basededatos!$D$2:$E$6097,2,0)</f>
        <v>CARTAGENA - RAFAEL NUÑEZ</v>
      </c>
      <c r="F11742" t="s">
        <v>40</v>
      </c>
      <c r="G11742" t="s">
        <v>41</v>
      </c>
      <c r="H11742" t="s">
        <v>29</v>
      </c>
      <c r="I11742" s="29">
        <v>2</v>
      </c>
      <c r="J11742" t="s">
        <v>34</v>
      </c>
      <c r="K11742" t="s">
        <v>35</v>
      </c>
    </row>
    <row r="11743" spans="1:11" ht="12.75" customHeight="1">
      <c r="A11743" s="31">
        <v>45597</v>
      </c>
      <c r="B11743" t="s">
        <v>13</v>
      </c>
      <c r="C11743" t="str">
        <f>+VLOOKUP(B11743,Basededatos!B$17:C$5988,2,0)</f>
        <v>LASA</v>
      </c>
      <c r="D11743" t="s">
        <v>61</v>
      </c>
      <c r="E11743" t="str">
        <f>+VLOOKUP(D11743,Basededatos!$D$2:$E$6097,2,0)</f>
        <v>CARTAGENA - RAFAEL NUÑEZ</v>
      </c>
      <c r="F11743" t="s">
        <v>18</v>
      </c>
      <c r="G11743" t="s">
        <v>19</v>
      </c>
      <c r="H11743" t="s">
        <v>62</v>
      </c>
      <c r="I11743" s="29">
        <v>29</v>
      </c>
      <c r="J11743" t="s">
        <v>34</v>
      </c>
      <c r="K11743" t="s">
        <v>35</v>
      </c>
    </row>
    <row r="11744" spans="1:11" ht="12.75" customHeight="1">
      <c r="A11744" s="31">
        <v>45597</v>
      </c>
      <c r="B11744" t="s">
        <v>13</v>
      </c>
      <c r="C11744" t="str">
        <f>+VLOOKUP(B11744,Basededatos!B$17:C$5988,2,0)</f>
        <v>LASA</v>
      </c>
      <c r="D11744" t="s">
        <v>61</v>
      </c>
      <c r="E11744" t="str">
        <f>+VLOOKUP(D11744,Basededatos!$D$2:$E$6097,2,0)</f>
        <v>CARTAGENA - RAFAEL NUÑEZ</v>
      </c>
      <c r="F11744" t="s">
        <v>23</v>
      </c>
      <c r="G11744" t="s">
        <v>24</v>
      </c>
      <c r="H11744" t="s">
        <v>62</v>
      </c>
      <c r="I11744" s="29">
        <v>29</v>
      </c>
      <c r="J11744" t="s">
        <v>34</v>
      </c>
      <c r="K11744" t="s">
        <v>35</v>
      </c>
    </row>
    <row r="11745" spans="1:11" ht="12.75" customHeight="1">
      <c r="A11745" s="31">
        <v>45597</v>
      </c>
      <c r="B11745" t="s">
        <v>13</v>
      </c>
      <c r="C11745" t="str">
        <f>+VLOOKUP(B11745,Basededatos!B$17:C$5988,2,0)</f>
        <v>LASA</v>
      </c>
      <c r="D11745" t="s">
        <v>61</v>
      </c>
      <c r="E11745" t="str">
        <f>+VLOOKUP(D11745,Basededatos!$D$2:$E$6097,2,0)</f>
        <v>CARTAGENA - RAFAEL NUÑEZ</v>
      </c>
      <c r="F11745" t="s">
        <v>36</v>
      </c>
      <c r="G11745" t="s">
        <v>347</v>
      </c>
      <c r="H11745" t="s">
        <v>62</v>
      </c>
      <c r="I11745" s="29">
        <v>29</v>
      </c>
      <c r="J11745" t="s">
        <v>34</v>
      </c>
      <c r="K11745" t="s">
        <v>35</v>
      </c>
    </row>
    <row r="11746" spans="1:11" ht="12.75" customHeight="1">
      <c r="A11746" s="31">
        <v>45597</v>
      </c>
      <c r="B11746" t="s">
        <v>13</v>
      </c>
      <c r="C11746" t="str">
        <f>+VLOOKUP(B11746,Basededatos!B$17:C$5988,2,0)</f>
        <v>LASA</v>
      </c>
      <c r="D11746" t="s">
        <v>61</v>
      </c>
      <c r="E11746" t="str">
        <f>+VLOOKUP(D11746,Basededatos!$D$2:$E$6097,2,0)</f>
        <v>CARTAGENA - RAFAEL NUÑEZ</v>
      </c>
      <c r="F11746" t="s">
        <v>38</v>
      </c>
      <c r="G11746" t="s">
        <v>39</v>
      </c>
      <c r="H11746" t="s">
        <v>62</v>
      </c>
      <c r="I11746" s="29">
        <v>28</v>
      </c>
      <c r="J11746" t="s">
        <v>34</v>
      </c>
      <c r="K11746" t="s">
        <v>35</v>
      </c>
    </row>
    <row r="11747" spans="1:11" ht="12.75" customHeight="1">
      <c r="A11747" s="31">
        <v>45597</v>
      </c>
      <c r="B11747" t="s">
        <v>13</v>
      </c>
      <c r="C11747" t="str">
        <f>+VLOOKUP(B11747,Basededatos!B$17:C$5988,2,0)</f>
        <v>LASA</v>
      </c>
      <c r="D11747" t="s">
        <v>61</v>
      </c>
      <c r="E11747" t="str">
        <f>+VLOOKUP(D11747,Basededatos!$D$2:$E$6097,2,0)</f>
        <v>CARTAGENA - RAFAEL NUÑEZ</v>
      </c>
      <c r="F11747" t="s">
        <v>40</v>
      </c>
      <c r="G11747" t="s">
        <v>41</v>
      </c>
      <c r="H11747" t="s">
        <v>62</v>
      </c>
      <c r="I11747" s="29">
        <v>58</v>
      </c>
      <c r="J11747" t="s">
        <v>34</v>
      </c>
      <c r="K11747" t="s">
        <v>35</v>
      </c>
    </row>
    <row r="11748" spans="1:11" ht="12.75" customHeight="1">
      <c r="A11748" s="31">
        <v>45597</v>
      </c>
      <c r="B11748" t="s">
        <v>13</v>
      </c>
      <c r="C11748" t="str">
        <f>+VLOOKUP(B11748,Basededatos!B$17:C$5988,2,0)</f>
        <v>LASA</v>
      </c>
      <c r="D11748" t="s">
        <v>61</v>
      </c>
      <c r="E11748" t="str">
        <f>+VLOOKUP(D11748,Basededatos!$D$2:$E$6097,2,0)</f>
        <v>CARTAGENA - RAFAEL NUÑEZ</v>
      </c>
      <c r="F11748" t="s">
        <v>40</v>
      </c>
      <c r="G11748" t="s">
        <v>41</v>
      </c>
      <c r="H11748" t="s">
        <v>15</v>
      </c>
      <c r="I11748" s="29">
        <v>228</v>
      </c>
      <c r="J11748" t="s">
        <v>16</v>
      </c>
      <c r="K11748" t="s">
        <v>17</v>
      </c>
    </row>
    <row r="11749" spans="1:11" ht="12.75" customHeight="1">
      <c r="A11749" s="31">
        <v>45597</v>
      </c>
      <c r="B11749" t="s">
        <v>13</v>
      </c>
      <c r="C11749" t="str">
        <f>+VLOOKUP(B11749,Basededatos!B$17:C$5988,2,0)</f>
        <v>LASA</v>
      </c>
      <c r="D11749" t="s">
        <v>61</v>
      </c>
      <c r="E11749" t="str">
        <f>+VLOOKUP(D11749,Basededatos!$D$2:$E$6097,2,0)</f>
        <v>CARTAGENA - RAFAEL NUÑEZ</v>
      </c>
      <c r="F11749" t="s">
        <v>18</v>
      </c>
      <c r="G11749" t="s">
        <v>19</v>
      </c>
      <c r="H11749" t="s">
        <v>62</v>
      </c>
      <c r="I11749" s="29">
        <v>14</v>
      </c>
      <c r="J11749" t="s">
        <v>63</v>
      </c>
      <c r="K11749" t="s">
        <v>64</v>
      </c>
    </row>
    <row r="11750" spans="1:11" ht="12.75" customHeight="1" thickBot="1">
      <c r="A11750" s="31">
        <v>45597</v>
      </c>
      <c r="B11750" t="s">
        <v>13</v>
      </c>
      <c r="C11750" t="str">
        <f>+VLOOKUP(B11750,Basededatos!B$17:C$5988,2,0)</f>
        <v>LASA</v>
      </c>
      <c r="D11750" t="s">
        <v>61</v>
      </c>
      <c r="E11750" t="str">
        <f>+VLOOKUP(D11750,Basededatos!$D$2:$E$6097,2,0)</f>
        <v>CARTAGENA - RAFAEL NUÑEZ</v>
      </c>
      <c r="F11750" t="s">
        <v>40</v>
      </c>
      <c r="G11750" t="s">
        <v>41</v>
      </c>
      <c r="H11750" t="s">
        <v>62</v>
      </c>
      <c r="I11750" s="29">
        <v>29</v>
      </c>
      <c r="J11750" t="s">
        <v>63</v>
      </c>
      <c r="K11750" t="s">
        <v>64</v>
      </c>
    </row>
    <row r="11751" spans="1:11" ht="12.75" customHeight="1" thickBot="1">
      <c r="A11751" s="31">
        <v>45597</v>
      </c>
      <c r="B11751" t="s">
        <v>13</v>
      </c>
      <c r="C11751" t="str">
        <f>+VLOOKUP(B11751,Basededatos!B$17:C$5988,2,0)</f>
        <v>LASA</v>
      </c>
      <c r="D11751" t="s">
        <v>72</v>
      </c>
      <c r="E11751" t="str">
        <f>+VLOOKUP(D11751,Basededatos!$D$2:$E$6097,2,0)</f>
        <v>CAMILO DAZA</v>
      </c>
      <c r="F11751" t="s">
        <v>32</v>
      </c>
      <c r="G11751" t="s">
        <v>33</v>
      </c>
      <c r="H11751" t="s">
        <v>29</v>
      </c>
      <c r="I11751" s="29">
        <v>315</v>
      </c>
      <c r="J11751" t="s">
        <v>46</v>
      </c>
      <c r="K11751" s="1" t="s">
        <v>47</v>
      </c>
    </row>
    <row r="11752" spans="1:11" ht="12.75" customHeight="1" thickBot="1">
      <c r="A11752" s="31">
        <v>45597</v>
      </c>
      <c r="B11752" t="s">
        <v>13</v>
      </c>
      <c r="C11752" t="str">
        <f>+VLOOKUP(B11752,Basededatos!B$17:C$5988,2,0)</f>
        <v>LASA</v>
      </c>
      <c r="D11752" t="s">
        <v>72</v>
      </c>
      <c r="E11752" t="str">
        <f>+VLOOKUP(D11752,Basededatos!$D$2:$E$6097,2,0)</f>
        <v>CAMILO DAZA</v>
      </c>
      <c r="F11752" t="s">
        <v>6</v>
      </c>
      <c r="G11752" s="1" t="s">
        <v>283</v>
      </c>
      <c r="H11752" t="s">
        <v>29</v>
      </c>
      <c r="I11752" s="29">
        <v>1626</v>
      </c>
      <c r="J11752" t="s">
        <v>46</v>
      </c>
      <c r="K11752" s="1" t="s">
        <v>47</v>
      </c>
    </row>
    <row r="11753" spans="1:11" ht="12.75" customHeight="1" thickBot="1">
      <c r="A11753" s="31">
        <v>45597</v>
      </c>
      <c r="B11753" t="s">
        <v>13</v>
      </c>
      <c r="C11753" t="str">
        <f>+VLOOKUP(B11753,Basededatos!B$17:C$5988,2,0)</f>
        <v>LASA</v>
      </c>
      <c r="D11753" t="s">
        <v>74</v>
      </c>
      <c r="E11753" t="str">
        <f>+VLOOKUP(D11753,Basededatos!$D$2:$E$6097,2,0)</f>
        <v>PERALES</v>
      </c>
      <c r="F11753" t="s">
        <v>18</v>
      </c>
      <c r="G11753" t="s">
        <v>19</v>
      </c>
      <c r="H11753" t="s">
        <v>29</v>
      </c>
      <c r="I11753" s="29">
        <v>56</v>
      </c>
      <c r="J11753" t="s">
        <v>46</v>
      </c>
      <c r="K11753" s="1" t="s">
        <v>47</v>
      </c>
    </row>
    <row r="11754" spans="1:11" ht="12.75" customHeight="1" thickBot="1">
      <c r="A11754" s="31">
        <v>45597</v>
      </c>
      <c r="B11754" t="s">
        <v>13</v>
      </c>
      <c r="C11754" t="str">
        <f>+VLOOKUP(B11754,Basededatos!B$17:C$5988,2,0)</f>
        <v>LASA</v>
      </c>
      <c r="D11754" t="s">
        <v>75</v>
      </c>
      <c r="E11754" t="str">
        <f>+VLOOKUP(D11754,Basededatos!$D$2:$E$6097,2,0)</f>
        <v>IPIALES - SAN LUIS</v>
      </c>
      <c r="F11754" t="s">
        <v>27</v>
      </c>
      <c r="G11754" t="s">
        <v>28</v>
      </c>
      <c r="H11754" t="s">
        <v>29</v>
      </c>
      <c r="I11754" s="29">
        <v>60</v>
      </c>
      <c r="J11754" t="s">
        <v>46</v>
      </c>
      <c r="K11754" s="1" t="s">
        <v>47</v>
      </c>
    </row>
    <row r="11755" spans="1:11" ht="12.75" customHeight="1" thickBot="1">
      <c r="A11755" s="31">
        <v>45597</v>
      </c>
      <c r="B11755" t="s">
        <v>13</v>
      </c>
      <c r="C11755" t="str">
        <f>+VLOOKUP(B11755,Basededatos!B$17:C$5988,2,0)</f>
        <v>LASA</v>
      </c>
      <c r="D11755" t="s">
        <v>124</v>
      </c>
      <c r="E11755" t="str">
        <f>+VLOOKUP(D11755,Basededatos!$D$2:$E$6097,2,0)</f>
        <v>LETICIA-ALFREDO VASQUEZ COBO</v>
      </c>
      <c r="F11755" t="s">
        <v>18</v>
      </c>
      <c r="G11755" t="s">
        <v>19</v>
      </c>
      <c r="H11755" t="s">
        <v>156</v>
      </c>
      <c r="I11755" s="29">
        <v>2</v>
      </c>
      <c r="J11755" t="s">
        <v>107</v>
      </c>
      <c r="K11755" t="s">
        <v>108</v>
      </c>
    </row>
    <row r="11756" spans="1:11" ht="12.75" customHeight="1" thickBot="1">
      <c r="A11756" s="31">
        <v>45597</v>
      </c>
      <c r="B11756" t="s">
        <v>13</v>
      </c>
      <c r="C11756" t="str">
        <f>+VLOOKUP(B11756,Basededatos!B$17:C$5988,2,0)</f>
        <v>LASA</v>
      </c>
      <c r="D11756" t="s">
        <v>124</v>
      </c>
      <c r="E11756" t="str">
        <f>+VLOOKUP(D11756,Basededatos!$D$2:$E$6097,2,0)</f>
        <v>LETICIA-ALFREDO VASQUEZ COBO</v>
      </c>
      <c r="F11756" t="s">
        <v>6</v>
      </c>
      <c r="G11756" s="1" t="s">
        <v>283</v>
      </c>
      <c r="H11756" t="s">
        <v>45</v>
      </c>
      <c r="I11756" s="29">
        <v>6</v>
      </c>
      <c r="J11756" t="s">
        <v>46</v>
      </c>
      <c r="K11756" s="1" t="s">
        <v>47</v>
      </c>
    </row>
    <row r="11757" spans="1:11" ht="12.75" customHeight="1" thickBot="1">
      <c r="A11757" s="31">
        <v>45597</v>
      </c>
      <c r="B11757" t="s">
        <v>13</v>
      </c>
      <c r="C11757" t="str">
        <f>+VLOOKUP(B11757,Basededatos!B$17:C$5988,2,0)</f>
        <v>LASA</v>
      </c>
      <c r="D11757" t="s">
        <v>124</v>
      </c>
      <c r="E11757" t="str">
        <f>+VLOOKUP(D11757,Basededatos!$D$2:$E$6097,2,0)</f>
        <v>LETICIA-ALFREDO VASQUEZ COBO</v>
      </c>
      <c r="F11757" t="s">
        <v>6</v>
      </c>
      <c r="G11757" s="1" t="s">
        <v>283</v>
      </c>
      <c r="H11757" t="s">
        <v>29</v>
      </c>
      <c r="I11757" s="29">
        <v>373</v>
      </c>
      <c r="J11757" t="s">
        <v>46</v>
      </c>
      <c r="K11757" s="1" t="s">
        <v>47</v>
      </c>
    </row>
    <row r="11758" spans="1:11" ht="12.75" customHeight="1" thickBot="1">
      <c r="A11758" s="31">
        <v>45597</v>
      </c>
      <c r="B11758" t="s">
        <v>13</v>
      </c>
      <c r="C11758" t="str">
        <f>+VLOOKUP(B11758,Basededatos!B$17:C$5988,2,0)</f>
        <v>LASA</v>
      </c>
      <c r="D11758" t="s">
        <v>124</v>
      </c>
      <c r="E11758" t="str">
        <f>+VLOOKUP(D11758,Basededatos!$D$2:$E$6097,2,0)</f>
        <v>LETICIA-ALFREDO VASQUEZ COBO</v>
      </c>
      <c r="F11758" t="s">
        <v>18</v>
      </c>
      <c r="G11758" t="s">
        <v>19</v>
      </c>
      <c r="H11758" t="s">
        <v>29</v>
      </c>
      <c r="I11758" s="29">
        <v>60</v>
      </c>
      <c r="J11758" t="s">
        <v>46</v>
      </c>
      <c r="K11758" s="1" t="s">
        <v>47</v>
      </c>
    </row>
    <row r="11759" spans="1:11" ht="12.75" customHeight="1" thickBot="1">
      <c r="A11759" s="31">
        <v>45597</v>
      </c>
      <c r="B11759" t="s">
        <v>13</v>
      </c>
      <c r="C11759" t="str">
        <f>+VLOOKUP(B11759,Basededatos!B$17:C$5988,2,0)</f>
        <v>LASA</v>
      </c>
      <c r="D11759" t="s">
        <v>124</v>
      </c>
      <c r="E11759" t="str">
        <f>+VLOOKUP(D11759,Basededatos!$D$2:$E$6097,2,0)</f>
        <v>LETICIA-ALFREDO VASQUEZ COBO</v>
      </c>
      <c r="F11759" t="s">
        <v>6</v>
      </c>
      <c r="G11759" s="1" t="s">
        <v>283</v>
      </c>
      <c r="H11759" t="s">
        <v>156</v>
      </c>
      <c r="I11759" s="29">
        <v>19</v>
      </c>
      <c r="J11759" t="s">
        <v>21</v>
      </c>
      <c r="K11759" t="s">
        <v>22</v>
      </c>
    </row>
    <row r="11760" spans="1:11" ht="12.75" customHeight="1" thickBot="1">
      <c r="A11760" s="31">
        <v>45597</v>
      </c>
      <c r="B11760" t="s">
        <v>13</v>
      </c>
      <c r="C11760" t="str">
        <f>+VLOOKUP(B11760,Basededatos!B$17:C$5988,2,0)</f>
        <v>LASA</v>
      </c>
      <c r="D11760" t="s">
        <v>124</v>
      </c>
      <c r="E11760" t="str">
        <f>+VLOOKUP(D11760,Basededatos!$D$2:$E$6097,2,0)</f>
        <v>LETICIA-ALFREDO VASQUEZ COBO</v>
      </c>
      <c r="F11760" t="s">
        <v>18</v>
      </c>
      <c r="G11760" t="s">
        <v>19</v>
      </c>
      <c r="H11760" t="s">
        <v>29</v>
      </c>
      <c r="I11760" s="29">
        <v>41</v>
      </c>
      <c r="J11760" t="s">
        <v>30</v>
      </c>
      <c r="K11760" s="1" t="s">
        <v>488</v>
      </c>
    </row>
    <row r="11761" spans="1:11" ht="12.75" customHeight="1" thickBot="1">
      <c r="A11761" s="31">
        <v>45597</v>
      </c>
      <c r="B11761" t="s">
        <v>13</v>
      </c>
      <c r="C11761" t="str">
        <f>+VLOOKUP(B11761,Basededatos!B$17:C$5988,2,0)</f>
        <v>LASA</v>
      </c>
      <c r="D11761" t="s">
        <v>76</v>
      </c>
      <c r="E11761" t="str">
        <f>+VLOOKUP(D11761,Basededatos!$D$2:$E$6097,2,0)</f>
        <v>RIONEGRO - JOSE M. CORDOVA</v>
      </c>
      <c r="F11761" t="s">
        <v>18</v>
      </c>
      <c r="G11761" t="s">
        <v>19</v>
      </c>
      <c r="H11761" t="s">
        <v>431</v>
      </c>
      <c r="I11761" s="29">
        <v>30</v>
      </c>
      <c r="J11761" t="s">
        <v>160</v>
      </c>
      <c r="K11761" t="s">
        <v>161</v>
      </c>
    </row>
    <row r="11762" spans="1:11" ht="12.75" customHeight="1" thickBot="1">
      <c r="A11762" s="31">
        <v>45597</v>
      </c>
      <c r="B11762" t="s">
        <v>13</v>
      </c>
      <c r="C11762" t="str">
        <f>+VLOOKUP(B11762,Basededatos!B$17:C$5988,2,0)</f>
        <v>LASA</v>
      </c>
      <c r="D11762" t="s">
        <v>76</v>
      </c>
      <c r="E11762" t="str">
        <f>+VLOOKUP(D11762,Basededatos!$D$2:$E$6097,2,0)</f>
        <v>RIONEGRO - JOSE M. CORDOVA</v>
      </c>
      <c r="F11762" t="s">
        <v>36</v>
      </c>
      <c r="G11762" t="s">
        <v>347</v>
      </c>
      <c r="H11762" t="s">
        <v>45</v>
      </c>
      <c r="I11762" s="29">
        <v>11</v>
      </c>
      <c r="J11762" t="s">
        <v>46</v>
      </c>
      <c r="K11762" s="1" t="s">
        <v>47</v>
      </c>
    </row>
    <row r="11763" spans="1:11" ht="12.75" customHeight="1" thickBot="1">
      <c r="A11763" s="31">
        <v>45597</v>
      </c>
      <c r="B11763" t="s">
        <v>13</v>
      </c>
      <c r="C11763" t="str">
        <f>+VLOOKUP(B11763,Basededatos!B$17:C$5988,2,0)</f>
        <v>LASA</v>
      </c>
      <c r="D11763" t="s">
        <v>76</v>
      </c>
      <c r="E11763" t="str">
        <f>+VLOOKUP(D11763,Basededatos!$D$2:$E$6097,2,0)</f>
        <v>RIONEGRO - JOSE M. CORDOVA</v>
      </c>
      <c r="F11763" t="s">
        <v>32</v>
      </c>
      <c r="G11763" t="s">
        <v>33</v>
      </c>
      <c r="H11763" t="s">
        <v>29</v>
      </c>
      <c r="I11763" s="29">
        <v>1554</v>
      </c>
      <c r="J11763" t="s">
        <v>46</v>
      </c>
      <c r="K11763" s="1" t="s">
        <v>47</v>
      </c>
    </row>
    <row r="11764" spans="1:11" ht="12.75" customHeight="1" thickBot="1">
      <c r="A11764" s="31">
        <v>45597</v>
      </c>
      <c r="B11764" t="s">
        <v>13</v>
      </c>
      <c r="C11764" t="str">
        <f>+VLOOKUP(B11764,Basededatos!B$17:C$5988,2,0)</f>
        <v>LASA</v>
      </c>
      <c r="D11764" t="s">
        <v>76</v>
      </c>
      <c r="E11764" t="str">
        <f>+VLOOKUP(D11764,Basededatos!$D$2:$E$6097,2,0)</f>
        <v>RIONEGRO - JOSE M. CORDOVA</v>
      </c>
      <c r="F11764" t="s">
        <v>6</v>
      </c>
      <c r="G11764" s="1" t="s">
        <v>283</v>
      </c>
      <c r="H11764" t="s">
        <v>29</v>
      </c>
      <c r="I11764" s="29">
        <v>7382</v>
      </c>
      <c r="J11764" t="s">
        <v>46</v>
      </c>
      <c r="K11764" s="1" t="s">
        <v>47</v>
      </c>
    </row>
    <row r="11765" spans="1:11" ht="12.75" customHeight="1" thickBot="1">
      <c r="A11765" s="31">
        <v>45597</v>
      </c>
      <c r="B11765" t="s">
        <v>13</v>
      </c>
      <c r="C11765" t="str">
        <f>+VLOOKUP(B11765,Basededatos!B$17:C$5988,2,0)</f>
        <v>LASA</v>
      </c>
      <c r="D11765" t="s">
        <v>76</v>
      </c>
      <c r="E11765" t="str">
        <f>+VLOOKUP(D11765,Basededatos!$D$2:$E$6097,2,0)</f>
        <v>RIONEGRO - JOSE M. CORDOVA</v>
      </c>
      <c r="F11765" t="s">
        <v>36</v>
      </c>
      <c r="G11765" t="s">
        <v>347</v>
      </c>
      <c r="H11765" t="s">
        <v>55</v>
      </c>
      <c r="I11765" s="29">
        <v>19</v>
      </c>
      <c r="J11765" t="s">
        <v>46</v>
      </c>
      <c r="K11765" s="1" t="s">
        <v>47</v>
      </c>
    </row>
    <row r="11766" spans="1:11" ht="12.75" customHeight="1" thickBot="1">
      <c r="A11766" s="31">
        <v>45597</v>
      </c>
      <c r="B11766" t="s">
        <v>13</v>
      </c>
      <c r="C11766" t="str">
        <f>+VLOOKUP(B11766,Basededatos!B$17:C$5988,2,0)</f>
        <v>LASA</v>
      </c>
      <c r="D11766" t="s">
        <v>76</v>
      </c>
      <c r="E11766" t="str">
        <f>+VLOOKUP(D11766,Basededatos!$D$2:$E$6097,2,0)</f>
        <v>RIONEGRO - JOSE M. CORDOVA</v>
      </c>
      <c r="F11766" t="s">
        <v>32</v>
      </c>
      <c r="G11766" t="s">
        <v>33</v>
      </c>
      <c r="H11766" t="s">
        <v>15</v>
      </c>
      <c r="I11766" s="29">
        <v>231</v>
      </c>
      <c r="J11766" t="s">
        <v>25</v>
      </c>
      <c r="K11766" s="1" t="s">
        <v>26</v>
      </c>
    </row>
    <row r="11767" spans="1:11" ht="12.75" customHeight="1" thickBot="1">
      <c r="A11767" s="31">
        <v>45597</v>
      </c>
      <c r="B11767" t="s">
        <v>13</v>
      </c>
      <c r="C11767" t="str">
        <f>+VLOOKUP(B11767,Basededatos!B$17:C$5988,2,0)</f>
        <v>LASA</v>
      </c>
      <c r="D11767" t="s">
        <v>76</v>
      </c>
      <c r="E11767" t="str">
        <f>+VLOOKUP(D11767,Basededatos!$D$2:$E$6097,2,0)</f>
        <v>RIONEGRO - JOSE M. CORDOVA</v>
      </c>
      <c r="F11767" t="s">
        <v>18</v>
      </c>
      <c r="G11767" t="s">
        <v>19</v>
      </c>
      <c r="H11767" t="s">
        <v>15</v>
      </c>
      <c r="I11767" s="29">
        <v>270</v>
      </c>
      <c r="J11767" t="s">
        <v>25</v>
      </c>
      <c r="K11767" s="1" t="s">
        <v>26</v>
      </c>
    </row>
    <row r="11768" spans="1:11" ht="12.75" customHeight="1" thickBot="1">
      <c r="A11768" s="31">
        <v>45597</v>
      </c>
      <c r="B11768" t="s">
        <v>13</v>
      </c>
      <c r="C11768" t="str">
        <f>+VLOOKUP(B11768,Basededatos!B$17:C$5988,2,0)</f>
        <v>LASA</v>
      </c>
      <c r="D11768" t="s">
        <v>76</v>
      </c>
      <c r="E11768" t="str">
        <f>+VLOOKUP(D11768,Basededatos!$D$2:$E$6097,2,0)</f>
        <v>RIONEGRO - JOSE M. CORDOVA</v>
      </c>
      <c r="F11768" t="s">
        <v>36</v>
      </c>
      <c r="G11768" t="s">
        <v>347</v>
      </c>
      <c r="H11768" t="s">
        <v>15</v>
      </c>
      <c r="I11768" s="29">
        <v>27</v>
      </c>
      <c r="J11768" t="s">
        <v>25</v>
      </c>
      <c r="K11768" s="1" t="s">
        <v>26</v>
      </c>
    </row>
    <row r="11769" spans="1:11" ht="12.75" customHeight="1" thickBot="1">
      <c r="A11769" s="31">
        <v>45597</v>
      </c>
      <c r="B11769" t="s">
        <v>13</v>
      </c>
      <c r="C11769" t="str">
        <f>+VLOOKUP(B11769,Basededatos!B$17:C$5988,2,0)</f>
        <v>LASA</v>
      </c>
      <c r="D11769" t="s">
        <v>76</v>
      </c>
      <c r="E11769" t="str">
        <f>+VLOOKUP(D11769,Basededatos!$D$2:$E$6097,2,0)</f>
        <v>RIONEGRO - JOSE M. CORDOVA</v>
      </c>
      <c r="F11769" t="s">
        <v>27</v>
      </c>
      <c r="G11769" t="s">
        <v>28</v>
      </c>
      <c r="H11769" t="s">
        <v>15</v>
      </c>
      <c r="I11769" s="29">
        <v>180</v>
      </c>
      <c r="J11769" t="s">
        <v>25</v>
      </c>
      <c r="K11769" s="1" t="s">
        <v>26</v>
      </c>
    </row>
    <row r="11770" spans="1:11" ht="12.75" customHeight="1">
      <c r="A11770" s="31">
        <v>45597</v>
      </c>
      <c r="B11770" t="s">
        <v>13</v>
      </c>
      <c r="C11770" t="str">
        <f>+VLOOKUP(B11770,Basededatos!B$17:C$5988,2,0)</f>
        <v>LASA</v>
      </c>
      <c r="D11770" t="s">
        <v>76</v>
      </c>
      <c r="E11770" t="str">
        <f>+VLOOKUP(D11770,Basededatos!$D$2:$E$6097,2,0)</f>
        <v>RIONEGRO - JOSE M. CORDOVA</v>
      </c>
      <c r="F11770" t="s">
        <v>40</v>
      </c>
      <c r="G11770" t="s">
        <v>41</v>
      </c>
      <c r="H11770" t="s">
        <v>15</v>
      </c>
      <c r="I11770" s="29">
        <v>40</v>
      </c>
      <c r="J11770" t="s">
        <v>68</v>
      </c>
      <c r="K11770" t="s">
        <v>69</v>
      </c>
    </row>
    <row r="11771" spans="1:11" ht="12.75" customHeight="1">
      <c r="A11771" s="31">
        <v>45597</v>
      </c>
      <c r="B11771" t="s">
        <v>13</v>
      </c>
      <c r="C11771" t="str">
        <f>+VLOOKUP(B11771,Basededatos!B$17:C$5988,2,0)</f>
        <v>LASA</v>
      </c>
      <c r="D11771" t="s">
        <v>76</v>
      </c>
      <c r="E11771" t="str">
        <f>+VLOOKUP(D11771,Basededatos!$D$2:$E$6097,2,0)</f>
        <v>RIONEGRO - JOSE M. CORDOVA</v>
      </c>
      <c r="F11771" t="s">
        <v>27</v>
      </c>
      <c r="G11771" t="s">
        <v>28</v>
      </c>
      <c r="H11771" t="s">
        <v>45</v>
      </c>
      <c r="I11771" s="29">
        <v>1</v>
      </c>
      <c r="J11771" t="s">
        <v>77</v>
      </c>
      <c r="K11771" t="s">
        <v>78</v>
      </c>
    </row>
    <row r="11772" spans="1:11" ht="12.75" customHeight="1">
      <c r="A11772" s="31">
        <v>45597</v>
      </c>
      <c r="B11772" t="s">
        <v>13</v>
      </c>
      <c r="C11772" t="str">
        <f>+VLOOKUP(B11772,Basededatos!B$17:C$5988,2,0)</f>
        <v>LASA</v>
      </c>
      <c r="D11772" t="s">
        <v>76</v>
      </c>
      <c r="E11772" t="str">
        <f>+VLOOKUP(D11772,Basededatos!$D$2:$E$6097,2,0)</f>
        <v>RIONEGRO - JOSE M. CORDOVA</v>
      </c>
      <c r="F11772" t="s">
        <v>32</v>
      </c>
      <c r="G11772" t="s">
        <v>33</v>
      </c>
      <c r="H11772" t="s">
        <v>29</v>
      </c>
      <c r="I11772" s="29">
        <v>16</v>
      </c>
      <c r="J11772" t="s">
        <v>77</v>
      </c>
      <c r="K11772" t="s">
        <v>78</v>
      </c>
    </row>
    <row r="11773" spans="1:11" ht="12.75" customHeight="1">
      <c r="A11773" s="31">
        <v>45597</v>
      </c>
      <c r="B11773" t="s">
        <v>13</v>
      </c>
      <c r="C11773" t="str">
        <f>+VLOOKUP(B11773,Basededatos!B$17:C$5988,2,0)</f>
        <v>LASA</v>
      </c>
      <c r="D11773" t="s">
        <v>76</v>
      </c>
      <c r="E11773" t="str">
        <f>+VLOOKUP(D11773,Basededatos!$D$2:$E$6097,2,0)</f>
        <v>RIONEGRO - JOSE M. CORDOVA</v>
      </c>
      <c r="F11773" t="s">
        <v>36</v>
      </c>
      <c r="G11773" t="s">
        <v>347</v>
      </c>
      <c r="H11773" t="s">
        <v>29</v>
      </c>
      <c r="I11773" s="29">
        <v>1</v>
      </c>
      <c r="J11773" t="s">
        <v>77</v>
      </c>
      <c r="K11773" t="s">
        <v>78</v>
      </c>
    </row>
    <row r="11774" spans="1:11" ht="12.75" customHeight="1">
      <c r="A11774" s="31">
        <v>45597</v>
      </c>
      <c r="B11774" t="s">
        <v>13</v>
      </c>
      <c r="C11774" t="str">
        <f>+VLOOKUP(B11774,Basededatos!B$17:C$5988,2,0)</f>
        <v>LASA</v>
      </c>
      <c r="D11774" t="s">
        <v>76</v>
      </c>
      <c r="E11774" t="str">
        <f>+VLOOKUP(D11774,Basededatos!$D$2:$E$6097,2,0)</f>
        <v>RIONEGRO - JOSE M. CORDOVA</v>
      </c>
      <c r="F11774" t="s">
        <v>32</v>
      </c>
      <c r="G11774" t="s">
        <v>33</v>
      </c>
      <c r="H11774" t="s">
        <v>29</v>
      </c>
      <c r="I11774" s="29">
        <v>547</v>
      </c>
      <c r="J11774" t="s">
        <v>50</v>
      </c>
      <c r="K11774" t="s">
        <v>51</v>
      </c>
    </row>
    <row r="11775" spans="1:11" ht="12.75" customHeight="1">
      <c r="A11775" s="31">
        <v>45597</v>
      </c>
      <c r="B11775" t="s">
        <v>13</v>
      </c>
      <c r="C11775" t="str">
        <f>+VLOOKUP(B11775,Basededatos!B$17:C$5988,2,0)</f>
        <v>LASA</v>
      </c>
      <c r="D11775" t="s">
        <v>76</v>
      </c>
      <c r="E11775" t="str">
        <f>+VLOOKUP(D11775,Basededatos!$D$2:$E$6097,2,0)</f>
        <v>RIONEGRO - JOSE M. CORDOVA</v>
      </c>
      <c r="F11775" t="s">
        <v>38</v>
      </c>
      <c r="G11775" t="s">
        <v>39</v>
      </c>
      <c r="H11775" t="s">
        <v>29</v>
      </c>
      <c r="I11775" s="29">
        <v>42</v>
      </c>
      <c r="J11775" t="s">
        <v>50</v>
      </c>
      <c r="K11775" t="s">
        <v>51</v>
      </c>
    </row>
    <row r="11776" spans="1:11" ht="12.75" customHeight="1">
      <c r="A11776" s="31">
        <v>45597</v>
      </c>
      <c r="B11776" t="s">
        <v>13</v>
      </c>
      <c r="C11776" t="str">
        <f>+VLOOKUP(B11776,Basededatos!B$17:C$5988,2,0)</f>
        <v>LASA</v>
      </c>
      <c r="D11776" t="s">
        <v>76</v>
      </c>
      <c r="E11776" t="str">
        <f>+VLOOKUP(D11776,Basededatos!$D$2:$E$6097,2,0)</f>
        <v>RIONEGRO - JOSE M. CORDOVA</v>
      </c>
      <c r="F11776" t="s">
        <v>59</v>
      </c>
      <c r="G11776" t="s">
        <v>60</v>
      </c>
      <c r="H11776" t="s">
        <v>29</v>
      </c>
      <c r="I11776" s="29">
        <v>10</v>
      </c>
      <c r="J11776" t="s">
        <v>50</v>
      </c>
      <c r="K11776" t="s">
        <v>51</v>
      </c>
    </row>
    <row r="11777" spans="1:11" ht="12.75" customHeight="1">
      <c r="A11777" s="31">
        <v>45597</v>
      </c>
      <c r="B11777" t="s">
        <v>13</v>
      </c>
      <c r="C11777" t="str">
        <f>+VLOOKUP(B11777,Basededatos!B$17:C$5988,2,0)</f>
        <v>LASA</v>
      </c>
      <c r="D11777" t="s">
        <v>76</v>
      </c>
      <c r="E11777" t="str">
        <f>+VLOOKUP(D11777,Basededatos!$D$2:$E$6097,2,0)</f>
        <v>RIONEGRO - JOSE M. CORDOVA</v>
      </c>
      <c r="F11777" t="s">
        <v>32</v>
      </c>
      <c r="G11777" t="s">
        <v>33</v>
      </c>
      <c r="H11777" t="s">
        <v>29</v>
      </c>
      <c r="I11777" s="29">
        <v>47</v>
      </c>
      <c r="J11777" t="s">
        <v>109</v>
      </c>
      <c r="K11777" t="s">
        <v>110</v>
      </c>
    </row>
    <row r="11778" spans="1:11" ht="12.75" customHeight="1">
      <c r="A11778" s="31">
        <v>45597</v>
      </c>
      <c r="B11778" t="s">
        <v>13</v>
      </c>
      <c r="C11778" t="str">
        <f>+VLOOKUP(B11778,Basededatos!B$17:C$5988,2,0)</f>
        <v>LASA</v>
      </c>
      <c r="D11778" t="s">
        <v>76</v>
      </c>
      <c r="E11778" t="str">
        <f>+VLOOKUP(D11778,Basededatos!$D$2:$E$6097,2,0)</f>
        <v>RIONEGRO - JOSE M. CORDOVA</v>
      </c>
      <c r="F11778" t="s">
        <v>36</v>
      </c>
      <c r="G11778" t="s">
        <v>347</v>
      </c>
      <c r="H11778" t="s">
        <v>45</v>
      </c>
      <c r="I11778" s="29">
        <v>5</v>
      </c>
      <c r="J11778" t="s">
        <v>34</v>
      </c>
      <c r="K11778" t="s">
        <v>35</v>
      </c>
    </row>
    <row r="11779" spans="1:11" ht="12.75" customHeight="1" thickBot="1">
      <c r="A11779" s="31">
        <v>45597</v>
      </c>
      <c r="B11779" t="s">
        <v>13</v>
      </c>
      <c r="C11779" t="str">
        <f>+VLOOKUP(B11779,Basededatos!B$17:C$5988,2,0)</f>
        <v>LASA</v>
      </c>
      <c r="D11779" t="s">
        <v>76</v>
      </c>
      <c r="E11779" t="str">
        <f>+VLOOKUP(D11779,Basededatos!$D$2:$E$6097,2,0)</f>
        <v>RIONEGRO - JOSE M. CORDOVA</v>
      </c>
      <c r="F11779" t="s">
        <v>38</v>
      </c>
      <c r="G11779" t="s">
        <v>39</v>
      </c>
      <c r="H11779" t="s">
        <v>45</v>
      </c>
      <c r="I11779" s="29">
        <v>5</v>
      </c>
      <c r="J11779" t="s">
        <v>34</v>
      </c>
      <c r="K11779" t="s">
        <v>35</v>
      </c>
    </row>
    <row r="11780" spans="1:11" ht="12.75" customHeight="1" thickBot="1">
      <c r="A11780" s="31">
        <v>45597</v>
      </c>
      <c r="B11780" t="s">
        <v>13</v>
      </c>
      <c r="C11780" t="str">
        <f>+VLOOKUP(B11780,Basededatos!B$17:C$5988,2,0)</f>
        <v>LASA</v>
      </c>
      <c r="D11780" t="s">
        <v>76</v>
      </c>
      <c r="E11780" t="str">
        <f>+VLOOKUP(D11780,Basededatos!$D$2:$E$6097,2,0)</f>
        <v>RIONEGRO - JOSE M. CORDOVA</v>
      </c>
      <c r="F11780" t="s">
        <v>6</v>
      </c>
      <c r="G11780" s="1" t="s">
        <v>283</v>
      </c>
      <c r="H11780" t="s">
        <v>29</v>
      </c>
      <c r="I11780" s="29">
        <v>303</v>
      </c>
      <c r="J11780" t="s">
        <v>34</v>
      </c>
      <c r="K11780" t="s">
        <v>35</v>
      </c>
    </row>
    <row r="11781" spans="1:11" ht="12.75" customHeight="1">
      <c r="A11781" s="31">
        <v>45597</v>
      </c>
      <c r="B11781" t="s">
        <v>13</v>
      </c>
      <c r="C11781" t="str">
        <f>+VLOOKUP(B11781,Basededatos!B$17:C$5988,2,0)</f>
        <v>LASA</v>
      </c>
      <c r="D11781" t="s">
        <v>76</v>
      </c>
      <c r="E11781" t="str">
        <f>+VLOOKUP(D11781,Basededatos!$D$2:$E$6097,2,0)</f>
        <v>RIONEGRO - JOSE M. CORDOVA</v>
      </c>
      <c r="F11781" t="s">
        <v>23</v>
      </c>
      <c r="G11781" t="s">
        <v>24</v>
      </c>
      <c r="H11781" t="s">
        <v>29</v>
      </c>
      <c r="I11781" s="29">
        <v>61</v>
      </c>
      <c r="J11781" t="s">
        <v>34</v>
      </c>
      <c r="K11781" t="s">
        <v>35</v>
      </c>
    </row>
    <row r="11782" spans="1:11" ht="12.75" customHeight="1" thickBot="1">
      <c r="A11782" s="31">
        <v>45597</v>
      </c>
      <c r="B11782" t="s">
        <v>13</v>
      </c>
      <c r="C11782" t="str">
        <f>+VLOOKUP(B11782,Basededatos!B$17:C$5988,2,0)</f>
        <v>LASA</v>
      </c>
      <c r="D11782" t="s">
        <v>76</v>
      </c>
      <c r="E11782" t="str">
        <f>+VLOOKUP(D11782,Basededatos!$D$2:$E$6097,2,0)</f>
        <v>RIONEGRO - JOSE M. CORDOVA</v>
      </c>
      <c r="F11782" t="s">
        <v>36</v>
      </c>
      <c r="G11782" t="s">
        <v>347</v>
      </c>
      <c r="H11782" t="s">
        <v>29</v>
      </c>
      <c r="I11782" s="29">
        <v>56</v>
      </c>
      <c r="J11782" t="s">
        <v>34</v>
      </c>
      <c r="K11782" t="s">
        <v>35</v>
      </c>
    </row>
    <row r="11783" spans="1:11" ht="12.75" customHeight="1" thickBot="1">
      <c r="A11783" s="31">
        <v>45597</v>
      </c>
      <c r="B11783" t="s">
        <v>13</v>
      </c>
      <c r="C11783" t="str">
        <f>+VLOOKUP(B11783,Basededatos!B$17:C$5988,2,0)</f>
        <v>LASA</v>
      </c>
      <c r="D11783" t="s">
        <v>76</v>
      </c>
      <c r="E11783" t="str">
        <f>+VLOOKUP(D11783,Basededatos!$D$2:$E$6097,2,0)</f>
        <v>RIONEGRO - JOSE M. CORDOVA</v>
      </c>
      <c r="F11783" t="s">
        <v>6</v>
      </c>
      <c r="G11783" s="1" t="s">
        <v>283</v>
      </c>
      <c r="H11783" t="s">
        <v>156</v>
      </c>
      <c r="I11783" s="29">
        <v>36</v>
      </c>
      <c r="J11783" t="s">
        <v>167</v>
      </c>
      <c r="K11783" t="s">
        <v>168</v>
      </c>
    </row>
    <row r="11784" spans="1:11" ht="12.75" customHeight="1" thickBot="1">
      <c r="A11784" s="31">
        <v>45597</v>
      </c>
      <c r="B11784" t="s">
        <v>13</v>
      </c>
      <c r="C11784" t="str">
        <f>+VLOOKUP(B11784,Basededatos!B$17:C$5988,2,0)</f>
        <v>LASA</v>
      </c>
      <c r="D11784" t="s">
        <v>76</v>
      </c>
      <c r="E11784" t="str">
        <f>+VLOOKUP(D11784,Basededatos!$D$2:$E$6097,2,0)</f>
        <v>RIONEGRO - JOSE M. CORDOVA</v>
      </c>
      <c r="F11784" t="s">
        <v>23</v>
      </c>
      <c r="G11784" t="s">
        <v>24</v>
      </c>
      <c r="H11784" t="s">
        <v>29</v>
      </c>
      <c r="I11784" s="29">
        <v>43</v>
      </c>
      <c r="J11784" t="s">
        <v>82</v>
      </c>
      <c r="K11784" t="s">
        <v>83</v>
      </c>
    </row>
    <row r="11785" spans="1:11" ht="12.75" customHeight="1" thickBot="1">
      <c r="A11785" s="31">
        <v>45597</v>
      </c>
      <c r="B11785" t="s">
        <v>13</v>
      </c>
      <c r="C11785" t="str">
        <f>+VLOOKUP(B11785,Basededatos!B$17:C$5988,2,0)</f>
        <v>LASA</v>
      </c>
      <c r="D11785" t="s">
        <v>85</v>
      </c>
      <c r="E11785" t="str">
        <f>+VLOOKUP(D11785,Basededatos!$D$2:$E$6097,2,0)</f>
        <v>NEIVA - BENITO SALAS</v>
      </c>
      <c r="F11785" t="s">
        <v>6</v>
      </c>
      <c r="G11785" s="1" t="s">
        <v>283</v>
      </c>
      <c r="H11785" t="s">
        <v>45</v>
      </c>
      <c r="I11785" s="29">
        <v>20</v>
      </c>
      <c r="J11785" t="s">
        <v>46</v>
      </c>
      <c r="K11785" s="1" t="s">
        <v>47</v>
      </c>
    </row>
    <row r="11786" spans="1:11" ht="12.75" customHeight="1" thickBot="1">
      <c r="A11786" s="31">
        <v>45597</v>
      </c>
      <c r="B11786" t="s">
        <v>13</v>
      </c>
      <c r="C11786" t="str">
        <f>+VLOOKUP(B11786,Basededatos!B$17:C$5988,2,0)</f>
        <v>LASA</v>
      </c>
      <c r="D11786" t="s">
        <v>85</v>
      </c>
      <c r="E11786" t="str">
        <f>+VLOOKUP(D11786,Basededatos!$D$2:$E$6097,2,0)</f>
        <v>NEIVA - BENITO SALAS</v>
      </c>
      <c r="F11786" t="s">
        <v>18</v>
      </c>
      <c r="G11786" t="s">
        <v>19</v>
      </c>
      <c r="H11786" t="s">
        <v>45</v>
      </c>
      <c r="I11786" s="29">
        <v>3</v>
      </c>
      <c r="J11786" t="s">
        <v>46</v>
      </c>
      <c r="K11786" s="1" t="s">
        <v>47</v>
      </c>
    </row>
    <row r="11787" spans="1:11" ht="12.75" customHeight="1" thickBot="1">
      <c r="A11787" s="31">
        <v>45597</v>
      </c>
      <c r="B11787" t="s">
        <v>13</v>
      </c>
      <c r="C11787" t="str">
        <f>+VLOOKUP(B11787,Basededatos!B$17:C$5988,2,0)</f>
        <v>LASA</v>
      </c>
      <c r="D11787" t="s">
        <v>85</v>
      </c>
      <c r="E11787" t="str">
        <f>+VLOOKUP(D11787,Basededatos!$D$2:$E$6097,2,0)</f>
        <v>NEIVA - BENITO SALAS</v>
      </c>
      <c r="F11787" t="s">
        <v>40</v>
      </c>
      <c r="G11787" t="s">
        <v>41</v>
      </c>
      <c r="H11787" t="s">
        <v>29</v>
      </c>
      <c r="I11787" s="29">
        <v>76</v>
      </c>
      <c r="J11787" t="s">
        <v>30</v>
      </c>
      <c r="K11787" s="1" t="s">
        <v>488</v>
      </c>
    </row>
    <row r="11788" spans="1:11" ht="12.75" customHeight="1" thickBot="1">
      <c r="A11788" s="31">
        <v>45597</v>
      </c>
      <c r="B11788" t="s">
        <v>13</v>
      </c>
      <c r="C11788" t="str">
        <f>+VLOOKUP(B11788,Basededatos!B$17:C$5988,2,0)</f>
        <v>LASA</v>
      </c>
      <c r="D11788" t="s">
        <v>86</v>
      </c>
      <c r="E11788" t="str">
        <f>+VLOOKUP(D11788,Basededatos!$D$2:$E$6097,2,0)</f>
        <v>PEREIRA - MATECAÑA</v>
      </c>
      <c r="F11788" t="s">
        <v>18</v>
      </c>
      <c r="G11788" t="s">
        <v>19</v>
      </c>
      <c r="H11788" t="s">
        <v>45</v>
      </c>
      <c r="I11788" s="29">
        <v>32</v>
      </c>
      <c r="J11788" t="s">
        <v>46</v>
      </c>
      <c r="K11788" s="1" t="s">
        <v>47</v>
      </c>
    </row>
    <row r="11789" spans="1:11" ht="12.75" customHeight="1" thickBot="1">
      <c r="A11789" s="31">
        <v>45597</v>
      </c>
      <c r="B11789" t="s">
        <v>13</v>
      </c>
      <c r="C11789" t="str">
        <f>+VLOOKUP(B11789,Basededatos!B$17:C$5988,2,0)</f>
        <v>LASA</v>
      </c>
      <c r="D11789" t="s">
        <v>86</v>
      </c>
      <c r="E11789" t="str">
        <f>+VLOOKUP(D11789,Basededatos!$D$2:$E$6097,2,0)</f>
        <v>PEREIRA - MATECAÑA</v>
      </c>
      <c r="F11789" t="s">
        <v>23</v>
      </c>
      <c r="G11789" t="s">
        <v>24</v>
      </c>
      <c r="H11789" t="s">
        <v>29</v>
      </c>
      <c r="I11789" s="29">
        <v>500</v>
      </c>
      <c r="J11789" t="s">
        <v>46</v>
      </c>
      <c r="K11789" s="1" t="s">
        <v>47</v>
      </c>
    </row>
    <row r="11790" spans="1:11" ht="12.75" customHeight="1" thickBot="1">
      <c r="A11790" s="31">
        <v>45597</v>
      </c>
      <c r="B11790" t="s">
        <v>13</v>
      </c>
      <c r="C11790" t="str">
        <f>+VLOOKUP(B11790,Basededatos!B$17:C$5988,2,0)</f>
        <v>LASA</v>
      </c>
      <c r="D11790" t="s">
        <v>86</v>
      </c>
      <c r="E11790" t="str">
        <f>+VLOOKUP(D11790,Basededatos!$D$2:$E$6097,2,0)</f>
        <v>PEREIRA - MATECAÑA</v>
      </c>
      <c r="F11790" t="s">
        <v>27</v>
      </c>
      <c r="G11790" t="s">
        <v>28</v>
      </c>
      <c r="H11790" t="s">
        <v>29</v>
      </c>
      <c r="I11790" s="29">
        <v>403</v>
      </c>
      <c r="J11790" t="s">
        <v>46</v>
      </c>
      <c r="K11790" s="1" t="s">
        <v>47</v>
      </c>
    </row>
    <row r="11791" spans="1:11" ht="12.75" customHeight="1" thickBot="1">
      <c r="A11791" s="31">
        <v>45597</v>
      </c>
      <c r="B11791" t="s">
        <v>13</v>
      </c>
      <c r="C11791" t="str">
        <f>+VLOOKUP(B11791,Basededatos!B$17:C$5988,2,0)</f>
        <v>LASA</v>
      </c>
      <c r="D11791" t="s">
        <v>86</v>
      </c>
      <c r="E11791" t="str">
        <f>+VLOOKUP(D11791,Basededatos!$D$2:$E$6097,2,0)</f>
        <v>PEREIRA - MATECAÑA</v>
      </c>
      <c r="F11791" t="s">
        <v>59</v>
      </c>
      <c r="G11791" t="s">
        <v>60</v>
      </c>
      <c r="H11791" t="s">
        <v>29</v>
      </c>
      <c r="I11791" s="29">
        <v>1</v>
      </c>
      <c r="J11791" t="s">
        <v>46</v>
      </c>
      <c r="K11791" s="1" t="s">
        <v>47</v>
      </c>
    </row>
    <row r="11792" spans="1:11" ht="12.75" customHeight="1" thickBot="1">
      <c r="A11792" s="31">
        <v>45597</v>
      </c>
      <c r="B11792" t="s">
        <v>13</v>
      </c>
      <c r="C11792" t="str">
        <f>+VLOOKUP(B11792,Basededatos!B$17:C$5988,2,0)</f>
        <v>LASA</v>
      </c>
      <c r="D11792" t="s">
        <v>86</v>
      </c>
      <c r="E11792" t="str">
        <f>+VLOOKUP(D11792,Basededatos!$D$2:$E$6097,2,0)</f>
        <v>PEREIRA - MATECAÑA</v>
      </c>
      <c r="F11792" t="s">
        <v>23</v>
      </c>
      <c r="G11792" t="s">
        <v>24</v>
      </c>
      <c r="H11792" t="s">
        <v>15</v>
      </c>
      <c r="I11792" s="29">
        <v>70</v>
      </c>
      <c r="J11792" t="s">
        <v>25</v>
      </c>
      <c r="K11792" s="1" t="s">
        <v>26</v>
      </c>
    </row>
    <row r="11793" spans="1:11" ht="12.75" customHeight="1" thickBot="1">
      <c r="A11793" s="31">
        <v>45597</v>
      </c>
      <c r="B11793" t="s">
        <v>13</v>
      </c>
      <c r="C11793" t="str">
        <f>+VLOOKUP(B11793,Basededatos!B$17:C$5988,2,0)</f>
        <v>LASA</v>
      </c>
      <c r="D11793" t="s">
        <v>86</v>
      </c>
      <c r="E11793" t="str">
        <f>+VLOOKUP(D11793,Basededatos!$D$2:$E$6097,2,0)</f>
        <v>PEREIRA - MATECAÑA</v>
      </c>
      <c r="F11793" t="s">
        <v>38</v>
      </c>
      <c r="G11793" t="s">
        <v>39</v>
      </c>
      <c r="H11793" t="s">
        <v>15</v>
      </c>
      <c r="I11793" s="29">
        <v>36</v>
      </c>
      <c r="J11793" t="s">
        <v>25</v>
      </c>
      <c r="K11793" s="1" t="s">
        <v>26</v>
      </c>
    </row>
    <row r="11794" spans="1:11" ht="12.75" customHeight="1" thickBot="1">
      <c r="A11794" s="31">
        <v>45597</v>
      </c>
      <c r="B11794" t="s">
        <v>13</v>
      </c>
      <c r="C11794" t="str">
        <f>+VLOOKUP(B11794,Basededatos!B$17:C$5988,2,0)</f>
        <v>LASA</v>
      </c>
      <c r="D11794" t="s">
        <v>86</v>
      </c>
      <c r="E11794" t="str">
        <f>+VLOOKUP(D11794,Basededatos!$D$2:$E$6097,2,0)</f>
        <v>PEREIRA - MATECAÑA</v>
      </c>
      <c r="F11794" t="s">
        <v>23</v>
      </c>
      <c r="G11794" t="s">
        <v>24</v>
      </c>
      <c r="H11794" t="s">
        <v>29</v>
      </c>
      <c r="I11794" s="29">
        <v>117</v>
      </c>
      <c r="J11794" t="s">
        <v>50</v>
      </c>
      <c r="K11794" t="s">
        <v>51</v>
      </c>
    </row>
    <row r="11795" spans="1:11" ht="12.75" customHeight="1" thickBot="1">
      <c r="A11795" s="31">
        <v>45597</v>
      </c>
      <c r="B11795" t="s">
        <v>13</v>
      </c>
      <c r="C11795" t="str">
        <f>+VLOOKUP(B11795,Basededatos!B$17:C$5988,2,0)</f>
        <v>LASA</v>
      </c>
      <c r="D11795" t="s">
        <v>86</v>
      </c>
      <c r="E11795" t="str">
        <f>+VLOOKUP(D11795,Basededatos!$D$2:$E$6097,2,0)</f>
        <v>PEREIRA - MATECAÑA</v>
      </c>
      <c r="F11795" t="s">
        <v>6</v>
      </c>
      <c r="G11795" s="1" t="s">
        <v>283</v>
      </c>
      <c r="H11795" t="s">
        <v>29</v>
      </c>
      <c r="I11795" s="29">
        <v>810</v>
      </c>
      <c r="J11795" t="s">
        <v>30</v>
      </c>
      <c r="K11795" s="1" t="s">
        <v>488</v>
      </c>
    </row>
    <row r="11796" spans="1:11" ht="12.75" customHeight="1" thickBot="1">
      <c r="A11796" s="31">
        <v>45597</v>
      </c>
      <c r="B11796" t="s">
        <v>13</v>
      </c>
      <c r="C11796" t="str">
        <f>+VLOOKUP(B11796,Basededatos!B$17:C$5988,2,0)</f>
        <v>LASA</v>
      </c>
      <c r="D11796" t="s">
        <v>87</v>
      </c>
      <c r="E11796" t="str">
        <f>+VLOOKUP(D11796,Basededatos!$D$2:$E$6097,2,0)</f>
        <v>PASTO - ANTONIO NARIQO</v>
      </c>
      <c r="F11796" t="s">
        <v>40</v>
      </c>
      <c r="G11796" t="s">
        <v>41</v>
      </c>
      <c r="H11796" t="s">
        <v>45</v>
      </c>
      <c r="I11796" s="29">
        <v>22</v>
      </c>
      <c r="J11796" t="s">
        <v>46</v>
      </c>
      <c r="K11796" s="1" t="s">
        <v>47</v>
      </c>
    </row>
    <row r="11797" spans="1:11" ht="12.75" customHeight="1" thickBot="1">
      <c r="A11797" s="31">
        <v>45597</v>
      </c>
      <c r="B11797" t="s">
        <v>13</v>
      </c>
      <c r="C11797" t="str">
        <f>+VLOOKUP(B11797,Basededatos!B$17:C$5988,2,0)</f>
        <v>LASA</v>
      </c>
      <c r="D11797" t="s">
        <v>87</v>
      </c>
      <c r="E11797" t="str">
        <f>+VLOOKUP(D11797,Basededatos!$D$2:$E$6097,2,0)</f>
        <v>PASTO - ANTONIO NARIQO</v>
      </c>
      <c r="F11797" t="s">
        <v>6</v>
      </c>
      <c r="G11797" s="1" t="s">
        <v>283</v>
      </c>
      <c r="H11797" t="s">
        <v>29</v>
      </c>
      <c r="I11797" s="29">
        <v>807</v>
      </c>
      <c r="J11797" t="s">
        <v>46</v>
      </c>
      <c r="K11797" s="1" t="s">
        <v>47</v>
      </c>
    </row>
    <row r="11798" spans="1:11" ht="12.75" customHeight="1" thickBot="1">
      <c r="A11798" s="31">
        <v>45597</v>
      </c>
      <c r="B11798" t="s">
        <v>13</v>
      </c>
      <c r="C11798" t="str">
        <f>+VLOOKUP(B11798,Basededatos!B$17:C$5988,2,0)</f>
        <v>LASA</v>
      </c>
      <c r="D11798" t="s">
        <v>88</v>
      </c>
      <c r="E11798" t="str">
        <f>+VLOOKUP(D11798,Basededatos!$D$2:$E$6097,2,0)</f>
        <v>ALMIRANTE PADILLA</v>
      </c>
      <c r="F11798" t="s">
        <v>6</v>
      </c>
      <c r="G11798" s="1" t="s">
        <v>283</v>
      </c>
      <c r="H11798" t="s">
        <v>45</v>
      </c>
      <c r="I11798" s="29">
        <v>127</v>
      </c>
      <c r="J11798" t="s">
        <v>46</v>
      </c>
      <c r="K11798" s="1" t="s">
        <v>47</v>
      </c>
    </row>
    <row r="11799" spans="1:11" ht="12.75" customHeight="1" thickBot="1">
      <c r="A11799" s="31">
        <v>45597</v>
      </c>
      <c r="B11799" t="s">
        <v>13</v>
      </c>
      <c r="C11799" t="str">
        <f>+VLOOKUP(B11799,Basededatos!B$17:C$5988,2,0)</f>
        <v>LASA</v>
      </c>
      <c r="D11799" t="s">
        <v>88</v>
      </c>
      <c r="E11799" t="str">
        <f>+VLOOKUP(D11799,Basededatos!$D$2:$E$6097,2,0)</f>
        <v>ALMIRANTE PADILLA</v>
      </c>
      <c r="F11799" t="s">
        <v>65</v>
      </c>
      <c r="G11799" t="s">
        <v>66</v>
      </c>
      <c r="H11799" t="s">
        <v>45</v>
      </c>
      <c r="I11799" s="29">
        <v>5</v>
      </c>
      <c r="J11799" t="s">
        <v>46</v>
      </c>
      <c r="K11799" s="1" t="s">
        <v>47</v>
      </c>
    </row>
    <row r="11800" spans="1:11" ht="12.75" customHeight="1" thickBot="1">
      <c r="A11800" s="31">
        <v>45597</v>
      </c>
      <c r="B11800" t="s">
        <v>13</v>
      </c>
      <c r="C11800" t="str">
        <f>+VLOOKUP(B11800,Basededatos!B$17:C$5988,2,0)</f>
        <v>LASA</v>
      </c>
      <c r="D11800" t="s">
        <v>88</v>
      </c>
      <c r="E11800" t="str">
        <f>+VLOOKUP(D11800,Basededatos!$D$2:$E$6097,2,0)</f>
        <v>ALMIRANTE PADILLA</v>
      </c>
      <c r="F11800" t="s">
        <v>18</v>
      </c>
      <c r="G11800" t="s">
        <v>19</v>
      </c>
      <c r="H11800" t="s">
        <v>29</v>
      </c>
      <c r="I11800" s="29">
        <v>119</v>
      </c>
      <c r="J11800" t="s">
        <v>46</v>
      </c>
      <c r="K11800" s="1" t="s">
        <v>47</v>
      </c>
    </row>
    <row r="11801" spans="1:11" ht="12.75" customHeight="1" thickBot="1">
      <c r="A11801" s="31">
        <v>45597</v>
      </c>
      <c r="B11801" t="s">
        <v>13</v>
      </c>
      <c r="C11801" t="str">
        <f>+VLOOKUP(B11801,Basededatos!B$17:C$5988,2,0)</f>
        <v>LASA</v>
      </c>
      <c r="D11801" t="s">
        <v>88</v>
      </c>
      <c r="E11801" t="str">
        <f>+VLOOKUP(D11801,Basededatos!$D$2:$E$6097,2,0)</f>
        <v>ALMIRANTE PADILLA</v>
      </c>
      <c r="F11801" t="s">
        <v>6</v>
      </c>
      <c r="G11801" s="1" t="s">
        <v>283</v>
      </c>
      <c r="H11801" t="s">
        <v>29</v>
      </c>
      <c r="I11801" s="29">
        <v>234</v>
      </c>
      <c r="J11801" t="s">
        <v>30</v>
      </c>
      <c r="K11801" s="1" t="s">
        <v>488</v>
      </c>
    </row>
    <row r="11802" spans="1:11" ht="12.75" customHeight="1" thickBot="1">
      <c r="A11802" s="31">
        <v>45597</v>
      </c>
      <c r="B11802" t="s">
        <v>13</v>
      </c>
      <c r="C11802" t="str">
        <f>+VLOOKUP(B11802,Basededatos!B$17:C$5988,2,0)</f>
        <v>LASA</v>
      </c>
      <c r="D11802" t="s">
        <v>89</v>
      </c>
      <c r="E11802" t="str">
        <f>+VLOOKUP(D11802,Basededatos!$D$2:$E$6097,2,0)</f>
        <v>SIMON BOLIVAR</v>
      </c>
      <c r="F11802" t="s">
        <v>65</v>
      </c>
      <c r="G11802" t="s">
        <v>66</v>
      </c>
      <c r="H11802" t="s">
        <v>45</v>
      </c>
      <c r="I11802" s="29">
        <v>4</v>
      </c>
      <c r="J11802" t="s">
        <v>46</v>
      </c>
      <c r="K11802" s="1" t="s">
        <v>47</v>
      </c>
    </row>
    <row r="11803" spans="1:11" ht="12.75" customHeight="1" thickBot="1">
      <c r="A11803" s="31">
        <v>45597</v>
      </c>
      <c r="B11803" t="s">
        <v>13</v>
      </c>
      <c r="C11803" t="str">
        <f>+VLOOKUP(B11803,Basededatos!B$17:C$5988,2,0)</f>
        <v>LASA</v>
      </c>
      <c r="D11803" t="s">
        <v>89</v>
      </c>
      <c r="E11803" t="str">
        <f>+VLOOKUP(D11803,Basededatos!$D$2:$E$6097,2,0)</f>
        <v>SIMON BOLIVAR</v>
      </c>
      <c r="F11803" t="s">
        <v>40</v>
      </c>
      <c r="G11803" t="s">
        <v>41</v>
      </c>
      <c r="H11803" t="s">
        <v>45</v>
      </c>
      <c r="I11803" s="29">
        <v>30</v>
      </c>
      <c r="J11803" t="s">
        <v>46</v>
      </c>
      <c r="K11803" s="1" t="s">
        <v>47</v>
      </c>
    </row>
    <row r="11804" spans="1:11" ht="12.75" customHeight="1" thickBot="1">
      <c r="A11804" s="31">
        <v>45597</v>
      </c>
      <c r="B11804" t="s">
        <v>13</v>
      </c>
      <c r="C11804" t="str">
        <f>+VLOOKUP(B11804,Basededatos!B$17:C$5988,2,0)</f>
        <v>LASA</v>
      </c>
      <c r="D11804" t="s">
        <v>89</v>
      </c>
      <c r="E11804" t="str">
        <f>+VLOOKUP(D11804,Basededatos!$D$2:$E$6097,2,0)</f>
        <v>SIMON BOLIVAR</v>
      </c>
      <c r="F11804" t="s">
        <v>23</v>
      </c>
      <c r="G11804" t="s">
        <v>24</v>
      </c>
      <c r="H11804" t="s">
        <v>29</v>
      </c>
      <c r="I11804" s="29">
        <v>404</v>
      </c>
      <c r="J11804" t="s">
        <v>46</v>
      </c>
      <c r="K11804" s="1" t="s">
        <v>47</v>
      </c>
    </row>
    <row r="11805" spans="1:11" ht="12.75" customHeight="1" thickBot="1">
      <c r="A11805" s="31">
        <v>45597</v>
      </c>
      <c r="B11805" t="s">
        <v>13</v>
      </c>
      <c r="C11805" t="str">
        <f>+VLOOKUP(B11805,Basededatos!B$17:C$5988,2,0)</f>
        <v>LASA</v>
      </c>
      <c r="D11805" t="s">
        <v>89</v>
      </c>
      <c r="E11805" t="str">
        <f>+VLOOKUP(D11805,Basededatos!$D$2:$E$6097,2,0)</f>
        <v>SIMON BOLIVAR</v>
      </c>
      <c r="F11805" t="s">
        <v>36</v>
      </c>
      <c r="G11805" t="s">
        <v>347</v>
      </c>
      <c r="H11805" t="s">
        <v>29</v>
      </c>
      <c r="I11805" s="29">
        <v>22</v>
      </c>
      <c r="J11805" t="s">
        <v>46</v>
      </c>
      <c r="K11805" s="1" t="s">
        <v>47</v>
      </c>
    </row>
    <row r="11806" spans="1:11" ht="12.75" customHeight="1" thickBot="1">
      <c r="A11806" s="31">
        <v>45597</v>
      </c>
      <c r="B11806" t="s">
        <v>13</v>
      </c>
      <c r="C11806" t="str">
        <f>+VLOOKUP(B11806,Basededatos!B$17:C$5988,2,0)</f>
        <v>LASA</v>
      </c>
      <c r="D11806" t="s">
        <v>89</v>
      </c>
      <c r="E11806" t="str">
        <f>+VLOOKUP(D11806,Basededatos!$D$2:$E$6097,2,0)</f>
        <v>SIMON BOLIVAR</v>
      </c>
      <c r="F11806" t="s">
        <v>38</v>
      </c>
      <c r="G11806" t="s">
        <v>39</v>
      </c>
      <c r="H11806" t="s">
        <v>29</v>
      </c>
      <c r="I11806" s="29">
        <v>17</v>
      </c>
      <c r="J11806" t="s">
        <v>46</v>
      </c>
      <c r="K11806" s="1" t="s">
        <v>47</v>
      </c>
    </row>
    <row r="11807" spans="1:11" ht="12.75" customHeight="1" thickBot="1">
      <c r="A11807" s="31">
        <v>45597</v>
      </c>
      <c r="B11807" t="s">
        <v>13</v>
      </c>
      <c r="C11807" t="str">
        <f>+VLOOKUP(B11807,Basededatos!B$17:C$5988,2,0)</f>
        <v>LASA</v>
      </c>
      <c r="D11807" t="s">
        <v>89</v>
      </c>
      <c r="E11807" t="str">
        <f>+VLOOKUP(D11807,Basededatos!$D$2:$E$6097,2,0)</f>
        <v>SIMON BOLIVAR</v>
      </c>
      <c r="F11807" t="s">
        <v>6</v>
      </c>
      <c r="G11807" s="1" t="s">
        <v>283</v>
      </c>
      <c r="H11807" t="s">
        <v>20</v>
      </c>
      <c r="I11807" s="29">
        <v>4</v>
      </c>
      <c r="J11807" t="s">
        <v>175</v>
      </c>
      <c r="K11807" t="s">
        <v>176</v>
      </c>
    </row>
    <row r="11808" spans="1:11" ht="12.75" customHeight="1" thickBot="1">
      <c r="A11808" s="31">
        <v>45597</v>
      </c>
      <c r="B11808" t="s">
        <v>13</v>
      </c>
      <c r="C11808" t="str">
        <f>+VLOOKUP(B11808,Basededatos!B$17:C$5988,2,0)</f>
        <v>LASA</v>
      </c>
      <c r="D11808" t="s">
        <v>89</v>
      </c>
      <c r="E11808" t="str">
        <f>+VLOOKUP(D11808,Basededatos!$D$2:$E$6097,2,0)</f>
        <v>SIMON BOLIVAR</v>
      </c>
      <c r="F11808" t="s">
        <v>40</v>
      </c>
      <c r="G11808" t="s">
        <v>41</v>
      </c>
      <c r="H11808" t="s">
        <v>29</v>
      </c>
      <c r="I11808" s="29">
        <v>781</v>
      </c>
      <c r="J11808" t="s">
        <v>30</v>
      </c>
      <c r="K11808" s="1" t="s">
        <v>488</v>
      </c>
    </row>
    <row r="11809" spans="1:11" ht="12.75" customHeight="1" thickBot="1">
      <c r="A11809" s="31">
        <v>45597</v>
      </c>
      <c r="B11809" t="s">
        <v>13</v>
      </c>
      <c r="C11809" t="str">
        <f>+VLOOKUP(B11809,Basededatos!B$17:C$5988,2,0)</f>
        <v>LASA</v>
      </c>
      <c r="D11809" t="s">
        <v>89</v>
      </c>
      <c r="E11809" t="str">
        <f>+VLOOKUP(D11809,Basededatos!$D$2:$E$6097,2,0)</f>
        <v>SIMON BOLIVAR</v>
      </c>
      <c r="F11809" t="s">
        <v>23</v>
      </c>
      <c r="G11809" t="s">
        <v>24</v>
      </c>
      <c r="H11809" t="s">
        <v>15</v>
      </c>
      <c r="I11809" s="29">
        <v>97</v>
      </c>
      <c r="J11809" t="s">
        <v>16</v>
      </c>
      <c r="K11809" t="s">
        <v>17</v>
      </c>
    </row>
    <row r="11810" spans="1:11" ht="12.75" customHeight="1" thickBot="1">
      <c r="A11810" s="31">
        <v>45597</v>
      </c>
      <c r="B11810" t="s">
        <v>153</v>
      </c>
      <c r="C11810" t="str">
        <f>+VLOOKUP(B11810,Basededatos!B$17:C$5988,2,0)</f>
        <v>MARCO PASOS</v>
      </c>
      <c r="D11810" t="s">
        <v>5</v>
      </c>
      <c r="E11810" t="str">
        <f>+VLOOKUP(D11810,Basededatos!$D$2:$E$6097,2,0)</f>
        <v>BOGOTA - EL DORADO LUIS CARLOS GALAN SARMIENTO</v>
      </c>
      <c r="F11810" t="s">
        <v>6</v>
      </c>
      <c r="G11810" s="1" t="s">
        <v>283</v>
      </c>
      <c r="H11810" t="s">
        <v>114</v>
      </c>
      <c r="I11810" s="29">
        <v>468</v>
      </c>
      <c r="J11810" t="s">
        <v>57</v>
      </c>
      <c r="K11810" t="s">
        <v>58</v>
      </c>
    </row>
    <row r="11811" spans="1:11" ht="12.75" customHeight="1" thickBot="1">
      <c r="A11811" s="31">
        <v>45597</v>
      </c>
      <c r="B11811" t="s">
        <v>153</v>
      </c>
      <c r="C11811" t="str">
        <f>+VLOOKUP(B11811,Basededatos!B$17:C$5988,2,0)</f>
        <v>MARCO PASOS</v>
      </c>
      <c r="D11811" t="s">
        <v>76</v>
      </c>
      <c r="E11811" t="str">
        <f>+VLOOKUP(D11811,Basededatos!$D$2:$E$6097,2,0)</f>
        <v>RIONEGRO - JOSE M. CORDOVA</v>
      </c>
      <c r="F11811" t="s">
        <v>23</v>
      </c>
      <c r="G11811" t="s">
        <v>24</v>
      </c>
      <c r="H11811" t="s">
        <v>120</v>
      </c>
      <c r="I11811" s="29">
        <v>3</v>
      </c>
      <c r="J11811" t="s">
        <v>57</v>
      </c>
      <c r="K11811" t="s">
        <v>58</v>
      </c>
    </row>
    <row r="11812" spans="1:11" ht="12.75" customHeight="1" thickBot="1">
      <c r="A11812" s="31">
        <v>45597</v>
      </c>
      <c r="B11812" t="s">
        <v>153</v>
      </c>
      <c r="C11812" t="str">
        <f>+VLOOKUP(B11812,Basededatos!B$17:C$5988,2,0)</f>
        <v>MARCO PASOS</v>
      </c>
      <c r="D11812" t="s">
        <v>76</v>
      </c>
      <c r="E11812" t="str">
        <f>+VLOOKUP(D11812,Basededatos!$D$2:$E$6097,2,0)</f>
        <v>RIONEGRO - JOSE M. CORDOVA</v>
      </c>
      <c r="F11812" t="s">
        <v>23</v>
      </c>
      <c r="G11812" t="s">
        <v>24</v>
      </c>
      <c r="H11812" t="s">
        <v>29</v>
      </c>
      <c r="I11812" s="29">
        <v>13</v>
      </c>
      <c r="J11812" t="s">
        <v>30</v>
      </c>
      <c r="K11812" s="1" t="s">
        <v>488</v>
      </c>
    </row>
    <row r="11813" spans="1:11" ht="12.75" customHeight="1" thickBot="1">
      <c r="A11813" s="31">
        <v>45597</v>
      </c>
      <c r="B11813" t="s">
        <v>382</v>
      </c>
      <c r="C11813" t="s">
        <v>383</v>
      </c>
      <c r="D11813" t="s">
        <v>5</v>
      </c>
      <c r="E11813" t="str">
        <f>+VLOOKUP(D11813,Basededatos!$D$2:$E$6097,2,0)</f>
        <v>BOGOTA - EL DORADO LUIS CARLOS GALAN SARMIENTO</v>
      </c>
      <c r="F11813" t="s">
        <v>27</v>
      </c>
      <c r="G11813" t="s">
        <v>28</v>
      </c>
      <c r="H11813" t="s">
        <v>15</v>
      </c>
      <c r="I11813" s="29">
        <v>81</v>
      </c>
      <c r="J11813" t="s">
        <v>160</v>
      </c>
      <c r="K11813" t="s">
        <v>161</v>
      </c>
    </row>
    <row r="11814" spans="1:11" ht="12.75" customHeight="1" thickBot="1">
      <c r="A11814" s="31">
        <v>45597</v>
      </c>
      <c r="B11814" t="s">
        <v>382</v>
      </c>
      <c r="C11814" t="s">
        <v>383</v>
      </c>
      <c r="D11814" t="s">
        <v>5</v>
      </c>
      <c r="E11814" t="str">
        <f>+VLOOKUP(D11814,Basededatos!$D$2:$E$6097,2,0)</f>
        <v>BOGOTA - EL DORADO LUIS CARLOS GALAN SARMIENTO</v>
      </c>
      <c r="F11814" t="s">
        <v>23</v>
      </c>
      <c r="G11814" t="s">
        <v>24</v>
      </c>
      <c r="H11814" t="s">
        <v>45</v>
      </c>
      <c r="I11814" s="29">
        <v>317</v>
      </c>
      <c r="J11814" t="s">
        <v>46</v>
      </c>
      <c r="K11814" s="1" t="s">
        <v>47</v>
      </c>
    </row>
    <row r="11815" spans="1:11" ht="12.75" customHeight="1" thickBot="1">
      <c r="A11815" s="31">
        <v>45597</v>
      </c>
      <c r="B11815" t="s">
        <v>382</v>
      </c>
      <c r="C11815" t="s">
        <v>383</v>
      </c>
      <c r="D11815" t="s">
        <v>5</v>
      </c>
      <c r="E11815" t="str">
        <f>+VLOOKUP(D11815,Basededatos!$D$2:$E$6097,2,0)</f>
        <v>BOGOTA - EL DORADO LUIS CARLOS GALAN SARMIENTO</v>
      </c>
      <c r="F11815" t="s">
        <v>40</v>
      </c>
      <c r="G11815" t="s">
        <v>41</v>
      </c>
      <c r="H11815" t="s">
        <v>114</v>
      </c>
      <c r="I11815" s="29">
        <v>1</v>
      </c>
      <c r="J11815" t="s">
        <v>46</v>
      </c>
      <c r="K11815" s="1" t="s">
        <v>47</v>
      </c>
    </row>
    <row r="11816" spans="1:11" ht="12.75" customHeight="1">
      <c r="A11816" s="31">
        <v>45597</v>
      </c>
      <c r="B11816" t="s">
        <v>382</v>
      </c>
      <c r="C11816" t="s">
        <v>383</v>
      </c>
      <c r="D11816" t="s">
        <v>5</v>
      </c>
      <c r="E11816" t="str">
        <f>+VLOOKUP(D11816,Basededatos!$D$2:$E$6097,2,0)</f>
        <v>BOGOTA - EL DORADO LUIS CARLOS GALAN SARMIENTO</v>
      </c>
      <c r="F11816" t="s">
        <v>36</v>
      </c>
      <c r="G11816" t="s">
        <v>347</v>
      </c>
      <c r="H11816" t="s">
        <v>7</v>
      </c>
      <c r="I11816" s="29">
        <v>55</v>
      </c>
      <c r="J11816" t="s">
        <v>70</v>
      </c>
      <c r="K11816" t="s">
        <v>348</v>
      </c>
    </row>
    <row r="11817" spans="1:11" ht="12.75" customHeight="1">
      <c r="A11817" s="31">
        <v>45597</v>
      </c>
      <c r="B11817" t="s">
        <v>382</v>
      </c>
      <c r="C11817" t="s">
        <v>383</v>
      </c>
      <c r="D11817" t="s">
        <v>5</v>
      </c>
      <c r="E11817" t="str">
        <f>+VLOOKUP(D11817,Basededatos!$D$2:$E$6097,2,0)</f>
        <v>BOGOTA - EL DORADO LUIS CARLOS GALAN SARMIENTO</v>
      </c>
      <c r="F11817" t="s">
        <v>36</v>
      </c>
      <c r="G11817" t="s">
        <v>347</v>
      </c>
      <c r="H11817" t="s">
        <v>52</v>
      </c>
      <c r="I11817" s="29">
        <v>1</v>
      </c>
      <c r="J11817" t="s">
        <v>70</v>
      </c>
      <c r="K11817" t="s">
        <v>348</v>
      </c>
    </row>
    <row r="11818" spans="1:11" ht="12.75" customHeight="1">
      <c r="A11818" s="31">
        <v>45597</v>
      </c>
      <c r="B11818" t="s">
        <v>382</v>
      </c>
      <c r="C11818" t="s">
        <v>383</v>
      </c>
      <c r="D11818" t="s">
        <v>5</v>
      </c>
      <c r="E11818" t="str">
        <f>+VLOOKUP(D11818,Basededatos!$D$2:$E$6097,2,0)</f>
        <v>BOGOTA - EL DORADO LUIS CARLOS GALAN SARMIENTO</v>
      </c>
      <c r="F11818" t="s">
        <v>36</v>
      </c>
      <c r="G11818" t="s">
        <v>347</v>
      </c>
      <c r="H11818" t="s">
        <v>20</v>
      </c>
      <c r="I11818" s="29">
        <v>8</v>
      </c>
      <c r="J11818" t="s">
        <v>175</v>
      </c>
      <c r="K11818" t="s">
        <v>176</v>
      </c>
    </row>
    <row r="11819" spans="1:11" ht="12.75" customHeight="1">
      <c r="A11819" s="31">
        <v>45597</v>
      </c>
      <c r="B11819" t="s">
        <v>382</v>
      </c>
      <c r="C11819" t="s">
        <v>383</v>
      </c>
      <c r="D11819" t="s">
        <v>5</v>
      </c>
      <c r="E11819" t="str">
        <f>+VLOOKUP(D11819,Basededatos!$D$2:$E$6097,2,0)</f>
        <v>BOGOTA - EL DORADO LUIS CARLOS GALAN SARMIENTO</v>
      </c>
      <c r="F11819" t="s">
        <v>38</v>
      </c>
      <c r="G11819" t="s">
        <v>39</v>
      </c>
      <c r="H11819" t="s">
        <v>20</v>
      </c>
      <c r="I11819" s="29">
        <v>4</v>
      </c>
      <c r="J11819" t="s">
        <v>175</v>
      </c>
      <c r="K11819" t="s">
        <v>176</v>
      </c>
    </row>
    <row r="11820" spans="1:11" ht="12.75" customHeight="1">
      <c r="A11820" s="31">
        <v>45597</v>
      </c>
      <c r="B11820" t="s">
        <v>382</v>
      </c>
      <c r="C11820" t="s">
        <v>383</v>
      </c>
      <c r="D11820" t="s">
        <v>5</v>
      </c>
      <c r="E11820" t="str">
        <f>+VLOOKUP(D11820,Basededatos!$D$2:$E$6097,2,0)</f>
        <v>BOGOTA - EL DORADO LUIS CARLOS GALAN SARMIENTO</v>
      </c>
      <c r="F11820" t="s">
        <v>36</v>
      </c>
      <c r="G11820" t="s">
        <v>347</v>
      </c>
      <c r="H11820" t="s">
        <v>223</v>
      </c>
      <c r="I11820" s="29">
        <v>2</v>
      </c>
      <c r="J11820" t="s">
        <v>175</v>
      </c>
      <c r="K11820" t="s">
        <v>176</v>
      </c>
    </row>
    <row r="11821" spans="1:11" ht="12.75" customHeight="1">
      <c r="A11821" s="31">
        <v>45597</v>
      </c>
      <c r="B11821" t="s">
        <v>382</v>
      </c>
      <c r="C11821" t="s">
        <v>383</v>
      </c>
      <c r="D11821" t="s">
        <v>5</v>
      </c>
      <c r="E11821" t="str">
        <f>+VLOOKUP(D11821,Basededatos!$D$2:$E$6097,2,0)</f>
        <v>BOGOTA - EL DORADO LUIS CARLOS GALAN SARMIENTO</v>
      </c>
      <c r="F11821" t="s">
        <v>18</v>
      </c>
      <c r="G11821" t="s">
        <v>19</v>
      </c>
      <c r="H11821" t="s">
        <v>20</v>
      </c>
      <c r="I11821" s="29">
        <v>76</v>
      </c>
      <c r="J11821" t="s">
        <v>410</v>
      </c>
      <c r="K11821" t="s">
        <v>411</v>
      </c>
    </row>
    <row r="11822" spans="1:11" ht="12.75" customHeight="1">
      <c r="A11822" s="31">
        <v>45597</v>
      </c>
      <c r="B11822" t="s">
        <v>382</v>
      </c>
      <c r="C11822" t="s">
        <v>383</v>
      </c>
      <c r="D11822" t="s">
        <v>5</v>
      </c>
      <c r="E11822" t="str">
        <f>+VLOOKUP(D11822,Basededatos!$D$2:$E$6097,2,0)</f>
        <v>BOGOTA - EL DORADO LUIS CARLOS GALAN SARMIENTO</v>
      </c>
      <c r="F11822" t="s">
        <v>23</v>
      </c>
      <c r="G11822" t="s">
        <v>24</v>
      </c>
      <c r="H11822" t="s">
        <v>385</v>
      </c>
      <c r="I11822" s="29">
        <v>247</v>
      </c>
      <c r="J11822" t="s">
        <v>74</v>
      </c>
      <c r="K11822" t="s">
        <v>386</v>
      </c>
    </row>
    <row r="11823" spans="1:11" ht="12.75" customHeight="1">
      <c r="A11823" s="31">
        <v>45597</v>
      </c>
      <c r="B11823" t="s">
        <v>382</v>
      </c>
      <c r="C11823" t="s">
        <v>383</v>
      </c>
      <c r="D11823" t="s">
        <v>5</v>
      </c>
      <c r="E11823" t="str">
        <f>+VLOOKUP(D11823,Basededatos!$D$2:$E$6097,2,0)</f>
        <v>BOGOTA - EL DORADO LUIS CARLOS GALAN SARMIENTO</v>
      </c>
      <c r="F11823" t="s">
        <v>36</v>
      </c>
      <c r="G11823" t="s">
        <v>347</v>
      </c>
      <c r="H11823" t="s">
        <v>156</v>
      </c>
      <c r="I11823" s="29">
        <v>1</v>
      </c>
      <c r="J11823" t="s">
        <v>21</v>
      </c>
      <c r="K11823" t="s">
        <v>22</v>
      </c>
    </row>
    <row r="11824" spans="1:11" ht="12.75" customHeight="1">
      <c r="A11824" s="31">
        <v>45597</v>
      </c>
      <c r="B11824" t="s">
        <v>382</v>
      </c>
      <c r="C11824" t="s">
        <v>383</v>
      </c>
      <c r="D11824" t="s">
        <v>5</v>
      </c>
      <c r="E11824" t="str">
        <f>+VLOOKUP(D11824,Basededatos!$D$2:$E$6097,2,0)</f>
        <v>BOGOTA - EL DORADO LUIS CARLOS GALAN SARMIENTO</v>
      </c>
      <c r="F11824" t="s">
        <v>18</v>
      </c>
      <c r="G11824" t="s">
        <v>19</v>
      </c>
      <c r="H11824" t="s">
        <v>29</v>
      </c>
      <c r="I11824" s="29">
        <v>46</v>
      </c>
      <c r="J11824" t="s">
        <v>34</v>
      </c>
      <c r="K11824" t="s">
        <v>35</v>
      </c>
    </row>
    <row r="11825" spans="1:11" ht="12.75" customHeight="1">
      <c r="A11825" s="31">
        <v>45597</v>
      </c>
      <c r="B11825" t="s">
        <v>382</v>
      </c>
      <c r="C11825" t="s">
        <v>383</v>
      </c>
      <c r="D11825" t="s">
        <v>5</v>
      </c>
      <c r="E11825" t="str">
        <f>+VLOOKUP(D11825,Basededatos!$D$2:$E$6097,2,0)</f>
        <v>BOGOTA - EL DORADO LUIS CARLOS GALAN SARMIENTO</v>
      </c>
      <c r="F11825" t="s">
        <v>32</v>
      </c>
      <c r="G11825" t="s">
        <v>33</v>
      </c>
      <c r="H11825" t="s">
        <v>183</v>
      </c>
      <c r="I11825" s="29">
        <v>31</v>
      </c>
      <c r="J11825" t="s">
        <v>235</v>
      </c>
      <c r="K11825" t="s">
        <v>236</v>
      </c>
    </row>
    <row r="11826" spans="1:11" ht="12.75" customHeight="1" thickBot="1">
      <c r="A11826" s="31">
        <v>45597</v>
      </c>
      <c r="B11826" t="s">
        <v>382</v>
      </c>
      <c r="C11826" t="s">
        <v>383</v>
      </c>
      <c r="D11826" t="s">
        <v>5</v>
      </c>
      <c r="E11826" t="str">
        <f>+VLOOKUP(D11826,Basededatos!$D$2:$E$6097,2,0)</f>
        <v>BOGOTA - EL DORADO LUIS CARLOS GALAN SARMIENTO</v>
      </c>
      <c r="F11826" t="s">
        <v>18</v>
      </c>
      <c r="G11826" t="s">
        <v>19</v>
      </c>
      <c r="H11826" t="s">
        <v>183</v>
      </c>
      <c r="I11826" s="29">
        <v>32</v>
      </c>
      <c r="J11826" t="s">
        <v>235</v>
      </c>
      <c r="K11826" t="s">
        <v>236</v>
      </c>
    </row>
    <row r="11827" spans="1:11" ht="12.75" customHeight="1" thickBot="1">
      <c r="A11827" s="31">
        <v>45597</v>
      </c>
      <c r="B11827" t="s">
        <v>382</v>
      </c>
      <c r="C11827" t="s">
        <v>383</v>
      </c>
      <c r="D11827" t="s">
        <v>61</v>
      </c>
      <c r="E11827" t="str">
        <f>+VLOOKUP(D11827,Basededatos!$D$2:$E$6097,2,0)</f>
        <v>CARTAGENA - RAFAEL NUÑEZ</v>
      </c>
      <c r="F11827" t="s">
        <v>6</v>
      </c>
      <c r="G11827" s="1" t="s">
        <v>283</v>
      </c>
      <c r="H11827" t="s">
        <v>183</v>
      </c>
      <c r="I11827" s="29">
        <v>132</v>
      </c>
      <c r="J11827" t="s">
        <v>121</v>
      </c>
      <c r="K11827" t="s">
        <v>121</v>
      </c>
    </row>
    <row r="11828" spans="1:11" ht="12.75" customHeight="1" thickBot="1">
      <c r="A11828" s="31">
        <v>45597</v>
      </c>
      <c r="B11828" t="s">
        <v>382</v>
      </c>
      <c r="C11828" t="s">
        <v>383</v>
      </c>
      <c r="D11828" t="s">
        <v>5</v>
      </c>
      <c r="E11828" t="str">
        <f>+VLOOKUP(D11828,Basededatos!$D$2:$E$6097,2,0)</f>
        <v>BOGOTA - EL DORADO LUIS CARLOS GALAN SARMIENTO</v>
      </c>
      <c r="F11828" t="s">
        <v>36</v>
      </c>
      <c r="G11828" t="s">
        <v>347</v>
      </c>
      <c r="H11828" t="s">
        <v>55</v>
      </c>
      <c r="I11828" s="29">
        <v>600</v>
      </c>
      <c r="J11828" t="s">
        <v>46</v>
      </c>
      <c r="K11828" s="1" t="s">
        <v>47</v>
      </c>
    </row>
    <row r="11829" spans="1:11" ht="12.75" customHeight="1" thickBot="1">
      <c r="A11829" s="31">
        <v>45597</v>
      </c>
      <c r="B11829" t="s">
        <v>382</v>
      </c>
      <c r="C11829" t="s">
        <v>383</v>
      </c>
      <c r="D11829" t="s">
        <v>5</v>
      </c>
      <c r="E11829" t="str">
        <f>+VLOOKUP(D11829,Basededatos!$D$2:$E$6097,2,0)</f>
        <v>BOGOTA - EL DORADO LUIS CARLOS GALAN SARMIENTO</v>
      </c>
      <c r="F11829" t="s">
        <v>40</v>
      </c>
      <c r="G11829" t="s">
        <v>41</v>
      </c>
      <c r="H11829" t="s">
        <v>29</v>
      </c>
      <c r="I11829" s="29">
        <v>55</v>
      </c>
      <c r="J11829" t="s">
        <v>82</v>
      </c>
      <c r="K11829" t="s">
        <v>83</v>
      </c>
    </row>
    <row r="11830" spans="1:11" ht="12.75" customHeight="1" thickBot="1">
      <c r="A11830" s="31">
        <v>45597</v>
      </c>
      <c r="B11830" t="s">
        <v>382</v>
      </c>
      <c r="C11830" t="s">
        <v>383</v>
      </c>
      <c r="D11830" t="s">
        <v>5</v>
      </c>
      <c r="E11830" t="str">
        <f>+VLOOKUP(D11830,Basededatos!$D$2:$E$6097,2,0)</f>
        <v>BOGOTA - EL DORADO LUIS CARLOS GALAN SARMIENTO</v>
      </c>
      <c r="F11830" t="s">
        <v>40</v>
      </c>
      <c r="G11830" t="s">
        <v>41</v>
      </c>
      <c r="H11830" t="s">
        <v>29</v>
      </c>
      <c r="I11830" s="29">
        <v>30</v>
      </c>
      <c r="J11830" t="s">
        <v>423</v>
      </c>
      <c r="K11830" s="1" t="s">
        <v>47</v>
      </c>
    </row>
    <row r="11831" spans="1:11" ht="12.75" customHeight="1" thickBot="1">
      <c r="A11831" s="31">
        <v>45597</v>
      </c>
      <c r="B11831" t="s">
        <v>382</v>
      </c>
      <c r="C11831" t="s">
        <v>383</v>
      </c>
      <c r="D11831" t="s">
        <v>5</v>
      </c>
      <c r="E11831" t="str">
        <f>+VLOOKUP(D11831,Basededatos!$D$2:$E$6097,2,0)</f>
        <v>BOGOTA - EL DORADO LUIS CARLOS GALAN SARMIENTO</v>
      </c>
      <c r="F11831" t="s">
        <v>23</v>
      </c>
      <c r="G11831" t="s">
        <v>24</v>
      </c>
      <c r="H11831" t="s">
        <v>45</v>
      </c>
      <c r="I11831" s="29">
        <v>17</v>
      </c>
      <c r="J11831" t="s">
        <v>117</v>
      </c>
      <c r="K11831" s="1" t="s">
        <v>47</v>
      </c>
    </row>
    <row r="11832" spans="1:11" ht="12.75" customHeight="1" thickBot="1">
      <c r="A11832" s="31">
        <v>45597</v>
      </c>
      <c r="B11832" t="s">
        <v>382</v>
      </c>
      <c r="C11832" t="s">
        <v>383</v>
      </c>
      <c r="D11832" t="s">
        <v>5</v>
      </c>
      <c r="E11832" t="str">
        <f>+VLOOKUP(D11832,Basededatos!$D$2:$E$6097,2,0)</f>
        <v>BOGOTA - EL DORADO LUIS CARLOS GALAN SARMIENTO</v>
      </c>
      <c r="F11832" t="s">
        <v>27</v>
      </c>
      <c r="G11832" t="s">
        <v>28</v>
      </c>
      <c r="H11832" t="s">
        <v>45</v>
      </c>
      <c r="I11832" s="29">
        <v>6</v>
      </c>
      <c r="J11832" t="s">
        <v>117</v>
      </c>
      <c r="K11832" s="1" t="s">
        <v>47</v>
      </c>
    </row>
    <row r="11833" spans="1:11" ht="12.75" customHeight="1" thickBot="1">
      <c r="A11833" s="31">
        <v>45597</v>
      </c>
      <c r="B11833" t="s">
        <v>112</v>
      </c>
      <c r="C11833" t="str">
        <f>+VLOOKUP(B11833,Basededatos!B$17:C$5988,2,0)</f>
        <v>INVERSA</v>
      </c>
      <c r="D11833" t="s">
        <v>113</v>
      </c>
      <c r="E11833" t="str">
        <f>+VLOOKUP(D11833,Basededatos!$D$2:$E$6097,2,0)</f>
        <v>BARRANCABERMEJA-YARIGUIES</v>
      </c>
      <c r="F11833" t="s">
        <v>18</v>
      </c>
      <c r="G11833" t="s">
        <v>19</v>
      </c>
      <c r="H11833" t="s">
        <v>29</v>
      </c>
      <c r="I11833" s="29">
        <v>55</v>
      </c>
      <c r="J11833" t="s">
        <v>117</v>
      </c>
      <c r="K11833" s="1" t="s">
        <v>47</v>
      </c>
    </row>
    <row r="11834" spans="1:11" ht="12.75" customHeight="1" thickBot="1">
      <c r="A11834" s="31">
        <v>45597</v>
      </c>
      <c r="B11834" t="s">
        <v>112</v>
      </c>
      <c r="C11834" t="str">
        <f>+VLOOKUP(B11834,Basededatos!B$17:C$5988,2,0)</f>
        <v>INVERSA</v>
      </c>
      <c r="D11834" t="s">
        <v>73</v>
      </c>
      <c r="E11834" t="str">
        <f>+VLOOKUP(D11834,Basededatos!$D$2:$E$6097,2,0)</f>
        <v>EL YOPAL</v>
      </c>
      <c r="F11834" t="s">
        <v>32</v>
      </c>
      <c r="G11834" t="s">
        <v>33</v>
      </c>
      <c r="H11834" t="s">
        <v>29</v>
      </c>
      <c r="I11834" s="29">
        <v>62</v>
      </c>
      <c r="J11834" t="s">
        <v>46</v>
      </c>
      <c r="K11834" s="1" t="s">
        <v>47</v>
      </c>
    </row>
    <row r="11835" spans="1:11" ht="12.75" customHeight="1" thickBot="1">
      <c r="A11835" s="31">
        <v>45597</v>
      </c>
      <c r="B11835" t="s">
        <v>112</v>
      </c>
      <c r="C11835" t="str">
        <f>+VLOOKUP(B11835,Basededatos!B$17:C$5988,2,0)</f>
        <v>INVERSA</v>
      </c>
      <c r="D11835" t="s">
        <v>118</v>
      </c>
      <c r="E11835" t="str">
        <f>+VLOOKUP(D11835,Basededatos!$D$2:$E$6097,2,0)</f>
        <v>GUILLERMO LEON VALENCIA</v>
      </c>
      <c r="F11835" t="s">
        <v>27</v>
      </c>
      <c r="G11835" t="s">
        <v>28</v>
      </c>
      <c r="H11835" t="s">
        <v>29</v>
      </c>
      <c r="I11835" s="29">
        <v>43</v>
      </c>
      <c r="J11835" t="s">
        <v>46</v>
      </c>
      <c r="K11835" s="1" t="s">
        <v>47</v>
      </c>
    </row>
    <row r="11836" spans="1:11" ht="12.75" customHeight="1">
      <c r="A11836" s="31">
        <v>45597</v>
      </c>
      <c r="B11836" t="s">
        <v>112</v>
      </c>
      <c r="C11836" t="str">
        <f>+VLOOKUP(B11836,Basededatos!B$17:C$5988,2,0)</f>
        <v>INVERSA</v>
      </c>
      <c r="D11836" t="s">
        <v>119</v>
      </c>
      <c r="E11836" t="str">
        <f>+VLOOKUP(D11836,Basededatos!$D$2:$E$6097,2,0)</f>
        <v>ALFONSO LOPEZ PUMAREJO.</v>
      </c>
      <c r="F11836" t="s">
        <v>32</v>
      </c>
      <c r="G11836" t="s">
        <v>33</v>
      </c>
      <c r="H11836" t="s">
        <v>120</v>
      </c>
      <c r="I11836" s="29">
        <v>23</v>
      </c>
      <c r="J11836" t="s">
        <v>115</v>
      </c>
      <c r="K11836" t="s">
        <v>116</v>
      </c>
    </row>
    <row r="11837" spans="1:11" ht="12.75" customHeight="1" thickBot="1">
      <c r="A11837" s="31">
        <v>45597</v>
      </c>
      <c r="B11837" t="s">
        <v>112</v>
      </c>
      <c r="C11837" t="str">
        <f>+VLOOKUP(B11837,Basededatos!B$17:C$5988,2,0)</f>
        <v>INVERSA</v>
      </c>
      <c r="D11837" t="s">
        <v>119</v>
      </c>
      <c r="E11837" t="str">
        <f>+VLOOKUP(D11837,Basededatos!$D$2:$E$6097,2,0)</f>
        <v>ALFONSO LOPEZ PUMAREJO.</v>
      </c>
      <c r="F11837" t="s">
        <v>27</v>
      </c>
      <c r="G11837" t="s">
        <v>28</v>
      </c>
      <c r="H11837" t="s">
        <v>120</v>
      </c>
      <c r="I11837" s="29">
        <v>23</v>
      </c>
      <c r="J11837" t="s">
        <v>115</v>
      </c>
      <c r="K11837" t="s">
        <v>116</v>
      </c>
    </row>
    <row r="11838" spans="1:11" ht="12.75" customHeight="1" thickBot="1">
      <c r="A11838" s="31">
        <v>45597</v>
      </c>
      <c r="B11838" t="s">
        <v>112</v>
      </c>
      <c r="C11838" t="str">
        <f>+VLOOKUP(B11838,Basededatos!B$17:C$5988,2,0)</f>
        <v>INVERSA</v>
      </c>
      <c r="D11838" t="s">
        <v>122</v>
      </c>
      <c r="E11838" t="str">
        <f>+VLOOKUP(D11838,Basededatos!$D$2:$E$6097,2,0)</f>
        <v>VANGUARDIA</v>
      </c>
      <c r="F11838" t="s">
        <v>18</v>
      </c>
      <c r="G11838" t="s">
        <v>19</v>
      </c>
      <c r="H11838" t="s">
        <v>29</v>
      </c>
      <c r="I11838" s="29">
        <v>51</v>
      </c>
      <c r="J11838" t="s">
        <v>46</v>
      </c>
      <c r="K11838" s="1" t="s">
        <v>47</v>
      </c>
    </row>
    <row r="11839" spans="1:11" ht="12.75" customHeight="1">
      <c r="A11839" s="31">
        <v>45597</v>
      </c>
      <c r="B11839" t="s">
        <v>376</v>
      </c>
      <c r="C11839" t="s">
        <v>487</v>
      </c>
      <c r="D11839" t="s">
        <v>76</v>
      </c>
      <c r="E11839" t="str">
        <f>+VLOOKUP(D11839,Basededatos!$D$2:$E$6097,2,0)</f>
        <v>RIONEGRO - JOSE M. CORDOVA</v>
      </c>
      <c r="F11839" t="s">
        <v>59</v>
      </c>
      <c r="G11839" t="s">
        <v>60</v>
      </c>
      <c r="H11839" t="s">
        <v>402</v>
      </c>
      <c r="I11839" s="29">
        <v>1</v>
      </c>
      <c r="J11839" t="s">
        <v>144</v>
      </c>
      <c r="K11839" t="s">
        <v>145</v>
      </c>
    </row>
    <row r="11840" spans="1:11" ht="12.75" customHeight="1">
      <c r="A11840" s="31">
        <v>45597</v>
      </c>
      <c r="B11840" t="s">
        <v>376</v>
      </c>
      <c r="C11840" t="s">
        <v>487</v>
      </c>
      <c r="D11840" t="s">
        <v>76</v>
      </c>
      <c r="E11840" t="str">
        <f>+VLOOKUP(D11840,Basededatos!$D$2:$E$6097,2,0)</f>
        <v>RIONEGRO - JOSE M. CORDOVA</v>
      </c>
      <c r="F11840" t="s">
        <v>59</v>
      </c>
      <c r="G11840" t="s">
        <v>60</v>
      </c>
      <c r="H11840" t="s">
        <v>450</v>
      </c>
      <c r="I11840" s="29">
        <v>1</v>
      </c>
      <c r="J11840" t="s">
        <v>144</v>
      </c>
      <c r="K11840" t="s">
        <v>145</v>
      </c>
    </row>
    <row r="11841" spans="1:11" ht="12.75" customHeight="1">
      <c r="A11841" s="31">
        <v>45597</v>
      </c>
      <c r="B11841" t="s">
        <v>376</v>
      </c>
      <c r="C11841" t="s">
        <v>487</v>
      </c>
      <c r="D11841" t="s">
        <v>86</v>
      </c>
      <c r="E11841" t="str">
        <f>+VLOOKUP(D11841,Basededatos!$D$2:$E$6097,2,0)</f>
        <v>PEREIRA - MATECAÑA</v>
      </c>
      <c r="F11841" t="s">
        <v>59</v>
      </c>
      <c r="G11841" t="s">
        <v>60</v>
      </c>
      <c r="H11841" t="s">
        <v>380</v>
      </c>
      <c r="I11841" s="29">
        <v>1</v>
      </c>
      <c r="J11841" t="s">
        <v>144</v>
      </c>
      <c r="K11841" t="s">
        <v>145</v>
      </c>
    </row>
    <row r="11842" spans="1:11" ht="12.75" customHeight="1">
      <c r="A11842" s="31">
        <v>45597</v>
      </c>
      <c r="B11842" t="s">
        <v>376</v>
      </c>
      <c r="C11842" t="s">
        <v>487</v>
      </c>
      <c r="D11842" t="s">
        <v>48</v>
      </c>
      <c r="E11842" t="str">
        <f>+VLOOKUP(D11842,Basededatos!$D$2:$E$6097,2,0)</f>
        <v>CALI - ALFONSO BONILLA ARAGON</v>
      </c>
      <c r="F11842" t="s">
        <v>59</v>
      </c>
      <c r="G11842" t="s">
        <v>60</v>
      </c>
      <c r="H11842" t="s">
        <v>159</v>
      </c>
      <c r="I11842" s="29">
        <v>6</v>
      </c>
      <c r="J11842" t="s">
        <v>144</v>
      </c>
      <c r="K11842" t="s">
        <v>145</v>
      </c>
    </row>
    <row r="11843" spans="1:11" ht="12.75" customHeight="1">
      <c r="A11843" s="31">
        <v>45597</v>
      </c>
      <c r="B11843" t="s">
        <v>376</v>
      </c>
      <c r="C11843" t="s">
        <v>487</v>
      </c>
      <c r="D11843" t="s">
        <v>48</v>
      </c>
      <c r="E11843" t="str">
        <f>+VLOOKUP(D11843,Basededatos!$D$2:$E$6097,2,0)</f>
        <v>CALI - ALFONSO BONILLA ARAGON</v>
      </c>
      <c r="F11843" t="s">
        <v>59</v>
      </c>
      <c r="G11843" t="s">
        <v>60</v>
      </c>
      <c r="H11843" t="s">
        <v>141</v>
      </c>
      <c r="I11843" s="29">
        <v>2</v>
      </c>
      <c r="J11843" t="s">
        <v>144</v>
      </c>
      <c r="K11843" t="s">
        <v>145</v>
      </c>
    </row>
    <row r="11844" spans="1:11" ht="12.75" customHeight="1">
      <c r="A11844" s="31">
        <v>45597</v>
      </c>
      <c r="B11844" t="s">
        <v>376</v>
      </c>
      <c r="C11844" t="s">
        <v>487</v>
      </c>
      <c r="D11844" t="s">
        <v>48</v>
      </c>
      <c r="E11844" t="str">
        <f>+VLOOKUP(D11844,Basededatos!$D$2:$E$6097,2,0)</f>
        <v>CALI - ALFONSO BONILLA ARAGON</v>
      </c>
      <c r="F11844" t="s">
        <v>59</v>
      </c>
      <c r="G11844" t="s">
        <v>60</v>
      </c>
      <c r="H11844" t="s">
        <v>451</v>
      </c>
      <c r="I11844" s="29">
        <v>2</v>
      </c>
      <c r="J11844" t="s">
        <v>144</v>
      </c>
      <c r="K11844" t="s">
        <v>145</v>
      </c>
    </row>
    <row r="11845" spans="1:11" ht="12.75" customHeight="1">
      <c r="A11845" s="31">
        <v>45597</v>
      </c>
      <c r="B11845" t="s">
        <v>376</v>
      </c>
      <c r="C11845" t="s">
        <v>487</v>
      </c>
      <c r="D11845" t="s">
        <v>48</v>
      </c>
      <c r="E11845" t="str">
        <f>+VLOOKUP(D11845,Basededatos!$D$2:$E$6097,2,0)</f>
        <v>CALI - ALFONSO BONILLA ARAGON</v>
      </c>
      <c r="F11845" t="s">
        <v>59</v>
      </c>
      <c r="G11845" t="s">
        <v>60</v>
      </c>
      <c r="H11845" t="s">
        <v>393</v>
      </c>
      <c r="I11845" s="29">
        <v>1</v>
      </c>
      <c r="J11845" t="s">
        <v>144</v>
      </c>
      <c r="K11845" t="s">
        <v>145</v>
      </c>
    </row>
    <row r="11846" spans="1:11" ht="12.75" customHeight="1">
      <c r="A11846" s="31">
        <v>45597</v>
      </c>
      <c r="B11846" t="s">
        <v>376</v>
      </c>
      <c r="C11846" t="s">
        <v>487</v>
      </c>
      <c r="D11846" t="s">
        <v>37</v>
      </c>
      <c r="E11846" t="str">
        <f>+VLOOKUP(D11846,Basededatos!$D$2:$E$6097,2,0)</f>
        <v>BARRANQUILLA-E. CORTISSOZ</v>
      </c>
      <c r="F11846" t="s">
        <v>59</v>
      </c>
      <c r="G11846" t="s">
        <v>60</v>
      </c>
      <c r="H11846" t="s">
        <v>452</v>
      </c>
      <c r="I11846" s="29">
        <v>1</v>
      </c>
      <c r="J11846" t="s">
        <v>144</v>
      </c>
      <c r="K11846" t="s">
        <v>145</v>
      </c>
    </row>
    <row r="11847" spans="1:11" ht="12.75" customHeight="1">
      <c r="A11847" s="31">
        <v>45597</v>
      </c>
      <c r="B11847" t="s">
        <v>376</v>
      </c>
      <c r="C11847" t="s">
        <v>487</v>
      </c>
      <c r="D11847" t="s">
        <v>37</v>
      </c>
      <c r="E11847" t="str">
        <f>+VLOOKUP(D11847,Basededatos!$D$2:$E$6097,2,0)</f>
        <v>BARRANQUILLA-E. CORTISSOZ</v>
      </c>
      <c r="F11847" t="s">
        <v>59</v>
      </c>
      <c r="G11847" t="s">
        <v>60</v>
      </c>
      <c r="H11847" t="s">
        <v>217</v>
      </c>
      <c r="I11847" s="29">
        <v>4</v>
      </c>
      <c r="J11847" t="s">
        <v>144</v>
      </c>
      <c r="K11847" t="s">
        <v>145</v>
      </c>
    </row>
    <row r="11848" spans="1:11" ht="12.75" customHeight="1">
      <c r="A11848" s="31">
        <v>45597</v>
      </c>
      <c r="B11848" t="s">
        <v>376</v>
      </c>
      <c r="C11848" t="s">
        <v>487</v>
      </c>
      <c r="D11848" t="s">
        <v>37</v>
      </c>
      <c r="E11848" t="str">
        <f>+VLOOKUP(D11848,Basededatos!$D$2:$E$6097,2,0)</f>
        <v>BARRANQUILLA-E. CORTISSOZ</v>
      </c>
      <c r="F11848" t="s">
        <v>59</v>
      </c>
      <c r="G11848" t="s">
        <v>60</v>
      </c>
      <c r="H11848" t="s">
        <v>163</v>
      </c>
      <c r="I11848" s="29">
        <v>4</v>
      </c>
      <c r="J11848" t="s">
        <v>144</v>
      </c>
      <c r="K11848" t="s">
        <v>145</v>
      </c>
    </row>
    <row r="11849" spans="1:11" ht="12.75" customHeight="1">
      <c r="A11849" s="31">
        <v>45597</v>
      </c>
      <c r="B11849" t="s">
        <v>376</v>
      </c>
      <c r="C11849" t="s">
        <v>487</v>
      </c>
      <c r="D11849" t="s">
        <v>37</v>
      </c>
      <c r="E11849" t="str">
        <f>+VLOOKUP(D11849,Basededatos!$D$2:$E$6097,2,0)</f>
        <v>BARRANQUILLA-E. CORTISSOZ</v>
      </c>
      <c r="F11849" t="s">
        <v>59</v>
      </c>
      <c r="G11849" t="s">
        <v>60</v>
      </c>
      <c r="H11849" t="s">
        <v>207</v>
      </c>
      <c r="I11849" s="29">
        <v>3</v>
      </c>
      <c r="J11849" t="s">
        <v>144</v>
      </c>
      <c r="K11849" t="s">
        <v>145</v>
      </c>
    </row>
    <row r="11850" spans="1:11" ht="12.75" customHeight="1" thickBot="1">
      <c r="A11850" s="31">
        <v>45597</v>
      </c>
      <c r="B11850" t="s">
        <v>376</v>
      </c>
      <c r="C11850" t="s">
        <v>487</v>
      </c>
      <c r="D11850" t="s">
        <v>37</v>
      </c>
      <c r="E11850" t="str">
        <f>+VLOOKUP(D11850,Basededatos!$D$2:$E$6097,2,0)</f>
        <v>BARRANQUILLA-E. CORTISSOZ</v>
      </c>
      <c r="F11850" t="s">
        <v>59</v>
      </c>
      <c r="G11850" t="s">
        <v>60</v>
      </c>
      <c r="H11850" t="s">
        <v>239</v>
      </c>
      <c r="I11850" s="29">
        <v>1</v>
      </c>
      <c r="J11850" t="s">
        <v>144</v>
      </c>
      <c r="K11850" t="s">
        <v>145</v>
      </c>
    </row>
    <row r="11851" spans="1:11" ht="12.75" customHeight="1" thickBot="1">
      <c r="A11851" s="31">
        <v>45597</v>
      </c>
      <c r="B11851" t="s">
        <v>426</v>
      </c>
      <c r="C11851" t="s">
        <v>427</v>
      </c>
      <c r="D11851" t="s">
        <v>61</v>
      </c>
      <c r="E11851" t="str">
        <f>+VLOOKUP(D11851,Basededatos!$D$2:$E$6097,2,0)</f>
        <v>CARTAGENA - RAFAEL NUÑEZ</v>
      </c>
      <c r="F11851" t="s">
        <v>6</v>
      </c>
      <c r="G11851" s="1" t="s">
        <v>283</v>
      </c>
      <c r="H11851" t="s">
        <v>369</v>
      </c>
      <c r="I11851" s="29">
        <v>2</v>
      </c>
      <c r="J11851" t="s">
        <v>131</v>
      </c>
      <c r="K11851" t="s">
        <v>132</v>
      </c>
    </row>
    <row r="11852" spans="1:11" ht="12.75" customHeight="1" thickBot="1">
      <c r="A11852" s="31">
        <v>45597</v>
      </c>
      <c r="B11852" t="s">
        <v>426</v>
      </c>
      <c r="C11852" t="s">
        <v>427</v>
      </c>
      <c r="D11852" t="s">
        <v>76</v>
      </c>
      <c r="E11852" t="str">
        <f>+VLOOKUP(D11852,Basededatos!$D$2:$E$6097,2,0)</f>
        <v>RIONEGRO - JOSE M. CORDOVA</v>
      </c>
      <c r="F11852" t="s">
        <v>6</v>
      </c>
      <c r="G11852" s="1" t="s">
        <v>283</v>
      </c>
      <c r="H11852" t="s">
        <v>414</v>
      </c>
      <c r="I11852" s="29">
        <v>2</v>
      </c>
      <c r="J11852" t="s">
        <v>131</v>
      </c>
      <c r="K11852" t="s">
        <v>132</v>
      </c>
    </row>
    <row r="11853" spans="1:11" ht="12.75" customHeight="1" thickBot="1">
      <c r="A11853" s="31">
        <v>45597</v>
      </c>
      <c r="B11853" t="s">
        <v>426</v>
      </c>
      <c r="C11853" t="s">
        <v>427</v>
      </c>
      <c r="D11853" t="s">
        <v>76</v>
      </c>
      <c r="E11853" t="str">
        <f>+VLOOKUP(D11853,Basededatos!$D$2:$E$6097,2,0)</f>
        <v>RIONEGRO - JOSE M. CORDOVA</v>
      </c>
      <c r="F11853" t="s">
        <v>6</v>
      </c>
      <c r="G11853" s="1" t="s">
        <v>283</v>
      </c>
      <c r="H11853" t="s">
        <v>150</v>
      </c>
      <c r="I11853" s="29">
        <v>2</v>
      </c>
      <c r="J11853" t="s">
        <v>131</v>
      </c>
      <c r="K11853" t="s">
        <v>132</v>
      </c>
    </row>
    <row r="11854" spans="1:11" ht="12.75" customHeight="1" thickBot="1">
      <c r="A11854" s="31">
        <v>45597</v>
      </c>
      <c r="B11854" t="s">
        <v>426</v>
      </c>
      <c r="C11854" t="s">
        <v>427</v>
      </c>
      <c r="D11854" t="s">
        <v>76</v>
      </c>
      <c r="E11854" t="str">
        <f>+VLOOKUP(D11854,Basededatos!$D$2:$E$6097,2,0)</f>
        <v>RIONEGRO - JOSE M. CORDOVA</v>
      </c>
      <c r="F11854" t="s">
        <v>36</v>
      </c>
      <c r="G11854" t="s">
        <v>347</v>
      </c>
      <c r="H11854" t="s">
        <v>135</v>
      </c>
      <c r="I11854" s="29">
        <v>1</v>
      </c>
      <c r="J11854" t="s">
        <v>131</v>
      </c>
      <c r="K11854" t="s">
        <v>132</v>
      </c>
    </row>
    <row r="11855" spans="1:11" ht="12.75" customHeight="1" thickBot="1">
      <c r="A11855" s="31">
        <v>45597</v>
      </c>
      <c r="B11855" t="s">
        <v>426</v>
      </c>
      <c r="C11855" t="s">
        <v>427</v>
      </c>
      <c r="D11855" t="s">
        <v>76</v>
      </c>
      <c r="E11855" t="str">
        <f>+VLOOKUP(D11855,Basededatos!$D$2:$E$6097,2,0)</f>
        <v>RIONEGRO - JOSE M. CORDOVA</v>
      </c>
      <c r="F11855" t="s">
        <v>6</v>
      </c>
      <c r="G11855" s="1" t="s">
        <v>283</v>
      </c>
      <c r="H11855" t="s">
        <v>209</v>
      </c>
      <c r="I11855" s="29">
        <v>8</v>
      </c>
      <c r="J11855" t="s">
        <v>131</v>
      </c>
      <c r="K11855" t="s">
        <v>132</v>
      </c>
    </row>
    <row r="11856" spans="1:11" ht="12.75" customHeight="1">
      <c r="A11856" s="31">
        <v>45597</v>
      </c>
      <c r="B11856" t="s">
        <v>426</v>
      </c>
      <c r="C11856" t="s">
        <v>427</v>
      </c>
      <c r="D11856" t="s">
        <v>48</v>
      </c>
      <c r="E11856" t="str">
        <f>+VLOOKUP(D11856,Basededatos!$D$2:$E$6097,2,0)</f>
        <v>CALI - ALFONSO BONILLA ARAGON</v>
      </c>
      <c r="F11856" t="s">
        <v>59</v>
      </c>
      <c r="G11856" t="s">
        <v>60</v>
      </c>
      <c r="H11856" t="s">
        <v>133</v>
      </c>
      <c r="I11856" s="29">
        <v>1</v>
      </c>
      <c r="J11856" t="s">
        <v>131</v>
      </c>
      <c r="K11856" t="s">
        <v>132</v>
      </c>
    </row>
    <row r="11857" spans="1:11" ht="12.75" customHeight="1" thickBot="1">
      <c r="A11857" s="31">
        <v>45597</v>
      </c>
      <c r="B11857" t="s">
        <v>426</v>
      </c>
      <c r="C11857" t="s">
        <v>427</v>
      </c>
      <c r="D11857" t="s">
        <v>61</v>
      </c>
      <c r="E11857" t="str">
        <f>+VLOOKUP(D11857,Basededatos!$D$2:$E$6097,2,0)</f>
        <v>CARTAGENA - RAFAEL NUÑEZ</v>
      </c>
      <c r="F11857" t="s">
        <v>59</v>
      </c>
      <c r="G11857" t="s">
        <v>60</v>
      </c>
      <c r="H11857" t="s">
        <v>136</v>
      </c>
      <c r="I11857" s="29">
        <v>1</v>
      </c>
      <c r="J11857" t="s">
        <v>131</v>
      </c>
      <c r="K11857" t="s">
        <v>132</v>
      </c>
    </row>
    <row r="11858" spans="1:11" ht="12.75" customHeight="1" thickBot="1">
      <c r="A11858" s="31">
        <v>45597</v>
      </c>
      <c r="B11858" t="s">
        <v>426</v>
      </c>
      <c r="C11858" t="s">
        <v>427</v>
      </c>
      <c r="D11858" t="s">
        <v>61</v>
      </c>
      <c r="E11858" t="str">
        <f>+VLOOKUP(D11858,Basededatos!$D$2:$E$6097,2,0)</f>
        <v>CARTAGENA - RAFAEL NUÑEZ</v>
      </c>
      <c r="F11858" t="s">
        <v>6</v>
      </c>
      <c r="G11858" s="1" t="s">
        <v>283</v>
      </c>
      <c r="H11858" t="s">
        <v>29</v>
      </c>
      <c r="I11858" s="29">
        <v>2</v>
      </c>
      <c r="J11858" t="s">
        <v>131</v>
      </c>
      <c r="K11858" t="s">
        <v>132</v>
      </c>
    </row>
    <row r="11859" spans="1:11" ht="12.75" customHeight="1" thickBot="1">
      <c r="A11859" s="31">
        <v>45597</v>
      </c>
      <c r="B11859" t="s">
        <v>426</v>
      </c>
      <c r="C11859" t="s">
        <v>427</v>
      </c>
      <c r="D11859" t="s">
        <v>61</v>
      </c>
      <c r="E11859" t="str">
        <f>+VLOOKUP(D11859,Basededatos!$D$2:$E$6097,2,0)</f>
        <v>CARTAGENA - RAFAEL NUÑEZ</v>
      </c>
      <c r="F11859" t="s">
        <v>6</v>
      </c>
      <c r="G11859" s="1" t="s">
        <v>283</v>
      </c>
      <c r="H11859" t="s">
        <v>218</v>
      </c>
      <c r="I11859" s="29">
        <v>20</v>
      </c>
      <c r="J11859" t="s">
        <v>131</v>
      </c>
      <c r="K11859" t="s">
        <v>132</v>
      </c>
    </row>
    <row r="11860" spans="1:11" ht="12.75" customHeight="1" thickBot="1">
      <c r="A11860" s="31">
        <v>45597</v>
      </c>
      <c r="B11860" t="s">
        <v>426</v>
      </c>
      <c r="C11860" t="s">
        <v>427</v>
      </c>
      <c r="D11860" t="s">
        <v>61</v>
      </c>
      <c r="E11860" t="str">
        <f>+VLOOKUP(D11860,Basededatos!$D$2:$E$6097,2,0)</f>
        <v>CARTAGENA - RAFAEL NUÑEZ</v>
      </c>
      <c r="F11860" t="s">
        <v>6</v>
      </c>
      <c r="G11860" s="1" t="s">
        <v>283</v>
      </c>
      <c r="H11860" t="s">
        <v>393</v>
      </c>
      <c r="I11860" s="29">
        <v>4</v>
      </c>
      <c r="J11860" t="s">
        <v>131</v>
      </c>
      <c r="K11860" t="s">
        <v>132</v>
      </c>
    </row>
    <row r="11861" spans="1:11" ht="12.75" customHeight="1" thickBot="1">
      <c r="A11861" s="31">
        <v>45597</v>
      </c>
      <c r="B11861" t="s">
        <v>426</v>
      </c>
      <c r="C11861" t="s">
        <v>427</v>
      </c>
      <c r="D11861" t="s">
        <v>61</v>
      </c>
      <c r="E11861" t="str">
        <f>+VLOOKUP(D11861,Basededatos!$D$2:$E$6097,2,0)</f>
        <v>CARTAGENA - RAFAEL NUÑEZ</v>
      </c>
      <c r="F11861" t="s">
        <v>59</v>
      </c>
      <c r="G11861" t="s">
        <v>60</v>
      </c>
      <c r="H11861" t="s">
        <v>217</v>
      </c>
      <c r="I11861" s="29">
        <v>7</v>
      </c>
      <c r="J11861" t="s">
        <v>131</v>
      </c>
      <c r="K11861" t="s">
        <v>132</v>
      </c>
    </row>
    <row r="11862" spans="1:11" ht="12.75" customHeight="1" thickBot="1">
      <c r="A11862" s="31">
        <v>45597</v>
      </c>
      <c r="B11862" t="s">
        <v>426</v>
      </c>
      <c r="C11862" t="s">
        <v>427</v>
      </c>
      <c r="D11862" t="s">
        <v>61</v>
      </c>
      <c r="E11862" t="str">
        <f>+VLOOKUP(D11862,Basededatos!$D$2:$E$6097,2,0)</f>
        <v>CARTAGENA - RAFAEL NUÑEZ</v>
      </c>
      <c r="F11862" t="s">
        <v>6</v>
      </c>
      <c r="G11862" s="1" t="s">
        <v>283</v>
      </c>
      <c r="H11862" t="s">
        <v>152</v>
      </c>
      <c r="I11862" s="29">
        <v>1</v>
      </c>
      <c r="J11862" t="s">
        <v>131</v>
      </c>
      <c r="K11862" t="s">
        <v>132</v>
      </c>
    </row>
    <row r="11863" spans="1:11" ht="12.75" customHeight="1">
      <c r="A11863" s="31">
        <v>45597</v>
      </c>
      <c r="B11863" t="s">
        <v>426</v>
      </c>
      <c r="C11863" t="s">
        <v>427</v>
      </c>
      <c r="D11863" t="s">
        <v>61</v>
      </c>
      <c r="E11863" t="str">
        <f>+VLOOKUP(D11863,Basededatos!$D$2:$E$6097,2,0)</f>
        <v>CARTAGENA - RAFAEL NUÑEZ</v>
      </c>
      <c r="F11863" t="s">
        <v>59</v>
      </c>
      <c r="G11863" t="s">
        <v>60</v>
      </c>
      <c r="H11863" t="s">
        <v>154</v>
      </c>
      <c r="I11863" s="29">
        <v>4</v>
      </c>
      <c r="J11863" t="s">
        <v>131</v>
      </c>
      <c r="K11863" t="s">
        <v>132</v>
      </c>
    </row>
    <row r="11864" spans="1:11" ht="12.75" customHeight="1">
      <c r="A11864" s="31">
        <v>45597</v>
      </c>
      <c r="B11864" t="s">
        <v>426</v>
      </c>
      <c r="C11864" t="s">
        <v>427</v>
      </c>
      <c r="D11864" t="s">
        <v>61</v>
      </c>
      <c r="E11864" t="str">
        <f>+VLOOKUP(D11864,Basededatos!$D$2:$E$6097,2,0)</f>
        <v>CARTAGENA - RAFAEL NUÑEZ</v>
      </c>
      <c r="F11864" t="s">
        <v>59</v>
      </c>
      <c r="G11864" t="s">
        <v>60</v>
      </c>
      <c r="H11864" t="s">
        <v>440</v>
      </c>
      <c r="I11864" s="29">
        <v>1</v>
      </c>
      <c r="J11864" t="s">
        <v>131</v>
      </c>
      <c r="K11864" t="s">
        <v>132</v>
      </c>
    </row>
    <row r="11865" spans="1:11" ht="12.75" customHeight="1">
      <c r="A11865" s="31">
        <v>45597</v>
      </c>
      <c r="B11865" t="s">
        <v>426</v>
      </c>
      <c r="C11865" t="s">
        <v>427</v>
      </c>
      <c r="D11865" t="s">
        <v>61</v>
      </c>
      <c r="E11865" t="str">
        <f>+VLOOKUP(D11865,Basededatos!$D$2:$E$6097,2,0)</f>
        <v>CARTAGENA - RAFAEL NUÑEZ</v>
      </c>
      <c r="F11865" t="s">
        <v>59</v>
      </c>
      <c r="G11865" t="s">
        <v>60</v>
      </c>
      <c r="H11865" t="s">
        <v>15</v>
      </c>
      <c r="I11865" s="29">
        <v>1</v>
      </c>
      <c r="J11865" t="s">
        <v>131</v>
      </c>
      <c r="K11865" t="s">
        <v>132</v>
      </c>
    </row>
    <row r="11866" spans="1:11" ht="12.75" customHeight="1" thickBot="1">
      <c r="A11866" s="31">
        <v>45597</v>
      </c>
      <c r="B11866" t="s">
        <v>426</v>
      </c>
      <c r="C11866" t="s">
        <v>427</v>
      </c>
      <c r="D11866" t="s">
        <v>61</v>
      </c>
      <c r="E11866" t="str">
        <f>+VLOOKUP(D11866,Basededatos!$D$2:$E$6097,2,0)</f>
        <v>CARTAGENA - RAFAEL NUÑEZ</v>
      </c>
      <c r="F11866" t="s">
        <v>59</v>
      </c>
      <c r="G11866" t="s">
        <v>60</v>
      </c>
      <c r="H11866" t="s">
        <v>209</v>
      </c>
      <c r="I11866" s="29">
        <v>1</v>
      </c>
      <c r="J11866" t="s">
        <v>131</v>
      </c>
      <c r="K11866" t="s">
        <v>132</v>
      </c>
    </row>
    <row r="11867" spans="1:11" ht="12.75" customHeight="1" thickBot="1">
      <c r="A11867" s="31">
        <v>45597</v>
      </c>
      <c r="B11867" t="s">
        <v>426</v>
      </c>
      <c r="C11867" t="s">
        <v>427</v>
      </c>
      <c r="D11867" t="s">
        <v>5</v>
      </c>
      <c r="E11867" t="str">
        <f>+VLOOKUP(D11867,Basededatos!$D$2:$E$6097,2,0)</f>
        <v>BOGOTA - EL DORADO LUIS CARLOS GALAN SARMIENTO</v>
      </c>
      <c r="F11867" t="s">
        <v>6</v>
      </c>
      <c r="G11867" s="1" t="s">
        <v>283</v>
      </c>
      <c r="H11867" t="s">
        <v>439</v>
      </c>
      <c r="I11867" s="29">
        <v>2</v>
      </c>
      <c r="J11867" t="s">
        <v>131</v>
      </c>
      <c r="K11867" t="s">
        <v>132</v>
      </c>
    </row>
    <row r="11868" spans="1:11" ht="12.75" customHeight="1" thickBot="1">
      <c r="A11868" s="31">
        <v>45597</v>
      </c>
      <c r="B11868" t="s">
        <v>426</v>
      </c>
      <c r="C11868" t="s">
        <v>427</v>
      </c>
      <c r="D11868" t="s">
        <v>5</v>
      </c>
      <c r="E11868" t="str">
        <f>+VLOOKUP(D11868,Basededatos!$D$2:$E$6097,2,0)</f>
        <v>BOGOTA - EL DORADO LUIS CARLOS GALAN SARMIENTO</v>
      </c>
      <c r="F11868" t="s">
        <v>6</v>
      </c>
      <c r="G11868" s="1" t="s">
        <v>283</v>
      </c>
      <c r="H11868" t="s">
        <v>412</v>
      </c>
      <c r="I11868" s="29">
        <v>3</v>
      </c>
      <c r="J11868" t="s">
        <v>131</v>
      </c>
      <c r="K11868" t="s">
        <v>132</v>
      </c>
    </row>
    <row r="11869" spans="1:11" ht="12.75" customHeight="1">
      <c r="A11869" s="31">
        <v>45597</v>
      </c>
      <c r="B11869" t="s">
        <v>426</v>
      </c>
      <c r="C11869" t="s">
        <v>427</v>
      </c>
      <c r="D11869" t="s">
        <v>5</v>
      </c>
      <c r="E11869" t="str">
        <f>+VLOOKUP(D11869,Basededatos!$D$2:$E$6097,2,0)</f>
        <v>BOGOTA - EL DORADO LUIS CARLOS GALAN SARMIENTO</v>
      </c>
      <c r="F11869" t="s">
        <v>59</v>
      </c>
      <c r="G11869" t="s">
        <v>60</v>
      </c>
      <c r="H11869" t="s">
        <v>208</v>
      </c>
      <c r="I11869" s="29">
        <v>1</v>
      </c>
      <c r="J11869" t="s">
        <v>131</v>
      </c>
      <c r="K11869" t="s">
        <v>132</v>
      </c>
    </row>
    <row r="11870" spans="1:11" ht="12.75" customHeight="1">
      <c r="A11870" s="31">
        <v>45597</v>
      </c>
      <c r="B11870" t="s">
        <v>426</v>
      </c>
      <c r="C11870" t="s">
        <v>427</v>
      </c>
      <c r="D11870" t="s">
        <v>5</v>
      </c>
      <c r="E11870" t="str">
        <f>+VLOOKUP(D11870,Basededatos!$D$2:$E$6097,2,0)</f>
        <v>BOGOTA - EL DORADO LUIS CARLOS GALAN SARMIENTO</v>
      </c>
      <c r="F11870" t="s">
        <v>36</v>
      </c>
      <c r="G11870" t="s">
        <v>347</v>
      </c>
      <c r="H11870" t="s">
        <v>130</v>
      </c>
      <c r="I11870" s="29">
        <v>1</v>
      </c>
      <c r="J11870" t="s">
        <v>131</v>
      </c>
      <c r="K11870" t="s">
        <v>132</v>
      </c>
    </row>
    <row r="11871" spans="1:11" ht="12.75" customHeight="1" thickBot="1">
      <c r="A11871" s="31">
        <v>45597</v>
      </c>
      <c r="B11871" t="s">
        <v>426</v>
      </c>
      <c r="C11871" t="s">
        <v>427</v>
      </c>
      <c r="D11871" t="s">
        <v>5</v>
      </c>
      <c r="E11871" t="str">
        <f>+VLOOKUP(D11871,Basededatos!$D$2:$E$6097,2,0)</f>
        <v>BOGOTA - EL DORADO LUIS CARLOS GALAN SARMIENTO</v>
      </c>
      <c r="F11871" t="s">
        <v>38</v>
      </c>
      <c r="G11871" t="s">
        <v>39</v>
      </c>
      <c r="H11871" t="s">
        <v>138</v>
      </c>
      <c r="I11871" s="29">
        <v>1</v>
      </c>
      <c r="J11871" t="s">
        <v>131</v>
      </c>
      <c r="K11871" t="s">
        <v>132</v>
      </c>
    </row>
    <row r="11872" spans="1:11" ht="12.75" customHeight="1" thickBot="1">
      <c r="A11872" s="31">
        <v>45597</v>
      </c>
      <c r="B11872" t="s">
        <v>426</v>
      </c>
      <c r="C11872" t="s">
        <v>427</v>
      </c>
      <c r="D11872" t="s">
        <v>5</v>
      </c>
      <c r="E11872" t="str">
        <f>+VLOOKUP(D11872,Basededatos!$D$2:$E$6097,2,0)</f>
        <v>BOGOTA - EL DORADO LUIS CARLOS GALAN SARMIENTO</v>
      </c>
      <c r="F11872" t="s">
        <v>6</v>
      </c>
      <c r="G11872" s="1" t="s">
        <v>283</v>
      </c>
      <c r="H11872" t="s">
        <v>414</v>
      </c>
      <c r="I11872" s="29">
        <v>3</v>
      </c>
      <c r="J11872" t="s">
        <v>131</v>
      </c>
      <c r="K11872" t="s">
        <v>132</v>
      </c>
    </row>
    <row r="11873" spans="1:11" ht="12.75" customHeight="1" thickBot="1">
      <c r="A11873" s="31">
        <v>45597</v>
      </c>
      <c r="B11873" t="s">
        <v>139</v>
      </c>
      <c r="C11873" t="str">
        <f>+VLOOKUP(B11873,Basededatos!B$17:C$5988,2,0)</f>
        <v>MOON FLIGHTS</v>
      </c>
      <c r="D11873" t="s">
        <v>140</v>
      </c>
      <c r="E11873" t="str">
        <f>+VLOOKUP(D11873,Basededatos!$D$2:$E$6097,2,0)</f>
        <v>MEDELLIN - OLAYA HERRERA</v>
      </c>
      <c r="F11873" t="s">
        <v>6</v>
      </c>
      <c r="G11873" s="1" t="s">
        <v>283</v>
      </c>
      <c r="H11873" t="s">
        <v>218</v>
      </c>
      <c r="I11873" s="29">
        <v>6</v>
      </c>
      <c r="J11873" t="s">
        <v>131</v>
      </c>
      <c r="K11873" t="s">
        <v>132</v>
      </c>
    </row>
    <row r="11874" spans="1:11" ht="12.75" customHeight="1">
      <c r="A11874" s="31">
        <v>45597</v>
      </c>
      <c r="B11874" t="s">
        <v>155</v>
      </c>
      <c r="C11874" t="str">
        <f>+VLOOKUP(B11874,Basededatos!B$17:C$5988,2,0)</f>
        <v>SERVISAIR</v>
      </c>
      <c r="D11874" t="s">
        <v>157</v>
      </c>
      <c r="E11874" t="str">
        <f>+VLOOKUP(D11874,Basededatos!$D$2:$E$6097,2,0)</f>
        <v>SAN JOSE DEL GUAVIARE- JORGE E GONZ</v>
      </c>
      <c r="F11874" t="s">
        <v>40</v>
      </c>
      <c r="G11874" t="s">
        <v>41</v>
      </c>
      <c r="H11874" t="s">
        <v>158</v>
      </c>
      <c r="I11874" s="29">
        <v>37</v>
      </c>
      <c r="J11874" t="s">
        <v>107</v>
      </c>
      <c r="K11874" t="s">
        <v>108</v>
      </c>
    </row>
    <row r="11875" spans="1:11" ht="12.75" customHeight="1">
      <c r="A11875" s="31">
        <v>45597</v>
      </c>
      <c r="B11875" t="s">
        <v>146</v>
      </c>
      <c r="C11875" t="str">
        <f>+VLOOKUP(B11875,Basededatos!B$17:C$5988,2,0)</f>
        <v>HELICOL</v>
      </c>
      <c r="D11875" t="s">
        <v>5</v>
      </c>
      <c r="E11875" t="str">
        <f>+VLOOKUP(D11875,Basededatos!$D$2:$E$6097,2,0)</f>
        <v>BOGOTA - EL DORADO LUIS CARLOS GALAN SARMIENTO</v>
      </c>
      <c r="F11875" t="s">
        <v>32</v>
      </c>
      <c r="G11875" t="s">
        <v>33</v>
      </c>
      <c r="H11875" t="s">
        <v>154</v>
      </c>
      <c r="I11875" s="29">
        <v>5</v>
      </c>
      <c r="J11875" t="s">
        <v>146</v>
      </c>
      <c r="K11875" t="s">
        <v>148</v>
      </c>
    </row>
    <row r="11876" spans="1:11" ht="12.75" customHeight="1">
      <c r="A11876" s="31">
        <v>45597</v>
      </c>
      <c r="B11876" t="s">
        <v>162</v>
      </c>
      <c r="C11876" t="str">
        <f>+VLOOKUP(B11876,Basededatos!B$17:C$5988,2,0)</f>
        <v>INTEREJECUTIVA</v>
      </c>
      <c r="D11876" t="s">
        <v>76</v>
      </c>
      <c r="E11876" t="str">
        <f>+VLOOKUP(D11876,Basededatos!$D$2:$E$6097,2,0)</f>
        <v>RIONEGRO - JOSE M. CORDOVA</v>
      </c>
      <c r="F11876" t="s">
        <v>59</v>
      </c>
      <c r="G11876" t="s">
        <v>60</v>
      </c>
      <c r="H11876" t="s">
        <v>218</v>
      </c>
      <c r="I11876" s="29">
        <v>1</v>
      </c>
      <c r="J11876" t="s">
        <v>131</v>
      </c>
      <c r="K11876" t="s">
        <v>132</v>
      </c>
    </row>
    <row r="11877" spans="1:11" ht="12.75" customHeight="1" thickBot="1">
      <c r="A11877" s="31">
        <v>45597</v>
      </c>
      <c r="B11877" t="s">
        <v>162</v>
      </c>
      <c r="C11877" t="str">
        <f>+VLOOKUP(B11877,Basededatos!B$17:C$5988,2,0)</f>
        <v>INTEREJECUTIVA</v>
      </c>
      <c r="D11877" t="s">
        <v>76</v>
      </c>
      <c r="E11877" t="str">
        <f>+VLOOKUP(D11877,Basededatos!$D$2:$E$6097,2,0)</f>
        <v>RIONEGRO - JOSE M. CORDOVA</v>
      </c>
      <c r="F11877" t="s">
        <v>32</v>
      </c>
      <c r="G11877" t="s">
        <v>33</v>
      </c>
      <c r="H11877" t="s">
        <v>217</v>
      </c>
      <c r="I11877" s="29">
        <v>2</v>
      </c>
      <c r="J11877" t="s">
        <v>131</v>
      </c>
      <c r="K11877" t="s">
        <v>132</v>
      </c>
    </row>
    <row r="11878" spans="1:11" ht="12.75" customHeight="1" thickBot="1">
      <c r="A11878" s="31">
        <v>45597</v>
      </c>
      <c r="B11878" t="s">
        <v>162</v>
      </c>
      <c r="C11878" t="str">
        <f>+VLOOKUP(B11878,Basededatos!B$17:C$5988,2,0)</f>
        <v>INTEREJECUTIVA</v>
      </c>
      <c r="D11878" t="s">
        <v>76</v>
      </c>
      <c r="E11878" t="str">
        <f>+VLOOKUP(D11878,Basededatos!$D$2:$E$6097,2,0)</f>
        <v>RIONEGRO - JOSE M. CORDOVA</v>
      </c>
      <c r="F11878" t="s">
        <v>6</v>
      </c>
      <c r="G11878" s="1" t="s">
        <v>283</v>
      </c>
      <c r="H11878" t="s">
        <v>394</v>
      </c>
      <c r="I11878" s="29">
        <v>2</v>
      </c>
      <c r="J11878" t="s">
        <v>131</v>
      </c>
      <c r="K11878" t="s">
        <v>132</v>
      </c>
    </row>
    <row r="11879" spans="1:11" ht="12.75" customHeight="1" thickBot="1">
      <c r="A11879" s="31">
        <v>45597</v>
      </c>
      <c r="B11879" t="s">
        <v>162</v>
      </c>
      <c r="C11879" t="str">
        <f>+VLOOKUP(B11879,Basededatos!B$17:C$5988,2,0)</f>
        <v>INTEREJECUTIVA</v>
      </c>
      <c r="D11879" t="s">
        <v>76</v>
      </c>
      <c r="E11879" t="str">
        <f>+VLOOKUP(D11879,Basededatos!$D$2:$E$6097,2,0)</f>
        <v>RIONEGRO - JOSE M. CORDOVA</v>
      </c>
      <c r="F11879" t="s">
        <v>6</v>
      </c>
      <c r="G11879" s="1" t="s">
        <v>283</v>
      </c>
      <c r="H11879" t="s">
        <v>163</v>
      </c>
      <c r="I11879" s="29">
        <v>3</v>
      </c>
      <c r="J11879" t="s">
        <v>131</v>
      </c>
      <c r="K11879" t="s">
        <v>132</v>
      </c>
    </row>
    <row r="11880" spans="1:11" ht="12.75" customHeight="1">
      <c r="A11880" s="31">
        <v>45597</v>
      </c>
      <c r="B11880" t="s">
        <v>162</v>
      </c>
      <c r="C11880" t="str">
        <f>+VLOOKUP(B11880,Basededatos!B$17:C$5988,2,0)</f>
        <v>INTEREJECUTIVA</v>
      </c>
      <c r="D11880" t="s">
        <v>76</v>
      </c>
      <c r="E11880" t="str">
        <f>+VLOOKUP(D11880,Basededatos!$D$2:$E$6097,2,0)</f>
        <v>RIONEGRO - JOSE M. CORDOVA</v>
      </c>
      <c r="F11880" t="s">
        <v>18</v>
      </c>
      <c r="G11880" t="s">
        <v>19</v>
      </c>
      <c r="H11880" t="s">
        <v>208</v>
      </c>
      <c r="I11880" s="29">
        <v>4</v>
      </c>
      <c r="J11880" t="s">
        <v>131</v>
      </c>
      <c r="K11880" t="s">
        <v>132</v>
      </c>
    </row>
    <row r="11881" spans="1:11" ht="12.75" customHeight="1">
      <c r="A11881" s="31">
        <v>45597</v>
      </c>
      <c r="B11881" t="s">
        <v>162</v>
      </c>
      <c r="C11881" t="str">
        <f>+VLOOKUP(B11881,Basededatos!B$17:C$5988,2,0)</f>
        <v>INTEREJECUTIVA</v>
      </c>
      <c r="D11881" t="s">
        <v>76</v>
      </c>
      <c r="E11881" t="str">
        <f>+VLOOKUP(D11881,Basededatos!$D$2:$E$6097,2,0)</f>
        <v>RIONEGRO - JOSE M. CORDOVA</v>
      </c>
      <c r="F11881" t="s">
        <v>27</v>
      </c>
      <c r="G11881" t="s">
        <v>28</v>
      </c>
      <c r="H11881" t="s">
        <v>130</v>
      </c>
      <c r="I11881" s="29">
        <v>4</v>
      </c>
      <c r="J11881" t="s">
        <v>131</v>
      </c>
      <c r="K11881" t="s">
        <v>132</v>
      </c>
    </row>
    <row r="11882" spans="1:11" ht="12.75" customHeight="1">
      <c r="A11882" s="31">
        <v>45597</v>
      </c>
      <c r="B11882" t="s">
        <v>162</v>
      </c>
      <c r="C11882" t="str">
        <f>+VLOOKUP(B11882,Basededatos!B$17:C$5988,2,0)</f>
        <v>INTEREJECUTIVA</v>
      </c>
      <c r="D11882" t="s">
        <v>76</v>
      </c>
      <c r="E11882" t="str">
        <f>+VLOOKUP(D11882,Basededatos!$D$2:$E$6097,2,0)</f>
        <v>RIONEGRO - JOSE M. CORDOVA</v>
      </c>
      <c r="F11882" t="s">
        <v>59</v>
      </c>
      <c r="G11882" t="s">
        <v>60</v>
      </c>
      <c r="H11882" t="s">
        <v>165</v>
      </c>
      <c r="I11882" s="29">
        <v>6</v>
      </c>
      <c r="J11882" t="s">
        <v>131</v>
      </c>
      <c r="K11882" t="s">
        <v>132</v>
      </c>
    </row>
    <row r="11883" spans="1:11" ht="12.75" customHeight="1">
      <c r="A11883" s="31">
        <v>45597</v>
      </c>
      <c r="B11883" t="s">
        <v>162</v>
      </c>
      <c r="C11883" t="str">
        <f>+VLOOKUP(B11883,Basededatos!B$17:C$5988,2,0)</f>
        <v>INTEREJECUTIVA</v>
      </c>
      <c r="D11883" t="s">
        <v>76</v>
      </c>
      <c r="E11883" t="str">
        <f>+VLOOKUP(D11883,Basededatos!$D$2:$E$6097,2,0)</f>
        <v>RIONEGRO - JOSE M. CORDOVA</v>
      </c>
      <c r="F11883" t="s">
        <v>18</v>
      </c>
      <c r="G11883" t="s">
        <v>19</v>
      </c>
      <c r="H11883" t="s">
        <v>239</v>
      </c>
      <c r="I11883" s="29">
        <v>2</v>
      </c>
      <c r="J11883" t="s">
        <v>131</v>
      </c>
      <c r="K11883" t="s">
        <v>132</v>
      </c>
    </row>
    <row r="11884" spans="1:11" ht="12.75" customHeight="1">
      <c r="A11884" s="31">
        <v>45597</v>
      </c>
      <c r="B11884" t="s">
        <v>162</v>
      </c>
      <c r="C11884" t="str">
        <f>+VLOOKUP(B11884,Basededatos!B$17:C$5988,2,0)</f>
        <v>INTEREJECUTIVA</v>
      </c>
      <c r="D11884" t="s">
        <v>76</v>
      </c>
      <c r="E11884" t="str">
        <f>+VLOOKUP(D11884,Basededatos!$D$2:$E$6097,2,0)</f>
        <v>RIONEGRO - JOSE M. CORDOVA</v>
      </c>
      <c r="F11884" t="s">
        <v>27</v>
      </c>
      <c r="G11884" t="s">
        <v>28</v>
      </c>
      <c r="H11884" t="s">
        <v>170</v>
      </c>
      <c r="I11884" s="29">
        <v>1</v>
      </c>
      <c r="J11884" t="s">
        <v>131</v>
      </c>
      <c r="K11884" t="s">
        <v>132</v>
      </c>
    </row>
    <row r="11885" spans="1:11" ht="12.75" customHeight="1" thickBot="1">
      <c r="A11885" s="31">
        <v>45597</v>
      </c>
      <c r="B11885" t="s">
        <v>172</v>
      </c>
      <c r="C11885" t="str">
        <f>+VLOOKUP(B11885,Basededatos!B$17:C$5988,2,0)</f>
        <v>PACIFICA DE AVIACIÓN</v>
      </c>
      <c r="D11885" t="s">
        <v>140</v>
      </c>
      <c r="E11885" t="str">
        <f>+VLOOKUP(D11885,Basededatos!$D$2:$E$6097,2,0)</f>
        <v>MEDELLIN - OLAYA HERRERA</v>
      </c>
      <c r="F11885" t="s">
        <v>59</v>
      </c>
      <c r="G11885" t="s">
        <v>60</v>
      </c>
      <c r="H11885" t="s">
        <v>221</v>
      </c>
      <c r="I11885" s="29">
        <v>4</v>
      </c>
      <c r="J11885" t="s">
        <v>172</v>
      </c>
      <c r="K11885" t="s">
        <v>222</v>
      </c>
    </row>
    <row r="11886" spans="1:11" ht="12.75" customHeight="1" thickBot="1">
      <c r="A11886" s="31">
        <v>45597</v>
      </c>
      <c r="B11886" t="s">
        <v>13</v>
      </c>
      <c r="C11886" t="str">
        <f>+VLOOKUP(B11886,Basededatos!B$17:C$5988,2,0)</f>
        <v>LASA</v>
      </c>
      <c r="D11886" t="s">
        <v>14</v>
      </c>
      <c r="E11886" t="str">
        <f>+VLOOKUP(D11886,Basededatos!$D$2:$E$6097,2,0)</f>
        <v>SAN ANDRES-GUSTAVO ROJAS PINILLA</v>
      </c>
      <c r="F11886" t="s">
        <v>32</v>
      </c>
      <c r="G11886" t="s">
        <v>33</v>
      </c>
      <c r="H11886" t="s">
        <v>15</v>
      </c>
      <c r="I11886" s="29">
        <v>17</v>
      </c>
      <c r="J11886" t="s">
        <v>25</v>
      </c>
      <c r="K11886" s="1" t="s">
        <v>26</v>
      </c>
    </row>
    <row r="11887" spans="1:11" ht="12.75" customHeight="1" thickBot="1">
      <c r="A11887" s="31">
        <v>45597</v>
      </c>
      <c r="B11887" t="s">
        <v>13</v>
      </c>
      <c r="C11887" t="str">
        <f>+VLOOKUP(B11887,Basededatos!B$17:C$5988,2,0)</f>
        <v>LASA</v>
      </c>
      <c r="D11887" t="s">
        <v>14</v>
      </c>
      <c r="E11887" t="str">
        <f>+VLOOKUP(D11887,Basededatos!$D$2:$E$6097,2,0)</f>
        <v>SAN ANDRES-GUSTAVO ROJAS PINILLA</v>
      </c>
      <c r="F11887" t="s">
        <v>6</v>
      </c>
      <c r="G11887" s="1" t="s">
        <v>283</v>
      </c>
      <c r="H11887" t="s">
        <v>156</v>
      </c>
      <c r="I11887" s="29">
        <v>12</v>
      </c>
      <c r="J11887" t="s">
        <v>21</v>
      </c>
      <c r="K11887" t="s">
        <v>22</v>
      </c>
    </row>
    <row r="11888" spans="1:11" ht="12.75" customHeight="1" thickBot="1">
      <c r="A11888" s="31">
        <v>45597</v>
      </c>
      <c r="B11888" t="s">
        <v>13</v>
      </c>
      <c r="C11888" t="str">
        <f>+VLOOKUP(B11888,Basededatos!B$17:C$5988,2,0)</f>
        <v>LASA</v>
      </c>
      <c r="D11888" t="s">
        <v>14</v>
      </c>
      <c r="E11888" t="str">
        <f>+VLOOKUP(D11888,Basededatos!$D$2:$E$6097,2,0)</f>
        <v>SAN ANDRES-GUSTAVO ROJAS PINILLA</v>
      </c>
      <c r="F11888" t="s">
        <v>6</v>
      </c>
      <c r="G11888" s="1" t="s">
        <v>283</v>
      </c>
      <c r="H11888" t="s">
        <v>29</v>
      </c>
      <c r="I11888" s="29">
        <v>1114</v>
      </c>
      <c r="J11888" t="s">
        <v>30</v>
      </c>
      <c r="K11888" s="1" t="s">
        <v>488</v>
      </c>
    </row>
    <row r="11889" spans="1:11" ht="12.75" customHeight="1" thickBot="1">
      <c r="A11889" s="31">
        <v>45597</v>
      </c>
      <c r="B11889" t="s">
        <v>13</v>
      </c>
      <c r="C11889" t="str">
        <f>+VLOOKUP(B11889,Basededatos!B$17:C$5988,2,0)</f>
        <v>LASA</v>
      </c>
      <c r="D11889" t="s">
        <v>14</v>
      </c>
      <c r="E11889" t="str">
        <f>+VLOOKUP(D11889,Basededatos!$D$2:$E$6097,2,0)</f>
        <v>SAN ANDRES-GUSTAVO ROJAS PINILLA</v>
      </c>
      <c r="F11889" t="s">
        <v>23</v>
      </c>
      <c r="G11889" t="s">
        <v>24</v>
      </c>
      <c r="H11889" t="s">
        <v>29</v>
      </c>
      <c r="I11889" s="29">
        <v>279</v>
      </c>
      <c r="J11889" t="s">
        <v>30</v>
      </c>
      <c r="K11889" s="1" t="s">
        <v>488</v>
      </c>
    </row>
    <row r="11890" spans="1:11" ht="12.75" customHeight="1">
      <c r="A11890" s="31">
        <v>45597</v>
      </c>
      <c r="B11890" t="s">
        <v>13</v>
      </c>
      <c r="C11890" t="str">
        <f>+VLOOKUP(B11890,Basededatos!B$17:C$5988,2,0)</f>
        <v>LASA</v>
      </c>
      <c r="D11890" t="s">
        <v>14</v>
      </c>
      <c r="E11890" t="str">
        <f>+VLOOKUP(D11890,Basededatos!$D$2:$E$6097,2,0)</f>
        <v>SAN ANDRES-GUSTAVO ROJAS PINILLA</v>
      </c>
      <c r="F11890" t="s">
        <v>65</v>
      </c>
      <c r="G11890" t="s">
        <v>66</v>
      </c>
      <c r="H11890" t="s">
        <v>15</v>
      </c>
      <c r="I11890" s="29">
        <v>1</v>
      </c>
      <c r="J11890" t="s">
        <v>16</v>
      </c>
      <c r="K11890" t="s">
        <v>17</v>
      </c>
    </row>
    <row r="11891" spans="1:11" ht="12.75" customHeight="1" thickBot="1">
      <c r="A11891" s="31">
        <v>45597</v>
      </c>
      <c r="B11891" t="s">
        <v>13</v>
      </c>
      <c r="C11891" t="str">
        <f>+VLOOKUP(B11891,Basededatos!B$17:C$5988,2,0)</f>
        <v>LASA</v>
      </c>
      <c r="D11891" t="s">
        <v>14</v>
      </c>
      <c r="E11891" t="str">
        <f>+VLOOKUP(D11891,Basededatos!$D$2:$E$6097,2,0)</f>
        <v>SAN ANDRES-GUSTAVO ROJAS PINILLA</v>
      </c>
      <c r="F11891" t="s">
        <v>23</v>
      </c>
      <c r="G11891" t="s">
        <v>24</v>
      </c>
      <c r="H11891" t="s">
        <v>15</v>
      </c>
      <c r="I11891" s="29">
        <v>62</v>
      </c>
      <c r="J11891" t="s">
        <v>16</v>
      </c>
      <c r="K11891" t="s">
        <v>17</v>
      </c>
    </row>
    <row r="11892" spans="1:11" ht="12.75" customHeight="1" thickBot="1">
      <c r="A11892" s="31">
        <v>45597</v>
      </c>
      <c r="B11892" t="s">
        <v>13</v>
      </c>
      <c r="C11892" t="str">
        <f>+VLOOKUP(B11892,Basededatos!B$17:C$5988,2,0)</f>
        <v>LASA</v>
      </c>
      <c r="D11892" t="s">
        <v>31</v>
      </c>
      <c r="E11892" t="str">
        <f>+VLOOKUP(D11892,Basededatos!$D$2:$E$6097,2,0)</f>
        <v>EL EDEN</v>
      </c>
      <c r="F11892" t="s">
        <v>18</v>
      </c>
      <c r="G11892" t="s">
        <v>19</v>
      </c>
      <c r="H11892" t="s">
        <v>29</v>
      </c>
      <c r="I11892" s="29">
        <v>150</v>
      </c>
      <c r="J11892" t="s">
        <v>46</v>
      </c>
      <c r="K11892" s="1" t="s">
        <v>47</v>
      </c>
    </row>
    <row r="11893" spans="1:11" ht="12.75" customHeight="1" thickBot="1">
      <c r="A11893" s="31">
        <v>45597</v>
      </c>
      <c r="B11893" t="s">
        <v>13</v>
      </c>
      <c r="C11893" t="str">
        <f>+VLOOKUP(B11893,Basededatos!B$17:C$5988,2,0)</f>
        <v>LASA</v>
      </c>
      <c r="D11893" t="s">
        <v>31</v>
      </c>
      <c r="E11893" t="str">
        <f>+VLOOKUP(D11893,Basededatos!$D$2:$E$6097,2,0)</f>
        <v>EL EDEN</v>
      </c>
      <c r="F11893" t="s">
        <v>59</v>
      </c>
      <c r="G11893" t="s">
        <v>60</v>
      </c>
      <c r="H11893" t="s">
        <v>29</v>
      </c>
      <c r="I11893" s="29">
        <v>1</v>
      </c>
      <c r="J11893" t="s">
        <v>46</v>
      </c>
      <c r="K11893" s="1" t="s">
        <v>47</v>
      </c>
    </row>
    <row r="11894" spans="1:11" ht="12.75" customHeight="1" thickBot="1">
      <c r="A11894" s="31">
        <v>45597</v>
      </c>
      <c r="B11894" t="s">
        <v>13</v>
      </c>
      <c r="C11894" t="str">
        <f>+VLOOKUP(B11894,Basededatos!B$17:C$5988,2,0)</f>
        <v>LASA</v>
      </c>
      <c r="D11894" t="s">
        <v>44</v>
      </c>
      <c r="E11894" t="str">
        <f>+VLOOKUP(D11894,Basededatos!$D$2:$E$6097,2,0)</f>
        <v>BUCARAMANGA - PALONEGRO</v>
      </c>
      <c r="F11894" t="s">
        <v>6</v>
      </c>
      <c r="G11894" s="1" t="s">
        <v>283</v>
      </c>
      <c r="H11894" t="s">
        <v>29</v>
      </c>
      <c r="I11894" s="29">
        <v>837</v>
      </c>
      <c r="J11894" t="s">
        <v>30</v>
      </c>
      <c r="K11894" s="1" t="s">
        <v>488</v>
      </c>
    </row>
    <row r="11895" spans="1:11" ht="12.75" customHeight="1" thickBot="1">
      <c r="A11895" s="31">
        <v>45597</v>
      </c>
      <c r="B11895" t="s">
        <v>13</v>
      </c>
      <c r="C11895" t="str">
        <f>+VLOOKUP(B11895,Basededatos!B$17:C$5988,2,0)</f>
        <v>LASA</v>
      </c>
      <c r="D11895" t="s">
        <v>31</v>
      </c>
      <c r="E11895" t="str">
        <f>+VLOOKUP(D11895,Basededatos!$D$2:$E$6097,2,0)</f>
        <v>EL EDEN</v>
      </c>
      <c r="F11895" t="s">
        <v>40</v>
      </c>
      <c r="G11895" t="s">
        <v>41</v>
      </c>
      <c r="H11895" t="s">
        <v>15</v>
      </c>
      <c r="I11895" s="29">
        <v>24</v>
      </c>
      <c r="J11895" t="s">
        <v>25</v>
      </c>
      <c r="K11895" s="1" t="s">
        <v>26</v>
      </c>
    </row>
    <row r="11896" spans="1:11" ht="12.75" customHeight="1">
      <c r="A11896" s="31">
        <v>45597</v>
      </c>
      <c r="B11896" t="s">
        <v>13</v>
      </c>
      <c r="C11896" t="str">
        <f>+VLOOKUP(B11896,Basededatos!B$17:C$5988,2,0)</f>
        <v>LASA</v>
      </c>
      <c r="D11896" t="s">
        <v>31</v>
      </c>
      <c r="E11896" t="str">
        <f>+VLOOKUP(D11896,Basededatos!$D$2:$E$6097,2,0)</f>
        <v>EL EDEN</v>
      </c>
      <c r="F11896" t="s">
        <v>27</v>
      </c>
      <c r="G11896" t="s">
        <v>28</v>
      </c>
      <c r="H11896" t="s">
        <v>15</v>
      </c>
      <c r="I11896" s="29">
        <v>17</v>
      </c>
      <c r="J11896" t="s">
        <v>16</v>
      </c>
      <c r="K11896" t="s">
        <v>17</v>
      </c>
    </row>
    <row r="11897" spans="1:11" ht="12.75" customHeight="1" thickBot="1">
      <c r="A11897" s="31">
        <v>45597</v>
      </c>
      <c r="B11897" t="s">
        <v>13</v>
      </c>
      <c r="C11897" t="str">
        <f>+VLOOKUP(B11897,Basededatos!B$17:C$5988,2,0)</f>
        <v>LASA</v>
      </c>
      <c r="D11897" t="s">
        <v>37</v>
      </c>
      <c r="E11897" t="str">
        <f>+VLOOKUP(D11897,Basededatos!$D$2:$E$6097,2,0)</f>
        <v>BARRANQUILLA-E. CORTISSOZ</v>
      </c>
      <c r="F11897" t="s">
        <v>27</v>
      </c>
      <c r="G11897" t="s">
        <v>28</v>
      </c>
      <c r="H11897" t="s">
        <v>15</v>
      </c>
      <c r="I11897" s="29">
        <v>89</v>
      </c>
      <c r="J11897" t="s">
        <v>16</v>
      </c>
      <c r="K11897" t="s">
        <v>17</v>
      </c>
    </row>
    <row r="11898" spans="1:11" ht="12.75" customHeight="1" thickBot="1">
      <c r="A11898" s="31">
        <v>45597</v>
      </c>
      <c r="B11898" t="s">
        <v>13</v>
      </c>
      <c r="C11898" t="str">
        <f>+VLOOKUP(B11898,Basededatos!B$17:C$5988,2,0)</f>
        <v>LASA</v>
      </c>
      <c r="D11898" t="s">
        <v>44</v>
      </c>
      <c r="E11898" t="str">
        <f>+VLOOKUP(D11898,Basededatos!$D$2:$E$6097,2,0)</f>
        <v>BUCARAMANGA - PALONEGRO</v>
      </c>
      <c r="F11898" t="s">
        <v>36</v>
      </c>
      <c r="G11898" t="s">
        <v>347</v>
      </c>
      <c r="H11898" t="s">
        <v>45</v>
      </c>
      <c r="I11898" s="29">
        <v>16</v>
      </c>
      <c r="J11898" t="s">
        <v>46</v>
      </c>
      <c r="K11898" s="1" t="s">
        <v>47</v>
      </c>
    </row>
    <row r="11899" spans="1:11" ht="12.75" customHeight="1" thickBot="1">
      <c r="A11899" s="31">
        <v>45597</v>
      </c>
      <c r="B11899" t="s">
        <v>13</v>
      </c>
      <c r="C11899" t="str">
        <f>+VLOOKUP(B11899,Basededatos!B$17:C$5988,2,0)</f>
        <v>LASA</v>
      </c>
      <c r="D11899" t="s">
        <v>44</v>
      </c>
      <c r="E11899" t="str">
        <f>+VLOOKUP(D11899,Basededatos!$D$2:$E$6097,2,0)</f>
        <v>BUCARAMANGA - PALONEGRO</v>
      </c>
      <c r="F11899" t="s">
        <v>32</v>
      </c>
      <c r="G11899" t="s">
        <v>33</v>
      </c>
      <c r="H11899" t="s">
        <v>29</v>
      </c>
      <c r="I11899" s="29">
        <v>340</v>
      </c>
      <c r="J11899" t="s">
        <v>46</v>
      </c>
      <c r="K11899" s="1" t="s">
        <v>47</v>
      </c>
    </row>
    <row r="11900" spans="1:11" ht="12.75" customHeight="1" thickBot="1">
      <c r="A11900" s="31">
        <v>45597</v>
      </c>
      <c r="B11900" t="s">
        <v>13</v>
      </c>
      <c r="C11900" t="str">
        <f>+VLOOKUP(B11900,Basededatos!B$17:C$5988,2,0)</f>
        <v>LASA</v>
      </c>
      <c r="D11900" t="s">
        <v>44</v>
      </c>
      <c r="E11900" t="str">
        <f>+VLOOKUP(D11900,Basededatos!$D$2:$E$6097,2,0)</f>
        <v>BUCARAMANGA - PALONEGRO</v>
      </c>
      <c r="F11900" t="s">
        <v>18</v>
      </c>
      <c r="G11900" t="s">
        <v>19</v>
      </c>
      <c r="H11900" t="s">
        <v>29</v>
      </c>
      <c r="I11900" s="29">
        <v>342</v>
      </c>
      <c r="J11900" t="s">
        <v>46</v>
      </c>
      <c r="K11900" s="1" t="s">
        <v>47</v>
      </c>
    </row>
    <row r="11901" spans="1:11" ht="12.75" customHeight="1" thickBot="1">
      <c r="A11901" s="31">
        <v>45597</v>
      </c>
      <c r="B11901" t="s">
        <v>13</v>
      </c>
      <c r="C11901" t="str">
        <f>+VLOOKUP(B11901,Basededatos!B$17:C$5988,2,0)</f>
        <v>LASA</v>
      </c>
      <c r="D11901" t="s">
        <v>44</v>
      </c>
      <c r="E11901" t="str">
        <f>+VLOOKUP(D11901,Basededatos!$D$2:$E$6097,2,0)</f>
        <v>BUCARAMANGA - PALONEGRO</v>
      </c>
      <c r="F11901" t="s">
        <v>23</v>
      </c>
      <c r="G11901" t="s">
        <v>24</v>
      </c>
      <c r="H11901" t="s">
        <v>29</v>
      </c>
      <c r="I11901" s="29">
        <v>375</v>
      </c>
      <c r="J11901" t="s">
        <v>46</v>
      </c>
      <c r="K11901" s="1" t="s">
        <v>47</v>
      </c>
    </row>
    <row r="11902" spans="1:11" ht="12.75" customHeight="1" thickBot="1">
      <c r="A11902" s="31">
        <v>45597</v>
      </c>
      <c r="B11902" t="s">
        <v>13</v>
      </c>
      <c r="C11902" t="str">
        <f>+VLOOKUP(B11902,Basededatos!B$17:C$5988,2,0)</f>
        <v>LASA</v>
      </c>
      <c r="D11902" t="s">
        <v>44</v>
      </c>
      <c r="E11902" t="str">
        <f>+VLOOKUP(D11902,Basededatos!$D$2:$E$6097,2,0)</f>
        <v>BUCARAMANGA - PALONEGRO</v>
      </c>
      <c r="F11902" t="s">
        <v>36</v>
      </c>
      <c r="G11902" t="s">
        <v>347</v>
      </c>
      <c r="H11902" t="s">
        <v>29</v>
      </c>
      <c r="I11902" s="29">
        <v>1</v>
      </c>
      <c r="J11902" t="s">
        <v>30</v>
      </c>
      <c r="K11902" s="1" t="s">
        <v>488</v>
      </c>
    </row>
    <row r="11903" spans="1:11" ht="12.75" customHeight="1" thickBot="1">
      <c r="A11903" s="31">
        <v>45597</v>
      </c>
      <c r="B11903" t="s">
        <v>13</v>
      </c>
      <c r="C11903" t="str">
        <f>+VLOOKUP(B11903,Basededatos!B$17:C$5988,2,0)</f>
        <v>LASA</v>
      </c>
      <c r="D11903" t="s">
        <v>44</v>
      </c>
      <c r="E11903" t="str">
        <f>+VLOOKUP(D11903,Basededatos!$D$2:$E$6097,2,0)</f>
        <v>BUCARAMANGA - PALONEGRO</v>
      </c>
      <c r="F11903" t="s">
        <v>27</v>
      </c>
      <c r="G11903" t="s">
        <v>28</v>
      </c>
      <c r="H11903" t="s">
        <v>15</v>
      </c>
      <c r="I11903" s="29">
        <v>9</v>
      </c>
      <c r="J11903" t="s">
        <v>16</v>
      </c>
      <c r="K11903" t="s">
        <v>17</v>
      </c>
    </row>
    <row r="11904" spans="1:11" ht="12.75" customHeight="1" thickBot="1">
      <c r="A11904" s="31">
        <v>45597</v>
      </c>
      <c r="B11904" t="s">
        <v>13</v>
      </c>
      <c r="C11904" t="str">
        <f>+VLOOKUP(B11904,Basededatos!B$17:C$5988,2,0)</f>
        <v>LASA</v>
      </c>
      <c r="D11904" t="s">
        <v>61</v>
      </c>
      <c r="E11904" t="str">
        <f>+VLOOKUP(D11904,Basededatos!$D$2:$E$6097,2,0)</f>
        <v>CARTAGENA - RAFAEL NUÑEZ</v>
      </c>
      <c r="F11904" t="s">
        <v>32</v>
      </c>
      <c r="G11904" t="s">
        <v>33</v>
      </c>
      <c r="H11904" t="s">
        <v>15</v>
      </c>
      <c r="I11904" s="29">
        <v>130</v>
      </c>
      <c r="J11904" t="s">
        <v>25</v>
      </c>
      <c r="K11904" s="1" t="s">
        <v>26</v>
      </c>
    </row>
    <row r="11905" spans="1:11" ht="12.75" customHeight="1" thickBot="1">
      <c r="A11905" s="31">
        <v>45597</v>
      </c>
      <c r="B11905" t="s">
        <v>13</v>
      </c>
      <c r="C11905" t="str">
        <f>+VLOOKUP(B11905,Basededatos!B$17:C$5988,2,0)</f>
        <v>LASA</v>
      </c>
      <c r="D11905" t="s">
        <v>48</v>
      </c>
      <c r="E11905" t="str">
        <f>+VLOOKUP(D11905,Basededatos!$D$2:$E$6097,2,0)</f>
        <v>CALI - ALFONSO BONILLA ARAGON</v>
      </c>
      <c r="F11905" t="s">
        <v>36</v>
      </c>
      <c r="G11905" t="s">
        <v>347</v>
      </c>
      <c r="H11905" t="s">
        <v>15</v>
      </c>
      <c r="I11905" s="29">
        <v>24</v>
      </c>
      <c r="J11905" t="s">
        <v>42</v>
      </c>
      <c r="K11905" s="1" t="s">
        <v>43</v>
      </c>
    </row>
    <row r="11906" spans="1:11" ht="12.75" customHeight="1" thickBot="1">
      <c r="A11906" s="31">
        <v>45597</v>
      </c>
      <c r="B11906" t="s">
        <v>13</v>
      </c>
      <c r="C11906" t="str">
        <f>+VLOOKUP(B11906,Basededatos!B$17:C$5988,2,0)</f>
        <v>LASA</v>
      </c>
      <c r="D11906" t="s">
        <v>48</v>
      </c>
      <c r="E11906" t="str">
        <f>+VLOOKUP(D11906,Basededatos!$D$2:$E$6097,2,0)</f>
        <v>CALI - ALFONSO BONILLA ARAGON</v>
      </c>
      <c r="F11906" t="s">
        <v>36</v>
      </c>
      <c r="G11906" t="s">
        <v>347</v>
      </c>
      <c r="H11906" t="s">
        <v>45</v>
      </c>
      <c r="I11906" s="29">
        <v>1</v>
      </c>
      <c r="J11906" t="s">
        <v>46</v>
      </c>
      <c r="K11906" s="1" t="s">
        <v>47</v>
      </c>
    </row>
    <row r="11907" spans="1:11" ht="12.75" customHeight="1" thickBot="1">
      <c r="A11907" s="31">
        <v>45597</v>
      </c>
      <c r="B11907" t="s">
        <v>13</v>
      </c>
      <c r="C11907" t="str">
        <f>+VLOOKUP(B11907,Basededatos!B$17:C$5988,2,0)</f>
        <v>LASA</v>
      </c>
      <c r="D11907" t="s">
        <v>48</v>
      </c>
      <c r="E11907" t="str">
        <f>+VLOOKUP(D11907,Basededatos!$D$2:$E$6097,2,0)</f>
        <v>CALI - ALFONSO BONILLA ARAGON</v>
      </c>
      <c r="F11907" t="s">
        <v>59</v>
      </c>
      <c r="G11907" t="s">
        <v>60</v>
      </c>
      <c r="H11907" t="s">
        <v>29</v>
      </c>
      <c r="I11907" s="29">
        <v>2</v>
      </c>
      <c r="J11907" t="s">
        <v>46</v>
      </c>
      <c r="K11907" s="1" t="s">
        <v>47</v>
      </c>
    </row>
    <row r="11908" spans="1:11" ht="12.75" customHeight="1" thickBot="1">
      <c r="A11908" s="31">
        <v>45597</v>
      </c>
      <c r="B11908" t="s">
        <v>13</v>
      </c>
      <c r="C11908" t="str">
        <f>+VLOOKUP(B11908,Basededatos!B$17:C$5988,2,0)</f>
        <v>LASA</v>
      </c>
      <c r="D11908" t="s">
        <v>48</v>
      </c>
      <c r="E11908" t="str">
        <f>+VLOOKUP(D11908,Basededatos!$D$2:$E$6097,2,0)</f>
        <v>CALI - ALFONSO BONILLA ARAGON</v>
      </c>
      <c r="F11908" t="s">
        <v>6</v>
      </c>
      <c r="G11908" s="1" t="s">
        <v>283</v>
      </c>
      <c r="H11908" t="s">
        <v>114</v>
      </c>
      <c r="I11908" s="29">
        <v>4</v>
      </c>
      <c r="J11908" t="s">
        <v>115</v>
      </c>
      <c r="K11908" t="s">
        <v>116</v>
      </c>
    </row>
    <row r="11909" spans="1:11" ht="12.75" customHeight="1">
      <c r="A11909" s="31">
        <v>45597</v>
      </c>
      <c r="B11909" t="s">
        <v>13</v>
      </c>
      <c r="C11909" t="str">
        <f>+VLOOKUP(B11909,Basededatos!B$17:C$5988,2,0)</f>
        <v>LASA</v>
      </c>
      <c r="D11909" t="s">
        <v>48</v>
      </c>
      <c r="E11909" t="str">
        <f>+VLOOKUP(D11909,Basededatos!$D$2:$E$6097,2,0)</f>
        <v>CALI - ALFONSO BONILLA ARAGON</v>
      </c>
      <c r="F11909" t="s">
        <v>40</v>
      </c>
      <c r="G11909" t="s">
        <v>41</v>
      </c>
      <c r="H11909" t="s">
        <v>20</v>
      </c>
      <c r="I11909" s="29">
        <v>1</v>
      </c>
      <c r="J11909" t="s">
        <v>175</v>
      </c>
      <c r="K11909" t="s">
        <v>176</v>
      </c>
    </row>
    <row r="11910" spans="1:11" ht="12.75" customHeight="1">
      <c r="A11910" s="31">
        <v>45597</v>
      </c>
      <c r="B11910" t="s">
        <v>13</v>
      </c>
      <c r="C11910" t="str">
        <f>+VLOOKUP(B11910,Basededatos!B$17:C$5988,2,0)</f>
        <v>LASA</v>
      </c>
      <c r="D11910" t="s">
        <v>48</v>
      </c>
      <c r="E11910" t="str">
        <f>+VLOOKUP(D11910,Basededatos!$D$2:$E$6097,2,0)</f>
        <v>CALI - ALFONSO BONILLA ARAGON</v>
      </c>
      <c r="F11910" t="s">
        <v>23</v>
      </c>
      <c r="G11910" t="s">
        <v>24</v>
      </c>
      <c r="H11910" t="s">
        <v>29</v>
      </c>
      <c r="I11910" s="29">
        <v>121</v>
      </c>
      <c r="J11910" t="s">
        <v>50</v>
      </c>
      <c r="K11910" t="s">
        <v>51</v>
      </c>
    </row>
    <row r="11911" spans="1:11" ht="12.75" customHeight="1">
      <c r="A11911" s="31">
        <v>45597</v>
      </c>
      <c r="B11911" t="s">
        <v>13</v>
      </c>
      <c r="C11911" t="str">
        <f>+VLOOKUP(B11911,Basededatos!B$17:C$5988,2,0)</f>
        <v>LASA</v>
      </c>
      <c r="D11911" t="s">
        <v>48</v>
      </c>
      <c r="E11911" t="str">
        <f>+VLOOKUP(D11911,Basededatos!$D$2:$E$6097,2,0)</f>
        <v>CALI - ALFONSO BONILLA ARAGON</v>
      </c>
      <c r="F11911" t="s">
        <v>27</v>
      </c>
      <c r="G11911" t="s">
        <v>28</v>
      </c>
      <c r="H11911" t="s">
        <v>62</v>
      </c>
      <c r="I11911" s="29">
        <v>9</v>
      </c>
      <c r="J11911" t="s">
        <v>50</v>
      </c>
      <c r="K11911" t="s">
        <v>51</v>
      </c>
    </row>
    <row r="11912" spans="1:11" ht="12.75" customHeight="1">
      <c r="A11912" s="31">
        <v>45597</v>
      </c>
      <c r="B11912" t="s">
        <v>13</v>
      </c>
      <c r="C11912" t="str">
        <f>+VLOOKUP(B11912,Basededatos!B$17:C$5988,2,0)</f>
        <v>LASA</v>
      </c>
      <c r="D11912" t="s">
        <v>48</v>
      </c>
      <c r="E11912" t="str">
        <f>+VLOOKUP(D11912,Basededatos!$D$2:$E$6097,2,0)</f>
        <v>CALI - ALFONSO BONILLA ARAGON</v>
      </c>
      <c r="F11912" t="s">
        <v>18</v>
      </c>
      <c r="G11912" t="s">
        <v>19</v>
      </c>
      <c r="H11912" t="s">
        <v>29</v>
      </c>
      <c r="I11912" s="29">
        <v>18</v>
      </c>
      <c r="J11912" t="s">
        <v>34</v>
      </c>
      <c r="K11912" t="s">
        <v>35</v>
      </c>
    </row>
    <row r="11913" spans="1:11" ht="12.75" customHeight="1">
      <c r="A11913" s="31">
        <v>45597</v>
      </c>
      <c r="B11913" t="s">
        <v>13</v>
      </c>
      <c r="C11913" t="str">
        <f>+VLOOKUP(B11913,Basededatos!B$17:C$5988,2,0)</f>
        <v>LASA</v>
      </c>
      <c r="D11913" t="s">
        <v>48</v>
      </c>
      <c r="E11913" t="str">
        <f>+VLOOKUP(D11913,Basededatos!$D$2:$E$6097,2,0)</f>
        <v>CALI - ALFONSO BONILLA ARAGON</v>
      </c>
      <c r="F11913" t="s">
        <v>18</v>
      </c>
      <c r="G11913" t="s">
        <v>19</v>
      </c>
      <c r="H11913" t="s">
        <v>120</v>
      </c>
      <c r="I11913" s="29">
        <v>3</v>
      </c>
      <c r="J11913" t="s">
        <v>57</v>
      </c>
      <c r="K11913" t="s">
        <v>58</v>
      </c>
    </row>
    <row r="11914" spans="1:11" ht="12.75" customHeight="1">
      <c r="A11914" s="31">
        <v>45597</v>
      </c>
      <c r="B11914" t="s">
        <v>13</v>
      </c>
      <c r="C11914" t="str">
        <f>+VLOOKUP(B11914,Basededatos!B$17:C$5988,2,0)</f>
        <v>LASA</v>
      </c>
      <c r="D11914" t="s">
        <v>48</v>
      </c>
      <c r="E11914" t="str">
        <f>+VLOOKUP(D11914,Basededatos!$D$2:$E$6097,2,0)</f>
        <v>CALI - ALFONSO BONILLA ARAGON</v>
      </c>
      <c r="F11914" t="s">
        <v>36</v>
      </c>
      <c r="G11914" t="s">
        <v>347</v>
      </c>
      <c r="H11914" t="s">
        <v>130</v>
      </c>
      <c r="I11914" s="29">
        <v>1</v>
      </c>
      <c r="J11914" t="s">
        <v>131</v>
      </c>
      <c r="K11914" t="s">
        <v>132</v>
      </c>
    </row>
    <row r="11915" spans="1:11" ht="12.75" customHeight="1">
      <c r="A11915" s="31">
        <v>45597</v>
      </c>
      <c r="B11915" t="s">
        <v>13</v>
      </c>
      <c r="C11915" t="str">
        <f>+VLOOKUP(B11915,Basededatos!B$17:C$5988,2,0)</f>
        <v>LASA</v>
      </c>
      <c r="D11915" t="s">
        <v>48</v>
      </c>
      <c r="E11915" t="str">
        <f>+VLOOKUP(D11915,Basededatos!$D$2:$E$6097,2,0)</f>
        <v>CALI - ALFONSO BONILLA ARAGON</v>
      </c>
      <c r="F11915" t="s">
        <v>32</v>
      </c>
      <c r="G11915" t="s">
        <v>33</v>
      </c>
      <c r="H11915" t="s">
        <v>15</v>
      </c>
      <c r="I11915" s="29">
        <v>69</v>
      </c>
      <c r="J11915" t="s">
        <v>16</v>
      </c>
      <c r="K11915" t="s">
        <v>17</v>
      </c>
    </row>
    <row r="11916" spans="1:11" ht="12.75" customHeight="1">
      <c r="A11916" s="31">
        <v>45597</v>
      </c>
      <c r="B11916" t="s">
        <v>13</v>
      </c>
      <c r="C11916" t="str">
        <f>+VLOOKUP(B11916,Basededatos!B$17:C$5988,2,0)</f>
        <v>LASA</v>
      </c>
      <c r="D11916" t="s">
        <v>61</v>
      </c>
      <c r="E11916" t="str">
        <f>+VLOOKUP(D11916,Basededatos!$D$2:$E$6097,2,0)</f>
        <v>CARTAGENA - RAFAEL NUÑEZ</v>
      </c>
      <c r="F11916" t="s">
        <v>40</v>
      </c>
      <c r="G11916" t="s">
        <v>41</v>
      </c>
      <c r="H11916" t="s">
        <v>15</v>
      </c>
      <c r="I11916" s="29">
        <v>26</v>
      </c>
      <c r="J11916" t="s">
        <v>70</v>
      </c>
      <c r="K11916" t="s">
        <v>348</v>
      </c>
    </row>
    <row r="11917" spans="1:11" ht="12.75" customHeight="1">
      <c r="A11917" s="31">
        <v>45597</v>
      </c>
      <c r="B11917" t="s">
        <v>13</v>
      </c>
      <c r="C11917" t="str">
        <f>+VLOOKUP(B11917,Basededatos!B$17:C$5988,2,0)</f>
        <v>LASA</v>
      </c>
      <c r="D11917" t="s">
        <v>61</v>
      </c>
      <c r="E11917" t="str">
        <f>+VLOOKUP(D11917,Basededatos!$D$2:$E$6097,2,0)</f>
        <v>CARTAGENA - RAFAEL NUÑEZ</v>
      </c>
      <c r="F11917" t="s">
        <v>59</v>
      </c>
      <c r="G11917" t="s">
        <v>60</v>
      </c>
      <c r="H11917" t="s">
        <v>15</v>
      </c>
      <c r="I11917" s="29">
        <v>10</v>
      </c>
      <c r="J11917" t="s">
        <v>68</v>
      </c>
      <c r="K11917" t="s">
        <v>69</v>
      </c>
    </row>
    <row r="11918" spans="1:11" ht="12.75" customHeight="1" thickBot="1">
      <c r="A11918" s="31">
        <v>45597</v>
      </c>
      <c r="B11918" t="s">
        <v>13</v>
      </c>
      <c r="C11918" t="str">
        <f>+VLOOKUP(B11918,Basededatos!B$17:C$5988,2,0)</f>
        <v>LASA</v>
      </c>
      <c r="D11918" t="s">
        <v>61</v>
      </c>
      <c r="E11918" t="str">
        <f>+VLOOKUP(D11918,Basededatos!$D$2:$E$6097,2,0)</f>
        <v>CARTAGENA - RAFAEL NUÑEZ</v>
      </c>
      <c r="F11918" t="s">
        <v>32</v>
      </c>
      <c r="G11918" t="s">
        <v>33</v>
      </c>
      <c r="H11918" t="s">
        <v>29</v>
      </c>
      <c r="I11918" s="29">
        <v>322</v>
      </c>
      <c r="J11918" t="s">
        <v>50</v>
      </c>
      <c r="K11918" t="s">
        <v>51</v>
      </c>
    </row>
    <row r="11919" spans="1:11" ht="12.75" customHeight="1" thickBot="1">
      <c r="A11919" s="31">
        <v>45597</v>
      </c>
      <c r="B11919" t="s">
        <v>13</v>
      </c>
      <c r="C11919" t="str">
        <f>+VLOOKUP(B11919,Basededatos!B$17:C$5988,2,0)</f>
        <v>LASA</v>
      </c>
      <c r="D11919" t="s">
        <v>61</v>
      </c>
      <c r="E11919" t="str">
        <f>+VLOOKUP(D11919,Basededatos!$D$2:$E$6097,2,0)</f>
        <v>CARTAGENA - RAFAEL NUÑEZ</v>
      </c>
      <c r="F11919" t="s">
        <v>6</v>
      </c>
      <c r="G11919" s="1" t="s">
        <v>283</v>
      </c>
      <c r="H11919" t="s">
        <v>29</v>
      </c>
      <c r="I11919" s="29">
        <v>120</v>
      </c>
      <c r="J11919" t="s">
        <v>109</v>
      </c>
      <c r="K11919" t="s">
        <v>110</v>
      </c>
    </row>
    <row r="11920" spans="1:11" ht="12.75" customHeight="1" thickBot="1">
      <c r="A11920" s="31">
        <v>45597</v>
      </c>
      <c r="B11920" t="s">
        <v>13</v>
      </c>
      <c r="C11920" t="str">
        <f>+VLOOKUP(B11920,Basededatos!B$17:C$5988,2,0)</f>
        <v>LASA</v>
      </c>
      <c r="D11920" t="s">
        <v>72</v>
      </c>
      <c r="E11920" t="str">
        <f>+VLOOKUP(D11920,Basededatos!$D$2:$E$6097,2,0)</f>
        <v>CAMILO DAZA</v>
      </c>
      <c r="F11920" t="s">
        <v>6</v>
      </c>
      <c r="G11920" s="1" t="s">
        <v>283</v>
      </c>
      <c r="H11920" t="s">
        <v>20</v>
      </c>
      <c r="I11920" s="29">
        <v>1</v>
      </c>
      <c r="J11920" t="s">
        <v>175</v>
      </c>
      <c r="K11920" t="s">
        <v>176</v>
      </c>
    </row>
    <row r="11921" spans="1:11" ht="12.75" customHeight="1" thickBot="1">
      <c r="A11921" s="31">
        <v>45597</v>
      </c>
      <c r="B11921" t="s">
        <v>13</v>
      </c>
      <c r="C11921" t="str">
        <f>+VLOOKUP(B11921,Basededatos!B$17:C$5988,2,0)</f>
        <v>LASA</v>
      </c>
      <c r="D11921" t="s">
        <v>61</v>
      </c>
      <c r="E11921" t="str">
        <f>+VLOOKUP(D11921,Basededatos!$D$2:$E$6097,2,0)</f>
        <v>CARTAGENA - RAFAEL NUÑEZ</v>
      </c>
      <c r="F11921" t="s">
        <v>6</v>
      </c>
      <c r="G11921" s="1" t="s">
        <v>283</v>
      </c>
      <c r="H11921" t="s">
        <v>10</v>
      </c>
      <c r="I11921" s="29">
        <v>10</v>
      </c>
      <c r="J11921" t="s">
        <v>121</v>
      </c>
      <c r="K11921" t="s">
        <v>121</v>
      </c>
    </row>
    <row r="11922" spans="1:11" ht="12.75" customHeight="1">
      <c r="A11922" s="31">
        <v>45597</v>
      </c>
      <c r="B11922" t="s">
        <v>13</v>
      </c>
      <c r="C11922" t="str">
        <f>+VLOOKUP(B11922,Basededatos!B$17:C$5988,2,0)</f>
        <v>LASA</v>
      </c>
      <c r="D11922" t="s">
        <v>61</v>
      </c>
      <c r="E11922" t="str">
        <f>+VLOOKUP(D11922,Basededatos!$D$2:$E$6097,2,0)</f>
        <v>CARTAGENA - RAFAEL NUÑEZ</v>
      </c>
      <c r="F11922" t="s">
        <v>27</v>
      </c>
      <c r="G11922" t="s">
        <v>28</v>
      </c>
      <c r="H11922" t="s">
        <v>10</v>
      </c>
      <c r="I11922" s="29">
        <v>2</v>
      </c>
      <c r="J11922" t="s">
        <v>121</v>
      </c>
      <c r="K11922" t="s">
        <v>121</v>
      </c>
    </row>
    <row r="11923" spans="1:11" ht="12.75" customHeight="1">
      <c r="A11923" s="31">
        <v>45597</v>
      </c>
      <c r="B11923" t="s">
        <v>13</v>
      </c>
      <c r="C11923" t="str">
        <f>+VLOOKUP(B11923,Basededatos!B$17:C$5988,2,0)</f>
        <v>LASA</v>
      </c>
      <c r="D11923" t="s">
        <v>61</v>
      </c>
      <c r="E11923" t="str">
        <f>+VLOOKUP(D11923,Basededatos!$D$2:$E$6097,2,0)</f>
        <v>CARTAGENA - RAFAEL NUÑEZ</v>
      </c>
      <c r="F11923" t="s">
        <v>40</v>
      </c>
      <c r="G11923" t="s">
        <v>41</v>
      </c>
      <c r="H11923" t="s">
        <v>10</v>
      </c>
      <c r="I11923" s="29">
        <v>2</v>
      </c>
      <c r="J11923" t="s">
        <v>121</v>
      </c>
      <c r="K11923" t="s">
        <v>121</v>
      </c>
    </row>
    <row r="11924" spans="1:11" ht="12.75" customHeight="1" thickBot="1">
      <c r="A11924" s="31">
        <v>45597</v>
      </c>
      <c r="B11924" t="s">
        <v>13</v>
      </c>
      <c r="C11924" t="str">
        <f>+VLOOKUP(B11924,Basededatos!B$17:C$5988,2,0)</f>
        <v>LASA</v>
      </c>
      <c r="D11924" t="s">
        <v>61</v>
      </c>
      <c r="E11924" t="str">
        <f>+VLOOKUP(D11924,Basededatos!$D$2:$E$6097,2,0)</f>
        <v>CARTAGENA - RAFAEL NUÑEZ</v>
      </c>
      <c r="F11924" t="s">
        <v>40</v>
      </c>
      <c r="G11924" t="s">
        <v>41</v>
      </c>
      <c r="H11924" t="s">
        <v>183</v>
      </c>
      <c r="I11924" s="29">
        <v>27</v>
      </c>
      <c r="J11924" t="s">
        <v>121</v>
      </c>
      <c r="K11924" t="s">
        <v>121</v>
      </c>
    </row>
    <row r="11925" spans="1:11" ht="12.75" customHeight="1" thickBot="1">
      <c r="A11925" s="31">
        <v>45597</v>
      </c>
      <c r="B11925" t="s">
        <v>13</v>
      </c>
      <c r="C11925" t="str">
        <f>+VLOOKUP(B11925,Basededatos!B$17:C$5988,2,0)</f>
        <v>LASA</v>
      </c>
      <c r="D11925" t="s">
        <v>61</v>
      </c>
      <c r="E11925" t="str">
        <f>+VLOOKUP(D11925,Basededatos!$D$2:$E$6097,2,0)</f>
        <v>CARTAGENA - RAFAEL NUÑEZ</v>
      </c>
      <c r="F11925" t="s">
        <v>32</v>
      </c>
      <c r="G11925" t="s">
        <v>33</v>
      </c>
      <c r="H11925" t="s">
        <v>45</v>
      </c>
      <c r="I11925" s="29">
        <v>12</v>
      </c>
      <c r="J11925" t="s">
        <v>30</v>
      </c>
      <c r="K11925" s="1" t="s">
        <v>488</v>
      </c>
    </row>
    <row r="11926" spans="1:11" ht="12.75" customHeight="1" thickBot="1">
      <c r="A11926" s="31">
        <v>45597</v>
      </c>
      <c r="B11926" t="s">
        <v>13</v>
      </c>
      <c r="C11926" t="str">
        <f>+VLOOKUP(B11926,Basededatos!B$17:C$5988,2,0)</f>
        <v>LASA</v>
      </c>
      <c r="D11926" t="s">
        <v>61</v>
      </c>
      <c r="E11926" t="str">
        <f>+VLOOKUP(D11926,Basededatos!$D$2:$E$6097,2,0)</f>
        <v>CARTAGENA - RAFAEL NUÑEZ</v>
      </c>
      <c r="F11926" t="s">
        <v>27</v>
      </c>
      <c r="G11926" t="s">
        <v>28</v>
      </c>
      <c r="H11926" t="s">
        <v>29</v>
      </c>
      <c r="I11926" s="29">
        <v>466</v>
      </c>
      <c r="J11926" t="s">
        <v>30</v>
      </c>
      <c r="K11926" s="1" t="s">
        <v>488</v>
      </c>
    </row>
    <row r="11927" spans="1:11" ht="12.75" customHeight="1" thickBot="1">
      <c r="A11927" s="31">
        <v>45597</v>
      </c>
      <c r="B11927" t="s">
        <v>13</v>
      </c>
      <c r="C11927" t="str">
        <f>+VLOOKUP(B11927,Basededatos!B$17:C$5988,2,0)</f>
        <v>LASA</v>
      </c>
      <c r="D11927" t="s">
        <v>61</v>
      </c>
      <c r="E11927" t="str">
        <f>+VLOOKUP(D11927,Basededatos!$D$2:$E$6097,2,0)</f>
        <v>CARTAGENA - RAFAEL NUÑEZ</v>
      </c>
      <c r="F11927" t="s">
        <v>40</v>
      </c>
      <c r="G11927" t="s">
        <v>41</v>
      </c>
      <c r="H11927" t="s">
        <v>29</v>
      </c>
      <c r="I11927" s="29">
        <v>1458</v>
      </c>
      <c r="J11927" t="s">
        <v>30</v>
      </c>
      <c r="K11927" s="1" t="s">
        <v>488</v>
      </c>
    </row>
    <row r="11928" spans="1:11" ht="12.75" customHeight="1" thickBot="1">
      <c r="A11928" s="31">
        <v>45597</v>
      </c>
      <c r="B11928" t="s">
        <v>13</v>
      </c>
      <c r="C11928" t="str">
        <f>+VLOOKUP(B11928,Basededatos!B$17:C$5988,2,0)</f>
        <v>LASA</v>
      </c>
      <c r="D11928" t="s">
        <v>61</v>
      </c>
      <c r="E11928" t="str">
        <f>+VLOOKUP(D11928,Basededatos!$D$2:$E$6097,2,0)</f>
        <v>CARTAGENA - RAFAEL NUÑEZ</v>
      </c>
      <c r="F11928" t="s">
        <v>6</v>
      </c>
      <c r="G11928" s="1" t="s">
        <v>283</v>
      </c>
      <c r="H11928" t="s">
        <v>29</v>
      </c>
      <c r="I11928" s="29">
        <v>6</v>
      </c>
      <c r="J11928" t="s">
        <v>34</v>
      </c>
      <c r="K11928" t="s">
        <v>35</v>
      </c>
    </row>
    <row r="11929" spans="1:11" ht="12.75" customHeight="1">
      <c r="A11929" s="31">
        <v>45597</v>
      </c>
      <c r="B11929" t="s">
        <v>13</v>
      </c>
      <c r="C11929" t="str">
        <f>+VLOOKUP(B11929,Basededatos!B$17:C$5988,2,0)</f>
        <v>LASA</v>
      </c>
      <c r="D11929" t="s">
        <v>61</v>
      </c>
      <c r="E11929" t="str">
        <f>+VLOOKUP(D11929,Basededatos!$D$2:$E$6097,2,0)</f>
        <v>CARTAGENA - RAFAEL NUÑEZ</v>
      </c>
      <c r="F11929" t="s">
        <v>18</v>
      </c>
      <c r="G11929" t="s">
        <v>19</v>
      </c>
      <c r="H11929" t="s">
        <v>29</v>
      </c>
      <c r="I11929" s="29">
        <v>1</v>
      </c>
      <c r="J11929" t="s">
        <v>34</v>
      </c>
      <c r="K11929" t="s">
        <v>35</v>
      </c>
    </row>
    <row r="11930" spans="1:11" ht="12.75" customHeight="1">
      <c r="A11930" s="31">
        <v>45597</v>
      </c>
      <c r="B11930" t="s">
        <v>13</v>
      </c>
      <c r="C11930" t="str">
        <f>+VLOOKUP(B11930,Basededatos!B$17:C$5988,2,0)</f>
        <v>LASA</v>
      </c>
      <c r="D11930" t="s">
        <v>61</v>
      </c>
      <c r="E11930" t="str">
        <f>+VLOOKUP(D11930,Basededatos!$D$2:$E$6097,2,0)</f>
        <v>CARTAGENA - RAFAEL NUÑEZ</v>
      </c>
      <c r="F11930" t="s">
        <v>36</v>
      </c>
      <c r="G11930" t="s">
        <v>347</v>
      </c>
      <c r="H11930" t="s">
        <v>29</v>
      </c>
      <c r="I11930" s="29">
        <v>1</v>
      </c>
      <c r="J11930" t="s">
        <v>34</v>
      </c>
      <c r="K11930" t="s">
        <v>35</v>
      </c>
    </row>
    <row r="11931" spans="1:11" ht="12.75" customHeight="1">
      <c r="A11931" s="31">
        <v>45597</v>
      </c>
      <c r="B11931" t="s">
        <v>13</v>
      </c>
      <c r="C11931" t="str">
        <f>+VLOOKUP(B11931,Basededatos!B$17:C$5988,2,0)</f>
        <v>LASA</v>
      </c>
      <c r="D11931" t="s">
        <v>61</v>
      </c>
      <c r="E11931" t="str">
        <f>+VLOOKUP(D11931,Basededatos!$D$2:$E$6097,2,0)</f>
        <v>CARTAGENA - RAFAEL NUÑEZ</v>
      </c>
      <c r="F11931" t="s">
        <v>27</v>
      </c>
      <c r="G11931" t="s">
        <v>28</v>
      </c>
      <c r="H11931" t="s">
        <v>62</v>
      </c>
      <c r="I11931" s="29">
        <v>29</v>
      </c>
      <c r="J11931" t="s">
        <v>34</v>
      </c>
      <c r="K11931" t="s">
        <v>35</v>
      </c>
    </row>
    <row r="11932" spans="1:11" ht="12.75" customHeight="1" thickBot="1">
      <c r="A11932" s="31">
        <v>45597</v>
      </c>
      <c r="B11932" t="s">
        <v>13</v>
      </c>
      <c r="C11932" t="str">
        <f>+VLOOKUP(B11932,Basededatos!B$17:C$5988,2,0)</f>
        <v>LASA</v>
      </c>
      <c r="D11932" t="s">
        <v>61</v>
      </c>
      <c r="E11932" t="str">
        <f>+VLOOKUP(D11932,Basededatos!$D$2:$E$6097,2,0)</f>
        <v>CARTAGENA - RAFAEL NUÑEZ</v>
      </c>
      <c r="F11932" t="s">
        <v>38</v>
      </c>
      <c r="G11932" t="s">
        <v>39</v>
      </c>
      <c r="H11932" t="s">
        <v>15</v>
      </c>
      <c r="I11932" s="29">
        <v>1</v>
      </c>
      <c r="J11932" t="s">
        <v>16</v>
      </c>
      <c r="K11932" t="s">
        <v>17</v>
      </c>
    </row>
    <row r="11933" spans="1:11" ht="12.75" customHeight="1" thickBot="1">
      <c r="A11933" s="31">
        <v>45597</v>
      </c>
      <c r="B11933" t="s">
        <v>13</v>
      </c>
      <c r="C11933" t="str">
        <f>+VLOOKUP(B11933,Basededatos!B$17:C$5988,2,0)</f>
        <v>LASA</v>
      </c>
      <c r="D11933" t="s">
        <v>72</v>
      </c>
      <c r="E11933" t="str">
        <f>+VLOOKUP(D11933,Basededatos!$D$2:$E$6097,2,0)</f>
        <v>CAMILO DAZA</v>
      </c>
      <c r="F11933" t="s">
        <v>6</v>
      </c>
      <c r="G11933" s="1" t="s">
        <v>283</v>
      </c>
      <c r="H11933" t="s">
        <v>156</v>
      </c>
      <c r="I11933" s="29">
        <v>2</v>
      </c>
      <c r="J11933" t="s">
        <v>107</v>
      </c>
      <c r="K11933" t="s">
        <v>108</v>
      </c>
    </row>
    <row r="11934" spans="1:11" ht="12.75" customHeight="1" thickBot="1">
      <c r="A11934" s="31">
        <v>45597</v>
      </c>
      <c r="B11934" t="s">
        <v>13</v>
      </c>
      <c r="C11934" t="str">
        <f>+VLOOKUP(B11934,Basededatos!B$17:C$5988,2,0)</f>
        <v>LASA</v>
      </c>
      <c r="D11934" t="s">
        <v>72</v>
      </c>
      <c r="E11934" t="str">
        <f>+VLOOKUP(D11934,Basededatos!$D$2:$E$6097,2,0)</f>
        <v>CAMILO DAZA</v>
      </c>
      <c r="F11934" t="s">
        <v>6</v>
      </c>
      <c r="G11934" s="1" t="s">
        <v>283</v>
      </c>
      <c r="H11934" t="s">
        <v>45</v>
      </c>
      <c r="I11934" s="29">
        <v>17</v>
      </c>
      <c r="J11934" t="s">
        <v>46</v>
      </c>
      <c r="K11934" s="1" t="s">
        <v>47</v>
      </c>
    </row>
    <row r="11935" spans="1:11" ht="12.75" customHeight="1" thickBot="1">
      <c r="A11935" s="31">
        <v>45597</v>
      </c>
      <c r="B11935" t="s">
        <v>13</v>
      </c>
      <c r="C11935" t="str">
        <f>+VLOOKUP(B11935,Basededatos!B$17:C$5988,2,0)</f>
        <v>LASA</v>
      </c>
      <c r="D11935" t="s">
        <v>72</v>
      </c>
      <c r="E11935" t="str">
        <f>+VLOOKUP(D11935,Basededatos!$D$2:$E$6097,2,0)</f>
        <v>CAMILO DAZA</v>
      </c>
      <c r="F11935" t="s">
        <v>23</v>
      </c>
      <c r="G11935" t="s">
        <v>24</v>
      </c>
      <c r="H11935" t="s">
        <v>29</v>
      </c>
      <c r="I11935" s="29">
        <v>319</v>
      </c>
      <c r="J11935" t="s">
        <v>46</v>
      </c>
      <c r="K11935" s="1" t="s">
        <v>47</v>
      </c>
    </row>
    <row r="11936" spans="1:11" ht="12.75" customHeight="1" thickBot="1">
      <c r="A11936" s="31">
        <v>45597</v>
      </c>
      <c r="B11936" t="s">
        <v>13</v>
      </c>
      <c r="C11936" t="str">
        <f>+VLOOKUP(B11936,Basededatos!B$17:C$5988,2,0)</f>
        <v>LASA</v>
      </c>
      <c r="D11936" t="s">
        <v>72</v>
      </c>
      <c r="E11936" t="str">
        <f>+VLOOKUP(D11936,Basededatos!$D$2:$E$6097,2,0)</f>
        <v>CAMILO DAZA</v>
      </c>
      <c r="F11936" t="s">
        <v>38</v>
      </c>
      <c r="G11936" t="s">
        <v>39</v>
      </c>
      <c r="H11936" t="s">
        <v>29</v>
      </c>
      <c r="I11936" s="29">
        <v>7</v>
      </c>
      <c r="J11936" t="s">
        <v>46</v>
      </c>
      <c r="K11936" s="1" t="s">
        <v>47</v>
      </c>
    </row>
    <row r="11937" spans="1:11" ht="12.75" customHeight="1" thickBot="1">
      <c r="A11937" s="31">
        <v>45597</v>
      </c>
      <c r="B11937" t="s">
        <v>13</v>
      </c>
      <c r="C11937" t="str">
        <f>+VLOOKUP(B11937,Basededatos!B$17:C$5988,2,0)</f>
        <v>LASA</v>
      </c>
      <c r="D11937" t="s">
        <v>72</v>
      </c>
      <c r="E11937" t="str">
        <f>+VLOOKUP(D11937,Basededatos!$D$2:$E$6097,2,0)</f>
        <v>CAMILO DAZA</v>
      </c>
      <c r="F11937" t="s">
        <v>40</v>
      </c>
      <c r="G11937" t="s">
        <v>41</v>
      </c>
      <c r="H11937" t="s">
        <v>29</v>
      </c>
      <c r="I11937" s="29">
        <v>1039</v>
      </c>
      <c r="J11937" t="s">
        <v>46</v>
      </c>
      <c r="K11937" s="1" t="s">
        <v>47</v>
      </c>
    </row>
    <row r="11938" spans="1:11" ht="12.75" customHeight="1" thickBot="1">
      <c r="A11938" s="31">
        <v>45597</v>
      </c>
      <c r="B11938" t="s">
        <v>13</v>
      </c>
      <c r="C11938" t="str">
        <f>+VLOOKUP(B11938,Basededatos!B$17:C$5988,2,0)</f>
        <v>LASA</v>
      </c>
      <c r="D11938" t="s">
        <v>72</v>
      </c>
      <c r="E11938" t="str">
        <f>+VLOOKUP(D11938,Basededatos!$D$2:$E$6097,2,0)</f>
        <v>CAMILO DAZA</v>
      </c>
      <c r="F11938" t="s">
        <v>27</v>
      </c>
      <c r="G11938" t="s">
        <v>28</v>
      </c>
      <c r="H11938" t="s">
        <v>29</v>
      </c>
      <c r="I11938" s="29">
        <v>1</v>
      </c>
      <c r="J11938" t="s">
        <v>50</v>
      </c>
      <c r="K11938" t="s">
        <v>51</v>
      </c>
    </row>
    <row r="11939" spans="1:11" ht="12.75" customHeight="1" thickBot="1">
      <c r="A11939" s="31">
        <v>45597</v>
      </c>
      <c r="B11939" t="s">
        <v>13</v>
      </c>
      <c r="C11939" t="str">
        <f>+VLOOKUP(B11939,Basededatos!B$17:C$5988,2,0)</f>
        <v>LASA</v>
      </c>
      <c r="D11939" t="s">
        <v>72</v>
      </c>
      <c r="E11939" t="str">
        <f>+VLOOKUP(D11939,Basededatos!$D$2:$E$6097,2,0)</f>
        <v>CAMILO DAZA</v>
      </c>
      <c r="F11939" t="s">
        <v>32</v>
      </c>
      <c r="G11939" t="s">
        <v>33</v>
      </c>
      <c r="H11939" t="s">
        <v>29</v>
      </c>
      <c r="I11939" s="29">
        <v>65</v>
      </c>
      <c r="J11939" t="s">
        <v>30</v>
      </c>
      <c r="K11939" s="1" t="s">
        <v>488</v>
      </c>
    </row>
    <row r="11940" spans="1:11" ht="12.75" customHeight="1" thickBot="1">
      <c r="A11940" s="31">
        <v>45597</v>
      </c>
      <c r="B11940" t="s">
        <v>13</v>
      </c>
      <c r="C11940" t="str">
        <f>+VLOOKUP(B11940,Basededatos!B$17:C$5988,2,0)</f>
        <v>LASA</v>
      </c>
      <c r="D11940" t="s">
        <v>72</v>
      </c>
      <c r="E11940" t="str">
        <f>+VLOOKUP(D11940,Basededatos!$D$2:$E$6097,2,0)</f>
        <v>CAMILO DAZA</v>
      </c>
      <c r="F11940" t="s">
        <v>18</v>
      </c>
      <c r="G11940" t="s">
        <v>19</v>
      </c>
      <c r="H11940" t="s">
        <v>29</v>
      </c>
      <c r="I11940" s="29">
        <v>65</v>
      </c>
      <c r="J11940" t="s">
        <v>30</v>
      </c>
      <c r="K11940" s="1" t="s">
        <v>488</v>
      </c>
    </row>
    <row r="11941" spans="1:11" ht="12.75" customHeight="1" thickBot="1">
      <c r="A11941" s="31">
        <v>45597</v>
      </c>
      <c r="B11941" t="s">
        <v>13</v>
      </c>
      <c r="C11941" t="str">
        <f>+VLOOKUP(B11941,Basededatos!B$17:C$5988,2,0)</f>
        <v>LASA</v>
      </c>
      <c r="D11941" t="s">
        <v>72</v>
      </c>
      <c r="E11941" t="str">
        <f>+VLOOKUP(D11941,Basededatos!$D$2:$E$6097,2,0)</f>
        <v>CAMILO DAZA</v>
      </c>
      <c r="F11941" t="s">
        <v>27</v>
      </c>
      <c r="G11941" t="s">
        <v>28</v>
      </c>
      <c r="H11941" t="s">
        <v>29</v>
      </c>
      <c r="I11941" s="29">
        <v>65</v>
      </c>
      <c r="J11941" t="s">
        <v>30</v>
      </c>
      <c r="K11941" s="1" t="s">
        <v>488</v>
      </c>
    </row>
    <row r="11942" spans="1:11" ht="12.75" customHeight="1" thickBot="1">
      <c r="A11942" s="31">
        <v>45597</v>
      </c>
      <c r="B11942" t="s">
        <v>13</v>
      </c>
      <c r="C11942" t="str">
        <f>+VLOOKUP(B11942,Basededatos!B$17:C$5988,2,0)</f>
        <v>LASA</v>
      </c>
      <c r="D11942" t="s">
        <v>73</v>
      </c>
      <c r="E11942" t="str">
        <f>+VLOOKUP(D11942,Basededatos!$D$2:$E$6097,2,0)</f>
        <v>EL YOPAL</v>
      </c>
      <c r="F11942" t="s">
        <v>32</v>
      </c>
      <c r="G11942" t="s">
        <v>33</v>
      </c>
      <c r="H11942" t="s">
        <v>29</v>
      </c>
      <c r="I11942" s="29">
        <v>13</v>
      </c>
      <c r="J11942" t="s">
        <v>30</v>
      </c>
      <c r="K11942" s="1" t="s">
        <v>488</v>
      </c>
    </row>
    <row r="11943" spans="1:11" ht="12.75" customHeight="1" thickBot="1">
      <c r="A11943" s="31">
        <v>45597</v>
      </c>
      <c r="B11943" t="s">
        <v>13</v>
      </c>
      <c r="C11943" t="str">
        <f>+VLOOKUP(B11943,Basededatos!B$17:C$5988,2,0)</f>
        <v>LASA</v>
      </c>
      <c r="D11943" t="s">
        <v>74</v>
      </c>
      <c r="E11943" t="str">
        <f>+VLOOKUP(D11943,Basededatos!$D$2:$E$6097,2,0)</f>
        <v>PERALES</v>
      </c>
      <c r="F11943" t="s">
        <v>6</v>
      </c>
      <c r="G11943" s="1" t="s">
        <v>283</v>
      </c>
      <c r="H11943" t="s">
        <v>29</v>
      </c>
      <c r="I11943" s="29">
        <v>312</v>
      </c>
      <c r="J11943" t="s">
        <v>46</v>
      </c>
      <c r="K11943" s="1" t="s">
        <v>47</v>
      </c>
    </row>
    <row r="11944" spans="1:11" ht="12.75" customHeight="1" thickBot="1">
      <c r="A11944" s="31">
        <v>45597</v>
      </c>
      <c r="B11944" t="s">
        <v>13</v>
      </c>
      <c r="C11944" t="str">
        <f>+VLOOKUP(B11944,Basededatos!B$17:C$5988,2,0)</f>
        <v>LASA</v>
      </c>
      <c r="D11944" t="s">
        <v>74</v>
      </c>
      <c r="E11944" t="str">
        <f>+VLOOKUP(D11944,Basededatos!$D$2:$E$6097,2,0)</f>
        <v>PERALES</v>
      </c>
      <c r="F11944" t="s">
        <v>23</v>
      </c>
      <c r="G11944" t="s">
        <v>24</v>
      </c>
      <c r="H11944" t="s">
        <v>29</v>
      </c>
      <c r="I11944" s="29">
        <v>30</v>
      </c>
      <c r="J11944" t="s">
        <v>30</v>
      </c>
      <c r="K11944" s="1" t="s">
        <v>488</v>
      </c>
    </row>
    <row r="11945" spans="1:11" ht="12.75" customHeight="1" thickBot="1">
      <c r="A11945" s="31">
        <v>45597</v>
      </c>
      <c r="B11945" t="s">
        <v>13</v>
      </c>
      <c r="C11945" t="str">
        <f>+VLOOKUP(B11945,Basededatos!B$17:C$5988,2,0)</f>
        <v>LASA</v>
      </c>
      <c r="D11945" t="s">
        <v>74</v>
      </c>
      <c r="E11945" t="str">
        <f>+VLOOKUP(D11945,Basededatos!$D$2:$E$6097,2,0)</f>
        <v>PERALES</v>
      </c>
      <c r="F11945" t="s">
        <v>27</v>
      </c>
      <c r="G11945" t="s">
        <v>28</v>
      </c>
      <c r="H11945" t="s">
        <v>29</v>
      </c>
      <c r="I11945" s="29">
        <v>30</v>
      </c>
      <c r="J11945" t="s">
        <v>30</v>
      </c>
      <c r="K11945" s="1" t="s">
        <v>488</v>
      </c>
    </row>
    <row r="11946" spans="1:11" ht="12.75" customHeight="1" thickBot="1">
      <c r="A11946" s="31">
        <v>45597</v>
      </c>
      <c r="B11946" t="s">
        <v>13</v>
      </c>
      <c r="C11946" t="str">
        <f>+VLOOKUP(B11946,Basededatos!B$17:C$5988,2,0)</f>
        <v>LASA</v>
      </c>
      <c r="D11946" t="s">
        <v>75</v>
      </c>
      <c r="E11946" t="str">
        <f>+VLOOKUP(D11946,Basededatos!$D$2:$E$6097,2,0)</f>
        <v>IPIALES - SAN LUIS</v>
      </c>
      <c r="F11946" t="s">
        <v>32</v>
      </c>
      <c r="G11946" t="s">
        <v>33</v>
      </c>
      <c r="H11946" t="s">
        <v>29</v>
      </c>
      <c r="I11946" s="29">
        <v>59</v>
      </c>
      <c r="J11946" t="s">
        <v>46</v>
      </c>
      <c r="K11946" s="1" t="s">
        <v>47</v>
      </c>
    </row>
    <row r="11947" spans="1:11" ht="12.75" customHeight="1" thickBot="1">
      <c r="A11947" s="31">
        <v>45597</v>
      </c>
      <c r="B11947" t="s">
        <v>13</v>
      </c>
      <c r="C11947" t="str">
        <f>+VLOOKUP(B11947,Basededatos!B$17:C$5988,2,0)</f>
        <v>LASA</v>
      </c>
      <c r="D11947" t="s">
        <v>124</v>
      </c>
      <c r="E11947" t="str">
        <f>+VLOOKUP(D11947,Basededatos!$D$2:$E$6097,2,0)</f>
        <v>LETICIA-ALFREDO VASQUEZ COBO</v>
      </c>
      <c r="F11947" t="s">
        <v>40</v>
      </c>
      <c r="G11947" t="s">
        <v>41</v>
      </c>
      <c r="H11947" t="s">
        <v>45</v>
      </c>
      <c r="I11947" s="29">
        <v>3</v>
      </c>
      <c r="J11947" t="s">
        <v>46</v>
      </c>
      <c r="K11947" s="1" t="s">
        <v>47</v>
      </c>
    </row>
    <row r="11948" spans="1:11" ht="12.75" customHeight="1" thickBot="1">
      <c r="A11948" s="31">
        <v>45597</v>
      </c>
      <c r="B11948" t="s">
        <v>13</v>
      </c>
      <c r="C11948" t="str">
        <f>+VLOOKUP(B11948,Basededatos!B$17:C$5988,2,0)</f>
        <v>LASA</v>
      </c>
      <c r="D11948" t="s">
        <v>124</v>
      </c>
      <c r="E11948" t="str">
        <f>+VLOOKUP(D11948,Basededatos!$D$2:$E$6097,2,0)</f>
        <v>LETICIA-ALFREDO VASQUEZ COBO</v>
      </c>
      <c r="F11948" t="s">
        <v>32</v>
      </c>
      <c r="G11948" t="s">
        <v>33</v>
      </c>
      <c r="H11948" t="s">
        <v>29</v>
      </c>
      <c r="I11948" s="29">
        <v>60</v>
      </c>
      <c r="J11948" t="s">
        <v>46</v>
      </c>
      <c r="K11948" s="1" t="s">
        <v>47</v>
      </c>
    </row>
    <row r="11949" spans="1:11" ht="12.75" customHeight="1" thickBot="1">
      <c r="A11949" s="31">
        <v>45597</v>
      </c>
      <c r="B11949" t="s">
        <v>13</v>
      </c>
      <c r="C11949" t="str">
        <f>+VLOOKUP(B11949,Basededatos!B$17:C$5988,2,0)</f>
        <v>LASA</v>
      </c>
      <c r="D11949" t="s">
        <v>124</v>
      </c>
      <c r="E11949" t="str">
        <f>+VLOOKUP(D11949,Basededatos!$D$2:$E$6097,2,0)</f>
        <v>LETICIA-ALFREDO VASQUEZ COBO</v>
      </c>
      <c r="F11949" t="s">
        <v>23</v>
      </c>
      <c r="G11949" t="s">
        <v>24</v>
      </c>
      <c r="H11949" t="s">
        <v>29</v>
      </c>
      <c r="I11949" s="29">
        <v>60</v>
      </c>
      <c r="J11949" t="s">
        <v>46</v>
      </c>
      <c r="K11949" s="1" t="s">
        <v>47</v>
      </c>
    </row>
    <row r="11950" spans="1:11" ht="12.75" customHeight="1" thickBot="1">
      <c r="A11950" s="31">
        <v>45597</v>
      </c>
      <c r="B11950" t="s">
        <v>13</v>
      </c>
      <c r="C11950" t="str">
        <f>+VLOOKUP(B11950,Basededatos!B$17:C$5988,2,0)</f>
        <v>LASA</v>
      </c>
      <c r="D11950" t="s">
        <v>124</v>
      </c>
      <c r="E11950" t="str">
        <f>+VLOOKUP(D11950,Basededatos!$D$2:$E$6097,2,0)</f>
        <v>LETICIA-ALFREDO VASQUEZ COBO</v>
      </c>
      <c r="F11950" t="s">
        <v>18</v>
      </c>
      <c r="G11950" t="s">
        <v>19</v>
      </c>
      <c r="H11950" t="s">
        <v>156</v>
      </c>
      <c r="I11950" s="29">
        <v>19</v>
      </c>
      <c r="J11950" t="s">
        <v>21</v>
      </c>
      <c r="K11950" t="s">
        <v>22</v>
      </c>
    </row>
    <row r="11951" spans="1:11" ht="12.75" customHeight="1" thickBot="1">
      <c r="A11951" s="31">
        <v>45597</v>
      </c>
      <c r="B11951" t="s">
        <v>13</v>
      </c>
      <c r="C11951" t="str">
        <f>+VLOOKUP(B11951,Basededatos!B$17:C$5988,2,0)</f>
        <v>LASA</v>
      </c>
      <c r="D11951" t="s">
        <v>124</v>
      </c>
      <c r="E11951" t="str">
        <f>+VLOOKUP(D11951,Basededatos!$D$2:$E$6097,2,0)</f>
        <v>LETICIA-ALFREDO VASQUEZ COBO</v>
      </c>
      <c r="F11951" t="s">
        <v>6</v>
      </c>
      <c r="G11951" s="1" t="s">
        <v>283</v>
      </c>
      <c r="H11951" t="s">
        <v>29</v>
      </c>
      <c r="I11951" s="29">
        <v>196</v>
      </c>
      <c r="J11951" t="s">
        <v>30</v>
      </c>
      <c r="K11951" s="1" t="s">
        <v>488</v>
      </c>
    </row>
    <row r="11952" spans="1:11" ht="12.75" customHeight="1" thickBot="1">
      <c r="A11952" s="31">
        <v>45597</v>
      </c>
      <c r="B11952" t="s">
        <v>13</v>
      </c>
      <c r="C11952" t="str">
        <f>+VLOOKUP(B11952,Basededatos!B$17:C$5988,2,0)</f>
        <v>LASA</v>
      </c>
      <c r="D11952" t="s">
        <v>124</v>
      </c>
      <c r="E11952" t="str">
        <f>+VLOOKUP(D11952,Basededatos!$D$2:$E$6097,2,0)</f>
        <v>LETICIA-ALFREDO VASQUEZ COBO</v>
      </c>
      <c r="F11952" t="s">
        <v>27</v>
      </c>
      <c r="G11952" t="s">
        <v>28</v>
      </c>
      <c r="H11952" t="s">
        <v>29</v>
      </c>
      <c r="I11952" s="29">
        <v>41</v>
      </c>
      <c r="J11952" t="s">
        <v>30</v>
      </c>
      <c r="K11952" s="1" t="s">
        <v>488</v>
      </c>
    </row>
    <row r="11953" spans="1:11" ht="12.75" customHeight="1" thickBot="1">
      <c r="A11953" s="31">
        <v>45597</v>
      </c>
      <c r="B11953" t="s">
        <v>13</v>
      </c>
      <c r="C11953" t="str">
        <f>+VLOOKUP(B11953,Basededatos!B$17:C$5988,2,0)</f>
        <v>LASA</v>
      </c>
      <c r="D11953" t="s">
        <v>124</v>
      </c>
      <c r="E11953" t="str">
        <f>+VLOOKUP(D11953,Basededatos!$D$2:$E$6097,2,0)</f>
        <v>LETICIA-ALFREDO VASQUEZ COBO</v>
      </c>
      <c r="F11953" t="s">
        <v>40</v>
      </c>
      <c r="G11953" t="s">
        <v>41</v>
      </c>
      <c r="H11953" t="s">
        <v>29</v>
      </c>
      <c r="I11953" s="29">
        <v>157</v>
      </c>
      <c r="J11953" t="s">
        <v>30</v>
      </c>
      <c r="K11953" s="1" t="s">
        <v>488</v>
      </c>
    </row>
    <row r="11954" spans="1:11" ht="12.75" customHeight="1">
      <c r="A11954" s="31">
        <v>45597</v>
      </c>
      <c r="B11954" t="s">
        <v>13</v>
      </c>
      <c r="C11954" t="str">
        <f>+VLOOKUP(B11954,Basededatos!B$17:C$5988,2,0)</f>
        <v>LASA</v>
      </c>
      <c r="D11954" t="s">
        <v>76</v>
      </c>
      <c r="E11954" t="str">
        <f>+VLOOKUP(D11954,Basededatos!$D$2:$E$6097,2,0)</f>
        <v>RIONEGRO - JOSE M. CORDOVA</v>
      </c>
      <c r="F11954" t="s">
        <v>32</v>
      </c>
      <c r="G11954" t="s">
        <v>33</v>
      </c>
      <c r="H11954" t="s">
        <v>431</v>
      </c>
      <c r="I11954" s="29">
        <v>30</v>
      </c>
      <c r="J11954" t="s">
        <v>160</v>
      </c>
      <c r="K11954" t="s">
        <v>161</v>
      </c>
    </row>
    <row r="11955" spans="1:11" ht="12.75" customHeight="1">
      <c r="A11955" s="31">
        <v>45597</v>
      </c>
      <c r="B11955" t="s">
        <v>13</v>
      </c>
      <c r="C11955" t="str">
        <f>+VLOOKUP(B11955,Basededatos!B$17:C$5988,2,0)</f>
        <v>LASA</v>
      </c>
      <c r="D11955" t="s">
        <v>76</v>
      </c>
      <c r="E11955" t="str">
        <f>+VLOOKUP(D11955,Basededatos!$D$2:$E$6097,2,0)</f>
        <v>RIONEGRO - JOSE M. CORDOVA</v>
      </c>
      <c r="F11955" t="s">
        <v>36</v>
      </c>
      <c r="G11955" t="s">
        <v>347</v>
      </c>
      <c r="H11955" t="s">
        <v>431</v>
      </c>
      <c r="I11955" s="29">
        <v>27</v>
      </c>
      <c r="J11955" t="s">
        <v>160</v>
      </c>
      <c r="K11955" t="s">
        <v>161</v>
      </c>
    </row>
    <row r="11956" spans="1:11" ht="12.75" customHeight="1" thickBot="1">
      <c r="A11956" s="31">
        <v>45597</v>
      </c>
      <c r="B11956" t="s">
        <v>13</v>
      </c>
      <c r="C11956" t="str">
        <f>+VLOOKUP(B11956,Basededatos!B$17:C$5988,2,0)</f>
        <v>LASA</v>
      </c>
      <c r="D11956" t="s">
        <v>76</v>
      </c>
      <c r="E11956" t="str">
        <f>+VLOOKUP(D11956,Basededatos!$D$2:$E$6097,2,0)</f>
        <v>RIONEGRO - JOSE M. CORDOVA</v>
      </c>
      <c r="F11956" t="s">
        <v>40</v>
      </c>
      <c r="G11956" t="s">
        <v>41</v>
      </c>
      <c r="H11956" t="s">
        <v>431</v>
      </c>
      <c r="I11956" s="29">
        <v>60</v>
      </c>
      <c r="J11956" t="s">
        <v>160</v>
      </c>
      <c r="K11956" t="s">
        <v>161</v>
      </c>
    </row>
    <row r="11957" spans="1:11" ht="12.75" customHeight="1" thickBot="1">
      <c r="A11957" s="31">
        <v>45597</v>
      </c>
      <c r="B11957" t="s">
        <v>13</v>
      </c>
      <c r="C11957" t="str">
        <f>+VLOOKUP(B11957,Basededatos!B$17:C$5988,2,0)</f>
        <v>LASA</v>
      </c>
      <c r="D11957" t="s">
        <v>76</v>
      </c>
      <c r="E11957" t="str">
        <f>+VLOOKUP(D11957,Basededatos!$D$2:$E$6097,2,0)</f>
        <v>RIONEGRO - JOSE M. CORDOVA</v>
      </c>
      <c r="F11957" t="s">
        <v>27</v>
      </c>
      <c r="G11957" t="s">
        <v>28</v>
      </c>
      <c r="H11957" t="s">
        <v>29</v>
      </c>
      <c r="I11957" s="29">
        <v>1509</v>
      </c>
      <c r="J11957" t="s">
        <v>46</v>
      </c>
      <c r="K11957" s="1" t="s">
        <v>47</v>
      </c>
    </row>
    <row r="11958" spans="1:11" ht="12.75" customHeight="1" thickBot="1">
      <c r="A11958" s="31">
        <v>45597</v>
      </c>
      <c r="B11958" t="s">
        <v>13</v>
      </c>
      <c r="C11958" t="str">
        <f>+VLOOKUP(B11958,Basededatos!B$17:C$5988,2,0)</f>
        <v>LASA</v>
      </c>
      <c r="D11958" t="s">
        <v>76</v>
      </c>
      <c r="E11958" t="str">
        <f>+VLOOKUP(D11958,Basededatos!$D$2:$E$6097,2,0)</f>
        <v>RIONEGRO - JOSE M. CORDOVA</v>
      </c>
      <c r="F11958" t="s">
        <v>27</v>
      </c>
      <c r="G11958" t="s">
        <v>28</v>
      </c>
      <c r="H11958" t="s">
        <v>55</v>
      </c>
      <c r="I11958" s="29">
        <v>16</v>
      </c>
      <c r="J11958" t="s">
        <v>46</v>
      </c>
      <c r="K11958" s="1" t="s">
        <v>47</v>
      </c>
    </row>
    <row r="11959" spans="1:11" ht="12.75" customHeight="1">
      <c r="A11959" s="31">
        <v>45597</v>
      </c>
      <c r="B11959" t="s">
        <v>13</v>
      </c>
      <c r="C11959" t="str">
        <f>+VLOOKUP(B11959,Basededatos!B$17:C$5988,2,0)</f>
        <v>LASA</v>
      </c>
      <c r="D11959" t="s">
        <v>76</v>
      </c>
      <c r="E11959" t="str">
        <f>+VLOOKUP(D11959,Basededatos!$D$2:$E$6097,2,0)</f>
        <v>RIONEGRO - JOSE M. CORDOVA</v>
      </c>
      <c r="F11959" t="s">
        <v>38</v>
      </c>
      <c r="G11959" t="s">
        <v>39</v>
      </c>
      <c r="H11959" t="s">
        <v>29</v>
      </c>
      <c r="I11959" s="29">
        <v>1</v>
      </c>
      <c r="J11959" t="s">
        <v>77</v>
      </c>
      <c r="K11959" t="s">
        <v>78</v>
      </c>
    </row>
    <row r="11960" spans="1:11" ht="12.75" customHeight="1" thickBot="1">
      <c r="A11960" s="31">
        <v>45597</v>
      </c>
      <c r="B11960" t="s">
        <v>13</v>
      </c>
      <c r="C11960" t="str">
        <f>+VLOOKUP(B11960,Basededatos!B$17:C$5988,2,0)</f>
        <v>LASA</v>
      </c>
      <c r="D11960" t="s">
        <v>76</v>
      </c>
      <c r="E11960" t="str">
        <f>+VLOOKUP(D11960,Basededatos!$D$2:$E$6097,2,0)</f>
        <v>RIONEGRO - JOSE M. CORDOVA</v>
      </c>
      <c r="F11960" t="s">
        <v>40</v>
      </c>
      <c r="G11960" t="s">
        <v>41</v>
      </c>
      <c r="H11960" t="s">
        <v>29</v>
      </c>
      <c r="I11960" s="29">
        <v>624</v>
      </c>
      <c r="J11960" t="s">
        <v>50</v>
      </c>
      <c r="K11960" t="s">
        <v>51</v>
      </c>
    </row>
    <row r="11961" spans="1:11" ht="12.75" customHeight="1" thickBot="1">
      <c r="A11961" s="31">
        <v>45597</v>
      </c>
      <c r="B11961" t="s">
        <v>13</v>
      </c>
      <c r="C11961" t="str">
        <f>+VLOOKUP(B11961,Basededatos!B$17:C$5988,2,0)</f>
        <v>LASA</v>
      </c>
      <c r="D11961" t="s">
        <v>76</v>
      </c>
      <c r="E11961" t="str">
        <f>+VLOOKUP(D11961,Basededatos!$D$2:$E$6097,2,0)</f>
        <v>RIONEGRO - JOSE M. CORDOVA</v>
      </c>
      <c r="F11961" t="s">
        <v>6</v>
      </c>
      <c r="G11961" s="1" t="s">
        <v>283</v>
      </c>
      <c r="H11961" t="s">
        <v>29</v>
      </c>
      <c r="I11961" s="29">
        <v>1</v>
      </c>
      <c r="J11961" t="s">
        <v>30</v>
      </c>
      <c r="K11961" s="1" t="s">
        <v>488</v>
      </c>
    </row>
    <row r="11962" spans="1:11" ht="12.75" customHeight="1" thickBot="1">
      <c r="A11962" s="31">
        <v>45597</v>
      </c>
      <c r="B11962" t="s">
        <v>13</v>
      </c>
      <c r="C11962" t="str">
        <f>+VLOOKUP(B11962,Basededatos!B$17:C$5988,2,0)</f>
        <v>LASA</v>
      </c>
      <c r="D11962" t="s">
        <v>76</v>
      </c>
      <c r="E11962" t="str">
        <f>+VLOOKUP(D11962,Basededatos!$D$2:$E$6097,2,0)</f>
        <v>RIONEGRO - JOSE M. CORDOVA</v>
      </c>
      <c r="F11962" t="s">
        <v>6</v>
      </c>
      <c r="G11962" s="1" t="s">
        <v>283</v>
      </c>
      <c r="H11962" t="s">
        <v>45</v>
      </c>
      <c r="I11962" s="29">
        <v>25</v>
      </c>
      <c r="J11962" t="s">
        <v>34</v>
      </c>
      <c r="K11962" t="s">
        <v>35</v>
      </c>
    </row>
    <row r="11963" spans="1:11" ht="12.75" customHeight="1">
      <c r="A11963" s="31">
        <v>45597</v>
      </c>
      <c r="B11963" t="s">
        <v>13</v>
      </c>
      <c r="C11963" t="str">
        <f>+VLOOKUP(B11963,Basededatos!B$17:C$5988,2,0)</f>
        <v>LASA</v>
      </c>
      <c r="D11963" t="s">
        <v>76</v>
      </c>
      <c r="E11963" t="str">
        <f>+VLOOKUP(D11963,Basededatos!$D$2:$E$6097,2,0)</f>
        <v>RIONEGRO - JOSE M. CORDOVA</v>
      </c>
      <c r="F11963" t="s">
        <v>18</v>
      </c>
      <c r="G11963" t="s">
        <v>19</v>
      </c>
      <c r="H11963" t="s">
        <v>45</v>
      </c>
      <c r="I11963" s="29">
        <v>5</v>
      </c>
      <c r="J11963" t="s">
        <v>34</v>
      </c>
      <c r="K11963" t="s">
        <v>35</v>
      </c>
    </row>
    <row r="11964" spans="1:11" ht="12.75" customHeight="1">
      <c r="A11964" s="31">
        <v>45597</v>
      </c>
      <c r="B11964" t="s">
        <v>13</v>
      </c>
      <c r="C11964" t="str">
        <f>+VLOOKUP(B11964,Basededatos!B$17:C$5988,2,0)</f>
        <v>LASA</v>
      </c>
      <c r="D11964" t="s">
        <v>76</v>
      </c>
      <c r="E11964" t="str">
        <f>+VLOOKUP(D11964,Basededatos!$D$2:$E$6097,2,0)</f>
        <v>RIONEGRO - JOSE M. CORDOVA</v>
      </c>
      <c r="F11964" t="s">
        <v>40</v>
      </c>
      <c r="G11964" t="s">
        <v>41</v>
      </c>
      <c r="H11964" t="s">
        <v>29</v>
      </c>
      <c r="I11964" s="29">
        <v>122</v>
      </c>
      <c r="J11964" t="s">
        <v>34</v>
      </c>
      <c r="K11964" t="s">
        <v>35</v>
      </c>
    </row>
    <row r="11965" spans="1:11" ht="12.75" customHeight="1">
      <c r="A11965" s="31">
        <v>45597</v>
      </c>
      <c r="B11965" t="s">
        <v>13</v>
      </c>
      <c r="C11965" t="str">
        <f>+VLOOKUP(B11965,Basededatos!B$17:C$5988,2,0)</f>
        <v>LASA</v>
      </c>
      <c r="D11965" t="s">
        <v>76</v>
      </c>
      <c r="E11965" t="str">
        <f>+VLOOKUP(D11965,Basededatos!$D$2:$E$6097,2,0)</f>
        <v>RIONEGRO - JOSE M. CORDOVA</v>
      </c>
      <c r="F11965" t="s">
        <v>23</v>
      </c>
      <c r="G11965" t="s">
        <v>24</v>
      </c>
      <c r="H11965" t="s">
        <v>156</v>
      </c>
      <c r="I11965" s="29">
        <v>17</v>
      </c>
      <c r="J11965" t="s">
        <v>167</v>
      </c>
      <c r="K11965" t="s">
        <v>168</v>
      </c>
    </row>
    <row r="11966" spans="1:11" ht="12.75" customHeight="1" thickBot="1">
      <c r="A11966" s="31">
        <v>45597</v>
      </c>
      <c r="B11966" t="s">
        <v>13</v>
      </c>
      <c r="C11966" t="str">
        <f>+VLOOKUP(B11966,Basededatos!B$17:C$5988,2,0)</f>
        <v>LASA</v>
      </c>
      <c r="D11966" t="s">
        <v>76</v>
      </c>
      <c r="E11966" t="str">
        <f>+VLOOKUP(D11966,Basededatos!$D$2:$E$6097,2,0)</f>
        <v>RIONEGRO - JOSE M. CORDOVA</v>
      </c>
      <c r="F11966" t="s">
        <v>36</v>
      </c>
      <c r="G11966" t="s">
        <v>347</v>
      </c>
      <c r="H11966" t="s">
        <v>156</v>
      </c>
      <c r="I11966" s="29">
        <v>8</v>
      </c>
      <c r="J11966" t="s">
        <v>167</v>
      </c>
      <c r="K11966" t="s">
        <v>168</v>
      </c>
    </row>
    <row r="11967" spans="1:11" ht="12.75" customHeight="1" thickBot="1">
      <c r="A11967" s="31">
        <v>45597</v>
      </c>
      <c r="B11967" t="s">
        <v>13</v>
      </c>
      <c r="C11967" t="str">
        <f>+VLOOKUP(B11967,Basededatos!B$17:C$5988,2,0)</f>
        <v>LASA</v>
      </c>
      <c r="D11967" t="s">
        <v>84</v>
      </c>
      <c r="E11967" t="str">
        <f>+VLOOKUP(D11967,Basededatos!$D$2:$E$6097,2,0)</f>
        <v>MONTERIA - LOS GARZONES</v>
      </c>
      <c r="F11967" t="s">
        <v>32</v>
      </c>
      <c r="G11967" t="s">
        <v>33</v>
      </c>
      <c r="H11967" t="s">
        <v>29</v>
      </c>
      <c r="I11967" s="29">
        <v>270</v>
      </c>
      <c r="J11967" t="s">
        <v>46</v>
      </c>
      <c r="K11967" s="1" t="s">
        <v>47</v>
      </c>
    </row>
    <row r="11968" spans="1:11" ht="12.75" customHeight="1" thickBot="1">
      <c r="A11968" s="31">
        <v>45597</v>
      </c>
      <c r="B11968" t="s">
        <v>13</v>
      </c>
      <c r="C11968" t="str">
        <f>+VLOOKUP(B11968,Basededatos!B$17:C$5988,2,0)</f>
        <v>LASA</v>
      </c>
      <c r="D11968" t="s">
        <v>84</v>
      </c>
      <c r="E11968" t="str">
        <f>+VLOOKUP(D11968,Basededatos!$D$2:$E$6097,2,0)</f>
        <v>MONTERIA - LOS GARZONES</v>
      </c>
      <c r="F11968" t="s">
        <v>18</v>
      </c>
      <c r="G11968" t="s">
        <v>19</v>
      </c>
      <c r="H11968" t="s">
        <v>29</v>
      </c>
      <c r="I11968" s="29">
        <v>270</v>
      </c>
      <c r="J11968" t="s">
        <v>46</v>
      </c>
      <c r="K11968" s="1" t="s">
        <v>47</v>
      </c>
    </row>
    <row r="11969" spans="1:11" ht="12.75" customHeight="1" thickBot="1">
      <c r="A11969" s="31">
        <v>45597</v>
      </c>
      <c r="B11969" t="s">
        <v>13</v>
      </c>
      <c r="C11969" t="str">
        <f>+VLOOKUP(B11969,Basededatos!B$17:C$5988,2,0)</f>
        <v>LASA</v>
      </c>
      <c r="D11969" t="s">
        <v>84</v>
      </c>
      <c r="E11969" t="str">
        <f>+VLOOKUP(D11969,Basededatos!$D$2:$E$6097,2,0)</f>
        <v>MONTERIA - LOS GARZONES</v>
      </c>
      <c r="F11969" t="s">
        <v>32</v>
      </c>
      <c r="G11969" t="s">
        <v>33</v>
      </c>
      <c r="H11969" t="s">
        <v>29</v>
      </c>
      <c r="I11969" s="29">
        <v>144</v>
      </c>
      <c r="J11969" t="s">
        <v>30</v>
      </c>
      <c r="K11969" s="1" t="s">
        <v>488</v>
      </c>
    </row>
    <row r="11970" spans="1:11" ht="12.75" customHeight="1" thickBot="1">
      <c r="A11970" s="31">
        <v>45597</v>
      </c>
      <c r="B11970" t="s">
        <v>13</v>
      </c>
      <c r="C11970" t="str">
        <f>+VLOOKUP(B11970,Basededatos!B$17:C$5988,2,0)</f>
        <v>LASA</v>
      </c>
      <c r="D11970" t="s">
        <v>84</v>
      </c>
      <c r="E11970" t="str">
        <f>+VLOOKUP(D11970,Basededatos!$D$2:$E$6097,2,0)</f>
        <v>MONTERIA - LOS GARZONES</v>
      </c>
      <c r="F11970" t="s">
        <v>18</v>
      </c>
      <c r="G11970" t="s">
        <v>19</v>
      </c>
      <c r="H11970" t="s">
        <v>29</v>
      </c>
      <c r="I11970" s="29">
        <v>144</v>
      </c>
      <c r="J11970" t="s">
        <v>30</v>
      </c>
      <c r="K11970" s="1" t="s">
        <v>488</v>
      </c>
    </row>
    <row r="11971" spans="1:11" ht="12.75" customHeight="1" thickBot="1">
      <c r="A11971" s="31">
        <v>45597</v>
      </c>
      <c r="B11971" t="s">
        <v>13</v>
      </c>
      <c r="C11971" t="str">
        <f>+VLOOKUP(B11971,Basededatos!B$17:C$5988,2,0)</f>
        <v>LASA</v>
      </c>
      <c r="D11971" t="s">
        <v>84</v>
      </c>
      <c r="E11971" t="str">
        <f>+VLOOKUP(D11971,Basededatos!$D$2:$E$6097,2,0)</f>
        <v>MONTERIA - LOS GARZONES</v>
      </c>
      <c r="F11971" t="s">
        <v>40</v>
      </c>
      <c r="G11971" t="s">
        <v>41</v>
      </c>
      <c r="H11971" t="s">
        <v>29</v>
      </c>
      <c r="I11971" s="29">
        <v>411</v>
      </c>
      <c r="J11971" t="s">
        <v>30</v>
      </c>
      <c r="K11971" s="1" t="s">
        <v>488</v>
      </c>
    </row>
    <row r="11972" spans="1:11" ht="12.75" customHeight="1" thickBot="1">
      <c r="A11972" s="31">
        <v>45597</v>
      </c>
      <c r="B11972" t="s">
        <v>13</v>
      </c>
      <c r="C11972" t="str">
        <f>+VLOOKUP(B11972,Basededatos!B$17:C$5988,2,0)</f>
        <v>LASA</v>
      </c>
      <c r="D11972" t="s">
        <v>85</v>
      </c>
      <c r="E11972" t="str">
        <f>+VLOOKUP(D11972,Basededatos!$D$2:$E$6097,2,0)</f>
        <v>NEIVA - BENITO SALAS</v>
      </c>
      <c r="F11972" t="s">
        <v>59</v>
      </c>
      <c r="G11972" t="s">
        <v>60</v>
      </c>
      <c r="H11972" t="s">
        <v>45</v>
      </c>
      <c r="I11972" s="29">
        <v>3</v>
      </c>
      <c r="J11972" t="s">
        <v>46</v>
      </c>
      <c r="K11972" s="1" t="s">
        <v>47</v>
      </c>
    </row>
    <row r="11973" spans="1:11" ht="12.75" customHeight="1" thickBot="1">
      <c r="A11973" s="31">
        <v>45597</v>
      </c>
      <c r="B11973" t="s">
        <v>13</v>
      </c>
      <c r="C11973" t="str">
        <f>+VLOOKUP(B11973,Basededatos!B$17:C$5988,2,0)</f>
        <v>LASA</v>
      </c>
      <c r="D11973" t="s">
        <v>85</v>
      </c>
      <c r="E11973" t="str">
        <f>+VLOOKUP(D11973,Basededatos!$D$2:$E$6097,2,0)</f>
        <v>NEIVA - BENITO SALAS</v>
      </c>
      <c r="F11973" t="s">
        <v>59</v>
      </c>
      <c r="G11973" t="s">
        <v>60</v>
      </c>
      <c r="H11973" t="s">
        <v>29</v>
      </c>
      <c r="I11973" s="29">
        <v>36</v>
      </c>
      <c r="J11973" t="s">
        <v>46</v>
      </c>
      <c r="K11973" s="1" t="s">
        <v>47</v>
      </c>
    </row>
    <row r="11974" spans="1:11" ht="12.75" customHeight="1" thickBot="1">
      <c r="A11974" s="31">
        <v>45597</v>
      </c>
      <c r="B11974" t="s">
        <v>13</v>
      </c>
      <c r="C11974" t="str">
        <f>+VLOOKUP(B11974,Basededatos!B$17:C$5988,2,0)</f>
        <v>LASA</v>
      </c>
      <c r="D11974" t="s">
        <v>85</v>
      </c>
      <c r="E11974" t="str">
        <f>+VLOOKUP(D11974,Basededatos!$D$2:$E$6097,2,0)</f>
        <v>NEIVA - BENITO SALAS</v>
      </c>
      <c r="F11974" t="s">
        <v>6</v>
      </c>
      <c r="G11974" s="1" t="s">
        <v>283</v>
      </c>
      <c r="H11974" t="s">
        <v>29</v>
      </c>
      <c r="I11974" s="29">
        <v>156</v>
      </c>
      <c r="J11974" t="s">
        <v>30</v>
      </c>
      <c r="K11974" s="1" t="s">
        <v>488</v>
      </c>
    </row>
    <row r="11975" spans="1:11" ht="12.75" customHeight="1" thickBot="1">
      <c r="A11975" s="31">
        <v>45597</v>
      </c>
      <c r="B11975" t="s">
        <v>13</v>
      </c>
      <c r="C11975" t="str">
        <f>+VLOOKUP(B11975,Basededatos!B$17:C$5988,2,0)</f>
        <v>LASA</v>
      </c>
      <c r="D11975" t="s">
        <v>86</v>
      </c>
      <c r="E11975" t="str">
        <f>+VLOOKUP(D11975,Basededatos!$D$2:$E$6097,2,0)</f>
        <v>PEREIRA - MATECAÑA</v>
      </c>
      <c r="F11975" t="s">
        <v>38</v>
      </c>
      <c r="G11975" t="s">
        <v>39</v>
      </c>
      <c r="H11975" t="s">
        <v>45</v>
      </c>
      <c r="I11975" s="29">
        <v>2</v>
      </c>
      <c r="J11975" t="s">
        <v>46</v>
      </c>
      <c r="K11975" s="1" t="s">
        <v>47</v>
      </c>
    </row>
    <row r="11976" spans="1:11" ht="12.75" customHeight="1" thickBot="1">
      <c r="A11976" s="31">
        <v>45597</v>
      </c>
      <c r="B11976" t="s">
        <v>13</v>
      </c>
      <c r="C11976" t="str">
        <f>+VLOOKUP(B11976,Basededatos!B$17:C$5988,2,0)</f>
        <v>LASA</v>
      </c>
      <c r="D11976" t="s">
        <v>86</v>
      </c>
      <c r="E11976" t="str">
        <f>+VLOOKUP(D11976,Basededatos!$D$2:$E$6097,2,0)</f>
        <v>PEREIRA - MATECAÑA</v>
      </c>
      <c r="F11976" t="s">
        <v>32</v>
      </c>
      <c r="G11976" t="s">
        <v>33</v>
      </c>
      <c r="H11976" t="s">
        <v>29</v>
      </c>
      <c r="I11976" s="29">
        <v>407</v>
      </c>
      <c r="J11976" t="s">
        <v>46</v>
      </c>
      <c r="K11976" s="1" t="s">
        <v>47</v>
      </c>
    </row>
    <row r="11977" spans="1:11" ht="12.75" customHeight="1" thickBot="1">
      <c r="A11977" s="31">
        <v>45597</v>
      </c>
      <c r="B11977" t="s">
        <v>13</v>
      </c>
      <c r="C11977" t="str">
        <f>+VLOOKUP(B11977,Basededatos!B$17:C$5988,2,0)</f>
        <v>LASA</v>
      </c>
      <c r="D11977" t="s">
        <v>86</v>
      </c>
      <c r="E11977" t="str">
        <f>+VLOOKUP(D11977,Basededatos!$D$2:$E$6097,2,0)</f>
        <v>PEREIRA - MATECAÑA</v>
      </c>
      <c r="F11977" t="s">
        <v>65</v>
      </c>
      <c r="G11977" t="s">
        <v>66</v>
      </c>
      <c r="H11977" t="s">
        <v>29</v>
      </c>
      <c r="I11977" s="29">
        <v>14</v>
      </c>
      <c r="J11977" t="s">
        <v>46</v>
      </c>
      <c r="K11977" s="1" t="s">
        <v>47</v>
      </c>
    </row>
    <row r="11978" spans="1:11" ht="12.75" customHeight="1" thickBot="1">
      <c r="A11978" s="31">
        <v>45597</v>
      </c>
      <c r="B11978" t="s">
        <v>13</v>
      </c>
      <c r="C11978" t="str">
        <f>+VLOOKUP(B11978,Basededatos!B$17:C$5988,2,0)</f>
        <v>LASA</v>
      </c>
      <c r="D11978" t="s">
        <v>86</v>
      </c>
      <c r="E11978" t="str">
        <f>+VLOOKUP(D11978,Basededatos!$D$2:$E$6097,2,0)</f>
        <v>PEREIRA - MATECAÑA</v>
      </c>
      <c r="F11978" t="s">
        <v>36</v>
      </c>
      <c r="G11978" t="s">
        <v>347</v>
      </c>
      <c r="H11978" t="s">
        <v>29</v>
      </c>
      <c r="I11978" s="29">
        <v>96</v>
      </c>
      <c r="J11978" t="s">
        <v>46</v>
      </c>
      <c r="K11978" s="1" t="s">
        <v>47</v>
      </c>
    </row>
    <row r="11979" spans="1:11" ht="12.75" customHeight="1" thickBot="1">
      <c r="A11979" s="31">
        <v>45597</v>
      </c>
      <c r="B11979" t="s">
        <v>13</v>
      </c>
      <c r="C11979" t="str">
        <f>+VLOOKUP(B11979,Basededatos!B$17:C$5988,2,0)</f>
        <v>LASA</v>
      </c>
      <c r="D11979" t="s">
        <v>86</v>
      </c>
      <c r="E11979" t="str">
        <f>+VLOOKUP(D11979,Basededatos!$D$2:$E$6097,2,0)</f>
        <v>PEREIRA - MATECAÑA</v>
      </c>
      <c r="F11979" t="s">
        <v>40</v>
      </c>
      <c r="G11979" t="s">
        <v>41</v>
      </c>
      <c r="H11979" t="s">
        <v>15</v>
      </c>
      <c r="I11979" s="29">
        <v>132</v>
      </c>
      <c r="J11979" t="s">
        <v>25</v>
      </c>
      <c r="K11979" s="1" t="s">
        <v>26</v>
      </c>
    </row>
    <row r="11980" spans="1:11" ht="12.75" customHeight="1" thickBot="1">
      <c r="A11980" s="31">
        <v>45597</v>
      </c>
      <c r="B11980" t="s">
        <v>13</v>
      </c>
      <c r="C11980" t="str">
        <f>+VLOOKUP(B11980,Basededatos!B$17:C$5988,2,0)</f>
        <v>LASA</v>
      </c>
      <c r="D11980" t="s">
        <v>86</v>
      </c>
      <c r="E11980" t="str">
        <f>+VLOOKUP(D11980,Basededatos!$D$2:$E$6097,2,0)</f>
        <v>PEREIRA - MATECAÑA</v>
      </c>
      <c r="F11980" t="s">
        <v>40</v>
      </c>
      <c r="G11980" t="s">
        <v>41</v>
      </c>
      <c r="H11980" t="s">
        <v>29</v>
      </c>
      <c r="I11980" s="29">
        <v>114</v>
      </c>
      <c r="J11980" t="s">
        <v>50</v>
      </c>
      <c r="K11980" t="s">
        <v>51</v>
      </c>
    </row>
    <row r="11981" spans="1:11" ht="12.75" customHeight="1" thickBot="1">
      <c r="A11981" s="31">
        <v>45597</v>
      </c>
      <c r="B11981" t="s">
        <v>13</v>
      </c>
      <c r="C11981" t="str">
        <f>+VLOOKUP(B11981,Basededatos!B$17:C$5988,2,0)</f>
        <v>LASA</v>
      </c>
      <c r="D11981" t="s">
        <v>86</v>
      </c>
      <c r="E11981" t="str">
        <f>+VLOOKUP(D11981,Basededatos!$D$2:$E$6097,2,0)</f>
        <v>PEREIRA - MATECAÑA</v>
      </c>
      <c r="F11981" t="s">
        <v>32</v>
      </c>
      <c r="G11981" t="s">
        <v>33</v>
      </c>
      <c r="H11981" t="s">
        <v>29</v>
      </c>
      <c r="I11981" s="29">
        <v>164</v>
      </c>
      <c r="J11981" t="s">
        <v>30</v>
      </c>
      <c r="K11981" s="1" t="s">
        <v>488</v>
      </c>
    </row>
    <row r="11982" spans="1:11" ht="12.75" customHeight="1" thickBot="1">
      <c r="A11982" s="31">
        <v>45597</v>
      </c>
      <c r="B11982" t="s">
        <v>13</v>
      </c>
      <c r="C11982" t="str">
        <f>+VLOOKUP(B11982,Basededatos!B$17:C$5988,2,0)</f>
        <v>LASA</v>
      </c>
      <c r="D11982" t="s">
        <v>89</v>
      </c>
      <c r="E11982" t="str">
        <f>+VLOOKUP(D11982,Basededatos!$D$2:$E$6097,2,0)</f>
        <v>SIMON BOLIVAR</v>
      </c>
      <c r="F11982" t="s">
        <v>32</v>
      </c>
      <c r="G11982" t="s">
        <v>33</v>
      </c>
      <c r="H11982" t="s">
        <v>15</v>
      </c>
      <c r="I11982" s="29">
        <v>13</v>
      </c>
      <c r="J11982" t="s">
        <v>25</v>
      </c>
      <c r="K11982" s="1" t="s">
        <v>26</v>
      </c>
    </row>
    <row r="11983" spans="1:11" ht="12.75" customHeight="1" thickBot="1">
      <c r="A11983" s="31">
        <v>45597</v>
      </c>
      <c r="B11983" t="s">
        <v>13</v>
      </c>
      <c r="C11983" t="str">
        <f>+VLOOKUP(B11983,Basededatos!B$17:C$5988,2,0)</f>
        <v>LASA</v>
      </c>
      <c r="D11983" t="s">
        <v>89</v>
      </c>
      <c r="E11983" t="str">
        <f>+VLOOKUP(D11983,Basededatos!$D$2:$E$6097,2,0)</f>
        <v>SIMON BOLIVAR</v>
      </c>
      <c r="F11983" t="s">
        <v>38</v>
      </c>
      <c r="G11983" t="s">
        <v>39</v>
      </c>
      <c r="H11983" t="s">
        <v>29</v>
      </c>
      <c r="I11983" s="29">
        <v>1</v>
      </c>
      <c r="J11983" t="s">
        <v>50</v>
      </c>
      <c r="K11983" t="s">
        <v>51</v>
      </c>
    </row>
    <row r="11984" spans="1:11" ht="12.75" customHeight="1" thickBot="1">
      <c r="A11984" s="31">
        <v>45597</v>
      </c>
      <c r="B11984" t="s">
        <v>13</v>
      </c>
      <c r="C11984" t="str">
        <f>+VLOOKUP(B11984,Basededatos!B$17:C$5988,2,0)</f>
        <v>LASA</v>
      </c>
      <c r="D11984" t="s">
        <v>89</v>
      </c>
      <c r="E11984" t="str">
        <f>+VLOOKUP(D11984,Basededatos!$D$2:$E$6097,2,0)</f>
        <v>SIMON BOLIVAR</v>
      </c>
      <c r="F11984" t="s">
        <v>36</v>
      </c>
      <c r="G11984" t="s">
        <v>347</v>
      </c>
      <c r="H11984" t="s">
        <v>29</v>
      </c>
      <c r="I11984" s="29">
        <v>1</v>
      </c>
      <c r="J11984" t="s">
        <v>30</v>
      </c>
      <c r="K11984" s="1" t="s">
        <v>488</v>
      </c>
    </row>
    <row r="11985" spans="1:11" ht="12.75" customHeight="1">
      <c r="A11985" s="31">
        <v>45597</v>
      </c>
      <c r="B11985" t="s">
        <v>13</v>
      </c>
      <c r="C11985" t="str">
        <f>+VLOOKUP(B11985,Basededatos!B$17:C$5988,2,0)</f>
        <v>LASA</v>
      </c>
      <c r="D11985" t="s">
        <v>89</v>
      </c>
      <c r="E11985" t="str">
        <f>+VLOOKUP(D11985,Basededatos!$D$2:$E$6097,2,0)</f>
        <v>SIMON BOLIVAR</v>
      </c>
      <c r="F11985" t="s">
        <v>32</v>
      </c>
      <c r="G11985" t="s">
        <v>33</v>
      </c>
      <c r="H11985" t="s">
        <v>15</v>
      </c>
      <c r="I11985" s="29">
        <v>94</v>
      </c>
      <c r="J11985" t="s">
        <v>16</v>
      </c>
      <c r="K11985" t="s">
        <v>17</v>
      </c>
    </row>
    <row r="11986" spans="1:11" ht="12.75" customHeight="1" thickBot="1">
      <c r="A11986" s="31">
        <v>45597</v>
      </c>
      <c r="B11986" t="s">
        <v>13</v>
      </c>
      <c r="C11986" t="str">
        <f>+VLOOKUP(B11986,Basededatos!B$17:C$5988,2,0)</f>
        <v>LASA</v>
      </c>
      <c r="D11986" t="s">
        <v>89</v>
      </c>
      <c r="E11986" t="str">
        <f>+VLOOKUP(D11986,Basededatos!$D$2:$E$6097,2,0)</f>
        <v>SIMON BOLIVAR</v>
      </c>
      <c r="F11986" t="s">
        <v>40</v>
      </c>
      <c r="G11986" t="s">
        <v>41</v>
      </c>
      <c r="H11986" t="s">
        <v>15</v>
      </c>
      <c r="I11986" s="29">
        <v>95</v>
      </c>
      <c r="J11986" t="s">
        <v>16</v>
      </c>
      <c r="K11986" t="s">
        <v>17</v>
      </c>
    </row>
    <row r="11987" spans="1:11" ht="12.75" customHeight="1" thickBot="1">
      <c r="A11987" s="31">
        <v>45597</v>
      </c>
      <c r="B11987" t="s">
        <v>153</v>
      </c>
      <c r="C11987" t="str">
        <f>+VLOOKUP(B11987,Basededatos!B$17:C$5988,2,0)</f>
        <v>MARCO PASOS</v>
      </c>
      <c r="D11987" t="s">
        <v>5</v>
      </c>
      <c r="E11987" t="str">
        <f>+VLOOKUP(D11987,Basededatos!$D$2:$E$6097,2,0)</f>
        <v>BOGOTA - EL DORADO LUIS CARLOS GALAN SARMIENTO</v>
      </c>
      <c r="F11987" t="s">
        <v>59</v>
      </c>
      <c r="G11987" t="s">
        <v>60</v>
      </c>
      <c r="H11987" t="s">
        <v>15</v>
      </c>
      <c r="I11987" s="29">
        <v>1499</v>
      </c>
      <c r="J11987" t="s">
        <v>42</v>
      </c>
      <c r="K11987" s="1" t="s">
        <v>43</v>
      </c>
    </row>
    <row r="11988" spans="1:11" ht="12.75" customHeight="1">
      <c r="A11988" s="31">
        <v>45597</v>
      </c>
      <c r="B11988" t="s">
        <v>153</v>
      </c>
      <c r="C11988" t="str">
        <f>+VLOOKUP(B11988,Basededatos!B$17:C$5988,2,0)</f>
        <v>MARCO PASOS</v>
      </c>
      <c r="D11988" t="s">
        <v>76</v>
      </c>
      <c r="E11988" t="str">
        <f>+VLOOKUP(D11988,Basededatos!$D$2:$E$6097,2,0)</f>
        <v>RIONEGRO - JOSE M. CORDOVA</v>
      </c>
      <c r="F11988" t="s">
        <v>40</v>
      </c>
      <c r="G11988" t="s">
        <v>41</v>
      </c>
      <c r="H11988" t="s">
        <v>114</v>
      </c>
      <c r="I11988" s="29">
        <v>9</v>
      </c>
      <c r="J11988" t="s">
        <v>115</v>
      </c>
      <c r="K11988" t="s">
        <v>116</v>
      </c>
    </row>
    <row r="11989" spans="1:11" ht="12.75" customHeight="1" thickBot="1">
      <c r="A11989" s="31">
        <v>45597</v>
      </c>
      <c r="B11989" t="s">
        <v>382</v>
      </c>
      <c r="C11989" t="s">
        <v>383</v>
      </c>
      <c r="D11989" t="s">
        <v>5</v>
      </c>
      <c r="E11989" t="str">
        <f>+VLOOKUP(D11989,Basededatos!$D$2:$E$6097,2,0)</f>
        <v>BOGOTA - EL DORADO LUIS CARLOS GALAN SARMIENTO</v>
      </c>
      <c r="F11989" t="s">
        <v>40</v>
      </c>
      <c r="G11989" t="s">
        <v>41</v>
      </c>
      <c r="H11989" t="s">
        <v>62</v>
      </c>
      <c r="I11989" s="29">
        <v>2</v>
      </c>
      <c r="J11989" t="s">
        <v>397</v>
      </c>
      <c r="K11989" t="s">
        <v>398</v>
      </c>
    </row>
    <row r="11990" spans="1:11" ht="12.75" customHeight="1" thickBot="1">
      <c r="A11990" s="31">
        <v>45597</v>
      </c>
      <c r="B11990" t="s">
        <v>382</v>
      </c>
      <c r="C11990" t="s">
        <v>383</v>
      </c>
      <c r="D11990" t="s">
        <v>5</v>
      </c>
      <c r="E11990" t="str">
        <f>+VLOOKUP(D11990,Basededatos!$D$2:$E$6097,2,0)</f>
        <v>BOGOTA - EL DORADO LUIS CARLOS GALAN SARMIENTO</v>
      </c>
      <c r="F11990" t="s">
        <v>18</v>
      </c>
      <c r="G11990" t="s">
        <v>19</v>
      </c>
      <c r="H11990" t="s">
        <v>29</v>
      </c>
      <c r="I11990" s="29">
        <v>30</v>
      </c>
      <c r="J11990" t="s">
        <v>178</v>
      </c>
      <c r="K11990" s="1" t="s">
        <v>287</v>
      </c>
    </row>
    <row r="11991" spans="1:11" ht="12.75" customHeight="1" thickBot="1">
      <c r="A11991" s="31">
        <v>45597</v>
      </c>
      <c r="B11991" t="s">
        <v>382</v>
      </c>
      <c r="C11991" t="s">
        <v>383</v>
      </c>
      <c r="D11991" t="s">
        <v>5</v>
      </c>
      <c r="E11991" t="str">
        <f>+VLOOKUP(D11991,Basededatos!$D$2:$E$6097,2,0)</f>
        <v>BOGOTA - EL DORADO LUIS CARLOS GALAN SARMIENTO</v>
      </c>
      <c r="F11991" t="s">
        <v>36</v>
      </c>
      <c r="G11991" t="s">
        <v>347</v>
      </c>
      <c r="H11991" t="s">
        <v>29</v>
      </c>
      <c r="I11991" s="29">
        <v>28</v>
      </c>
      <c r="J11991" t="s">
        <v>178</v>
      </c>
      <c r="K11991" s="1" t="s">
        <v>287</v>
      </c>
    </row>
    <row r="11992" spans="1:11" ht="12.75" customHeight="1">
      <c r="A11992" s="31">
        <v>45597</v>
      </c>
      <c r="B11992" t="s">
        <v>382</v>
      </c>
      <c r="C11992" t="s">
        <v>383</v>
      </c>
      <c r="D11992" t="s">
        <v>5</v>
      </c>
      <c r="E11992" t="str">
        <f>+VLOOKUP(D11992,Basededatos!$D$2:$E$6097,2,0)</f>
        <v>BOGOTA - EL DORADO LUIS CARLOS GALAN SARMIENTO</v>
      </c>
      <c r="F11992" t="s">
        <v>36</v>
      </c>
      <c r="G11992" t="s">
        <v>347</v>
      </c>
      <c r="H11992" t="s">
        <v>15</v>
      </c>
      <c r="I11992" s="29">
        <v>83</v>
      </c>
      <c r="J11992" t="s">
        <v>160</v>
      </c>
      <c r="K11992" t="s">
        <v>161</v>
      </c>
    </row>
    <row r="11993" spans="1:11" ht="12.75" customHeight="1" thickBot="1">
      <c r="A11993" s="31">
        <v>45597</v>
      </c>
      <c r="B11993" t="s">
        <v>382</v>
      </c>
      <c r="C11993" t="s">
        <v>383</v>
      </c>
      <c r="D11993" t="s">
        <v>5</v>
      </c>
      <c r="E11993" t="str">
        <f>+VLOOKUP(D11993,Basededatos!$D$2:$E$6097,2,0)</f>
        <v>BOGOTA - EL DORADO LUIS CARLOS GALAN SARMIENTO</v>
      </c>
      <c r="F11993" t="s">
        <v>18</v>
      </c>
      <c r="G11993" t="s">
        <v>19</v>
      </c>
      <c r="H11993" t="s">
        <v>20</v>
      </c>
      <c r="I11993" s="29">
        <v>43</v>
      </c>
      <c r="J11993" t="s">
        <v>184</v>
      </c>
      <c r="K11993" t="s">
        <v>185</v>
      </c>
    </row>
    <row r="11994" spans="1:11" ht="12.75" customHeight="1" thickBot="1">
      <c r="A11994" s="31">
        <v>45597</v>
      </c>
      <c r="B11994" t="s">
        <v>382</v>
      </c>
      <c r="C11994" t="s">
        <v>383</v>
      </c>
      <c r="D11994" t="s">
        <v>5</v>
      </c>
      <c r="E11994" t="str">
        <f>+VLOOKUP(D11994,Basededatos!$D$2:$E$6097,2,0)</f>
        <v>BOGOTA - EL DORADO LUIS CARLOS GALAN SARMIENTO</v>
      </c>
      <c r="F11994" t="s">
        <v>65</v>
      </c>
      <c r="G11994" t="s">
        <v>66</v>
      </c>
      <c r="H11994" t="s">
        <v>45</v>
      </c>
      <c r="I11994" s="29">
        <v>101</v>
      </c>
      <c r="J11994" t="s">
        <v>46</v>
      </c>
      <c r="K11994" s="1" t="s">
        <v>47</v>
      </c>
    </row>
    <row r="11995" spans="1:11" ht="12.75" customHeight="1" thickBot="1">
      <c r="A11995" s="31">
        <v>45597</v>
      </c>
      <c r="B11995" t="s">
        <v>382</v>
      </c>
      <c r="C11995" t="s">
        <v>383</v>
      </c>
      <c r="D11995" t="s">
        <v>5</v>
      </c>
      <c r="E11995" t="str">
        <f>+VLOOKUP(D11995,Basededatos!$D$2:$E$6097,2,0)</f>
        <v>BOGOTA - EL DORADO LUIS CARLOS GALAN SARMIENTO</v>
      </c>
      <c r="F11995" t="s">
        <v>40</v>
      </c>
      <c r="G11995" t="s">
        <v>41</v>
      </c>
      <c r="H11995" t="s">
        <v>45</v>
      </c>
      <c r="I11995" s="29">
        <v>525</v>
      </c>
      <c r="J11995" t="s">
        <v>46</v>
      </c>
      <c r="K11995" s="1" t="s">
        <v>47</v>
      </c>
    </row>
    <row r="11996" spans="1:11" ht="12.75" customHeight="1" thickBot="1">
      <c r="A11996" s="31">
        <v>45597</v>
      </c>
      <c r="B11996" t="s">
        <v>382</v>
      </c>
      <c r="C11996" t="s">
        <v>383</v>
      </c>
      <c r="D11996" t="s">
        <v>5</v>
      </c>
      <c r="E11996" t="str">
        <f>+VLOOKUP(D11996,Basededatos!$D$2:$E$6097,2,0)</f>
        <v>BOGOTA - EL DORADO LUIS CARLOS GALAN SARMIENTO</v>
      </c>
      <c r="F11996" t="s">
        <v>18</v>
      </c>
      <c r="G11996" t="s">
        <v>19</v>
      </c>
      <c r="H11996" t="s">
        <v>79</v>
      </c>
      <c r="I11996" s="29">
        <v>1</v>
      </c>
      <c r="J11996" t="s">
        <v>46</v>
      </c>
      <c r="K11996" s="1" t="s">
        <v>47</v>
      </c>
    </row>
    <row r="11997" spans="1:11" ht="12.75" customHeight="1">
      <c r="A11997" s="31">
        <v>45597</v>
      </c>
      <c r="B11997" t="s">
        <v>382</v>
      </c>
      <c r="C11997" t="s">
        <v>383</v>
      </c>
      <c r="D11997" t="s">
        <v>5</v>
      </c>
      <c r="E11997" t="str">
        <f>+VLOOKUP(D11997,Basededatos!$D$2:$E$6097,2,0)</f>
        <v>BOGOTA - EL DORADO LUIS CARLOS GALAN SARMIENTO</v>
      </c>
      <c r="F11997" t="s">
        <v>32</v>
      </c>
      <c r="G11997" t="s">
        <v>33</v>
      </c>
      <c r="H11997" t="s">
        <v>7</v>
      </c>
      <c r="I11997" s="29">
        <v>60</v>
      </c>
      <c r="J11997" t="s">
        <v>70</v>
      </c>
      <c r="K11997" t="s">
        <v>348</v>
      </c>
    </row>
    <row r="11998" spans="1:11" ht="12.75" customHeight="1" thickBot="1">
      <c r="A11998" s="31">
        <v>45597</v>
      </c>
      <c r="B11998" t="s">
        <v>382</v>
      </c>
      <c r="C11998" t="s">
        <v>383</v>
      </c>
      <c r="D11998" t="s">
        <v>5</v>
      </c>
      <c r="E11998" t="str">
        <f>+VLOOKUP(D11998,Basededatos!$D$2:$E$6097,2,0)</f>
        <v>BOGOTA - EL DORADO LUIS CARLOS GALAN SARMIENTO</v>
      </c>
      <c r="F11998" t="s">
        <v>23</v>
      </c>
      <c r="G11998" t="s">
        <v>24</v>
      </c>
      <c r="H11998" t="s">
        <v>7</v>
      </c>
      <c r="I11998" s="29">
        <v>144</v>
      </c>
      <c r="J11998" t="s">
        <v>70</v>
      </c>
      <c r="K11998" t="s">
        <v>348</v>
      </c>
    </row>
    <row r="11999" spans="1:11" ht="12.75" customHeight="1" thickBot="1">
      <c r="A11999" s="31">
        <v>45597</v>
      </c>
      <c r="B11999" t="s">
        <v>382</v>
      </c>
      <c r="C11999" t="s">
        <v>383</v>
      </c>
      <c r="D11999" t="s">
        <v>5</v>
      </c>
      <c r="E11999" t="str">
        <f>+VLOOKUP(D11999,Basededatos!$D$2:$E$6097,2,0)</f>
        <v>BOGOTA - EL DORADO LUIS CARLOS GALAN SARMIENTO</v>
      </c>
      <c r="F11999" t="s">
        <v>6</v>
      </c>
      <c r="G11999" s="1" t="s">
        <v>283</v>
      </c>
      <c r="H11999" t="s">
        <v>20</v>
      </c>
      <c r="I11999" s="29">
        <v>4</v>
      </c>
      <c r="J11999" t="s">
        <v>175</v>
      </c>
      <c r="K11999" t="s">
        <v>176</v>
      </c>
    </row>
    <row r="12000" spans="1:11" ht="12.75" customHeight="1" thickBot="1">
      <c r="A12000" s="31">
        <v>45597</v>
      </c>
      <c r="B12000" t="s">
        <v>382</v>
      </c>
      <c r="C12000" t="s">
        <v>383</v>
      </c>
      <c r="D12000" t="s">
        <v>5</v>
      </c>
      <c r="E12000" t="str">
        <f>+VLOOKUP(D12000,Basededatos!$D$2:$E$6097,2,0)</f>
        <v>BOGOTA - EL DORADO LUIS CARLOS GALAN SARMIENTO</v>
      </c>
      <c r="F12000" t="s">
        <v>6</v>
      </c>
      <c r="G12000" s="1" t="s">
        <v>283</v>
      </c>
      <c r="H12000" t="s">
        <v>200</v>
      </c>
      <c r="I12000" s="29">
        <v>1</v>
      </c>
      <c r="J12000" t="s">
        <v>175</v>
      </c>
      <c r="K12000" t="s">
        <v>176</v>
      </c>
    </row>
    <row r="12001" spans="1:11" ht="12.75" customHeight="1">
      <c r="A12001" s="31">
        <v>45597</v>
      </c>
      <c r="B12001" t="s">
        <v>382</v>
      </c>
      <c r="C12001" t="s">
        <v>383</v>
      </c>
      <c r="D12001" t="s">
        <v>5</v>
      </c>
      <c r="E12001" t="str">
        <f>+VLOOKUP(D12001,Basededatos!$D$2:$E$6097,2,0)</f>
        <v>BOGOTA - EL DORADO LUIS CARLOS GALAN SARMIENTO</v>
      </c>
      <c r="F12001" t="s">
        <v>23</v>
      </c>
      <c r="G12001" t="s">
        <v>24</v>
      </c>
      <c r="H12001" t="s">
        <v>20</v>
      </c>
      <c r="I12001" s="29">
        <v>72</v>
      </c>
      <c r="J12001" t="s">
        <v>410</v>
      </c>
      <c r="K12001" t="s">
        <v>411</v>
      </c>
    </row>
    <row r="12002" spans="1:11" ht="12.75" customHeight="1">
      <c r="A12002" s="31">
        <v>45597</v>
      </c>
      <c r="B12002" t="s">
        <v>382</v>
      </c>
      <c r="C12002" t="s">
        <v>383</v>
      </c>
      <c r="D12002" t="s">
        <v>5</v>
      </c>
      <c r="E12002" t="str">
        <f>+VLOOKUP(D12002,Basededatos!$D$2:$E$6097,2,0)</f>
        <v>BOGOTA - EL DORADO LUIS CARLOS GALAN SARMIENTO</v>
      </c>
      <c r="F12002" t="s">
        <v>32</v>
      </c>
      <c r="G12002" t="s">
        <v>33</v>
      </c>
      <c r="H12002" t="s">
        <v>29</v>
      </c>
      <c r="I12002" s="29">
        <v>46</v>
      </c>
      <c r="J12002" t="s">
        <v>34</v>
      </c>
      <c r="K12002" t="s">
        <v>35</v>
      </c>
    </row>
    <row r="12003" spans="1:11" ht="12.75" customHeight="1" thickBot="1">
      <c r="A12003" s="31">
        <v>45597</v>
      </c>
      <c r="B12003" t="s">
        <v>382</v>
      </c>
      <c r="C12003" t="s">
        <v>383</v>
      </c>
      <c r="D12003" t="s">
        <v>5</v>
      </c>
      <c r="E12003" t="str">
        <f>+VLOOKUP(D12003,Basededatos!$D$2:$E$6097,2,0)</f>
        <v>BOGOTA - EL DORADO LUIS CARLOS GALAN SARMIENTO</v>
      </c>
      <c r="F12003" t="s">
        <v>38</v>
      </c>
      <c r="G12003" t="s">
        <v>39</v>
      </c>
      <c r="H12003" t="s">
        <v>29</v>
      </c>
      <c r="I12003" s="29">
        <v>46</v>
      </c>
      <c r="J12003" t="s">
        <v>34</v>
      </c>
      <c r="K12003" t="s">
        <v>35</v>
      </c>
    </row>
    <row r="12004" spans="1:11" ht="12.75" customHeight="1" thickBot="1">
      <c r="A12004" s="31">
        <v>45597</v>
      </c>
      <c r="B12004" t="s">
        <v>382</v>
      </c>
      <c r="C12004" t="s">
        <v>383</v>
      </c>
      <c r="D12004" t="s">
        <v>5</v>
      </c>
      <c r="E12004" t="str">
        <f>+VLOOKUP(D12004,Basededatos!$D$2:$E$6097,2,0)</f>
        <v>BOGOTA - EL DORADO LUIS CARLOS GALAN SARMIENTO</v>
      </c>
      <c r="F12004" t="s">
        <v>6</v>
      </c>
      <c r="G12004" s="1" t="s">
        <v>283</v>
      </c>
      <c r="H12004" t="s">
        <v>62</v>
      </c>
      <c r="I12004" s="29">
        <v>8</v>
      </c>
      <c r="J12004" t="s">
        <v>397</v>
      </c>
      <c r="K12004" t="s">
        <v>398</v>
      </c>
    </row>
    <row r="12005" spans="1:11" ht="12.75" customHeight="1">
      <c r="A12005" s="31">
        <v>45597</v>
      </c>
      <c r="B12005" t="s">
        <v>382</v>
      </c>
      <c r="C12005" t="s">
        <v>383</v>
      </c>
      <c r="D12005" t="s">
        <v>5</v>
      </c>
      <c r="E12005" t="str">
        <f>+VLOOKUP(D12005,Basededatos!$D$2:$E$6097,2,0)</f>
        <v>BOGOTA - EL DORADO LUIS CARLOS GALAN SARMIENTO</v>
      </c>
      <c r="F12005" t="s">
        <v>18</v>
      </c>
      <c r="G12005" t="s">
        <v>19</v>
      </c>
      <c r="H12005" t="s">
        <v>62</v>
      </c>
      <c r="I12005" s="29">
        <v>2</v>
      </c>
      <c r="J12005" t="s">
        <v>397</v>
      </c>
      <c r="K12005" t="s">
        <v>398</v>
      </c>
    </row>
    <row r="12006" spans="1:11" ht="12.75" customHeight="1">
      <c r="A12006" s="31">
        <v>45597</v>
      </c>
      <c r="B12006" t="s">
        <v>382</v>
      </c>
      <c r="C12006" t="s">
        <v>383</v>
      </c>
      <c r="D12006" t="s">
        <v>5</v>
      </c>
      <c r="E12006" t="str">
        <f>+VLOOKUP(D12006,Basededatos!$D$2:$E$6097,2,0)</f>
        <v>BOGOTA - EL DORADO LUIS CARLOS GALAN SARMIENTO</v>
      </c>
      <c r="F12006" t="s">
        <v>23</v>
      </c>
      <c r="G12006" t="s">
        <v>24</v>
      </c>
      <c r="H12006" t="s">
        <v>62</v>
      </c>
      <c r="I12006" s="29">
        <v>2</v>
      </c>
      <c r="J12006" t="s">
        <v>397</v>
      </c>
      <c r="K12006" t="s">
        <v>398</v>
      </c>
    </row>
    <row r="12007" spans="1:11" ht="12.75" customHeight="1" thickBot="1">
      <c r="A12007" s="31">
        <v>45597</v>
      </c>
      <c r="B12007" t="s">
        <v>382</v>
      </c>
      <c r="C12007" t="s">
        <v>383</v>
      </c>
      <c r="D12007" t="s">
        <v>61</v>
      </c>
      <c r="E12007" t="str">
        <f>+VLOOKUP(D12007,Basededatos!$D$2:$E$6097,2,0)</f>
        <v>CARTAGENA - RAFAEL NUÑEZ</v>
      </c>
      <c r="F12007" t="s">
        <v>40</v>
      </c>
      <c r="G12007" t="s">
        <v>41</v>
      </c>
      <c r="H12007" t="s">
        <v>10</v>
      </c>
      <c r="I12007" s="29">
        <v>2</v>
      </c>
      <c r="J12007" t="s">
        <v>121</v>
      </c>
      <c r="K12007" t="s">
        <v>121</v>
      </c>
    </row>
    <row r="12008" spans="1:11" ht="12.75" customHeight="1" thickBot="1">
      <c r="A12008" s="31">
        <v>45597</v>
      </c>
      <c r="B12008" t="s">
        <v>382</v>
      </c>
      <c r="C12008" t="s">
        <v>383</v>
      </c>
      <c r="D12008" t="s">
        <v>5</v>
      </c>
      <c r="E12008" t="str">
        <f>+VLOOKUP(D12008,Basededatos!$D$2:$E$6097,2,0)</f>
        <v>BOGOTA - EL DORADO LUIS CARLOS GALAN SARMIENTO</v>
      </c>
      <c r="F12008" t="s">
        <v>65</v>
      </c>
      <c r="G12008" t="s">
        <v>66</v>
      </c>
      <c r="H12008" t="s">
        <v>55</v>
      </c>
      <c r="I12008" s="29">
        <v>120</v>
      </c>
      <c r="J12008" t="s">
        <v>46</v>
      </c>
      <c r="K12008" s="1" t="s">
        <v>47</v>
      </c>
    </row>
    <row r="12009" spans="1:11" ht="12.75" customHeight="1">
      <c r="A12009" s="31">
        <v>45597</v>
      </c>
      <c r="B12009" t="s">
        <v>382</v>
      </c>
      <c r="C12009" t="s">
        <v>383</v>
      </c>
      <c r="D12009" t="s">
        <v>5</v>
      </c>
      <c r="E12009" t="str">
        <f>+VLOOKUP(D12009,Basededatos!$D$2:$E$6097,2,0)</f>
        <v>BOGOTA - EL DORADO LUIS CARLOS GALAN SARMIENTO</v>
      </c>
      <c r="F12009" t="s">
        <v>36</v>
      </c>
      <c r="G12009" t="s">
        <v>347</v>
      </c>
      <c r="H12009" t="s">
        <v>29</v>
      </c>
      <c r="I12009" s="29">
        <v>74</v>
      </c>
      <c r="J12009" t="s">
        <v>421</v>
      </c>
      <c r="K12009" t="s">
        <v>422</v>
      </c>
    </row>
    <row r="12010" spans="1:11" ht="12.75" customHeight="1" thickBot="1">
      <c r="A12010" s="31">
        <v>45597</v>
      </c>
      <c r="B12010" t="s">
        <v>382</v>
      </c>
      <c r="C12010" t="s">
        <v>383</v>
      </c>
      <c r="D12010" t="s">
        <v>5</v>
      </c>
      <c r="E12010" t="str">
        <f>+VLOOKUP(D12010,Basededatos!$D$2:$E$6097,2,0)</f>
        <v>BOGOTA - EL DORADO LUIS CARLOS GALAN SARMIENTO</v>
      </c>
      <c r="F12010" t="s">
        <v>18</v>
      </c>
      <c r="G12010" t="s">
        <v>19</v>
      </c>
      <c r="H12010" t="s">
        <v>45</v>
      </c>
      <c r="I12010" s="29">
        <v>39</v>
      </c>
      <c r="J12010" t="s">
        <v>77</v>
      </c>
      <c r="K12010" t="s">
        <v>78</v>
      </c>
    </row>
    <row r="12011" spans="1:11" ht="12.75" customHeight="1" thickBot="1">
      <c r="A12011" s="31">
        <v>45597</v>
      </c>
      <c r="B12011" t="s">
        <v>382</v>
      </c>
      <c r="C12011" t="s">
        <v>383</v>
      </c>
      <c r="D12011" t="s">
        <v>5</v>
      </c>
      <c r="E12011" t="str">
        <f>+VLOOKUP(D12011,Basededatos!$D$2:$E$6097,2,0)</f>
        <v>BOGOTA - EL DORADO LUIS CARLOS GALAN SARMIENTO</v>
      </c>
      <c r="F12011" t="s">
        <v>65</v>
      </c>
      <c r="G12011" t="s">
        <v>66</v>
      </c>
      <c r="H12011" t="s">
        <v>29</v>
      </c>
      <c r="I12011" s="29">
        <v>5</v>
      </c>
      <c r="J12011" t="s">
        <v>423</v>
      </c>
      <c r="K12011" s="1" t="s">
        <v>47</v>
      </c>
    </row>
    <row r="12012" spans="1:11" ht="12.75" customHeight="1" thickBot="1">
      <c r="A12012" s="31">
        <v>45597</v>
      </c>
      <c r="B12012" t="s">
        <v>382</v>
      </c>
      <c r="C12012" t="s">
        <v>383</v>
      </c>
      <c r="D12012" t="s">
        <v>5</v>
      </c>
      <c r="E12012" t="str">
        <f>+VLOOKUP(D12012,Basededatos!$D$2:$E$6097,2,0)</f>
        <v>BOGOTA - EL DORADO LUIS CARLOS GALAN SARMIENTO</v>
      </c>
      <c r="F12012" t="s">
        <v>36</v>
      </c>
      <c r="G12012" t="s">
        <v>347</v>
      </c>
      <c r="H12012" t="s">
        <v>45</v>
      </c>
      <c r="I12012" s="29">
        <v>115</v>
      </c>
      <c r="J12012" t="s">
        <v>117</v>
      </c>
      <c r="K12012" s="1" t="s">
        <v>47</v>
      </c>
    </row>
    <row r="12013" spans="1:11" ht="12.75" customHeight="1" thickBot="1">
      <c r="A12013" s="31">
        <v>45597</v>
      </c>
      <c r="B12013" t="s">
        <v>112</v>
      </c>
      <c r="C12013" t="str">
        <f>+VLOOKUP(B12013,Basededatos!B$17:C$5988,2,0)</f>
        <v>INVERSA</v>
      </c>
      <c r="D12013" t="s">
        <v>113</v>
      </c>
      <c r="E12013" t="str">
        <f>+VLOOKUP(D12013,Basededatos!$D$2:$E$6097,2,0)</f>
        <v>BARRANCABERMEJA-YARIGUIES</v>
      </c>
      <c r="F12013" t="s">
        <v>18</v>
      </c>
      <c r="G12013" t="s">
        <v>19</v>
      </c>
      <c r="H12013" t="s">
        <v>114</v>
      </c>
      <c r="I12013" s="29">
        <v>19</v>
      </c>
      <c r="J12013" t="s">
        <v>115</v>
      </c>
      <c r="K12013" t="s">
        <v>116</v>
      </c>
    </row>
    <row r="12014" spans="1:11" ht="12.75" customHeight="1" thickBot="1">
      <c r="A12014" s="31">
        <v>45597</v>
      </c>
      <c r="B12014" t="s">
        <v>112</v>
      </c>
      <c r="C12014" t="str">
        <f>+VLOOKUP(B12014,Basededatos!B$17:C$5988,2,0)</f>
        <v>INVERSA</v>
      </c>
      <c r="D12014" t="s">
        <v>73</v>
      </c>
      <c r="E12014" t="str">
        <f>+VLOOKUP(D12014,Basededatos!$D$2:$E$6097,2,0)</f>
        <v>EL YOPAL</v>
      </c>
      <c r="F12014" t="s">
        <v>59</v>
      </c>
      <c r="G12014" t="s">
        <v>60</v>
      </c>
      <c r="H12014" t="s">
        <v>29</v>
      </c>
      <c r="I12014" s="29">
        <v>62</v>
      </c>
      <c r="J12014" t="s">
        <v>46</v>
      </c>
      <c r="K12014" s="1" t="s">
        <v>47</v>
      </c>
    </row>
    <row r="12015" spans="1:11" ht="12.75" customHeight="1" thickBot="1">
      <c r="A12015" s="31">
        <v>45597</v>
      </c>
      <c r="B12015" t="s">
        <v>112</v>
      </c>
      <c r="C12015" t="str">
        <f>+VLOOKUP(B12015,Basededatos!B$17:C$5988,2,0)</f>
        <v>INVERSA</v>
      </c>
      <c r="D12015" t="s">
        <v>118</v>
      </c>
      <c r="E12015" t="str">
        <f>+VLOOKUP(D12015,Basededatos!$D$2:$E$6097,2,0)</f>
        <v>GUILLERMO LEON VALENCIA</v>
      </c>
      <c r="F12015" t="s">
        <v>23</v>
      </c>
      <c r="G12015" t="s">
        <v>24</v>
      </c>
      <c r="H12015" t="s">
        <v>114</v>
      </c>
      <c r="I12015" s="29">
        <v>35</v>
      </c>
      <c r="J12015" t="s">
        <v>115</v>
      </c>
      <c r="K12015" t="s">
        <v>116</v>
      </c>
    </row>
    <row r="12016" spans="1:11" ht="12.75" customHeight="1" thickBot="1">
      <c r="A12016" s="31">
        <v>45597</v>
      </c>
      <c r="B12016" t="s">
        <v>112</v>
      </c>
      <c r="C12016" t="str">
        <f>+VLOOKUP(B12016,Basededatos!B$17:C$5988,2,0)</f>
        <v>INVERSA</v>
      </c>
      <c r="D12016" t="s">
        <v>119</v>
      </c>
      <c r="E12016" t="str">
        <f>+VLOOKUP(D12016,Basededatos!$D$2:$E$6097,2,0)</f>
        <v>ALFONSO LOPEZ PUMAREJO.</v>
      </c>
      <c r="F12016" t="s">
        <v>65</v>
      </c>
      <c r="G12016" t="s">
        <v>66</v>
      </c>
      <c r="H12016" t="s">
        <v>45</v>
      </c>
      <c r="I12016" s="29">
        <v>3</v>
      </c>
      <c r="J12016" t="s">
        <v>46</v>
      </c>
      <c r="K12016" s="1" t="s">
        <v>47</v>
      </c>
    </row>
    <row r="12017" spans="1:11" ht="12.75" customHeight="1">
      <c r="A12017" s="31">
        <v>45597</v>
      </c>
      <c r="B12017" t="s">
        <v>112</v>
      </c>
      <c r="C12017" t="str">
        <f>+VLOOKUP(B12017,Basededatos!B$17:C$5988,2,0)</f>
        <v>INVERSA</v>
      </c>
      <c r="D12017" t="s">
        <v>119</v>
      </c>
      <c r="E12017" t="str">
        <f>+VLOOKUP(D12017,Basededatos!$D$2:$E$6097,2,0)</f>
        <v>ALFONSO LOPEZ PUMAREJO.</v>
      </c>
      <c r="F12017" t="s">
        <v>18</v>
      </c>
      <c r="G12017" t="s">
        <v>19</v>
      </c>
      <c r="H12017" t="s">
        <v>120</v>
      </c>
      <c r="I12017" s="29">
        <v>23</v>
      </c>
      <c r="J12017" t="s">
        <v>115</v>
      </c>
      <c r="K12017" t="s">
        <v>116</v>
      </c>
    </row>
    <row r="12018" spans="1:11" ht="12.75" customHeight="1">
      <c r="A12018" s="31">
        <v>45597</v>
      </c>
      <c r="B12018" t="s">
        <v>112</v>
      </c>
      <c r="C12018" t="str">
        <f>+VLOOKUP(B12018,Basededatos!B$17:C$5988,2,0)</f>
        <v>INVERSA</v>
      </c>
      <c r="D12018" t="s">
        <v>87</v>
      </c>
      <c r="E12018" t="str">
        <f>+VLOOKUP(D12018,Basededatos!$D$2:$E$6097,2,0)</f>
        <v>PASTO - ANTONIO NARIQO</v>
      </c>
      <c r="F12018" t="s">
        <v>18</v>
      </c>
      <c r="G12018" t="s">
        <v>19</v>
      </c>
      <c r="H12018" t="s">
        <v>120</v>
      </c>
      <c r="I12018" s="29">
        <v>42</v>
      </c>
      <c r="J12018" t="s">
        <v>115</v>
      </c>
      <c r="K12018" t="s">
        <v>116</v>
      </c>
    </row>
    <row r="12019" spans="1:11" ht="12.75" customHeight="1">
      <c r="A12019" s="31">
        <v>45597</v>
      </c>
      <c r="B12019" t="s">
        <v>376</v>
      </c>
      <c r="C12019" t="s">
        <v>487</v>
      </c>
      <c r="D12019" t="s">
        <v>76</v>
      </c>
      <c r="E12019" t="str">
        <f>+VLOOKUP(D12019,Basededatos!$D$2:$E$6097,2,0)</f>
        <v>RIONEGRO - JOSE M. CORDOVA</v>
      </c>
      <c r="F12019" t="s">
        <v>59</v>
      </c>
      <c r="G12019" t="s">
        <v>60</v>
      </c>
      <c r="H12019" t="s">
        <v>170</v>
      </c>
      <c r="I12019" s="29">
        <v>2</v>
      </c>
      <c r="J12019" t="s">
        <v>144</v>
      </c>
      <c r="K12019" t="s">
        <v>145</v>
      </c>
    </row>
    <row r="12020" spans="1:11" ht="12.75" customHeight="1">
      <c r="A12020" s="31">
        <v>45597</v>
      </c>
      <c r="B12020" t="s">
        <v>376</v>
      </c>
      <c r="C12020" t="s">
        <v>487</v>
      </c>
      <c r="D12020" t="s">
        <v>76</v>
      </c>
      <c r="E12020" t="str">
        <f>+VLOOKUP(D12020,Basededatos!$D$2:$E$6097,2,0)</f>
        <v>RIONEGRO - JOSE M. CORDOVA</v>
      </c>
      <c r="F12020" t="s">
        <v>59</v>
      </c>
      <c r="G12020" t="s">
        <v>60</v>
      </c>
      <c r="H12020" t="s">
        <v>150</v>
      </c>
      <c r="I12020" s="29">
        <v>1</v>
      </c>
      <c r="J12020" t="s">
        <v>144</v>
      </c>
      <c r="K12020" t="s">
        <v>145</v>
      </c>
    </row>
    <row r="12021" spans="1:11" ht="12.75" customHeight="1">
      <c r="A12021" s="31">
        <v>45597</v>
      </c>
      <c r="B12021" t="s">
        <v>376</v>
      </c>
      <c r="C12021" t="s">
        <v>487</v>
      </c>
      <c r="D12021" t="s">
        <v>86</v>
      </c>
      <c r="E12021" t="str">
        <f>+VLOOKUP(D12021,Basededatos!$D$2:$E$6097,2,0)</f>
        <v>PEREIRA - MATECAÑA</v>
      </c>
      <c r="F12021" t="s">
        <v>59</v>
      </c>
      <c r="G12021" t="s">
        <v>60</v>
      </c>
      <c r="H12021" t="s">
        <v>163</v>
      </c>
      <c r="I12021" s="29">
        <v>2</v>
      </c>
      <c r="J12021" t="s">
        <v>144</v>
      </c>
      <c r="K12021" t="s">
        <v>145</v>
      </c>
    </row>
    <row r="12022" spans="1:11" ht="12.75" customHeight="1">
      <c r="A12022" s="31">
        <v>45597</v>
      </c>
      <c r="B12022" t="s">
        <v>376</v>
      </c>
      <c r="C12022" t="s">
        <v>487</v>
      </c>
      <c r="D12022" t="s">
        <v>48</v>
      </c>
      <c r="E12022" t="str">
        <f>+VLOOKUP(D12022,Basededatos!$D$2:$E$6097,2,0)</f>
        <v>CALI - ALFONSO BONILLA ARAGON</v>
      </c>
      <c r="F12022" t="s">
        <v>59</v>
      </c>
      <c r="G12022" t="s">
        <v>60</v>
      </c>
      <c r="H12022" t="s">
        <v>214</v>
      </c>
      <c r="I12022" s="29">
        <v>1</v>
      </c>
      <c r="J12022" t="s">
        <v>144</v>
      </c>
      <c r="K12022" t="s">
        <v>145</v>
      </c>
    </row>
    <row r="12023" spans="1:11" ht="12.75" customHeight="1">
      <c r="A12023" s="31">
        <v>45597</v>
      </c>
      <c r="B12023" t="s">
        <v>376</v>
      </c>
      <c r="C12023" t="s">
        <v>487</v>
      </c>
      <c r="D12023" t="s">
        <v>37</v>
      </c>
      <c r="E12023" t="str">
        <f>+VLOOKUP(D12023,Basededatos!$D$2:$E$6097,2,0)</f>
        <v>BARRANQUILLA-E. CORTISSOZ</v>
      </c>
      <c r="F12023" t="s">
        <v>59</v>
      </c>
      <c r="G12023" t="s">
        <v>60</v>
      </c>
      <c r="H12023" t="s">
        <v>450</v>
      </c>
      <c r="I12023" s="29">
        <v>1</v>
      </c>
      <c r="J12023" t="s">
        <v>144</v>
      </c>
      <c r="K12023" t="s">
        <v>145</v>
      </c>
    </row>
    <row r="12024" spans="1:11" ht="12.75" customHeight="1" thickBot="1">
      <c r="A12024" s="31">
        <v>45597</v>
      </c>
      <c r="B12024" t="s">
        <v>426</v>
      </c>
      <c r="C12024" t="s">
        <v>427</v>
      </c>
      <c r="D12024" t="s">
        <v>61</v>
      </c>
      <c r="E12024" t="str">
        <f>+VLOOKUP(D12024,Basededatos!$D$2:$E$6097,2,0)</f>
        <v>CARTAGENA - RAFAEL NUÑEZ</v>
      </c>
      <c r="F12024" t="s">
        <v>59</v>
      </c>
      <c r="G12024" t="s">
        <v>60</v>
      </c>
      <c r="H12024" t="s">
        <v>415</v>
      </c>
      <c r="I12024" s="29">
        <v>3</v>
      </c>
      <c r="J12024" t="s">
        <v>131</v>
      </c>
      <c r="K12024" t="s">
        <v>132</v>
      </c>
    </row>
    <row r="12025" spans="1:11" ht="12.75" customHeight="1" thickBot="1">
      <c r="A12025" s="31">
        <v>45597</v>
      </c>
      <c r="B12025" t="s">
        <v>426</v>
      </c>
      <c r="C12025" t="s">
        <v>427</v>
      </c>
      <c r="D12025" t="s">
        <v>61</v>
      </c>
      <c r="E12025" t="str">
        <f>+VLOOKUP(D12025,Basededatos!$D$2:$E$6097,2,0)</f>
        <v>CARTAGENA - RAFAEL NUÑEZ</v>
      </c>
      <c r="F12025" t="s">
        <v>6</v>
      </c>
      <c r="G12025" s="1" t="s">
        <v>283</v>
      </c>
      <c r="H12025" t="s">
        <v>415</v>
      </c>
      <c r="I12025" s="29">
        <v>3</v>
      </c>
      <c r="J12025" t="s">
        <v>131</v>
      </c>
      <c r="K12025" t="s">
        <v>132</v>
      </c>
    </row>
    <row r="12026" spans="1:11" ht="12.75" customHeight="1">
      <c r="A12026" s="31">
        <v>45597</v>
      </c>
      <c r="B12026" t="s">
        <v>426</v>
      </c>
      <c r="C12026" t="s">
        <v>427</v>
      </c>
      <c r="D12026" t="s">
        <v>76</v>
      </c>
      <c r="E12026" t="str">
        <f>+VLOOKUP(D12026,Basededatos!$D$2:$E$6097,2,0)</f>
        <v>RIONEGRO - JOSE M. CORDOVA</v>
      </c>
      <c r="F12026" t="s">
        <v>59</v>
      </c>
      <c r="G12026" t="s">
        <v>60</v>
      </c>
      <c r="H12026" t="s">
        <v>414</v>
      </c>
      <c r="I12026" s="29">
        <v>1</v>
      </c>
      <c r="J12026" t="s">
        <v>131</v>
      </c>
      <c r="K12026" t="s">
        <v>132</v>
      </c>
    </row>
    <row r="12027" spans="1:11" ht="12.75" customHeight="1" thickBot="1">
      <c r="A12027" s="31">
        <v>45597</v>
      </c>
      <c r="B12027" t="s">
        <v>426</v>
      </c>
      <c r="C12027" t="s">
        <v>427</v>
      </c>
      <c r="D12027" t="s">
        <v>76</v>
      </c>
      <c r="E12027" t="str">
        <f>+VLOOKUP(D12027,Basededatos!$D$2:$E$6097,2,0)</f>
        <v>RIONEGRO - JOSE M. CORDOVA</v>
      </c>
      <c r="F12027" t="s">
        <v>59</v>
      </c>
      <c r="G12027" t="s">
        <v>60</v>
      </c>
      <c r="H12027" t="s">
        <v>150</v>
      </c>
      <c r="I12027" s="29">
        <v>1</v>
      </c>
      <c r="J12027" t="s">
        <v>131</v>
      </c>
      <c r="K12027" t="s">
        <v>132</v>
      </c>
    </row>
    <row r="12028" spans="1:11" ht="12.75" customHeight="1" thickBot="1">
      <c r="A12028" s="31">
        <v>45597</v>
      </c>
      <c r="B12028" t="s">
        <v>426</v>
      </c>
      <c r="C12028" t="s">
        <v>427</v>
      </c>
      <c r="D12028" t="s">
        <v>76</v>
      </c>
      <c r="E12028" t="str">
        <f>+VLOOKUP(D12028,Basededatos!$D$2:$E$6097,2,0)</f>
        <v>RIONEGRO - JOSE M. CORDOVA</v>
      </c>
      <c r="F12028" t="s">
        <v>6</v>
      </c>
      <c r="G12028" s="1" t="s">
        <v>283</v>
      </c>
      <c r="H12028" t="s">
        <v>135</v>
      </c>
      <c r="I12028" s="29">
        <v>4</v>
      </c>
      <c r="J12028" t="s">
        <v>131</v>
      </c>
      <c r="K12028" t="s">
        <v>132</v>
      </c>
    </row>
    <row r="12029" spans="1:11" ht="12.75" customHeight="1" thickBot="1">
      <c r="A12029" s="31">
        <v>45597</v>
      </c>
      <c r="B12029" t="s">
        <v>426</v>
      </c>
      <c r="C12029" t="s">
        <v>427</v>
      </c>
      <c r="D12029" t="s">
        <v>76</v>
      </c>
      <c r="E12029" t="str">
        <f>+VLOOKUP(D12029,Basededatos!$D$2:$E$6097,2,0)</f>
        <v>RIONEGRO - JOSE M. CORDOVA</v>
      </c>
      <c r="F12029" t="s">
        <v>6</v>
      </c>
      <c r="G12029" s="1" t="s">
        <v>283</v>
      </c>
      <c r="H12029" t="s">
        <v>154</v>
      </c>
      <c r="I12029" s="29">
        <v>4</v>
      </c>
      <c r="J12029" t="s">
        <v>131</v>
      </c>
      <c r="K12029" t="s">
        <v>132</v>
      </c>
    </row>
    <row r="12030" spans="1:11" ht="12.75" customHeight="1" thickBot="1">
      <c r="A12030" s="31">
        <v>45597</v>
      </c>
      <c r="B12030" t="s">
        <v>426</v>
      </c>
      <c r="C12030" t="s">
        <v>427</v>
      </c>
      <c r="D12030" t="s">
        <v>37</v>
      </c>
      <c r="E12030" t="str">
        <f>+VLOOKUP(D12030,Basededatos!$D$2:$E$6097,2,0)</f>
        <v>BARRANQUILLA-E. CORTISSOZ</v>
      </c>
      <c r="F12030" t="s">
        <v>6</v>
      </c>
      <c r="G12030" s="1" t="s">
        <v>283</v>
      </c>
      <c r="H12030" t="s">
        <v>20</v>
      </c>
      <c r="I12030" s="29">
        <v>4</v>
      </c>
      <c r="J12030" t="s">
        <v>131</v>
      </c>
      <c r="K12030" t="s">
        <v>132</v>
      </c>
    </row>
    <row r="12031" spans="1:11" ht="12.75" customHeight="1" thickBot="1">
      <c r="A12031" s="31">
        <v>45597</v>
      </c>
      <c r="B12031" t="s">
        <v>426</v>
      </c>
      <c r="C12031" t="s">
        <v>427</v>
      </c>
      <c r="D12031" t="s">
        <v>37</v>
      </c>
      <c r="E12031" t="str">
        <f>+VLOOKUP(D12031,Basededatos!$D$2:$E$6097,2,0)</f>
        <v>BARRANQUILLA-E. CORTISSOZ</v>
      </c>
      <c r="F12031" t="s">
        <v>59</v>
      </c>
      <c r="G12031" t="s">
        <v>60</v>
      </c>
      <c r="H12031" t="s">
        <v>210</v>
      </c>
      <c r="I12031" s="29">
        <v>2</v>
      </c>
      <c r="J12031" t="s">
        <v>131</v>
      </c>
      <c r="K12031" t="s">
        <v>132</v>
      </c>
    </row>
    <row r="12032" spans="1:11" ht="12.75" customHeight="1" thickBot="1">
      <c r="A12032" s="31">
        <v>45597</v>
      </c>
      <c r="B12032" t="s">
        <v>426</v>
      </c>
      <c r="C12032" t="s">
        <v>427</v>
      </c>
      <c r="D12032" t="s">
        <v>37</v>
      </c>
      <c r="E12032" t="str">
        <f>+VLOOKUP(D12032,Basededatos!$D$2:$E$6097,2,0)</f>
        <v>BARRANQUILLA-E. CORTISSOZ</v>
      </c>
      <c r="F12032" t="s">
        <v>6</v>
      </c>
      <c r="G12032" s="1" t="s">
        <v>283</v>
      </c>
      <c r="H12032" t="s">
        <v>435</v>
      </c>
      <c r="I12032" s="29">
        <v>3</v>
      </c>
      <c r="J12032" t="s">
        <v>131</v>
      </c>
      <c r="K12032" t="s">
        <v>132</v>
      </c>
    </row>
    <row r="12033" spans="1:11" ht="12.75" customHeight="1" thickBot="1">
      <c r="A12033" s="31">
        <v>45597</v>
      </c>
      <c r="B12033" t="s">
        <v>426</v>
      </c>
      <c r="C12033" t="s">
        <v>427</v>
      </c>
      <c r="D12033" t="s">
        <v>61</v>
      </c>
      <c r="E12033" t="str">
        <f>+VLOOKUP(D12033,Basededatos!$D$2:$E$6097,2,0)</f>
        <v>CARTAGENA - RAFAEL NUÑEZ</v>
      </c>
      <c r="F12033" t="s">
        <v>6</v>
      </c>
      <c r="G12033" s="1" t="s">
        <v>283</v>
      </c>
      <c r="H12033" t="s">
        <v>447</v>
      </c>
      <c r="I12033" s="29">
        <v>1</v>
      </c>
      <c r="J12033" t="s">
        <v>131</v>
      </c>
      <c r="K12033" t="s">
        <v>132</v>
      </c>
    </row>
    <row r="12034" spans="1:11" ht="12.75" customHeight="1" thickBot="1">
      <c r="A12034" s="31">
        <v>45597</v>
      </c>
      <c r="B12034" t="s">
        <v>426</v>
      </c>
      <c r="C12034" t="s">
        <v>427</v>
      </c>
      <c r="D12034" t="s">
        <v>61</v>
      </c>
      <c r="E12034" t="str">
        <f>+VLOOKUP(D12034,Basededatos!$D$2:$E$6097,2,0)</f>
        <v>CARTAGENA - RAFAEL NUÑEZ</v>
      </c>
      <c r="F12034" t="s">
        <v>6</v>
      </c>
      <c r="G12034" s="1" t="s">
        <v>283</v>
      </c>
      <c r="H12034" t="s">
        <v>453</v>
      </c>
      <c r="I12034" s="29">
        <v>1</v>
      </c>
      <c r="J12034" t="s">
        <v>131</v>
      </c>
      <c r="K12034" t="s">
        <v>132</v>
      </c>
    </row>
    <row r="12035" spans="1:11" ht="12.75" customHeight="1">
      <c r="A12035" s="31">
        <v>45597</v>
      </c>
      <c r="B12035" t="s">
        <v>426</v>
      </c>
      <c r="C12035" t="s">
        <v>427</v>
      </c>
      <c r="D12035" t="s">
        <v>61</v>
      </c>
      <c r="E12035" t="str">
        <f>+VLOOKUP(D12035,Basededatos!$D$2:$E$6097,2,0)</f>
        <v>CARTAGENA - RAFAEL NUÑEZ</v>
      </c>
      <c r="F12035" t="s">
        <v>59</v>
      </c>
      <c r="G12035" t="s">
        <v>60</v>
      </c>
      <c r="H12035" t="s">
        <v>218</v>
      </c>
      <c r="I12035" s="29">
        <v>20</v>
      </c>
      <c r="J12035" t="s">
        <v>131</v>
      </c>
      <c r="K12035" t="s">
        <v>132</v>
      </c>
    </row>
    <row r="12036" spans="1:11" ht="12.75" customHeight="1" thickBot="1">
      <c r="A12036" s="31">
        <v>45597</v>
      </c>
      <c r="B12036" t="s">
        <v>426</v>
      </c>
      <c r="C12036" t="s">
        <v>427</v>
      </c>
      <c r="D12036" t="s">
        <v>61</v>
      </c>
      <c r="E12036" t="str">
        <f>+VLOOKUP(D12036,Basededatos!$D$2:$E$6097,2,0)</f>
        <v>CARTAGENA - RAFAEL NUÑEZ</v>
      </c>
      <c r="F12036" t="s">
        <v>59</v>
      </c>
      <c r="G12036" t="s">
        <v>60</v>
      </c>
      <c r="H12036" t="s">
        <v>401</v>
      </c>
      <c r="I12036" s="29">
        <v>3</v>
      </c>
      <c r="J12036" t="s">
        <v>131</v>
      </c>
      <c r="K12036" t="s">
        <v>132</v>
      </c>
    </row>
    <row r="12037" spans="1:11" ht="12.75" customHeight="1" thickBot="1">
      <c r="A12037" s="31">
        <v>45597</v>
      </c>
      <c r="B12037" t="s">
        <v>426</v>
      </c>
      <c r="C12037" t="s">
        <v>427</v>
      </c>
      <c r="D12037" t="s">
        <v>61</v>
      </c>
      <c r="E12037" t="str">
        <f>+VLOOKUP(D12037,Basededatos!$D$2:$E$6097,2,0)</f>
        <v>CARTAGENA - RAFAEL NUÑEZ</v>
      </c>
      <c r="F12037" t="s">
        <v>6</v>
      </c>
      <c r="G12037" s="1" t="s">
        <v>283</v>
      </c>
      <c r="H12037" t="s">
        <v>130</v>
      </c>
      <c r="I12037" s="29">
        <v>13</v>
      </c>
      <c r="J12037" t="s">
        <v>131</v>
      </c>
      <c r="K12037" t="s">
        <v>132</v>
      </c>
    </row>
    <row r="12038" spans="1:11" ht="12.75" customHeight="1">
      <c r="A12038" s="31">
        <v>45597</v>
      </c>
      <c r="B12038" t="s">
        <v>426</v>
      </c>
      <c r="C12038" t="s">
        <v>427</v>
      </c>
      <c r="D12038" t="s">
        <v>61</v>
      </c>
      <c r="E12038" t="str">
        <f>+VLOOKUP(D12038,Basededatos!$D$2:$E$6097,2,0)</f>
        <v>CARTAGENA - RAFAEL NUÑEZ</v>
      </c>
      <c r="F12038" t="s">
        <v>59</v>
      </c>
      <c r="G12038" t="s">
        <v>60</v>
      </c>
      <c r="H12038" t="s">
        <v>138</v>
      </c>
      <c r="I12038" s="29">
        <v>1</v>
      </c>
      <c r="J12038" t="s">
        <v>131</v>
      </c>
      <c r="K12038" t="s">
        <v>132</v>
      </c>
    </row>
    <row r="12039" spans="1:11" ht="12.75" customHeight="1" thickBot="1">
      <c r="A12039" s="31">
        <v>45597</v>
      </c>
      <c r="B12039" t="s">
        <v>426</v>
      </c>
      <c r="C12039" t="s">
        <v>427</v>
      </c>
      <c r="D12039" t="s">
        <v>61</v>
      </c>
      <c r="E12039" t="str">
        <f>+VLOOKUP(D12039,Basededatos!$D$2:$E$6097,2,0)</f>
        <v>CARTAGENA - RAFAEL NUÑEZ</v>
      </c>
      <c r="F12039" t="s">
        <v>59</v>
      </c>
      <c r="G12039" t="s">
        <v>60</v>
      </c>
      <c r="H12039" t="s">
        <v>420</v>
      </c>
      <c r="I12039" s="29">
        <v>4</v>
      </c>
      <c r="J12039" t="s">
        <v>131</v>
      </c>
      <c r="K12039" t="s">
        <v>132</v>
      </c>
    </row>
    <row r="12040" spans="1:11" ht="12.75" customHeight="1" thickBot="1">
      <c r="A12040" s="31">
        <v>45597</v>
      </c>
      <c r="B12040" t="s">
        <v>426</v>
      </c>
      <c r="C12040" t="s">
        <v>427</v>
      </c>
      <c r="D12040" t="s">
        <v>5</v>
      </c>
      <c r="E12040" t="str">
        <f>+VLOOKUP(D12040,Basededatos!$D$2:$E$6097,2,0)</f>
        <v>BOGOTA - EL DORADO LUIS CARLOS GALAN SARMIENTO</v>
      </c>
      <c r="F12040" t="s">
        <v>6</v>
      </c>
      <c r="G12040" s="1" t="s">
        <v>283</v>
      </c>
      <c r="H12040" t="s">
        <v>218</v>
      </c>
      <c r="I12040" s="29">
        <v>3</v>
      </c>
      <c r="J12040" t="s">
        <v>131</v>
      </c>
      <c r="K12040" t="s">
        <v>132</v>
      </c>
    </row>
    <row r="12041" spans="1:11" ht="12.75" customHeight="1">
      <c r="A12041" s="31">
        <v>45597</v>
      </c>
      <c r="B12041" t="s">
        <v>426</v>
      </c>
      <c r="C12041" t="s">
        <v>427</v>
      </c>
      <c r="D12041" t="s">
        <v>5</v>
      </c>
      <c r="E12041" t="str">
        <f>+VLOOKUP(D12041,Basededatos!$D$2:$E$6097,2,0)</f>
        <v>BOGOTA - EL DORADO LUIS CARLOS GALAN SARMIENTO</v>
      </c>
      <c r="F12041" t="s">
        <v>36</v>
      </c>
      <c r="G12041" t="s">
        <v>347</v>
      </c>
      <c r="H12041" t="s">
        <v>129</v>
      </c>
      <c r="I12041" s="29">
        <v>1</v>
      </c>
      <c r="J12041" t="s">
        <v>131</v>
      </c>
      <c r="K12041" t="s">
        <v>132</v>
      </c>
    </row>
    <row r="12042" spans="1:11" ht="12.75" customHeight="1">
      <c r="A12042" s="31">
        <v>45597</v>
      </c>
      <c r="B12042" t="s">
        <v>426</v>
      </c>
      <c r="C12042" t="s">
        <v>427</v>
      </c>
      <c r="D12042" t="s">
        <v>5</v>
      </c>
      <c r="E12042" t="str">
        <f>+VLOOKUP(D12042,Basededatos!$D$2:$E$6097,2,0)</f>
        <v>BOGOTA - EL DORADO LUIS CARLOS GALAN SARMIENTO</v>
      </c>
      <c r="F12042" t="s">
        <v>36</v>
      </c>
      <c r="G12042" t="s">
        <v>347</v>
      </c>
      <c r="H12042" t="s">
        <v>169</v>
      </c>
      <c r="I12042" s="29">
        <v>1</v>
      </c>
      <c r="J12042" t="s">
        <v>131</v>
      </c>
      <c r="K12042" t="s">
        <v>132</v>
      </c>
    </row>
    <row r="12043" spans="1:11" ht="12.75" customHeight="1" thickBot="1">
      <c r="A12043" s="31">
        <v>45597</v>
      </c>
      <c r="B12043" t="s">
        <v>426</v>
      </c>
      <c r="C12043" t="s">
        <v>427</v>
      </c>
      <c r="D12043" t="s">
        <v>5</v>
      </c>
      <c r="E12043" t="str">
        <f>+VLOOKUP(D12043,Basededatos!$D$2:$E$6097,2,0)</f>
        <v>BOGOTA - EL DORADO LUIS CARLOS GALAN SARMIENTO</v>
      </c>
      <c r="F12043" t="s">
        <v>59</v>
      </c>
      <c r="G12043" t="s">
        <v>60</v>
      </c>
      <c r="H12043" t="s">
        <v>433</v>
      </c>
      <c r="I12043" s="29">
        <v>1</v>
      </c>
      <c r="J12043" t="s">
        <v>131</v>
      </c>
      <c r="K12043" t="s">
        <v>132</v>
      </c>
    </row>
    <row r="12044" spans="1:11" ht="12.75" customHeight="1" thickBot="1">
      <c r="A12044" s="31">
        <v>45597</v>
      </c>
      <c r="B12044" t="s">
        <v>426</v>
      </c>
      <c r="C12044" t="s">
        <v>427</v>
      </c>
      <c r="D12044" t="s">
        <v>5</v>
      </c>
      <c r="E12044" t="str">
        <f>+VLOOKUP(D12044,Basededatos!$D$2:$E$6097,2,0)</f>
        <v>BOGOTA - EL DORADO LUIS CARLOS GALAN SARMIENTO</v>
      </c>
      <c r="F12044" t="s">
        <v>6</v>
      </c>
      <c r="G12044" s="1" t="s">
        <v>283</v>
      </c>
      <c r="H12044" t="s">
        <v>433</v>
      </c>
      <c r="I12044" s="29">
        <v>3</v>
      </c>
      <c r="J12044" t="s">
        <v>131</v>
      </c>
      <c r="K12044" t="s">
        <v>132</v>
      </c>
    </row>
    <row r="12045" spans="1:11" ht="12.75" customHeight="1" thickBot="1">
      <c r="A12045" s="31">
        <v>45597</v>
      </c>
      <c r="B12045" t="s">
        <v>426</v>
      </c>
      <c r="C12045" t="s">
        <v>427</v>
      </c>
      <c r="D12045" t="s">
        <v>5</v>
      </c>
      <c r="E12045" t="str">
        <f>+VLOOKUP(D12045,Basededatos!$D$2:$E$6097,2,0)</f>
        <v>BOGOTA - EL DORADO LUIS CARLOS GALAN SARMIENTO</v>
      </c>
      <c r="F12045" t="s">
        <v>59</v>
      </c>
      <c r="G12045" t="s">
        <v>60</v>
      </c>
      <c r="H12045" t="s">
        <v>130</v>
      </c>
      <c r="I12045" s="29">
        <v>6</v>
      </c>
      <c r="J12045" t="s">
        <v>131</v>
      </c>
      <c r="K12045" t="s">
        <v>132</v>
      </c>
    </row>
    <row r="12046" spans="1:11" ht="12.75" customHeight="1" thickBot="1">
      <c r="A12046" s="31">
        <v>45597</v>
      </c>
      <c r="B12046" t="s">
        <v>426</v>
      </c>
      <c r="C12046" t="s">
        <v>427</v>
      </c>
      <c r="D12046" t="s">
        <v>5</v>
      </c>
      <c r="E12046" t="str">
        <f>+VLOOKUP(D12046,Basededatos!$D$2:$E$6097,2,0)</f>
        <v>BOGOTA - EL DORADO LUIS CARLOS GALAN SARMIENTO</v>
      </c>
      <c r="F12046" t="s">
        <v>6</v>
      </c>
      <c r="G12046" s="1" t="s">
        <v>283</v>
      </c>
      <c r="H12046" t="s">
        <v>138</v>
      </c>
      <c r="I12046" s="29">
        <v>3</v>
      </c>
      <c r="J12046" t="s">
        <v>131</v>
      </c>
      <c r="K12046" t="s">
        <v>132</v>
      </c>
    </row>
    <row r="12047" spans="1:11" ht="12.75" customHeight="1">
      <c r="A12047" s="31">
        <v>45597</v>
      </c>
      <c r="B12047" t="s">
        <v>341</v>
      </c>
      <c r="C12047" t="s">
        <v>342</v>
      </c>
      <c r="D12047" t="s">
        <v>354</v>
      </c>
      <c r="E12047" t="s">
        <v>355</v>
      </c>
      <c r="F12047" t="s">
        <v>65</v>
      </c>
      <c r="G12047" t="s">
        <v>66</v>
      </c>
      <c r="H12047" t="s">
        <v>159</v>
      </c>
      <c r="I12047" s="29">
        <v>114</v>
      </c>
      <c r="J12047" t="s">
        <v>389</v>
      </c>
      <c r="K12047" t="s">
        <v>390</v>
      </c>
    </row>
    <row r="12048" spans="1:11" ht="12.75" customHeight="1">
      <c r="A12048" s="31">
        <v>45597</v>
      </c>
      <c r="B12048" t="s">
        <v>341</v>
      </c>
      <c r="C12048" t="s">
        <v>342</v>
      </c>
      <c r="D12048" t="s">
        <v>343</v>
      </c>
      <c r="E12048" t="s">
        <v>344</v>
      </c>
      <c r="F12048" t="s">
        <v>32</v>
      </c>
      <c r="G12048" t="s">
        <v>33</v>
      </c>
      <c r="H12048" t="s">
        <v>159</v>
      </c>
      <c r="I12048" s="29">
        <v>73</v>
      </c>
      <c r="J12048" t="s">
        <v>389</v>
      </c>
      <c r="K12048" t="s">
        <v>390</v>
      </c>
    </row>
    <row r="12049" spans="1:11" ht="12.75" customHeight="1">
      <c r="A12049" s="31">
        <v>45597</v>
      </c>
      <c r="B12049" t="s">
        <v>341</v>
      </c>
      <c r="C12049" t="s">
        <v>342</v>
      </c>
      <c r="D12049" t="s">
        <v>343</v>
      </c>
      <c r="E12049" t="s">
        <v>344</v>
      </c>
      <c r="F12049" t="s">
        <v>23</v>
      </c>
      <c r="G12049" t="s">
        <v>24</v>
      </c>
      <c r="H12049" t="s">
        <v>159</v>
      </c>
      <c r="I12049" s="29">
        <v>73</v>
      </c>
      <c r="J12049" t="s">
        <v>389</v>
      </c>
      <c r="K12049" t="s">
        <v>390</v>
      </c>
    </row>
    <row r="12050" spans="1:11" ht="12.75" customHeight="1">
      <c r="A12050" s="31">
        <v>45597</v>
      </c>
      <c r="B12050" t="s">
        <v>146</v>
      </c>
      <c r="C12050" t="str">
        <f>+VLOOKUP(B12050,Basededatos!B$17:C$5988,2,0)</f>
        <v>HELICOL</v>
      </c>
      <c r="D12050" t="s">
        <v>5</v>
      </c>
      <c r="E12050" t="str">
        <f>+VLOOKUP(D12050,Basededatos!$D$2:$E$6097,2,0)</f>
        <v>BOGOTA - EL DORADO LUIS CARLOS GALAN SARMIENTO</v>
      </c>
      <c r="F12050" t="s">
        <v>36</v>
      </c>
      <c r="G12050" t="s">
        <v>347</v>
      </c>
      <c r="H12050" t="s">
        <v>149</v>
      </c>
      <c r="I12050" s="29">
        <v>6</v>
      </c>
      <c r="J12050" t="s">
        <v>146</v>
      </c>
      <c r="K12050" t="s">
        <v>148</v>
      </c>
    </row>
    <row r="12051" spans="1:11" ht="12.75" customHeight="1">
      <c r="A12051" s="31">
        <v>45597</v>
      </c>
      <c r="B12051" t="s">
        <v>146</v>
      </c>
      <c r="C12051" t="str">
        <f>+VLOOKUP(B12051,Basededatos!B$17:C$5988,2,0)</f>
        <v>HELICOL</v>
      </c>
      <c r="D12051" t="s">
        <v>5</v>
      </c>
      <c r="E12051" t="str">
        <f>+VLOOKUP(D12051,Basededatos!$D$2:$E$6097,2,0)</f>
        <v>BOGOTA - EL DORADO LUIS CARLOS GALAN SARMIENTO</v>
      </c>
      <c r="F12051" t="s">
        <v>18</v>
      </c>
      <c r="G12051" t="s">
        <v>19</v>
      </c>
      <c r="H12051" t="s">
        <v>154</v>
      </c>
      <c r="I12051" s="29">
        <v>5</v>
      </c>
      <c r="J12051" t="s">
        <v>146</v>
      </c>
      <c r="K12051" t="s">
        <v>148</v>
      </c>
    </row>
    <row r="12052" spans="1:11" ht="12.75" customHeight="1">
      <c r="A12052" s="31">
        <v>45597</v>
      </c>
      <c r="B12052" t="s">
        <v>146</v>
      </c>
      <c r="C12052" t="str">
        <f>+VLOOKUP(B12052,Basededatos!B$17:C$5988,2,0)</f>
        <v>HELICOL</v>
      </c>
      <c r="D12052" t="s">
        <v>5</v>
      </c>
      <c r="E12052" t="str">
        <f>+VLOOKUP(D12052,Basededatos!$D$2:$E$6097,2,0)</f>
        <v>BOGOTA - EL DORADO LUIS CARLOS GALAN SARMIENTO</v>
      </c>
      <c r="F12052" t="s">
        <v>59</v>
      </c>
      <c r="G12052" t="s">
        <v>60</v>
      </c>
      <c r="H12052" t="s">
        <v>154</v>
      </c>
      <c r="I12052" s="29">
        <v>5</v>
      </c>
      <c r="J12052" t="s">
        <v>146</v>
      </c>
      <c r="K12052" t="s">
        <v>148</v>
      </c>
    </row>
    <row r="12053" spans="1:11" ht="12.75" customHeight="1">
      <c r="A12053" s="31">
        <v>45597</v>
      </c>
      <c r="B12053" t="s">
        <v>162</v>
      </c>
      <c r="C12053" t="str">
        <f>+VLOOKUP(B12053,Basededatos!B$17:C$5988,2,0)</f>
        <v>INTEREJECUTIVA</v>
      </c>
      <c r="D12053" t="s">
        <v>76</v>
      </c>
      <c r="E12053" t="str">
        <f>+VLOOKUP(D12053,Basededatos!$D$2:$E$6097,2,0)</f>
        <v>RIONEGRO - JOSE M. CORDOVA</v>
      </c>
      <c r="F12053" t="s">
        <v>18</v>
      </c>
      <c r="G12053" t="s">
        <v>19</v>
      </c>
      <c r="H12053" t="s">
        <v>217</v>
      </c>
      <c r="I12053" s="29">
        <v>2</v>
      </c>
      <c r="J12053" t="s">
        <v>131</v>
      </c>
      <c r="K12053" t="s">
        <v>132</v>
      </c>
    </row>
    <row r="12054" spans="1:11" ht="12.75" customHeight="1" thickBot="1">
      <c r="A12054" s="31">
        <v>45597</v>
      </c>
      <c r="B12054" t="s">
        <v>162</v>
      </c>
      <c r="C12054" t="str">
        <f>+VLOOKUP(B12054,Basededatos!B$17:C$5988,2,0)</f>
        <v>INTEREJECUTIVA</v>
      </c>
      <c r="D12054" t="s">
        <v>76</v>
      </c>
      <c r="E12054" t="str">
        <f>+VLOOKUP(D12054,Basededatos!$D$2:$E$6097,2,0)</f>
        <v>RIONEGRO - JOSE M. CORDOVA</v>
      </c>
      <c r="F12054" t="s">
        <v>59</v>
      </c>
      <c r="G12054" t="s">
        <v>60</v>
      </c>
      <c r="H12054" t="s">
        <v>217</v>
      </c>
      <c r="I12054" s="29">
        <v>2</v>
      </c>
      <c r="J12054" t="s">
        <v>131</v>
      </c>
      <c r="K12054" t="s">
        <v>132</v>
      </c>
    </row>
    <row r="12055" spans="1:11" ht="12.75" customHeight="1" thickBot="1">
      <c r="A12055" s="31">
        <v>45597</v>
      </c>
      <c r="B12055" t="s">
        <v>162</v>
      </c>
      <c r="C12055" t="str">
        <f>+VLOOKUP(B12055,Basededatos!B$17:C$5988,2,0)</f>
        <v>INTEREJECUTIVA</v>
      </c>
      <c r="D12055" t="s">
        <v>76</v>
      </c>
      <c r="E12055" t="str">
        <f>+VLOOKUP(D12055,Basededatos!$D$2:$E$6097,2,0)</f>
        <v>RIONEGRO - JOSE M. CORDOVA</v>
      </c>
      <c r="F12055" t="s">
        <v>6</v>
      </c>
      <c r="G12055" s="1" t="s">
        <v>283</v>
      </c>
      <c r="H12055" t="s">
        <v>217</v>
      </c>
      <c r="I12055" s="29">
        <v>3</v>
      </c>
      <c r="J12055" t="s">
        <v>131</v>
      </c>
      <c r="K12055" t="s">
        <v>132</v>
      </c>
    </row>
    <row r="12056" spans="1:11" ht="12.75" customHeight="1">
      <c r="A12056" s="31">
        <v>45597</v>
      </c>
      <c r="B12056" t="s">
        <v>162</v>
      </c>
      <c r="C12056" t="str">
        <f>+VLOOKUP(B12056,Basededatos!B$17:C$5988,2,0)</f>
        <v>INTEREJECUTIVA</v>
      </c>
      <c r="D12056" t="s">
        <v>76</v>
      </c>
      <c r="E12056" t="str">
        <f>+VLOOKUP(D12056,Basededatos!$D$2:$E$6097,2,0)</f>
        <v>RIONEGRO - JOSE M. CORDOVA</v>
      </c>
      <c r="F12056" t="s">
        <v>32</v>
      </c>
      <c r="G12056" t="s">
        <v>33</v>
      </c>
      <c r="H12056" t="s">
        <v>371</v>
      </c>
      <c r="I12056" s="29">
        <v>2</v>
      </c>
      <c r="J12056" t="s">
        <v>131</v>
      </c>
      <c r="K12056" t="s">
        <v>132</v>
      </c>
    </row>
    <row r="12057" spans="1:11" ht="12.75" customHeight="1" thickBot="1">
      <c r="A12057" s="31">
        <v>45597</v>
      </c>
      <c r="B12057" t="s">
        <v>162</v>
      </c>
      <c r="C12057" t="str">
        <f>+VLOOKUP(B12057,Basededatos!B$17:C$5988,2,0)</f>
        <v>INTEREJECUTIVA</v>
      </c>
      <c r="D12057" t="s">
        <v>76</v>
      </c>
      <c r="E12057" t="str">
        <f>+VLOOKUP(D12057,Basededatos!$D$2:$E$6097,2,0)</f>
        <v>RIONEGRO - JOSE M. CORDOVA</v>
      </c>
      <c r="F12057" t="s">
        <v>18</v>
      </c>
      <c r="G12057" t="s">
        <v>19</v>
      </c>
      <c r="H12057" t="s">
        <v>150</v>
      </c>
      <c r="I12057" s="29">
        <v>15</v>
      </c>
      <c r="J12057" t="s">
        <v>131</v>
      </c>
      <c r="K12057" t="s">
        <v>132</v>
      </c>
    </row>
    <row r="12058" spans="1:11" ht="12.75" customHeight="1" thickBot="1">
      <c r="A12058" s="31">
        <v>45597</v>
      </c>
      <c r="B12058" t="s">
        <v>162</v>
      </c>
      <c r="C12058" t="str">
        <f>+VLOOKUP(B12058,Basededatos!B$17:C$5988,2,0)</f>
        <v>INTEREJECUTIVA</v>
      </c>
      <c r="D12058" t="s">
        <v>76</v>
      </c>
      <c r="E12058" t="str">
        <f>+VLOOKUP(D12058,Basededatos!$D$2:$E$6097,2,0)</f>
        <v>RIONEGRO - JOSE M. CORDOVA</v>
      </c>
      <c r="F12058" t="s">
        <v>6</v>
      </c>
      <c r="G12058" s="1" t="s">
        <v>283</v>
      </c>
      <c r="H12058" t="s">
        <v>208</v>
      </c>
      <c r="I12058" s="29">
        <v>2</v>
      </c>
      <c r="J12058" t="s">
        <v>131</v>
      </c>
      <c r="K12058" t="s">
        <v>132</v>
      </c>
    </row>
    <row r="12059" spans="1:11" ht="12.75" customHeight="1" thickBot="1">
      <c r="A12059" s="31">
        <v>45597</v>
      </c>
      <c r="B12059" t="s">
        <v>162</v>
      </c>
      <c r="C12059" t="str">
        <f>+VLOOKUP(B12059,Basededatos!B$17:C$5988,2,0)</f>
        <v>INTEREJECUTIVA</v>
      </c>
      <c r="D12059" t="s">
        <v>76</v>
      </c>
      <c r="E12059" t="str">
        <f>+VLOOKUP(D12059,Basededatos!$D$2:$E$6097,2,0)</f>
        <v>RIONEGRO - JOSE M. CORDOVA</v>
      </c>
      <c r="F12059" t="s">
        <v>32</v>
      </c>
      <c r="G12059" t="s">
        <v>33</v>
      </c>
      <c r="H12059" t="s">
        <v>134</v>
      </c>
      <c r="I12059" s="29">
        <v>2</v>
      </c>
      <c r="J12059" t="s">
        <v>131</v>
      </c>
      <c r="K12059" t="s">
        <v>132</v>
      </c>
    </row>
    <row r="12060" spans="1:11" ht="12.75" customHeight="1" thickBot="1">
      <c r="A12060" s="31">
        <v>45597</v>
      </c>
      <c r="B12060" t="s">
        <v>162</v>
      </c>
      <c r="C12060" t="str">
        <f>+VLOOKUP(B12060,Basededatos!B$17:C$5988,2,0)</f>
        <v>INTEREJECUTIVA</v>
      </c>
      <c r="D12060" t="s">
        <v>76</v>
      </c>
      <c r="E12060" t="str">
        <f>+VLOOKUP(D12060,Basededatos!$D$2:$E$6097,2,0)</f>
        <v>RIONEGRO - JOSE M. CORDOVA</v>
      </c>
      <c r="F12060" t="s">
        <v>6</v>
      </c>
      <c r="G12060" s="1" t="s">
        <v>283</v>
      </c>
      <c r="H12060" t="s">
        <v>134</v>
      </c>
      <c r="I12060" s="29">
        <v>3</v>
      </c>
      <c r="J12060" t="s">
        <v>131</v>
      </c>
      <c r="K12060" t="s">
        <v>132</v>
      </c>
    </row>
    <row r="12061" spans="1:11" ht="12.75" customHeight="1">
      <c r="A12061" s="31">
        <v>45597</v>
      </c>
      <c r="B12061" t="s">
        <v>162</v>
      </c>
      <c r="C12061" t="str">
        <f>+VLOOKUP(B12061,Basededatos!B$17:C$5988,2,0)</f>
        <v>INTEREJECUTIVA</v>
      </c>
      <c r="D12061" t="s">
        <v>76</v>
      </c>
      <c r="E12061" t="str">
        <f>+VLOOKUP(D12061,Basededatos!$D$2:$E$6097,2,0)</f>
        <v>RIONEGRO - JOSE M. CORDOVA</v>
      </c>
      <c r="F12061" t="s">
        <v>32</v>
      </c>
      <c r="G12061" t="s">
        <v>33</v>
      </c>
      <c r="H12061" t="s">
        <v>171</v>
      </c>
      <c r="I12061" s="29">
        <v>3</v>
      </c>
      <c r="J12061" t="s">
        <v>131</v>
      </c>
      <c r="K12061" t="s">
        <v>132</v>
      </c>
    </row>
    <row r="12062" spans="1:11" ht="12.75" customHeight="1">
      <c r="A12062" s="31">
        <v>45597</v>
      </c>
      <c r="B12062" t="s">
        <v>162</v>
      </c>
      <c r="C12062" t="str">
        <f>+VLOOKUP(B12062,Basededatos!B$17:C$5988,2,0)</f>
        <v>INTEREJECUTIVA</v>
      </c>
      <c r="D12062" t="s">
        <v>76</v>
      </c>
      <c r="E12062" t="str">
        <f>+VLOOKUP(D12062,Basededatos!$D$2:$E$6097,2,0)</f>
        <v>RIONEGRO - JOSE M. CORDOVA</v>
      </c>
      <c r="F12062" t="s">
        <v>36</v>
      </c>
      <c r="G12062" t="s">
        <v>347</v>
      </c>
      <c r="H12062" t="s">
        <v>171</v>
      </c>
      <c r="I12062" s="29">
        <v>1</v>
      </c>
      <c r="J12062" t="s">
        <v>131</v>
      </c>
      <c r="K12062" t="s">
        <v>132</v>
      </c>
    </row>
    <row r="12063" spans="1:11" ht="12.75" customHeight="1">
      <c r="A12063" s="31">
        <v>45597</v>
      </c>
      <c r="B12063" t="s">
        <v>162</v>
      </c>
      <c r="C12063" t="str">
        <f>+VLOOKUP(B12063,Basededatos!B$17:C$5988,2,0)</f>
        <v>INTEREJECUTIVA</v>
      </c>
      <c r="D12063" t="s">
        <v>76</v>
      </c>
      <c r="E12063" t="str">
        <f>+VLOOKUP(D12063,Basededatos!$D$2:$E$6097,2,0)</f>
        <v>RIONEGRO - JOSE M. CORDOVA</v>
      </c>
      <c r="F12063" t="s">
        <v>18</v>
      </c>
      <c r="G12063" t="s">
        <v>19</v>
      </c>
      <c r="H12063" t="s">
        <v>165</v>
      </c>
      <c r="I12063" s="29">
        <v>12</v>
      </c>
      <c r="J12063" t="s">
        <v>131</v>
      </c>
      <c r="K12063" t="s">
        <v>132</v>
      </c>
    </row>
    <row r="12064" spans="1:11" ht="12.75" customHeight="1" thickBot="1">
      <c r="A12064" s="31">
        <v>45597</v>
      </c>
      <c r="B12064" t="s">
        <v>162</v>
      </c>
      <c r="C12064" t="str">
        <f>+VLOOKUP(B12064,Basededatos!B$17:C$5988,2,0)</f>
        <v>INTEREJECUTIVA</v>
      </c>
      <c r="D12064" t="s">
        <v>76</v>
      </c>
      <c r="E12064" t="str">
        <f>+VLOOKUP(D12064,Basededatos!$D$2:$E$6097,2,0)</f>
        <v>RIONEGRO - JOSE M. CORDOVA</v>
      </c>
      <c r="F12064" t="s">
        <v>32</v>
      </c>
      <c r="G12064" t="s">
        <v>33</v>
      </c>
      <c r="H12064" t="s">
        <v>170</v>
      </c>
      <c r="I12064" s="29">
        <v>1</v>
      </c>
      <c r="J12064" t="s">
        <v>131</v>
      </c>
      <c r="K12064" t="s">
        <v>132</v>
      </c>
    </row>
    <row r="12065" spans="1:11" ht="12.75" customHeight="1" thickBot="1">
      <c r="A12065" s="31">
        <v>45597</v>
      </c>
      <c r="B12065" t="s">
        <v>162</v>
      </c>
      <c r="C12065" t="str">
        <f>+VLOOKUP(B12065,Basededatos!B$17:C$5988,2,0)</f>
        <v>INTEREJECUTIVA</v>
      </c>
      <c r="D12065" t="s">
        <v>76</v>
      </c>
      <c r="E12065" t="str">
        <f>+VLOOKUP(D12065,Basededatos!$D$2:$E$6097,2,0)</f>
        <v>RIONEGRO - JOSE M. CORDOVA</v>
      </c>
      <c r="F12065" t="s">
        <v>6</v>
      </c>
      <c r="G12065" s="1" t="s">
        <v>283</v>
      </c>
      <c r="H12065" t="s">
        <v>170</v>
      </c>
      <c r="I12065" s="29">
        <v>3</v>
      </c>
      <c r="J12065" t="s">
        <v>131</v>
      </c>
      <c r="K12065" t="s">
        <v>132</v>
      </c>
    </row>
    <row r="12066" spans="1:11" ht="12.75" customHeight="1">
      <c r="A12066" s="31">
        <v>45597</v>
      </c>
      <c r="B12066" t="s">
        <v>172</v>
      </c>
      <c r="C12066" t="str">
        <f>+VLOOKUP(B12066,Basededatos!B$17:C$5988,2,0)</f>
        <v>PACIFICA DE AVIACIÓN</v>
      </c>
      <c r="D12066" t="s">
        <v>140</v>
      </c>
      <c r="E12066" t="str">
        <f>+VLOOKUP(D12066,Basededatos!$D$2:$E$6097,2,0)</f>
        <v>MEDELLIN - OLAYA HERRERA</v>
      </c>
      <c r="F12066" t="s">
        <v>27</v>
      </c>
      <c r="G12066" t="s">
        <v>28</v>
      </c>
      <c r="H12066" t="s">
        <v>143</v>
      </c>
      <c r="I12066" s="29">
        <v>22</v>
      </c>
      <c r="J12066" t="s">
        <v>173</v>
      </c>
      <c r="K12066" t="s">
        <v>174</v>
      </c>
    </row>
    <row r="12067" spans="1:11" ht="12.75" customHeight="1">
      <c r="A12067" s="31">
        <v>45597</v>
      </c>
      <c r="B12067" t="s">
        <v>172</v>
      </c>
      <c r="C12067" t="str">
        <f>+VLOOKUP(B12067,Basededatos!B$17:C$5988,2,0)</f>
        <v>PACIFICA DE AVIACIÓN</v>
      </c>
      <c r="D12067" t="s">
        <v>140</v>
      </c>
      <c r="E12067" t="str">
        <f>+VLOOKUP(D12067,Basededatos!$D$2:$E$6097,2,0)</f>
        <v>MEDELLIN - OLAYA HERRERA</v>
      </c>
      <c r="F12067" t="s">
        <v>59</v>
      </c>
      <c r="G12067" t="s">
        <v>60</v>
      </c>
      <c r="H12067" t="s">
        <v>147</v>
      </c>
      <c r="I12067" s="29">
        <v>31</v>
      </c>
      <c r="J12067" t="s">
        <v>173</v>
      </c>
      <c r="K12067" t="s">
        <v>174</v>
      </c>
    </row>
    <row r="12068" spans="1:11" ht="12.75" customHeight="1">
      <c r="A12068" s="31">
        <v>45597</v>
      </c>
      <c r="B12068" t="s">
        <v>172</v>
      </c>
      <c r="C12068" t="str">
        <f>+VLOOKUP(B12068,Basededatos!B$17:C$5988,2,0)</f>
        <v>PACIFICA DE AVIACIÓN</v>
      </c>
      <c r="D12068" t="s">
        <v>140</v>
      </c>
      <c r="E12068" t="str">
        <f>+VLOOKUP(D12068,Basededatos!$D$2:$E$6097,2,0)</f>
        <v>MEDELLIN - OLAYA HERRERA</v>
      </c>
      <c r="F12068" t="s">
        <v>27</v>
      </c>
      <c r="G12068" t="s">
        <v>28</v>
      </c>
      <c r="H12068" t="s">
        <v>147</v>
      </c>
      <c r="I12068" s="29">
        <v>6</v>
      </c>
      <c r="J12068" t="s">
        <v>173</v>
      </c>
      <c r="K12068" t="s">
        <v>174</v>
      </c>
    </row>
    <row r="12069" spans="1:11" ht="12.75" customHeight="1" thickBot="1">
      <c r="A12069" s="31">
        <v>45597</v>
      </c>
      <c r="B12069" t="s">
        <v>172</v>
      </c>
      <c r="C12069" t="str">
        <f>+VLOOKUP(B12069,Basededatos!B$17:C$5988,2,0)</f>
        <v>PACIFICA DE AVIACIÓN</v>
      </c>
      <c r="D12069" t="s">
        <v>140</v>
      </c>
      <c r="E12069" t="str">
        <f>+VLOOKUP(D12069,Basededatos!$D$2:$E$6097,2,0)</f>
        <v>MEDELLIN - OLAYA HERRERA</v>
      </c>
      <c r="F12069" t="s">
        <v>40</v>
      </c>
      <c r="G12069" t="s">
        <v>41</v>
      </c>
      <c r="H12069" t="s">
        <v>221</v>
      </c>
      <c r="I12069" s="29">
        <v>6</v>
      </c>
      <c r="J12069" t="s">
        <v>172</v>
      </c>
      <c r="K12069" t="s">
        <v>222</v>
      </c>
    </row>
    <row r="12070" spans="1:11" ht="12.75" customHeight="1" thickBot="1">
      <c r="A12070" s="31">
        <v>45597</v>
      </c>
      <c r="B12070" t="s">
        <v>13</v>
      </c>
      <c r="C12070" t="str">
        <f>+VLOOKUP(B12070,Basededatos!B$17:C$5988,2,0)</f>
        <v>LASA</v>
      </c>
      <c r="D12070" t="s">
        <v>14</v>
      </c>
      <c r="E12070" t="str">
        <f>+VLOOKUP(D12070,Basededatos!$D$2:$E$6097,2,0)</f>
        <v>SAN ANDRES-GUSTAVO ROJAS PINILLA</v>
      </c>
      <c r="F12070" t="s">
        <v>6</v>
      </c>
      <c r="G12070" s="1" t="s">
        <v>283</v>
      </c>
      <c r="H12070" t="s">
        <v>52</v>
      </c>
      <c r="I12070" s="29">
        <v>1</v>
      </c>
      <c r="J12070" t="s">
        <v>175</v>
      </c>
      <c r="K12070" t="s">
        <v>176</v>
      </c>
    </row>
    <row r="12071" spans="1:11" ht="12.75" customHeight="1" thickBot="1">
      <c r="A12071" s="31">
        <v>45597</v>
      </c>
      <c r="B12071" t="s">
        <v>13</v>
      </c>
      <c r="C12071" t="str">
        <f>+VLOOKUP(B12071,Basededatos!B$17:C$5988,2,0)</f>
        <v>LASA</v>
      </c>
      <c r="D12071" t="s">
        <v>14</v>
      </c>
      <c r="E12071" t="str">
        <f>+VLOOKUP(D12071,Basededatos!$D$2:$E$6097,2,0)</f>
        <v>SAN ANDRES-GUSTAVO ROJAS PINILLA</v>
      </c>
      <c r="F12071" t="s">
        <v>6</v>
      </c>
      <c r="G12071" s="1" t="s">
        <v>283</v>
      </c>
      <c r="H12071" t="s">
        <v>29</v>
      </c>
      <c r="I12071" s="29">
        <v>119</v>
      </c>
      <c r="J12071" t="s">
        <v>50</v>
      </c>
      <c r="K12071" t="s">
        <v>51</v>
      </c>
    </row>
    <row r="12072" spans="1:11" ht="12.75" customHeight="1" thickBot="1">
      <c r="A12072" s="31">
        <v>45597</v>
      </c>
      <c r="B12072" t="s">
        <v>13</v>
      </c>
      <c r="C12072" t="str">
        <f>+VLOOKUP(B12072,Basededatos!B$17:C$5988,2,0)</f>
        <v>LASA</v>
      </c>
      <c r="D12072" t="s">
        <v>14</v>
      </c>
      <c r="E12072" t="str">
        <f>+VLOOKUP(D12072,Basededatos!$D$2:$E$6097,2,0)</f>
        <v>SAN ANDRES-GUSTAVO ROJAS PINILLA</v>
      </c>
      <c r="F12072" t="s">
        <v>6</v>
      </c>
      <c r="G12072" s="1" t="s">
        <v>283</v>
      </c>
      <c r="H12072" t="s">
        <v>15</v>
      </c>
      <c r="I12072" s="29">
        <v>254</v>
      </c>
      <c r="J12072" t="s">
        <v>16</v>
      </c>
      <c r="K12072" t="s">
        <v>17</v>
      </c>
    </row>
    <row r="12073" spans="1:11" ht="12.75" customHeight="1">
      <c r="A12073" s="31">
        <v>45597</v>
      </c>
      <c r="B12073" t="s">
        <v>13</v>
      </c>
      <c r="C12073" t="str">
        <f>+VLOOKUP(B12073,Basededatos!B$17:C$5988,2,0)</f>
        <v>LASA</v>
      </c>
      <c r="D12073" t="s">
        <v>31</v>
      </c>
      <c r="E12073" t="str">
        <f>+VLOOKUP(D12073,Basededatos!$D$2:$E$6097,2,0)</f>
        <v>EL EDEN</v>
      </c>
      <c r="F12073" t="s">
        <v>18</v>
      </c>
      <c r="G12073" t="s">
        <v>19</v>
      </c>
      <c r="H12073" t="s">
        <v>156</v>
      </c>
      <c r="I12073" s="29">
        <v>2</v>
      </c>
      <c r="J12073" t="s">
        <v>107</v>
      </c>
      <c r="K12073" t="s">
        <v>108</v>
      </c>
    </row>
    <row r="12074" spans="1:11" ht="12.75" customHeight="1" thickBot="1">
      <c r="A12074" s="31">
        <v>45597</v>
      </c>
      <c r="B12074" t="s">
        <v>13</v>
      </c>
      <c r="C12074" t="str">
        <f>+VLOOKUP(B12074,Basededatos!B$17:C$5988,2,0)</f>
        <v>LASA</v>
      </c>
      <c r="D12074" t="s">
        <v>31</v>
      </c>
      <c r="E12074" t="str">
        <f>+VLOOKUP(D12074,Basededatos!$D$2:$E$6097,2,0)</f>
        <v>EL EDEN</v>
      </c>
      <c r="F12074" t="s">
        <v>23</v>
      </c>
      <c r="G12074" t="s">
        <v>24</v>
      </c>
      <c r="H12074" t="s">
        <v>156</v>
      </c>
      <c r="I12074" s="29">
        <v>2</v>
      </c>
      <c r="J12074" t="s">
        <v>107</v>
      </c>
      <c r="K12074" t="s">
        <v>108</v>
      </c>
    </row>
    <row r="12075" spans="1:11" ht="12.75" customHeight="1" thickBot="1">
      <c r="A12075" s="31">
        <v>45597</v>
      </c>
      <c r="B12075" t="s">
        <v>13</v>
      </c>
      <c r="C12075" t="str">
        <f>+VLOOKUP(B12075,Basededatos!B$17:C$5988,2,0)</f>
        <v>LASA</v>
      </c>
      <c r="D12075" t="s">
        <v>31</v>
      </c>
      <c r="E12075" t="str">
        <f>+VLOOKUP(D12075,Basededatos!$D$2:$E$6097,2,0)</f>
        <v>EL EDEN</v>
      </c>
      <c r="F12075" t="s">
        <v>23</v>
      </c>
      <c r="G12075" t="s">
        <v>24</v>
      </c>
      <c r="H12075" t="s">
        <v>45</v>
      </c>
      <c r="I12075" s="29">
        <v>1</v>
      </c>
      <c r="J12075" t="s">
        <v>46</v>
      </c>
      <c r="K12075" s="1" t="s">
        <v>47</v>
      </c>
    </row>
    <row r="12076" spans="1:11" ht="12.75" customHeight="1" thickBot="1">
      <c r="A12076" s="31">
        <v>45597</v>
      </c>
      <c r="B12076" t="s">
        <v>13</v>
      </c>
      <c r="C12076" t="str">
        <f>+VLOOKUP(B12076,Basededatos!B$17:C$5988,2,0)</f>
        <v>LASA</v>
      </c>
      <c r="D12076" t="s">
        <v>44</v>
      </c>
      <c r="E12076" t="str">
        <f>+VLOOKUP(D12076,Basededatos!$D$2:$E$6097,2,0)</f>
        <v>BUCARAMANGA - PALONEGRO</v>
      </c>
      <c r="F12076" t="s">
        <v>59</v>
      </c>
      <c r="G12076" t="s">
        <v>60</v>
      </c>
      <c r="H12076" t="s">
        <v>29</v>
      </c>
      <c r="I12076" s="29">
        <v>3</v>
      </c>
      <c r="J12076" t="s">
        <v>46</v>
      </c>
      <c r="K12076" s="1" t="s">
        <v>47</v>
      </c>
    </row>
    <row r="12077" spans="1:11" ht="12.75" customHeight="1" thickBot="1">
      <c r="A12077" s="31">
        <v>45597</v>
      </c>
      <c r="B12077" t="s">
        <v>13</v>
      </c>
      <c r="C12077" t="str">
        <f>+VLOOKUP(B12077,Basededatos!B$17:C$5988,2,0)</f>
        <v>LASA</v>
      </c>
      <c r="D12077" t="s">
        <v>44</v>
      </c>
      <c r="E12077" t="str">
        <f>+VLOOKUP(D12077,Basededatos!$D$2:$E$6097,2,0)</f>
        <v>BUCARAMANGA - PALONEGRO</v>
      </c>
      <c r="F12077" t="s">
        <v>6</v>
      </c>
      <c r="G12077" s="1" t="s">
        <v>283</v>
      </c>
      <c r="H12077" t="s">
        <v>15</v>
      </c>
      <c r="I12077" s="29">
        <v>86</v>
      </c>
      <c r="J12077" t="s">
        <v>25</v>
      </c>
      <c r="K12077" s="1" t="s">
        <v>26</v>
      </c>
    </row>
    <row r="12078" spans="1:11" ht="12.75" customHeight="1" thickBot="1">
      <c r="A12078" s="31">
        <v>45597</v>
      </c>
      <c r="B12078" t="s">
        <v>13</v>
      </c>
      <c r="C12078" t="str">
        <f>+VLOOKUP(B12078,Basededatos!B$17:C$5988,2,0)</f>
        <v>LASA</v>
      </c>
      <c r="D12078" t="s">
        <v>44</v>
      </c>
      <c r="E12078" t="str">
        <f>+VLOOKUP(D12078,Basededatos!$D$2:$E$6097,2,0)</f>
        <v>BUCARAMANGA - PALONEGRO</v>
      </c>
      <c r="F12078" t="s">
        <v>23</v>
      </c>
      <c r="G12078" t="s">
        <v>24</v>
      </c>
      <c r="H12078" t="s">
        <v>15</v>
      </c>
      <c r="I12078" s="29">
        <v>34</v>
      </c>
      <c r="J12078" t="s">
        <v>25</v>
      </c>
      <c r="K12078" s="1" t="s">
        <v>26</v>
      </c>
    </row>
    <row r="12079" spans="1:11" ht="12.75" customHeight="1" thickBot="1">
      <c r="A12079" s="31">
        <v>45597</v>
      </c>
      <c r="B12079" t="s">
        <v>13</v>
      </c>
      <c r="C12079" t="str">
        <f>+VLOOKUP(B12079,Basededatos!B$17:C$5988,2,0)</f>
        <v>LASA</v>
      </c>
      <c r="D12079" t="s">
        <v>44</v>
      </c>
      <c r="E12079" t="str">
        <f>+VLOOKUP(D12079,Basededatos!$D$2:$E$6097,2,0)</f>
        <v>BUCARAMANGA - PALONEGRO</v>
      </c>
      <c r="F12079" t="s">
        <v>65</v>
      </c>
      <c r="G12079" t="s">
        <v>66</v>
      </c>
      <c r="H12079" t="s">
        <v>29</v>
      </c>
      <c r="I12079" s="29">
        <v>3</v>
      </c>
      <c r="J12079" t="s">
        <v>30</v>
      </c>
      <c r="K12079" s="1" t="s">
        <v>488</v>
      </c>
    </row>
    <row r="12080" spans="1:11" ht="12.75" customHeight="1" thickBot="1">
      <c r="A12080" s="31">
        <v>45597</v>
      </c>
      <c r="B12080" t="s">
        <v>13</v>
      </c>
      <c r="C12080" t="str">
        <f>+VLOOKUP(B12080,Basededatos!B$17:C$5988,2,0)</f>
        <v>LASA</v>
      </c>
      <c r="D12080" t="s">
        <v>31</v>
      </c>
      <c r="E12080" t="str">
        <f>+VLOOKUP(D12080,Basededatos!$D$2:$E$6097,2,0)</f>
        <v>EL EDEN</v>
      </c>
      <c r="F12080" t="s">
        <v>18</v>
      </c>
      <c r="G12080" t="s">
        <v>19</v>
      </c>
      <c r="H12080" t="s">
        <v>15</v>
      </c>
      <c r="I12080" s="29">
        <v>12</v>
      </c>
      <c r="J12080" t="s">
        <v>25</v>
      </c>
      <c r="K12080" s="1" t="s">
        <v>26</v>
      </c>
    </row>
    <row r="12081" spans="1:11" ht="12.75" customHeight="1">
      <c r="A12081" s="31">
        <v>45597</v>
      </c>
      <c r="B12081" t="s">
        <v>13</v>
      </c>
      <c r="C12081" t="str">
        <f>+VLOOKUP(B12081,Basededatos!B$17:C$5988,2,0)</f>
        <v>LASA</v>
      </c>
      <c r="D12081" t="s">
        <v>31</v>
      </c>
      <c r="E12081" t="str">
        <f>+VLOOKUP(D12081,Basededatos!$D$2:$E$6097,2,0)</f>
        <v>EL EDEN</v>
      </c>
      <c r="F12081" t="s">
        <v>32</v>
      </c>
      <c r="G12081" t="s">
        <v>33</v>
      </c>
      <c r="H12081" t="s">
        <v>29</v>
      </c>
      <c r="I12081" s="29">
        <v>11</v>
      </c>
      <c r="J12081" t="s">
        <v>34</v>
      </c>
      <c r="K12081" t="s">
        <v>35</v>
      </c>
    </row>
    <row r="12082" spans="1:11" ht="12.75" customHeight="1">
      <c r="A12082" s="31">
        <v>45597</v>
      </c>
      <c r="B12082" t="s">
        <v>13</v>
      </c>
      <c r="C12082" t="str">
        <f>+VLOOKUP(B12082,Basededatos!B$17:C$5988,2,0)</f>
        <v>LASA</v>
      </c>
      <c r="D12082" t="s">
        <v>31</v>
      </c>
      <c r="E12082" t="str">
        <f>+VLOOKUP(D12082,Basededatos!$D$2:$E$6097,2,0)</f>
        <v>EL EDEN</v>
      </c>
      <c r="F12082" t="s">
        <v>27</v>
      </c>
      <c r="G12082" t="s">
        <v>28</v>
      </c>
      <c r="H12082" t="s">
        <v>29</v>
      </c>
      <c r="I12082" s="29">
        <v>11</v>
      </c>
      <c r="J12082" t="s">
        <v>34</v>
      </c>
      <c r="K12082" t="s">
        <v>35</v>
      </c>
    </row>
    <row r="12083" spans="1:11" ht="12.75" customHeight="1" thickBot="1">
      <c r="A12083" s="31">
        <v>45597</v>
      </c>
      <c r="B12083" t="s">
        <v>13</v>
      </c>
      <c r="C12083" t="str">
        <f>+VLOOKUP(B12083,Basededatos!B$17:C$5988,2,0)</f>
        <v>LASA</v>
      </c>
      <c r="D12083" t="s">
        <v>37</v>
      </c>
      <c r="E12083" t="str">
        <f>+VLOOKUP(D12083,Basededatos!$D$2:$E$6097,2,0)</f>
        <v>BARRANQUILLA-E. CORTISSOZ</v>
      </c>
      <c r="F12083" t="s">
        <v>18</v>
      </c>
      <c r="G12083" t="s">
        <v>19</v>
      </c>
      <c r="H12083" t="s">
        <v>15</v>
      </c>
      <c r="I12083" s="29">
        <v>92</v>
      </c>
      <c r="J12083" t="s">
        <v>16</v>
      </c>
      <c r="K12083" t="s">
        <v>17</v>
      </c>
    </row>
    <row r="12084" spans="1:11" ht="12.75" customHeight="1" thickBot="1">
      <c r="A12084" s="31">
        <v>45597</v>
      </c>
      <c r="B12084" t="s">
        <v>13</v>
      </c>
      <c r="C12084" t="str">
        <f>+VLOOKUP(B12084,Basededatos!B$17:C$5988,2,0)</f>
        <v>LASA</v>
      </c>
      <c r="D12084" t="s">
        <v>44</v>
      </c>
      <c r="E12084" t="str">
        <f>+VLOOKUP(D12084,Basededatos!$D$2:$E$6097,2,0)</f>
        <v>BUCARAMANGA - PALONEGRO</v>
      </c>
      <c r="F12084" t="s">
        <v>38</v>
      </c>
      <c r="G12084" t="s">
        <v>39</v>
      </c>
      <c r="H12084" t="s">
        <v>45</v>
      </c>
      <c r="I12084" s="29">
        <v>12</v>
      </c>
      <c r="J12084" t="s">
        <v>46</v>
      </c>
      <c r="K12084" s="1" t="s">
        <v>47</v>
      </c>
    </row>
    <row r="12085" spans="1:11" ht="12.75" customHeight="1" thickBot="1">
      <c r="A12085" s="31">
        <v>45597</v>
      </c>
      <c r="B12085" t="s">
        <v>13</v>
      </c>
      <c r="C12085" t="str">
        <f>+VLOOKUP(B12085,Basededatos!B$17:C$5988,2,0)</f>
        <v>LASA</v>
      </c>
      <c r="D12085" t="s">
        <v>44</v>
      </c>
      <c r="E12085" t="str">
        <f>+VLOOKUP(D12085,Basededatos!$D$2:$E$6097,2,0)</f>
        <v>BUCARAMANGA - PALONEGRO</v>
      </c>
      <c r="F12085" t="s">
        <v>27</v>
      </c>
      <c r="G12085" t="s">
        <v>28</v>
      </c>
      <c r="H12085" t="s">
        <v>29</v>
      </c>
      <c r="I12085" s="29">
        <v>339</v>
      </c>
      <c r="J12085" t="s">
        <v>46</v>
      </c>
      <c r="K12085" s="1" t="s">
        <v>47</v>
      </c>
    </row>
    <row r="12086" spans="1:11" ht="12.75" customHeight="1" thickBot="1">
      <c r="A12086" s="31">
        <v>45597</v>
      </c>
      <c r="B12086" t="s">
        <v>13</v>
      </c>
      <c r="C12086" t="str">
        <f>+VLOOKUP(B12086,Basededatos!B$17:C$5988,2,0)</f>
        <v>LASA</v>
      </c>
      <c r="D12086" t="s">
        <v>44</v>
      </c>
      <c r="E12086" t="str">
        <f>+VLOOKUP(D12086,Basededatos!$D$2:$E$6097,2,0)</f>
        <v>BUCARAMANGA - PALONEGRO</v>
      </c>
      <c r="F12086" t="s">
        <v>27</v>
      </c>
      <c r="G12086" t="s">
        <v>28</v>
      </c>
      <c r="H12086" t="s">
        <v>29</v>
      </c>
      <c r="I12086" s="29">
        <v>171</v>
      </c>
      <c r="J12086" t="s">
        <v>30</v>
      </c>
      <c r="K12086" s="1" t="s">
        <v>488</v>
      </c>
    </row>
    <row r="12087" spans="1:11" ht="12.75" customHeight="1" thickBot="1">
      <c r="A12087" s="31">
        <v>45597</v>
      </c>
      <c r="B12087" t="s">
        <v>13</v>
      </c>
      <c r="C12087" t="str">
        <f>+VLOOKUP(B12087,Basededatos!B$17:C$5988,2,0)</f>
        <v>LASA</v>
      </c>
      <c r="D12087" t="s">
        <v>44</v>
      </c>
      <c r="E12087" t="str">
        <f>+VLOOKUP(D12087,Basededatos!$D$2:$E$6097,2,0)</f>
        <v>BUCARAMANGA - PALONEGRO</v>
      </c>
      <c r="F12087" t="s">
        <v>23</v>
      </c>
      <c r="G12087" t="s">
        <v>24</v>
      </c>
      <c r="H12087" t="s">
        <v>15</v>
      </c>
      <c r="I12087" s="29">
        <v>9</v>
      </c>
      <c r="J12087" t="s">
        <v>16</v>
      </c>
      <c r="K12087" t="s">
        <v>17</v>
      </c>
    </row>
    <row r="12088" spans="1:11" ht="12.75" customHeight="1" thickBot="1">
      <c r="A12088" s="31">
        <v>45597</v>
      </c>
      <c r="B12088" t="s">
        <v>13</v>
      </c>
      <c r="C12088" t="str">
        <f>+VLOOKUP(B12088,Basededatos!B$17:C$5988,2,0)</f>
        <v>LASA</v>
      </c>
      <c r="D12088" t="s">
        <v>61</v>
      </c>
      <c r="E12088" t="str">
        <f>+VLOOKUP(D12088,Basededatos!$D$2:$E$6097,2,0)</f>
        <v>CARTAGENA - RAFAEL NUÑEZ</v>
      </c>
      <c r="F12088" t="s">
        <v>38</v>
      </c>
      <c r="G12088" t="s">
        <v>39</v>
      </c>
      <c r="H12088" t="s">
        <v>15</v>
      </c>
      <c r="I12088" s="29">
        <v>59</v>
      </c>
      <c r="J12088" t="s">
        <v>42</v>
      </c>
      <c r="K12088" s="1" t="s">
        <v>43</v>
      </c>
    </row>
    <row r="12089" spans="1:11" ht="12.75" customHeight="1" thickBot="1">
      <c r="A12089" s="31">
        <v>45597</v>
      </c>
      <c r="B12089" t="s">
        <v>13</v>
      </c>
      <c r="C12089" t="str">
        <f>+VLOOKUP(B12089,Basededatos!B$17:C$5988,2,0)</f>
        <v>LASA</v>
      </c>
      <c r="D12089" t="s">
        <v>61</v>
      </c>
      <c r="E12089" t="str">
        <f>+VLOOKUP(D12089,Basededatos!$D$2:$E$6097,2,0)</f>
        <v>CARTAGENA - RAFAEL NUÑEZ</v>
      </c>
      <c r="F12089" t="s">
        <v>40</v>
      </c>
      <c r="G12089" t="s">
        <v>41</v>
      </c>
      <c r="H12089" t="s">
        <v>15</v>
      </c>
      <c r="I12089" s="29">
        <v>118</v>
      </c>
      <c r="J12089" t="s">
        <v>42</v>
      </c>
      <c r="K12089" s="1" t="s">
        <v>43</v>
      </c>
    </row>
    <row r="12090" spans="1:11" ht="12.75" customHeight="1" thickBot="1">
      <c r="A12090" s="31">
        <v>45597</v>
      </c>
      <c r="B12090" t="s">
        <v>13</v>
      </c>
      <c r="C12090" t="str">
        <f>+VLOOKUP(B12090,Basededatos!B$17:C$5988,2,0)</f>
        <v>LASA</v>
      </c>
      <c r="D12090" t="s">
        <v>48</v>
      </c>
      <c r="E12090" t="str">
        <f>+VLOOKUP(D12090,Basededatos!$D$2:$E$6097,2,0)</f>
        <v>CALI - ALFONSO BONILLA ARAGON</v>
      </c>
      <c r="F12090" t="s">
        <v>40</v>
      </c>
      <c r="G12090" t="s">
        <v>41</v>
      </c>
      <c r="H12090" t="s">
        <v>15</v>
      </c>
      <c r="I12090" s="29">
        <v>73</v>
      </c>
      <c r="J12090" t="s">
        <v>42</v>
      </c>
      <c r="K12090" s="1" t="s">
        <v>43</v>
      </c>
    </row>
    <row r="12091" spans="1:11" ht="12.75" customHeight="1" thickBot="1">
      <c r="A12091" s="31">
        <v>45597</v>
      </c>
      <c r="B12091" t="s">
        <v>13</v>
      </c>
      <c r="C12091" t="str">
        <f>+VLOOKUP(B12091,Basededatos!B$17:C$5988,2,0)</f>
        <v>LASA</v>
      </c>
      <c r="D12091" t="s">
        <v>48</v>
      </c>
      <c r="E12091" t="str">
        <f>+VLOOKUP(D12091,Basededatos!$D$2:$E$6097,2,0)</f>
        <v>CALI - ALFONSO BONILLA ARAGON</v>
      </c>
      <c r="F12091" t="s">
        <v>6</v>
      </c>
      <c r="G12091" s="1" t="s">
        <v>283</v>
      </c>
      <c r="H12091" t="s">
        <v>45</v>
      </c>
      <c r="I12091" s="29">
        <v>71</v>
      </c>
      <c r="J12091" t="s">
        <v>46</v>
      </c>
      <c r="K12091" s="1" t="s">
        <v>47</v>
      </c>
    </row>
    <row r="12092" spans="1:11" ht="12.75" customHeight="1" thickBot="1">
      <c r="A12092" s="31">
        <v>45597</v>
      </c>
      <c r="B12092" t="s">
        <v>13</v>
      </c>
      <c r="C12092" t="str">
        <f>+VLOOKUP(B12092,Basededatos!B$17:C$5988,2,0)</f>
        <v>LASA</v>
      </c>
      <c r="D12092" t="s">
        <v>48</v>
      </c>
      <c r="E12092" t="str">
        <f>+VLOOKUP(D12092,Basededatos!$D$2:$E$6097,2,0)</f>
        <v>CALI - ALFONSO BONILLA ARAGON</v>
      </c>
      <c r="F12092" t="s">
        <v>18</v>
      </c>
      <c r="G12092" t="s">
        <v>19</v>
      </c>
      <c r="H12092" t="s">
        <v>45</v>
      </c>
      <c r="I12092" s="29">
        <v>13</v>
      </c>
      <c r="J12092" t="s">
        <v>46</v>
      </c>
      <c r="K12092" s="1" t="s">
        <v>47</v>
      </c>
    </row>
    <row r="12093" spans="1:11" ht="12.75" customHeight="1" thickBot="1">
      <c r="A12093" s="31">
        <v>45597</v>
      </c>
      <c r="B12093" t="s">
        <v>13</v>
      </c>
      <c r="C12093" t="str">
        <f>+VLOOKUP(B12093,Basededatos!B$17:C$5988,2,0)</f>
        <v>LASA</v>
      </c>
      <c r="D12093" t="s">
        <v>48</v>
      </c>
      <c r="E12093" t="str">
        <f>+VLOOKUP(D12093,Basededatos!$D$2:$E$6097,2,0)</f>
        <v>CALI - ALFONSO BONILLA ARAGON</v>
      </c>
      <c r="F12093" t="s">
        <v>6</v>
      </c>
      <c r="G12093" s="1" t="s">
        <v>283</v>
      </c>
      <c r="H12093" t="s">
        <v>29</v>
      </c>
      <c r="I12093" s="29">
        <v>4147</v>
      </c>
      <c r="J12093" t="s">
        <v>46</v>
      </c>
      <c r="K12093" s="1" t="s">
        <v>47</v>
      </c>
    </row>
    <row r="12094" spans="1:11" ht="12.75" customHeight="1" thickBot="1">
      <c r="A12094" s="31">
        <v>45597</v>
      </c>
      <c r="B12094" t="s">
        <v>13</v>
      </c>
      <c r="C12094" t="str">
        <f>+VLOOKUP(B12094,Basededatos!B$17:C$5988,2,0)</f>
        <v>LASA</v>
      </c>
      <c r="D12094" t="s">
        <v>48</v>
      </c>
      <c r="E12094" t="str">
        <f>+VLOOKUP(D12094,Basededatos!$D$2:$E$6097,2,0)</f>
        <v>CALI - ALFONSO BONILLA ARAGON</v>
      </c>
      <c r="F12094" t="s">
        <v>23</v>
      </c>
      <c r="G12094" t="s">
        <v>24</v>
      </c>
      <c r="H12094" t="s">
        <v>29</v>
      </c>
      <c r="I12094" s="29">
        <v>974</v>
      </c>
      <c r="J12094" t="s">
        <v>46</v>
      </c>
      <c r="K12094" s="1" t="s">
        <v>47</v>
      </c>
    </row>
    <row r="12095" spans="1:11" ht="12.75" customHeight="1" thickBot="1">
      <c r="A12095" s="31">
        <v>45597</v>
      </c>
      <c r="B12095" t="s">
        <v>13</v>
      </c>
      <c r="C12095" t="str">
        <f>+VLOOKUP(B12095,Basededatos!B$17:C$5988,2,0)</f>
        <v>LASA</v>
      </c>
      <c r="D12095" t="s">
        <v>48</v>
      </c>
      <c r="E12095" t="str">
        <f>+VLOOKUP(D12095,Basededatos!$D$2:$E$6097,2,0)</f>
        <v>CALI - ALFONSO BONILLA ARAGON</v>
      </c>
      <c r="F12095" t="s">
        <v>40</v>
      </c>
      <c r="G12095" t="s">
        <v>41</v>
      </c>
      <c r="H12095" t="s">
        <v>29</v>
      </c>
      <c r="I12095" s="29">
        <v>2141</v>
      </c>
      <c r="J12095" t="s">
        <v>46</v>
      </c>
      <c r="K12095" s="1" t="s">
        <v>47</v>
      </c>
    </row>
    <row r="12096" spans="1:11" ht="12.75" customHeight="1" thickBot="1">
      <c r="A12096" s="31">
        <v>45597</v>
      </c>
      <c r="B12096" t="s">
        <v>13</v>
      </c>
      <c r="C12096" t="str">
        <f>+VLOOKUP(B12096,Basededatos!B$17:C$5988,2,0)</f>
        <v>LASA</v>
      </c>
      <c r="D12096" t="s">
        <v>48</v>
      </c>
      <c r="E12096" t="str">
        <f>+VLOOKUP(D12096,Basededatos!$D$2:$E$6097,2,0)</f>
        <v>CALI - ALFONSO BONILLA ARAGON</v>
      </c>
      <c r="F12096" t="s">
        <v>18</v>
      </c>
      <c r="G12096" t="s">
        <v>19</v>
      </c>
      <c r="H12096" t="s">
        <v>79</v>
      </c>
      <c r="I12096" s="29">
        <v>3</v>
      </c>
      <c r="J12096" t="s">
        <v>46</v>
      </c>
      <c r="K12096" s="1" t="s">
        <v>47</v>
      </c>
    </row>
    <row r="12097" spans="1:11" ht="12.75" customHeight="1" thickBot="1">
      <c r="A12097" s="31">
        <v>45597</v>
      </c>
      <c r="B12097" t="s">
        <v>13</v>
      </c>
      <c r="C12097" t="str">
        <f>+VLOOKUP(B12097,Basededatos!B$17:C$5988,2,0)</f>
        <v>LASA</v>
      </c>
      <c r="D12097" t="s">
        <v>48</v>
      </c>
      <c r="E12097" t="str">
        <f>+VLOOKUP(D12097,Basededatos!$D$2:$E$6097,2,0)</f>
        <v>CALI - ALFONSO BONILLA ARAGON</v>
      </c>
      <c r="F12097" t="s">
        <v>18</v>
      </c>
      <c r="G12097" t="s">
        <v>19</v>
      </c>
      <c r="H12097" t="s">
        <v>55</v>
      </c>
      <c r="I12097" s="29">
        <v>13</v>
      </c>
      <c r="J12097" t="s">
        <v>46</v>
      </c>
      <c r="K12097" s="1" t="s">
        <v>47</v>
      </c>
    </row>
    <row r="12098" spans="1:11" ht="12.75" customHeight="1" thickBot="1">
      <c r="A12098" s="31">
        <v>45597</v>
      </c>
      <c r="B12098" t="s">
        <v>13</v>
      </c>
      <c r="C12098" t="str">
        <f>+VLOOKUP(B12098,Basededatos!B$17:C$5988,2,0)</f>
        <v>LASA</v>
      </c>
      <c r="D12098" t="s">
        <v>48</v>
      </c>
      <c r="E12098" t="str">
        <f>+VLOOKUP(D12098,Basededatos!$D$2:$E$6097,2,0)</f>
        <v>CALI - ALFONSO BONILLA ARAGON</v>
      </c>
      <c r="F12098" t="s">
        <v>23</v>
      </c>
      <c r="G12098" t="s">
        <v>24</v>
      </c>
      <c r="H12098" t="s">
        <v>15</v>
      </c>
      <c r="I12098" s="29">
        <v>168</v>
      </c>
      <c r="J12098" t="s">
        <v>25</v>
      </c>
      <c r="K12098" s="1" t="s">
        <v>26</v>
      </c>
    </row>
    <row r="12099" spans="1:11" ht="12.75" customHeight="1" thickBot="1">
      <c r="A12099" s="31">
        <v>45597</v>
      </c>
      <c r="B12099" t="s">
        <v>13</v>
      </c>
      <c r="C12099" t="str">
        <f>+VLOOKUP(B12099,Basededatos!B$17:C$5988,2,0)</f>
        <v>LASA</v>
      </c>
      <c r="D12099" t="s">
        <v>48</v>
      </c>
      <c r="E12099" t="str">
        <f>+VLOOKUP(D12099,Basededatos!$D$2:$E$6097,2,0)</f>
        <v>CALI - ALFONSO BONILLA ARAGON</v>
      </c>
      <c r="F12099" t="s">
        <v>6</v>
      </c>
      <c r="G12099" s="1" t="s">
        <v>283</v>
      </c>
      <c r="H12099" t="s">
        <v>15</v>
      </c>
      <c r="I12099" s="29">
        <v>2</v>
      </c>
      <c r="J12099" t="s">
        <v>68</v>
      </c>
      <c r="K12099" t="s">
        <v>69</v>
      </c>
    </row>
    <row r="12100" spans="1:11" ht="12.75" customHeight="1">
      <c r="A12100" s="31">
        <v>45597</v>
      </c>
      <c r="B12100" t="s">
        <v>13</v>
      </c>
      <c r="C12100" t="str">
        <f>+VLOOKUP(B12100,Basededatos!B$17:C$5988,2,0)</f>
        <v>LASA</v>
      </c>
      <c r="D12100" t="s">
        <v>48</v>
      </c>
      <c r="E12100" t="str">
        <f>+VLOOKUP(D12100,Basededatos!$D$2:$E$6097,2,0)</f>
        <v>CALI - ALFONSO BONILLA ARAGON</v>
      </c>
      <c r="F12100" t="s">
        <v>36</v>
      </c>
      <c r="G12100" t="s">
        <v>347</v>
      </c>
      <c r="H12100" t="s">
        <v>29</v>
      </c>
      <c r="I12100" s="29">
        <v>22</v>
      </c>
      <c r="J12100" t="s">
        <v>50</v>
      </c>
      <c r="K12100" t="s">
        <v>51</v>
      </c>
    </row>
    <row r="12101" spans="1:11" ht="12.75" customHeight="1" thickBot="1">
      <c r="A12101" s="31">
        <v>45597</v>
      </c>
      <c r="B12101" t="s">
        <v>13</v>
      </c>
      <c r="C12101" t="str">
        <f>+VLOOKUP(B12101,Basededatos!B$17:C$5988,2,0)</f>
        <v>LASA</v>
      </c>
      <c r="D12101" t="s">
        <v>48</v>
      </c>
      <c r="E12101" t="str">
        <f>+VLOOKUP(D12101,Basededatos!$D$2:$E$6097,2,0)</f>
        <v>CALI - ALFONSO BONILLA ARAGON</v>
      </c>
      <c r="F12101" t="s">
        <v>38</v>
      </c>
      <c r="G12101" t="s">
        <v>39</v>
      </c>
      <c r="H12101" t="s">
        <v>29</v>
      </c>
      <c r="I12101" s="29">
        <v>21</v>
      </c>
      <c r="J12101" t="s">
        <v>50</v>
      </c>
      <c r="K12101" t="s">
        <v>51</v>
      </c>
    </row>
    <row r="12102" spans="1:11" ht="12.75" customHeight="1" thickBot="1">
      <c r="A12102" s="31">
        <v>45597</v>
      </c>
      <c r="B12102" t="s">
        <v>13</v>
      </c>
      <c r="C12102" t="str">
        <f>+VLOOKUP(B12102,Basededatos!B$17:C$5988,2,0)</f>
        <v>LASA</v>
      </c>
      <c r="D12102" t="s">
        <v>48</v>
      </c>
      <c r="E12102" t="str">
        <f>+VLOOKUP(D12102,Basededatos!$D$2:$E$6097,2,0)</f>
        <v>CALI - ALFONSO BONILLA ARAGON</v>
      </c>
      <c r="F12102" t="s">
        <v>6</v>
      </c>
      <c r="G12102" s="1" t="s">
        <v>283</v>
      </c>
      <c r="H12102" t="s">
        <v>120</v>
      </c>
      <c r="I12102" s="29">
        <v>2</v>
      </c>
      <c r="J12102" t="s">
        <v>57</v>
      </c>
      <c r="K12102" t="s">
        <v>58</v>
      </c>
    </row>
    <row r="12103" spans="1:11" ht="12.75" customHeight="1" thickBot="1">
      <c r="A12103" s="31">
        <v>45597</v>
      </c>
      <c r="B12103" t="s">
        <v>13</v>
      </c>
      <c r="C12103" t="str">
        <f>+VLOOKUP(B12103,Basededatos!B$17:C$5988,2,0)</f>
        <v>LASA</v>
      </c>
      <c r="D12103" t="s">
        <v>61</v>
      </c>
      <c r="E12103" t="str">
        <f>+VLOOKUP(D12103,Basededatos!$D$2:$E$6097,2,0)</f>
        <v>CARTAGENA - RAFAEL NUÑEZ</v>
      </c>
      <c r="F12103" t="s">
        <v>6</v>
      </c>
      <c r="G12103" s="1" t="s">
        <v>283</v>
      </c>
      <c r="H12103" t="s">
        <v>15</v>
      </c>
      <c r="I12103" s="29">
        <v>72</v>
      </c>
      <c r="J12103" t="s">
        <v>70</v>
      </c>
      <c r="K12103" t="s">
        <v>348</v>
      </c>
    </row>
    <row r="12104" spans="1:11" ht="12.75" customHeight="1">
      <c r="A12104" s="31">
        <v>45597</v>
      </c>
      <c r="B12104" t="s">
        <v>13</v>
      </c>
      <c r="C12104" t="str">
        <f>+VLOOKUP(B12104,Basededatos!B$17:C$5988,2,0)</f>
        <v>LASA</v>
      </c>
      <c r="D12104" t="s">
        <v>61</v>
      </c>
      <c r="E12104" t="str">
        <f>+VLOOKUP(D12104,Basededatos!$D$2:$E$6097,2,0)</f>
        <v>CARTAGENA - RAFAEL NUÑEZ</v>
      </c>
      <c r="F12104" t="s">
        <v>32</v>
      </c>
      <c r="G12104" t="s">
        <v>33</v>
      </c>
      <c r="H12104" t="s">
        <v>15</v>
      </c>
      <c r="I12104" s="29">
        <v>26</v>
      </c>
      <c r="J12104" t="s">
        <v>68</v>
      </c>
      <c r="K12104" t="s">
        <v>69</v>
      </c>
    </row>
    <row r="12105" spans="1:11" ht="12.75" customHeight="1">
      <c r="A12105" s="31">
        <v>45597</v>
      </c>
      <c r="B12105" t="s">
        <v>13</v>
      </c>
      <c r="C12105" t="str">
        <f>+VLOOKUP(B12105,Basededatos!B$17:C$5988,2,0)</f>
        <v>LASA</v>
      </c>
      <c r="D12105" t="s">
        <v>61</v>
      </c>
      <c r="E12105" t="str">
        <f>+VLOOKUP(D12105,Basededatos!$D$2:$E$6097,2,0)</f>
        <v>CARTAGENA - RAFAEL NUÑEZ</v>
      </c>
      <c r="F12105" t="s">
        <v>23</v>
      </c>
      <c r="G12105" t="s">
        <v>24</v>
      </c>
      <c r="H12105" t="s">
        <v>15</v>
      </c>
      <c r="I12105" s="29">
        <v>24</v>
      </c>
      <c r="J12105" t="s">
        <v>68</v>
      </c>
      <c r="K12105" t="s">
        <v>69</v>
      </c>
    </row>
    <row r="12106" spans="1:11" ht="12.75" customHeight="1">
      <c r="A12106" s="31">
        <v>45597</v>
      </c>
      <c r="B12106" t="s">
        <v>13</v>
      </c>
      <c r="C12106" t="str">
        <f>+VLOOKUP(B12106,Basededatos!B$17:C$5988,2,0)</f>
        <v>LASA</v>
      </c>
      <c r="D12106" t="s">
        <v>61</v>
      </c>
      <c r="E12106" t="str">
        <f>+VLOOKUP(D12106,Basededatos!$D$2:$E$6097,2,0)</f>
        <v>CARTAGENA - RAFAEL NUÑEZ</v>
      </c>
      <c r="F12106" t="s">
        <v>32</v>
      </c>
      <c r="G12106" t="s">
        <v>33</v>
      </c>
      <c r="H12106" t="s">
        <v>29</v>
      </c>
      <c r="I12106" s="29">
        <v>30</v>
      </c>
      <c r="J12106" t="s">
        <v>109</v>
      </c>
      <c r="K12106" t="s">
        <v>110</v>
      </c>
    </row>
    <row r="12107" spans="1:11" ht="12.75" customHeight="1">
      <c r="A12107" s="31">
        <v>45597</v>
      </c>
      <c r="B12107" t="s">
        <v>13</v>
      </c>
      <c r="C12107" t="str">
        <f>+VLOOKUP(B12107,Basededatos!B$17:C$5988,2,0)</f>
        <v>LASA</v>
      </c>
      <c r="D12107" t="s">
        <v>61</v>
      </c>
      <c r="E12107" t="str">
        <f>+VLOOKUP(D12107,Basededatos!$D$2:$E$6097,2,0)</f>
        <v>CARTAGENA - RAFAEL NUÑEZ</v>
      </c>
      <c r="F12107" t="s">
        <v>65</v>
      </c>
      <c r="G12107" t="s">
        <v>66</v>
      </c>
      <c r="H12107" t="s">
        <v>29</v>
      </c>
      <c r="I12107" s="29">
        <v>2</v>
      </c>
      <c r="J12107" t="s">
        <v>109</v>
      </c>
      <c r="K12107" t="s">
        <v>110</v>
      </c>
    </row>
    <row r="12108" spans="1:11" ht="12.75" customHeight="1" thickBot="1">
      <c r="A12108" s="31">
        <v>45597</v>
      </c>
      <c r="B12108" t="s">
        <v>13</v>
      </c>
      <c r="C12108" t="str">
        <f>+VLOOKUP(B12108,Basededatos!B$17:C$5988,2,0)</f>
        <v>LASA</v>
      </c>
      <c r="D12108" t="s">
        <v>61</v>
      </c>
      <c r="E12108" t="str">
        <f>+VLOOKUP(D12108,Basededatos!$D$2:$E$6097,2,0)</f>
        <v>CARTAGENA - RAFAEL NUÑEZ</v>
      </c>
      <c r="F12108" t="s">
        <v>38</v>
      </c>
      <c r="G12108" t="s">
        <v>39</v>
      </c>
      <c r="H12108" t="s">
        <v>29</v>
      </c>
      <c r="I12108" s="29">
        <v>30</v>
      </c>
      <c r="J12108" t="s">
        <v>109</v>
      </c>
      <c r="K12108" t="s">
        <v>110</v>
      </c>
    </row>
    <row r="12109" spans="1:11" ht="12.75" customHeight="1" thickBot="1">
      <c r="A12109" s="31">
        <v>45597</v>
      </c>
      <c r="B12109" t="s">
        <v>13</v>
      </c>
      <c r="C12109" t="str">
        <f>+VLOOKUP(B12109,Basededatos!B$17:C$5988,2,0)</f>
        <v>LASA</v>
      </c>
      <c r="D12109" t="s">
        <v>61</v>
      </c>
      <c r="E12109" t="str">
        <f>+VLOOKUP(D12109,Basededatos!$D$2:$E$6097,2,0)</f>
        <v>CARTAGENA - RAFAEL NUÑEZ</v>
      </c>
      <c r="F12109" t="s">
        <v>65</v>
      </c>
      <c r="G12109" t="s">
        <v>66</v>
      </c>
      <c r="H12109" t="s">
        <v>29</v>
      </c>
      <c r="I12109" s="29">
        <v>3</v>
      </c>
      <c r="J12109" t="s">
        <v>30</v>
      </c>
      <c r="K12109" s="1" t="s">
        <v>488</v>
      </c>
    </row>
    <row r="12110" spans="1:11" ht="12.75" customHeight="1" thickBot="1">
      <c r="A12110" s="31">
        <v>45597</v>
      </c>
      <c r="B12110" t="s">
        <v>13</v>
      </c>
      <c r="C12110" t="str">
        <f>+VLOOKUP(B12110,Basededatos!B$17:C$5988,2,0)</f>
        <v>LASA</v>
      </c>
      <c r="D12110" t="s">
        <v>61</v>
      </c>
      <c r="E12110" t="str">
        <f>+VLOOKUP(D12110,Basededatos!$D$2:$E$6097,2,0)</f>
        <v>CARTAGENA - RAFAEL NUÑEZ</v>
      </c>
      <c r="F12110" t="s">
        <v>38</v>
      </c>
      <c r="G12110" t="s">
        <v>39</v>
      </c>
      <c r="H12110" t="s">
        <v>29</v>
      </c>
      <c r="I12110" s="29">
        <v>111</v>
      </c>
      <c r="J12110" t="s">
        <v>30</v>
      </c>
      <c r="K12110" s="1" t="s">
        <v>488</v>
      </c>
    </row>
    <row r="12111" spans="1:11" ht="12.75" customHeight="1">
      <c r="A12111" s="31">
        <v>45597</v>
      </c>
      <c r="B12111" t="s">
        <v>13</v>
      </c>
      <c r="C12111" t="str">
        <f>+VLOOKUP(B12111,Basededatos!B$17:C$5988,2,0)</f>
        <v>LASA</v>
      </c>
      <c r="D12111" t="s">
        <v>61</v>
      </c>
      <c r="E12111" t="str">
        <f>+VLOOKUP(D12111,Basededatos!$D$2:$E$6097,2,0)</f>
        <v>CARTAGENA - RAFAEL NUÑEZ</v>
      </c>
      <c r="F12111" t="s">
        <v>23</v>
      </c>
      <c r="G12111" t="s">
        <v>24</v>
      </c>
      <c r="H12111" t="s">
        <v>15</v>
      </c>
      <c r="I12111" s="29">
        <v>127</v>
      </c>
      <c r="J12111" t="s">
        <v>16</v>
      </c>
      <c r="K12111" t="s">
        <v>17</v>
      </c>
    </row>
    <row r="12112" spans="1:11" ht="12.75" customHeight="1">
      <c r="A12112" s="31">
        <v>45597</v>
      </c>
      <c r="B12112" t="s">
        <v>13</v>
      </c>
      <c r="C12112" t="str">
        <f>+VLOOKUP(B12112,Basededatos!B$17:C$5988,2,0)</f>
        <v>LASA</v>
      </c>
      <c r="D12112" t="s">
        <v>61</v>
      </c>
      <c r="E12112" t="str">
        <f>+VLOOKUP(D12112,Basededatos!$D$2:$E$6097,2,0)</f>
        <v>CARTAGENA - RAFAEL NUÑEZ</v>
      </c>
      <c r="F12112" t="s">
        <v>23</v>
      </c>
      <c r="G12112" t="s">
        <v>24</v>
      </c>
      <c r="H12112" t="s">
        <v>62</v>
      </c>
      <c r="I12112" s="29">
        <v>12</v>
      </c>
      <c r="J12112" t="s">
        <v>63</v>
      </c>
      <c r="K12112" t="s">
        <v>64</v>
      </c>
    </row>
    <row r="12113" spans="1:11" ht="12.75" customHeight="1" thickBot="1">
      <c r="A12113" s="31">
        <v>45597</v>
      </c>
      <c r="B12113" t="s">
        <v>13</v>
      </c>
      <c r="C12113" t="str">
        <f>+VLOOKUP(B12113,Basededatos!B$17:C$5988,2,0)</f>
        <v>LASA</v>
      </c>
      <c r="D12113" t="s">
        <v>61</v>
      </c>
      <c r="E12113" t="str">
        <f>+VLOOKUP(D12113,Basededatos!$D$2:$E$6097,2,0)</f>
        <v>CARTAGENA - RAFAEL NUÑEZ</v>
      </c>
      <c r="F12113" t="s">
        <v>36</v>
      </c>
      <c r="G12113" t="s">
        <v>347</v>
      </c>
      <c r="H12113" t="s">
        <v>62</v>
      </c>
      <c r="I12113" s="29">
        <v>12</v>
      </c>
      <c r="J12113" t="s">
        <v>63</v>
      </c>
      <c r="K12113" t="s">
        <v>64</v>
      </c>
    </row>
    <row r="12114" spans="1:11" ht="12.75" customHeight="1" thickBot="1">
      <c r="A12114" s="31">
        <v>45597</v>
      </c>
      <c r="B12114" t="s">
        <v>13</v>
      </c>
      <c r="C12114" t="str">
        <f>+VLOOKUP(B12114,Basededatos!B$17:C$5988,2,0)</f>
        <v>LASA</v>
      </c>
      <c r="D12114" t="s">
        <v>72</v>
      </c>
      <c r="E12114" t="str">
        <f>+VLOOKUP(D12114,Basededatos!$D$2:$E$6097,2,0)</f>
        <v>CAMILO DAZA</v>
      </c>
      <c r="F12114" t="s">
        <v>32</v>
      </c>
      <c r="G12114" t="s">
        <v>33</v>
      </c>
      <c r="H12114" t="s">
        <v>15</v>
      </c>
      <c r="I12114" s="29">
        <v>36</v>
      </c>
      <c r="J12114" t="s">
        <v>25</v>
      </c>
      <c r="K12114" s="1" t="s">
        <v>26</v>
      </c>
    </row>
    <row r="12115" spans="1:11" ht="12.75" customHeight="1" thickBot="1">
      <c r="A12115" s="31">
        <v>45597</v>
      </c>
      <c r="B12115" t="s">
        <v>13</v>
      </c>
      <c r="C12115" t="str">
        <f>+VLOOKUP(B12115,Basededatos!B$17:C$5988,2,0)</f>
        <v>LASA</v>
      </c>
      <c r="D12115" t="s">
        <v>72</v>
      </c>
      <c r="E12115" t="str">
        <f>+VLOOKUP(D12115,Basededatos!$D$2:$E$6097,2,0)</f>
        <v>CAMILO DAZA</v>
      </c>
      <c r="F12115" t="s">
        <v>6</v>
      </c>
      <c r="G12115" s="1" t="s">
        <v>283</v>
      </c>
      <c r="H12115" t="s">
        <v>29</v>
      </c>
      <c r="I12115" s="29">
        <v>142</v>
      </c>
      <c r="J12115" t="s">
        <v>50</v>
      </c>
      <c r="K12115" t="s">
        <v>51</v>
      </c>
    </row>
    <row r="12116" spans="1:11" ht="12.75" customHeight="1" thickBot="1">
      <c r="A12116" s="31">
        <v>45597</v>
      </c>
      <c r="B12116" t="s">
        <v>13</v>
      </c>
      <c r="C12116" t="str">
        <f>+VLOOKUP(B12116,Basededatos!B$17:C$5988,2,0)</f>
        <v>LASA</v>
      </c>
      <c r="D12116" t="s">
        <v>72</v>
      </c>
      <c r="E12116" t="str">
        <f>+VLOOKUP(D12116,Basededatos!$D$2:$E$6097,2,0)</f>
        <v>CAMILO DAZA</v>
      </c>
      <c r="F12116" t="s">
        <v>23</v>
      </c>
      <c r="G12116" t="s">
        <v>24</v>
      </c>
      <c r="H12116" t="s">
        <v>29</v>
      </c>
      <c r="I12116" s="29">
        <v>37</v>
      </c>
      <c r="J12116" t="s">
        <v>50</v>
      </c>
      <c r="K12116" t="s">
        <v>51</v>
      </c>
    </row>
    <row r="12117" spans="1:11" ht="12.75" customHeight="1" thickBot="1">
      <c r="A12117" s="31">
        <v>45597</v>
      </c>
      <c r="B12117" t="s">
        <v>13</v>
      </c>
      <c r="C12117" t="str">
        <f>+VLOOKUP(B12117,Basededatos!B$17:C$5988,2,0)</f>
        <v>LASA</v>
      </c>
      <c r="D12117" t="s">
        <v>73</v>
      </c>
      <c r="E12117" t="str">
        <f>+VLOOKUP(D12117,Basededatos!$D$2:$E$6097,2,0)</f>
        <v>EL YOPAL</v>
      </c>
      <c r="F12117" t="s">
        <v>36</v>
      </c>
      <c r="G12117" t="s">
        <v>347</v>
      </c>
      <c r="H12117" t="s">
        <v>29</v>
      </c>
      <c r="I12117" s="29">
        <v>1</v>
      </c>
      <c r="J12117" t="s">
        <v>30</v>
      </c>
      <c r="K12117" s="1" t="s">
        <v>488</v>
      </c>
    </row>
    <row r="12118" spans="1:11" ht="12.75" customHeight="1" thickBot="1">
      <c r="A12118" s="31">
        <v>45597</v>
      </c>
      <c r="B12118" t="s">
        <v>13</v>
      </c>
      <c r="C12118" t="str">
        <f>+VLOOKUP(B12118,Basededatos!B$17:C$5988,2,0)</f>
        <v>LASA</v>
      </c>
      <c r="D12118" t="s">
        <v>74</v>
      </c>
      <c r="E12118" t="str">
        <f>+VLOOKUP(D12118,Basededatos!$D$2:$E$6097,2,0)</f>
        <v>PERALES</v>
      </c>
      <c r="F12118" t="s">
        <v>18</v>
      </c>
      <c r="G12118" t="s">
        <v>19</v>
      </c>
      <c r="H12118" t="s">
        <v>29</v>
      </c>
      <c r="I12118" s="29">
        <v>30</v>
      </c>
      <c r="J12118" t="s">
        <v>30</v>
      </c>
      <c r="K12118" s="1" t="s">
        <v>488</v>
      </c>
    </row>
    <row r="12119" spans="1:11" ht="12.75" customHeight="1" thickBot="1">
      <c r="A12119" s="31">
        <v>45597</v>
      </c>
      <c r="B12119" t="s">
        <v>13</v>
      </c>
      <c r="C12119" t="str">
        <f>+VLOOKUP(B12119,Basededatos!B$17:C$5988,2,0)</f>
        <v>LASA</v>
      </c>
      <c r="D12119" t="s">
        <v>75</v>
      </c>
      <c r="E12119" t="str">
        <f>+VLOOKUP(D12119,Basededatos!$D$2:$E$6097,2,0)</f>
        <v>IPIALES - SAN LUIS</v>
      </c>
      <c r="F12119" t="s">
        <v>6</v>
      </c>
      <c r="G12119" s="1" t="s">
        <v>283</v>
      </c>
      <c r="H12119" t="s">
        <v>29</v>
      </c>
      <c r="I12119" s="29">
        <v>333</v>
      </c>
      <c r="J12119" t="s">
        <v>46</v>
      </c>
      <c r="K12119" s="1" t="s">
        <v>47</v>
      </c>
    </row>
    <row r="12120" spans="1:11" ht="12.75" customHeight="1" thickBot="1">
      <c r="A12120" s="31">
        <v>45597</v>
      </c>
      <c r="B12120" t="s">
        <v>13</v>
      </c>
      <c r="C12120" t="str">
        <f>+VLOOKUP(B12120,Basededatos!B$17:C$5988,2,0)</f>
        <v>LASA</v>
      </c>
      <c r="D12120" t="s">
        <v>76</v>
      </c>
      <c r="E12120" t="str">
        <f>+VLOOKUP(D12120,Basededatos!$D$2:$E$6097,2,0)</f>
        <v>RIONEGRO - JOSE M. CORDOVA</v>
      </c>
      <c r="F12120" t="s">
        <v>23</v>
      </c>
      <c r="G12120" t="s">
        <v>24</v>
      </c>
      <c r="H12120" t="s">
        <v>431</v>
      </c>
      <c r="I12120" s="29">
        <v>30</v>
      </c>
      <c r="J12120" t="s">
        <v>160</v>
      </c>
      <c r="K12120" t="s">
        <v>161</v>
      </c>
    </row>
    <row r="12121" spans="1:11" ht="12.75" customHeight="1" thickBot="1">
      <c r="A12121" s="31">
        <v>45597</v>
      </c>
      <c r="B12121" t="s">
        <v>13</v>
      </c>
      <c r="C12121" t="str">
        <f>+VLOOKUP(B12121,Basededatos!B$17:C$5988,2,0)</f>
        <v>LASA</v>
      </c>
      <c r="D12121" t="s">
        <v>76</v>
      </c>
      <c r="E12121" t="str">
        <f>+VLOOKUP(D12121,Basededatos!$D$2:$E$6097,2,0)</f>
        <v>RIONEGRO - JOSE M. CORDOVA</v>
      </c>
      <c r="F12121" t="s">
        <v>27</v>
      </c>
      <c r="G12121" t="s">
        <v>28</v>
      </c>
      <c r="H12121" t="s">
        <v>45</v>
      </c>
      <c r="I12121" s="29">
        <v>19</v>
      </c>
      <c r="J12121" t="s">
        <v>46</v>
      </c>
      <c r="K12121" s="1" t="s">
        <v>47</v>
      </c>
    </row>
    <row r="12122" spans="1:11" ht="12.75" customHeight="1" thickBot="1">
      <c r="A12122" s="31">
        <v>45597</v>
      </c>
      <c r="B12122" t="s">
        <v>13</v>
      </c>
      <c r="C12122" t="str">
        <f>+VLOOKUP(B12122,Basededatos!B$17:C$5988,2,0)</f>
        <v>LASA</v>
      </c>
      <c r="D12122" t="s">
        <v>76</v>
      </c>
      <c r="E12122" t="str">
        <f>+VLOOKUP(D12122,Basededatos!$D$2:$E$6097,2,0)</f>
        <v>RIONEGRO - JOSE M. CORDOVA</v>
      </c>
      <c r="F12122" t="s">
        <v>40</v>
      </c>
      <c r="G12122" t="s">
        <v>41</v>
      </c>
      <c r="H12122" t="s">
        <v>45</v>
      </c>
      <c r="I12122" s="29">
        <v>47</v>
      </c>
      <c r="J12122" t="s">
        <v>46</v>
      </c>
      <c r="K12122" s="1" t="s">
        <v>47</v>
      </c>
    </row>
    <row r="12123" spans="1:11" ht="12.75" customHeight="1" thickBot="1">
      <c r="A12123" s="31">
        <v>45597</v>
      </c>
      <c r="B12123" t="s">
        <v>13</v>
      </c>
      <c r="C12123" t="str">
        <f>+VLOOKUP(B12123,Basededatos!B$17:C$5988,2,0)</f>
        <v>LASA</v>
      </c>
      <c r="D12123" t="s">
        <v>76</v>
      </c>
      <c r="E12123" t="str">
        <f>+VLOOKUP(D12123,Basededatos!$D$2:$E$6097,2,0)</f>
        <v>RIONEGRO - JOSE M. CORDOVA</v>
      </c>
      <c r="F12123" t="s">
        <v>36</v>
      </c>
      <c r="G12123" t="s">
        <v>347</v>
      </c>
      <c r="H12123" t="s">
        <v>29</v>
      </c>
      <c r="I12123" s="29">
        <v>478</v>
      </c>
      <c r="J12123" t="s">
        <v>46</v>
      </c>
      <c r="K12123" s="1" t="s">
        <v>47</v>
      </c>
    </row>
    <row r="12124" spans="1:11" ht="12.75" customHeight="1" thickBot="1">
      <c r="A12124" s="31">
        <v>45597</v>
      </c>
      <c r="B12124" t="s">
        <v>13</v>
      </c>
      <c r="C12124" t="str">
        <f>+VLOOKUP(B12124,Basededatos!B$17:C$5988,2,0)</f>
        <v>LASA</v>
      </c>
      <c r="D12124" t="s">
        <v>76</v>
      </c>
      <c r="E12124" t="str">
        <f>+VLOOKUP(D12124,Basededatos!$D$2:$E$6097,2,0)</f>
        <v>RIONEGRO - JOSE M. CORDOVA</v>
      </c>
      <c r="F12124" t="s">
        <v>6</v>
      </c>
      <c r="G12124" s="1" t="s">
        <v>283</v>
      </c>
      <c r="H12124" t="s">
        <v>15</v>
      </c>
      <c r="I12124" s="29">
        <v>808</v>
      </c>
      <c r="J12124" t="s">
        <v>25</v>
      </c>
      <c r="K12124" s="1" t="s">
        <v>26</v>
      </c>
    </row>
    <row r="12125" spans="1:11" ht="12.75" customHeight="1">
      <c r="A12125" s="31">
        <v>45597</v>
      </c>
      <c r="B12125" t="s">
        <v>13</v>
      </c>
      <c r="C12125" t="str">
        <f>+VLOOKUP(B12125,Basededatos!B$17:C$5988,2,0)</f>
        <v>LASA</v>
      </c>
      <c r="D12125" t="s">
        <v>76</v>
      </c>
      <c r="E12125" t="str">
        <f>+VLOOKUP(D12125,Basededatos!$D$2:$E$6097,2,0)</f>
        <v>RIONEGRO - JOSE M. CORDOVA</v>
      </c>
      <c r="F12125" t="s">
        <v>40</v>
      </c>
      <c r="G12125" t="s">
        <v>41</v>
      </c>
      <c r="H12125" t="s">
        <v>45</v>
      </c>
      <c r="I12125" s="29">
        <v>2</v>
      </c>
      <c r="J12125" t="s">
        <v>77</v>
      </c>
      <c r="K12125" t="s">
        <v>78</v>
      </c>
    </row>
    <row r="12126" spans="1:11" ht="12.75" customHeight="1">
      <c r="A12126" s="31">
        <v>45597</v>
      </c>
      <c r="B12126" t="s">
        <v>13</v>
      </c>
      <c r="C12126" t="str">
        <f>+VLOOKUP(B12126,Basededatos!B$17:C$5988,2,0)</f>
        <v>LASA</v>
      </c>
      <c r="D12126" t="s">
        <v>76</v>
      </c>
      <c r="E12126" t="str">
        <f>+VLOOKUP(D12126,Basededatos!$D$2:$E$6097,2,0)</f>
        <v>RIONEGRO - JOSE M. CORDOVA</v>
      </c>
      <c r="F12126" t="s">
        <v>40</v>
      </c>
      <c r="G12126" t="s">
        <v>41</v>
      </c>
      <c r="H12126" t="s">
        <v>29</v>
      </c>
      <c r="I12126" s="29">
        <v>26</v>
      </c>
      <c r="J12126" t="s">
        <v>77</v>
      </c>
      <c r="K12126" t="s">
        <v>78</v>
      </c>
    </row>
    <row r="12127" spans="1:11" ht="12.75" customHeight="1">
      <c r="A12127" s="31">
        <v>45597</v>
      </c>
      <c r="B12127" t="s">
        <v>13</v>
      </c>
      <c r="C12127" t="str">
        <f>+VLOOKUP(B12127,Basededatos!B$17:C$5988,2,0)</f>
        <v>LASA</v>
      </c>
      <c r="D12127" t="s">
        <v>76</v>
      </c>
      <c r="E12127" t="str">
        <f>+VLOOKUP(D12127,Basededatos!$D$2:$E$6097,2,0)</f>
        <v>RIONEGRO - JOSE M. CORDOVA</v>
      </c>
      <c r="F12127" t="s">
        <v>65</v>
      </c>
      <c r="G12127" t="s">
        <v>66</v>
      </c>
      <c r="H12127" t="s">
        <v>29</v>
      </c>
      <c r="I12127" s="29">
        <v>2</v>
      </c>
      <c r="J12127" t="s">
        <v>50</v>
      </c>
      <c r="K12127" t="s">
        <v>51</v>
      </c>
    </row>
    <row r="12128" spans="1:11" ht="12.75" customHeight="1">
      <c r="A12128" s="31">
        <v>45597</v>
      </c>
      <c r="B12128" t="s">
        <v>13</v>
      </c>
      <c r="C12128" t="str">
        <f>+VLOOKUP(B12128,Basededatos!B$17:C$5988,2,0)</f>
        <v>LASA</v>
      </c>
      <c r="D12128" t="s">
        <v>76</v>
      </c>
      <c r="E12128" t="str">
        <f>+VLOOKUP(D12128,Basededatos!$D$2:$E$6097,2,0)</f>
        <v>RIONEGRO - JOSE M. CORDOVA</v>
      </c>
      <c r="F12128" t="s">
        <v>18</v>
      </c>
      <c r="G12128" t="s">
        <v>19</v>
      </c>
      <c r="H12128" t="s">
        <v>29</v>
      </c>
      <c r="I12128" s="29">
        <v>559</v>
      </c>
      <c r="J12128" t="s">
        <v>50</v>
      </c>
      <c r="K12128" t="s">
        <v>51</v>
      </c>
    </row>
    <row r="12129" spans="1:11" ht="12.75" customHeight="1">
      <c r="A12129" s="31">
        <v>45597</v>
      </c>
      <c r="B12129" t="s">
        <v>13</v>
      </c>
      <c r="C12129" t="str">
        <f>+VLOOKUP(B12129,Basededatos!B$17:C$5988,2,0)</f>
        <v>LASA</v>
      </c>
      <c r="D12129" t="s">
        <v>76</v>
      </c>
      <c r="E12129" t="str">
        <f>+VLOOKUP(D12129,Basededatos!$D$2:$E$6097,2,0)</f>
        <v>RIONEGRO - JOSE M. CORDOVA</v>
      </c>
      <c r="F12129" t="s">
        <v>38</v>
      </c>
      <c r="G12129" t="s">
        <v>39</v>
      </c>
      <c r="H12129" t="s">
        <v>29</v>
      </c>
      <c r="I12129" s="29">
        <v>43</v>
      </c>
      <c r="J12129" t="s">
        <v>109</v>
      </c>
      <c r="K12129" t="s">
        <v>110</v>
      </c>
    </row>
    <row r="12130" spans="1:11" ht="12.75" customHeight="1">
      <c r="A12130" s="31">
        <v>45597</v>
      </c>
      <c r="B12130" t="s">
        <v>13</v>
      </c>
      <c r="C12130" t="str">
        <f>+VLOOKUP(B12130,Basededatos!B$17:C$5988,2,0)</f>
        <v>LASA</v>
      </c>
      <c r="D12130" t="s">
        <v>76</v>
      </c>
      <c r="E12130" t="str">
        <f>+VLOOKUP(D12130,Basededatos!$D$2:$E$6097,2,0)</f>
        <v>RIONEGRO - JOSE M. CORDOVA</v>
      </c>
      <c r="F12130" t="s">
        <v>40</v>
      </c>
      <c r="G12130" t="s">
        <v>41</v>
      </c>
      <c r="H12130" t="s">
        <v>29</v>
      </c>
      <c r="I12130" s="29">
        <v>90</v>
      </c>
      <c r="J12130" t="s">
        <v>109</v>
      </c>
      <c r="K12130" t="s">
        <v>110</v>
      </c>
    </row>
    <row r="12131" spans="1:11" ht="12.75" customHeight="1">
      <c r="A12131" s="31">
        <v>45597</v>
      </c>
      <c r="B12131" t="s">
        <v>13</v>
      </c>
      <c r="C12131" t="str">
        <f>+VLOOKUP(B12131,Basededatos!B$17:C$5988,2,0)</f>
        <v>LASA</v>
      </c>
      <c r="D12131" t="s">
        <v>76</v>
      </c>
      <c r="E12131" t="str">
        <f>+VLOOKUP(D12131,Basededatos!$D$2:$E$6097,2,0)</f>
        <v>RIONEGRO - JOSE M. CORDOVA</v>
      </c>
      <c r="F12131" t="s">
        <v>23</v>
      </c>
      <c r="G12131" t="s">
        <v>24</v>
      </c>
      <c r="H12131" t="s">
        <v>45</v>
      </c>
      <c r="I12131" s="29">
        <v>5</v>
      </c>
      <c r="J12131" t="s">
        <v>34</v>
      </c>
      <c r="K12131" t="s">
        <v>35</v>
      </c>
    </row>
    <row r="12132" spans="1:11" ht="12.75" customHeight="1">
      <c r="A12132" s="31">
        <v>45597</v>
      </c>
      <c r="B12132" t="s">
        <v>13</v>
      </c>
      <c r="C12132" t="str">
        <f>+VLOOKUP(B12132,Basededatos!B$17:C$5988,2,0)</f>
        <v>LASA</v>
      </c>
      <c r="D12132" t="s">
        <v>76</v>
      </c>
      <c r="E12132" t="str">
        <f>+VLOOKUP(D12132,Basededatos!$D$2:$E$6097,2,0)</f>
        <v>RIONEGRO - JOSE M. CORDOVA</v>
      </c>
      <c r="F12132" t="s">
        <v>38</v>
      </c>
      <c r="G12132" t="s">
        <v>39</v>
      </c>
      <c r="H12132" t="s">
        <v>29</v>
      </c>
      <c r="I12132" s="29">
        <v>58</v>
      </c>
      <c r="J12132" t="s">
        <v>34</v>
      </c>
      <c r="K12132" t="s">
        <v>35</v>
      </c>
    </row>
    <row r="12133" spans="1:11" ht="12.75" customHeight="1" thickBot="1">
      <c r="A12133" s="31">
        <v>45597</v>
      </c>
      <c r="B12133" t="s">
        <v>13</v>
      </c>
      <c r="C12133" t="str">
        <f>+VLOOKUP(B12133,Basededatos!B$17:C$5988,2,0)</f>
        <v>LASA</v>
      </c>
      <c r="D12133" t="s">
        <v>76</v>
      </c>
      <c r="E12133" t="str">
        <f>+VLOOKUP(D12133,Basededatos!$D$2:$E$6097,2,0)</f>
        <v>RIONEGRO - JOSE M. CORDOVA</v>
      </c>
      <c r="F12133" t="s">
        <v>27</v>
      </c>
      <c r="G12133" t="s">
        <v>28</v>
      </c>
      <c r="H12133" t="s">
        <v>156</v>
      </c>
      <c r="I12133" s="29">
        <v>5</v>
      </c>
      <c r="J12133" t="s">
        <v>167</v>
      </c>
      <c r="K12133" t="s">
        <v>168</v>
      </c>
    </row>
    <row r="12134" spans="1:11" ht="12.75" customHeight="1" thickBot="1">
      <c r="A12134" s="31">
        <v>45597</v>
      </c>
      <c r="B12134" t="s">
        <v>13</v>
      </c>
      <c r="C12134" t="str">
        <f>+VLOOKUP(B12134,Basededatos!B$17:C$5988,2,0)</f>
        <v>LASA</v>
      </c>
      <c r="D12134" t="s">
        <v>84</v>
      </c>
      <c r="E12134" t="str">
        <f>+VLOOKUP(D12134,Basededatos!$D$2:$E$6097,2,0)</f>
        <v>MONTERIA - LOS GARZONES</v>
      </c>
      <c r="F12134" t="s">
        <v>36</v>
      </c>
      <c r="G12134" t="s">
        <v>347</v>
      </c>
      <c r="H12134" t="s">
        <v>29</v>
      </c>
      <c r="I12134" s="29">
        <v>2</v>
      </c>
      <c r="J12134" t="s">
        <v>46</v>
      </c>
      <c r="K12134" s="1" t="s">
        <v>47</v>
      </c>
    </row>
    <row r="12135" spans="1:11" ht="12.75" customHeight="1" thickBot="1">
      <c r="A12135" s="31">
        <v>45597</v>
      </c>
      <c r="B12135" t="s">
        <v>13</v>
      </c>
      <c r="C12135" t="str">
        <f>+VLOOKUP(B12135,Basededatos!B$17:C$5988,2,0)</f>
        <v>LASA</v>
      </c>
      <c r="D12135" t="s">
        <v>84</v>
      </c>
      <c r="E12135" t="str">
        <f>+VLOOKUP(D12135,Basededatos!$D$2:$E$6097,2,0)</f>
        <v>MONTERIA - LOS GARZONES</v>
      </c>
      <c r="F12135" t="s">
        <v>6</v>
      </c>
      <c r="G12135" s="1" t="s">
        <v>283</v>
      </c>
      <c r="H12135" t="s">
        <v>29</v>
      </c>
      <c r="I12135" s="29">
        <v>734</v>
      </c>
      <c r="J12135" t="s">
        <v>30</v>
      </c>
      <c r="K12135" s="1" t="s">
        <v>488</v>
      </c>
    </row>
    <row r="12136" spans="1:11" ht="12.75" customHeight="1" thickBot="1">
      <c r="A12136" s="31">
        <v>45597</v>
      </c>
      <c r="B12136" t="s">
        <v>13</v>
      </c>
      <c r="C12136" t="str">
        <f>+VLOOKUP(B12136,Basededatos!B$17:C$5988,2,0)</f>
        <v>LASA</v>
      </c>
      <c r="D12136" t="s">
        <v>85</v>
      </c>
      <c r="E12136" t="str">
        <f>+VLOOKUP(D12136,Basededatos!$D$2:$E$6097,2,0)</f>
        <v>NEIVA - BENITO SALAS</v>
      </c>
      <c r="F12136" t="s">
        <v>6</v>
      </c>
      <c r="G12136" s="1" t="s">
        <v>283</v>
      </c>
      <c r="H12136" t="s">
        <v>29</v>
      </c>
      <c r="I12136" s="29">
        <v>464</v>
      </c>
      <c r="J12136" t="s">
        <v>46</v>
      </c>
      <c r="K12136" s="1" t="s">
        <v>47</v>
      </c>
    </row>
    <row r="12137" spans="1:11" ht="12.75" customHeight="1" thickBot="1">
      <c r="A12137" s="31">
        <v>45597</v>
      </c>
      <c r="B12137" t="s">
        <v>13</v>
      </c>
      <c r="C12137" t="str">
        <f>+VLOOKUP(B12137,Basededatos!B$17:C$5988,2,0)</f>
        <v>LASA</v>
      </c>
      <c r="D12137" t="s">
        <v>85</v>
      </c>
      <c r="E12137" t="str">
        <f>+VLOOKUP(D12137,Basededatos!$D$2:$E$6097,2,0)</f>
        <v>NEIVA - BENITO SALAS</v>
      </c>
      <c r="F12137" t="s">
        <v>40</v>
      </c>
      <c r="G12137" t="s">
        <v>41</v>
      </c>
      <c r="H12137" t="s">
        <v>29</v>
      </c>
      <c r="I12137" s="29">
        <v>70</v>
      </c>
      <c r="J12137" t="s">
        <v>46</v>
      </c>
      <c r="K12137" s="1" t="s">
        <v>47</v>
      </c>
    </row>
    <row r="12138" spans="1:11" ht="12.75" customHeight="1" thickBot="1">
      <c r="A12138" s="31">
        <v>45597</v>
      </c>
      <c r="B12138" t="s">
        <v>13</v>
      </c>
      <c r="C12138" t="str">
        <f>+VLOOKUP(B12138,Basededatos!B$17:C$5988,2,0)</f>
        <v>LASA</v>
      </c>
      <c r="D12138" t="s">
        <v>85</v>
      </c>
      <c r="E12138" t="str">
        <f>+VLOOKUP(D12138,Basededatos!$D$2:$E$6097,2,0)</f>
        <v>NEIVA - BENITO SALAS</v>
      </c>
      <c r="F12138" t="s">
        <v>23</v>
      </c>
      <c r="G12138" t="s">
        <v>24</v>
      </c>
      <c r="H12138" t="s">
        <v>29</v>
      </c>
      <c r="I12138" s="29">
        <v>33</v>
      </c>
      <c r="J12138" t="s">
        <v>30</v>
      </c>
      <c r="K12138" s="1" t="s">
        <v>488</v>
      </c>
    </row>
    <row r="12139" spans="1:11" ht="12.75" customHeight="1" thickBot="1">
      <c r="A12139" s="31">
        <v>45597</v>
      </c>
      <c r="B12139" t="s">
        <v>13</v>
      </c>
      <c r="C12139" t="str">
        <f>+VLOOKUP(B12139,Basededatos!B$17:C$5988,2,0)</f>
        <v>LASA</v>
      </c>
      <c r="D12139" t="s">
        <v>85</v>
      </c>
      <c r="E12139" t="str">
        <f>+VLOOKUP(D12139,Basededatos!$D$2:$E$6097,2,0)</f>
        <v>NEIVA - BENITO SALAS</v>
      </c>
      <c r="F12139" t="s">
        <v>59</v>
      </c>
      <c r="G12139" t="s">
        <v>60</v>
      </c>
      <c r="H12139" t="s">
        <v>29</v>
      </c>
      <c r="I12139" s="29">
        <v>14</v>
      </c>
      <c r="J12139" t="s">
        <v>30</v>
      </c>
      <c r="K12139" s="1" t="s">
        <v>488</v>
      </c>
    </row>
    <row r="12140" spans="1:11" ht="12.75" customHeight="1" thickBot="1">
      <c r="A12140" s="31">
        <v>45597</v>
      </c>
      <c r="B12140" t="s">
        <v>13</v>
      </c>
      <c r="C12140" t="str">
        <f>+VLOOKUP(B12140,Basededatos!B$17:C$5988,2,0)</f>
        <v>LASA</v>
      </c>
      <c r="D12140" t="s">
        <v>86</v>
      </c>
      <c r="E12140" t="str">
        <f>+VLOOKUP(D12140,Basededatos!$D$2:$E$6097,2,0)</f>
        <v>PEREIRA - MATECAÑA</v>
      </c>
      <c r="F12140" t="s">
        <v>40</v>
      </c>
      <c r="G12140" t="s">
        <v>41</v>
      </c>
      <c r="H12140" t="s">
        <v>45</v>
      </c>
      <c r="I12140" s="29">
        <v>70</v>
      </c>
      <c r="J12140" t="s">
        <v>46</v>
      </c>
      <c r="K12140" s="1" t="s">
        <v>47</v>
      </c>
    </row>
    <row r="12141" spans="1:11" ht="12.75" customHeight="1" thickBot="1">
      <c r="A12141" s="31">
        <v>45597</v>
      </c>
      <c r="B12141" t="s">
        <v>13</v>
      </c>
      <c r="C12141" t="str">
        <f>+VLOOKUP(B12141,Basededatos!B$17:C$5988,2,0)</f>
        <v>LASA</v>
      </c>
      <c r="D12141" t="s">
        <v>86</v>
      </c>
      <c r="E12141" t="str">
        <f>+VLOOKUP(D12141,Basededatos!$D$2:$E$6097,2,0)</f>
        <v>PEREIRA - MATECAÑA</v>
      </c>
      <c r="F12141" t="s">
        <v>65</v>
      </c>
      <c r="G12141" t="s">
        <v>66</v>
      </c>
      <c r="H12141" t="s">
        <v>15</v>
      </c>
      <c r="I12141" s="29">
        <v>1</v>
      </c>
      <c r="J12141" t="s">
        <v>25</v>
      </c>
      <c r="K12141" s="1" t="s">
        <v>26</v>
      </c>
    </row>
    <row r="12142" spans="1:11" ht="12.75" customHeight="1">
      <c r="A12142" s="31">
        <v>45597</v>
      </c>
      <c r="B12142" t="s">
        <v>13</v>
      </c>
      <c r="C12142" t="str">
        <f>+VLOOKUP(B12142,Basededatos!B$17:C$5988,2,0)</f>
        <v>LASA</v>
      </c>
      <c r="D12142" t="s">
        <v>86</v>
      </c>
      <c r="E12142" t="str">
        <f>+VLOOKUP(D12142,Basededatos!$D$2:$E$6097,2,0)</f>
        <v>PEREIRA - MATECAÑA</v>
      </c>
      <c r="F12142" t="s">
        <v>18</v>
      </c>
      <c r="G12142" t="s">
        <v>19</v>
      </c>
      <c r="H12142" t="s">
        <v>29</v>
      </c>
      <c r="I12142" s="29">
        <v>115</v>
      </c>
      <c r="J12142" t="s">
        <v>50</v>
      </c>
      <c r="K12142" t="s">
        <v>51</v>
      </c>
    </row>
    <row r="12143" spans="1:11" ht="12.75" customHeight="1" thickBot="1">
      <c r="A12143" s="31">
        <v>45597</v>
      </c>
      <c r="B12143" t="s">
        <v>13</v>
      </c>
      <c r="C12143" t="str">
        <f>+VLOOKUP(B12143,Basededatos!B$17:C$5988,2,0)</f>
        <v>LASA</v>
      </c>
      <c r="D12143" t="s">
        <v>86</v>
      </c>
      <c r="E12143" t="str">
        <f>+VLOOKUP(D12143,Basededatos!$D$2:$E$6097,2,0)</f>
        <v>PEREIRA - MATECAÑA</v>
      </c>
      <c r="F12143" t="s">
        <v>38</v>
      </c>
      <c r="G12143" t="s">
        <v>39</v>
      </c>
      <c r="H12143" t="s">
        <v>29</v>
      </c>
      <c r="I12143" s="29">
        <v>1</v>
      </c>
      <c r="J12143" t="s">
        <v>50</v>
      </c>
      <c r="K12143" t="s">
        <v>51</v>
      </c>
    </row>
    <row r="12144" spans="1:11" ht="12.75" customHeight="1" thickBot="1">
      <c r="A12144" s="31">
        <v>45597</v>
      </c>
      <c r="B12144" t="s">
        <v>13</v>
      </c>
      <c r="C12144" t="str">
        <f>+VLOOKUP(B12144,Basededatos!B$17:C$5988,2,0)</f>
        <v>LASA</v>
      </c>
      <c r="D12144" t="s">
        <v>86</v>
      </c>
      <c r="E12144" t="str">
        <f>+VLOOKUP(D12144,Basededatos!$D$2:$E$6097,2,0)</f>
        <v>PEREIRA - MATECAÑA</v>
      </c>
      <c r="F12144" t="s">
        <v>18</v>
      </c>
      <c r="G12144" t="s">
        <v>19</v>
      </c>
      <c r="H12144" t="s">
        <v>29</v>
      </c>
      <c r="I12144" s="29">
        <v>166</v>
      </c>
      <c r="J12144" t="s">
        <v>30</v>
      </c>
      <c r="K12144" s="1" t="s">
        <v>488</v>
      </c>
    </row>
    <row r="12145" spans="1:11" ht="12.75" customHeight="1" thickBot="1">
      <c r="A12145" s="31">
        <v>45597</v>
      </c>
      <c r="B12145" t="s">
        <v>13</v>
      </c>
      <c r="C12145" t="str">
        <f>+VLOOKUP(B12145,Basededatos!B$17:C$5988,2,0)</f>
        <v>LASA</v>
      </c>
      <c r="D12145" t="s">
        <v>87</v>
      </c>
      <c r="E12145" t="str">
        <f>+VLOOKUP(D12145,Basededatos!$D$2:$E$6097,2,0)</f>
        <v>PASTO - ANTONIO NARIQO</v>
      </c>
      <c r="F12145" t="s">
        <v>6</v>
      </c>
      <c r="G12145" s="1" t="s">
        <v>283</v>
      </c>
      <c r="H12145" t="s">
        <v>45</v>
      </c>
      <c r="I12145" s="29">
        <v>42</v>
      </c>
      <c r="J12145" t="s">
        <v>46</v>
      </c>
      <c r="K12145" s="1" t="s">
        <v>47</v>
      </c>
    </row>
    <row r="12146" spans="1:11" ht="12.75" customHeight="1" thickBot="1">
      <c r="A12146" s="31">
        <v>45597</v>
      </c>
      <c r="B12146" t="s">
        <v>13</v>
      </c>
      <c r="C12146" t="str">
        <f>+VLOOKUP(B12146,Basededatos!B$17:C$5988,2,0)</f>
        <v>LASA</v>
      </c>
      <c r="D12146" t="s">
        <v>87</v>
      </c>
      <c r="E12146" t="str">
        <f>+VLOOKUP(D12146,Basededatos!$D$2:$E$6097,2,0)</f>
        <v>PASTO - ANTONIO NARIQO</v>
      </c>
      <c r="F12146" t="s">
        <v>27</v>
      </c>
      <c r="G12146" t="s">
        <v>28</v>
      </c>
      <c r="H12146" t="s">
        <v>29</v>
      </c>
      <c r="I12146" s="29">
        <v>58</v>
      </c>
      <c r="J12146" t="s">
        <v>30</v>
      </c>
      <c r="K12146" s="1" t="s">
        <v>488</v>
      </c>
    </row>
    <row r="12147" spans="1:11" ht="12.75" customHeight="1" thickBot="1">
      <c r="A12147" s="31">
        <v>45597</v>
      </c>
      <c r="B12147" t="s">
        <v>13</v>
      </c>
      <c r="C12147" t="str">
        <f>+VLOOKUP(B12147,Basededatos!B$17:C$5988,2,0)</f>
        <v>LASA</v>
      </c>
      <c r="D12147" t="s">
        <v>88</v>
      </c>
      <c r="E12147" t="str">
        <f>+VLOOKUP(D12147,Basededatos!$D$2:$E$6097,2,0)</f>
        <v>ALMIRANTE PADILLA</v>
      </c>
      <c r="F12147" t="s">
        <v>32</v>
      </c>
      <c r="G12147" t="s">
        <v>33</v>
      </c>
      <c r="H12147" t="s">
        <v>45</v>
      </c>
      <c r="I12147" s="29">
        <v>19</v>
      </c>
      <c r="J12147" t="s">
        <v>46</v>
      </c>
      <c r="K12147" s="1" t="s">
        <v>47</v>
      </c>
    </row>
    <row r="12148" spans="1:11" ht="12.75" customHeight="1" thickBot="1">
      <c r="A12148" s="31">
        <v>45597</v>
      </c>
      <c r="B12148" t="s">
        <v>13</v>
      </c>
      <c r="C12148" t="str">
        <f>+VLOOKUP(B12148,Basededatos!B$17:C$5988,2,0)</f>
        <v>LASA</v>
      </c>
      <c r="D12148" t="s">
        <v>88</v>
      </c>
      <c r="E12148" t="str">
        <f>+VLOOKUP(D12148,Basededatos!$D$2:$E$6097,2,0)</f>
        <v>ALMIRANTE PADILLA</v>
      </c>
      <c r="F12148" t="s">
        <v>18</v>
      </c>
      <c r="G12148" t="s">
        <v>19</v>
      </c>
      <c r="H12148" t="s">
        <v>45</v>
      </c>
      <c r="I12148" s="29">
        <v>19</v>
      </c>
      <c r="J12148" t="s">
        <v>46</v>
      </c>
      <c r="K12148" s="1" t="s">
        <v>47</v>
      </c>
    </row>
    <row r="12149" spans="1:11" ht="12.75" customHeight="1" thickBot="1">
      <c r="A12149" s="31">
        <v>45597</v>
      </c>
      <c r="B12149" t="s">
        <v>13</v>
      </c>
      <c r="C12149" t="str">
        <f>+VLOOKUP(B12149,Basededatos!B$17:C$5988,2,0)</f>
        <v>LASA</v>
      </c>
      <c r="D12149" t="s">
        <v>89</v>
      </c>
      <c r="E12149" t="str">
        <f>+VLOOKUP(D12149,Basededatos!$D$2:$E$6097,2,0)</f>
        <v>SIMON BOLIVAR</v>
      </c>
      <c r="F12149" t="s">
        <v>27</v>
      </c>
      <c r="G12149" t="s">
        <v>28</v>
      </c>
      <c r="H12149" t="s">
        <v>15</v>
      </c>
      <c r="I12149" s="29">
        <v>94</v>
      </c>
      <c r="J12149" t="s">
        <v>16</v>
      </c>
      <c r="K12149" t="s">
        <v>17</v>
      </c>
    </row>
    <row r="12150" spans="1:11" ht="12.75" customHeight="1" thickBot="1">
      <c r="A12150" s="31">
        <v>45597</v>
      </c>
      <c r="B12150" t="s">
        <v>153</v>
      </c>
      <c r="C12150" t="str">
        <f>+VLOOKUP(B12150,Basededatos!B$17:C$5988,2,0)</f>
        <v>MARCO PASOS</v>
      </c>
      <c r="D12150" t="s">
        <v>5</v>
      </c>
      <c r="E12150" t="str">
        <f>+VLOOKUP(D12150,Basededatos!$D$2:$E$6097,2,0)</f>
        <v>BOGOTA - EL DORADO LUIS CARLOS GALAN SARMIENTO</v>
      </c>
      <c r="F12150" t="s">
        <v>40</v>
      </c>
      <c r="G12150" t="s">
        <v>41</v>
      </c>
      <c r="H12150" t="s">
        <v>29</v>
      </c>
      <c r="I12150" s="29">
        <v>172</v>
      </c>
      <c r="J12150" t="s">
        <v>30</v>
      </c>
      <c r="K12150" s="1" t="s">
        <v>488</v>
      </c>
    </row>
    <row r="12151" spans="1:11" ht="12.75" customHeight="1" thickBot="1">
      <c r="A12151" s="31">
        <v>45597</v>
      </c>
      <c r="B12151" t="s">
        <v>153</v>
      </c>
      <c r="C12151" t="str">
        <f>+VLOOKUP(B12151,Basededatos!B$17:C$5988,2,0)</f>
        <v>MARCO PASOS</v>
      </c>
      <c r="D12151" t="s">
        <v>76</v>
      </c>
      <c r="E12151" t="str">
        <f>+VLOOKUP(D12151,Basededatos!$D$2:$E$6097,2,0)</f>
        <v>RIONEGRO - JOSE M. CORDOVA</v>
      </c>
      <c r="F12151" t="s">
        <v>6</v>
      </c>
      <c r="G12151" s="1" t="s">
        <v>283</v>
      </c>
      <c r="H12151" t="s">
        <v>114</v>
      </c>
      <c r="I12151" s="29">
        <v>16</v>
      </c>
      <c r="J12151" t="s">
        <v>115</v>
      </c>
      <c r="K12151" t="s">
        <v>116</v>
      </c>
    </row>
    <row r="12152" spans="1:11" ht="12.75" customHeight="1" thickBot="1">
      <c r="A12152" s="31">
        <v>45597</v>
      </c>
      <c r="B12152" t="s">
        <v>153</v>
      </c>
      <c r="C12152" t="str">
        <f>+VLOOKUP(B12152,Basededatos!B$17:C$5988,2,0)</f>
        <v>MARCO PASOS</v>
      </c>
      <c r="D12152" t="s">
        <v>212</v>
      </c>
      <c r="E12152" t="str">
        <f>+VLOOKUP(D12152,Basededatos!$D$2:$E$6097,2,0)</f>
        <v>QUIBDO - EL CARAÑO</v>
      </c>
      <c r="F12152" t="s">
        <v>18</v>
      </c>
      <c r="G12152" t="s">
        <v>19</v>
      </c>
      <c r="H12152" t="s">
        <v>380</v>
      </c>
      <c r="I12152" s="29">
        <v>6</v>
      </c>
      <c r="J12152" t="s">
        <v>367</v>
      </c>
      <c r="K12152" t="s">
        <v>368</v>
      </c>
    </row>
    <row r="12153" spans="1:11" ht="12.75" customHeight="1" thickBot="1">
      <c r="A12153" s="31">
        <v>45597</v>
      </c>
      <c r="B12153" t="s">
        <v>382</v>
      </c>
      <c r="C12153" t="s">
        <v>383</v>
      </c>
      <c r="D12153" t="s">
        <v>5</v>
      </c>
      <c r="E12153" t="str">
        <f>+VLOOKUP(D12153,Basededatos!$D$2:$E$6097,2,0)</f>
        <v>BOGOTA - EL DORADO LUIS CARLOS GALAN SARMIENTO</v>
      </c>
      <c r="F12153" t="s">
        <v>6</v>
      </c>
      <c r="G12153" s="1" t="s">
        <v>283</v>
      </c>
      <c r="H12153" t="s">
        <v>380</v>
      </c>
      <c r="I12153" s="29">
        <v>1</v>
      </c>
      <c r="J12153" t="s">
        <v>454</v>
      </c>
      <c r="K12153" t="s">
        <v>455</v>
      </c>
    </row>
    <row r="12154" spans="1:11" ht="12.75" customHeight="1">
      <c r="A12154" s="31">
        <v>45597</v>
      </c>
      <c r="B12154" t="s">
        <v>382</v>
      </c>
      <c r="C12154" t="s">
        <v>383</v>
      </c>
      <c r="D12154" t="s">
        <v>5</v>
      </c>
      <c r="E12154" t="str">
        <f>+VLOOKUP(D12154,Basededatos!$D$2:$E$6097,2,0)</f>
        <v>BOGOTA - EL DORADO LUIS CARLOS GALAN SARMIENTO</v>
      </c>
      <c r="F12154" t="s">
        <v>23</v>
      </c>
      <c r="G12154" t="s">
        <v>24</v>
      </c>
      <c r="H12154" t="s">
        <v>15</v>
      </c>
      <c r="I12154" s="29">
        <v>90</v>
      </c>
      <c r="J12154" t="s">
        <v>160</v>
      </c>
      <c r="K12154" t="s">
        <v>161</v>
      </c>
    </row>
    <row r="12155" spans="1:11" ht="12.75" customHeight="1">
      <c r="A12155" s="31">
        <v>45597</v>
      </c>
      <c r="B12155" t="s">
        <v>382</v>
      </c>
      <c r="C12155" t="s">
        <v>383</v>
      </c>
      <c r="D12155" t="s">
        <v>5</v>
      </c>
      <c r="E12155" t="str">
        <f>+VLOOKUP(D12155,Basededatos!$D$2:$E$6097,2,0)</f>
        <v>BOGOTA - EL DORADO LUIS CARLOS GALAN SARMIENTO</v>
      </c>
      <c r="F12155" t="s">
        <v>36</v>
      </c>
      <c r="G12155" t="s">
        <v>347</v>
      </c>
      <c r="H12155" t="s">
        <v>20</v>
      </c>
      <c r="I12155" s="29">
        <v>30</v>
      </c>
      <c r="J12155" t="s">
        <v>184</v>
      </c>
      <c r="K12155" t="s">
        <v>185</v>
      </c>
    </row>
    <row r="12156" spans="1:11" ht="12.75" customHeight="1" thickBot="1">
      <c r="A12156" s="31">
        <v>45597</v>
      </c>
      <c r="B12156" t="s">
        <v>382</v>
      </c>
      <c r="C12156" t="s">
        <v>383</v>
      </c>
      <c r="D12156" t="s">
        <v>5</v>
      </c>
      <c r="E12156" t="str">
        <f>+VLOOKUP(D12156,Basededatos!$D$2:$E$6097,2,0)</f>
        <v>BOGOTA - EL DORADO LUIS CARLOS GALAN SARMIENTO</v>
      </c>
      <c r="F12156" t="s">
        <v>40</v>
      </c>
      <c r="G12156" t="s">
        <v>41</v>
      </c>
      <c r="H12156" t="s">
        <v>7</v>
      </c>
      <c r="I12156" s="29">
        <v>177</v>
      </c>
      <c r="J12156" t="s">
        <v>70</v>
      </c>
      <c r="K12156" t="s">
        <v>348</v>
      </c>
    </row>
    <row r="12157" spans="1:11" ht="12.75" customHeight="1" thickBot="1">
      <c r="A12157" s="31">
        <v>45597</v>
      </c>
      <c r="B12157" t="s">
        <v>382</v>
      </c>
      <c r="C12157" t="s">
        <v>383</v>
      </c>
      <c r="D12157" t="s">
        <v>5</v>
      </c>
      <c r="E12157" t="str">
        <f>+VLOOKUP(D12157,Basededatos!$D$2:$E$6097,2,0)</f>
        <v>BOGOTA - EL DORADO LUIS CARLOS GALAN SARMIENTO</v>
      </c>
      <c r="F12157" t="s">
        <v>6</v>
      </c>
      <c r="G12157" s="1" t="s">
        <v>283</v>
      </c>
      <c r="H12157" t="s">
        <v>15</v>
      </c>
      <c r="I12157" s="29">
        <v>117</v>
      </c>
      <c r="J12157" t="s">
        <v>68</v>
      </c>
      <c r="K12157" t="s">
        <v>69</v>
      </c>
    </row>
    <row r="12158" spans="1:11" ht="12.75" customHeight="1">
      <c r="A12158" s="31">
        <v>45597</v>
      </c>
      <c r="B12158" t="s">
        <v>382</v>
      </c>
      <c r="C12158" t="s">
        <v>383</v>
      </c>
      <c r="D12158" t="s">
        <v>5</v>
      </c>
      <c r="E12158" t="str">
        <f>+VLOOKUP(D12158,Basededatos!$D$2:$E$6097,2,0)</f>
        <v>BOGOTA - EL DORADO LUIS CARLOS GALAN SARMIENTO</v>
      </c>
      <c r="F12158" t="s">
        <v>18</v>
      </c>
      <c r="G12158" t="s">
        <v>19</v>
      </c>
      <c r="H12158" t="s">
        <v>385</v>
      </c>
      <c r="I12158" s="29">
        <v>135</v>
      </c>
      <c r="J12158" t="s">
        <v>74</v>
      </c>
      <c r="K12158" t="s">
        <v>386</v>
      </c>
    </row>
    <row r="12159" spans="1:11" ht="12.75" customHeight="1">
      <c r="A12159" s="31">
        <v>45597</v>
      </c>
      <c r="B12159" t="s">
        <v>382</v>
      </c>
      <c r="C12159" t="s">
        <v>383</v>
      </c>
      <c r="D12159" t="s">
        <v>5</v>
      </c>
      <c r="E12159" t="str">
        <f>+VLOOKUP(D12159,Basededatos!$D$2:$E$6097,2,0)</f>
        <v>BOGOTA - EL DORADO LUIS CARLOS GALAN SARMIENTO</v>
      </c>
      <c r="F12159" t="s">
        <v>40</v>
      </c>
      <c r="G12159" t="s">
        <v>41</v>
      </c>
      <c r="H12159" t="s">
        <v>385</v>
      </c>
      <c r="I12159" s="29">
        <v>112</v>
      </c>
      <c r="J12159" t="s">
        <v>74</v>
      </c>
      <c r="K12159" t="s">
        <v>386</v>
      </c>
    </row>
    <row r="12160" spans="1:11" ht="12.75" customHeight="1">
      <c r="A12160" s="31">
        <v>45597</v>
      </c>
      <c r="B12160" t="s">
        <v>382</v>
      </c>
      <c r="C12160" t="s">
        <v>383</v>
      </c>
      <c r="D12160" t="s">
        <v>5</v>
      </c>
      <c r="E12160" t="str">
        <f>+VLOOKUP(D12160,Basededatos!$D$2:$E$6097,2,0)</f>
        <v>BOGOTA - EL DORADO LUIS CARLOS GALAN SARMIENTO</v>
      </c>
      <c r="F12160" t="s">
        <v>18</v>
      </c>
      <c r="G12160" t="s">
        <v>19</v>
      </c>
      <c r="H12160" t="s">
        <v>29</v>
      </c>
      <c r="I12160" s="29">
        <v>459</v>
      </c>
      <c r="J12160" t="s">
        <v>50</v>
      </c>
      <c r="K12160" t="s">
        <v>51</v>
      </c>
    </row>
    <row r="12161" spans="1:11" ht="12.75" customHeight="1">
      <c r="A12161" s="31">
        <v>45597</v>
      </c>
      <c r="B12161" t="s">
        <v>382</v>
      </c>
      <c r="C12161" t="s">
        <v>383</v>
      </c>
      <c r="D12161" t="s">
        <v>5</v>
      </c>
      <c r="E12161" t="str">
        <f>+VLOOKUP(D12161,Basededatos!$D$2:$E$6097,2,0)</f>
        <v>BOGOTA - EL DORADO LUIS CARLOS GALAN SARMIENTO</v>
      </c>
      <c r="F12161" t="s">
        <v>36</v>
      </c>
      <c r="G12161" t="s">
        <v>347</v>
      </c>
      <c r="H12161" t="s">
        <v>29</v>
      </c>
      <c r="I12161" s="29">
        <v>286</v>
      </c>
      <c r="J12161" t="s">
        <v>50</v>
      </c>
      <c r="K12161" t="s">
        <v>51</v>
      </c>
    </row>
    <row r="12162" spans="1:11" ht="12.75" customHeight="1" thickBot="1">
      <c r="A12162" s="31">
        <v>45597</v>
      </c>
      <c r="B12162" t="s">
        <v>382</v>
      </c>
      <c r="C12162" t="s">
        <v>383</v>
      </c>
      <c r="D12162" t="s">
        <v>5</v>
      </c>
      <c r="E12162" t="str">
        <f>+VLOOKUP(D12162,Basededatos!$D$2:$E$6097,2,0)</f>
        <v>BOGOTA - EL DORADO LUIS CARLOS GALAN SARMIENTO</v>
      </c>
      <c r="F12162" t="s">
        <v>27</v>
      </c>
      <c r="G12162" t="s">
        <v>28</v>
      </c>
      <c r="H12162" t="s">
        <v>29</v>
      </c>
      <c r="I12162" s="29">
        <v>291</v>
      </c>
      <c r="J12162" t="s">
        <v>50</v>
      </c>
      <c r="K12162" t="s">
        <v>51</v>
      </c>
    </row>
    <row r="12163" spans="1:11" ht="12.75" customHeight="1" thickBot="1">
      <c r="A12163" s="31">
        <v>45597</v>
      </c>
      <c r="B12163" t="s">
        <v>382</v>
      </c>
      <c r="C12163" t="s">
        <v>383</v>
      </c>
      <c r="D12163" t="s">
        <v>5</v>
      </c>
      <c r="E12163" t="str">
        <f>+VLOOKUP(D12163,Basededatos!$D$2:$E$6097,2,0)</f>
        <v>BOGOTA - EL DORADO LUIS CARLOS GALAN SARMIENTO</v>
      </c>
      <c r="F12163" t="s">
        <v>6</v>
      </c>
      <c r="G12163" s="1" t="s">
        <v>283</v>
      </c>
      <c r="H12163" t="s">
        <v>156</v>
      </c>
      <c r="I12163" s="29">
        <v>73</v>
      </c>
      <c r="J12163" t="s">
        <v>167</v>
      </c>
      <c r="K12163" t="s">
        <v>168</v>
      </c>
    </row>
    <row r="12164" spans="1:11" ht="12.75" customHeight="1">
      <c r="A12164" s="31">
        <v>45597</v>
      </c>
      <c r="B12164" t="s">
        <v>382</v>
      </c>
      <c r="C12164" t="s">
        <v>383</v>
      </c>
      <c r="D12164" t="s">
        <v>5</v>
      </c>
      <c r="E12164" t="str">
        <f>+VLOOKUP(D12164,Basededatos!$D$2:$E$6097,2,0)</f>
        <v>BOGOTA - EL DORADO LUIS CARLOS GALAN SARMIENTO</v>
      </c>
      <c r="F12164" t="s">
        <v>18</v>
      </c>
      <c r="G12164" t="s">
        <v>19</v>
      </c>
      <c r="H12164" t="s">
        <v>156</v>
      </c>
      <c r="I12164" s="29">
        <v>9</v>
      </c>
      <c r="J12164" t="s">
        <v>167</v>
      </c>
      <c r="K12164" t="s">
        <v>168</v>
      </c>
    </row>
    <row r="12165" spans="1:11" ht="12.75" customHeight="1">
      <c r="A12165" s="31">
        <v>45597</v>
      </c>
      <c r="B12165" t="s">
        <v>382</v>
      </c>
      <c r="C12165" t="s">
        <v>383</v>
      </c>
      <c r="D12165" t="s">
        <v>5</v>
      </c>
      <c r="E12165" t="str">
        <f>+VLOOKUP(D12165,Basededatos!$D$2:$E$6097,2,0)</f>
        <v>BOGOTA - EL DORADO LUIS CARLOS GALAN SARMIENTO</v>
      </c>
      <c r="F12165" t="s">
        <v>27</v>
      </c>
      <c r="G12165" t="s">
        <v>28</v>
      </c>
      <c r="H12165" t="s">
        <v>156</v>
      </c>
      <c r="I12165" s="29">
        <v>9</v>
      </c>
      <c r="J12165" t="s">
        <v>167</v>
      </c>
      <c r="K12165" t="s">
        <v>168</v>
      </c>
    </row>
    <row r="12166" spans="1:11" ht="12.75" customHeight="1" thickBot="1">
      <c r="A12166" s="31">
        <v>45597</v>
      </c>
      <c r="B12166" t="s">
        <v>382</v>
      </c>
      <c r="C12166" t="s">
        <v>383</v>
      </c>
      <c r="D12166" t="s">
        <v>5</v>
      </c>
      <c r="E12166" t="str">
        <f>+VLOOKUP(D12166,Basededatos!$D$2:$E$6097,2,0)</f>
        <v>BOGOTA - EL DORADO LUIS CARLOS GALAN SARMIENTO</v>
      </c>
      <c r="F12166" t="s">
        <v>40</v>
      </c>
      <c r="G12166" t="s">
        <v>41</v>
      </c>
      <c r="H12166" t="s">
        <v>156</v>
      </c>
      <c r="I12166" s="29">
        <v>18</v>
      </c>
      <c r="J12166" t="s">
        <v>167</v>
      </c>
      <c r="K12166" t="s">
        <v>168</v>
      </c>
    </row>
    <row r="12167" spans="1:11" ht="12.75" customHeight="1" thickBot="1">
      <c r="A12167" s="31">
        <v>45597</v>
      </c>
      <c r="B12167" t="s">
        <v>382</v>
      </c>
      <c r="C12167" t="s">
        <v>383</v>
      </c>
      <c r="D12167" t="s">
        <v>5</v>
      </c>
      <c r="E12167" t="str">
        <f>+VLOOKUP(D12167,Basededatos!$D$2:$E$6097,2,0)</f>
        <v>BOGOTA - EL DORADO LUIS CARLOS GALAN SARMIENTO</v>
      </c>
      <c r="F12167" t="s">
        <v>6</v>
      </c>
      <c r="G12167" s="1" t="s">
        <v>283</v>
      </c>
      <c r="H12167" t="s">
        <v>29</v>
      </c>
      <c r="I12167" s="29">
        <v>292</v>
      </c>
      <c r="J12167" t="s">
        <v>397</v>
      </c>
      <c r="K12167" t="s">
        <v>398</v>
      </c>
    </row>
    <row r="12168" spans="1:11" ht="12.75" customHeight="1">
      <c r="A12168" s="31">
        <v>45597</v>
      </c>
      <c r="B12168" t="s">
        <v>382</v>
      </c>
      <c r="C12168" t="s">
        <v>383</v>
      </c>
      <c r="D12168" t="s">
        <v>5</v>
      </c>
      <c r="E12168" t="str">
        <f>+VLOOKUP(D12168,Basededatos!$D$2:$E$6097,2,0)</f>
        <v>BOGOTA - EL DORADO LUIS CARLOS GALAN SARMIENTO</v>
      </c>
      <c r="F12168" t="s">
        <v>23</v>
      </c>
      <c r="G12168" t="s">
        <v>24</v>
      </c>
      <c r="H12168" t="s">
        <v>29</v>
      </c>
      <c r="I12168" s="29">
        <v>75</v>
      </c>
      <c r="J12168" t="s">
        <v>397</v>
      </c>
      <c r="K12168" t="s">
        <v>398</v>
      </c>
    </row>
    <row r="12169" spans="1:11" ht="12.75" customHeight="1">
      <c r="A12169" s="31">
        <v>45597</v>
      </c>
      <c r="B12169" t="s">
        <v>382</v>
      </c>
      <c r="C12169" t="s">
        <v>383</v>
      </c>
      <c r="D12169" t="s">
        <v>5</v>
      </c>
      <c r="E12169" t="str">
        <f>+VLOOKUP(D12169,Basededatos!$D$2:$E$6097,2,0)</f>
        <v>BOGOTA - EL DORADO LUIS CARLOS GALAN SARMIENTO</v>
      </c>
      <c r="F12169" t="s">
        <v>38</v>
      </c>
      <c r="G12169" t="s">
        <v>39</v>
      </c>
      <c r="H12169" t="s">
        <v>29</v>
      </c>
      <c r="I12169" s="29">
        <v>32</v>
      </c>
      <c r="J12169" t="s">
        <v>397</v>
      </c>
      <c r="K12169" t="s">
        <v>398</v>
      </c>
    </row>
    <row r="12170" spans="1:11" ht="12.75" customHeight="1" thickBot="1">
      <c r="A12170" s="31">
        <v>45597</v>
      </c>
      <c r="B12170" t="s">
        <v>382</v>
      </c>
      <c r="C12170" t="s">
        <v>383</v>
      </c>
      <c r="D12170" t="s">
        <v>61</v>
      </c>
      <c r="E12170" t="str">
        <f>+VLOOKUP(D12170,Basededatos!$D$2:$E$6097,2,0)</f>
        <v>CARTAGENA - RAFAEL NUÑEZ</v>
      </c>
      <c r="F12170" t="s">
        <v>32</v>
      </c>
      <c r="G12170" t="s">
        <v>33</v>
      </c>
      <c r="H12170" t="s">
        <v>10</v>
      </c>
      <c r="I12170" s="29">
        <v>2</v>
      </c>
      <c r="J12170" t="s">
        <v>121</v>
      </c>
      <c r="K12170" t="s">
        <v>121</v>
      </c>
    </row>
    <row r="12171" spans="1:11" ht="12.75" customHeight="1" thickBot="1">
      <c r="A12171" s="31">
        <v>45597</v>
      </c>
      <c r="B12171" t="s">
        <v>382</v>
      </c>
      <c r="C12171" t="s">
        <v>383</v>
      </c>
      <c r="D12171" t="s">
        <v>61</v>
      </c>
      <c r="E12171" t="str">
        <f>+VLOOKUP(D12171,Basededatos!$D$2:$E$6097,2,0)</f>
        <v>CARTAGENA - RAFAEL NUÑEZ</v>
      </c>
      <c r="F12171" t="s">
        <v>6</v>
      </c>
      <c r="G12171" s="1" t="s">
        <v>283</v>
      </c>
      <c r="H12171" t="s">
        <v>10</v>
      </c>
      <c r="I12171" s="29">
        <v>10</v>
      </c>
      <c r="J12171" t="s">
        <v>121</v>
      </c>
      <c r="K12171" t="s">
        <v>121</v>
      </c>
    </row>
    <row r="12172" spans="1:11" ht="12.75" customHeight="1" thickBot="1">
      <c r="A12172" s="31">
        <v>45597</v>
      </c>
      <c r="B12172" t="s">
        <v>382</v>
      </c>
      <c r="C12172" t="s">
        <v>383</v>
      </c>
      <c r="D12172" t="s">
        <v>5</v>
      </c>
      <c r="E12172" t="str">
        <f>+VLOOKUP(D12172,Basededatos!$D$2:$E$6097,2,0)</f>
        <v>BOGOTA - EL DORADO LUIS CARLOS GALAN SARMIENTO</v>
      </c>
      <c r="F12172" t="s">
        <v>32</v>
      </c>
      <c r="G12172" t="s">
        <v>33</v>
      </c>
      <c r="H12172" t="s">
        <v>45</v>
      </c>
      <c r="I12172" s="29">
        <v>304</v>
      </c>
      <c r="J12172" t="s">
        <v>46</v>
      </c>
      <c r="K12172" s="1" t="s">
        <v>47</v>
      </c>
    </row>
    <row r="12173" spans="1:11" ht="12.75" customHeight="1">
      <c r="A12173" s="31">
        <v>45597</v>
      </c>
      <c r="B12173" t="s">
        <v>382</v>
      </c>
      <c r="C12173" t="s">
        <v>383</v>
      </c>
      <c r="D12173" t="s">
        <v>5</v>
      </c>
      <c r="E12173" t="str">
        <f>+VLOOKUP(D12173,Basededatos!$D$2:$E$6097,2,0)</f>
        <v>BOGOTA - EL DORADO LUIS CARLOS GALAN SARMIENTO</v>
      </c>
      <c r="F12173" t="s">
        <v>18</v>
      </c>
      <c r="G12173" t="s">
        <v>19</v>
      </c>
      <c r="H12173" t="s">
        <v>29</v>
      </c>
      <c r="I12173" s="29">
        <v>20</v>
      </c>
      <c r="J12173" t="s">
        <v>82</v>
      </c>
      <c r="K12173" t="s">
        <v>83</v>
      </c>
    </row>
    <row r="12174" spans="1:11" ht="12.75" customHeight="1">
      <c r="A12174" s="31">
        <v>45597</v>
      </c>
      <c r="B12174" t="s">
        <v>382</v>
      </c>
      <c r="C12174" t="s">
        <v>383</v>
      </c>
      <c r="D12174" t="s">
        <v>5</v>
      </c>
      <c r="E12174" t="str">
        <f>+VLOOKUP(D12174,Basededatos!$D$2:$E$6097,2,0)</f>
        <v>BOGOTA - EL DORADO LUIS CARLOS GALAN SARMIENTO</v>
      </c>
      <c r="F12174" t="s">
        <v>23</v>
      </c>
      <c r="G12174" t="s">
        <v>24</v>
      </c>
      <c r="H12174" t="s">
        <v>29</v>
      </c>
      <c r="I12174" s="29">
        <v>55</v>
      </c>
      <c r="J12174" t="s">
        <v>82</v>
      </c>
      <c r="K12174" t="s">
        <v>83</v>
      </c>
    </row>
    <row r="12175" spans="1:11" ht="12.75" customHeight="1">
      <c r="A12175" s="31">
        <v>45597</v>
      </c>
      <c r="B12175" t="s">
        <v>382</v>
      </c>
      <c r="C12175" t="s">
        <v>383</v>
      </c>
      <c r="D12175" t="s">
        <v>5</v>
      </c>
      <c r="E12175" t="str">
        <f>+VLOOKUP(D12175,Basededatos!$D$2:$E$6097,2,0)</f>
        <v>BOGOTA - EL DORADO LUIS CARLOS GALAN SARMIENTO</v>
      </c>
      <c r="F12175" t="s">
        <v>36</v>
      </c>
      <c r="G12175" t="s">
        <v>347</v>
      </c>
      <c r="H12175" t="s">
        <v>29</v>
      </c>
      <c r="I12175" s="29">
        <v>48</v>
      </c>
      <c r="J12175" t="s">
        <v>82</v>
      </c>
      <c r="K12175" t="s">
        <v>83</v>
      </c>
    </row>
    <row r="12176" spans="1:11" ht="12.75" customHeight="1" thickBot="1">
      <c r="A12176" s="31">
        <v>45597</v>
      </c>
      <c r="B12176" t="s">
        <v>382</v>
      </c>
      <c r="C12176" t="s">
        <v>383</v>
      </c>
      <c r="D12176" t="s">
        <v>5</v>
      </c>
      <c r="E12176" t="str">
        <f>+VLOOKUP(D12176,Basededatos!$D$2:$E$6097,2,0)</f>
        <v>BOGOTA - EL DORADO LUIS CARLOS GALAN SARMIENTO</v>
      </c>
      <c r="F12176" t="s">
        <v>27</v>
      </c>
      <c r="G12176" t="s">
        <v>28</v>
      </c>
      <c r="H12176" t="s">
        <v>29</v>
      </c>
      <c r="I12176" s="29">
        <v>43</v>
      </c>
      <c r="J12176" t="s">
        <v>82</v>
      </c>
      <c r="K12176" t="s">
        <v>83</v>
      </c>
    </row>
    <row r="12177" spans="1:11" ht="12.75" customHeight="1" thickBot="1">
      <c r="A12177" s="31">
        <v>45597</v>
      </c>
      <c r="B12177" t="s">
        <v>382</v>
      </c>
      <c r="C12177" t="s">
        <v>383</v>
      </c>
      <c r="D12177" t="s">
        <v>5</v>
      </c>
      <c r="E12177" t="str">
        <f>+VLOOKUP(D12177,Basededatos!$D$2:$E$6097,2,0)</f>
        <v>BOGOTA - EL DORADO LUIS CARLOS GALAN SARMIENTO</v>
      </c>
      <c r="F12177" t="s">
        <v>23</v>
      </c>
      <c r="G12177" t="s">
        <v>24</v>
      </c>
      <c r="H12177" t="s">
        <v>29</v>
      </c>
      <c r="I12177" s="29">
        <v>30</v>
      </c>
      <c r="J12177" t="s">
        <v>423</v>
      </c>
      <c r="K12177" s="1" t="s">
        <v>47</v>
      </c>
    </row>
    <row r="12178" spans="1:11" ht="12.75" customHeight="1" thickBot="1">
      <c r="A12178" s="31">
        <v>45597</v>
      </c>
      <c r="B12178" t="s">
        <v>382</v>
      </c>
      <c r="C12178" t="s">
        <v>383</v>
      </c>
      <c r="D12178" t="s">
        <v>5</v>
      </c>
      <c r="E12178" t="str">
        <f>+VLOOKUP(D12178,Basededatos!$D$2:$E$6097,2,0)</f>
        <v>BOGOTA - EL DORADO LUIS CARLOS GALAN SARMIENTO</v>
      </c>
      <c r="F12178" t="s">
        <v>32</v>
      </c>
      <c r="G12178" t="s">
        <v>33</v>
      </c>
      <c r="H12178" t="s">
        <v>45</v>
      </c>
      <c r="I12178" s="29">
        <v>17</v>
      </c>
      <c r="J12178" t="s">
        <v>117</v>
      </c>
      <c r="K12178" s="1" t="s">
        <v>47</v>
      </c>
    </row>
    <row r="12179" spans="1:11" ht="12.75" customHeight="1" thickBot="1">
      <c r="A12179" s="31">
        <v>45597</v>
      </c>
      <c r="B12179" t="s">
        <v>382</v>
      </c>
      <c r="C12179" t="s">
        <v>383</v>
      </c>
      <c r="D12179" t="s">
        <v>5</v>
      </c>
      <c r="E12179" t="str">
        <f>+VLOOKUP(D12179,Basededatos!$D$2:$E$6097,2,0)</f>
        <v>BOGOTA - EL DORADO LUIS CARLOS GALAN SARMIENTO</v>
      </c>
      <c r="F12179" t="s">
        <v>40</v>
      </c>
      <c r="G12179" t="s">
        <v>41</v>
      </c>
      <c r="H12179" t="s">
        <v>29</v>
      </c>
      <c r="I12179" s="29">
        <v>660</v>
      </c>
      <c r="J12179" t="s">
        <v>117</v>
      </c>
      <c r="K12179" s="1" t="s">
        <v>47</v>
      </c>
    </row>
    <row r="12180" spans="1:11" ht="12.75" customHeight="1" thickBot="1">
      <c r="A12180" s="31">
        <v>45597</v>
      </c>
      <c r="B12180" t="s">
        <v>4</v>
      </c>
      <c r="C12180" t="str">
        <f>+VLOOKUP(B12180,Basededatos!B$17:C$5988,2,0)</f>
        <v>GOLDEN FLIGHT</v>
      </c>
      <c r="D12180" t="s">
        <v>5</v>
      </c>
      <c r="E12180" t="str">
        <f>+VLOOKUP(D12180,Basededatos!$D$2:$E$6097,2,0)</f>
        <v>BOGOTA - EL DORADO LUIS CARLOS GALAN SARMIENTO</v>
      </c>
      <c r="F12180" t="s">
        <v>6</v>
      </c>
      <c r="G12180" s="1" t="s">
        <v>283</v>
      </c>
      <c r="H12180" t="s">
        <v>201</v>
      </c>
      <c r="I12180" s="29">
        <v>8</v>
      </c>
      <c r="J12180" t="s">
        <v>202</v>
      </c>
      <c r="K12180" t="s">
        <v>203</v>
      </c>
    </row>
    <row r="12181" spans="1:11" ht="12.75" customHeight="1">
      <c r="A12181" s="31">
        <v>45597</v>
      </c>
      <c r="B12181" t="s">
        <v>112</v>
      </c>
      <c r="C12181" t="str">
        <f>+VLOOKUP(B12181,Basededatos!B$17:C$5988,2,0)</f>
        <v>INVERSA</v>
      </c>
      <c r="D12181" t="s">
        <v>113</v>
      </c>
      <c r="E12181" t="str">
        <f>+VLOOKUP(D12181,Basededatos!$D$2:$E$6097,2,0)</f>
        <v>BARRANCABERMEJA-YARIGUIES</v>
      </c>
      <c r="F12181" t="s">
        <v>32</v>
      </c>
      <c r="G12181" t="s">
        <v>33</v>
      </c>
      <c r="H12181" t="s">
        <v>114</v>
      </c>
      <c r="I12181" s="29">
        <v>19</v>
      </c>
      <c r="J12181" t="s">
        <v>115</v>
      </c>
      <c r="K12181" t="s">
        <v>116</v>
      </c>
    </row>
    <row r="12182" spans="1:11" ht="12.75" customHeight="1" thickBot="1">
      <c r="A12182" s="31">
        <v>45597</v>
      </c>
      <c r="B12182" t="s">
        <v>112</v>
      </c>
      <c r="C12182" t="str">
        <f>+VLOOKUP(B12182,Basededatos!B$17:C$5988,2,0)</f>
        <v>INVERSA</v>
      </c>
      <c r="D12182" t="s">
        <v>113</v>
      </c>
      <c r="E12182" t="str">
        <f>+VLOOKUP(D12182,Basededatos!$D$2:$E$6097,2,0)</f>
        <v>BARRANCABERMEJA-YARIGUIES</v>
      </c>
      <c r="F12182" t="s">
        <v>27</v>
      </c>
      <c r="G12182" t="s">
        <v>28</v>
      </c>
      <c r="H12182" t="s">
        <v>114</v>
      </c>
      <c r="I12182" s="29">
        <v>19</v>
      </c>
      <c r="J12182" t="s">
        <v>115</v>
      </c>
      <c r="K12182" t="s">
        <v>116</v>
      </c>
    </row>
    <row r="12183" spans="1:11" ht="12.75" customHeight="1" thickBot="1">
      <c r="A12183" s="31">
        <v>45597</v>
      </c>
      <c r="B12183" t="s">
        <v>112</v>
      </c>
      <c r="C12183" t="str">
        <f>+VLOOKUP(B12183,Basededatos!B$17:C$5988,2,0)</f>
        <v>INVERSA</v>
      </c>
      <c r="D12183" t="s">
        <v>113</v>
      </c>
      <c r="E12183" t="str">
        <f>+VLOOKUP(D12183,Basededatos!$D$2:$E$6097,2,0)</f>
        <v>BARRANCABERMEJA-YARIGUIES</v>
      </c>
      <c r="F12183" t="s">
        <v>6</v>
      </c>
      <c r="G12183" s="1" t="s">
        <v>283</v>
      </c>
      <c r="H12183" t="s">
        <v>45</v>
      </c>
      <c r="I12183" s="29">
        <v>5</v>
      </c>
      <c r="J12183" t="s">
        <v>117</v>
      </c>
      <c r="K12183" s="1" t="s">
        <v>47</v>
      </c>
    </row>
    <row r="12184" spans="1:11" ht="12.75" customHeight="1">
      <c r="A12184" s="31">
        <v>45597</v>
      </c>
      <c r="B12184" t="s">
        <v>112</v>
      </c>
      <c r="C12184" t="str">
        <f>+VLOOKUP(B12184,Basededatos!B$17:C$5988,2,0)</f>
        <v>INVERSA</v>
      </c>
      <c r="D12184" t="s">
        <v>118</v>
      </c>
      <c r="E12184" t="str">
        <f>+VLOOKUP(D12184,Basededatos!$D$2:$E$6097,2,0)</f>
        <v>GUILLERMO LEON VALENCIA</v>
      </c>
      <c r="F12184" t="s">
        <v>32</v>
      </c>
      <c r="G12184" t="s">
        <v>33</v>
      </c>
      <c r="H12184" t="s">
        <v>120</v>
      </c>
      <c r="I12184" s="29">
        <v>15</v>
      </c>
      <c r="J12184" t="s">
        <v>115</v>
      </c>
      <c r="K12184" t="s">
        <v>116</v>
      </c>
    </row>
    <row r="12185" spans="1:11" ht="12.75" customHeight="1" thickBot="1">
      <c r="A12185" s="31">
        <v>45597</v>
      </c>
      <c r="B12185" t="s">
        <v>112</v>
      </c>
      <c r="C12185" t="str">
        <f>+VLOOKUP(B12185,Basededatos!B$17:C$5988,2,0)</f>
        <v>INVERSA</v>
      </c>
      <c r="D12185" t="s">
        <v>118</v>
      </c>
      <c r="E12185" t="str">
        <f>+VLOOKUP(D12185,Basededatos!$D$2:$E$6097,2,0)</f>
        <v>GUILLERMO LEON VALENCIA</v>
      </c>
      <c r="F12185" t="s">
        <v>23</v>
      </c>
      <c r="G12185" t="s">
        <v>24</v>
      </c>
      <c r="H12185" t="s">
        <v>120</v>
      </c>
      <c r="I12185" s="29">
        <v>15</v>
      </c>
      <c r="J12185" t="s">
        <v>115</v>
      </c>
      <c r="K12185" t="s">
        <v>116</v>
      </c>
    </row>
    <row r="12186" spans="1:11" ht="12.75" customHeight="1" thickBot="1">
      <c r="A12186" s="31">
        <v>45597</v>
      </c>
      <c r="B12186" t="s">
        <v>112</v>
      </c>
      <c r="C12186" t="str">
        <f>+VLOOKUP(B12186,Basededatos!B$17:C$5988,2,0)</f>
        <v>INVERSA</v>
      </c>
      <c r="D12186" t="s">
        <v>119</v>
      </c>
      <c r="E12186" t="str">
        <f>+VLOOKUP(D12186,Basededatos!$D$2:$E$6097,2,0)</f>
        <v>ALFONSO LOPEZ PUMAREJO.</v>
      </c>
      <c r="F12186" t="s">
        <v>18</v>
      </c>
      <c r="G12186" t="s">
        <v>19</v>
      </c>
      <c r="H12186" t="s">
        <v>45</v>
      </c>
      <c r="I12186" s="29">
        <v>21</v>
      </c>
      <c r="J12186" t="s">
        <v>46</v>
      </c>
      <c r="K12186" s="1" t="s">
        <v>47</v>
      </c>
    </row>
    <row r="12187" spans="1:11" ht="12.75" customHeight="1" thickBot="1">
      <c r="A12187" s="31">
        <v>45597</v>
      </c>
      <c r="B12187" t="s">
        <v>112</v>
      </c>
      <c r="C12187" t="str">
        <f>+VLOOKUP(B12187,Basededatos!B$17:C$5988,2,0)</f>
        <v>INVERSA</v>
      </c>
      <c r="D12187" t="s">
        <v>119</v>
      </c>
      <c r="E12187" t="str">
        <f>+VLOOKUP(D12187,Basededatos!$D$2:$E$6097,2,0)</f>
        <v>ALFONSO LOPEZ PUMAREJO.</v>
      </c>
      <c r="F12187" t="s">
        <v>59</v>
      </c>
      <c r="G12187" t="s">
        <v>60</v>
      </c>
      <c r="H12187" t="s">
        <v>45</v>
      </c>
      <c r="I12187" s="29">
        <v>21</v>
      </c>
      <c r="J12187" t="s">
        <v>46</v>
      </c>
      <c r="K12187" s="1" t="s">
        <v>47</v>
      </c>
    </row>
    <row r="12188" spans="1:11" ht="12.75" customHeight="1" thickBot="1">
      <c r="A12188" s="31">
        <v>45597</v>
      </c>
      <c r="B12188" t="s">
        <v>112</v>
      </c>
      <c r="C12188" t="str">
        <f>+VLOOKUP(B12188,Basededatos!B$17:C$5988,2,0)</f>
        <v>INVERSA</v>
      </c>
      <c r="D12188" t="s">
        <v>119</v>
      </c>
      <c r="E12188" t="str">
        <f>+VLOOKUP(D12188,Basededatos!$D$2:$E$6097,2,0)</f>
        <v>ALFONSO LOPEZ PUMAREJO.</v>
      </c>
      <c r="F12188" t="s">
        <v>6</v>
      </c>
      <c r="G12188" s="1" t="s">
        <v>283</v>
      </c>
      <c r="H12188" t="s">
        <v>45</v>
      </c>
      <c r="I12188" s="29">
        <v>21</v>
      </c>
      <c r="J12188" t="s">
        <v>46</v>
      </c>
      <c r="K12188" s="1" t="s">
        <v>47</v>
      </c>
    </row>
    <row r="12189" spans="1:11" ht="12.75" customHeight="1" thickBot="1">
      <c r="A12189" s="31">
        <v>45597</v>
      </c>
      <c r="B12189" t="s">
        <v>112</v>
      </c>
      <c r="C12189" t="str">
        <f>+VLOOKUP(B12189,Basededatos!B$17:C$5988,2,0)</f>
        <v>INVERSA</v>
      </c>
      <c r="D12189" t="s">
        <v>122</v>
      </c>
      <c r="E12189" t="str">
        <f>+VLOOKUP(D12189,Basededatos!$D$2:$E$6097,2,0)</f>
        <v>VANGUARDIA</v>
      </c>
      <c r="F12189" t="s">
        <v>23</v>
      </c>
      <c r="G12189" t="s">
        <v>24</v>
      </c>
      <c r="H12189" t="s">
        <v>29</v>
      </c>
      <c r="I12189" s="29">
        <v>51</v>
      </c>
      <c r="J12189" t="s">
        <v>46</v>
      </c>
      <c r="K12189" s="1" t="s">
        <v>47</v>
      </c>
    </row>
    <row r="12190" spans="1:11" ht="12.75" customHeight="1" thickBot="1">
      <c r="A12190" s="31">
        <v>45597</v>
      </c>
      <c r="B12190" t="s">
        <v>112</v>
      </c>
      <c r="C12190" t="str">
        <f>+VLOOKUP(B12190,Basededatos!B$17:C$5988,2,0)</f>
        <v>INVERSA</v>
      </c>
      <c r="D12190" t="s">
        <v>122</v>
      </c>
      <c r="E12190" t="str">
        <f>+VLOOKUP(D12190,Basededatos!$D$2:$E$6097,2,0)</f>
        <v>VANGUARDIA</v>
      </c>
      <c r="F12190" t="s">
        <v>6</v>
      </c>
      <c r="G12190" s="1" t="s">
        <v>283</v>
      </c>
      <c r="H12190" t="s">
        <v>29</v>
      </c>
      <c r="I12190" s="29">
        <v>51</v>
      </c>
      <c r="J12190" t="s">
        <v>46</v>
      </c>
      <c r="K12190" s="1" t="s">
        <v>47</v>
      </c>
    </row>
    <row r="12191" spans="1:11" ht="12.75" customHeight="1" thickBot="1">
      <c r="A12191" s="31">
        <v>45597</v>
      </c>
      <c r="B12191" t="s">
        <v>112</v>
      </c>
      <c r="C12191" t="str">
        <f>+VLOOKUP(B12191,Basededatos!B$17:C$5988,2,0)</f>
        <v>INVERSA</v>
      </c>
      <c r="D12191" t="s">
        <v>122</v>
      </c>
      <c r="E12191" t="str">
        <f>+VLOOKUP(D12191,Basededatos!$D$2:$E$6097,2,0)</f>
        <v>VANGUARDIA</v>
      </c>
      <c r="F12191" t="s">
        <v>6</v>
      </c>
      <c r="G12191" s="1" t="s">
        <v>283</v>
      </c>
      <c r="H12191" t="s">
        <v>45</v>
      </c>
      <c r="I12191" s="29">
        <v>7</v>
      </c>
      <c r="J12191" t="s">
        <v>46</v>
      </c>
      <c r="K12191" s="1" t="s">
        <v>47</v>
      </c>
    </row>
    <row r="12192" spans="1:11" ht="12.75" customHeight="1">
      <c r="A12192" s="31">
        <v>45597</v>
      </c>
      <c r="B12192" t="s">
        <v>112</v>
      </c>
      <c r="C12192" t="str">
        <f>+VLOOKUP(B12192,Basededatos!B$17:C$5988,2,0)</f>
        <v>INVERSA</v>
      </c>
      <c r="D12192" t="s">
        <v>122</v>
      </c>
      <c r="E12192" t="str">
        <f>+VLOOKUP(D12192,Basededatos!$D$2:$E$6097,2,0)</f>
        <v>VANGUARDIA</v>
      </c>
      <c r="F12192" t="s">
        <v>23</v>
      </c>
      <c r="G12192" t="s">
        <v>24</v>
      </c>
      <c r="H12192" t="s">
        <v>114</v>
      </c>
      <c r="I12192" s="29">
        <v>77</v>
      </c>
      <c r="J12192" t="s">
        <v>57</v>
      </c>
      <c r="K12192" t="s">
        <v>58</v>
      </c>
    </row>
    <row r="12193" spans="1:11" ht="12.75" customHeight="1">
      <c r="A12193" s="31">
        <v>45597</v>
      </c>
      <c r="B12193" t="s">
        <v>112</v>
      </c>
      <c r="C12193" t="str">
        <f>+VLOOKUP(B12193,Basededatos!B$17:C$5988,2,0)</f>
        <v>INVERSA</v>
      </c>
      <c r="D12193" t="s">
        <v>87</v>
      </c>
      <c r="E12193" t="str">
        <f>+VLOOKUP(D12193,Basededatos!$D$2:$E$6097,2,0)</f>
        <v>PASTO - ANTONIO NARIQO</v>
      </c>
      <c r="F12193" t="s">
        <v>27</v>
      </c>
      <c r="G12193" t="s">
        <v>28</v>
      </c>
      <c r="H12193" t="s">
        <v>120</v>
      </c>
      <c r="I12193" s="29">
        <v>42</v>
      </c>
      <c r="J12193" t="s">
        <v>115</v>
      </c>
      <c r="K12193" t="s">
        <v>116</v>
      </c>
    </row>
    <row r="12194" spans="1:11" ht="12.75" customHeight="1">
      <c r="A12194" s="31">
        <v>45597</v>
      </c>
      <c r="B12194" t="s">
        <v>376</v>
      </c>
      <c r="C12194" t="s">
        <v>487</v>
      </c>
      <c r="D12194" t="s">
        <v>76</v>
      </c>
      <c r="E12194" t="str">
        <f>+VLOOKUP(D12194,Basededatos!$D$2:$E$6097,2,0)</f>
        <v>RIONEGRO - JOSE M. CORDOVA</v>
      </c>
      <c r="F12194" t="s">
        <v>59</v>
      </c>
      <c r="G12194" t="s">
        <v>60</v>
      </c>
      <c r="H12194" t="s">
        <v>165</v>
      </c>
      <c r="I12194" s="29">
        <v>4</v>
      </c>
      <c r="J12194" t="s">
        <v>144</v>
      </c>
      <c r="K12194" t="s">
        <v>145</v>
      </c>
    </row>
    <row r="12195" spans="1:11" ht="12.75" customHeight="1">
      <c r="A12195" s="31">
        <v>45597</v>
      </c>
      <c r="B12195" t="s">
        <v>376</v>
      </c>
      <c r="C12195" t="s">
        <v>487</v>
      </c>
      <c r="D12195" t="s">
        <v>76</v>
      </c>
      <c r="E12195" t="str">
        <f>+VLOOKUP(D12195,Basededatos!$D$2:$E$6097,2,0)</f>
        <v>RIONEGRO - JOSE M. CORDOVA</v>
      </c>
      <c r="F12195" t="s">
        <v>59</v>
      </c>
      <c r="G12195" t="s">
        <v>60</v>
      </c>
      <c r="H12195" t="s">
        <v>449</v>
      </c>
      <c r="I12195" s="29">
        <v>1</v>
      </c>
      <c r="J12195" t="s">
        <v>144</v>
      </c>
      <c r="K12195" t="s">
        <v>145</v>
      </c>
    </row>
    <row r="12196" spans="1:11" ht="12.75" customHeight="1">
      <c r="A12196" s="31">
        <v>45597</v>
      </c>
      <c r="B12196" t="s">
        <v>376</v>
      </c>
      <c r="C12196" t="s">
        <v>487</v>
      </c>
      <c r="D12196" t="s">
        <v>86</v>
      </c>
      <c r="E12196" t="str">
        <f>+VLOOKUP(D12196,Basededatos!$D$2:$E$6097,2,0)</f>
        <v>PEREIRA - MATECAÑA</v>
      </c>
      <c r="F12196" t="s">
        <v>59</v>
      </c>
      <c r="G12196" t="s">
        <v>60</v>
      </c>
      <c r="H12196" t="s">
        <v>456</v>
      </c>
      <c r="I12196" s="29">
        <v>1</v>
      </c>
      <c r="J12196" t="s">
        <v>144</v>
      </c>
      <c r="K12196" t="s">
        <v>145</v>
      </c>
    </row>
    <row r="12197" spans="1:11" ht="12.75" customHeight="1">
      <c r="A12197" s="31">
        <v>45597</v>
      </c>
      <c r="B12197" t="s">
        <v>376</v>
      </c>
      <c r="C12197" t="s">
        <v>487</v>
      </c>
      <c r="D12197" t="s">
        <v>86</v>
      </c>
      <c r="E12197" t="str">
        <f>+VLOOKUP(D12197,Basededatos!$D$2:$E$6097,2,0)</f>
        <v>PEREIRA - MATECAÑA</v>
      </c>
      <c r="F12197" t="s">
        <v>59</v>
      </c>
      <c r="G12197" t="s">
        <v>60</v>
      </c>
      <c r="H12197" t="s">
        <v>149</v>
      </c>
      <c r="I12197" s="29">
        <v>1</v>
      </c>
      <c r="J12197" t="s">
        <v>144</v>
      </c>
      <c r="K12197" t="s">
        <v>145</v>
      </c>
    </row>
    <row r="12198" spans="1:11" ht="12.75" customHeight="1">
      <c r="A12198" s="31">
        <v>45597</v>
      </c>
      <c r="B12198" t="s">
        <v>376</v>
      </c>
      <c r="C12198" t="s">
        <v>487</v>
      </c>
      <c r="D12198" t="s">
        <v>48</v>
      </c>
      <c r="E12198" t="str">
        <f>+VLOOKUP(D12198,Basededatos!$D$2:$E$6097,2,0)</f>
        <v>CALI - ALFONSO BONILLA ARAGON</v>
      </c>
      <c r="F12198" t="s">
        <v>59</v>
      </c>
      <c r="G12198" t="s">
        <v>60</v>
      </c>
      <c r="H12198" t="s">
        <v>218</v>
      </c>
      <c r="I12198" s="29">
        <v>24</v>
      </c>
      <c r="J12198" t="s">
        <v>144</v>
      </c>
      <c r="K12198" t="s">
        <v>145</v>
      </c>
    </row>
    <row r="12199" spans="1:11" ht="12.75" customHeight="1">
      <c r="A12199" s="31">
        <v>45597</v>
      </c>
      <c r="B12199" t="s">
        <v>376</v>
      </c>
      <c r="C12199" t="s">
        <v>487</v>
      </c>
      <c r="D12199" t="s">
        <v>48</v>
      </c>
      <c r="E12199" t="str">
        <f>+VLOOKUP(D12199,Basededatos!$D$2:$E$6097,2,0)</f>
        <v>CALI - ALFONSO BONILLA ARAGON</v>
      </c>
      <c r="F12199" t="s">
        <v>59</v>
      </c>
      <c r="G12199" t="s">
        <v>60</v>
      </c>
      <c r="H12199" t="s">
        <v>130</v>
      </c>
      <c r="I12199" s="29">
        <v>2</v>
      </c>
      <c r="J12199" t="s">
        <v>144</v>
      </c>
      <c r="K12199" t="s">
        <v>145</v>
      </c>
    </row>
    <row r="12200" spans="1:11" ht="12.75" customHeight="1">
      <c r="A12200" s="31">
        <v>45597</v>
      </c>
      <c r="B12200" t="s">
        <v>376</v>
      </c>
      <c r="C12200" t="s">
        <v>487</v>
      </c>
      <c r="D12200" t="s">
        <v>48</v>
      </c>
      <c r="E12200" t="str">
        <f>+VLOOKUP(D12200,Basededatos!$D$2:$E$6097,2,0)</f>
        <v>CALI - ALFONSO BONILLA ARAGON</v>
      </c>
      <c r="F12200" t="s">
        <v>59</v>
      </c>
      <c r="G12200" t="s">
        <v>60</v>
      </c>
      <c r="H12200" t="s">
        <v>151</v>
      </c>
      <c r="I12200" s="29">
        <v>2</v>
      </c>
      <c r="J12200" t="s">
        <v>144</v>
      </c>
      <c r="K12200" t="s">
        <v>145</v>
      </c>
    </row>
    <row r="12201" spans="1:11" ht="12.75" customHeight="1">
      <c r="A12201" s="31">
        <v>45597</v>
      </c>
      <c r="B12201" t="s">
        <v>376</v>
      </c>
      <c r="C12201" t="s">
        <v>487</v>
      </c>
      <c r="D12201" t="s">
        <v>37</v>
      </c>
      <c r="E12201" t="str">
        <f>+VLOOKUP(D12201,Basededatos!$D$2:$E$6097,2,0)</f>
        <v>BARRANQUILLA-E. CORTISSOZ</v>
      </c>
      <c r="F12201" t="s">
        <v>59</v>
      </c>
      <c r="G12201" t="s">
        <v>60</v>
      </c>
      <c r="H12201" t="s">
        <v>380</v>
      </c>
      <c r="I12201" s="29">
        <v>6</v>
      </c>
      <c r="J12201" t="s">
        <v>144</v>
      </c>
      <c r="K12201" t="s">
        <v>145</v>
      </c>
    </row>
    <row r="12202" spans="1:11" ht="12.75" customHeight="1">
      <c r="A12202" s="31">
        <v>45597</v>
      </c>
      <c r="B12202" t="s">
        <v>376</v>
      </c>
      <c r="C12202" t="s">
        <v>487</v>
      </c>
      <c r="D12202" t="s">
        <v>37</v>
      </c>
      <c r="E12202" t="str">
        <f>+VLOOKUP(D12202,Basededatos!$D$2:$E$6097,2,0)</f>
        <v>BARRANQUILLA-E. CORTISSOZ</v>
      </c>
      <c r="F12202" t="s">
        <v>59</v>
      </c>
      <c r="G12202" t="s">
        <v>60</v>
      </c>
      <c r="H12202" t="s">
        <v>393</v>
      </c>
      <c r="I12202" s="29">
        <v>2</v>
      </c>
      <c r="J12202" t="s">
        <v>144</v>
      </c>
      <c r="K12202" t="s">
        <v>145</v>
      </c>
    </row>
    <row r="12203" spans="1:11" ht="12.75" customHeight="1">
      <c r="A12203" s="31">
        <v>45597</v>
      </c>
      <c r="B12203" t="s">
        <v>376</v>
      </c>
      <c r="C12203" t="s">
        <v>487</v>
      </c>
      <c r="D12203" t="s">
        <v>37</v>
      </c>
      <c r="E12203" t="str">
        <f>+VLOOKUP(D12203,Basededatos!$D$2:$E$6097,2,0)</f>
        <v>BARRANQUILLA-E. CORTISSOZ</v>
      </c>
      <c r="F12203" t="s">
        <v>59</v>
      </c>
      <c r="G12203" t="s">
        <v>60</v>
      </c>
      <c r="H12203" t="s">
        <v>136</v>
      </c>
      <c r="I12203" s="29">
        <v>1</v>
      </c>
      <c r="J12203" t="s">
        <v>144</v>
      </c>
      <c r="K12203" t="s">
        <v>145</v>
      </c>
    </row>
    <row r="12204" spans="1:11" ht="12.75" customHeight="1">
      <c r="A12204" s="31">
        <v>45597</v>
      </c>
      <c r="B12204" t="s">
        <v>376</v>
      </c>
      <c r="C12204" t="s">
        <v>487</v>
      </c>
      <c r="D12204" t="s">
        <v>37</v>
      </c>
      <c r="E12204" t="str">
        <f>+VLOOKUP(D12204,Basededatos!$D$2:$E$6097,2,0)</f>
        <v>BARRANQUILLA-E. CORTISSOZ</v>
      </c>
      <c r="F12204" t="s">
        <v>59</v>
      </c>
      <c r="G12204" t="s">
        <v>60</v>
      </c>
      <c r="H12204" t="s">
        <v>62</v>
      </c>
      <c r="I12204" s="29">
        <v>1</v>
      </c>
      <c r="J12204" t="s">
        <v>144</v>
      </c>
      <c r="K12204" t="s">
        <v>145</v>
      </c>
    </row>
    <row r="12205" spans="1:11" ht="12.75" customHeight="1">
      <c r="A12205" s="31">
        <v>45597</v>
      </c>
      <c r="B12205" t="s">
        <v>376</v>
      </c>
      <c r="C12205" t="s">
        <v>487</v>
      </c>
      <c r="D12205" t="s">
        <v>37</v>
      </c>
      <c r="E12205" t="str">
        <f>+VLOOKUP(D12205,Basededatos!$D$2:$E$6097,2,0)</f>
        <v>BARRANQUILLA-E. CORTISSOZ</v>
      </c>
      <c r="F12205" t="s">
        <v>59</v>
      </c>
      <c r="G12205" t="s">
        <v>60</v>
      </c>
      <c r="H12205" t="s">
        <v>147</v>
      </c>
      <c r="I12205" s="29">
        <v>2</v>
      </c>
      <c r="J12205" t="s">
        <v>144</v>
      </c>
      <c r="K12205" t="s">
        <v>145</v>
      </c>
    </row>
    <row r="12206" spans="1:11" ht="12.75" customHeight="1" thickBot="1">
      <c r="A12206" s="31">
        <v>45597</v>
      </c>
      <c r="B12206" t="s">
        <v>376</v>
      </c>
      <c r="C12206" t="s">
        <v>487</v>
      </c>
      <c r="D12206" t="s">
        <v>37</v>
      </c>
      <c r="E12206" t="str">
        <f>+VLOOKUP(D12206,Basededatos!$D$2:$E$6097,2,0)</f>
        <v>BARRANQUILLA-E. CORTISSOZ</v>
      </c>
      <c r="F12206" t="s">
        <v>59</v>
      </c>
      <c r="G12206" t="s">
        <v>60</v>
      </c>
      <c r="H12206" t="s">
        <v>135</v>
      </c>
      <c r="I12206" s="29">
        <v>1</v>
      </c>
      <c r="J12206" t="s">
        <v>144</v>
      </c>
      <c r="K12206" t="s">
        <v>145</v>
      </c>
    </row>
    <row r="12207" spans="1:11" ht="12.75" customHeight="1" thickBot="1">
      <c r="A12207" s="31">
        <v>45597</v>
      </c>
      <c r="B12207" t="s">
        <v>426</v>
      </c>
      <c r="C12207" t="s">
        <v>427</v>
      </c>
      <c r="D12207" t="s">
        <v>61</v>
      </c>
      <c r="E12207" t="str">
        <f>+VLOOKUP(D12207,Basededatos!$D$2:$E$6097,2,0)</f>
        <v>CARTAGENA - RAFAEL NUÑEZ</v>
      </c>
      <c r="F12207" t="s">
        <v>6</v>
      </c>
      <c r="G12207" s="1" t="s">
        <v>283</v>
      </c>
      <c r="H12207" t="s">
        <v>434</v>
      </c>
      <c r="I12207" s="29">
        <v>1</v>
      </c>
      <c r="J12207" t="s">
        <v>131</v>
      </c>
      <c r="K12207" t="s">
        <v>132</v>
      </c>
    </row>
    <row r="12208" spans="1:11" ht="12.75" customHeight="1" thickBot="1">
      <c r="A12208" s="31">
        <v>45597</v>
      </c>
      <c r="B12208" t="s">
        <v>426</v>
      </c>
      <c r="C12208" t="s">
        <v>427</v>
      </c>
      <c r="D12208" t="s">
        <v>76</v>
      </c>
      <c r="E12208" t="str">
        <f>+VLOOKUP(D12208,Basededatos!$D$2:$E$6097,2,0)</f>
        <v>RIONEGRO - JOSE M. CORDOVA</v>
      </c>
      <c r="F12208" t="s">
        <v>6</v>
      </c>
      <c r="G12208" s="1" t="s">
        <v>283</v>
      </c>
      <c r="H12208" t="s">
        <v>394</v>
      </c>
      <c r="I12208" s="29">
        <v>4</v>
      </c>
      <c r="J12208" t="s">
        <v>131</v>
      </c>
      <c r="K12208" t="s">
        <v>132</v>
      </c>
    </row>
    <row r="12209" spans="1:11" ht="12.75" customHeight="1" thickBot="1">
      <c r="A12209" s="31">
        <v>45597</v>
      </c>
      <c r="B12209" t="s">
        <v>426</v>
      </c>
      <c r="C12209" t="s">
        <v>427</v>
      </c>
      <c r="D12209" t="s">
        <v>76</v>
      </c>
      <c r="E12209" t="str">
        <f>+VLOOKUP(D12209,Basededatos!$D$2:$E$6097,2,0)</f>
        <v>RIONEGRO - JOSE M. CORDOVA</v>
      </c>
      <c r="F12209" t="s">
        <v>6</v>
      </c>
      <c r="G12209" s="1" t="s">
        <v>283</v>
      </c>
      <c r="H12209" t="s">
        <v>387</v>
      </c>
      <c r="I12209" s="29">
        <v>4</v>
      </c>
      <c r="J12209" t="s">
        <v>131</v>
      </c>
      <c r="K12209" t="s">
        <v>132</v>
      </c>
    </row>
    <row r="12210" spans="1:11" ht="12.75" customHeight="1">
      <c r="A12210" s="31">
        <v>45597</v>
      </c>
      <c r="B12210" t="s">
        <v>426</v>
      </c>
      <c r="C12210" t="s">
        <v>427</v>
      </c>
      <c r="D12210" t="s">
        <v>76</v>
      </c>
      <c r="E12210" t="str">
        <f>+VLOOKUP(D12210,Basededatos!$D$2:$E$6097,2,0)</f>
        <v>RIONEGRO - JOSE M. CORDOVA</v>
      </c>
      <c r="F12210" t="s">
        <v>59</v>
      </c>
      <c r="G12210" t="s">
        <v>60</v>
      </c>
      <c r="H12210" t="s">
        <v>209</v>
      </c>
      <c r="I12210" s="29">
        <v>4</v>
      </c>
      <c r="J12210" t="s">
        <v>131</v>
      </c>
      <c r="K12210" t="s">
        <v>132</v>
      </c>
    </row>
    <row r="12211" spans="1:11" ht="12.75" customHeight="1" thickBot="1">
      <c r="A12211" s="31">
        <v>45597</v>
      </c>
      <c r="B12211" t="s">
        <v>426</v>
      </c>
      <c r="C12211" t="s">
        <v>427</v>
      </c>
      <c r="D12211" t="s">
        <v>48</v>
      </c>
      <c r="E12211" t="str">
        <f>+VLOOKUP(D12211,Basededatos!$D$2:$E$6097,2,0)</f>
        <v>CALI - ALFONSO BONILLA ARAGON</v>
      </c>
      <c r="F12211" t="s">
        <v>38</v>
      </c>
      <c r="G12211" t="s">
        <v>39</v>
      </c>
      <c r="H12211" t="s">
        <v>130</v>
      </c>
      <c r="I12211" s="29">
        <v>1</v>
      </c>
      <c r="J12211" t="s">
        <v>131</v>
      </c>
      <c r="K12211" t="s">
        <v>132</v>
      </c>
    </row>
    <row r="12212" spans="1:11" ht="12.75" customHeight="1" thickBot="1">
      <c r="A12212" s="31">
        <v>45597</v>
      </c>
      <c r="B12212" t="s">
        <v>426</v>
      </c>
      <c r="C12212" t="s">
        <v>427</v>
      </c>
      <c r="D12212" t="s">
        <v>48</v>
      </c>
      <c r="E12212" t="str">
        <f>+VLOOKUP(D12212,Basededatos!$D$2:$E$6097,2,0)</f>
        <v>CALI - ALFONSO BONILLA ARAGON</v>
      </c>
      <c r="F12212" t="s">
        <v>6</v>
      </c>
      <c r="G12212" s="1" t="s">
        <v>283</v>
      </c>
      <c r="H12212" t="s">
        <v>232</v>
      </c>
      <c r="I12212" s="29">
        <v>1</v>
      </c>
      <c r="J12212" t="s">
        <v>131</v>
      </c>
      <c r="K12212" t="s">
        <v>132</v>
      </c>
    </row>
    <row r="12213" spans="1:11" ht="12.75" customHeight="1" thickBot="1">
      <c r="A12213" s="31">
        <v>45597</v>
      </c>
      <c r="B12213" t="s">
        <v>426</v>
      </c>
      <c r="C12213" t="s">
        <v>427</v>
      </c>
      <c r="D12213" t="s">
        <v>48</v>
      </c>
      <c r="E12213" t="str">
        <f>+VLOOKUP(D12213,Basededatos!$D$2:$E$6097,2,0)</f>
        <v>CALI - ALFONSO BONILLA ARAGON</v>
      </c>
      <c r="F12213" t="s">
        <v>59</v>
      </c>
      <c r="G12213" t="s">
        <v>60</v>
      </c>
      <c r="H12213" t="s">
        <v>20</v>
      </c>
      <c r="I12213" s="29">
        <v>1</v>
      </c>
      <c r="J12213" t="s">
        <v>131</v>
      </c>
      <c r="K12213" t="s">
        <v>132</v>
      </c>
    </row>
    <row r="12214" spans="1:11" ht="12.75" customHeight="1" thickBot="1">
      <c r="A12214" s="31">
        <v>45597</v>
      </c>
      <c r="B12214" t="s">
        <v>426</v>
      </c>
      <c r="C12214" t="s">
        <v>427</v>
      </c>
      <c r="D12214" t="s">
        <v>61</v>
      </c>
      <c r="E12214" t="str">
        <f>+VLOOKUP(D12214,Basededatos!$D$2:$E$6097,2,0)</f>
        <v>CARTAGENA - RAFAEL NUÑEZ</v>
      </c>
      <c r="F12214" t="s">
        <v>6</v>
      </c>
      <c r="G12214" s="1" t="s">
        <v>283</v>
      </c>
      <c r="H12214" t="s">
        <v>136</v>
      </c>
      <c r="I12214" s="29">
        <v>1</v>
      </c>
      <c r="J12214" t="s">
        <v>131</v>
      </c>
      <c r="K12214" t="s">
        <v>132</v>
      </c>
    </row>
    <row r="12215" spans="1:11" ht="12.75" customHeight="1">
      <c r="A12215" s="31">
        <v>45597</v>
      </c>
      <c r="B12215" t="s">
        <v>426</v>
      </c>
      <c r="C12215" t="s">
        <v>427</v>
      </c>
      <c r="D12215" t="s">
        <v>61</v>
      </c>
      <c r="E12215" t="str">
        <f>+VLOOKUP(D12215,Basededatos!$D$2:$E$6097,2,0)</f>
        <v>CARTAGENA - RAFAEL NUÑEZ</v>
      </c>
      <c r="F12215" t="s">
        <v>59</v>
      </c>
      <c r="G12215" t="s">
        <v>60</v>
      </c>
      <c r="H12215" t="s">
        <v>29</v>
      </c>
      <c r="I12215" s="29">
        <v>2</v>
      </c>
      <c r="J12215" t="s">
        <v>131</v>
      </c>
      <c r="K12215" t="s">
        <v>132</v>
      </c>
    </row>
    <row r="12216" spans="1:11" ht="12.75" customHeight="1" thickBot="1">
      <c r="A12216" s="31">
        <v>45597</v>
      </c>
      <c r="B12216" t="s">
        <v>426</v>
      </c>
      <c r="C12216" t="s">
        <v>427</v>
      </c>
      <c r="D12216" t="s">
        <v>61</v>
      </c>
      <c r="E12216" t="str">
        <f>+VLOOKUP(D12216,Basededatos!$D$2:$E$6097,2,0)</f>
        <v>CARTAGENA - RAFAEL NUÑEZ</v>
      </c>
      <c r="F12216" t="s">
        <v>59</v>
      </c>
      <c r="G12216" t="s">
        <v>60</v>
      </c>
      <c r="H12216" t="s">
        <v>453</v>
      </c>
      <c r="I12216" s="29">
        <v>1</v>
      </c>
      <c r="J12216" t="s">
        <v>131</v>
      </c>
      <c r="K12216" t="s">
        <v>132</v>
      </c>
    </row>
    <row r="12217" spans="1:11" ht="12.75" customHeight="1" thickBot="1">
      <c r="A12217" s="31">
        <v>45597</v>
      </c>
      <c r="B12217" t="s">
        <v>426</v>
      </c>
      <c r="C12217" t="s">
        <v>427</v>
      </c>
      <c r="D12217" t="s">
        <v>61</v>
      </c>
      <c r="E12217" t="str">
        <f>+VLOOKUP(D12217,Basededatos!$D$2:$E$6097,2,0)</f>
        <v>CARTAGENA - RAFAEL NUÑEZ</v>
      </c>
      <c r="F12217" t="s">
        <v>6</v>
      </c>
      <c r="G12217" s="1" t="s">
        <v>283</v>
      </c>
      <c r="H12217" t="s">
        <v>428</v>
      </c>
      <c r="I12217" s="29">
        <v>2</v>
      </c>
      <c r="J12217" t="s">
        <v>131</v>
      </c>
      <c r="K12217" t="s">
        <v>132</v>
      </c>
    </row>
    <row r="12218" spans="1:11" ht="12.75" customHeight="1" thickBot="1">
      <c r="A12218" s="31">
        <v>45597</v>
      </c>
      <c r="B12218" t="s">
        <v>426</v>
      </c>
      <c r="C12218" t="s">
        <v>427</v>
      </c>
      <c r="D12218" t="s">
        <v>61</v>
      </c>
      <c r="E12218" t="str">
        <f>+VLOOKUP(D12218,Basededatos!$D$2:$E$6097,2,0)</f>
        <v>CARTAGENA - RAFAEL NUÑEZ</v>
      </c>
      <c r="F12218" t="s">
        <v>6</v>
      </c>
      <c r="G12218" s="1" t="s">
        <v>283</v>
      </c>
      <c r="H12218" t="s">
        <v>149</v>
      </c>
      <c r="I12218" s="29">
        <v>2</v>
      </c>
      <c r="J12218" t="s">
        <v>131</v>
      </c>
      <c r="K12218" t="s">
        <v>132</v>
      </c>
    </row>
    <row r="12219" spans="1:11" ht="12.75" customHeight="1" thickBot="1">
      <c r="A12219" s="31">
        <v>45597</v>
      </c>
      <c r="B12219" t="s">
        <v>426</v>
      </c>
      <c r="C12219" t="s">
        <v>427</v>
      </c>
      <c r="D12219" t="s">
        <v>61</v>
      </c>
      <c r="E12219" t="str">
        <f>+VLOOKUP(D12219,Basededatos!$D$2:$E$6097,2,0)</f>
        <v>CARTAGENA - RAFAEL NUÑEZ</v>
      </c>
      <c r="F12219" t="s">
        <v>6</v>
      </c>
      <c r="G12219" s="1" t="s">
        <v>283</v>
      </c>
      <c r="H12219" t="s">
        <v>248</v>
      </c>
      <c r="I12219" s="29">
        <v>6</v>
      </c>
      <c r="J12219" t="s">
        <v>131</v>
      </c>
      <c r="K12219" t="s">
        <v>132</v>
      </c>
    </row>
    <row r="12220" spans="1:11" ht="12.75" customHeight="1" thickBot="1">
      <c r="A12220" s="31">
        <v>45597</v>
      </c>
      <c r="B12220" t="s">
        <v>426</v>
      </c>
      <c r="C12220" t="s">
        <v>427</v>
      </c>
      <c r="D12220" t="s">
        <v>61</v>
      </c>
      <c r="E12220" t="str">
        <f>+VLOOKUP(D12220,Basededatos!$D$2:$E$6097,2,0)</f>
        <v>CARTAGENA - RAFAEL NUÑEZ</v>
      </c>
      <c r="F12220" t="s">
        <v>59</v>
      </c>
      <c r="G12220" t="s">
        <v>60</v>
      </c>
      <c r="H12220" t="s">
        <v>150</v>
      </c>
      <c r="I12220" s="29">
        <v>3</v>
      </c>
      <c r="J12220" t="s">
        <v>131</v>
      </c>
      <c r="K12220" t="s">
        <v>132</v>
      </c>
    </row>
    <row r="12221" spans="1:11" ht="12.75" customHeight="1" thickBot="1">
      <c r="A12221" s="31">
        <v>45597</v>
      </c>
      <c r="B12221" t="s">
        <v>426</v>
      </c>
      <c r="C12221" t="s">
        <v>427</v>
      </c>
      <c r="D12221" t="s">
        <v>61</v>
      </c>
      <c r="E12221" t="str">
        <f>+VLOOKUP(D12221,Basededatos!$D$2:$E$6097,2,0)</f>
        <v>CARTAGENA - RAFAEL NUÑEZ</v>
      </c>
      <c r="F12221" t="s">
        <v>6</v>
      </c>
      <c r="G12221" s="1" t="s">
        <v>283</v>
      </c>
      <c r="H12221" t="s">
        <v>407</v>
      </c>
      <c r="I12221" s="29">
        <v>8</v>
      </c>
      <c r="J12221" t="s">
        <v>131</v>
      </c>
      <c r="K12221" t="s">
        <v>132</v>
      </c>
    </row>
    <row r="12222" spans="1:11" ht="12.75" customHeight="1">
      <c r="A12222" s="31">
        <v>45597</v>
      </c>
      <c r="B12222" t="s">
        <v>426</v>
      </c>
      <c r="C12222" t="s">
        <v>427</v>
      </c>
      <c r="D12222" t="s">
        <v>5</v>
      </c>
      <c r="E12222" t="str">
        <f>+VLOOKUP(D12222,Basededatos!$D$2:$E$6097,2,0)</f>
        <v>BOGOTA - EL DORADO LUIS CARLOS GALAN SARMIENTO</v>
      </c>
      <c r="F12222" t="s">
        <v>38</v>
      </c>
      <c r="G12222" t="s">
        <v>39</v>
      </c>
      <c r="H12222" t="s">
        <v>149</v>
      </c>
      <c r="I12222" s="29">
        <v>1</v>
      </c>
      <c r="J12222" t="s">
        <v>131</v>
      </c>
      <c r="K12222" t="s">
        <v>132</v>
      </c>
    </row>
    <row r="12223" spans="1:11" ht="12.75" customHeight="1">
      <c r="A12223" s="31">
        <v>45597</v>
      </c>
      <c r="B12223" t="s">
        <v>426</v>
      </c>
      <c r="C12223" t="s">
        <v>427</v>
      </c>
      <c r="D12223" t="s">
        <v>5</v>
      </c>
      <c r="E12223" t="str">
        <f>+VLOOKUP(D12223,Basededatos!$D$2:$E$6097,2,0)</f>
        <v>BOGOTA - EL DORADO LUIS CARLOS GALAN SARMIENTO</v>
      </c>
      <c r="F12223" t="s">
        <v>59</v>
      </c>
      <c r="G12223" t="s">
        <v>60</v>
      </c>
      <c r="H12223" t="s">
        <v>439</v>
      </c>
      <c r="I12223" s="29">
        <v>2</v>
      </c>
      <c r="J12223" t="s">
        <v>131</v>
      </c>
      <c r="K12223" t="s">
        <v>132</v>
      </c>
    </row>
    <row r="12224" spans="1:11" ht="12.75" customHeight="1">
      <c r="A12224" s="31">
        <v>45597</v>
      </c>
      <c r="B12224" t="s">
        <v>426</v>
      </c>
      <c r="C12224" t="s">
        <v>427</v>
      </c>
      <c r="D12224" t="s">
        <v>5</v>
      </c>
      <c r="E12224" t="str">
        <f>+VLOOKUP(D12224,Basededatos!$D$2:$E$6097,2,0)</f>
        <v>BOGOTA - EL DORADO LUIS CARLOS GALAN SARMIENTO</v>
      </c>
      <c r="F12224" t="s">
        <v>59</v>
      </c>
      <c r="G12224" t="s">
        <v>60</v>
      </c>
      <c r="H12224" t="s">
        <v>133</v>
      </c>
      <c r="I12224" s="29">
        <v>6</v>
      </c>
      <c r="J12224" t="s">
        <v>131</v>
      </c>
      <c r="K12224" t="s">
        <v>132</v>
      </c>
    </row>
    <row r="12225" spans="1:11" ht="12.75" customHeight="1" thickBot="1">
      <c r="A12225" s="31">
        <v>45597</v>
      </c>
      <c r="B12225" t="s">
        <v>139</v>
      </c>
      <c r="C12225" t="str">
        <f>+VLOOKUP(B12225,Basededatos!B$17:C$5988,2,0)</f>
        <v>MOON FLIGHTS</v>
      </c>
      <c r="D12225" t="s">
        <v>140</v>
      </c>
      <c r="E12225" t="str">
        <f>+VLOOKUP(D12225,Basededatos!$D$2:$E$6097,2,0)</f>
        <v>MEDELLIN - OLAYA HERRERA</v>
      </c>
      <c r="F12225" t="s">
        <v>18</v>
      </c>
      <c r="G12225" t="s">
        <v>19</v>
      </c>
      <c r="H12225" t="s">
        <v>240</v>
      </c>
      <c r="I12225" s="29">
        <v>10</v>
      </c>
      <c r="J12225" t="s">
        <v>131</v>
      </c>
      <c r="K12225" t="s">
        <v>132</v>
      </c>
    </row>
    <row r="12226" spans="1:11" ht="12.75" customHeight="1" thickBot="1">
      <c r="A12226" s="31">
        <v>45597</v>
      </c>
      <c r="B12226" t="s">
        <v>139</v>
      </c>
      <c r="C12226" t="str">
        <f>+VLOOKUP(B12226,Basededatos!B$17:C$5988,2,0)</f>
        <v>MOON FLIGHTS</v>
      </c>
      <c r="D12226" t="s">
        <v>140</v>
      </c>
      <c r="E12226" t="str">
        <f>+VLOOKUP(D12226,Basededatos!$D$2:$E$6097,2,0)</f>
        <v>MEDELLIN - OLAYA HERRERA</v>
      </c>
      <c r="F12226" t="s">
        <v>6</v>
      </c>
      <c r="G12226" s="1" t="s">
        <v>283</v>
      </c>
      <c r="H12226" t="s">
        <v>210</v>
      </c>
      <c r="I12226" s="29">
        <v>3</v>
      </c>
      <c r="J12226" t="s">
        <v>131</v>
      </c>
      <c r="K12226" t="s">
        <v>132</v>
      </c>
    </row>
    <row r="12227" spans="1:11" ht="12.75" customHeight="1">
      <c r="A12227" s="31">
        <v>45597</v>
      </c>
      <c r="B12227" t="s">
        <v>155</v>
      </c>
      <c r="C12227" t="str">
        <f>+VLOOKUP(B12227,Basededatos!B$17:C$5988,2,0)</f>
        <v>SERVISAIR</v>
      </c>
      <c r="D12227" t="s">
        <v>124</v>
      </c>
      <c r="E12227" t="str">
        <f>+VLOOKUP(D12227,Basededatos!$D$2:$E$6097,2,0)</f>
        <v>LETICIA-ALFREDO VASQUEZ COBO</v>
      </c>
      <c r="F12227" t="s">
        <v>40</v>
      </c>
      <c r="G12227" t="s">
        <v>41</v>
      </c>
      <c r="H12227" t="s">
        <v>156</v>
      </c>
      <c r="I12227" s="29">
        <v>13</v>
      </c>
      <c r="J12227" t="s">
        <v>107</v>
      </c>
      <c r="K12227" t="s">
        <v>108</v>
      </c>
    </row>
    <row r="12228" spans="1:11" ht="12.75" customHeight="1">
      <c r="A12228" s="31">
        <v>45597</v>
      </c>
      <c r="B12228" t="s">
        <v>146</v>
      </c>
      <c r="C12228" t="str">
        <f>+VLOOKUP(B12228,Basededatos!B$17:C$5988,2,0)</f>
        <v>HELICOL</v>
      </c>
      <c r="D12228" t="s">
        <v>5</v>
      </c>
      <c r="E12228" t="str">
        <f>+VLOOKUP(D12228,Basededatos!$D$2:$E$6097,2,0)</f>
        <v>BOGOTA - EL DORADO LUIS CARLOS GALAN SARMIENTO</v>
      </c>
      <c r="F12228" t="s">
        <v>18</v>
      </c>
      <c r="G12228" t="s">
        <v>19</v>
      </c>
      <c r="H12228" t="s">
        <v>149</v>
      </c>
      <c r="I12228" s="29">
        <v>8</v>
      </c>
      <c r="J12228" t="s">
        <v>146</v>
      </c>
      <c r="K12228" t="s">
        <v>148</v>
      </c>
    </row>
    <row r="12229" spans="1:11" ht="12.75" customHeight="1">
      <c r="A12229" s="31">
        <v>45597</v>
      </c>
      <c r="B12229" t="s">
        <v>146</v>
      </c>
      <c r="C12229" t="str">
        <f>+VLOOKUP(B12229,Basededatos!B$17:C$5988,2,0)</f>
        <v>HELICOL</v>
      </c>
      <c r="D12229" t="s">
        <v>5</v>
      </c>
      <c r="E12229" t="str">
        <f>+VLOOKUP(D12229,Basededatos!$D$2:$E$6097,2,0)</f>
        <v>BOGOTA - EL DORADO LUIS CARLOS GALAN SARMIENTO</v>
      </c>
      <c r="F12229" t="s">
        <v>38</v>
      </c>
      <c r="G12229" t="s">
        <v>39</v>
      </c>
      <c r="H12229" t="s">
        <v>149</v>
      </c>
      <c r="I12229" s="29">
        <v>6</v>
      </c>
      <c r="J12229" t="s">
        <v>146</v>
      </c>
      <c r="K12229" t="s">
        <v>148</v>
      </c>
    </row>
    <row r="12230" spans="1:11" ht="12.75" customHeight="1">
      <c r="A12230" s="31">
        <v>45597</v>
      </c>
      <c r="B12230" t="s">
        <v>162</v>
      </c>
      <c r="C12230" t="str">
        <f>+VLOOKUP(B12230,Basededatos!B$17:C$5988,2,0)</f>
        <v>INTEREJECUTIVA</v>
      </c>
      <c r="D12230" t="s">
        <v>76</v>
      </c>
      <c r="E12230" t="str">
        <f>+VLOOKUP(D12230,Basededatos!$D$2:$E$6097,2,0)</f>
        <v>RIONEGRO - JOSE M. CORDOVA</v>
      </c>
      <c r="F12230" t="s">
        <v>18</v>
      </c>
      <c r="G12230" t="s">
        <v>19</v>
      </c>
      <c r="H12230" t="s">
        <v>394</v>
      </c>
      <c r="I12230" s="29">
        <v>4</v>
      </c>
      <c r="J12230" t="s">
        <v>131</v>
      </c>
      <c r="K12230" t="s">
        <v>132</v>
      </c>
    </row>
    <row r="12231" spans="1:11" ht="12.75" customHeight="1">
      <c r="A12231" s="31">
        <v>45597</v>
      </c>
      <c r="B12231" t="s">
        <v>162</v>
      </c>
      <c r="C12231" t="str">
        <f>+VLOOKUP(B12231,Basededatos!B$17:C$5988,2,0)</f>
        <v>INTEREJECUTIVA</v>
      </c>
      <c r="D12231" t="s">
        <v>76</v>
      </c>
      <c r="E12231" t="str">
        <f>+VLOOKUP(D12231,Basededatos!$D$2:$E$6097,2,0)</f>
        <v>RIONEGRO - JOSE M. CORDOVA</v>
      </c>
      <c r="F12231" t="s">
        <v>59</v>
      </c>
      <c r="G12231" t="s">
        <v>60</v>
      </c>
      <c r="H12231" t="s">
        <v>394</v>
      </c>
      <c r="I12231" s="29">
        <v>3</v>
      </c>
      <c r="J12231" t="s">
        <v>131</v>
      </c>
      <c r="K12231" t="s">
        <v>132</v>
      </c>
    </row>
    <row r="12232" spans="1:11" ht="12.75" customHeight="1" thickBot="1">
      <c r="A12232" s="31">
        <v>45597</v>
      </c>
      <c r="B12232" t="s">
        <v>162</v>
      </c>
      <c r="C12232" t="str">
        <f>+VLOOKUP(B12232,Basededatos!B$17:C$5988,2,0)</f>
        <v>INTEREJECUTIVA</v>
      </c>
      <c r="D12232" t="s">
        <v>76</v>
      </c>
      <c r="E12232" t="str">
        <f>+VLOOKUP(D12232,Basededatos!$D$2:$E$6097,2,0)</f>
        <v>RIONEGRO - JOSE M. CORDOVA</v>
      </c>
      <c r="F12232" t="s">
        <v>32</v>
      </c>
      <c r="G12232" t="s">
        <v>33</v>
      </c>
      <c r="H12232" t="s">
        <v>151</v>
      </c>
      <c r="I12232" s="29">
        <v>2</v>
      </c>
      <c r="J12232" t="s">
        <v>131</v>
      </c>
      <c r="K12232" t="s">
        <v>132</v>
      </c>
    </row>
    <row r="12233" spans="1:11" ht="12.75" customHeight="1" thickBot="1">
      <c r="A12233" s="31">
        <v>45597</v>
      </c>
      <c r="B12233" t="s">
        <v>162</v>
      </c>
      <c r="C12233" t="str">
        <f>+VLOOKUP(B12233,Basededatos!B$17:C$5988,2,0)</f>
        <v>INTEREJECUTIVA</v>
      </c>
      <c r="D12233" t="s">
        <v>76</v>
      </c>
      <c r="E12233" t="str">
        <f>+VLOOKUP(D12233,Basededatos!$D$2:$E$6097,2,0)</f>
        <v>RIONEGRO - JOSE M. CORDOVA</v>
      </c>
      <c r="F12233" t="s">
        <v>6</v>
      </c>
      <c r="G12233" s="1" t="s">
        <v>283</v>
      </c>
      <c r="H12233" t="s">
        <v>151</v>
      </c>
      <c r="I12233" s="29">
        <v>2</v>
      </c>
      <c r="J12233" t="s">
        <v>131</v>
      </c>
      <c r="K12233" t="s">
        <v>132</v>
      </c>
    </row>
    <row r="12234" spans="1:11" ht="12.75" customHeight="1">
      <c r="A12234" s="31">
        <v>45597</v>
      </c>
      <c r="B12234" t="s">
        <v>162</v>
      </c>
      <c r="C12234" t="str">
        <f>+VLOOKUP(B12234,Basededatos!B$17:C$5988,2,0)</f>
        <v>INTEREJECUTIVA</v>
      </c>
      <c r="D12234" t="s">
        <v>76</v>
      </c>
      <c r="E12234" t="str">
        <f>+VLOOKUP(D12234,Basededatos!$D$2:$E$6097,2,0)</f>
        <v>RIONEGRO - JOSE M. CORDOVA</v>
      </c>
      <c r="F12234" t="s">
        <v>18</v>
      </c>
      <c r="G12234" t="s">
        <v>19</v>
      </c>
      <c r="H12234" t="s">
        <v>149</v>
      </c>
      <c r="I12234" s="29">
        <v>6</v>
      </c>
      <c r="J12234" t="s">
        <v>131</v>
      </c>
      <c r="K12234" t="s">
        <v>132</v>
      </c>
    </row>
    <row r="12235" spans="1:11" ht="12.75" customHeight="1" thickBot="1">
      <c r="A12235" s="31">
        <v>45597</v>
      </c>
      <c r="B12235" t="s">
        <v>162</v>
      </c>
      <c r="C12235" t="str">
        <f>+VLOOKUP(B12235,Basededatos!B$17:C$5988,2,0)</f>
        <v>INTEREJECUTIVA</v>
      </c>
      <c r="D12235" t="s">
        <v>76</v>
      </c>
      <c r="E12235" t="str">
        <f>+VLOOKUP(D12235,Basededatos!$D$2:$E$6097,2,0)</f>
        <v>RIONEGRO - JOSE M. CORDOVA</v>
      </c>
      <c r="F12235" t="s">
        <v>18</v>
      </c>
      <c r="G12235" t="s">
        <v>19</v>
      </c>
      <c r="H12235" t="s">
        <v>371</v>
      </c>
      <c r="I12235" s="29">
        <v>2</v>
      </c>
      <c r="J12235" t="s">
        <v>131</v>
      </c>
      <c r="K12235" t="s">
        <v>132</v>
      </c>
    </row>
    <row r="12236" spans="1:11" ht="12.75" customHeight="1" thickBot="1">
      <c r="A12236" s="31">
        <v>45597</v>
      </c>
      <c r="B12236" t="s">
        <v>162</v>
      </c>
      <c r="C12236" t="str">
        <f>+VLOOKUP(B12236,Basededatos!B$17:C$5988,2,0)</f>
        <v>INTEREJECUTIVA</v>
      </c>
      <c r="D12236" t="s">
        <v>76</v>
      </c>
      <c r="E12236" t="str">
        <f>+VLOOKUP(D12236,Basededatos!$D$2:$E$6097,2,0)</f>
        <v>RIONEGRO - JOSE M. CORDOVA</v>
      </c>
      <c r="F12236" t="s">
        <v>6</v>
      </c>
      <c r="G12236" s="1" t="s">
        <v>283</v>
      </c>
      <c r="H12236" t="s">
        <v>150</v>
      </c>
      <c r="I12236" s="29">
        <v>11</v>
      </c>
      <c r="J12236" t="s">
        <v>131</v>
      </c>
      <c r="K12236" t="s">
        <v>132</v>
      </c>
    </row>
    <row r="12237" spans="1:11" ht="12.75" customHeight="1">
      <c r="A12237" s="31">
        <v>45597</v>
      </c>
      <c r="B12237" t="s">
        <v>162</v>
      </c>
      <c r="C12237" t="str">
        <f>+VLOOKUP(B12237,Basededatos!B$17:C$5988,2,0)</f>
        <v>INTEREJECUTIVA</v>
      </c>
      <c r="D12237" t="s">
        <v>76</v>
      </c>
      <c r="E12237" t="str">
        <f>+VLOOKUP(D12237,Basededatos!$D$2:$E$6097,2,0)</f>
        <v>RIONEGRO - JOSE M. CORDOVA</v>
      </c>
      <c r="F12237" t="s">
        <v>32</v>
      </c>
      <c r="G12237" t="s">
        <v>33</v>
      </c>
      <c r="H12237" t="s">
        <v>412</v>
      </c>
      <c r="I12237" s="29">
        <v>2</v>
      </c>
      <c r="J12237" t="s">
        <v>131</v>
      </c>
      <c r="K12237" t="s">
        <v>132</v>
      </c>
    </row>
    <row r="12238" spans="1:11" ht="12.75" customHeight="1">
      <c r="A12238" s="31">
        <v>45597</v>
      </c>
      <c r="B12238" t="s">
        <v>162</v>
      </c>
      <c r="C12238" t="str">
        <f>+VLOOKUP(B12238,Basededatos!B$17:C$5988,2,0)</f>
        <v>INTEREJECUTIVA</v>
      </c>
      <c r="D12238" t="s">
        <v>76</v>
      </c>
      <c r="E12238" t="str">
        <f>+VLOOKUP(D12238,Basededatos!$D$2:$E$6097,2,0)</f>
        <v>RIONEGRO - JOSE M. CORDOVA</v>
      </c>
      <c r="F12238" t="s">
        <v>59</v>
      </c>
      <c r="G12238" t="s">
        <v>60</v>
      </c>
      <c r="H12238" t="s">
        <v>412</v>
      </c>
      <c r="I12238" s="29">
        <v>2</v>
      </c>
      <c r="J12238" t="s">
        <v>131</v>
      </c>
      <c r="K12238" t="s">
        <v>132</v>
      </c>
    </row>
    <row r="12239" spans="1:11" ht="12.75" customHeight="1">
      <c r="A12239" s="31">
        <v>45597</v>
      </c>
      <c r="B12239" t="s">
        <v>162</v>
      </c>
      <c r="C12239" t="str">
        <f>+VLOOKUP(B12239,Basededatos!B$17:C$5988,2,0)</f>
        <v>INTEREJECUTIVA</v>
      </c>
      <c r="D12239" t="s">
        <v>76</v>
      </c>
      <c r="E12239" t="str">
        <f>+VLOOKUP(D12239,Basededatos!$D$2:$E$6097,2,0)</f>
        <v>RIONEGRO - JOSE M. CORDOVA</v>
      </c>
      <c r="F12239" t="s">
        <v>36</v>
      </c>
      <c r="G12239" t="s">
        <v>347</v>
      </c>
      <c r="H12239" t="s">
        <v>134</v>
      </c>
      <c r="I12239" s="29">
        <v>2</v>
      </c>
      <c r="J12239" t="s">
        <v>131</v>
      </c>
      <c r="K12239" t="s">
        <v>132</v>
      </c>
    </row>
    <row r="12240" spans="1:11" ht="12.75" customHeight="1">
      <c r="A12240" s="31">
        <v>45597</v>
      </c>
      <c r="B12240" t="s">
        <v>162</v>
      </c>
      <c r="C12240" t="str">
        <f>+VLOOKUP(B12240,Basededatos!B$17:C$5988,2,0)</f>
        <v>INTEREJECUTIVA</v>
      </c>
      <c r="D12240" t="s">
        <v>76</v>
      </c>
      <c r="E12240" t="str">
        <f>+VLOOKUP(D12240,Basededatos!$D$2:$E$6097,2,0)</f>
        <v>RIONEGRO - JOSE M. CORDOVA</v>
      </c>
      <c r="F12240" t="s">
        <v>59</v>
      </c>
      <c r="G12240" t="s">
        <v>60</v>
      </c>
      <c r="H12240" t="s">
        <v>239</v>
      </c>
      <c r="I12240" s="29">
        <v>2</v>
      </c>
      <c r="J12240" t="s">
        <v>131</v>
      </c>
      <c r="K12240" t="s">
        <v>132</v>
      </c>
    </row>
    <row r="12241" spans="1:11" ht="12.75" customHeight="1">
      <c r="A12241" s="31">
        <v>45597</v>
      </c>
      <c r="B12241" t="s">
        <v>13</v>
      </c>
      <c r="C12241" t="str">
        <f>+VLOOKUP(B12241,Basededatos!B$17:C$5988,2,0)</f>
        <v>LASA</v>
      </c>
      <c r="D12241" t="s">
        <v>14</v>
      </c>
      <c r="E12241" t="str">
        <f>+VLOOKUP(D12241,Basededatos!$D$2:$E$6097,2,0)</f>
        <v>SAN ANDRES-GUSTAVO ROJAS PINILLA</v>
      </c>
      <c r="F12241" t="s">
        <v>18</v>
      </c>
      <c r="G12241" t="s">
        <v>19</v>
      </c>
      <c r="H12241" t="s">
        <v>20</v>
      </c>
      <c r="I12241" s="29">
        <v>1</v>
      </c>
      <c r="J12241" t="s">
        <v>175</v>
      </c>
      <c r="K12241" t="s">
        <v>176</v>
      </c>
    </row>
    <row r="12242" spans="1:11" ht="12.75" customHeight="1">
      <c r="A12242" s="31">
        <v>45597</v>
      </c>
      <c r="B12242" t="s">
        <v>13</v>
      </c>
      <c r="C12242" t="str">
        <f>+VLOOKUP(B12242,Basededatos!B$17:C$5988,2,0)</f>
        <v>LASA</v>
      </c>
      <c r="D12242" t="s">
        <v>14</v>
      </c>
      <c r="E12242" t="str">
        <f>+VLOOKUP(D12242,Basededatos!$D$2:$E$6097,2,0)</f>
        <v>SAN ANDRES-GUSTAVO ROJAS PINILLA</v>
      </c>
      <c r="F12242" t="s">
        <v>18</v>
      </c>
      <c r="G12242" t="s">
        <v>19</v>
      </c>
      <c r="H12242" t="s">
        <v>52</v>
      </c>
      <c r="I12242" s="29">
        <v>1</v>
      </c>
      <c r="J12242" t="s">
        <v>175</v>
      </c>
      <c r="K12242" t="s">
        <v>176</v>
      </c>
    </row>
    <row r="12243" spans="1:11" ht="12.75" customHeight="1">
      <c r="A12243" s="31">
        <v>45597</v>
      </c>
      <c r="B12243" t="s">
        <v>13</v>
      </c>
      <c r="C12243" t="str">
        <f>+VLOOKUP(B12243,Basededatos!B$17:C$5988,2,0)</f>
        <v>LASA</v>
      </c>
      <c r="D12243" t="s">
        <v>14</v>
      </c>
      <c r="E12243" t="str">
        <f>+VLOOKUP(D12243,Basededatos!$D$2:$E$6097,2,0)</f>
        <v>SAN ANDRES-GUSTAVO ROJAS PINILLA</v>
      </c>
      <c r="F12243" t="s">
        <v>40</v>
      </c>
      <c r="G12243" t="s">
        <v>41</v>
      </c>
      <c r="H12243" t="s">
        <v>29</v>
      </c>
      <c r="I12243" s="29">
        <v>40</v>
      </c>
      <c r="J12243" t="s">
        <v>50</v>
      </c>
      <c r="K12243" t="s">
        <v>51</v>
      </c>
    </row>
    <row r="12244" spans="1:11" ht="12.75" customHeight="1" thickBot="1">
      <c r="A12244" s="31">
        <v>45597</v>
      </c>
      <c r="B12244" t="s">
        <v>13</v>
      </c>
      <c r="C12244" t="str">
        <f>+VLOOKUP(B12244,Basededatos!B$17:C$5988,2,0)</f>
        <v>LASA</v>
      </c>
      <c r="D12244" t="s">
        <v>14</v>
      </c>
      <c r="E12244" t="str">
        <f>+VLOOKUP(D12244,Basededatos!$D$2:$E$6097,2,0)</f>
        <v>SAN ANDRES-GUSTAVO ROJAS PINILLA</v>
      </c>
      <c r="F12244" t="s">
        <v>59</v>
      </c>
      <c r="G12244" t="s">
        <v>60</v>
      </c>
      <c r="H12244" t="s">
        <v>29</v>
      </c>
      <c r="I12244" s="29">
        <v>29</v>
      </c>
      <c r="J12244" t="s">
        <v>50</v>
      </c>
      <c r="K12244" t="s">
        <v>51</v>
      </c>
    </row>
    <row r="12245" spans="1:11" ht="12.75" customHeight="1" thickBot="1">
      <c r="A12245" s="31">
        <v>45597</v>
      </c>
      <c r="B12245" t="s">
        <v>13</v>
      </c>
      <c r="C12245" t="str">
        <f>+VLOOKUP(B12245,Basededatos!B$17:C$5988,2,0)</f>
        <v>LASA</v>
      </c>
      <c r="D12245" t="s">
        <v>14</v>
      </c>
      <c r="E12245" t="str">
        <f>+VLOOKUP(D12245,Basededatos!$D$2:$E$6097,2,0)</f>
        <v>SAN ANDRES-GUSTAVO ROJAS PINILLA</v>
      </c>
      <c r="F12245" t="s">
        <v>27</v>
      </c>
      <c r="G12245" t="s">
        <v>28</v>
      </c>
      <c r="H12245" t="s">
        <v>29</v>
      </c>
      <c r="I12245" s="29">
        <v>276</v>
      </c>
      <c r="J12245" t="s">
        <v>30</v>
      </c>
      <c r="K12245" s="1" t="s">
        <v>488</v>
      </c>
    </row>
    <row r="12246" spans="1:11" ht="12.75" customHeight="1" thickBot="1">
      <c r="A12246" s="31">
        <v>45597</v>
      </c>
      <c r="B12246" t="s">
        <v>13</v>
      </c>
      <c r="C12246" t="str">
        <f>+VLOOKUP(B12246,Basededatos!B$17:C$5988,2,0)</f>
        <v>LASA</v>
      </c>
      <c r="D12246" t="s">
        <v>14</v>
      </c>
      <c r="E12246" t="str">
        <f>+VLOOKUP(D12246,Basededatos!$D$2:$E$6097,2,0)</f>
        <v>SAN ANDRES-GUSTAVO ROJAS PINILLA</v>
      </c>
      <c r="F12246" t="s">
        <v>27</v>
      </c>
      <c r="G12246" t="s">
        <v>28</v>
      </c>
      <c r="H12246" t="s">
        <v>15</v>
      </c>
      <c r="I12246" s="29">
        <v>64</v>
      </c>
      <c r="J12246" t="s">
        <v>16</v>
      </c>
      <c r="K12246" t="s">
        <v>17</v>
      </c>
    </row>
    <row r="12247" spans="1:11" ht="12.75" customHeight="1" thickBot="1">
      <c r="A12247" s="31">
        <v>45597</v>
      </c>
      <c r="B12247" t="s">
        <v>13</v>
      </c>
      <c r="C12247" t="str">
        <f>+VLOOKUP(B12247,Basededatos!B$17:C$5988,2,0)</f>
        <v>LASA</v>
      </c>
      <c r="D12247" t="s">
        <v>31</v>
      </c>
      <c r="E12247" t="str">
        <f>+VLOOKUP(D12247,Basededatos!$D$2:$E$6097,2,0)</f>
        <v>EL EDEN</v>
      </c>
      <c r="F12247" t="s">
        <v>32</v>
      </c>
      <c r="G12247" t="s">
        <v>33</v>
      </c>
      <c r="H12247" t="s">
        <v>45</v>
      </c>
      <c r="I12247" s="29">
        <v>1</v>
      </c>
      <c r="J12247" t="s">
        <v>46</v>
      </c>
      <c r="K12247" s="1" t="s">
        <v>47</v>
      </c>
    </row>
    <row r="12248" spans="1:11" ht="12.75" customHeight="1" thickBot="1">
      <c r="A12248" s="31">
        <v>45597</v>
      </c>
      <c r="B12248" t="s">
        <v>13</v>
      </c>
      <c r="C12248" t="str">
        <f>+VLOOKUP(B12248,Basededatos!B$17:C$5988,2,0)</f>
        <v>LASA</v>
      </c>
      <c r="D12248" t="s">
        <v>31</v>
      </c>
      <c r="E12248" t="str">
        <f>+VLOOKUP(D12248,Basededatos!$D$2:$E$6097,2,0)</f>
        <v>EL EDEN</v>
      </c>
      <c r="F12248" t="s">
        <v>18</v>
      </c>
      <c r="G12248" t="s">
        <v>19</v>
      </c>
      <c r="H12248" t="s">
        <v>45</v>
      </c>
      <c r="I12248" s="29">
        <v>1</v>
      </c>
      <c r="J12248" t="s">
        <v>46</v>
      </c>
      <c r="K12248" s="1" t="s">
        <v>47</v>
      </c>
    </row>
    <row r="12249" spans="1:11" ht="12.75" customHeight="1" thickBot="1">
      <c r="A12249" s="31">
        <v>45597</v>
      </c>
      <c r="B12249" t="s">
        <v>13</v>
      </c>
      <c r="C12249" t="str">
        <f>+VLOOKUP(B12249,Basededatos!B$17:C$5988,2,0)</f>
        <v>LASA</v>
      </c>
      <c r="D12249" t="s">
        <v>44</v>
      </c>
      <c r="E12249" t="str">
        <f>+VLOOKUP(D12249,Basededatos!$D$2:$E$6097,2,0)</f>
        <v>BUCARAMANGA - PALONEGRO</v>
      </c>
      <c r="F12249" t="s">
        <v>32</v>
      </c>
      <c r="G12249" t="s">
        <v>33</v>
      </c>
      <c r="H12249" t="s">
        <v>29</v>
      </c>
      <c r="I12249" s="29">
        <v>172</v>
      </c>
      <c r="J12249" t="s">
        <v>30</v>
      </c>
      <c r="K12249" s="1" t="s">
        <v>488</v>
      </c>
    </row>
    <row r="12250" spans="1:11" ht="12.75" customHeight="1">
      <c r="A12250" s="31">
        <v>45597</v>
      </c>
      <c r="B12250" t="s">
        <v>13</v>
      </c>
      <c r="C12250" t="str">
        <f>+VLOOKUP(B12250,Basededatos!B$17:C$5988,2,0)</f>
        <v>LASA</v>
      </c>
      <c r="D12250" t="s">
        <v>37</v>
      </c>
      <c r="E12250" t="str">
        <f>+VLOOKUP(D12250,Basededatos!$D$2:$E$6097,2,0)</f>
        <v>BARRANQUILLA-E. CORTISSOZ</v>
      </c>
      <c r="F12250" t="s">
        <v>32</v>
      </c>
      <c r="G12250" t="s">
        <v>33</v>
      </c>
      <c r="H12250" t="s">
        <v>29</v>
      </c>
      <c r="I12250" s="29">
        <v>30</v>
      </c>
      <c r="J12250" t="s">
        <v>34</v>
      </c>
      <c r="K12250" t="s">
        <v>35</v>
      </c>
    </row>
    <row r="12251" spans="1:11" ht="12.75" customHeight="1">
      <c r="A12251" s="31">
        <v>45597</v>
      </c>
      <c r="B12251" t="s">
        <v>13</v>
      </c>
      <c r="C12251" t="str">
        <f>+VLOOKUP(B12251,Basededatos!B$17:C$5988,2,0)</f>
        <v>LASA</v>
      </c>
      <c r="D12251" t="s">
        <v>37</v>
      </c>
      <c r="E12251" t="str">
        <f>+VLOOKUP(D12251,Basededatos!$D$2:$E$6097,2,0)</f>
        <v>BARRANQUILLA-E. CORTISSOZ</v>
      </c>
      <c r="F12251" t="s">
        <v>65</v>
      </c>
      <c r="G12251" t="s">
        <v>66</v>
      </c>
      <c r="H12251" t="s">
        <v>29</v>
      </c>
      <c r="I12251" s="29">
        <v>1</v>
      </c>
      <c r="J12251" t="s">
        <v>34</v>
      </c>
      <c r="K12251" t="s">
        <v>35</v>
      </c>
    </row>
    <row r="12252" spans="1:11" ht="12.75" customHeight="1" thickBot="1">
      <c r="A12252" s="31">
        <v>45597</v>
      </c>
      <c r="B12252" t="s">
        <v>13</v>
      </c>
      <c r="C12252" t="str">
        <f>+VLOOKUP(B12252,Basededatos!B$17:C$5988,2,0)</f>
        <v>LASA</v>
      </c>
      <c r="D12252" t="s">
        <v>44</v>
      </c>
      <c r="E12252" t="str">
        <f>+VLOOKUP(D12252,Basededatos!$D$2:$E$6097,2,0)</f>
        <v>BUCARAMANGA - PALONEGRO</v>
      </c>
      <c r="F12252" t="s">
        <v>18</v>
      </c>
      <c r="G12252" t="s">
        <v>19</v>
      </c>
      <c r="H12252" t="s">
        <v>156</v>
      </c>
      <c r="I12252" s="29">
        <v>3</v>
      </c>
      <c r="J12252" t="s">
        <v>107</v>
      </c>
      <c r="K12252" t="s">
        <v>108</v>
      </c>
    </row>
    <row r="12253" spans="1:11" ht="12.75" customHeight="1" thickBot="1">
      <c r="A12253" s="31">
        <v>45597</v>
      </c>
      <c r="B12253" t="s">
        <v>13</v>
      </c>
      <c r="C12253" t="str">
        <f>+VLOOKUP(B12253,Basededatos!B$17:C$5988,2,0)</f>
        <v>LASA</v>
      </c>
      <c r="D12253" t="s">
        <v>44</v>
      </c>
      <c r="E12253" t="str">
        <f>+VLOOKUP(D12253,Basededatos!$D$2:$E$6097,2,0)</f>
        <v>BUCARAMANGA - PALONEGRO</v>
      </c>
      <c r="F12253" t="s">
        <v>6</v>
      </c>
      <c r="G12253" s="1" t="s">
        <v>283</v>
      </c>
      <c r="H12253" t="s">
        <v>29</v>
      </c>
      <c r="I12253" s="29">
        <v>2041</v>
      </c>
      <c r="J12253" t="s">
        <v>46</v>
      </c>
      <c r="K12253" s="1" t="s">
        <v>47</v>
      </c>
    </row>
    <row r="12254" spans="1:11" ht="12.75" customHeight="1" thickBot="1">
      <c r="A12254" s="31">
        <v>45597</v>
      </c>
      <c r="B12254" t="s">
        <v>13</v>
      </c>
      <c r="C12254" t="str">
        <f>+VLOOKUP(B12254,Basededatos!B$17:C$5988,2,0)</f>
        <v>LASA</v>
      </c>
      <c r="D12254" t="s">
        <v>44</v>
      </c>
      <c r="E12254" t="str">
        <f>+VLOOKUP(D12254,Basededatos!$D$2:$E$6097,2,0)</f>
        <v>BUCARAMANGA - PALONEGRO</v>
      </c>
      <c r="F12254" t="s">
        <v>40</v>
      </c>
      <c r="G12254" t="s">
        <v>41</v>
      </c>
      <c r="H12254" t="s">
        <v>29</v>
      </c>
      <c r="I12254" s="29">
        <v>958</v>
      </c>
      <c r="J12254" t="s">
        <v>46</v>
      </c>
      <c r="K12254" s="1" t="s">
        <v>47</v>
      </c>
    </row>
    <row r="12255" spans="1:11" ht="12.75" customHeight="1" thickBot="1">
      <c r="A12255" s="31">
        <v>45597</v>
      </c>
      <c r="B12255" t="s">
        <v>13</v>
      </c>
      <c r="C12255" t="str">
        <f>+VLOOKUP(B12255,Basededatos!B$17:C$5988,2,0)</f>
        <v>LASA</v>
      </c>
      <c r="D12255" t="s">
        <v>44</v>
      </c>
      <c r="E12255" t="str">
        <f>+VLOOKUP(D12255,Basededatos!$D$2:$E$6097,2,0)</f>
        <v>BUCARAMANGA - PALONEGRO</v>
      </c>
      <c r="F12255" t="s">
        <v>32</v>
      </c>
      <c r="G12255" t="s">
        <v>33</v>
      </c>
      <c r="H12255" t="s">
        <v>15</v>
      </c>
      <c r="I12255" s="29">
        <v>9</v>
      </c>
      <c r="J12255" t="s">
        <v>16</v>
      </c>
      <c r="K12255" t="s">
        <v>17</v>
      </c>
    </row>
    <row r="12256" spans="1:11" ht="12.75" customHeight="1" thickBot="1">
      <c r="A12256" s="31">
        <v>45597</v>
      </c>
      <c r="B12256" t="s">
        <v>13</v>
      </c>
      <c r="C12256" t="str">
        <f>+VLOOKUP(B12256,Basededatos!B$17:C$5988,2,0)</f>
        <v>LASA</v>
      </c>
      <c r="D12256" t="s">
        <v>61</v>
      </c>
      <c r="E12256" t="str">
        <f>+VLOOKUP(D12256,Basededatos!$D$2:$E$6097,2,0)</f>
        <v>CARTAGENA - RAFAEL NUÑEZ</v>
      </c>
      <c r="F12256" t="s">
        <v>36</v>
      </c>
      <c r="G12256" t="s">
        <v>347</v>
      </c>
      <c r="H12256" t="s">
        <v>15</v>
      </c>
      <c r="I12256" s="29">
        <v>59</v>
      </c>
      <c r="J12256" t="s">
        <v>42</v>
      </c>
      <c r="K12256" s="1" t="s">
        <v>43</v>
      </c>
    </row>
    <row r="12257" spans="1:11" ht="12.75" customHeight="1" thickBot="1">
      <c r="A12257" s="31">
        <v>45597</v>
      </c>
      <c r="B12257" t="s">
        <v>13</v>
      </c>
      <c r="C12257" t="str">
        <f>+VLOOKUP(B12257,Basededatos!B$17:C$5988,2,0)</f>
        <v>LASA</v>
      </c>
      <c r="D12257" t="s">
        <v>48</v>
      </c>
      <c r="E12257" t="str">
        <f>+VLOOKUP(D12257,Basededatos!$D$2:$E$6097,2,0)</f>
        <v>CALI - ALFONSO BONILLA ARAGON</v>
      </c>
      <c r="F12257" t="s">
        <v>6</v>
      </c>
      <c r="G12257" s="1" t="s">
        <v>283</v>
      </c>
      <c r="H12257" t="s">
        <v>15</v>
      </c>
      <c r="I12257" s="29">
        <v>163</v>
      </c>
      <c r="J12257" t="s">
        <v>42</v>
      </c>
      <c r="K12257" s="1" t="s">
        <v>43</v>
      </c>
    </row>
    <row r="12258" spans="1:11" ht="12.75" customHeight="1" thickBot="1">
      <c r="A12258" s="31">
        <v>45597</v>
      </c>
      <c r="B12258" t="s">
        <v>13</v>
      </c>
      <c r="C12258" t="str">
        <f>+VLOOKUP(B12258,Basededatos!B$17:C$5988,2,0)</f>
        <v>LASA</v>
      </c>
      <c r="D12258" t="s">
        <v>48</v>
      </c>
      <c r="E12258" t="str">
        <f>+VLOOKUP(D12258,Basededatos!$D$2:$E$6097,2,0)</f>
        <v>CALI - ALFONSO BONILLA ARAGON</v>
      </c>
      <c r="F12258" t="s">
        <v>18</v>
      </c>
      <c r="G12258" t="s">
        <v>19</v>
      </c>
      <c r="H12258" t="s">
        <v>15</v>
      </c>
      <c r="I12258" s="29">
        <v>31</v>
      </c>
      <c r="J12258" t="s">
        <v>42</v>
      </c>
      <c r="K12258" s="1" t="s">
        <v>43</v>
      </c>
    </row>
    <row r="12259" spans="1:11" ht="12.75" customHeight="1" thickBot="1">
      <c r="A12259" s="31">
        <v>45597</v>
      </c>
      <c r="B12259" t="s">
        <v>13</v>
      </c>
      <c r="C12259" t="str">
        <f>+VLOOKUP(B12259,Basededatos!B$17:C$5988,2,0)</f>
        <v>LASA</v>
      </c>
      <c r="D12259" t="s">
        <v>48</v>
      </c>
      <c r="E12259" t="str">
        <f>+VLOOKUP(D12259,Basededatos!$D$2:$E$6097,2,0)</f>
        <v>CALI - ALFONSO BONILLA ARAGON</v>
      </c>
      <c r="F12259" t="s">
        <v>27</v>
      </c>
      <c r="G12259" t="s">
        <v>28</v>
      </c>
      <c r="H12259" t="s">
        <v>45</v>
      </c>
      <c r="I12259" s="29">
        <v>11</v>
      </c>
      <c r="J12259" t="s">
        <v>46</v>
      </c>
      <c r="K12259" s="1" t="s">
        <v>47</v>
      </c>
    </row>
    <row r="12260" spans="1:11" ht="12.75" customHeight="1" thickBot="1">
      <c r="A12260" s="31">
        <v>45597</v>
      </c>
      <c r="B12260" t="s">
        <v>13</v>
      </c>
      <c r="C12260" t="str">
        <f>+VLOOKUP(B12260,Basededatos!B$17:C$5988,2,0)</f>
        <v>LASA</v>
      </c>
      <c r="D12260" t="s">
        <v>48</v>
      </c>
      <c r="E12260" t="str">
        <f>+VLOOKUP(D12260,Basededatos!$D$2:$E$6097,2,0)</f>
        <v>CALI - ALFONSO BONILLA ARAGON</v>
      </c>
      <c r="F12260" t="s">
        <v>38</v>
      </c>
      <c r="G12260" t="s">
        <v>39</v>
      </c>
      <c r="H12260" t="s">
        <v>45</v>
      </c>
      <c r="I12260" s="29">
        <v>2</v>
      </c>
      <c r="J12260" t="s">
        <v>46</v>
      </c>
      <c r="K12260" s="1" t="s">
        <v>47</v>
      </c>
    </row>
    <row r="12261" spans="1:11" ht="12.75" customHeight="1" thickBot="1">
      <c r="A12261" s="31">
        <v>45597</v>
      </c>
      <c r="B12261" t="s">
        <v>13</v>
      </c>
      <c r="C12261" t="str">
        <f>+VLOOKUP(B12261,Basededatos!B$17:C$5988,2,0)</f>
        <v>LASA</v>
      </c>
      <c r="D12261" t="s">
        <v>48</v>
      </c>
      <c r="E12261" t="str">
        <f>+VLOOKUP(D12261,Basededatos!$D$2:$E$6097,2,0)</f>
        <v>CALI - ALFONSO BONILLA ARAGON</v>
      </c>
      <c r="F12261" t="s">
        <v>65</v>
      </c>
      <c r="G12261" t="s">
        <v>66</v>
      </c>
      <c r="H12261" t="s">
        <v>29</v>
      </c>
      <c r="I12261" s="29">
        <v>31</v>
      </c>
      <c r="J12261" t="s">
        <v>46</v>
      </c>
      <c r="K12261" s="1" t="s">
        <v>47</v>
      </c>
    </row>
    <row r="12262" spans="1:11" ht="12.75" customHeight="1" thickBot="1">
      <c r="A12262" s="31">
        <v>45597</v>
      </c>
      <c r="B12262" t="s">
        <v>13</v>
      </c>
      <c r="C12262" t="str">
        <f>+VLOOKUP(B12262,Basededatos!B$17:C$5988,2,0)</f>
        <v>LASA</v>
      </c>
      <c r="D12262" t="s">
        <v>48</v>
      </c>
      <c r="E12262" t="str">
        <f>+VLOOKUP(D12262,Basededatos!$D$2:$E$6097,2,0)</f>
        <v>CALI - ALFONSO BONILLA ARAGON</v>
      </c>
      <c r="F12262" t="s">
        <v>27</v>
      </c>
      <c r="G12262" t="s">
        <v>28</v>
      </c>
      <c r="H12262" t="s">
        <v>29</v>
      </c>
      <c r="I12262" s="29">
        <v>767</v>
      </c>
      <c r="J12262" t="s">
        <v>46</v>
      </c>
      <c r="K12262" s="1" t="s">
        <v>47</v>
      </c>
    </row>
    <row r="12263" spans="1:11" ht="12.75" customHeight="1" thickBot="1">
      <c r="A12263" s="31">
        <v>45597</v>
      </c>
      <c r="B12263" t="s">
        <v>13</v>
      </c>
      <c r="C12263" t="str">
        <f>+VLOOKUP(B12263,Basededatos!B$17:C$5988,2,0)</f>
        <v>LASA</v>
      </c>
      <c r="D12263" t="s">
        <v>48</v>
      </c>
      <c r="E12263" t="str">
        <f>+VLOOKUP(D12263,Basededatos!$D$2:$E$6097,2,0)</f>
        <v>CALI - ALFONSO BONILLA ARAGON</v>
      </c>
      <c r="F12263" t="s">
        <v>6</v>
      </c>
      <c r="G12263" s="1" t="s">
        <v>283</v>
      </c>
      <c r="H12263" t="s">
        <v>55</v>
      </c>
      <c r="I12263" s="29">
        <v>42</v>
      </c>
      <c r="J12263" t="s">
        <v>46</v>
      </c>
      <c r="K12263" s="1" t="s">
        <v>47</v>
      </c>
    </row>
    <row r="12264" spans="1:11" ht="12.75" customHeight="1" thickBot="1">
      <c r="A12264" s="31">
        <v>45597</v>
      </c>
      <c r="B12264" t="s">
        <v>13</v>
      </c>
      <c r="C12264" t="str">
        <f>+VLOOKUP(B12264,Basededatos!B$17:C$5988,2,0)</f>
        <v>LASA</v>
      </c>
      <c r="D12264" t="s">
        <v>48</v>
      </c>
      <c r="E12264" t="str">
        <f>+VLOOKUP(D12264,Basededatos!$D$2:$E$6097,2,0)</f>
        <v>CALI - ALFONSO BONILLA ARAGON</v>
      </c>
      <c r="F12264" t="s">
        <v>32</v>
      </c>
      <c r="G12264" t="s">
        <v>33</v>
      </c>
      <c r="H12264" t="s">
        <v>15</v>
      </c>
      <c r="I12264" s="29">
        <v>104</v>
      </c>
      <c r="J12264" t="s">
        <v>25</v>
      </c>
      <c r="K12264" s="1" t="s">
        <v>26</v>
      </c>
    </row>
    <row r="12265" spans="1:11" ht="12.75" customHeight="1" thickBot="1">
      <c r="A12265" s="31">
        <v>45597</v>
      </c>
      <c r="B12265" t="s">
        <v>13</v>
      </c>
      <c r="C12265" t="str">
        <f>+VLOOKUP(B12265,Basededatos!B$17:C$5988,2,0)</f>
        <v>LASA</v>
      </c>
      <c r="D12265" t="s">
        <v>48</v>
      </c>
      <c r="E12265" t="str">
        <f>+VLOOKUP(D12265,Basededatos!$D$2:$E$6097,2,0)</f>
        <v>CALI - ALFONSO BONILLA ARAGON</v>
      </c>
      <c r="F12265" t="s">
        <v>27</v>
      </c>
      <c r="G12265" t="s">
        <v>28</v>
      </c>
      <c r="H12265" t="s">
        <v>15</v>
      </c>
      <c r="I12265" s="29">
        <v>102</v>
      </c>
      <c r="J12265" t="s">
        <v>25</v>
      </c>
      <c r="K12265" s="1" t="s">
        <v>26</v>
      </c>
    </row>
    <row r="12266" spans="1:11" ht="12.75" customHeight="1">
      <c r="A12266" s="31">
        <v>45597</v>
      </c>
      <c r="B12266" t="s">
        <v>13</v>
      </c>
      <c r="C12266" t="str">
        <f>+VLOOKUP(B12266,Basededatos!B$17:C$5988,2,0)</f>
        <v>LASA</v>
      </c>
      <c r="D12266" t="s">
        <v>48</v>
      </c>
      <c r="E12266" t="str">
        <f>+VLOOKUP(D12266,Basededatos!$D$2:$E$6097,2,0)</f>
        <v>CALI - ALFONSO BONILLA ARAGON</v>
      </c>
      <c r="F12266" t="s">
        <v>18</v>
      </c>
      <c r="G12266" t="s">
        <v>19</v>
      </c>
      <c r="H12266" t="s">
        <v>15</v>
      </c>
      <c r="I12266" s="29">
        <v>1</v>
      </c>
      <c r="J12266" t="s">
        <v>68</v>
      </c>
      <c r="K12266" t="s">
        <v>69</v>
      </c>
    </row>
    <row r="12267" spans="1:11" ht="12.75" customHeight="1">
      <c r="A12267" s="31">
        <v>45597</v>
      </c>
      <c r="B12267" t="s">
        <v>13</v>
      </c>
      <c r="C12267" t="str">
        <f>+VLOOKUP(B12267,Basededatos!B$17:C$5988,2,0)</f>
        <v>LASA</v>
      </c>
      <c r="D12267" t="s">
        <v>48</v>
      </c>
      <c r="E12267" t="str">
        <f>+VLOOKUP(D12267,Basededatos!$D$2:$E$6097,2,0)</f>
        <v>CALI - ALFONSO BONILLA ARAGON</v>
      </c>
      <c r="F12267" t="s">
        <v>23</v>
      </c>
      <c r="G12267" t="s">
        <v>24</v>
      </c>
      <c r="H12267" t="s">
        <v>45</v>
      </c>
      <c r="I12267" s="29">
        <v>1</v>
      </c>
      <c r="J12267" t="s">
        <v>77</v>
      </c>
      <c r="K12267" t="s">
        <v>78</v>
      </c>
    </row>
    <row r="12268" spans="1:11" ht="12.75" customHeight="1">
      <c r="A12268" s="31">
        <v>45597</v>
      </c>
      <c r="B12268" t="s">
        <v>13</v>
      </c>
      <c r="C12268" t="str">
        <f>+VLOOKUP(B12268,Basededatos!B$17:C$5988,2,0)</f>
        <v>LASA</v>
      </c>
      <c r="D12268" t="s">
        <v>48</v>
      </c>
      <c r="E12268" t="str">
        <f>+VLOOKUP(D12268,Basededatos!$D$2:$E$6097,2,0)</f>
        <v>CALI - ALFONSO BONILLA ARAGON</v>
      </c>
      <c r="F12268" t="s">
        <v>23</v>
      </c>
      <c r="G12268" t="s">
        <v>24</v>
      </c>
      <c r="H12268" t="s">
        <v>62</v>
      </c>
      <c r="I12268" s="29">
        <v>10</v>
      </c>
      <c r="J12268" t="s">
        <v>50</v>
      </c>
      <c r="K12268" t="s">
        <v>51</v>
      </c>
    </row>
    <row r="12269" spans="1:11" ht="12.75" customHeight="1" thickBot="1">
      <c r="A12269" s="31">
        <v>45597</v>
      </c>
      <c r="B12269" t="s">
        <v>13</v>
      </c>
      <c r="C12269" t="str">
        <f>+VLOOKUP(B12269,Basededatos!B$17:C$5988,2,0)</f>
        <v>LASA</v>
      </c>
      <c r="D12269" t="s">
        <v>48</v>
      </c>
      <c r="E12269" t="str">
        <f>+VLOOKUP(D12269,Basededatos!$D$2:$E$6097,2,0)</f>
        <v>CALI - ALFONSO BONILLA ARAGON</v>
      </c>
      <c r="F12269" t="s">
        <v>27</v>
      </c>
      <c r="G12269" t="s">
        <v>28</v>
      </c>
      <c r="H12269" t="s">
        <v>29</v>
      </c>
      <c r="I12269" s="29">
        <v>18</v>
      </c>
      <c r="J12269" t="s">
        <v>34</v>
      </c>
      <c r="K12269" t="s">
        <v>35</v>
      </c>
    </row>
    <row r="12270" spans="1:11" ht="12.75" customHeight="1" thickBot="1">
      <c r="A12270" s="31">
        <v>45597</v>
      </c>
      <c r="B12270" t="s">
        <v>13</v>
      </c>
      <c r="C12270" t="str">
        <f>+VLOOKUP(B12270,Basededatos!B$17:C$5988,2,0)</f>
        <v>LASA</v>
      </c>
      <c r="D12270" t="s">
        <v>48</v>
      </c>
      <c r="E12270" t="str">
        <f>+VLOOKUP(D12270,Basededatos!$D$2:$E$6097,2,0)</f>
        <v>CALI - ALFONSO BONILLA ARAGON</v>
      </c>
      <c r="F12270" t="s">
        <v>6</v>
      </c>
      <c r="G12270" s="1" t="s">
        <v>283</v>
      </c>
      <c r="H12270" t="s">
        <v>177</v>
      </c>
      <c r="I12270" s="29">
        <v>2</v>
      </c>
      <c r="J12270" t="s">
        <v>131</v>
      </c>
      <c r="K12270" t="s">
        <v>132</v>
      </c>
    </row>
    <row r="12271" spans="1:11" ht="12.75" customHeight="1" thickBot="1">
      <c r="A12271" s="31">
        <v>45597</v>
      </c>
      <c r="B12271" t="s">
        <v>13</v>
      </c>
      <c r="C12271" t="str">
        <f>+VLOOKUP(B12271,Basededatos!B$17:C$5988,2,0)</f>
        <v>LASA</v>
      </c>
      <c r="D12271" t="s">
        <v>61</v>
      </c>
      <c r="E12271" t="str">
        <f>+VLOOKUP(D12271,Basededatos!$D$2:$E$6097,2,0)</f>
        <v>CARTAGENA - RAFAEL NUÑEZ</v>
      </c>
      <c r="F12271" t="s">
        <v>32</v>
      </c>
      <c r="G12271" t="s">
        <v>33</v>
      </c>
      <c r="H12271" t="s">
        <v>15</v>
      </c>
      <c r="I12271" s="29">
        <v>59</v>
      </c>
      <c r="J12271" t="s">
        <v>42</v>
      </c>
      <c r="K12271" s="1" t="s">
        <v>43</v>
      </c>
    </row>
    <row r="12272" spans="1:11" ht="12.75" customHeight="1" thickBot="1">
      <c r="A12272" s="31">
        <v>45597</v>
      </c>
      <c r="B12272" t="s">
        <v>13</v>
      </c>
      <c r="C12272" t="str">
        <f>+VLOOKUP(B12272,Basededatos!B$17:C$5988,2,0)</f>
        <v>LASA</v>
      </c>
      <c r="D12272" t="s">
        <v>61</v>
      </c>
      <c r="E12272" t="str">
        <f>+VLOOKUP(D12272,Basededatos!$D$2:$E$6097,2,0)</f>
        <v>CARTAGENA - RAFAEL NUÑEZ</v>
      </c>
      <c r="F12272" t="s">
        <v>6</v>
      </c>
      <c r="G12272" s="1" t="s">
        <v>283</v>
      </c>
      <c r="H12272" t="s">
        <v>29</v>
      </c>
      <c r="I12272" s="29">
        <v>1646</v>
      </c>
      <c r="J12272" t="s">
        <v>50</v>
      </c>
      <c r="K12272" t="s">
        <v>51</v>
      </c>
    </row>
    <row r="12273" spans="1:11" ht="12.75" customHeight="1" thickBot="1">
      <c r="A12273" s="31">
        <v>45597</v>
      </c>
      <c r="B12273" t="s">
        <v>13</v>
      </c>
      <c r="C12273" t="str">
        <f>+VLOOKUP(B12273,Basededatos!B$17:C$5988,2,0)</f>
        <v>LASA</v>
      </c>
      <c r="D12273" t="s">
        <v>61</v>
      </c>
      <c r="E12273" t="str">
        <f>+VLOOKUP(D12273,Basededatos!$D$2:$E$6097,2,0)</f>
        <v>CARTAGENA - RAFAEL NUÑEZ</v>
      </c>
      <c r="F12273" t="s">
        <v>23</v>
      </c>
      <c r="G12273" t="s">
        <v>24</v>
      </c>
      <c r="H12273" t="s">
        <v>29</v>
      </c>
      <c r="I12273" s="29">
        <v>322</v>
      </c>
      <c r="J12273" t="s">
        <v>50</v>
      </c>
      <c r="K12273" t="s">
        <v>51</v>
      </c>
    </row>
    <row r="12274" spans="1:11" ht="12.75" customHeight="1" thickBot="1">
      <c r="A12274" s="31">
        <v>45597</v>
      </c>
      <c r="B12274" t="s">
        <v>13</v>
      </c>
      <c r="C12274" t="str">
        <f>+VLOOKUP(B12274,Basededatos!B$17:C$5988,2,0)</f>
        <v>LASA</v>
      </c>
      <c r="D12274" t="s">
        <v>72</v>
      </c>
      <c r="E12274" t="str">
        <f>+VLOOKUP(D12274,Basededatos!$D$2:$E$6097,2,0)</f>
        <v>CAMILO DAZA</v>
      </c>
      <c r="F12274" t="s">
        <v>6</v>
      </c>
      <c r="G12274" s="1" t="s">
        <v>283</v>
      </c>
      <c r="H12274" t="s">
        <v>15</v>
      </c>
      <c r="I12274" s="29">
        <v>140</v>
      </c>
      <c r="J12274" t="s">
        <v>25</v>
      </c>
      <c r="K12274" s="1" t="s">
        <v>26</v>
      </c>
    </row>
    <row r="12275" spans="1:11" ht="12.75" customHeight="1" thickBot="1">
      <c r="A12275" s="31">
        <v>45597</v>
      </c>
      <c r="B12275" t="s">
        <v>13</v>
      </c>
      <c r="C12275" t="str">
        <f>+VLOOKUP(B12275,Basededatos!B$17:C$5988,2,0)</f>
        <v>LASA</v>
      </c>
      <c r="D12275" t="s">
        <v>72</v>
      </c>
      <c r="E12275" t="str">
        <f>+VLOOKUP(D12275,Basededatos!$D$2:$E$6097,2,0)</f>
        <v>CAMILO DAZA</v>
      </c>
      <c r="F12275" t="s">
        <v>27</v>
      </c>
      <c r="G12275" t="s">
        <v>28</v>
      </c>
      <c r="H12275" t="s">
        <v>15</v>
      </c>
      <c r="I12275" s="29">
        <v>35</v>
      </c>
      <c r="J12275" t="s">
        <v>25</v>
      </c>
      <c r="K12275" s="1" t="s">
        <v>26</v>
      </c>
    </row>
    <row r="12276" spans="1:11" ht="12.75" customHeight="1" thickBot="1">
      <c r="A12276" s="31">
        <v>45597</v>
      </c>
      <c r="B12276" t="s">
        <v>13</v>
      </c>
      <c r="C12276" t="str">
        <f>+VLOOKUP(B12276,Basededatos!B$17:C$5988,2,0)</f>
        <v>LASA</v>
      </c>
      <c r="D12276" t="s">
        <v>61</v>
      </c>
      <c r="E12276" t="str">
        <f>+VLOOKUP(D12276,Basededatos!$D$2:$E$6097,2,0)</f>
        <v>CARTAGENA - RAFAEL NUÑEZ</v>
      </c>
      <c r="F12276" t="s">
        <v>18</v>
      </c>
      <c r="G12276" t="s">
        <v>19</v>
      </c>
      <c r="H12276" t="s">
        <v>10</v>
      </c>
      <c r="I12276" s="29">
        <v>2</v>
      </c>
      <c r="J12276" t="s">
        <v>121</v>
      </c>
      <c r="K12276" t="s">
        <v>121</v>
      </c>
    </row>
    <row r="12277" spans="1:11" ht="12.75" customHeight="1" thickBot="1">
      <c r="A12277" s="31">
        <v>45597</v>
      </c>
      <c r="B12277" t="s">
        <v>13</v>
      </c>
      <c r="C12277" t="str">
        <f>+VLOOKUP(B12277,Basededatos!B$17:C$5988,2,0)</f>
        <v>LASA</v>
      </c>
      <c r="D12277" t="s">
        <v>61</v>
      </c>
      <c r="E12277" t="str">
        <f>+VLOOKUP(D12277,Basededatos!$D$2:$E$6097,2,0)</f>
        <v>CARTAGENA - RAFAEL NUÑEZ</v>
      </c>
      <c r="F12277" t="s">
        <v>6</v>
      </c>
      <c r="G12277" s="1" t="s">
        <v>283</v>
      </c>
      <c r="H12277" t="s">
        <v>183</v>
      </c>
      <c r="I12277" s="29">
        <v>132</v>
      </c>
      <c r="J12277" t="s">
        <v>121</v>
      </c>
      <c r="K12277" t="s">
        <v>121</v>
      </c>
    </row>
    <row r="12278" spans="1:11" ht="12.75" customHeight="1" thickBot="1">
      <c r="A12278" s="31">
        <v>45597</v>
      </c>
      <c r="B12278" t="s">
        <v>13</v>
      </c>
      <c r="C12278" t="str">
        <f>+VLOOKUP(B12278,Basededatos!B$17:C$5988,2,0)</f>
        <v>LASA</v>
      </c>
      <c r="D12278" t="s">
        <v>61</v>
      </c>
      <c r="E12278" t="str">
        <f>+VLOOKUP(D12278,Basededatos!$D$2:$E$6097,2,0)</f>
        <v>CARTAGENA - RAFAEL NUÑEZ</v>
      </c>
      <c r="F12278" t="s">
        <v>6</v>
      </c>
      <c r="G12278" s="1" t="s">
        <v>283</v>
      </c>
      <c r="H12278" t="s">
        <v>45</v>
      </c>
      <c r="I12278" s="29">
        <v>63</v>
      </c>
      <c r="J12278" t="s">
        <v>30</v>
      </c>
      <c r="K12278" s="1" t="s">
        <v>488</v>
      </c>
    </row>
    <row r="12279" spans="1:11" ht="12.75" customHeight="1" thickBot="1">
      <c r="A12279" s="31">
        <v>45597</v>
      </c>
      <c r="B12279" t="s">
        <v>13</v>
      </c>
      <c r="C12279" t="str">
        <f>+VLOOKUP(B12279,Basededatos!B$17:C$5988,2,0)</f>
        <v>LASA</v>
      </c>
      <c r="D12279" t="s">
        <v>61</v>
      </c>
      <c r="E12279" t="str">
        <f>+VLOOKUP(D12279,Basededatos!$D$2:$E$6097,2,0)</f>
        <v>CARTAGENA - RAFAEL NUÑEZ</v>
      </c>
      <c r="F12279" t="s">
        <v>36</v>
      </c>
      <c r="G12279" t="s">
        <v>347</v>
      </c>
      <c r="H12279" t="s">
        <v>45</v>
      </c>
      <c r="I12279" s="29">
        <v>8</v>
      </c>
      <c r="J12279" t="s">
        <v>30</v>
      </c>
      <c r="K12279" s="1" t="s">
        <v>488</v>
      </c>
    </row>
    <row r="12280" spans="1:11" ht="12.75" customHeight="1" thickBot="1">
      <c r="A12280" s="31">
        <v>45597</v>
      </c>
      <c r="B12280" t="s">
        <v>13</v>
      </c>
      <c r="C12280" t="str">
        <f>+VLOOKUP(B12280,Basededatos!B$17:C$5988,2,0)</f>
        <v>LASA</v>
      </c>
      <c r="D12280" t="s">
        <v>61</v>
      </c>
      <c r="E12280" t="str">
        <f>+VLOOKUP(D12280,Basededatos!$D$2:$E$6097,2,0)</f>
        <v>CARTAGENA - RAFAEL NUÑEZ</v>
      </c>
      <c r="F12280" t="s">
        <v>27</v>
      </c>
      <c r="G12280" t="s">
        <v>28</v>
      </c>
      <c r="H12280" t="s">
        <v>45</v>
      </c>
      <c r="I12280" s="29">
        <v>12</v>
      </c>
      <c r="J12280" t="s">
        <v>30</v>
      </c>
      <c r="K12280" s="1" t="s">
        <v>488</v>
      </c>
    </row>
    <row r="12281" spans="1:11" ht="12.75" customHeight="1" thickBot="1">
      <c r="A12281" s="31">
        <v>45597</v>
      </c>
      <c r="B12281" t="s">
        <v>13</v>
      </c>
      <c r="C12281" t="str">
        <f>+VLOOKUP(B12281,Basededatos!B$17:C$5988,2,0)</f>
        <v>LASA</v>
      </c>
      <c r="D12281" t="s">
        <v>61</v>
      </c>
      <c r="E12281" t="str">
        <f>+VLOOKUP(D12281,Basededatos!$D$2:$E$6097,2,0)</f>
        <v>CARTAGENA - RAFAEL NUÑEZ</v>
      </c>
      <c r="F12281" t="s">
        <v>6</v>
      </c>
      <c r="G12281" s="1" t="s">
        <v>283</v>
      </c>
      <c r="H12281" t="s">
        <v>29</v>
      </c>
      <c r="I12281" s="29">
        <v>2400</v>
      </c>
      <c r="J12281" t="s">
        <v>30</v>
      </c>
      <c r="K12281" s="1" t="s">
        <v>488</v>
      </c>
    </row>
    <row r="12282" spans="1:11" ht="12.75" customHeight="1" thickBot="1">
      <c r="A12282" s="31">
        <v>45597</v>
      </c>
      <c r="B12282" t="s">
        <v>13</v>
      </c>
      <c r="C12282" t="str">
        <f>+VLOOKUP(B12282,Basededatos!B$17:C$5988,2,0)</f>
        <v>LASA</v>
      </c>
      <c r="D12282" t="s">
        <v>61</v>
      </c>
      <c r="E12282" t="str">
        <f>+VLOOKUP(D12282,Basededatos!$D$2:$E$6097,2,0)</f>
        <v>CARTAGENA - RAFAEL NUÑEZ</v>
      </c>
      <c r="F12282" t="s">
        <v>18</v>
      </c>
      <c r="G12282" t="s">
        <v>19</v>
      </c>
      <c r="H12282" t="s">
        <v>29</v>
      </c>
      <c r="I12282" s="29">
        <v>472</v>
      </c>
      <c r="J12282" t="s">
        <v>30</v>
      </c>
      <c r="K12282" s="1" t="s">
        <v>488</v>
      </c>
    </row>
    <row r="12283" spans="1:11" ht="12.75" customHeight="1" thickBot="1">
      <c r="A12283" s="31">
        <v>45597</v>
      </c>
      <c r="B12283" t="s">
        <v>13</v>
      </c>
      <c r="C12283" t="str">
        <f>+VLOOKUP(B12283,Basededatos!B$17:C$5988,2,0)</f>
        <v>LASA</v>
      </c>
      <c r="D12283" t="s">
        <v>61</v>
      </c>
      <c r="E12283" t="str">
        <f>+VLOOKUP(D12283,Basededatos!$D$2:$E$6097,2,0)</f>
        <v>CARTAGENA - RAFAEL NUÑEZ</v>
      </c>
      <c r="F12283" t="s">
        <v>36</v>
      </c>
      <c r="G12283" t="s">
        <v>347</v>
      </c>
      <c r="H12283" t="s">
        <v>29</v>
      </c>
      <c r="I12283" s="29">
        <v>92</v>
      </c>
      <c r="J12283" t="s">
        <v>30</v>
      </c>
      <c r="K12283" s="1" t="s">
        <v>488</v>
      </c>
    </row>
    <row r="12284" spans="1:11" ht="12.75" customHeight="1">
      <c r="A12284" s="31">
        <v>45597</v>
      </c>
      <c r="B12284" t="s">
        <v>13</v>
      </c>
      <c r="C12284" t="str">
        <f>+VLOOKUP(B12284,Basededatos!B$17:C$5988,2,0)</f>
        <v>LASA</v>
      </c>
      <c r="D12284" t="s">
        <v>61</v>
      </c>
      <c r="E12284" t="str">
        <f>+VLOOKUP(D12284,Basededatos!$D$2:$E$6097,2,0)</f>
        <v>CARTAGENA - RAFAEL NUÑEZ</v>
      </c>
      <c r="F12284" t="s">
        <v>32</v>
      </c>
      <c r="G12284" t="s">
        <v>33</v>
      </c>
      <c r="H12284" t="s">
        <v>29</v>
      </c>
      <c r="I12284" s="29">
        <v>1</v>
      </c>
      <c r="J12284" t="s">
        <v>34</v>
      </c>
      <c r="K12284" t="s">
        <v>35</v>
      </c>
    </row>
    <row r="12285" spans="1:11" ht="12.75" customHeight="1">
      <c r="A12285" s="31">
        <v>45597</v>
      </c>
      <c r="B12285" t="s">
        <v>13</v>
      </c>
      <c r="C12285" t="str">
        <f>+VLOOKUP(B12285,Basededatos!B$17:C$5988,2,0)</f>
        <v>LASA</v>
      </c>
      <c r="D12285" t="s">
        <v>61</v>
      </c>
      <c r="E12285" t="str">
        <f>+VLOOKUP(D12285,Basededatos!$D$2:$E$6097,2,0)</f>
        <v>CARTAGENA - RAFAEL NUÑEZ</v>
      </c>
      <c r="F12285" t="s">
        <v>32</v>
      </c>
      <c r="G12285" t="s">
        <v>33</v>
      </c>
      <c r="H12285" t="s">
        <v>62</v>
      </c>
      <c r="I12285" s="29">
        <v>29</v>
      </c>
      <c r="J12285" t="s">
        <v>34</v>
      </c>
      <c r="K12285" t="s">
        <v>35</v>
      </c>
    </row>
    <row r="12286" spans="1:11" ht="12.75" customHeight="1">
      <c r="A12286" s="31">
        <v>45597</v>
      </c>
      <c r="B12286" t="s">
        <v>13</v>
      </c>
      <c r="C12286" t="str">
        <f>+VLOOKUP(B12286,Basededatos!B$17:C$5988,2,0)</f>
        <v>LASA</v>
      </c>
      <c r="D12286" t="s">
        <v>61</v>
      </c>
      <c r="E12286" t="str">
        <f>+VLOOKUP(D12286,Basededatos!$D$2:$E$6097,2,0)</f>
        <v>CARTAGENA - RAFAEL NUÑEZ</v>
      </c>
      <c r="F12286" t="s">
        <v>27</v>
      </c>
      <c r="G12286" t="s">
        <v>28</v>
      </c>
      <c r="H12286" t="s">
        <v>15</v>
      </c>
      <c r="I12286" s="29">
        <v>129</v>
      </c>
      <c r="J12286" t="s">
        <v>16</v>
      </c>
      <c r="K12286" t="s">
        <v>17</v>
      </c>
    </row>
    <row r="12287" spans="1:11" ht="12.75" customHeight="1">
      <c r="A12287" s="31">
        <v>45597</v>
      </c>
      <c r="B12287" t="s">
        <v>13</v>
      </c>
      <c r="C12287" t="str">
        <f>+VLOOKUP(B12287,Basededatos!B$17:C$5988,2,0)</f>
        <v>LASA</v>
      </c>
      <c r="D12287" t="s">
        <v>72</v>
      </c>
      <c r="E12287" t="str">
        <f>+VLOOKUP(D12287,Basededatos!$D$2:$E$6097,2,0)</f>
        <v>CAMILO DAZA</v>
      </c>
      <c r="F12287" t="s">
        <v>18</v>
      </c>
      <c r="G12287" t="s">
        <v>19</v>
      </c>
      <c r="H12287" t="s">
        <v>156</v>
      </c>
      <c r="I12287" s="29">
        <v>1</v>
      </c>
      <c r="J12287" t="s">
        <v>107</v>
      </c>
      <c r="K12287" t="s">
        <v>108</v>
      </c>
    </row>
    <row r="12288" spans="1:11" ht="12.75" customHeight="1" thickBot="1">
      <c r="A12288" s="31">
        <v>45597</v>
      </c>
      <c r="B12288" t="s">
        <v>13</v>
      </c>
      <c r="C12288" t="str">
        <f>+VLOOKUP(B12288,Basededatos!B$17:C$5988,2,0)</f>
        <v>LASA</v>
      </c>
      <c r="D12288" t="s">
        <v>72</v>
      </c>
      <c r="E12288" t="str">
        <f>+VLOOKUP(D12288,Basededatos!$D$2:$E$6097,2,0)</f>
        <v>CAMILO DAZA</v>
      </c>
      <c r="F12288" t="s">
        <v>40</v>
      </c>
      <c r="G12288" t="s">
        <v>41</v>
      </c>
      <c r="H12288" t="s">
        <v>156</v>
      </c>
      <c r="I12288" s="29">
        <v>1</v>
      </c>
      <c r="J12288" t="s">
        <v>107</v>
      </c>
      <c r="K12288" t="s">
        <v>108</v>
      </c>
    </row>
    <row r="12289" spans="1:11" ht="12.75" customHeight="1" thickBot="1">
      <c r="A12289" s="31">
        <v>45597</v>
      </c>
      <c r="B12289" t="s">
        <v>13</v>
      </c>
      <c r="C12289" t="str">
        <f>+VLOOKUP(B12289,Basededatos!B$17:C$5988,2,0)</f>
        <v>LASA</v>
      </c>
      <c r="D12289" t="s">
        <v>72</v>
      </c>
      <c r="E12289" t="str">
        <f>+VLOOKUP(D12289,Basededatos!$D$2:$E$6097,2,0)</f>
        <v>CAMILO DAZA</v>
      </c>
      <c r="F12289" t="s">
        <v>18</v>
      </c>
      <c r="G12289" t="s">
        <v>19</v>
      </c>
      <c r="H12289" t="s">
        <v>29</v>
      </c>
      <c r="I12289" s="29">
        <v>320</v>
      </c>
      <c r="J12289" t="s">
        <v>46</v>
      </c>
      <c r="K12289" s="1" t="s">
        <v>47</v>
      </c>
    </row>
    <row r="12290" spans="1:11" ht="12.75" customHeight="1" thickBot="1">
      <c r="A12290" s="31">
        <v>45597</v>
      </c>
      <c r="B12290" t="s">
        <v>13</v>
      </c>
      <c r="C12290" t="str">
        <f>+VLOOKUP(B12290,Basededatos!B$17:C$5988,2,0)</f>
        <v>LASA</v>
      </c>
      <c r="D12290" t="s">
        <v>72</v>
      </c>
      <c r="E12290" t="str">
        <f>+VLOOKUP(D12290,Basededatos!$D$2:$E$6097,2,0)</f>
        <v>CAMILO DAZA</v>
      </c>
      <c r="F12290" t="s">
        <v>18</v>
      </c>
      <c r="G12290" t="s">
        <v>19</v>
      </c>
      <c r="H12290" t="s">
        <v>29</v>
      </c>
      <c r="I12290" s="29">
        <v>38</v>
      </c>
      <c r="J12290" t="s">
        <v>50</v>
      </c>
      <c r="K12290" t="s">
        <v>51</v>
      </c>
    </row>
    <row r="12291" spans="1:11" ht="12.75" customHeight="1" thickBot="1">
      <c r="A12291" s="31">
        <v>45597</v>
      </c>
      <c r="B12291" t="s">
        <v>13</v>
      </c>
      <c r="C12291" t="str">
        <f>+VLOOKUP(B12291,Basededatos!B$17:C$5988,2,0)</f>
        <v>LASA</v>
      </c>
      <c r="D12291" t="s">
        <v>73</v>
      </c>
      <c r="E12291" t="str">
        <f>+VLOOKUP(D12291,Basededatos!$D$2:$E$6097,2,0)</f>
        <v>EL YOPAL</v>
      </c>
      <c r="F12291" t="s">
        <v>6</v>
      </c>
      <c r="G12291" s="1" t="s">
        <v>283</v>
      </c>
      <c r="H12291" t="s">
        <v>29</v>
      </c>
      <c r="I12291" s="29">
        <v>59</v>
      </c>
      <c r="J12291" t="s">
        <v>30</v>
      </c>
      <c r="K12291" s="1" t="s">
        <v>488</v>
      </c>
    </row>
    <row r="12292" spans="1:11" ht="12.75" customHeight="1" thickBot="1">
      <c r="A12292" s="31">
        <v>45597</v>
      </c>
      <c r="B12292" t="s">
        <v>13</v>
      </c>
      <c r="C12292" t="str">
        <f>+VLOOKUP(B12292,Basededatos!B$17:C$5988,2,0)</f>
        <v>LASA</v>
      </c>
      <c r="D12292" t="s">
        <v>75</v>
      </c>
      <c r="E12292" t="str">
        <f>+VLOOKUP(D12292,Basededatos!$D$2:$E$6097,2,0)</f>
        <v>IPIALES - SAN LUIS</v>
      </c>
      <c r="F12292" t="s">
        <v>18</v>
      </c>
      <c r="G12292" t="s">
        <v>19</v>
      </c>
      <c r="H12292" t="s">
        <v>29</v>
      </c>
      <c r="I12292" s="29">
        <v>59</v>
      </c>
      <c r="J12292" t="s">
        <v>46</v>
      </c>
      <c r="K12292" s="1" t="s">
        <v>47</v>
      </c>
    </row>
    <row r="12293" spans="1:11" ht="12.75" customHeight="1" thickBot="1">
      <c r="A12293" s="31">
        <v>45597</v>
      </c>
      <c r="B12293" t="s">
        <v>13</v>
      </c>
      <c r="C12293" t="str">
        <f>+VLOOKUP(B12293,Basededatos!B$17:C$5988,2,0)</f>
        <v>LASA</v>
      </c>
      <c r="D12293" t="s">
        <v>124</v>
      </c>
      <c r="E12293" t="str">
        <f>+VLOOKUP(D12293,Basededatos!$D$2:$E$6097,2,0)</f>
        <v>LETICIA-ALFREDO VASQUEZ COBO</v>
      </c>
      <c r="F12293" t="s">
        <v>23</v>
      </c>
      <c r="G12293" t="s">
        <v>24</v>
      </c>
      <c r="H12293" t="s">
        <v>457</v>
      </c>
      <c r="I12293" s="29">
        <v>1</v>
      </c>
      <c r="J12293" t="s">
        <v>107</v>
      </c>
      <c r="K12293" t="s">
        <v>108</v>
      </c>
    </row>
    <row r="12294" spans="1:11" ht="12.75" customHeight="1" thickBot="1">
      <c r="A12294" s="31">
        <v>45597</v>
      </c>
      <c r="B12294" t="s">
        <v>13</v>
      </c>
      <c r="C12294" t="str">
        <f>+VLOOKUP(B12294,Basededatos!B$17:C$5988,2,0)</f>
        <v>LASA</v>
      </c>
      <c r="D12294" t="s">
        <v>124</v>
      </c>
      <c r="E12294" t="str">
        <f>+VLOOKUP(D12294,Basededatos!$D$2:$E$6097,2,0)</f>
        <v>LETICIA-ALFREDO VASQUEZ COBO</v>
      </c>
      <c r="F12294" t="s">
        <v>65</v>
      </c>
      <c r="G12294" t="s">
        <v>66</v>
      </c>
      <c r="H12294" t="s">
        <v>29</v>
      </c>
      <c r="I12294" s="29">
        <v>2</v>
      </c>
      <c r="J12294" t="s">
        <v>46</v>
      </c>
      <c r="K12294" s="1" t="s">
        <v>47</v>
      </c>
    </row>
    <row r="12295" spans="1:11" ht="12.75" customHeight="1" thickBot="1">
      <c r="A12295" s="31">
        <v>45597</v>
      </c>
      <c r="B12295" t="s">
        <v>13</v>
      </c>
      <c r="C12295" t="str">
        <f>+VLOOKUP(B12295,Basededatos!B$17:C$5988,2,0)</f>
        <v>LASA</v>
      </c>
      <c r="D12295" t="s">
        <v>76</v>
      </c>
      <c r="E12295" t="str">
        <f>+VLOOKUP(D12295,Basededatos!$D$2:$E$6097,2,0)</f>
        <v>RIONEGRO - JOSE M. CORDOVA</v>
      </c>
      <c r="F12295" t="s">
        <v>38</v>
      </c>
      <c r="G12295" t="s">
        <v>39</v>
      </c>
      <c r="H12295" t="s">
        <v>431</v>
      </c>
      <c r="I12295" s="29">
        <v>12</v>
      </c>
      <c r="J12295" t="s">
        <v>160</v>
      </c>
      <c r="K12295" t="s">
        <v>161</v>
      </c>
    </row>
    <row r="12296" spans="1:11" ht="12.75" customHeight="1" thickBot="1">
      <c r="A12296" s="31">
        <v>45597</v>
      </c>
      <c r="B12296" t="s">
        <v>13</v>
      </c>
      <c r="C12296" t="str">
        <f>+VLOOKUP(B12296,Basededatos!B$17:C$5988,2,0)</f>
        <v>LASA</v>
      </c>
      <c r="D12296" t="s">
        <v>76</v>
      </c>
      <c r="E12296" t="str">
        <f>+VLOOKUP(D12296,Basededatos!$D$2:$E$6097,2,0)</f>
        <v>RIONEGRO - JOSE M. CORDOVA</v>
      </c>
      <c r="F12296" t="s">
        <v>65</v>
      </c>
      <c r="G12296" t="s">
        <v>66</v>
      </c>
      <c r="H12296" t="s">
        <v>45</v>
      </c>
      <c r="I12296" s="29">
        <v>1</v>
      </c>
      <c r="J12296" t="s">
        <v>46</v>
      </c>
      <c r="K12296" s="1" t="s">
        <v>47</v>
      </c>
    </row>
    <row r="12297" spans="1:11" ht="12.75" customHeight="1">
      <c r="A12297" s="31">
        <v>45597</v>
      </c>
      <c r="B12297" t="s">
        <v>13</v>
      </c>
      <c r="C12297" t="str">
        <f>+VLOOKUP(B12297,Basededatos!B$17:C$5988,2,0)</f>
        <v>LASA</v>
      </c>
      <c r="D12297" t="s">
        <v>76</v>
      </c>
      <c r="E12297" t="str">
        <f>+VLOOKUP(D12297,Basededatos!$D$2:$E$6097,2,0)</f>
        <v>RIONEGRO - JOSE M. CORDOVA</v>
      </c>
      <c r="F12297" t="s">
        <v>18</v>
      </c>
      <c r="G12297" t="s">
        <v>19</v>
      </c>
      <c r="H12297" t="s">
        <v>15</v>
      </c>
      <c r="I12297" s="29">
        <v>36</v>
      </c>
      <c r="J12297" t="s">
        <v>68</v>
      </c>
      <c r="K12297" t="s">
        <v>69</v>
      </c>
    </row>
    <row r="12298" spans="1:11" ht="12.75" customHeight="1">
      <c r="A12298" s="31">
        <v>45597</v>
      </c>
      <c r="B12298" t="s">
        <v>13</v>
      </c>
      <c r="C12298" t="str">
        <f>+VLOOKUP(B12298,Basededatos!B$17:C$5988,2,0)</f>
        <v>LASA</v>
      </c>
      <c r="D12298" t="s">
        <v>76</v>
      </c>
      <c r="E12298" t="str">
        <f>+VLOOKUP(D12298,Basededatos!$D$2:$E$6097,2,0)</f>
        <v>RIONEGRO - JOSE M. CORDOVA</v>
      </c>
      <c r="F12298" t="s">
        <v>27</v>
      </c>
      <c r="G12298" t="s">
        <v>28</v>
      </c>
      <c r="H12298" t="s">
        <v>15</v>
      </c>
      <c r="I12298" s="29">
        <v>14</v>
      </c>
      <c r="J12298" t="s">
        <v>68</v>
      </c>
      <c r="K12298" t="s">
        <v>69</v>
      </c>
    </row>
    <row r="12299" spans="1:11" ht="12.75" customHeight="1" thickBot="1">
      <c r="A12299" s="31">
        <v>45597</v>
      </c>
      <c r="B12299" t="s">
        <v>13</v>
      </c>
      <c r="C12299" t="str">
        <f>+VLOOKUP(B12299,Basededatos!B$17:C$5988,2,0)</f>
        <v>LASA</v>
      </c>
      <c r="D12299" t="s">
        <v>76</v>
      </c>
      <c r="E12299" t="str">
        <f>+VLOOKUP(D12299,Basededatos!$D$2:$E$6097,2,0)</f>
        <v>RIONEGRO - JOSE M. CORDOVA</v>
      </c>
      <c r="F12299" t="s">
        <v>27</v>
      </c>
      <c r="G12299" t="s">
        <v>28</v>
      </c>
      <c r="H12299" t="s">
        <v>29</v>
      </c>
      <c r="I12299" s="29">
        <v>94</v>
      </c>
      <c r="J12299" t="s">
        <v>50</v>
      </c>
      <c r="K12299" t="s">
        <v>51</v>
      </c>
    </row>
    <row r="12300" spans="1:11" ht="12.75" customHeight="1" thickBot="1">
      <c r="A12300" s="31">
        <v>45597</v>
      </c>
      <c r="B12300" t="s">
        <v>13</v>
      </c>
      <c r="C12300" t="str">
        <f>+VLOOKUP(B12300,Basededatos!B$17:C$5988,2,0)</f>
        <v>LASA</v>
      </c>
      <c r="D12300" t="s">
        <v>76</v>
      </c>
      <c r="E12300" t="str">
        <f>+VLOOKUP(D12300,Basededatos!$D$2:$E$6097,2,0)</f>
        <v>RIONEGRO - JOSE M. CORDOVA</v>
      </c>
      <c r="F12300" t="s">
        <v>6</v>
      </c>
      <c r="G12300" s="1" t="s">
        <v>283</v>
      </c>
      <c r="H12300" t="s">
        <v>29</v>
      </c>
      <c r="I12300" s="29">
        <v>173</v>
      </c>
      <c r="J12300" t="s">
        <v>109</v>
      </c>
      <c r="K12300" t="s">
        <v>110</v>
      </c>
    </row>
    <row r="12301" spans="1:11" ht="12.75" customHeight="1" thickBot="1">
      <c r="A12301" s="31">
        <v>45597</v>
      </c>
      <c r="B12301" t="s">
        <v>13</v>
      </c>
      <c r="C12301" t="str">
        <f>+VLOOKUP(B12301,Basededatos!B$17:C$5988,2,0)</f>
        <v>LASA</v>
      </c>
      <c r="D12301" t="s">
        <v>76</v>
      </c>
      <c r="E12301" t="str">
        <f>+VLOOKUP(D12301,Basededatos!$D$2:$E$6097,2,0)</f>
        <v>RIONEGRO - JOSE M. CORDOVA</v>
      </c>
      <c r="F12301" t="s">
        <v>18</v>
      </c>
      <c r="G12301" t="s">
        <v>19</v>
      </c>
      <c r="H12301" t="s">
        <v>29</v>
      </c>
      <c r="I12301" s="29">
        <v>1</v>
      </c>
      <c r="J12301" t="s">
        <v>30</v>
      </c>
      <c r="K12301" s="1" t="s">
        <v>488</v>
      </c>
    </row>
    <row r="12302" spans="1:11" ht="12.75" customHeight="1">
      <c r="A12302" s="31">
        <v>45597</v>
      </c>
      <c r="B12302" t="s">
        <v>13</v>
      </c>
      <c r="C12302" t="str">
        <f>+VLOOKUP(B12302,Basededatos!B$17:C$5988,2,0)</f>
        <v>LASA</v>
      </c>
      <c r="D12302" t="s">
        <v>76</v>
      </c>
      <c r="E12302" t="str">
        <f>+VLOOKUP(D12302,Basededatos!$D$2:$E$6097,2,0)</f>
        <v>RIONEGRO - JOSE M. CORDOVA</v>
      </c>
      <c r="F12302" t="s">
        <v>27</v>
      </c>
      <c r="G12302" t="s">
        <v>28</v>
      </c>
      <c r="H12302" t="s">
        <v>45</v>
      </c>
      <c r="I12302" s="29">
        <v>4</v>
      </c>
      <c r="J12302" t="s">
        <v>34</v>
      </c>
      <c r="K12302" t="s">
        <v>35</v>
      </c>
    </row>
    <row r="12303" spans="1:11" ht="12.75" customHeight="1">
      <c r="A12303" s="31">
        <v>45597</v>
      </c>
      <c r="B12303" t="s">
        <v>13</v>
      </c>
      <c r="C12303" t="str">
        <f>+VLOOKUP(B12303,Basededatos!B$17:C$5988,2,0)</f>
        <v>LASA</v>
      </c>
      <c r="D12303" t="s">
        <v>76</v>
      </c>
      <c r="E12303" t="str">
        <f>+VLOOKUP(D12303,Basededatos!$D$2:$E$6097,2,0)</f>
        <v>RIONEGRO - JOSE M. CORDOVA</v>
      </c>
      <c r="F12303" t="s">
        <v>32</v>
      </c>
      <c r="G12303" t="s">
        <v>33</v>
      </c>
      <c r="H12303" t="s">
        <v>156</v>
      </c>
      <c r="I12303" s="29">
        <v>9</v>
      </c>
      <c r="J12303" t="s">
        <v>167</v>
      </c>
      <c r="K12303" t="s">
        <v>168</v>
      </c>
    </row>
    <row r="12304" spans="1:11" ht="12.75" customHeight="1">
      <c r="A12304" s="31">
        <v>45597</v>
      </c>
      <c r="B12304" t="s">
        <v>13</v>
      </c>
      <c r="C12304" t="str">
        <f>+VLOOKUP(B12304,Basededatos!B$17:C$5988,2,0)</f>
        <v>LASA</v>
      </c>
      <c r="D12304" t="s">
        <v>76</v>
      </c>
      <c r="E12304" t="str">
        <f>+VLOOKUP(D12304,Basededatos!$D$2:$E$6097,2,0)</f>
        <v>RIONEGRO - JOSE M. CORDOVA</v>
      </c>
      <c r="F12304" t="s">
        <v>18</v>
      </c>
      <c r="G12304" t="s">
        <v>19</v>
      </c>
      <c r="H12304" t="s">
        <v>156</v>
      </c>
      <c r="I12304" s="29">
        <v>9</v>
      </c>
      <c r="J12304" t="s">
        <v>167</v>
      </c>
      <c r="K12304" t="s">
        <v>168</v>
      </c>
    </row>
    <row r="12305" spans="1:11" ht="12.75" customHeight="1" thickBot="1">
      <c r="A12305" s="31">
        <v>45597</v>
      </c>
      <c r="B12305" t="s">
        <v>13</v>
      </c>
      <c r="C12305" t="str">
        <f>+VLOOKUP(B12305,Basededatos!B$17:C$5988,2,0)</f>
        <v>LASA</v>
      </c>
      <c r="D12305" t="s">
        <v>76</v>
      </c>
      <c r="E12305" t="str">
        <f>+VLOOKUP(D12305,Basededatos!$D$2:$E$6097,2,0)</f>
        <v>RIONEGRO - JOSE M. CORDOVA</v>
      </c>
      <c r="F12305" t="s">
        <v>40</v>
      </c>
      <c r="G12305" t="s">
        <v>41</v>
      </c>
      <c r="H12305" t="s">
        <v>29</v>
      </c>
      <c r="I12305" s="29">
        <v>50</v>
      </c>
      <c r="J12305" t="s">
        <v>82</v>
      </c>
      <c r="K12305" t="s">
        <v>83</v>
      </c>
    </row>
    <row r="12306" spans="1:11" ht="12.75" customHeight="1" thickBot="1">
      <c r="A12306" s="31">
        <v>45597</v>
      </c>
      <c r="B12306" t="s">
        <v>13</v>
      </c>
      <c r="C12306" t="str">
        <f>+VLOOKUP(B12306,Basededatos!B$17:C$5988,2,0)</f>
        <v>LASA</v>
      </c>
      <c r="D12306" t="s">
        <v>84</v>
      </c>
      <c r="E12306" t="str">
        <f>+VLOOKUP(D12306,Basededatos!$D$2:$E$6097,2,0)</f>
        <v>MONTERIA - LOS GARZONES</v>
      </c>
      <c r="F12306" t="s">
        <v>32</v>
      </c>
      <c r="G12306" t="s">
        <v>33</v>
      </c>
      <c r="H12306" t="s">
        <v>45</v>
      </c>
      <c r="I12306" s="29">
        <v>20</v>
      </c>
      <c r="J12306" t="s">
        <v>46</v>
      </c>
      <c r="K12306" s="1" t="s">
        <v>47</v>
      </c>
    </row>
    <row r="12307" spans="1:11" ht="12.75" customHeight="1" thickBot="1">
      <c r="A12307" s="31">
        <v>45597</v>
      </c>
      <c r="B12307" t="s">
        <v>13</v>
      </c>
      <c r="C12307" t="str">
        <f>+VLOOKUP(B12307,Basededatos!B$17:C$5988,2,0)</f>
        <v>LASA</v>
      </c>
      <c r="D12307" t="s">
        <v>84</v>
      </c>
      <c r="E12307" t="str">
        <f>+VLOOKUP(D12307,Basededatos!$D$2:$E$6097,2,0)</f>
        <v>MONTERIA - LOS GARZONES</v>
      </c>
      <c r="F12307" t="s">
        <v>65</v>
      </c>
      <c r="G12307" t="s">
        <v>66</v>
      </c>
      <c r="H12307" t="s">
        <v>45</v>
      </c>
      <c r="I12307" s="29">
        <v>2</v>
      </c>
      <c r="J12307" t="s">
        <v>46</v>
      </c>
      <c r="K12307" s="1" t="s">
        <v>47</v>
      </c>
    </row>
    <row r="12308" spans="1:11" ht="12.75" customHeight="1" thickBot="1">
      <c r="A12308" s="31">
        <v>45597</v>
      </c>
      <c r="B12308" t="s">
        <v>13</v>
      </c>
      <c r="C12308" t="str">
        <f>+VLOOKUP(B12308,Basededatos!B$17:C$5988,2,0)</f>
        <v>LASA</v>
      </c>
      <c r="D12308" t="s">
        <v>84</v>
      </c>
      <c r="E12308" t="str">
        <f>+VLOOKUP(D12308,Basededatos!$D$2:$E$6097,2,0)</f>
        <v>MONTERIA - LOS GARZONES</v>
      </c>
      <c r="F12308" t="s">
        <v>27</v>
      </c>
      <c r="G12308" t="s">
        <v>28</v>
      </c>
      <c r="H12308" t="s">
        <v>29</v>
      </c>
      <c r="I12308" s="29">
        <v>267</v>
      </c>
      <c r="J12308" t="s">
        <v>46</v>
      </c>
      <c r="K12308" s="1" t="s">
        <v>47</v>
      </c>
    </row>
    <row r="12309" spans="1:11" ht="12.75" customHeight="1" thickBot="1">
      <c r="A12309" s="31">
        <v>45597</v>
      </c>
      <c r="B12309" t="s">
        <v>13</v>
      </c>
      <c r="C12309" t="str">
        <f>+VLOOKUP(B12309,Basededatos!B$17:C$5988,2,0)</f>
        <v>LASA</v>
      </c>
      <c r="D12309" t="s">
        <v>85</v>
      </c>
      <c r="E12309" t="str">
        <f>+VLOOKUP(D12309,Basededatos!$D$2:$E$6097,2,0)</f>
        <v>NEIVA - BENITO SALAS</v>
      </c>
      <c r="F12309" t="s">
        <v>27</v>
      </c>
      <c r="G12309" t="s">
        <v>28</v>
      </c>
      <c r="H12309" t="s">
        <v>45</v>
      </c>
      <c r="I12309" s="29">
        <v>3</v>
      </c>
      <c r="J12309" t="s">
        <v>46</v>
      </c>
      <c r="K12309" s="1" t="s">
        <v>47</v>
      </c>
    </row>
    <row r="12310" spans="1:11" ht="12.75" customHeight="1" thickBot="1">
      <c r="A12310" s="31">
        <v>45597</v>
      </c>
      <c r="B12310" t="s">
        <v>13</v>
      </c>
      <c r="C12310" t="str">
        <f>+VLOOKUP(B12310,Basededatos!B$17:C$5988,2,0)</f>
        <v>LASA</v>
      </c>
      <c r="D12310" t="s">
        <v>85</v>
      </c>
      <c r="E12310" t="str">
        <f>+VLOOKUP(D12310,Basededatos!$D$2:$E$6097,2,0)</f>
        <v>NEIVA - BENITO SALAS</v>
      </c>
      <c r="F12310" t="s">
        <v>27</v>
      </c>
      <c r="G12310" t="s">
        <v>28</v>
      </c>
      <c r="H12310" t="s">
        <v>29</v>
      </c>
      <c r="I12310" s="29">
        <v>32</v>
      </c>
      <c r="J12310" t="s">
        <v>30</v>
      </c>
      <c r="K12310" s="1" t="s">
        <v>488</v>
      </c>
    </row>
    <row r="12311" spans="1:11" ht="12.75" customHeight="1" thickBot="1">
      <c r="A12311" s="31">
        <v>45597</v>
      </c>
      <c r="B12311" t="s">
        <v>13</v>
      </c>
      <c r="C12311" t="str">
        <f>+VLOOKUP(B12311,Basededatos!B$17:C$5988,2,0)</f>
        <v>LASA</v>
      </c>
      <c r="D12311" t="s">
        <v>86</v>
      </c>
      <c r="E12311" t="str">
        <f>+VLOOKUP(D12311,Basededatos!$D$2:$E$6097,2,0)</f>
        <v>PEREIRA - MATECAÑA</v>
      </c>
      <c r="F12311" t="s">
        <v>18</v>
      </c>
      <c r="G12311" t="s">
        <v>19</v>
      </c>
      <c r="H12311" t="s">
        <v>29</v>
      </c>
      <c r="I12311" s="29">
        <v>412</v>
      </c>
      <c r="J12311" t="s">
        <v>46</v>
      </c>
      <c r="K12311" s="1" t="s">
        <v>47</v>
      </c>
    </row>
    <row r="12312" spans="1:11" ht="12.75" customHeight="1" thickBot="1">
      <c r="A12312" s="31">
        <v>45597</v>
      </c>
      <c r="B12312" t="s">
        <v>13</v>
      </c>
      <c r="C12312" t="str">
        <f>+VLOOKUP(B12312,Basededatos!B$17:C$5988,2,0)</f>
        <v>LASA</v>
      </c>
      <c r="D12312" t="s">
        <v>87</v>
      </c>
      <c r="E12312" t="str">
        <f>+VLOOKUP(D12312,Basededatos!$D$2:$E$6097,2,0)</f>
        <v>PASTO - ANTONIO NARIQO</v>
      </c>
      <c r="F12312" t="s">
        <v>23</v>
      </c>
      <c r="G12312" t="s">
        <v>24</v>
      </c>
      <c r="H12312" t="s">
        <v>29</v>
      </c>
      <c r="I12312" s="29">
        <v>148</v>
      </c>
      <c r="J12312" t="s">
        <v>46</v>
      </c>
      <c r="K12312" s="1" t="s">
        <v>47</v>
      </c>
    </row>
    <row r="12313" spans="1:11" ht="12.75" customHeight="1" thickBot="1">
      <c r="A12313" s="31">
        <v>45597</v>
      </c>
      <c r="B12313" t="s">
        <v>13</v>
      </c>
      <c r="C12313" t="str">
        <f>+VLOOKUP(B12313,Basededatos!B$17:C$5988,2,0)</f>
        <v>LASA</v>
      </c>
      <c r="D12313" t="s">
        <v>87</v>
      </c>
      <c r="E12313" t="str">
        <f>+VLOOKUP(D12313,Basededatos!$D$2:$E$6097,2,0)</f>
        <v>PASTO - ANTONIO NARIQO</v>
      </c>
      <c r="F12313" t="s">
        <v>18</v>
      </c>
      <c r="G12313" t="s">
        <v>19</v>
      </c>
      <c r="H12313" t="s">
        <v>29</v>
      </c>
      <c r="I12313" s="29">
        <v>58</v>
      </c>
      <c r="J12313" t="s">
        <v>30</v>
      </c>
      <c r="K12313" s="1" t="s">
        <v>488</v>
      </c>
    </row>
    <row r="12314" spans="1:11" ht="12.75" customHeight="1" thickBot="1">
      <c r="A12314" s="31">
        <v>45597</v>
      </c>
      <c r="B12314" t="s">
        <v>13</v>
      </c>
      <c r="C12314" t="str">
        <f>+VLOOKUP(B12314,Basededatos!B$17:C$5988,2,0)</f>
        <v>LASA</v>
      </c>
      <c r="D12314" t="s">
        <v>88</v>
      </c>
      <c r="E12314" t="str">
        <f>+VLOOKUP(D12314,Basededatos!$D$2:$E$6097,2,0)</f>
        <v>ALMIRANTE PADILLA</v>
      </c>
      <c r="F12314" t="s">
        <v>65</v>
      </c>
      <c r="G12314" t="s">
        <v>66</v>
      </c>
      <c r="H12314" t="s">
        <v>29</v>
      </c>
      <c r="I12314" s="29">
        <v>5</v>
      </c>
      <c r="J12314" t="s">
        <v>46</v>
      </c>
      <c r="K12314" s="1" t="s">
        <v>47</v>
      </c>
    </row>
    <row r="12315" spans="1:11" ht="12.75" customHeight="1" thickBot="1">
      <c r="A12315" s="31">
        <v>45597</v>
      </c>
      <c r="B12315" t="s">
        <v>13</v>
      </c>
      <c r="C12315" t="str">
        <f>+VLOOKUP(B12315,Basededatos!B$17:C$5988,2,0)</f>
        <v>LASA</v>
      </c>
      <c r="D12315" t="s">
        <v>88</v>
      </c>
      <c r="E12315" t="str">
        <f>+VLOOKUP(D12315,Basededatos!$D$2:$E$6097,2,0)</f>
        <v>ALMIRANTE PADILLA</v>
      </c>
      <c r="F12315" t="s">
        <v>18</v>
      </c>
      <c r="G12315" t="s">
        <v>19</v>
      </c>
      <c r="H12315" t="s">
        <v>29</v>
      </c>
      <c r="I12315" s="29">
        <v>50</v>
      </c>
      <c r="J12315" t="s">
        <v>30</v>
      </c>
      <c r="K12315" s="1" t="s">
        <v>488</v>
      </c>
    </row>
  </sheetData>
  <sortState xmlns:xlrd2="http://schemas.microsoft.com/office/spreadsheetml/2017/richdata2" ref="A2:K6097">
    <sortCondition ref="A2:A609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17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DC369E35-32E7-4E74-BC9B-35B7DB214B41}"/>
</file>

<file path=customXml/itemProps2.xml><?xml version="1.0" encoding="utf-8"?>
<ds:datastoreItem xmlns:ds="http://schemas.openxmlformats.org/officeDocument/2006/customXml" ds:itemID="{CAABA8CA-E35E-4D15-BB5D-0DA10E7F90FC}"/>
</file>

<file path=customXml/itemProps3.xml><?xml version="1.0" encoding="utf-8"?>
<ds:datastoreItem xmlns:ds="http://schemas.openxmlformats.org/officeDocument/2006/customXml" ds:itemID="{78159F83-1E2D-4CEA-BE6F-569E876F4FF5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Metadatos</vt:lpstr>
      <vt:lpstr>Contenido</vt:lpstr>
      <vt:lpstr>1. No. Servicios por Aeropuerto</vt:lpstr>
      <vt:lpstr>2. Tipo de Servicio y Equípo</vt:lpstr>
      <vt:lpstr>3. Empresas</vt:lpstr>
      <vt:lpstr>Basededatos</vt:lpstr>
      <vt:lpstr>Metadatos!Área_de_impresión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Noviembre 2024</dc:title>
  <dc:creator>Juan David Dominguez Arrieta</dc:creator>
  <cp:lastModifiedBy>John Alexander Galvis Gonzalez</cp:lastModifiedBy>
  <dcterms:created xsi:type="dcterms:W3CDTF">2024-09-25T15:56:23Z</dcterms:created>
  <dcterms:modified xsi:type="dcterms:W3CDTF">2025-04-23T15:32:29Z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